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2" minimized="false" showHorizontalScroll="true" showSheetTabs="true" showVerticalScroll="true" tabRatio="500" visibility="visible"/>
  </bookViews>
  <sheets>
    <sheet name="DATOS ALNOVA" sheetId="1" state="hidden" r:id="rId4"/>
    <sheet name="CONVERSION ALNOVA" sheetId="2" state="hidden" r:id="rId5"/>
    <sheet name="DATOS ARCHIVO" sheetId="3" r:id="rId6"/>
    <sheet name="LIQUIDACION" sheetId="4" r:id="rId7"/>
    <sheet name="ENTRADA DE DATOS" sheetId="5" r:id="rId8"/>
    <sheet name="LIQ 1" sheetId="6" r:id="rId9"/>
    <sheet name="POS 1" sheetId="7" r:id="rId10"/>
    <sheet name="LIQ 2" sheetId="8" r:id="rId11"/>
    <sheet name="POS 2" sheetId="9" r:id="rId12"/>
    <sheet name="LIQ 3" sheetId="10" r:id="rId13"/>
    <sheet name="POS 3" sheetId="11" r:id="rId14"/>
  </sheets>
  <definedNames>
    <definedName name="_xlnm.Print_Titles" localSheetId="1">'CONVERSION ALNOVA'!$1:$1</definedName>
    <definedName name="_xlnm.Print_Area" localSheetId="1">'CONVERSION ALNOVA'!$A$2:$F$117</definedName>
    <definedName name="_xlnm.Print_Area" localSheetId="3">'LIQUIDACION'!$B$2:$C$17</definedName>
    <definedName name="_xlnm.Print_Area" localSheetId="4">'ENTRADA DE DATOS'!$F$130:$N$166</definedName>
    <definedName name="_xlnm.Print_Area" localSheetId="5">'LIQ 1'!$B$1:$K$720</definedName>
    <definedName name="_xlnm.Print_Area" localSheetId="6">'POS 1'!$A$1:$J$715</definedName>
    <definedName name="_xlnm._FilterDatabase" localSheetId="7" hidden="1">'LIQ 2'!$A$11:$R$804</definedName>
    <definedName name="_xlnm.Print_Area" localSheetId="7">'LIQ 2'!$B$1:$K$818</definedName>
    <definedName name="_xlnm.Print_Area" localSheetId="8">'POS 2'!$A$1:$J$814</definedName>
    <definedName name="_xlnm._FilterDatabase" localSheetId="9" hidden="1">'LIQ 3'!$A$11:$R$804</definedName>
    <definedName name="_xlnm.Print_Area" localSheetId="9">'LIQ 3'!$B$1:$K$818</definedName>
    <definedName name="_xlnm.Print_Area" localSheetId="10">'POS 3'!$A$1:$J$814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<sst xmlns="http://schemas.openxmlformats.org/spreadsheetml/2006/main" uniqueCount="335">
  <si>
    <t>fecha operación</t>
  </si>
  <si>
    <t>fecha valor</t>
  </si>
  <si>
    <t>movimiento</t>
  </si>
  <si>
    <t>saldo</t>
  </si>
  <si>
    <t>EUR</t>
  </si>
  <si>
    <t>TI66</t>
  </si>
  <si>
    <t>CHEQUE</t>
  </si>
  <si>
    <t>C.COMISION</t>
  </si>
  <si>
    <t>PROVISION</t>
  </si>
  <si>
    <t>R381</t>
  </si>
  <si>
    <t>CANC.</t>
  </si>
  <si>
    <t>POLI</t>
  </si>
  <si>
    <t>C.TRAS.AUT</t>
  </si>
  <si>
    <t>C.TRANSFER</t>
  </si>
  <si>
    <t>R376</t>
  </si>
  <si>
    <t>R380</t>
  </si>
  <si>
    <t>C.TRASPASO</t>
  </si>
  <si>
    <t>EFECTIVO</t>
  </si>
  <si>
    <t>PASO</t>
  </si>
  <si>
    <t>TRN1</t>
  </si>
  <si>
    <t>LIQUIDACION</t>
  </si>
  <si>
    <t>PROVISIO</t>
  </si>
  <si>
    <t>CCGE</t>
  </si>
  <si>
    <t>CARG.INT</t>
  </si>
  <si>
    <t>MCTR</t>
  </si>
  <si>
    <t>A.TRAS.AUT</t>
  </si>
  <si>
    <t>A.TRASPASO</t>
  </si>
  <si>
    <t>QI15</t>
  </si>
  <si>
    <t>TCIT</t>
  </si>
  <si>
    <t>TRANS.</t>
  </si>
  <si>
    <t>FRUHORCO</t>
  </si>
  <si>
    <t>SL</t>
  </si>
  <si>
    <t>R385</t>
  </si>
  <si>
    <t>A.VARIOS</t>
  </si>
  <si>
    <t>CWHA</t>
  </si>
  <si>
    <t>BG</t>
  </si>
  <si>
    <t>T428</t>
  </si>
  <si>
    <t>C.INTERESES</t>
  </si>
  <si>
    <t>.INTERES</t>
  </si>
  <si>
    <t>SO</t>
  </si>
  <si>
    <t>OM.</t>
  </si>
  <si>
    <t>NO</t>
  </si>
  <si>
    <t>D</t>
  </si>
  <si>
    <t>EXCE</t>
  </si>
  <si>
    <t>R376B520</t>
  </si>
  <si>
    <t>AB.TRASPASO</t>
  </si>
  <si>
    <t>TERMCONV</t>
  </si>
  <si>
    <t>EQ.</t>
  </si>
  <si>
    <t>IMPA</t>
  </si>
  <si>
    <t>Q571</t>
  </si>
  <si>
    <t>AB.INTERESES</t>
  </si>
  <si>
    <t>B.INTERE</t>
  </si>
  <si>
    <t>FECHA</t>
  </si>
  <si>
    <t>CONCEPTO</t>
  </si>
  <si>
    <t>SALDO</t>
  </si>
  <si>
    <t>SIGNO</t>
  </si>
  <si>
    <t>VALOR</t>
  </si>
  <si>
    <t>0081-0486-51-  0001128217</t>
  </si>
  <si>
    <t>TRANSFERENCIA A NEXT SW</t>
  </si>
  <si>
    <t>FECHA OPER</t>
  </si>
  <si>
    <t>IMPORTE</t>
  </si>
  <si>
    <t>D/H</t>
  </si>
  <si>
    <t>FECHA VALOR</t>
  </si>
  <si>
    <t>TRANSFERENCIA CIA. HOTELERA SANT JORDI, S.A.</t>
  </si>
  <si>
    <t>GASTOS APERTURA/RENOVACION</t>
  </si>
  <si>
    <t>TRANSFERENCIA EUROPAIR BROKER S.A.</t>
  </si>
  <si>
    <t>TRASPASO</t>
  </si>
  <si>
    <t>TRANSFERENCIA CAmara Comercio Mallorca</t>
  </si>
  <si>
    <t>PAGO NOTARIA</t>
  </si>
  <si>
    <t>TRANSFERENCIA HOTELERA CABO BLANCO, S.A.</t>
  </si>
  <si>
    <t>LIQUIDACION FIE   292004074/01</t>
  </si>
  <si>
    <t>ABONO TRANSFERENCIA DE GO CARIBIC S.A.                                                            &amp;0827</t>
  </si>
  <si>
    <t>PAGO FACTURA</t>
  </si>
  <si>
    <t>EMISION GIROS Y TRANSFERENCIAS</t>
  </si>
  <si>
    <t>TRANSFERENCIA PUBLICIDAD MATAS,S.L.</t>
  </si>
  <si>
    <t>PAGO CF VTO 23.06.2020</t>
  </si>
  <si>
    <t>TRANSFERENCIA COSTA SAL S.A.</t>
  </si>
  <si>
    <t>PAGO FACTURAS PENDIENTE</t>
  </si>
  <si>
    <t>TRANSFERENCIA BANCO DE SABADELL, S.A.</t>
  </si>
  <si>
    <t>TRANSFERENCIA PALMA DE MALLORCA AQ UARIUM, S.A.</t>
  </si>
  <si>
    <t>30% PROFORMA 20624</t>
  </si>
  <si>
    <t>ABONO TRANSFERENCIA DE TALLERES ESCORIAZA, S.A.U.                                                 &amp;0827</t>
  </si>
  <si>
    <t>ABONO TRANSFERENCIA DE VODAFONE ESPANA, S.A                                                       &amp;0827</t>
  </si>
  <si>
    <t>REG CONFIRMING</t>
  </si>
  <si>
    <t>TRANSFERENCIA CIA. HOTELERA FLORIDA, S. A.</t>
  </si>
  <si>
    <t>RECOBRO PARTE CF VTO 06.08</t>
  </si>
  <si>
    <t>REGULARIZ LIMITE POLIZA</t>
  </si>
  <si>
    <t>H</t>
  </si>
  <si>
    <t>TRANSFERENCIA COMPA IA INSULAR MERCANTIL,S.A.</t>
  </si>
  <si>
    <t>PRESTAMOS ADEUDO CUOTA     N.8072641307      25/11/13                                             &amp;0538</t>
  </si>
  <si>
    <t>RECLAMACION DEUDA VENCIDA</t>
  </si>
  <si>
    <t>PRESTAMOS ADEUDO CUOTA     N.8072641307      25/12/13                                             &amp;0538</t>
  </si>
  <si>
    <t>REGULARIZACION POLIZA</t>
  </si>
  <si>
    <t>TRANSFERENCIA TURISMO Y HOTELES BALEARES,S.L</t>
  </si>
  <si>
    <t>REGULARIZ POLIZA</t>
  </si>
  <si>
    <t>TRASPASO REG POLIZA</t>
  </si>
  <si>
    <t>TRASPASO CC</t>
  </si>
  <si>
    <t>REGUL POLIZA</t>
  </si>
  <si>
    <t>REGUL LIQUID POLIZA</t>
  </si>
  <si>
    <t>RETRO  RECLAMACION DEUDA VENCID</t>
  </si>
  <si>
    <t>REG SALDO POLIZA</t>
  </si>
  <si>
    <t>REGUL SALDO POLIZA</t>
  </si>
  <si>
    <t>TRASPASO A C/C</t>
  </si>
  <si>
    <t>TRASPASO POLIZA</t>
  </si>
  <si>
    <t>IMPORT EXPORT MARLINA SL</t>
  </si>
  <si>
    <t>PAGO NOTARIA FRA 12100286C</t>
  </si>
  <si>
    <t>TRASPASO REGULARIZACION</t>
  </si>
  <si>
    <t>TRASPASO REG</t>
  </si>
  <si>
    <t>TRASPASO  REGULARIZACION</t>
  </si>
  <si>
    <t>REGUL PZA CRED</t>
  </si>
  <si>
    <t xml:space="preserve">INTERESES Y/O COMISIONES </t>
  </si>
  <si>
    <t>TRANSFERENCIA ALANDA MANAGEMENT SERVICES, S.L.</t>
  </si>
  <si>
    <t>TRANSFERENCIA HI HOTELS 2013</t>
  </si>
  <si>
    <t>ADEUDO RECIBO CERCLE D'ECONOMIA</t>
  </si>
  <si>
    <t>TELEFONOS TELEFONICA DE ESPANA,S.A. C.C.C 202119504</t>
  </si>
  <si>
    <t>PAGARE NUM 3481339</t>
  </si>
  <si>
    <t>TARJETA SOLRED SOLRED1454874 OCT</t>
  </si>
  <si>
    <t>PAGARE NUM 3481335-6</t>
  </si>
  <si>
    <t>TRANSFERENCIA DE RESTEL, S.A.</t>
  </si>
  <si>
    <t>TRANSFERENCIA CORDIAL CANARIAS HOTELS RESORT S.L</t>
  </si>
  <si>
    <t xml:space="preserve">IMPUESTOS </t>
  </si>
  <si>
    <t>TELEFONOS VODAFONE</t>
  </si>
  <si>
    <t>REMESA CHEQUES AJENOS 9382881                                                                    &amp;0829</t>
  </si>
  <si>
    <t>GASTOS DE CORREO REMESA CHEQUES                                                                            &amp;0013</t>
  </si>
  <si>
    <t>COMISIONES REMESA CHEQUES                                                                            &amp;0013</t>
  </si>
  <si>
    <t>TRANSFERENCIA GOLF RESERVA DE MARBELLA SA</t>
  </si>
  <si>
    <t>ADEUDO RECIBO MARXANT BALEAR, S.L.</t>
  </si>
  <si>
    <t>ADEUDO RECIBO ADESLAS CENTRAL</t>
  </si>
  <si>
    <t>TARJETA CREDITO SEBASTIA VIDAL NICOLAU</t>
  </si>
  <si>
    <t>TARJETA CREDITO JOSE ALBERTO TERRASA BORREGO</t>
  </si>
  <si>
    <t>TARJETA CREDITO ANTONIO DURAN COLL</t>
  </si>
  <si>
    <t>TARJETA CREDITO JAUME CAÑELLAS VIDAL</t>
  </si>
  <si>
    <t xml:space="preserve">ANUL.IMPUESTOS </t>
  </si>
  <si>
    <t>CHEQUE NUM 2962174-5</t>
  </si>
  <si>
    <t>TRANSFERENCIA DE NEXT SOFTWARE DEVELOPMENT S.L</t>
  </si>
  <si>
    <t>TRANSFERENCIA A TECH DATA                                                                  &amp;0828</t>
  </si>
  <si>
    <t xml:space="preserve">COMISIONES </t>
  </si>
  <si>
    <t>ADEUDO RECIBO FONT OASIS SL</t>
  </si>
  <si>
    <t>TRANSFERENCIA A INGRAM MICRO                                                               &amp;0828</t>
  </si>
  <si>
    <t>ANUL.TRANSFERENCIA A TECH DATA                                                                  &amp;0828</t>
  </si>
  <si>
    <t xml:space="preserve">ANUL.COMISIONES </t>
  </si>
  <si>
    <t>TRANSFERENCIA A CUSTOMAZE GMBH                                                             &amp;0828</t>
  </si>
  <si>
    <t>TRANSFERENCIA A FERNANDO DEL RIO                                                           &amp;0828</t>
  </si>
  <si>
    <t>ADEUDO RECIBO FUNDACIÓ BIT-BALEAR D INNOV.I TECN.</t>
  </si>
  <si>
    <t>TRANSFERENCIA BREOGAN SL</t>
  </si>
  <si>
    <t>TRANSFERENCIA INVERSIONES Y EXPLOTACIONES CANARIA</t>
  </si>
  <si>
    <t>TRANSFERENCIA BREOGAN MANAGEMENT SL</t>
  </si>
  <si>
    <t>ANUL.ADEUDO RECIBO FUNDACIÓ BIT-BALEAR D INNOV.I TECN.</t>
  </si>
  <si>
    <t>TRANSFERENCIA SANDS BEACH RESORT</t>
  </si>
  <si>
    <t>TELEFONOS TELEFONICA DE ESPANA,S.A. C.C.C 807264508</t>
  </si>
  <si>
    <t>TRANSFERENCIA A BI4 DYNAMICS                                                               &amp;0828</t>
  </si>
  <si>
    <t>ADEUDO RECIBO RICOH ESPANA SL</t>
  </si>
  <si>
    <t>TRANSFERENCIA INVERSIONES TURISTICAS PLAYABLANCA,</t>
  </si>
  <si>
    <t>TRANSFERENCIA CAIXABANK, S.A.</t>
  </si>
  <si>
    <t>ABONO TRANSFERENCIA DE CARIBBEAN NEXUS TOURS S.R.L.                                               &amp;0827</t>
  </si>
  <si>
    <t>TRANSFERENCIA JUZGADO SOCIAL 3</t>
  </si>
  <si>
    <t>TRANSFERENCIA FERDINAUTIC SCP</t>
  </si>
  <si>
    <t>TRANSFERENCIA BALNEARIO Y GRAN HOTEL DE PUENTE VI</t>
  </si>
  <si>
    <t>ADEUDO RECIBO TREBOL SERVICIOS GLOBALES SL</t>
  </si>
  <si>
    <t>PAGARE NUM 3481340</t>
  </si>
  <si>
    <t>TRANSFERENCIA TENERIFE PROPERTIES SA</t>
  </si>
  <si>
    <t>PAGARE NUM 3481341</t>
  </si>
  <si>
    <t>TRANSFERENCIA HOTELES STELLA POLARIS SA</t>
  </si>
  <si>
    <t>ADEUDO RECIBO 1&amp;1 INTERNET S.L.U.</t>
  </si>
  <si>
    <t>TRANSFERENCIA BANCO BILBAO VIZCAYA ARGENTARIA S.A.</t>
  </si>
  <si>
    <t>ADEUDO RECIBO INVERSIONES Y SERVICIOS CIUTAT SLU</t>
  </si>
  <si>
    <t>TELEFONOS TELEFONICA DE ESPANA, S.A.U. FIJO971700084.NOV</t>
  </si>
  <si>
    <t>TELEFONOS TELEFONICA DE ESPANA, S.A.U. FIJO078716640.NOV</t>
  </si>
  <si>
    <t>ELECTRICIDAD NEXUS ENERGIA SA</t>
  </si>
  <si>
    <t>TRANSFERENCIA SERVEIS DINFORM.TERRIT.ILLES.BALEARS</t>
  </si>
  <si>
    <t>TRANSFERENCIA HOTELES TURISTICOS UNIDOS SA</t>
  </si>
  <si>
    <t>ABONO TRANSFERENCIA DE THOMAS COOK NORTHERN EUROPE AB                                             &amp;0827</t>
  </si>
  <si>
    <t>TELEFONOS VODAFONE ESPAÑA S.A. Vodafone 84265271</t>
  </si>
  <si>
    <t>TRANSFERENCIA CIA. HOTELERA PLAYA PAGUERA, S.A.</t>
  </si>
  <si>
    <t>TRANSFERENCIA ENJOY TRAVEL SA</t>
  </si>
  <si>
    <t>TRANSFERENCIA BULL HOTELS, S.L.</t>
  </si>
  <si>
    <t xml:space="preserve">Núm Crèdit:   </t>
  </si>
  <si>
    <t>DD. VIGÈNCIA</t>
  </si>
  <si>
    <t>VTO.</t>
  </si>
  <si>
    <t>LÍMIT</t>
  </si>
  <si>
    <t xml:space="preserve">INT. I/O COMISSIONS RETROCEDITS DE </t>
  </si>
  <si>
    <t>P.O.B. ( SI / NO )</t>
  </si>
  <si>
    <t>PRINCIPAL</t>
  </si>
  <si>
    <t>INT. ORDINARIS</t>
  </si>
  <si>
    <t>TOTAL</t>
  </si>
  <si>
    <t>EXCEDIT</t>
  </si>
  <si>
    <t>INTRODUCE LOS DATOS EN LAS HOJAS CON TRAMA GRIS</t>
  </si>
  <si>
    <t>TITULAR</t>
  </si>
  <si>
    <t>IMPORT EXPORT MARLINA S.L.</t>
  </si>
  <si>
    <t>TOTAL HOJAS</t>
  </si>
  <si>
    <t>CUENTA VINCULADA</t>
  </si>
  <si>
    <t>02161548238300634987</t>
  </si>
  <si>
    <t>NUMERO DE CREDITO</t>
  </si>
  <si>
    <t>Comprobación de Datos</t>
  </si>
  <si>
    <t>FECHA DE VIGENCIA</t>
  </si>
  <si>
    <t>15/06/2020</t>
  </si>
  <si>
    <t>(1) Antes de la liquidación de intereses (2) Después de la liquidación</t>
  </si>
  <si>
    <t>Fecha Liquidación</t>
  </si>
  <si>
    <t>Euribor / Tipo</t>
  </si>
  <si>
    <t>Diferencial</t>
  </si>
  <si>
    <t>TIPO</t>
  </si>
  <si>
    <t>Comisión s/ sdo. Exced.</t>
  </si>
  <si>
    <t>Saldo</t>
  </si>
  <si>
    <t>Más comprobaciones</t>
  </si>
  <si>
    <t>HOJA</t>
  </si>
  <si>
    <t>Límite</t>
  </si>
  <si>
    <t>Deudor</t>
  </si>
  <si>
    <t>Excedido</t>
  </si>
  <si>
    <t>Tipo</t>
  </si>
  <si>
    <t>Mínimo</t>
  </si>
  <si>
    <t>Inicial</t>
  </si>
  <si>
    <t>Sdo. Final (1)</t>
  </si>
  <si>
    <t>Liq. Int.</t>
  </si>
  <si>
    <t>Sdo. Final (2)</t>
  </si>
  <si>
    <t>Int. Deudores</t>
  </si>
  <si>
    <t>Al Excel</t>
  </si>
  <si>
    <t>Tipo D</t>
  </si>
  <si>
    <t>Tipo H</t>
  </si>
  <si>
    <t>Comis.</t>
  </si>
  <si>
    <t>Límite Liq</t>
  </si>
  <si>
    <t>Límite Pos</t>
  </si>
  <si>
    <t>Sdo.Acree Liq</t>
  </si>
  <si>
    <t>Sdo. Acr. Pos</t>
  </si>
  <si>
    <t>LIQ 1</t>
  </si>
  <si>
    <t>POS 1</t>
  </si>
  <si>
    <t>LIQ 2</t>
  </si>
  <si>
    <t>POS 2</t>
  </si>
  <si>
    <t>LIQ 3</t>
  </si>
  <si>
    <t>POS 3</t>
  </si>
  <si>
    <t>LIQ 4</t>
  </si>
  <si>
    <t>POS 4</t>
  </si>
  <si>
    <t>LIQ 5</t>
  </si>
  <si>
    <t>POS 5</t>
  </si>
  <si>
    <t>LIQ 6</t>
  </si>
  <si>
    <t>POS 6</t>
  </si>
  <si>
    <t>LIQ 7</t>
  </si>
  <si>
    <t>POS 7</t>
  </si>
  <si>
    <t>LIQ 8</t>
  </si>
  <si>
    <t>POS 8</t>
  </si>
  <si>
    <t>LIQ 9</t>
  </si>
  <si>
    <t>POS 9</t>
  </si>
  <si>
    <t>LIQ 10</t>
  </si>
  <si>
    <t>POS 10</t>
  </si>
  <si>
    <t>LIQ 11</t>
  </si>
  <si>
    <t>POS 11</t>
  </si>
  <si>
    <t>LIQ 12</t>
  </si>
  <si>
    <t>POS 12</t>
  </si>
  <si>
    <t>LIQ 13</t>
  </si>
  <si>
    <t>POS 13</t>
  </si>
  <si>
    <t>LIQ 14</t>
  </si>
  <si>
    <t>POS 14</t>
  </si>
  <si>
    <t>LIQ 15</t>
  </si>
  <si>
    <t>POS 15</t>
  </si>
  <si>
    <t>LIQ 16</t>
  </si>
  <si>
    <t>POS 16</t>
  </si>
  <si>
    <t>LIQ 17</t>
  </si>
  <si>
    <t>POS 17</t>
  </si>
  <si>
    <t>LIQ 18</t>
  </si>
  <si>
    <t>POS 18</t>
  </si>
  <si>
    <t>LIQ 19</t>
  </si>
  <si>
    <t>POS 19</t>
  </si>
  <si>
    <t>LIQ 20</t>
  </si>
  <si>
    <t>POS 20</t>
  </si>
  <si>
    <t>LIQ 21</t>
  </si>
  <si>
    <t>POS 21</t>
  </si>
  <si>
    <t>LIQ 22</t>
  </si>
  <si>
    <t>POS 22</t>
  </si>
  <si>
    <t>LIQ 23</t>
  </si>
  <si>
    <t>POS 23</t>
  </si>
  <si>
    <t>LIQ 24</t>
  </si>
  <si>
    <t>POS 24</t>
  </si>
  <si>
    <t>LIQ 25</t>
  </si>
  <si>
    <t>POS 25</t>
  </si>
  <si>
    <t>LIQ 26</t>
  </si>
  <si>
    <t>POS 26</t>
  </si>
  <si>
    <t>LIQ 27</t>
  </si>
  <si>
    <t>POS 27</t>
  </si>
  <si>
    <t>LIQ 28</t>
  </si>
  <si>
    <t>POS 28</t>
  </si>
  <si>
    <t>LIQ 29</t>
  </si>
  <si>
    <t>POS 29</t>
  </si>
  <si>
    <t>LIQ 30</t>
  </si>
  <si>
    <t>POS 30</t>
  </si>
  <si>
    <t>(1) Antes de la liquidación de Intereses</t>
  </si>
  <si>
    <t>(2) Después de la liquidación de Intereses</t>
  </si>
  <si>
    <t>EXTRACTO DE CUENTA</t>
  </si>
  <si>
    <t xml:space="preserve">IMPORTE </t>
  </si>
  <si>
    <t>POLIZA</t>
  </si>
  <si>
    <t>AMPARADO</t>
  </si>
  <si>
    <t>REBAJES</t>
  </si>
  <si>
    <t>CERRADO A</t>
  </si>
  <si>
    <t>CUENTA</t>
  </si>
  <si>
    <t>HOJA Nº</t>
  </si>
  <si>
    <t>NUMEROS</t>
  </si>
  <si>
    <t>DIAS</t>
  </si>
  <si>
    <t>HABER</t>
  </si>
  <si>
    <t>DEBE</t>
  </si>
  <si>
    <t>AMPARADOS</t>
  </si>
  <si>
    <t>SALDO ANT.</t>
  </si>
  <si>
    <t>16/06/2020</t>
  </si>
  <si>
    <t>19/06/2020</t>
  </si>
  <si>
    <t>18/06/2020</t>
  </si>
  <si>
    <t>23/06/2020</t>
  </si>
  <si>
    <t>01/07/2020</t>
  </si>
  <si>
    <t>03/07/2020</t>
  </si>
  <si>
    <t>31/07/2020</t>
  </si>
  <si>
    <t>04/08/2020</t>
  </si>
  <si>
    <t>11/08/2020</t>
  </si>
  <si>
    <t>12/08/2020</t>
  </si>
  <si>
    <t>INTS. DESDE</t>
  </si>
  <si>
    <t>A</t>
  </si>
  <si>
    <t>EXCEDIDOS</t>
  </si>
  <si>
    <t>COM.DESC.</t>
  </si>
  <si>
    <t>TOTAL ADEUDADO</t>
  </si>
  <si>
    <t>=</t>
  </si>
  <si>
    <t>SALDO TOTAL A</t>
  </si>
  <si>
    <t>..................................................................................</t>
  </si>
  <si>
    <t xml:space="preserve"> D EUROS</t>
  </si>
  <si>
    <t>CODIGO ENTIDAD</t>
  </si>
  <si>
    <t>1.- BS    2.- SOLBANK    3.- ASTURIAS</t>
  </si>
  <si>
    <t xml:space="preserve">COM. DESC. </t>
  </si>
  <si>
    <t>EUROS</t>
  </si>
  <si>
    <t>16/09/2020</t>
  </si>
  <si>
    <t>21/09/2020</t>
  </si>
  <si>
    <t>05/10/2020</t>
  </si>
  <si>
    <t>30/09/2020</t>
  </si>
  <si>
    <t>06/10/2020</t>
  </si>
  <si>
    <t>04/11/2020</t>
  </si>
  <si>
    <t>30/10/2020</t>
  </si>
  <si>
    <t>06/11/2020</t>
  </si>
  <si>
    <t>21/12/2020</t>
  </si>
  <si>
    <t>07/01/2021</t>
  </si>
  <si>
    <t>31/12/2020</t>
  </si>
  <si>
    <t>03/03/2021</t>
  </si>
  <si>
    <t>15/03/2021</t>
  </si>
</sst>
</file>

<file path=xl/styles.xml><?xml version="1.0" encoding="utf-8"?>
<styleSheet xmlns="http://schemas.openxmlformats.org/spreadsheetml/2006/main" xml:space="preserve">
  <numFmts count="13">
    <numFmt numFmtId="164" formatCode="dd/mm/yyyy"/>
    <numFmt numFmtId="165" formatCode="dd\-mm\-yy;@"/>
    <numFmt numFmtId="166" formatCode="d/mm/yy;@"/>
    <numFmt numFmtId="167" formatCode="#,##0.000"/>
    <numFmt numFmtId="168" formatCode="dd/mm/yy"/>
    <numFmt numFmtId="169" formatCode="dd/mm/yy_)"/>
    <numFmt numFmtId="170" formatCode="#,##0_);\(#,##0\)"/>
    <numFmt numFmtId="171" formatCode="dd/mm/yy;@"/>
    <numFmt numFmtId="172" formatCode="#,##0.00_);#,##0.00"/>
    <numFmt numFmtId="173" formatCode=";;;"/>
    <numFmt numFmtId="174" formatCode="_-* #,##0\ _P_t_s_-;\-* #,##0\ _P_t_s_-;_-* &quot;- &quot;_P_t_s_-;_-@_-"/>
    <numFmt numFmtId="175" formatCode="#,##0.00_);\(#,##0.00\)"/>
    <numFmt numFmtId="176" formatCode="_-* #,##0.00_-;\-* #,##0.00_-;_-* \-??_-;_-@_-"/>
  </numFmts>
  <fonts count="20">
    <font>
      <b val="0"/>
      <i val="0"/>
      <strike val="0"/>
      <u val="none"/>
      <sz val="10"/>
      <color rgb="FF000000"/>
      <name val="RotisSemiSans"/>
    </font>
    <font>
      <b val="1"/>
      <i val="0"/>
      <strike val="0"/>
      <u val="none"/>
      <sz val="10"/>
      <color rgb="FF000000"/>
      <name val="RotisSemiSans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5"/>
      <color rgb="FF1F497D"/>
      <name val="Calibri"/>
    </font>
    <font>
      <b val="0"/>
      <i val="0"/>
      <strike val="0"/>
      <u val="none"/>
      <sz val="11"/>
      <color rgb="FF006100"/>
      <name val="Calibri"/>
    </font>
    <font>
      <b val="0"/>
      <i val="0"/>
      <strike val="0"/>
      <u val="none"/>
      <sz val="10"/>
      <color rgb="FF000000"/>
      <name val="Comic Sans MS"/>
    </font>
    <font>
      <b val="1"/>
      <i val="0"/>
      <strike val="0"/>
      <u val="none"/>
      <sz val="10"/>
      <color rgb="FF000000"/>
      <name val="Comic Sans MS"/>
    </font>
    <font>
      <b val="0"/>
      <i val="1"/>
      <strike val="0"/>
      <u val="none"/>
      <sz val="9"/>
      <color rgb="FF3366FF"/>
      <name val="System"/>
    </font>
    <font>
      <b val="1"/>
      <i val="0"/>
      <strike val="0"/>
      <u val="none"/>
      <sz val="12"/>
      <color rgb="FF000000"/>
      <name val="RotisSemiSans"/>
    </font>
    <font>
      <b val="0"/>
      <i val="1"/>
      <strike val="0"/>
      <u val="single"/>
      <sz val="9"/>
      <color rgb="FF3366FF"/>
      <name val="System"/>
    </font>
    <font>
      <b val="1"/>
      <i val="1"/>
      <strike val="0"/>
      <u val="none"/>
      <sz val="11"/>
      <color rgb="FFFFFFFF"/>
      <name val="RotisSemiSans"/>
    </font>
    <font>
      <b val="0"/>
      <i val="0"/>
      <strike val="0"/>
      <u val="none"/>
      <sz val="10"/>
      <color rgb="FFFFFFFF"/>
      <name val="RotisSemiSans"/>
    </font>
    <font>
      <b val="0"/>
      <i val="0"/>
      <strike val="0"/>
      <u val="none"/>
      <sz val="10"/>
      <color rgb="FFFF0000"/>
      <name val="Arial"/>
    </font>
    <font>
      <b val="0"/>
      <i val="1"/>
      <strike val="0"/>
      <u val="none"/>
      <sz val="11"/>
      <color rgb="FF000000"/>
      <name val="RotisSemiSans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RotisSemiSans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single"/>
      <sz val="10"/>
      <color rgb="FF000000"/>
      <name val="RotisSemiSans"/>
    </font>
    <font>
      <b val="1"/>
      <i val="0"/>
      <strike val="0"/>
      <u val="single"/>
      <sz val="10"/>
      <color rgb="FF000000"/>
      <name val="RotisSemiSans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EFCE"/>
        <bgColor rgb="FFCCFFCC"/>
      </patternFill>
    </fill>
    <fill>
      <patternFill patternType="solid">
        <fgColor rgb="FFCCFFCC"/>
        <bgColor rgb="FFC6EFCE"/>
      </patternFill>
    </fill>
    <fill>
      <patternFill patternType="solid">
        <fgColor rgb="FFC0C0C0"/>
        <bgColor rgb="FFC0C0FF"/>
      </patternFill>
    </fill>
    <fill>
      <patternFill patternType="solid">
        <fgColor rgb="FF92D050"/>
        <bgColor rgb="FF999933"/>
      </patternFill>
    </fill>
    <fill>
      <patternFill patternType="solid">
        <fgColor rgb="FF00FFFF"/>
        <bgColor rgb="FF00CCFF"/>
      </patternFill>
    </fill>
    <fill>
      <patternFill patternType="solid">
        <fgColor rgb="FF69FFFF"/>
        <bgColor rgb="FFA0E0E0"/>
      </patternFill>
    </fill>
    <fill>
      <patternFill patternType="solid">
        <fgColor rgb="FF000000"/>
        <bgColor rgb="FF000080"/>
      </patternFill>
    </fill>
  </fills>
  <borders count="42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dash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ashed">
        <color rgb="FF000000"/>
      </bottom>
      <diagonal/>
    </border>
    <border>
      <left style="medium">
        <color rgb="FF000000"/>
      </left>
      <right/>
      <top style="dashed">
        <color rgb="FF000000"/>
      </top>
      <bottom style="dash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ashed">
        <color rgb="FF000000"/>
      </bottom>
      <diagonal/>
    </border>
    <border>
      <left/>
      <right/>
      <top style="medium">
        <color rgb="FF000000"/>
      </top>
      <bottom style="dashed">
        <color rgb="FF000000"/>
      </bottom>
      <diagonal/>
    </border>
    <border>
      <left/>
      <right style="medium">
        <color rgb="FF000000"/>
      </right>
      <top style="dashed">
        <color rgb="FF000000"/>
      </top>
      <bottom style="dashed">
        <color rgb="FF000000"/>
      </bottom>
      <diagonal/>
    </border>
    <border>
      <left/>
      <right style="medium">
        <color rgb="FF000000"/>
      </right>
      <top style="dashed">
        <color rgb="FF000000"/>
      </top>
      <bottom style="medium">
        <color rgb="FF000000"/>
      </bottom>
      <diagonal/>
    </border>
    <border>
      <left/>
      <right/>
      <top style="dashed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dashed">
        <color rgb="FF000000"/>
      </bottom>
      <diagonal/>
    </border>
    <border>
      <left/>
      <right/>
      <top/>
      <bottom style="dashed">
        <color rgb="FF000000"/>
      </bottom>
      <diagonal/>
    </border>
    <border>
      <left style="medium">
        <color rgb="FF000000"/>
      </left>
      <right style="medium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ash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6">
    <xf xfId="0" fontId="0" numFmtId="0" fillId="0" borderId="0" applyFont="0" applyNumberFormat="0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0" applyProtection="true">
      <protection locked="true" hidden="false"/>
    </xf>
    <xf xfId="0" fontId="0" numFmtId="4" fillId="0" borderId="0" applyFont="0" applyNumberFormat="1" applyFill="0" applyBorder="0" applyAlignment="0" applyProtection="true">
      <protection locked="true" hidden="false"/>
    </xf>
    <xf xfId="0" fontId="0" numFmtId="0" fillId="2" borderId="0" applyFont="0" applyNumberFormat="0" applyFill="1" applyBorder="0" applyAlignment="0" applyProtection="true">
      <protection locked="true" hidden="false"/>
    </xf>
    <xf xfId="0" fontId="0" numFmtId="164" fillId="2" borderId="0" applyFont="0" applyNumberFormat="1" applyFill="1" applyBorder="0" applyAlignment="0" applyProtection="true">
      <protection locked="true" hidden="false"/>
    </xf>
    <xf xfId="0" fontId="0" numFmtId="4" fillId="2" borderId="0" applyFont="0" applyNumberFormat="1" applyFill="1" applyBorder="0" applyAlignment="0" applyProtection="true">
      <protection locked="true" hidden="false"/>
    </xf>
    <xf xfId="0" fontId="1" numFmtId="0" fillId="0" borderId="0" applyFont="1" applyNumberFormat="0" applyFill="0" applyBorder="0" applyAlignment="0" applyProtection="true">
      <protection locked="true" hidden="false"/>
    </xf>
    <xf xfId="0" fontId="1" numFmtId="4" fillId="0" borderId="0" applyFont="1" applyNumberFormat="1" applyFill="0" applyBorder="0" applyAlignment="0" applyProtection="true">
      <protection locked="true" hidden="false"/>
    </xf>
    <xf xfId="0" fontId="2" numFmtId="0" fillId="0" borderId="0" applyFont="1" applyNumberFormat="0" applyFill="0" applyBorder="0" applyAlignment="0" applyProtection="true">
      <protection locked="true" hidden="false"/>
    </xf>
    <xf xfId="0" fontId="2" numFmtId="49" fillId="0" borderId="0" applyFont="1" applyNumberFormat="1" applyFill="0" applyBorder="0" applyAlignment="0" applyProtection="true">
      <protection locked="true" hidden="false"/>
    </xf>
    <xf xfId="0" fontId="2" numFmtId="164" fillId="0" borderId="0" applyFont="1" applyNumberFormat="1" applyFill="0" applyBorder="0" applyAlignment="0" applyProtection="true">
      <protection locked="true" hidden="false"/>
    </xf>
    <xf xfId="0" fontId="2" numFmtId="3" fillId="0" borderId="0" applyFont="1" applyNumberFormat="1" applyFill="0" applyBorder="0" applyAlignment="0" applyProtection="true">
      <protection locked="true" hidden="false"/>
    </xf>
    <xf xfId="0" fontId="2" numFmtId="4" fillId="0" borderId="0" applyFont="1" applyNumberFormat="1" applyFill="0" applyBorder="0" applyAlignment="0" applyProtection="true">
      <protection locked="true" hidden="false"/>
    </xf>
    <xf xfId="0" fontId="3" numFmtId="0" fillId="0" borderId="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49" fillId="0" borderId="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164" fillId="0" borderId="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4" numFmtId="49" fillId="3" borderId="0" applyFont="1" applyNumberFormat="1" applyFill="1" applyBorder="0" applyAlignment="0" applyProtection="true">
      <protection locked="true" hidden="false"/>
    </xf>
    <xf xfId="0" fontId="4" numFmtId="164" fillId="3" borderId="0" applyFont="1" applyNumberFormat="1" applyFill="1" applyBorder="0" applyAlignment="0" applyProtection="true">
      <protection locked="true" hidden="false"/>
    </xf>
    <xf xfId="0" fontId="4" numFmtId="0" fillId="3" borderId="0" applyFont="1" applyNumberFormat="0" applyFill="1" applyBorder="0" applyAlignment="0" applyProtection="true">
      <protection locked="true" hidden="false"/>
    </xf>
    <xf xfId="0" fontId="4" numFmtId="4" fillId="3" borderId="0" applyFont="1" applyNumberFormat="1" applyFill="1" applyBorder="0" applyAlignment="0" applyProtection="true">
      <protection locked="true" hidden="false"/>
    </xf>
    <xf xfId="0" fontId="2" numFmtId="49" fillId="0" borderId="2" applyFont="1" applyNumberFormat="1" applyFill="0" applyBorder="1" applyAlignment="0" applyProtection="true">
      <protection locked="true" hidden="false"/>
    </xf>
    <xf xfId="0" fontId="2" numFmtId="164" fillId="0" borderId="2" applyFont="1" applyNumberFormat="1" applyFill="0" applyBorder="1" applyAlignment="0" applyProtection="true">
      <protection locked="true" hidden="false"/>
    </xf>
    <xf xfId="0" fontId="2" numFmtId="0" fillId="0" borderId="2" applyFont="1" applyNumberFormat="0" applyFill="0" applyBorder="1" applyAlignment="0" applyProtection="true">
      <protection locked="true" hidden="false"/>
    </xf>
    <xf xfId="0" fontId="2" numFmtId="4" fillId="0" borderId="2" applyFont="1" applyNumberFormat="1" applyFill="0" applyBorder="1" applyAlignment="0" applyProtection="true">
      <protection locked="true" hidden="false"/>
    </xf>
    <xf xfId="0" fontId="5" numFmtId="0" fillId="0" borderId="0" applyFont="1" applyNumberFormat="0" applyFill="0" applyBorder="0" applyAlignment="0" applyProtection="true">
      <protection locked="true" hidden="false"/>
    </xf>
    <xf xfId="0" fontId="6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true" hidden="false"/>
    </xf>
    <xf xfId="0" fontId="5" numFmtId="49" fillId="4" borderId="0" applyFont="1" applyNumberFormat="1" applyFill="1" applyBorder="0" applyAlignment="1" applyProtection="true">
      <alignment horizontal="center" vertical="bottom" textRotation="0" wrapText="false" shrinkToFit="false"/>
      <protection locked="true" hidden="false"/>
    </xf>
    <xf xfId="0" fontId="5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0" borderId="0" applyFont="1" applyNumberFormat="0" applyFill="0" applyBorder="0" applyAlignment="0" applyProtection="true">
      <protection locked="true" hidden="false"/>
    </xf>
    <xf xfId="0" fontId="5" numFmtId="165" fillId="4" borderId="0" applyFont="1" applyNumberFormat="1" applyFill="1" applyBorder="0" applyAlignment="1" applyProtection="true">
      <alignment horizontal="center" vertical="bottom" textRotation="0" wrapText="false" shrinkToFit="false"/>
      <protection locked="true" hidden="false"/>
    </xf>
    <xf xfId="0" fontId="5" numFmtId="4" fillId="4" borderId="0" applyFont="1" applyNumberFormat="1" applyFill="1" applyBorder="0" applyAlignment="1" applyProtection="true">
      <alignment horizontal="center" vertical="bottom" textRotation="0" wrapText="false" shrinkToFit="false"/>
      <protection locked="true" hidden="false"/>
    </xf>
    <xf xfId="0" fontId="5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4" borderId="0" applyFont="1" applyNumberFormat="0" applyFill="1" applyBorder="0" applyAlignment="0" applyProtection="true">
      <protection locked="true" hidden="false"/>
    </xf>
    <xf xfId="0" fontId="5" numFmtId="4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5" numFmtId="4" fillId="5" borderId="0" applyFont="1" applyNumberFormat="1" applyFill="1" applyBorder="0" applyAlignment="1" applyProtection="true">
      <alignment horizontal="center" vertical="bottom" textRotation="0" wrapText="fals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8" numFmtId="0" fillId="0" borderId="0" applyFont="1" applyNumberFormat="0" applyFill="0" applyBorder="0" applyAlignment="0" applyProtection="true">
      <protection locked="true" hidden="false"/>
    </xf>
    <xf xfId="0" fontId="1" numFmtId="0" fillId="0" borderId="3" applyFont="1" applyNumberFormat="0" applyFill="0" applyBorder="1" applyAlignment="0" applyProtection="true">
      <protection locked="true" hidden="false"/>
    </xf>
    <xf xfId="0" fontId="0" numFmtId="0" fillId="0" borderId="4" applyFont="0" applyNumberFormat="0" applyFill="0" applyBorder="1" applyAlignment="0" applyProtection="true">
      <protection locked="true" hidden="false"/>
    </xf>
    <xf xfId="0" fontId="1" numFmtId="0" fillId="5" borderId="3" applyFont="1" applyNumberFormat="0" applyFill="1" applyBorder="1" applyAlignment="0" applyProtection="true">
      <protection locked="true" hidden="false"/>
    </xf>
    <xf xfId="0" fontId="0" numFmtId="0" fillId="5" borderId="4" applyFont="0" applyNumberFormat="0" applyFill="1" applyBorder="1" applyAlignment="0" applyProtection="true">
      <protection locked="true" hidden="false"/>
    </xf>
    <xf xfId="0" fontId="0" numFmtId="0" fillId="5" borderId="5" applyFont="0" applyNumberFormat="0" applyFill="1" applyBorder="1" applyAlignment="0" applyProtection="true">
      <protection locked="true" hidden="false"/>
    </xf>
    <xf xfId="0" fontId="1" numFmtId="0" fillId="0" borderId="6" applyFont="1" applyNumberFormat="0" applyFill="0" applyBorder="1" applyAlignment="0" applyProtection="true">
      <protection locked="true" hidden="false"/>
    </xf>
    <xf xfId="0" fontId="1" numFmtId="49" fillId="5" borderId="6" applyFont="1" applyNumberFormat="1" applyFill="1" applyBorder="1" applyAlignment="0" applyProtection="true">
      <protection locked="true" hidden="false"/>
    </xf>
    <xf xfId="0" fontId="0" numFmtId="0" fillId="5" borderId="0" applyFont="0" applyNumberFormat="0" applyFill="1" applyBorder="0" applyAlignment="0" applyProtection="true">
      <protection locked="true" hidden="false"/>
    </xf>
    <xf xfId="0" fontId="0" numFmtId="0" fillId="5" borderId="7" applyFont="0" applyNumberFormat="0" applyFill="1" applyBorder="1" applyAlignment="0" applyProtection="true">
      <protection locked="true" hidden="false"/>
    </xf>
    <xf xfId="0" fontId="0" numFmtId="0" fillId="6" borderId="0" applyFont="0" applyNumberFormat="0" applyFill="1" applyBorder="0" applyAlignment="0" applyProtection="true">
      <protection locked="true" hidden="false"/>
    </xf>
    <xf xfId="0" fontId="1" numFmtId="49" fillId="0" borderId="6" applyFont="1" applyNumberFormat="1" applyFill="0" applyBorder="1" applyAlignment="0" applyProtection="true">
      <protection locked="true" hidden="false"/>
    </xf>
    <xf xfId="0" fontId="0" numFmtId="49" fillId="0" borderId="0" applyFont="0" applyNumberFormat="1" applyFill="0" applyBorder="0" applyAlignment="0" applyProtection="true">
      <protection locked="true" hidden="false"/>
    </xf>
    <xf xfId="0" fontId="0" numFmtId="49" fillId="5" borderId="0" applyFont="0" applyNumberFormat="1" applyFill="1" applyBorder="0" applyAlignment="0" applyProtection="true">
      <protection locked="true" hidden="false"/>
    </xf>
    <xf xfId="0" fontId="0" numFmtId="49" fillId="5" borderId="7" applyFont="0" applyNumberFormat="1" applyFill="1" applyBorder="1" applyAlignment="0" applyProtection="true">
      <protection locked="true" hidden="false"/>
    </xf>
    <xf xfId="0" fontId="1" numFmtId="4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" numFmtId="49" fillId="0" borderId="8" applyFont="1" applyNumberFormat="1" applyFill="0" applyBorder="1" applyAlignment="0" applyProtection="true">
      <protection locked="true" hidden="false"/>
    </xf>
    <xf xfId="0" fontId="0" numFmtId="49" fillId="0" borderId="2" applyFont="0" applyNumberFormat="1" applyFill="0" applyBorder="1" applyAlignment="0" applyProtection="true">
      <protection locked="true" hidden="false"/>
    </xf>
    <xf xfId="0" fontId="1" numFmtId="49" fillId="5" borderId="8" applyFont="1" applyNumberFormat="1" applyFill="1" applyBorder="1" applyAlignment="0" applyProtection="true">
      <protection locked="true" hidden="false"/>
    </xf>
    <xf xfId="0" fontId="0" numFmtId="49" fillId="5" borderId="2" applyFont="0" applyNumberFormat="1" applyFill="1" applyBorder="1" applyAlignment="0" applyProtection="true">
      <protection locked="true" hidden="false"/>
    </xf>
    <xf xfId="0" fontId="0" numFmtId="49" fillId="5" borderId="9" applyFont="0" applyNumberFormat="1" applyFill="1" applyBorder="1" applyAlignment="0" applyProtection="true">
      <protection locked="true" hidden="false"/>
    </xf>
    <xf xfId="0" fontId="0" numFmtId="0" fillId="0" borderId="3" applyFont="0" applyNumberFormat="0" applyFill="0" applyBorder="1" applyAlignment="0" applyProtection="true">
      <protection locked="true" hidden="false"/>
    </xf>
    <xf xfId="0" fontId="0" numFmtId="0" fillId="0" borderId="10" applyFont="0" applyNumberFormat="0" applyFill="0" applyBorder="1" applyAlignment="0" applyProtection="true">
      <protection locked="true" hidden="false"/>
    </xf>
    <xf xfId="0" fontId="1" numFmtId="0" fillId="0" borderId="11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1" numFmtId="0" fillId="0" borderId="12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1" numFmtId="0" fillId="0" borderId="13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" numFmtId="0" fillId="0" borderId="14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" numFmtId="0" fillId="0" borderId="10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1" numFmtId="4" fillId="0" borderId="0" applyFont="1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1" numFmtId="0" fillId="0" borderId="8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" numFmtId="0" fillId="0" borderId="15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" numFmtId="0" fillId="0" borderId="16" applyFont="1" applyNumberFormat="0" applyFill="0" applyBorder="1" applyAlignment="1" applyProtection="true">
      <alignment horizontal="right" vertical="bottom" textRotation="0" wrapText="false" shrinkToFit="false"/>
      <protection locked="true" hidden="false"/>
    </xf>
    <xf xfId="0" fontId="1" numFmtId="0" fillId="0" borderId="9" applyFont="1" applyNumberFormat="0" applyFill="0" applyBorder="1" applyAlignment="1" applyProtection="true">
      <alignment horizontal="right" vertical="bottom" textRotation="0" wrapText="false" shrinkToFit="false"/>
      <protection locked="true" hidden="false"/>
    </xf>
    <xf xfId="0" fontId="1" numFmtId="0" fillId="0" borderId="12" applyFont="1" applyNumberFormat="0" applyFill="0" applyBorder="1" applyAlignment="1" applyProtection="true">
      <alignment horizontal="right" vertical="bottom" textRotation="0" wrapText="false" shrinkToFit="false"/>
      <protection locked="true" hidden="false"/>
    </xf>
    <xf xfId="0" fontId="1" numFmtId="0" fillId="0" borderId="17" applyFont="1" applyNumberFormat="0" applyFill="0" applyBorder="1" applyAlignment="1" applyProtection="true">
      <alignment horizontal="right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1" numFmtId="0" fillId="0" borderId="18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2" fillId="5" borderId="11" applyFont="0" applyNumberFormat="1" applyFill="1" applyBorder="1" applyAlignment="0" applyProtection="true">
      <protection locked="true" hidden="false"/>
    </xf>
    <xf xfId="0" fontId="0" numFmtId="166" fillId="5" borderId="11" applyFont="0" applyNumberFormat="1" applyFill="1" applyBorder="1" applyAlignment="0" applyProtection="true">
      <protection locked="true" hidden="false"/>
    </xf>
    <xf xfId="0" fontId="0" numFmtId="167" fillId="5" borderId="17" applyFont="0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5" borderId="13" applyFont="0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167" fillId="7" borderId="11" applyFont="0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5" borderId="19" applyFont="0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5" borderId="20" applyFont="0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0" borderId="2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2" fillId="5" borderId="22" applyFont="0" applyNumberFormat="1" applyFill="1" applyBorder="1" applyAlignment="0" applyProtection="true">
      <protection locked="true" hidden="false"/>
    </xf>
    <xf xfId="0" fontId="0" numFmtId="166" fillId="5" borderId="22" applyFont="0" applyNumberFormat="1" applyFill="1" applyBorder="1" applyAlignment="0" applyProtection="true">
      <protection locked="true" hidden="false"/>
    </xf>
    <xf xfId="0" fontId="0" numFmtId="167" fillId="5" borderId="20" applyFont="0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5" borderId="23" applyFont="0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5" borderId="24" applyFont="0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167" fillId="5" borderId="24" applyFont="0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167" fillId="5" borderId="25" applyFont="0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5" borderId="26" applyFont="0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167" fillId="5" borderId="27" applyFont="0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5" borderId="28" applyFont="0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2" fillId="5" borderId="29" applyFont="0" applyNumberFormat="1" applyFill="1" applyBorder="1" applyAlignment="0" applyProtection="true">
      <protection locked="true" hidden="false"/>
    </xf>
    <xf xfId="0" fontId="0" numFmtId="166" fillId="5" borderId="29" applyFont="0" applyNumberFormat="1" applyFill="1" applyBorder="1" applyAlignment="0" applyProtection="true">
      <protection locked="true" hidden="false"/>
    </xf>
    <xf xfId="0" fontId="0" numFmtId="167" fillId="7" borderId="29" applyFont="0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5" borderId="29" applyFont="0" applyNumberFormat="1" applyFill="1" applyBorder="1" applyAlignment="0" applyProtection="true">
      <protection locked="true" hidden="false"/>
    </xf>
    <xf xfId="0" fontId="0" numFmtId="167" fillId="5" borderId="21" applyFont="0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167" fillId="8" borderId="30" applyFont="0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0" fillId="0" borderId="0" applyFont="1" applyNumberFormat="0" applyFill="0" applyBorder="0" applyAlignment="0" applyProtection="true">
      <protection locked="true" hidden="fals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10" numFmtId="0" fillId="9" borderId="0" applyFont="1" applyNumberFormat="0" applyFill="1" applyBorder="0" applyAlignment="0" applyProtection="true">
      <protection locked="true" hidden="false"/>
    </xf>
    <xf xfId="0" fontId="11" numFmtId="0" fillId="9" borderId="0" applyFont="1" applyNumberFormat="0" applyFill="1" applyBorder="0" applyAlignment="0" applyProtection="true">
      <protection locked="true" hidden="false"/>
    </xf>
    <xf xfId="0" fontId="0" numFmtId="0" fillId="4" borderId="0" applyFont="0" applyNumberFormat="0" applyFill="1" applyBorder="0" applyAlignment="0" applyProtection="true">
      <protection locked="true" hidden="false"/>
    </xf>
    <xf xfId="0" fontId="2" numFmtId="0" fillId="0" borderId="3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2" numFmtId="0" fillId="0" borderId="32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2" numFmtId="4" fillId="0" borderId="33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2" numFmtId="0" fillId="0" borderId="34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2" numFmtId="0" fillId="0" borderId="34" applyFont="1" applyNumberFormat="0" applyFill="0" applyBorder="1" applyAlignment="1" applyProtection="true">
      <alignment horizontal="right" vertical="bottom" textRotation="0" wrapText="false" shrinkToFit="false"/>
      <protection locked="true" hidden="false"/>
    </xf>
    <xf xfId="0" fontId="12" numFmtId="0" fillId="0" borderId="34" applyFont="1" applyNumberFormat="0" applyFill="0" applyBorder="1" applyAlignment="1" applyProtection="true">
      <alignment horizontal="right" vertical="bottom" textRotation="0" wrapText="false" shrinkToFit="false"/>
      <protection locked="true" hidden="false"/>
    </xf>
    <xf xfId="0" fontId="2" numFmtId="0" fillId="0" borderId="34" applyFont="1" applyNumberFormat="0" applyFill="0" applyBorder="1" applyAlignment="0" applyProtection="true">
      <protection locked="true" hidden="false"/>
    </xf>
    <xf xfId="0" fontId="2" numFmtId="164" fillId="0" borderId="34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2" numFmtId="3" fillId="0" borderId="34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2" numFmtId="4" fillId="0" borderId="34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3" numFmtId="0" fillId="0" borderId="0" applyFont="1" applyNumberFormat="0" applyFill="0" applyBorder="0" applyAlignment="0" applyProtection="true">
      <protection locked="true" hidden="false"/>
    </xf>
    <xf xfId="0" fontId="10" numFmtId="0" fillId="9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2" numFmtId="164" fillId="0" borderId="0" applyFont="1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2" numFmtId="3" fillId="0" borderId="0" applyFont="1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12" numFmtId="3" fillId="0" borderId="0" applyFont="1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8" fillId="4" borderId="0" applyFont="0" applyNumberFormat="1" applyFill="1" applyBorder="0" applyAlignment="0" applyProtection="true">
      <protection locked="true"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1" fillId="0" borderId="0" applyFont="0" applyNumberFormat="1" applyFill="0" applyBorder="0" applyAlignment="0" applyProtection="true">
      <protection locked="true" hidden="fals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4" numFmtId="164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2" numFmtId="0" fillId="0" borderId="35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2" numFmtId="0" fillId="0" borderId="36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5" numFmtId="0" fillId="9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5" numFmtId="0" fillId="9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6" numFmtId="169" fillId="0" borderId="0" applyFont="1" applyNumberFormat="1" applyFill="0" applyBorder="0" applyAlignment="0" applyProtection="true">
      <protection locked="true" hidden="false"/>
    </xf>
    <xf xfId="0" fontId="2" numFmtId="0" fillId="0" borderId="3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2" numFmtId="0" fillId="0" borderId="38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2" numFmtId="4" fillId="0" borderId="0" applyFont="1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70" fillId="0" borderId="0" applyFont="0" applyNumberFormat="1" applyFill="0" applyBorder="0" applyAlignment="0" applyProtection="true">
      <protection locked="true" hidden="false"/>
    </xf>
    <xf xfId="0" fontId="0" numFmtId="49" fillId="0" borderId="0" applyFont="0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4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71" fillId="4" borderId="0" applyFont="0" applyNumberFormat="1" applyFill="1" applyBorder="0" applyAlignment="0" applyProtection="true">
      <protection locked="true" hidden="false"/>
    </xf>
    <xf xfId="0" fontId="0" numFmtId="4" fillId="4" borderId="0" applyFont="0" applyNumberFormat="1" applyFill="1" applyBorder="0" applyAlignment="0" applyProtection="true">
      <protection locked="true" hidden="false"/>
    </xf>
    <xf xfId="0" fontId="0" numFmtId="3" fillId="0" borderId="0" applyFont="0" applyNumberFormat="1" applyFill="0" applyBorder="0" applyAlignment="0" applyProtection="true">
      <protection locked="true" hidden="false"/>
    </xf>
    <xf xfId="0" fontId="0" numFmtId="171" fillId="0" borderId="0" applyFont="0" applyNumberFormat="1" applyFill="0" applyBorder="0" applyAlignment="0" applyProtection="true">
      <protection locked="true" hidden="false"/>
    </xf>
    <xf xfId="0" fontId="0" numFmtId="2" fillId="0" borderId="0" applyFont="0" applyNumberFormat="1" applyFill="0" applyBorder="0" applyAlignment="0" applyProtection="true">
      <protection locked="true" hidden="false"/>
    </xf>
    <xf xfId="0" fontId="2" numFmtId="170" fillId="0" borderId="0" applyFont="1" applyNumberFormat="1" applyFill="0" applyBorder="0" applyAlignment="0" applyProtection="true">
      <protection locked="true" hidden="false"/>
    </xf>
    <xf xfId="0" fontId="2" numFmtId="172" fillId="0" borderId="0" applyFont="1" applyNumberFormat="1" applyFill="0" applyBorder="0" applyAlignment="0" applyProtection="true">
      <protection locked="true" hidden="false"/>
    </xf>
    <xf xfId="0" fontId="15" numFmtId="0" fillId="9" borderId="0" applyFont="1" applyNumberFormat="0" applyFill="1" applyBorder="0" applyAlignment="0" applyProtection="true">
      <protection locked="true" hidden="false"/>
    </xf>
    <xf xfId="0" fontId="15" numFmtId="168" fillId="9" borderId="0" applyFont="1" applyNumberFormat="1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2" fillId="0" borderId="0" applyFont="0" applyNumberFormat="1" applyFill="0" applyBorder="0" applyAlignment="0" applyProtection="true">
      <protection locked="true" hidden="false"/>
    </xf>
    <xf xfId="0" fontId="0" numFmtId="0" fillId="0" borderId="0" applyFont="0" applyNumberFormat="0" applyFill="0" applyBorder="0" applyAlignment="0" applyProtection="true">
      <protection locked="true" hidden="false"/>
    </xf>
    <xf xfId="0" fontId="17" numFmtId="170" fillId="0" borderId="0" applyFont="1" applyNumberFormat="1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0" applyProtection="true">
      <protection locked="true" hidden="false"/>
    </xf>
    <xf xfId="0" fontId="0" numFmtId="167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2" numFmtId="170" fillId="0" borderId="0" applyFont="1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18" numFmtId="0" fillId="0" borderId="0" applyFont="1" applyNumberFormat="0" applyFill="0" applyBorder="0" applyAlignment="0" applyProtection="true">
      <protection locked="true" hidden="false"/>
    </xf>
    <xf xfId="0" fontId="1" numFmtId="0" fillId="0" borderId="39" applyFont="1" applyNumberFormat="0" applyFill="0" applyBorder="1" applyAlignment="0" applyProtection="true">
      <protection locked="true" hidden="false"/>
    </xf>
    <xf xfId="0" fontId="1" numFmtId="168" fillId="0" borderId="0" applyFont="1" applyNumberFormat="1" applyFill="0" applyBorder="0" applyAlignment="0" applyProtection="true">
      <protection locked="true" hidden="false"/>
    </xf>
    <xf xfId="0" fontId="0" numFmtId="0" fillId="0" borderId="39" applyFont="0" applyNumberFormat="0" applyFill="0" applyBorder="1" applyAlignment="0" applyProtection="true">
      <protection locked="true" hidden="false"/>
    </xf>
    <xf xfId="0" fontId="0" numFmtId="0" fillId="0" borderId="39" applyFont="0" applyNumberFormat="0" applyFill="0" applyBorder="1" applyAlignment="0" applyProtection="true">
      <protection locked="true" hidden="false"/>
    </xf>
    <xf xfId="0" fontId="1" numFmtId="4" fillId="0" borderId="39" applyFont="1" applyNumberFormat="1" applyFill="0" applyBorder="1" applyAlignment="0" applyProtection="true">
      <protection locked="true" hidden="false"/>
    </xf>
    <xf xfId="0" fontId="2" numFmtId="173" fillId="0" borderId="0" applyFont="1" applyNumberFormat="1" applyFill="0" applyBorder="0" applyAlignment="0" applyProtection="true">
      <protection locked="true" hidden="false"/>
    </xf>
    <xf xfId="0" fontId="0" numFmtId="0" fillId="0" borderId="40" applyFont="0" applyNumberFormat="0" applyFill="0" applyBorder="1" applyAlignment="0" applyProtection="true">
      <protection locked="true" hidden="false"/>
    </xf>
    <xf xfId="0" fontId="0" numFmtId="0" fillId="0" borderId="41" applyFont="0" applyNumberFormat="0" applyFill="0" applyBorder="1" applyAlignment="0" applyProtection="true">
      <protection locked="true" hidden="false"/>
    </xf>
    <xf xfId="0" fontId="0" numFmtId="0" fillId="0" borderId="8" applyFont="0" applyNumberFormat="0" applyFill="0" applyBorder="1" applyAlignment="0" applyProtection="true">
      <protection locked="true" hidden="false"/>
    </xf>
    <xf xfId="0" fontId="0" numFmtId="0" fillId="0" borderId="9" applyFont="0" applyNumberFormat="0" applyFill="0" applyBorder="1" applyAlignment="0" applyProtection="true">
      <protection locked="true" hidden="false"/>
    </xf>
    <xf xfId="0" fontId="0" numFmtId="3" fillId="0" borderId="0" applyFont="0" applyNumberFormat="1" applyFill="0" applyBorder="0" applyAlignment="0" applyProtection="true">
      <protection locked="true"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74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19" numFmtId="0" fillId="0" borderId="0" applyFont="1" applyNumberFormat="0" applyFill="0" applyBorder="0" applyAlignment="0" applyProtection="true">
      <protection locked="true" hidden="false"/>
    </xf>
    <xf xfId="0" fontId="0" numFmtId="167" fillId="0" borderId="0" applyFont="0" applyNumberFormat="1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164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10" numFmtId="164" fillId="9" borderId="0" applyFont="1" applyNumberFormat="1" applyFill="1" applyBorder="0" applyAlignment="1" applyProtection="true">
      <alignment horizontal="center" vertical="bottom" textRotation="0" wrapText="false" shrinkToFit="false"/>
      <protection locked="true" hidden="false"/>
    </xf>
    <xf xfId="0" fontId="10" numFmtId="164" fillId="9" borderId="0" applyFont="1" applyNumberFormat="1" applyFill="1" applyBorder="0" applyAlignment="1" applyProtection="true">
      <alignment horizontal="right" vertical="bottom" textRotation="0" wrapText="false" shrinkToFit="false"/>
      <protection locked="true" hidden="false"/>
    </xf>
    <xf xfId="0" fontId="0" numFmtId="168" fillId="0" borderId="0" applyFont="0" applyNumberFormat="1" applyFill="0" applyBorder="0" applyAlignment="0" applyProtection="true">
      <protection locked="true" hidden="false"/>
    </xf>
    <xf xfId="0" fontId="15" numFmtId="164" fillId="9" borderId="0" applyFont="1" applyNumberFormat="1" applyFill="1" applyBorder="0" applyAlignment="1" applyProtection="true">
      <alignment horizontal="center" vertical="bottom" textRotation="0" wrapText="false" shrinkToFit="false"/>
      <protection locked="true" hidden="false"/>
    </xf>
    <xf xfId="0" fontId="15" numFmtId="164" fillId="9" borderId="0" applyFont="1" applyNumberFormat="1" applyFill="1" applyBorder="0" applyAlignment="1" applyProtection="true">
      <alignment horizontal="right" vertical="bottom" textRotation="0" wrapText="false" shrinkToFit="false"/>
      <protection locked="true" hidden="false"/>
    </xf>
    <xf xfId="0" fontId="0" numFmtId="164" fillId="4" borderId="0" applyFont="0" applyNumberFormat="1" applyFill="1" applyBorder="0" applyAlignment="1" applyProtection="true">
      <alignment horizontal="center" vertical="bottom" textRotation="0" wrapText="false" shrinkToFit="false"/>
      <protection locked="true" hidden="false"/>
    </xf>
    <xf xfId="0" fontId="2" numFmtId="3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2" numFmtId="4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175" fillId="0" borderId="0" applyFont="0" applyNumberFormat="1" applyFill="0" applyBorder="0" applyAlignment="0" applyProtection="true">
      <protection locked="true" hidden="false"/>
    </xf>
    <xf xfId="0" fontId="13" numFmtId="164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13" numFmtId="164" fillId="0" borderId="0" applyFont="1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1" numFmtId="164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164" fillId="0" borderId="0" applyFont="1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10" numFmtId="0" fillId="9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1" fillId="4" borderId="0" applyFont="0" applyNumberFormat="1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171" fillId="4" borderId="0" applyFont="0" applyNumberFormat="1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171" fillId="0" borderId="0" applyFont="0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176" fillId="0" borderId="0" applyFont="0" applyNumberFormat="1" applyFill="0" applyBorder="0" applyAlignment="0" applyProtection="true">
      <protection locked="true" hidden="false"/>
    </xf>
    <xf xfId="0" fontId="0" numFmtId="0" fillId="0" borderId="39" applyFont="0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3" fillId="0" borderId="0" applyFont="0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1" fillId="4" borderId="0" applyFont="0" applyNumberFormat="1" applyFill="1" applyBorder="0" applyAlignment="0" applyProtection="true">
      <protection locked="true" hidden="false"/>
    </xf>
  </cellXfs>
  <cellStyles count="1">
    <cellStyle name="Normal" xfId="0" builtinId="0"/>
  </cellStyles>
  <dxfs count="5">
    <dxf>
      <fill>
        <patternFill patternType="solid">
          <bgColor rgb="FFFF0000"/>
        </patternFill>
      </fill>
      <border/>
    </dxf>
    <dxf>
      <font>
        <b val="1"/>
        <i val="0"/>
        <color rgb="FF000000"/>
      </font>
      <fill>
        <patternFill patternType="solid">
          <bgColor rgb="FFC00000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  <dxf>
      <font>
        <b val="1"/>
        <i val="0"/>
        <color rgb="FF000000"/>
      </font>
      <fill>
        <patternFill patternType="solid">
          <bgColor rgb="FFFF0000"/>
        </patternFill>
      </fill>
      <border/>
    </dxf>
    <dxf>
      <font>
        <color rgb="FF000000"/>
        <name val="RotisSemiSans"/>
      </font>
      <alignment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17"/>
  <sheetViews>
    <sheetView tabSelected="0" workbookViewId="0" showGridLines="true" showRowColHeaders="1" topLeftCell="A1">
      <selection activeCell="A1" sqref="A1"/>
    </sheetView>
  </sheetViews>
  <sheetFormatPr defaultRowHeight="14.4" defaultColWidth="11.4609375" outlineLevelRow="0" outlineLevelCol="0"/>
  <cols>
    <col min="4" max="4" width="10.11" customWidth="true" style="0"/>
    <col min="12" max="12" width="29.33" customWidth="true" style="0"/>
  </cols>
  <sheetData>
    <row r="1" spans="1:15" customHeight="1" ht="13.2">
      <c r="B1" t="s">
        <v>0</v>
      </c>
      <c r="C1" t="s">
        <v>1</v>
      </c>
      <c r="E1" t="s">
        <v>2</v>
      </c>
      <c r="F1" t="s">
        <v>3</v>
      </c>
    </row>
    <row r="2" spans="1:15" customHeight="1" ht="13.2">
      <c r="A2">
        <v>31</v>
      </c>
      <c r="B2" s="1">
        <v>39183</v>
      </c>
      <c r="C2" s="1">
        <v>39183</v>
      </c>
      <c r="D2" s="2">
        <v>0</v>
      </c>
      <c r="E2" s="2">
        <v>0</v>
      </c>
      <c r="F2">
        <v>0</v>
      </c>
      <c r="G2" t="s">
        <v>4</v>
      </c>
      <c r="H2">
        <v>43</v>
      </c>
      <c r="I2">
        <v>843</v>
      </c>
      <c r="J2" t="s">
        <v>5</v>
      </c>
      <c r="K2">
        <v>0</v>
      </c>
      <c r="L2" t="s">
        <v>6</v>
      </c>
      <c r="M2">
        <v>20</v>
      </c>
    </row>
    <row r="3" spans="1:15" customHeight="1" ht="13.2">
      <c r="A3">
        <v>55</v>
      </c>
      <c r="B3" s="1">
        <v>39183</v>
      </c>
      <c r="C3" s="1">
        <v>39183</v>
      </c>
      <c r="D3" s="2">
        <v>-1450</v>
      </c>
      <c r="E3" s="2">
        <v>-1450</v>
      </c>
      <c r="F3" s="2">
        <v>-1450</v>
      </c>
      <c r="G3" t="s">
        <v>4</v>
      </c>
      <c r="H3">
        <v>43</v>
      </c>
      <c r="I3">
        <v>843</v>
      </c>
      <c r="J3" t="s">
        <v>5</v>
      </c>
      <c r="K3">
        <v>1</v>
      </c>
      <c r="L3" t="s">
        <v>7</v>
      </c>
      <c r="M3">
        <v>20</v>
      </c>
    </row>
    <row r="4" spans="1:15" customHeight="1" ht="13.2">
      <c r="A4">
        <v>55</v>
      </c>
      <c r="B4" s="1">
        <v>39183</v>
      </c>
      <c r="C4" s="1">
        <v>39183</v>
      </c>
      <c r="D4" s="2">
        <v>-120.2</v>
      </c>
      <c r="E4" s="2">
        <v>-120.2</v>
      </c>
      <c r="F4" s="2">
        <v>-1570.2</v>
      </c>
      <c r="G4" t="s">
        <v>4</v>
      </c>
      <c r="H4">
        <v>43</v>
      </c>
      <c r="I4">
        <v>843</v>
      </c>
      <c r="J4" t="s">
        <v>5</v>
      </c>
      <c r="K4">
        <v>1</v>
      </c>
      <c r="L4" t="s">
        <v>7</v>
      </c>
      <c r="M4">
        <v>20</v>
      </c>
    </row>
    <row r="5" spans="1:15" customHeight="1" ht="13.2">
      <c r="A5">
        <v>326</v>
      </c>
      <c r="B5" s="1">
        <v>39183</v>
      </c>
      <c r="C5" s="1">
        <v>39183</v>
      </c>
      <c r="D5" s="2">
        <v>-3386</v>
      </c>
      <c r="E5" s="2">
        <v>-3386</v>
      </c>
      <c r="F5" s="2">
        <v>-4956.2</v>
      </c>
      <c r="G5" t="s">
        <v>4</v>
      </c>
      <c r="H5">
        <v>43</v>
      </c>
      <c r="I5">
        <v>843</v>
      </c>
      <c r="J5" t="s">
        <v>5</v>
      </c>
      <c r="K5">
        <v>2</v>
      </c>
      <c r="L5" t="s">
        <v>8</v>
      </c>
      <c r="M5">
        <v>20</v>
      </c>
    </row>
    <row r="6" spans="1:15" customHeight="1" ht="13.2">
      <c r="A6">
        <v>320</v>
      </c>
      <c r="B6" s="1">
        <v>39184</v>
      </c>
      <c r="C6" s="1">
        <v>39184</v>
      </c>
      <c r="D6" s="2">
        <v>-46963.91</v>
      </c>
      <c r="E6" s="2">
        <v>-46963.91</v>
      </c>
      <c r="F6" s="2">
        <v>-51920.11</v>
      </c>
      <c r="G6" t="s">
        <v>4</v>
      </c>
      <c r="H6">
        <v>43</v>
      </c>
      <c r="I6">
        <v>204</v>
      </c>
      <c r="J6" t="s">
        <v>9</v>
      </c>
      <c r="K6">
        <v>2</v>
      </c>
      <c r="L6" t="s">
        <v>10</v>
      </c>
      <c r="M6" t="s">
        <v>11</v>
      </c>
      <c r="N6">
        <v>20</v>
      </c>
    </row>
    <row r="7" spans="1:15" customHeight="1" ht="13.2">
      <c r="A7">
        <v>370</v>
      </c>
      <c r="B7" s="1">
        <v>39184</v>
      </c>
      <c r="C7" s="1">
        <v>39184</v>
      </c>
      <c r="D7" s="2">
        <v>-18651.15</v>
      </c>
      <c r="E7" s="2">
        <v>-18651.15</v>
      </c>
      <c r="F7" s="2">
        <v>-70571.26</v>
      </c>
      <c r="G7" t="s">
        <v>4</v>
      </c>
      <c r="H7">
        <v>43</v>
      </c>
      <c r="I7">
        <v>204</v>
      </c>
      <c r="J7" t="s">
        <v>9</v>
      </c>
      <c r="K7">
        <v>1</v>
      </c>
      <c r="L7" t="s">
        <v>12</v>
      </c>
      <c r="M7">
        <v>20</v>
      </c>
    </row>
    <row r="8" spans="1:15" customHeight="1" ht="13.2">
      <c r="A8">
        <v>370</v>
      </c>
      <c r="B8" s="1">
        <v>39184</v>
      </c>
      <c r="C8" s="1">
        <v>39184</v>
      </c>
      <c r="D8" s="2">
        <v>-5429.78</v>
      </c>
      <c r="E8" s="2">
        <v>-5429.78</v>
      </c>
      <c r="F8" s="2">
        <v>-76001.04</v>
      </c>
      <c r="G8" t="s">
        <v>4</v>
      </c>
      <c r="H8">
        <v>43</v>
      </c>
      <c r="I8">
        <v>204</v>
      </c>
      <c r="J8" t="s">
        <v>9</v>
      </c>
      <c r="K8">
        <v>1</v>
      </c>
      <c r="L8" t="s">
        <v>12</v>
      </c>
      <c r="M8">
        <v>20</v>
      </c>
    </row>
    <row r="9" spans="1:15" customHeight="1" ht="13.2">
      <c r="A9">
        <v>309</v>
      </c>
      <c r="B9" s="1">
        <v>39184</v>
      </c>
      <c r="C9" s="1">
        <v>39184</v>
      </c>
      <c r="D9" s="2">
        <v>-5429</v>
      </c>
      <c r="E9" s="2">
        <v>-5429</v>
      </c>
      <c r="F9" s="2">
        <v>-81430.04</v>
      </c>
      <c r="G9" t="s">
        <v>4</v>
      </c>
      <c r="H9">
        <v>43</v>
      </c>
      <c r="I9">
        <v>204</v>
      </c>
      <c r="J9" t="s">
        <v>9</v>
      </c>
      <c r="K9">
        <v>2</v>
      </c>
      <c r="L9" t="s">
        <v>13</v>
      </c>
      <c r="M9">
        <v>20</v>
      </c>
    </row>
    <row r="10" spans="1:15" customHeight="1" ht="13.2">
      <c r="A10">
        <v>370</v>
      </c>
      <c r="B10" s="1">
        <v>39184</v>
      </c>
      <c r="C10" s="1">
        <v>39182</v>
      </c>
      <c r="D10" s="2">
        <v>-76.94</v>
      </c>
      <c r="E10" s="2">
        <v>-76.94</v>
      </c>
      <c r="F10" s="2">
        <v>-81506.98</v>
      </c>
      <c r="G10" t="s">
        <v>4</v>
      </c>
      <c r="H10">
        <v>43</v>
      </c>
      <c r="I10">
        <v>204</v>
      </c>
      <c r="J10" t="s">
        <v>14</v>
      </c>
      <c r="K10">
        <v>1</v>
      </c>
      <c r="L10" t="s">
        <v>12</v>
      </c>
      <c r="M10">
        <v>20</v>
      </c>
    </row>
    <row r="11" spans="1:15" customHeight="1" ht="13.2">
      <c r="A11">
        <v>370</v>
      </c>
      <c r="B11" s="1">
        <v>39184</v>
      </c>
      <c r="C11" s="1">
        <v>39182</v>
      </c>
      <c r="D11" s="2">
        <v>-77.94</v>
      </c>
      <c r="E11" s="2">
        <v>-77.94</v>
      </c>
      <c r="F11" s="2">
        <v>-81584.92</v>
      </c>
      <c r="G11" t="s">
        <v>4</v>
      </c>
      <c r="H11">
        <v>43</v>
      </c>
      <c r="I11">
        <v>204</v>
      </c>
      <c r="J11" t="s">
        <v>14</v>
      </c>
      <c r="K11">
        <v>1</v>
      </c>
      <c r="L11" t="s">
        <v>12</v>
      </c>
      <c r="M11">
        <v>20</v>
      </c>
    </row>
    <row r="12" spans="1:15" customHeight="1" ht="13.2">
      <c r="A12">
        <v>310</v>
      </c>
      <c r="B12" s="1">
        <v>39184</v>
      </c>
      <c r="C12" s="1">
        <v>39184</v>
      </c>
      <c r="D12" s="2">
        <v>-220.58</v>
      </c>
      <c r="E12" s="2">
        <v>-220.58</v>
      </c>
      <c r="F12" s="2">
        <v>-81805.5</v>
      </c>
      <c r="G12" t="s">
        <v>4</v>
      </c>
      <c r="H12">
        <v>43</v>
      </c>
      <c r="I12">
        <v>204</v>
      </c>
      <c r="J12" t="s">
        <v>15</v>
      </c>
      <c r="K12">
        <v>2</v>
      </c>
      <c r="L12" t="s">
        <v>16</v>
      </c>
      <c r="M12">
        <v>20</v>
      </c>
    </row>
    <row r="13" spans="1:15" customHeight="1" ht="13.2">
      <c r="A13">
        <v>310</v>
      </c>
      <c r="B13" s="1">
        <v>39184</v>
      </c>
      <c r="C13" s="1">
        <v>39184</v>
      </c>
      <c r="D13" s="2">
        <v>-75</v>
      </c>
      <c r="E13" s="2">
        <v>-75</v>
      </c>
      <c r="F13" s="2">
        <v>-81880.5</v>
      </c>
      <c r="G13" t="s">
        <v>4</v>
      </c>
      <c r="H13">
        <v>43</v>
      </c>
      <c r="I13">
        <v>204</v>
      </c>
      <c r="J13" t="s">
        <v>15</v>
      </c>
      <c r="K13">
        <v>2</v>
      </c>
      <c r="L13" t="s">
        <v>16</v>
      </c>
      <c r="M13">
        <v>20</v>
      </c>
    </row>
    <row r="14" spans="1:15" customHeight="1" ht="13.2">
      <c r="A14">
        <v>320</v>
      </c>
      <c r="B14" s="1">
        <v>39184</v>
      </c>
      <c r="C14" s="1">
        <v>39184</v>
      </c>
      <c r="D14" s="2">
        <v>-10000</v>
      </c>
      <c r="E14" s="2">
        <v>-10000</v>
      </c>
      <c r="F14" s="2">
        <v>-91880.5</v>
      </c>
      <c r="G14" t="s">
        <v>4</v>
      </c>
      <c r="H14">
        <v>43</v>
      </c>
      <c r="I14">
        <v>204</v>
      </c>
      <c r="J14" t="s">
        <v>15</v>
      </c>
      <c r="K14">
        <v>0</v>
      </c>
      <c r="L14" t="s">
        <v>17</v>
      </c>
      <c r="M14">
        <v>20</v>
      </c>
    </row>
    <row r="15" spans="1:15" customHeight="1" ht="13.2">
      <c r="A15">
        <v>370</v>
      </c>
      <c r="B15" s="1">
        <v>39184</v>
      </c>
      <c r="C15" s="1">
        <v>39184</v>
      </c>
      <c r="D15" s="2">
        <v>-0.87</v>
      </c>
      <c r="E15" s="2">
        <v>-0.87</v>
      </c>
      <c r="F15" s="2">
        <v>-91881.37</v>
      </c>
      <c r="G15" t="s">
        <v>4</v>
      </c>
      <c r="H15">
        <v>43</v>
      </c>
      <c r="I15">
        <v>204</v>
      </c>
      <c r="J15">
        <v>8888</v>
      </c>
      <c r="K15">
        <v>1</v>
      </c>
      <c r="L15" t="s">
        <v>12</v>
      </c>
      <c r="M15">
        <v>20</v>
      </c>
    </row>
    <row r="16" spans="1:15" customHeight="1" ht="13.2">
      <c r="A16">
        <v>370</v>
      </c>
      <c r="B16" s="1">
        <v>39184</v>
      </c>
      <c r="C16" s="1">
        <v>39184</v>
      </c>
      <c r="D16" s="2">
        <v>-1.05</v>
      </c>
      <c r="E16" s="2">
        <v>-1.05</v>
      </c>
      <c r="F16" s="2">
        <v>-91882.42</v>
      </c>
      <c r="G16" t="s">
        <v>4</v>
      </c>
      <c r="H16">
        <v>43</v>
      </c>
      <c r="I16">
        <v>204</v>
      </c>
      <c r="J16">
        <v>8888</v>
      </c>
      <c r="K16">
        <v>1</v>
      </c>
      <c r="L16" t="s">
        <v>12</v>
      </c>
      <c r="M16">
        <v>20</v>
      </c>
    </row>
    <row r="17" spans="1:15" customHeight="1" ht="13.2">
      <c r="A17">
        <v>370</v>
      </c>
      <c r="B17" s="1">
        <v>39184</v>
      </c>
      <c r="C17" s="1">
        <v>39184</v>
      </c>
      <c r="D17" s="2">
        <v>-3172.69</v>
      </c>
      <c r="E17" s="2">
        <v>-3172.69</v>
      </c>
      <c r="F17" s="2">
        <v>-95055.11</v>
      </c>
      <c r="G17" t="s">
        <v>4</v>
      </c>
      <c r="H17">
        <v>43</v>
      </c>
      <c r="I17">
        <v>204</v>
      </c>
      <c r="J17">
        <v>8888</v>
      </c>
      <c r="K17">
        <v>1</v>
      </c>
      <c r="L17" t="s">
        <v>12</v>
      </c>
      <c r="M17">
        <v>20</v>
      </c>
    </row>
    <row r="18" spans="1:15" customHeight="1" ht="13.2">
      <c r="A18">
        <v>370</v>
      </c>
      <c r="B18" s="1">
        <v>39184</v>
      </c>
      <c r="C18" s="1">
        <v>39184</v>
      </c>
      <c r="D18" s="2">
        <v>-251.21</v>
      </c>
      <c r="E18" s="2">
        <v>-251.21</v>
      </c>
      <c r="F18" s="2">
        <v>-95306.32</v>
      </c>
      <c r="G18" t="s">
        <v>4</v>
      </c>
      <c r="H18">
        <v>43</v>
      </c>
      <c r="I18">
        <v>204</v>
      </c>
      <c r="J18">
        <v>9999</v>
      </c>
      <c r="K18">
        <v>1</v>
      </c>
      <c r="L18" t="s">
        <v>12</v>
      </c>
      <c r="M18">
        <v>20</v>
      </c>
    </row>
    <row r="19" spans="1:15" customHeight="1" ht="13.2">
      <c r="A19">
        <v>309</v>
      </c>
      <c r="B19" s="1">
        <v>39185</v>
      </c>
      <c r="C19" s="1">
        <v>39185</v>
      </c>
      <c r="D19" s="2">
        <v>-49000</v>
      </c>
      <c r="E19" s="2">
        <v>-49000</v>
      </c>
      <c r="F19" s="2">
        <v>-144306.32</v>
      </c>
      <c r="G19" t="s">
        <v>4</v>
      </c>
      <c r="H19">
        <v>43</v>
      </c>
      <c r="I19">
        <v>204</v>
      </c>
      <c r="J19" t="s">
        <v>9</v>
      </c>
      <c r="K19">
        <v>0</v>
      </c>
      <c r="L19" t="s">
        <v>13</v>
      </c>
      <c r="M19">
        <v>20</v>
      </c>
    </row>
    <row r="20" spans="1:15" customHeight="1" ht="13.2">
      <c r="A20">
        <v>370</v>
      </c>
      <c r="B20" s="1">
        <v>39189</v>
      </c>
      <c r="C20" s="1">
        <v>39189</v>
      </c>
      <c r="D20" s="2">
        <v>-129.49</v>
      </c>
      <c r="E20" s="2">
        <v>-129.49</v>
      </c>
      <c r="F20" s="2">
        <v>-144435.81</v>
      </c>
      <c r="G20" t="s">
        <v>4</v>
      </c>
      <c r="H20">
        <v>43</v>
      </c>
      <c r="I20">
        <v>204</v>
      </c>
      <c r="J20" t="s">
        <v>18</v>
      </c>
      <c r="K20">
        <v>1</v>
      </c>
      <c r="L20" t="s">
        <v>12</v>
      </c>
      <c r="M20">
        <v>20</v>
      </c>
    </row>
    <row r="21" spans="1:15" customHeight="1" ht="13.2">
      <c r="A21">
        <v>370</v>
      </c>
      <c r="B21" s="1">
        <v>39190</v>
      </c>
      <c r="C21" s="1">
        <v>39190</v>
      </c>
      <c r="D21" s="2">
        <v>-142.16</v>
      </c>
      <c r="E21" s="2">
        <v>-142.16</v>
      </c>
      <c r="F21" s="2">
        <v>-144577.97</v>
      </c>
      <c r="G21" t="s">
        <v>4</v>
      </c>
      <c r="H21">
        <v>43</v>
      </c>
      <c r="I21">
        <v>204</v>
      </c>
      <c r="J21">
        <v>9999</v>
      </c>
      <c r="K21">
        <v>1</v>
      </c>
      <c r="L21" t="s">
        <v>12</v>
      </c>
      <c r="M21">
        <v>20</v>
      </c>
    </row>
    <row r="22" spans="1:15" customHeight="1" ht="13.2">
      <c r="A22">
        <v>370</v>
      </c>
      <c r="B22" s="1">
        <v>39191</v>
      </c>
      <c r="C22" s="1">
        <v>39191</v>
      </c>
      <c r="D22" s="2">
        <v>-319.26</v>
      </c>
      <c r="E22" s="2">
        <v>-319.26</v>
      </c>
      <c r="F22" s="2">
        <v>-144897.23</v>
      </c>
      <c r="G22" t="s">
        <v>4</v>
      </c>
      <c r="H22">
        <v>43</v>
      </c>
      <c r="I22">
        <v>204</v>
      </c>
      <c r="J22" t="s">
        <v>15</v>
      </c>
      <c r="K22">
        <v>1</v>
      </c>
      <c r="L22" t="s">
        <v>12</v>
      </c>
      <c r="M22">
        <v>20</v>
      </c>
    </row>
    <row r="23" spans="1:15" customHeight="1" ht="13.2">
      <c r="A23">
        <v>370</v>
      </c>
      <c r="B23" s="1">
        <v>39192</v>
      </c>
      <c r="C23" s="1">
        <v>39192</v>
      </c>
      <c r="D23" s="2">
        <v>-102.77</v>
      </c>
      <c r="E23" s="2">
        <v>-102.77</v>
      </c>
      <c r="F23" s="2">
        <v>-145000</v>
      </c>
      <c r="G23" t="s">
        <v>4</v>
      </c>
      <c r="H23">
        <v>43</v>
      </c>
      <c r="I23">
        <v>204</v>
      </c>
      <c r="J23" t="s">
        <v>18</v>
      </c>
      <c r="K23">
        <v>1</v>
      </c>
      <c r="L23" t="s">
        <v>12</v>
      </c>
      <c r="M23">
        <v>20</v>
      </c>
    </row>
    <row r="24" spans="1:15" customHeight="1" ht="13.2">
      <c r="A24">
        <v>406</v>
      </c>
      <c r="B24" s="1">
        <v>39251</v>
      </c>
      <c r="C24" s="1">
        <v>39251</v>
      </c>
      <c r="D24" s="2">
        <v>153.23</v>
      </c>
      <c r="E24" s="2">
        <v>153.23</v>
      </c>
      <c r="F24" s="2">
        <v>-144846.77</v>
      </c>
      <c r="G24" t="s">
        <v>4</v>
      </c>
      <c r="H24">
        <v>43</v>
      </c>
      <c r="I24">
        <v>803</v>
      </c>
      <c r="J24" t="s">
        <v>19</v>
      </c>
      <c r="K24">
        <v>2</v>
      </c>
      <c r="L24" t="s">
        <v>20</v>
      </c>
      <c r="M24" t="s">
        <v>21</v>
      </c>
      <c r="N24">
        <v>20</v>
      </c>
    </row>
    <row r="25" spans="1:15" customHeight="1" ht="13.2">
      <c r="A25">
        <v>370</v>
      </c>
      <c r="B25" s="1">
        <v>39251</v>
      </c>
      <c r="C25" s="1">
        <v>39251</v>
      </c>
      <c r="D25" s="2">
        <v>-153.23</v>
      </c>
      <c r="E25" s="2">
        <v>-153.23</v>
      </c>
      <c r="F25" s="2">
        <v>-145000</v>
      </c>
      <c r="G25" t="s">
        <v>4</v>
      </c>
      <c r="H25">
        <v>43</v>
      </c>
      <c r="I25">
        <v>204</v>
      </c>
      <c r="J25" t="s">
        <v>18</v>
      </c>
      <c r="K25">
        <v>1</v>
      </c>
      <c r="L25" t="s">
        <v>12</v>
      </c>
      <c r="M25">
        <v>20</v>
      </c>
    </row>
    <row r="26" spans="1:15" customHeight="1" ht="13.2">
      <c r="A26" s="3">
        <v>50</v>
      </c>
      <c r="B26" s="4">
        <v>39262</v>
      </c>
      <c r="C26" s="4">
        <v>39263</v>
      </c>
      <c r="D26" s="5">
        <v>-1750.12</v>
      </c>
      <c r="E26" s="5">
        <v>-1750.12</v>
      </c>
      <c r="F26" s="5">
        <v>-146750.12</v>
      </c>
      <c r="G26" s="3" t="s">
        <v>4</v>
      </c>
      <c r="H26" s="3">
        <v>43</v>
      </c>
      <c r="I26" s="3">
        <v>0</v>
      </c>
      <c r="J26" s="3" t="s">
        <v>22</v>
      </c>
      <c r="K26" s="3">
        <v>4</v>
      </c>
      <c r="L26" s="3" t="s">
        <v>23</v>
      </c>
      <c r="M26" s="3">
        <v>20</v>
      </c>
    </row>
    <row r="27" spans="1:15" customHeight="1" ht="13.2">
      <c r="A27">
        <v>470</v>
      </c>
      <c r="B27" s="1">
        <v>39265</v>
      </c>
      <c r="C27" s="1">
        <v>39262</v>
      </c>
      <c r="D27" s="2">
        <v>1750.12</v>
      </c>
      <c r="E27" s="2">
        <v>1750.12</v>
      </c>
      <c r="F27" s="2">
        <v>-145000</v>
      </c>
      <c r="G27" t="s">
        <v>4</v>
      </c>
      <c r="H27">
        <v>43</v>
      </c>
      <c r="I27">
        <v>0</v>
      </c>
      <c r="J27" t="s">
        <v>24</v>
      </c>
      <c r="K27">
        <v>4</v>
      </c>
      <c r="L27" t="s">
        <v>25</v>
      </c>
      <c r="M27">
        <v>20</v>
      </c>
    </row>
    <row r="28" spans="1:15" customHeight="1" ht="13.2">
      <c r="A28">
        <v>370</v>
      </c>
      <c r="B28" s="1">
        <v>39265</v>
      </c>
      <c r="C28" s="1">
        <v>39262</v>
      </c>
      <c r="D28" s="2">
        <v>-1750.12</v>
      </c>
      <c r="E28" s="2">
        <v>-1750.12</v>
      </c>
      <c r="F28" s="2">
        <v>-146750.12</v>
      </c>
      <c r="G28" t="s">
        <v>4</v>
      </c>
      <c r="H28">
        <v>43</v>
      </c>
      <c r="I28">
        <v>0</v>
      </c>
      <c r="J28" t="s">
        <v>24</v>
      </c>
      <c r="K28">
        <v>4</v>
      </c>
      <c r="L28" t="s">
        <v>12</v>
      </c>
      <c r="M28">
        <v>20</v>
      </c>
    </row>
    <row r="29" spans="1:15" customHeight="1" ht="13.2">
      <c r="A29">
        <v>410</v>
      </c>
      <c r="B29" s="1">
        <v>39274</v>
      </c>
      <c r="C29" s="1">
        <v>39274</v>
      </c>
      <c r="D29" s="2">
        <v>1751</v>
      </c>
      <c r="E29" s="2">
        <v>1751</v>
      </c>
      <c r="F29" s="2">
        <v>-144999.12</v>
      </c>
      <c r="G29" t="s">
        <v>4</v>
      </c>
      <c r="H29">
        <v>43</v>
      </c>
      <c r="I29">
        <v>204</v>
      </c>
      <c r="J29" t="s">
        <v>14</v>
      </c>
      <c r="K29">
        <v>1</v>
      </c>
      <c r="L29" t="s">
        <v>26</v>
      </c>
      <c r="M29">
        <v>204020</v>
      </c>
    </row>
    <row r="30" spans="1:15" customHeight="1" ht="13.2">
      <c r="A30">
        <v>370</v>
      </c>
      <c r="B30" s="1">
        <v>39274</v>
      </c>
      <c r="C30" s="1">
        <v>39262</v>
      </c>
      <c r="D30" s="2">
        <v>-1750.12</v>
      </c>
      <c r="E30" s="2">
        <v>-1750.12</v>
      </c>
      <c r="F30" s="2">
        <v>-146749.24</v>
      </c>
      <c r="G30" t="s">
        <v>4</v>
      </c>
      <c r="H30">
        <v>43</v>
      </c>
      <c r="I30">
        <v>0</v>
      </c>
      <c r="J30" t="s">
        <v>24</v>
      </c>
      <c r="K30">
        <v>4</v>
      </c>
      <c r="L30" t="s">
        <v>12</v>
      </c>
      <c r="M30">
        <v>20</v>
      </c>
    </row>
    <row r="31" spans="1:15" customHeight="1" ht="13.2">
      <c r="A31">
        <v>470</v>
      </c>
      <c r="B31" s="1">
        <v>39274</v>
      </c>
      <c r="C31" s="1">
        <v>39262</v>
      </c>
      <c r="D31" s="2">
        <v>1750.12</v>
      </c>
      <c r="E31" s="2">
        <v>1750.12</v>
      </c>
      <c r="F31" s="2">
        <v>-144999.12</v>
      </c>
      <c r="G31" t="s">
        <v>4</v>
      </c>
      <c r="H31">
        <v>43</v>
      </c>
      <c r="I31">
        <v>0</v>
      </c>
      <c r="J31" t="s">
        <v>24</v>
      </c>
      <c r="K31">
        <v>4</v>
      </c>
      <c r="L31" t="s">
        <v>25</v>
      </c>
      <c r="M31">
        <v>20</v>
      </c>
    </row>
    <row r="32" spans="1:15" customHeight="1" ht="13.2" s="3" customFormat="1">
      <c r="A32" s="3">
        <v>50</v>
      </c>
      <c r="B32" s="4">
        <v>39353</v>
      </c>
      <c r="C32" s="4">
        <v>39355</v>
      </c>
      <c r="D32" s="5">
        <v>-2308.24</v>
      </c>
      <c r="E32" s="5">
        <v>-2308.24</v>
      </c>
      <c r="F32" s="5">
        <v>-147307.36</v>
      </c>
      <c r="G32" s="3" t="s">
        <v>4</v>
      </c>
      <c r="H32" s="3">
        <v>43</v>
      </c>
      <c r="I32" s="3">
        <v>0</v>
      </c>
      <c r="J32" s="3" t="s">
        <v>22</v>
      </c>
      <c r="K32" s="3">
        <v>4</v>
      </c>
      <c r="L32" s="3" t="s">
        <v>23</v>
      </c>
      <c r="M32" s="3">
        <v>20</v>
      </c>
    </row>
    <row r="33" spans="1:15" customHeight="1" ht="13.2">
      <c r="A33">
        <v>470</v>
      </c>
      <c r="B33" s="1">
        <v>39356</v>
      </c>
      <c r="C33" s="1">
        <v>39353</v>
      </c>
      <c r="D33" s="2">
        <v>2307.36</v>
      </c>
      <c r="E33" s="2">
        <v>2307.36</v>
      </c>
      <c r="F33" s="2">
        <v>-145000</v>
      </c>
      <c r="G33" t="s">
        <v>4</v>
      </c>
      <c r="H33">
        <v>43</v>
      </c>
      <c r="I33">
        <v>0</v>
      </c>
      <c r="J33" t="s">
        <v>24</v>
      </c>
      <c r="K33">
        <v>4</v>
      </c>
      <c r="L33" t="s">
        <v>25</v>
      </c>
      <c r="M33">
        <v>20</v>
      </c>
    </row>
    <row r="34" spans="1:15" customHeight="1" ht="13.2">
      <c r="A34">
        <v>370</v>
      </c>
      <c r="B34" s="1">
        <v>39356</v>
      </c>
      <c r="C34" s="1">
        <v>39353</v>
      </c>
      <c r="D34" s="2">
        <v>-2307.36</v>
      </c>
      <c r="E34" s="2">
        <v>-2307.36</v>
      </c>
      <c r="F34" s="2">
        <v>-147307.36</v>
      </c>
      <c r="G34" t="s">
        <v>4</v>
      </c>
      <c r="H34">
        <v>43</v>
      </c>
      <c r="I34">
        <v>0</v>
      </c>
      <c r="J34" t="s">
        <v>24</v>
      </c>
      <c r="K34">
        <v>4</v>
      </c>
      <c r="L34" t="s">
        <v>12</v>
      </c>
      <c r="M34">
        <v>20</v>
      </c>
    </row>
    <row r="35" spans="1:15" customHeight="1" ht="13.2">
      <c r="A35">
        <v>410</v>
      </c>
      <c r="B35" s="1">
        <v>39374</v>
      </c>
      <c r="C35" s="1">
        <v>39374</v>
      </c>
      <c r="D35" s="2">
        <v>3000</v>
      </c>
      <c r="E35" s="2">
        <v>3000</v>
      </c>
      <c r="F35" s="2">
        <v>-144307.36</v>
      </c>
      <c r="G35" t="s">
        <v>4</v>
      </c>
      <c r="H35">
        <v>43</v>
      </c>
      <c r="I35">
        <v>844</v>
      </c>
      <c r="J35" t="s">
        <v>27</v>
      </c>
      <c r="K35">
        <v>1</v>
      </c>
      <c r="L35" t="s">
        <v>26</v>
      </c>
      <c r="M35">
        <v>204020</v>
      </c>
    </row>
    <row r="36" spans="1:15" customHeight="1" ht="13.2">
      <c r="A36">
        <v>370</v>
      </c>
      <c r="B36" s="1">
        <v>39374</v>
      </c>
      <c r="C36" s="1">
        <v>39353</v>
      </c>
      <c r="D36" s="2">
        <v>-2307.36</v>
      </c>
      <c r="E36" s="2">
        <v>-2307.36</v>
      </c>
      <c r="F36" s="2">
        <v>-146614.72</v>
      </c>
      <c r="G36" t="s">
        <v>4</v>
      </c>
      <c r="H36">
        <v>43</v>
      </c>
      <c r="I36">
        <v>0</v>
      </c>
      <c r="J36" t="s">
        <v>24</v>
      </c>
      <c r="K36">
        <v>4</v>
      </c>
      <c r="L36" t="s">
        <v>12</v>
      </c>
      <c r="M36">
        <v>20</v>
      </c>
    </row>
    <row r="37" spans="1:15" customHeight="1" ht="13.2">
      <c r="A37">
        <v>470</v>
      </c>
      <c r="B37" s="1">
        <v>39374</v>
      </c>
      <c r="C37" s="1">
        <v>39353</v>
      </c>
      <c r="D37" s="2">
        <v>2307.36</v>
      </c>
      <c r="E37" s="2">
        <v>2307.36</v>
      </c>
      <c r="F37" s="2">
        <v>-144307.36</v>
      </c>
      <c r="G37" t="s">
        <v>4</v>
      </c>
      <c r="H37">
        <v>43</v>
      </c>
      <c r="I37">
        <v>0</v>
      </c>
      <c r="J37" t="s">
        <v>24</v>
      </c>
      <c r="K37">
        <v>4</v>
      </c>
      <c r="L37" t="s">
        <v>25</v>
      </c>
      <c r="M37">
        <v>20</v>
      </c>
    </row>
    <row r="38" spans="1:15" customHeight="1" ht="13.2">
      <c r="A38">
        <v>370</v>
      </c>
      <c r="B38" s="1">
        <v>39380</v>
      </c>
      <c r="C38" s="1">
        <v>39380</v>
      </c>
      <c r="D38" s="2">
        <v>-201.23</v>
      </c>
      <c r="E38" s="2">
        <v>-201.23</v>
      </c>
      <c r="F38" s="2">
        <v>-144508.59</v>
      </c>
      <c r="G38" t="s">
        <v>4</v>
      </c>
      <c r="H38">
        <v>43</v>
      </c>
      <c r="I38">
        <v>204</v>
      </c>
      <c r="J38">
        <v>9999</v>
      </c>
      <c r="K38">
        <v>1</v>
      </c>
      <c r="L38" t="s">
        <v>12</v>
      </c>
      <c r="M38">
        <v>20</v>
      </c>
    </row>
    <row r="39" spans="1:15" customHeight="1" ht="13.2">
      <c r="A39">
        <v>370</v>
      </c>
      <c r="B39" s="1">
        <v>39419</v>
      </c>
      <c r="C39" s="1">
        <v>39419</v>
      </c>
      <c r="D39" s="2">
        <v>-478.57</v>
      </c>
      <c r="E39" s="2">
        <v>-478.57</v>
      </c>
      <c r="F39" s="2">
        <v>-144987.16</v>
      </c>
      <c r="G39" t="s">
        <v>4</v>
      </c>
      <c r="H39">
        <v>43</v>
      </c>
      <c r="I39">
        <v>204</v>
      </c>
      <c r="J39">
        <v>9999</v>
      </c>
      <c r="K39">
        <v>1</v>
      </c>
      <c r="L39" t="s">
        <v>12</v>
      </c>
      <c r="M39">
        <v>20</v>
      </c>
    </row>
    <row r="40" spans="1:15" customHeight="1" ht="13.2">
      <c r="A40" s="3">
        <v>50</v>
      </c>
      <c r="B40" s="4">
        <v>39447</v>
      </c>
      <c r="C40" s="4">
        <v>39447</v>
      </c>
      <c r="D40" s="5">
        <v>-2405.59</v>
      </c>
      <c r="E40" s="5">
        <v>-2405.59</v>
      </c>
      <c r="F40" s="5">
        <v>-147392.75</v>
      </c>
      <c r="G40" s="3" t="s">
        <v>4</v>
      </c>
      <c r="H40" s="3">
        <v>43</v>
      </c>
      <c r="I40" s="3">
        <v>0</v>
      </c>
      <c r="J40" s="3" t="s">
        <v>22</v>
      </c>
      <c r="K40" s="3">
        <v>4</v>
      </c>
      <c r="L40" s="3" t="s">
        <v>23</v>
      </c>
      <c r="M40" s="3">
        <v>20</v>
      </c>
    </row>
    <row r="41" spans="1:15" customHeight="1" ht="13.2">
      <c r="A41">
        <v>470</v>
      </c>
      <c r="B41" s="1">
        <v>39449</v>
      </c>
      <c r="C41" s="1">
        <v>39447</v>
      </c>
      <c r="D41" s="2">
        <v>2392.75</v>
      </c>
      <c r="E41" s="2">
        <v>2392.75</v>
      </c>
      <c r="F41" s="2">
        <v>-145000</v>
      </c>
      <c r="G41" t="s">
        <v>4</v>
      </c>
      <c r="H41">
        <v>43</v>
      </c>
      <c r="I41">
        <v>0</v>
      </c>
      <c r="J41" t="s">
        <v>24</v>
      </c>
      <c r="K41">
        <v>4</v>
      </c>
      <c r="L41" t="s">
        <v>25</v>
      </c>
      <c r="M41">
        <v>20</v>
      </c>
    </row>
    <row r="42" spans="1:15" customHeight="1" ht="13.2">
      <c r="A42">
        <v>370</v>
      </c>
      <c r="B42" s="1">
        <v>39449</v>
      </c>
      <c r="C42" s="1">
        <v>39447</v>
      </c>
      <c r="D42" s="2">
        <v>-2392.75</v>
      </c>
      <c r="E42" s="2">
        <v>-2392.75</v>
      </c>
      <c r="F42" s="2">
        <v>-147392.75</v>
      </c>
      <c r="G42" t="s">
        <v>4</v>
      </c>
      <c r="H42">
        <v>43</v>
      </c>
      <c r="I42">
        <v>0</v>
      </c>
      <c r="J42" t="s">
        <v>24</v>
      </c>
      <c r="K42">
        <v>4</v>
      </c>
      <c r="L42" t="s">
        <v>12</v>
      </c>
      <c r="M42">
        <v>20</v>
      </c>
    </row>
    <row r="43" spans="1:15" customHeight="1" ht="13.2">
      <c r="A43">
        <v>410</v>
      </c>
      <c r="B43" s="1">
        <v>39451</v>
      </c>
      <c r="C43" s="1">
        <v>39451</v>
      </c>
      <c r="D43" s="2">
        <v>3000</v>
      </c>
      <c r="E43" s="2">
        <v>3000</v>
      </c>
      <c r="F43" s="2">
        <v>-144392.75</v>
      </c>
      <c r="G43" t="s">
        <v>4</v>
      </c>
      <c r="H43">
        <v>43</v>
      </c>
      <c r="I43">
        <v>204</v>
      </c>
      <c r="J43" t="s">
        <v>9</v>
      </c>
      <c r="K43">
        <v>1</v>
      </c>
      <c r="L43" t="s">
        <v>26</v>
      </c>
      <c r="M43">
        <v>204020</v>
      </c>
    </row>
    <row r="44" spans="1:15" customHeight="1" ht="13.2">
      <c r="A44">
        <v>370</v>
      </c>
      <c r="B44" s="1">
        <v>39451</v>
      </c>
      <c r="C44" s="1">
        <v>39447</v>
      </c>
      <c r="D44" s="2">
        <v>-2392.75</v>
      </c>
      <c r="E44" s="2">
        <v>-2392.75</v>
      </c>
      <c r="F44" s="2">
        <v>-146785.5</v>
      </c>
      <c r="G44" t="s">
        <v>4</v>
      </c>
      <c r="H44">
        <v>43</v>
      </c>
      <c r="I44">
        <v>0</v>
      </c>
      <c r="J44" t="s">
        <v>24</v>
      </c>
      <c r="K44">
        <v>4</v>
      </c>
      <c r="L44" t="s">
        <v>12</v>
      </c>
      <c r="M44">
        <v>20</v>
      </c>
    </row>
    <row r="45" spans="1:15" customHeight="1" ht="13.2">
      <c r="A45">
        <v>470</v>
      </c>
      <c r="B45" s="1">
        <v>39451</v>
      </c>
      <c r="C45" s="1">
        <v>39447</v>
      </c>
      <c r="D45" s="2">
        <v>2392.75</v>
      </c>
      <c r="E45" s="2">
        <v>2392.75</v>
      </c>
      <c r="F45" s="2">
        <v>-144392.75</v>
      </c>
      <c r="G45" t="s">
        <v>4</v>
      </c>
      <c r="H45">
        <v>43</v>
      </c>
      <c r="I45">
        <v>0</v>
      </c>
      <c r="J45" t="s">
        <v>24</v>
      </c>
      <c r="K45">
        <v>4</v>
      </c>
      <c r="L45" t="s">
        <v>25</v>
      </c>
      <c r="M45">
        <v>20</v>
      </c>
    </row>
    <row r="46" spans="1:15" customHeight="1" ht="13.2">
      <c r="A46">
        <v>370</v>
      </c>
      <c r="B46" s="1">
        <v>39493</v>
      </c>
      <c r="C46" s="1">
        <v>39493</v>
      </c>
      <c r="D46" s="2">
        <v>-251.21</v>
      </c>
      <c r="E46" s="2">
        <v>-251.21</v>
      </c>
      <c r="F46" s="2">
        <v>-144643.96</v>
      </c>
      <c r="G46" t="s">
        <v>4</v>
      </c>
      <c r="H46">
        <v>43</v>
      </c>
      <c r="I46">
        <v>204</v>
      </c>
      <c r="J46" t="s">
        <v>18</v>
      </c>
      <c r="K46">
        <v>1</v>
      </c>
      <c r="L46" t="s">
        <v>12</v>
      </c>
      <c r="M46">
        <v>20</v>
      </c>
    </row>
    <row r="47" spans="1:15" customHeight="1" ht="13.2">
      <c r="A47">
        <v>370</v>
      </c>
      <c r="B47" s="1">
        <v>39510</v>
      </c>
      <c r="C47" s="1">
        <v>39508</v>
      </c>
      <c r="D47" s="2">
        <v>-19.69</v>
      </c>
      <c r="E47" s="2">
        <v>-19.69</v>
      </c>
      <c r="F47" s="2">
        <v>-144663.65</v>
      </c>
      <c r="G47" t="s">
        <v>4</v>
      </c>
      <c r="H47">
        <v>43</v>
      </c>
      <c r="I47">
        <v>204</v>
      </c>
      <c r="J47">
        <v>9999</v>
      </c>
      <c r="K47">
        <v>1</v>
      </c>
      <c r="L47" t="s">
        <v>12</v>
      </c>
      <c r="M47">
        <v>20</v>
      </c>
    </row>
    <row r="48" spans="1:15" customHeight="1" ht="13.2">
      <c r="A48">
        <v>370</v>
      </c>
      <c r="B48" s="1">
        <v>39510</v>
      </c>
      <c r="C48" s="1">
        <v>39510</v>
      </c>
      <c r="D48" s="2">
        <v>-142.68</v>
      </c>
      <c r="E48" s="2">
        <v>-142.68</v>
      </c>
      <c r="F48" s="2">
        <v>-144806.33</v>
      </c>
      <c r="G48" t="s">
        <v>4</v>
      </c>
      <c r="H48">
        <v>43</v>
      </c>
      <c r="I48">
        <v>204</v>
      </c>
      <c r="J48">
        <v>9999</v>
      </c>
      <c r="K48">
        <v>1</v>
      </c>
      <c r="L48" t="s">
        <v>12</v>
      </c>
      <c r="M48">
        <v>20</v>
      </c>
    </row>
    <row r="49" spans="1:15" customHeight="1" ht="13.2">
      <c r="A49">
        <v>370</v>
      </c>
      <c r="B49" s="1">
        <v>39510</v>
      </c>
      <c r="C49" s="1">
        <v>39508</v>
      </c>
      <c r="D49" s="2">
        <v>-28.69</v>
      </c>
      <c r="E49" s="2">
        <v>-28.69</v>
      </c>
      <c r="F49" s="2">
        <v>-144835.02</v>
      </c>
      <c r="G49" t="s">
        <v>4</v>
      </c>
      <c r="H49">
        <v>43</v>
      </c>
      <c r="I49">
        <v>204</v>
      </c>
      <c r="J49">
        <v>8888</v>
      </c>
      <c r="K49">
        <v>1</v>
      </c>
      <c r="L49" t="s">
        <v>12</v>
      </c>
      <c r="M49">
        <v>20</v>
      </c>
    </row>
    <row r="50" spans="1:15" customHeight="1" ht="13.2">
      <c r="A50">
        <v>50</v>
      </c>
      <c r="B50" s="1">
        <v>39538</v>
      </c>
      <c r="C50" s="1">
        <v>39538</v>
      </c>
      <c r="D50" s="2">
        <v>-2362.46</v>
      </c>
      <c r="E50" s="2">
        <v>-2362.46</v>
      </c>
      <c r="F50" s="2">
        <v>-147197.48</v>
      </c>
      <c r="G50" t="s">
        <v>4</v>
      </c>
      <c r="H50">
        <v>43</v>
      </c>
      <c r="I50">
        <v>0</v>
      </c>
      <c r="J50" t="s">
        <v>22</v>
      </c>
      <c r="K50">
        <v>4</v>
      </c>
      <c r="L50" t="s">
        <v>23</v>
      </c>
      <c r="M50">
        <v>20</v>
      </c>
    </row>
    <row r="51" spans="1:15" customHeight="1" ht="13.2">
      <c r="A51">
        <v>470</v>
      </c>
      <c r="B51" s="1">
        <v>39538</v>
      </c>
      <c r="C51" s="1">
        <v>39538</v>
      </c>
      <c r="D51" s="2">
        <v>2197.48</v>
      </c>
      <c r="E51" s="2">
        <v>2197.48</v>
      </c>
      <c r="F51" s="2">
        <v>-145000</v>
      </c>
      <c r="G51" t="s">
        <v>4</v>
      </c>
      <c r="H51">
        <v>43</v>
      </c>
      <c r="I51">
        <v>0</v>
      </c>
      <c r="J51" t="s">
        <v>24</v>
      </c>
      <c r="K51">
        <v>4</v>
      </c>
      <c r="L51" t="s">
        <v>25</v>
      </c>
      <c r="M51">
        <v>20</v>
      </c>
    </row>
    <row r="52" spans="1:15" customHeight="1" ht="13.2">
      <c r="A52">
        <v>370</v>
      </c>
      <c r="B52" s="1">
        <v>39538</v>
      </c>
      <c r="C52" s="1">
        <v>39538</v>
      </c>
      <c r="D52" s="2">
        <v>-2197.48</v>
      </c>
      <c r="E52" s="2">
        <v>-2197.48</v>
      </c>
      <c r="F52" s="2">
        <v>-147197.48</v>
      </c>
      <c r="G52" t="s">
        <v>4</v>
      </c>
      <c r="H52">
        <v>43</v>
      </c>
      <c r="I52">
        <v>0</v>
      </c>
      <c r="J52" t="s">
        <v>24</v>
      </c>
      <c r="K52">
        <v>4</v>
      </c>
      <c r="L52" t="s">
        <v>12</v>
      </c>
      <c r="M52">
        <v>20</v>
      </c>
    </row>
    <row r="53" spans="1:15" customHeight="1" ht="13.2">
      <c r="A53">
        <v>410</v>
      </c>
      <c r="B53" s="1">
        <v>39554</v>
      </c>
      <c r="C53" s="1">
        <v>39554</v>
      </c>
      <c r="D53" s="2">
        <v>2300</v>
      </c>
      <c r="E53" s="2">
        <v>2300</v>
      </c>
      <c r="F53" s="2">
        <v>-144897.48</v>
      </c>
      <c r="G53" t="s">
        <v>4</v>
      </c>
      <c r="H53">
        <v>43</v>
      </c>
      <c r="I53">
        <v>204</v>
      </c>
      <c r="J53" t="s">
        <v>15</v>
      </c>
      <c r="K53">
        <v>1</v>
      </c>
      <c r="L53" t="s">
        <v>26</v>
      </c>
      <c r="M53">
        <v>204020</v>
      </c>
    </row>
    <row r="54" spans="1:15" customHeight="1" ht="13.2">
      <c r="A54">
        <v>370</v>
      </c>
      <c r="B54" s="1">
        <v>39554</v>
      </c>
      <c r="C54" s="1">
        <v>39538</v>
      </c>
      <c r="D54" s="2">
        <v>-2197.48</v>
      </c>
      <c r="E54" s="2">
        <v>-2197.48</v>
      </c>
      <c r="F54" s="2">
        <v>-147094.96</v>
      </c>
      <c r="G54" t="s">
        <v>4</v>
      </c>
      <c r="H54">
        <v>43</v>
      </c>
      <c r="I54">
        <v>0</v>
      </c>
      <c r="J54" t="s">
        <v>24</v>
      </c>
      <c r="K54">
        <v>4</v>
      </c>
      <c r="L54" t="s">
        <v>12</v>
      </c>
      <c r="M54">
        <v>20</v>
      </c>
    </row>
    <row r="55" spans="1:15" customHeight="1" ht="13.2">
      <c r="A55">
        <v>470</v>
      </c>
      <c r="B55" s="1">
        <v>39554</v>
      </c>
      <c r="C55" s="1">
        <v>39538</v>
      </c>
      <c r="D55" s="2">
        <v>2197.48</v>
      </c>
      <c r="E55" s="2">
        <v>2197.48</v>
      </c>
      <c r="F55" s="2">
        <v>-144897.48</v>
      </c>
      <c r="G55" t="s">
        <v>4</v>
      </c>
      <c r="H55">
        <v>43</v>
      </c>
      <c r="I55">
        <v>0</v>
      </c>
      <c r="J55" t="s">
        <v>24</v>
      </c>
      <c r="K55">
        <v>4</v>
      </c>
      <c r="L55" t="s">
        <v>25</v>
      </c>
      <c r="M55">
        <v>20</v>
      </c>
    </row>
    <row r="56" spans="1:15" customHeight="1" ht="13.2">
      <c r="A56">
        <v>370</v>
      </c>
      <c r="B56" s="1">
        <v>39570</v>
      </c>
      <c r="C56" s="1">
        <v>39570</v>
      </c>
      <c r="D56" s="2">
        <v>-22.69</v>
      </c>
      <c r="E56" s="2">
        <v>-22.69</v>
      </c>
      <c r="F56" s="2">
        <v>-144920.17</v>
      </c>
      <c r="G56" t="s">
        <v>4</v>
      </c>
      <c r="H56">
        <v>43</v>
      </c>
      <c r="I56">
        <v>204</v>
      </c>
      <c r="J56">
        <v>9999</v>
      </c>
      <c r="K56">
        <v>1</v>
      </c>
      <c r="L56" t="s">
        <v>12</v>
      </c>
      <c r="M56">
        <v>20</v>
      </c>
    </row>
    <row r="57" spans="1:15" customHeight="1" ht="13.2">
      <c r="A57">
        <v>370</v>
      </c>
      <c r="B57" s="1">
        <v>39570</v>
      </c>
      <c r="C57" s="1">
        <v>39569</v>
      </c>
      <c r="D57" s="2">
        <v>-13.57</v>
      </c>
      <c r="E57" s="2">
        <v>-13.57</v>
      </c>
      <c r="F57" s="2">
        <v>-144933.74</v>
      </c>
      <c r="G57" t="s">
        <v>4</v>
      </c>
      <c r="H57">
        <v>43</v>
      </c>
      <c r="I57">
        <v>204</v>
      </c>
      <c r="J57">
        <v>8888</v>
      </c>
      <c r="K57">
        <v>1</v>
      </c>
      <c r="L57" t="s">
        <v>12</v>
      </c>
      <c r="M57">
        <v>20</v>
      </c>
    </row>
    <row r="58" spans="1:15" customHeight="1" ht="13.2">
      <c r="A58">
        <v>370</v>
      </c>
      <c r="B58" s="1">
        <v>39602</v>
      </c>
      <c r="C58" s="1">
        <v>39602</v>
      </c>
      <c r="D58" s="2">
        <v>-11.01</v>
      </c>
      <c r="E58" s="2">
        <v>-11.01</v>
      </c>
      <c r="F58" s="2">
        <v>-144944.75</v>
      </c>
      <c r="G58" t="s">
        <v>4</v>
      </c>
      <c r="H58">
        <v>43</v>
      </c>
      <c r="I58">
        <v>204</v>
      </c>
      <c r="J58">
        <v>9999</v>
      </c>
      <c r="K58">
        <v>1</v>
      </c>
      <c r="L58" t="s">
        <v>12</v>
      </c>
      <c r="M58">
        <v>20</v>
      </c>
    </row>
    <row r="59" spans="1:15" customHeight="1" ht="13.2">
      <c r="A59">
        <v>410</v>
      </c>
      <c r="B59" s="1">
        <v>39624</v>
      </c>
      <c r="C59" s="1">
        <v>39624</v>
      </c>
      <c r="D59" s="2">
        <v>3000</v>
      </c>
      <c r="E59" s="2">
        <v>3000</v>
      </c>
      <c r="F59" s="2">
        <v>-141944.75</v>
      </c>
      <c r="G59" t="s">
        <v>4</v>
      </c>
      <c r="H59">
        <v>43</v>
      </c>
      <c r="I59">
        <v>204</v>
      </c>
      <c r="J59" t="s">
        <v>15</v>
      </c>
      <c r="K59">
        <v>1</v>
      </c>
      <c r="L59" t="s">
        <v>26</v>
      </c>
      <c r="M59">
        <v>204020</v>
      </c>
    </row>
    <row r="60" spans="1:15" customHeight="1" ht="13.2">
      <c r="A60">
        <v>50</v>
      </c>
      <c r="B60" s="1">
        <v>39629</v>
      </c>
      <c r="C60" s="1">
        <v>39629</v>
      </c>
      <c r="D60" s="2">
        <v>-2370.87</v>
      </c>
      <c r="E60" s="2">
        <v>-2370.87</v>
      </c>
      <c r="F60" s="2">
        <v>-144315.62</v>
      </c>
      <c r="G60" t="s">
        <v>4</v>
      </c>
      <c r="H60">
        <v>43</v>
      </c>
      <c r="I60">
        <v>0</v>
      </c>
      <c r="J60" t="s">
        <v>22</v>
      </c>
      <c r="K60">
        <v>4</v>
      </c>
      <c r="L60" t="s">
        <v>23</v>
      </c>
      <c r="M60">
        <v>20</v>
      </c>
    </row>
    <row r="61" spans="1:15" customHeight="1" ht="13.2">
      <c r="A61">
        <v>370</v>
      </c>
      <c r="B61" s="1">
        <v>39650</v>
      </c>
      <c r="C61" s="1">
        <v>39650</v>
      </c>
      <c r="D61" s="2">
        <v>-447.93</v>
      </c>
      <c r="E61" s="2">
        <v>-447.93</v>
      </c>
      <c r="F61" s="2">
        <v>-144763.55</v>
      </c>
      <c r="G61" t="s">
        <v>4</v>
      </c>
      <c r="H61">
        <v>43</v>
      </c>
      <c r="I61">
        <v>204</v>
      </c>
      <c r="J61" t="s">
        <v>14</v>
      </c>
      <c r="K61">
        <v>1</v>
      </c>
      <c r="L61" t="s">
        <v>12</v>
      </c>
      <c r="M61">
        <v>20</v>
      </c>
    </row>
    <row r="62" spans="1:15" customHeight="1" ht="13.2">
      <c r="A62">
        <v>370</v>
      </c>
      <c r="B62" s="1">
        <v>39658</v>
      </c>
      <c r="C62" s="1">
        <v>39658</v>
      </c>
      <c r="D62" s="2">
        <v>-236.45</v>
      </c>
      <c r="E62" s="2">
        <v>-236.45</v>
      </c>
      <c r="F62" s="2">
        <v>-145000</v>
      </c>
      <c r="G62" t="s">
        <v>4</v>
      </c>
      <c r="H62">
        <v>43</v>
      </c>
      <c r="I62">
        <v>204</v>
      </c>
      <c r="J62" t="s">
        <v>18</v>
      </c>
      <c r="K62">
        <v>1</v>
      </c>
      <c r="L62" t="s">
        <v>12</v>
      </c>
      <c r="M62">
        <v>20</v>
      </c>
    </row>
    <row r="63" spans="1:15" customHeight="1" ht="13.2">
      <c r="A63">
        <v>50</v>
      </c>
      <c r="B63" s="1">
        <v>39721</v>
      </c>
      <c r="C63" s="1">
        <v>39721</v>
      </c>
      <c r="D63" s="2">
        <v>-2550.37</v>
      </c>
      <c r="E63" s="2">
        <v>-2550.37</v>
      </c>
      <c r="F63" s="2">
        <v>-147550.37</v>
      </c>
      <c r="G63" t="s">
        <v>4</v>
      </c>
      <c r="H63">
        <v>43</v>
      </c>
      <c r="I63">
        <v>0</v>
      </c>
      <c r="J63" t="s">
        <v>22</v>
      </c>
      <c r="K63">
        <v>4</v>
      </c>
      <c r="L63" t="s">
        <v>23</v>
      </c>
      <c r="M63">
        <v>20</v>
      </c>
    </row>
    <row r="64" spans="1:15" customHeight="1" ht="13.2">
      <c r="A64">
        <v>470</v>
      </c>
      <c r="B64" s="1">
        <v>39721</v>
      </c>
      <c r="C64" s="1">
        <v>39721</v>
      </c>
      <c r="D64" s="2">
        <v>2550.37</v>
      </c>
      <c r="E64" s="2">
        <v>2550.37</v>
      </c>
      <c r="F64" s="2">
        <v>-145000</v>
      </c>
      <c r="G64" t="s">
        <v>4</v>
      </c>
      <c r="H64">
        <v>43</v>
      </c>
      <c r="I64">
        <v>0</v>
      </c>
      <c r="J64" t="s">
        <v>24</v>
      </c>
      <c r="K64">
        <v>4</v>
      </c>
      <c r="L64" t="s">
        <v>25</v>
      </c>
      <c r="M64">
        <v>20</v>
      </c>
    </row>
    <row r="65" spans="1:15" customHeight="1" ht="13.2">
      <c r="A65">
        <v>370</v>
      </c>
      <c r="B65" s="1">
        <v>39721</v>
      </c>
      <c r="C65" s="1">
        <v>39721</v>
      </c>
      <c r="D65" s="2">
        <v>-2550.37</v>
      </c>
      <c r="E65" s="2">
        <v>-2550.37</v>
      </c>
      <c r="F65" s="2">
        <v>-147550.37</v>
      </c>
      <c r="G65" t="s">
        <v>4</v>
      </c>
      <c r="H65">
        <v>43</v>
      </c>
      <c r="I65">
        <v>0</v>
      </c>
      <c r="J65" t="s">
        <v>24</v>
      </c>
      <c r="K65">
        <v>4</v>
      </c>
      <c r="L65" t="s">
        <v>12</v>
      </c>
      <c r="M65">
        <v>20</v>
      </c>
    </row>
    <row r="66" spans="1:15" customHeight="1" ht="13.2">
      <c r="A66">
        <v>438</v>
      </c>
      <c r="B66" s="1">
        <v>39736</v>
      </c>
      <c r="C66" s="1">
        <v>39737</v>
      </c>
      <c r="D66" s="2">
        <v>3000</v>
      </c>
      <c r="E66" s="2">
        <v>3000</v>
      </c>
      <c r="F66" s="2">
        <v>-144550.37</v>
      </c>
      <c r="G66" t="s">
        <v>4</v>
      </c>
      <c r="H66">
        <v>43</v>
      </c>
      <c r="I66">
        <v>817</v>
      </c>
      <c r="J66" t="s">
        <v>28</v>
      </c>
      <c r="K66">
        <v>4</v>
      </c>
      <c r="L66" t="s">
        <v>29</v>
      </c>
      <c r="M66" t="s">
        <v>30</v>
      </c>
      <c r="N66" t="s">
        <v>31</v>
      </c>
      <c r="O66">
        <v>20</v>
      </c>
    </row>
    <row r="67" spans="1:15" customHeight="1" ht="13.2">
      <c r="A67">
        <v>370</v>
      </c>
      <c r="B67" s="1">
        <v>39736</v>
      </c>
      <c r="C67" s="1">
        <v>39721</v>
      </c>
      <c r="D67" s="2">
        <v>-2550.37</v>
      </c>
      <c r="E67" s="2">
        <v>-2550.37</v>
      </c>
      <c r="F67" s="2">
        <v>-147100.74</v>
      </c>
      <c r="G67" t="s">
        <v>4</v>
      </c>
      <c r="H67">
        <v>43</v>
      </c>
      <c r="I67">
        <v>0</v>
      </c>
      <c r="J67" t="s">
        <v>24</v>
      </c>
      <c r="K67">
        <v>4</v>
      </c>
      <c r="L67" t="s">
        <v>12</v>
      </c>
      <c r="M67">
        <v>20</v>
      </c>
    </row>
    <row r="68" spans="1:15" customHeight="1" ht="13.2">
      <c r="A68">
        <v>470</v>
      </c>
      <c r="B68" s="1">
        <v>39736</v>
      </c>
      <c r="C68" s="1">
        <v>39721</v>
      </c>
      <c r="D68" s="2">
        <v>2550.37</v>
      </c>
      <c r="E68" s="2">
        <v>2550.37</v>
      </c>
      <c r="F68" s="2">
        <v>-144550.37</v>
      </c>
      <c r="G68" t="s">
        <v>4</v>
      </c>
      <c r="H68">
        <v>43</v>
      </c>
      <c r="I68">
        <v>0</v>
      </c>
      <c r="J68" t="s">
        <v>24</v>
      </c>
      <c r="K68">
        <v>4</v>
      </c>
      <c r="L68" t="s">
        <v>25</v>
      </c>
      <c r="M68">
        <v>20</v>
      </c>
    </row>
    <row r="69" spans="1:15" customHeight="1" ht="13.2">
      <c r="A69">
        <v>370</v>
      </c>
      <c r="B69" s="1">
        <v>39752</v>
      </c>
      <c r="C69" s="1">
        <v>39752</v>
      </c>
      <c r="D69" s="2">
        <v>-293.18</v>
      </c>
      <c r="E69" s="2">
        <v>-293.18</v>
      </c>
      <c r="F69" s="2">
        <v>-144843.55</v>
      </c>
      <c r="G69" t="s">
        <v>4</v>
      </c>
      <c r="H69">
        <v>43</v>
      </c>
      <c r="I69">
        <v>204</v>
      </c>
      <c r="J69">
        <v>9999</v>
      </c>
      <c r="K69">
        <v>1</v>
      </c>
      <c r="L69" t="s">
        <v>12</v>
      </c>
      <c r="M69">
        <v>20</v>
      </c>
    </row>
    <row r="70" spans="1:15" customHeight="1" ht="13.2">
      <c r="A70">
        <v>370</v>
      </c>
      <c r="B70" s="1">
        <v>39755</v>
      </c>
      <c r="C70" s="1">
        <v>39753</v>
      </c>
      <c r="D70" s="2">
        <v>-46.1</v>
      </c>
      <c r="E70" s="2">
        <v>-46.1</v>
      </c>
      <c r="F70" s="2">
        <v>-144889.65</v>
      </c>
      <c r="G70" t="s">
        <v>4</v>
      </c>
      <c r="H70">
        <v>43</v>
      </c>
      <c r="I70">
        <v>204</v>
      </c>
      <c r="J70">
        <v>8888</v>
      </c>
      <c r="K70">
        <v>1</v>
      </c>
      <c r="L70" t="s">
        <v>12</v>
      </c>
      <c r="M70">
        <v>20</v>
      </c>
    </row>
    <row r="71" spans="1:15" customHeight="1" ht="13.2">
      <c r="A71">
        <v>370</v>
      </c>
      <c r="B71" s="1">
        <v>39757</v>
      </c>
      <c r="C71" s="1">
        <v>39757</v>
      </c>
      <c r="D71" s="2">
        <v>-110.35</v>
      </c>
      <c r="E71" s="2">
        <v>-110.35</v>
      </c>
      <c r="F71" s="2">
        <v>-145000</v>
      </c>
      <c r="G71" t="s">
        <v>4</v>
      </c>
      <c r="H71">
        <v>43</v>
      </c>
      <c r="I71">
        <v>204</v>
      </c>
      <c r="J71" t="s">
        <v>18</v>
      </c>
      <c r="K71">
        <v>1</v>
      </c>
      <c r="L71" t="s">
        <v>12</v>
      </c>
      <c r="M71">
        <v>20</v>
      </c>
    </row>
    <row r="72" spans="1:15" customHeight="1" ht="13.2">
      <c r="A72">
        <v>50</v>
      </c>
      <c r="B72" s="1">
        <v>39813</v>
      </c>
      <c r="C72" s="1">
        <v>39813</v>
      </c>
      <c r="D72" s="2">
        <v>-2697.88</v>
      </c>
      <c r="E72" s="2">
        <v>-2697.88</v>
      </c>
      <c r="F72" s="2">
        <v>-147697.88</v>
      </c>
      <c r="G72" t="s">
        <v>4</v>
      </c>
      <c r="H72">
        <v>43</v>
      </c>
      <c r="I72">
        <v>0</v>
      </c>
      <c r="J72" t="s">
        <v>22</v>
      </c>
      <c r="K72">
        <v>4</v>
      </c>
      <c r="L72" t="s">
        <v>23</v>
      </c>
      <c r="M72">
        <v>20</v>
      </c>
    </row>
    <row r="73" spans="1:15" customHeight="1" ht="13.2">
      <c r="A73">
        <v>470</v>
      </c>
      <c r="B73" s="1">
        <v>39815</v>
      </c>
      <c r="C73" s="1">
        <v>39813</v>
      </c>
      <c r="D73" s="2">
        <v>2697.88</v>
      </c>
      <c r="E73" s="2">
        <v>2697.88</v>
      </c>
      <c r="F73" s="2">
        <v>-145000</v>
      </c>
      <c r="G73" t="s">
        <v>4</v>
      </c>
      <c r="H73">
        <v>43</v>
      </c>
      <c r="I73">
        <v>0</v>
      </c>
      <c r="J73" t="s">
        <v>24</v>
      </c>
      <c r="K73">
        <v>4</v>
      </c>
      <c r="L73" t="s">
        <v>25</v>
      </c>
      <c r="M73">
        <v>20</v>
      </c>
    </row>
    <row r="74" spans="1:15" customHeight="1" ht="13.2">
      <c r="A74">
        <v>370</v>
      </c>
      <c r="B74" s="1">
        <v>39815</v>
      </c>
      <c r="C74" s="1">
        <v>39813</v>
      </c>
      <c r="D74" s="2">
        <v>-2697.88</v>
      </c>
      <c r="E74" s="2">
        <v>-2697.88</v>
      </c>
      <c r="F74" s="2">
        <v>-147697.88</v>
      </c>
      <c r="G74" t="s">
        <v>4</v>
      </c>
      <c r="H74">
        <v>43</v>
      </c>
      <c r="I74">
        <v>0</v>
      </c>
      <c r="J74" t="s">
        <v>24</v>
      </c>
      <c r="K74">
        <v>4</v>
      </c>
      <c r="L74" t="s">
        <v>12</v>
      </c>
      <c r="M74">
        <v>20</v>
      </c>
    </row>
    <row r="75" spans="1:15" customHeight="1" ht="13.2">
      <c r="A75">
        <v>410</v>
      </c>
      <c r="B75" s="1">
        <v>39826</v>
      </c>
      <c r="C75" s="1">
        <v>39826</v>
      </c>
      <c r="D75" s="2">
        <v>2750</v>
      </c>
      <c r="E75" s="2">
        <v>2750</v>
      </c>
      <c r="F75" s="2">
        <v>-144947.88</v>
      </c>
      <c r="G75" t="s">
        <v>4</v>
      </c>
      <c r="H75">
        <v>43</v>
      </c>
      <c r="I75">
        <v>204</v>
      </c>
      <c r="J75" t="s">
        <v>15</v>
      </c>
      <c r="K75">
        <v>1</v>
      </c>
      <c r="L75" t="s">
        <v>26</v>
      </c>
      <c r="M75">
        <v>204020</v>
      </c>
    </row>
    <row r="76" spans="1:15" customHeight="1" ht="13.2">
      <c r="A76">
        <v>370</v>
      </c>
      <c r="B76" s="1">
        <v>39826</v>
      </c>
      <c r="C76" s="1">
        <v>39813</v>
      </c>
      <c r="D76" s="2">
        <v>-2697.88</v>
      </c>
      <c r="E76" s="2">
        <v>-2697.88</v>
      </c>
      <c r="F76" s="2">
        <v>-147645.76</v>
      </c>
      <c r="G76" t="s">
        <v>4</v>
      </c>
      <c r="H76">
        <v>43</v>
      </c>
      <c r="I76">
        <v>0</v>
      </c>
      <c r="J76" t="s">
        <v>24</v>
      </c>
      <c r="K76">
        <v>4</v>
      </c>
      <c r="L76" t="s">
        <v>12</v>
      </c>
      <c r="M76">
        <v>20</v>
      </c>
    </row>
    <row r="77" spans="1:15" customHeight="1" ht="13.2">
      <c r="A77">
        <v>470</v>
      </c>
      <c r="B77" s="1">
        <v>39826</v>
      </c>
      <c r="C77" s="1">
        <v>39813</v>
      </c>
      <c r="D77" s="2">
        <v>2697.88</v>
      </c>
      <c r="E77" s="2">
        <v>2697.88</v>
      </c>
      <c r="F77" s="2">
        <v>-144947.88</v>
      </c>
      <c r="G77" t="s">
        <v>4</v>
      </c>
      <c r="H77">
        <v>43</v>
      </c>
      <c r="I77">
        <v>0</v>
      </c>
      <c r="J77" t="s">
        <v>24</v>
      </c>
      <c r="K77">
        <v>4</v>
      </c>
      <c r="L77" t="s">
        <v>25</v>
      </c>
      <c r="M77">
        <v>20</v>
      </c>
    </row>
    <row r="78" spans="1:15" customHeight="1" ht="13.2">
      <c r="A78">
        <v>370</v>
      </c>
      <c r="B78" s="1">
        <v>39843</v>
      </c>
      <c r="C78" s="1">
        <v>39843</v>
      </c>
      <c r="D78" s="2">
        <v>-25.52</v>
      </c>
      <c r="E78" s="2">
        <v>-25.52</v>
      </c>
      <c r="F78" s="2">
        <v>-144973.4</v>
      </c>
      <c r="G78" t="s">
        <v>4</v>
      </c>
      <c r="H78">
        <v>43</v>
      </c>
      <c r="I78">
        <v>204</v>
      </c>
      <c r="J78">
        <v>9999</v>
      </c>
      <c r="K78">
        <v>1</v>
      </c>
      <c r="L78" t="s">
        <v>12</v>
      </c>
      <c r="M78">
        <v>20</v>
      </c>
    </row>
    <row r="79" spans="1:15" customHeight="1" ht="13.2">
      <c r="A79">
        <v>50</v>
      </c>
      <c r="B79" s="1">
        <v>39903</v>
      </c>
      <c r="C79" s="1">
        <v>39903</v>
      </c>
      <c r="D79" s="2">
        <v>-1756</v>
      </c>
      <c r="E79" s="2">
        <v>-1756</v>
      </c>
      <c r="F79" s="2">
        <v>-146729.4</v>
      </c>
      <c r="G79" t="s">
        <v>4</v>
      </c>
      <c r="H79">
        <v>43</v>
      </c>
      <c r="I79">
        <v>0</v>
      </c>
      <c r="J79" t="s">
        <v>22</v>
      </c>
      <c r="K79">
        <v>4</v>
      </c>
      <c r="L79" t="s">
        <v>23</v>
      </c>
      <c r="M79">
        <v>20</v>
      </c>
    </row>
    <row r="80" spans="1:15" customHeight="1" ht="13.2">
      <c r="A80">
        <v>470</v>
      </c>
      <c r="B80" s="1">
        <v>39903</v>
      </c>
      <c r="C80" s="1">
        <v>39903</v>
      </c>
      <c r="D80" s="2">
        <v>1729.4</v>
      </c>
      <c r="E80" s="2">
        <v>1729.4</v>
      </c>
      <c r="F80" s="2">
        <v>-145000</v>
      </c>
      <c r="G80" t="s">
        <v>4</v>
      </c>
      <c r="H80">
        <v>43</v>
      </c>
      <c r="I80">
        <v>0</v>
      </c>
      <c r="J80" t="s">
        <v>24</v>
      </c>
      <c r="K80">
        <v>4</v>
      </c>
      <c r="L80" t="s">
        <v>25</v>
      </c>
      <c r="M80">
        <v>20</v>
      </c>
    </row>
    <row r="81" spans="1:15" customHeight="1" ht="13.2">
      <c r="A81">
        <v>370</v>
      </c>
      <c r="B81" s="1">
        <v>39903</v>
      </c>
      <c r="C81" s="1">
        <v>39903</v>
      </c>
      <c r="D81" s="2">
        <v>-1729.4</v>
      </c>
      <c r="E81" s="2">
        <v>-1729.4</v>
      </c>
      <c r="F81" s="2">
        <v>-146729.4</v>
      </c>
      <c r="G81" t="s">
        <v>4</v>
      </c>
      <c r="H81">
        <v>43</v>
      </c>
      <c r="I81">
        <v>0</v>
      </c>
      <c r="J81" t="s">
        <v>24</v>
      </c>
      <c r="K81">
        <v>4</v>
      </c>
      <c r="L81" t="s">
        <v>12</v>
      </c>
      <c r="M81">
        <v>20</v>
      </c>
    </row>
    <row r="82" spans="1:15" customHeight="1" ht="13.2">
      <c r="A82">
        <v>409</v>
      </c>
      <c r="B82" s="1">
        <v>39961</v>
      </c>
      <c r="C82" s="1">
        <v>39961</v>
      </c>
      <c r="D82" s="2">
        <v>1730</v>
      </c>
      <c r="E82" s="2">
        <v>1730</v>
      </c>
      <c r="F82" s="2">
        <v>-144999.4</v>
      </c>
      <c r="G82" t="s">
        <v>4</v>
      </c>
      <c r="H82">
        <v>43</v>
      </c>
      <c r="I82">
        <v>204</v>
      </c>
      <c r="J82" t="s">
        <v>32</v>
      </c>
      <c r="K82">
        <v>2</v>
      </c>
      <c r="L82" t="s">
        <v>33</v>
      </c>
      <c r="M82">
        <v>20</v>
      </c>
    </row>
    <row r="83" spans="1:15" customHeight="1" ht="13.2">
      <c r="A83">
        <v>370</v>
      </c>
      <c r="B83" s="1">
        <v>39961</v>
      </c>
      <c r="C83" s="1">
        <v>39903</v>
      </c>
      <c r="D83" s="2">
        <v>-1729.4</v>
      </c>
      <c r="E83" s="2">
        <v>-1729.4</v>
      </c>
      <c r="F83" s="2">
        <v>-146728.8</v>
      </c>
      <c r="G83" t="s">
        <v>4</v>
      </c>
      <c r="H83">
        <v>43</v>
      </c>
      <c r="I83">
        <v>0</v>
      </c>
      <c r="J83" t="s">
        <v>24</v>
      </c>
      <c r="K83">
        <v>4</v>
      </c>
      <c r="L83" t="s">
        <v>12</v>
      </c>
      <c r="M83">
        <v>20</v>
      </c>
    </row>
    <row r="84" spans="1:15" customHeight="1" ht="13.2">
      <c r="A84">
        <v>470</v>
      </c>
      <c r="B84" s="1">
        <v>39961</v>
      </c>
      <c r="C84" s="1">
        <v>39903</v>
      </c>
      <c r="D84" s="2">
        <v>1729.4</v>
      </c>
      <c r="E84" s="2">
        <v>1729.4</v>
      </c>
      <c r="F84" s="2">
        <v>-144999.4</v>
      </c>
      <c r="G84" t="s">
        <v>4</v>
      </c>
      <c r="H84">
        <v>43</v>
      </c>
      <c r="I84">
        <v>0</v>
      </c>
      <c r="J84" t="s">
        <v>24</v>
      </c>
      <c r="K84">
        <v>4</v>
      </c>
      <c r="L84" t="s">
        <v>25</v>
      </c>
      <c r="M84">
        <v>20</v>
      </c>
    </row>
    <row r="85" spans="1:15" customHeight="1" ht="13.2">
      <c r="A85">
        <v>50</v>
      </c>
      <c r="B85" s="1">
        <v>39994</v>
      </c>
      <c r="C85" s="1">
        <v>39994</v>
      </c>
      <c r="D85" s="2">
        <v>-1349.27</v>
      </c>
      <c r="E85" s="2">
        <v>-1349.27</v>
      </c>
      <c r="F85" s="2">
        <v>-146348.67</v>
      </c>
      <c r="G85" t="s">
        <v>4</v>
      </c>
      <c r="H85">
        <v>43</v>
      </c>
      <c r="I85">
        <v>0</v>
      </c>
      <c r="J85" t="s">
        <v>22</v>
      </c>
      <c r="K85">
        <v>4</v>
      </c>
      <c r="L85" t="s">
        <v>23</v>
      </c>
      <c r="M85">
        <v>20</v>
      </c>
    </row>
    <row r="86" spans="1:15" customHeight="1" ht="13.2">
      <c r="A86">
        <v>470</v>
      </c>
      <c r="B86" s="1">
        <v>39994</v>
      </c>
      <c r="C86" s="1">
        <v>39994</v>
      </c>
      <c r="D86" s="2">
        <v>1348.67</v>
      </c>
      <c r="E86" s="2">
        <v>1348.67</v>
      </c>
      <c r="F86" s="2">
        <v>-145000</v>
      </c>
      <c r="G86" t="s">
        <v>4</v>
      </c>
      <c r="H86">
        <v>43</v>
      </c>
      <c r="I86">
        <v>0</v>
      </c>
      <c r="J86" t="s">
        <v>24</v>
      </c>
      <c r="K86">
        <v>4</v>
      </c>
      <c r="L86" t="s">
        <v>25</v>
      </c>
      <c r="M86">
        <v>20</v>
      </c>
    </row>
    <row r="87" spans="1:15" customHeight="1" ht="13.2">
      <c r="A87">
        <v>370</v>
      </c>
      <c r="B87" s="1">
        <v>39994</v>
      </c>
      <c r="C87" s="1">
        <v>39994</v>
      </c>
      <c r="D87" s="2">
        <v>-1348.67</v>
      </c>
      <c r="E87" s="2">
        <v>-1348.67</v>
      </c>
      <c r="F87" s="2">
        <v>-146348.67</v>
      </c>
      <c r="G87" t="s">
        <v>4</v>
      </c>
      <c r="H87">
        <v>43</v>
      </c>
      <c r="I87">
        <v>0</v>
      </c>
      <c r="J87" t="s">
        <v>24</v>
      </c>
      <c r="K87">
        <v>4</v>
      </c>
      <c r="L87" t="s">
        <v>12</v>
      </c>
      <c r="M87">
        <v>20</v>
      </c>
    </row>
    <row r="88" spans="1:15" customHeight="1" ht="13.2">
      <c r="A88">
        <v>410</v>
      </c>
      <c r="B88" s="1">
        <v>40007</v>
      </c>
      <c r="C88" s="1">
        <v>40007</v>
      </c>
      <c r="D88" s="2">
        <v>1350</v>
      </c>
      <c r="E88" s="2">
        <v>1350</v>
      </c>
      <c r="F88" s="2">
        <v>-144998.67</v>
      </c>
      <c r="G88" t="s">
        <v>4</v>
      </c>
      <c r="H88">
        <v>43</v>
      </c>
      <c r="I88">
        <v>204</v>
      </c>
      <c r="J88" t="s">
        <v>32</v>
      </c>
      <c r="K88">
        <v>1</v>
      </c>
      <c r="L88" t="s">
        <v>26</v>
      </c>
      <c r="M88">
        <v>204020</v>
      </c>
    </row>
    <row r="89" spans="1:15" customHeight="1" ht="13.2">
      <c r="A89">
        <v>370</v>
      </c>
      <c r="B89" s="1">
        <v>40007</v>
      </c>
      <c r="C89" s="1">
        <v>39994</v>
      </c>
      <c r="D89" s="2">
        <v>-1348.67</v>
      </c>
      <c r="E89" s="2">
        <v>-1348.67</v>
      </c>
      <c r="F89" s="2">
        <v>-146347.34</v>
      </c>
      <c r="G89" t="s">
        <v>4</v>
      </c>
      <c r="H89">
        <v>43</v>
      </c>
      <c r="I89">
        <v>0</v>
      </c>
      <c r="J89" t="s">
        <v>24</v>
      </c>
      <c r="K89">
        <v>4</v>
      </c>
      <c r="L89" t="s">
        <v>12</v>
      </c>
      <c r="M89">
        <v>20</v>
      </c>
    </row>
    <row r="90" spans="1:15" customHeight="1" ht="13.2">
      <c r="A90">
        <v>470</v>
      </c>
      <c r="B90" s="1">
        <v>40007</v>
      </c>
      <c r="C90" s="1">
        <v>39994</v>
      </c>
      <c r="D90" s="2">
        <v>1348.67</v>
      </c>
      <c r="E90" s="2">
        <v>1348.67</v>
      </c>
      <c r="F90" s="2">
        <v>-144998.67</v>
      </c>
      <c r="G90" t="s">
        <v>4</v>
      </c>
      <c r="H90">
        <v>43</v>
      </c>
      <c r="I90">
        <v>0</v>
      </c>
      <c r="J90" t="s">
        <v>24</v>
      </c>
      <c r="K90">
        <v>4</v>
      </c>
      <c r="L90" t="s">
        <v>25</v>
      </c>
      <c r="M90">
        <v>20</v>
      </c>
    </row>
    <row r="91" spans="1:15" customHeight="1" ht="13.2">
      <c r="A91">
        <v>50</v>
      </c>
      <c r="B91" s="1">
        <v>40086</v>
      </c>
      <c r="C91" s="1">
        <v>40086</v>
      </c>
      <c r="D91" s="2">
        <v>-1186.39</v>
      </c>
      <c r="E91" s="2">
        <v>-1186.39</v>
      </c>
      <c r="F91" s="2">
        <v>-146185.06</v>
      </c>
      <c r="G91" t="s">
        <v>4</v>
      </c>
      <c r="H91">
        <v>43</v>
      </c>
      <c r="I91">
        <v>0</v>
      </c>
      <c r="J91" t="s">
        <v>22</v>
      </c>
      <c r="K91">
        <v>4</v>
      </c>
      <c r="L91" t="s">
        <v>23</v>
      </c>
      <c r="M91">
        <v>20</v>
      </c>
    </row>
    <row r="92" spans="1:15" customHeight="1" ht="13.2">
      <c r="A92">
        <v>410</v>
      </c>
      <c r="B92" s="1">
        <v>40086</v>
      </c>
      <c r="C92" s="1">
        <v>40086</v>
      </c>
      <c r="D92" s="2">
        <v>1293.11</v>
      </c>
      <c r="E92" s="2">
        <v>1293.11</v>
      </c>
      <c r="F92" s="2">
        <v>-144891.95</v>
      </c>
      <c r="G92" t="s">
        <v>4</v>
      </c>
      <c r="H92">
        <v>43</v>
      </c>
      <c r="I92">
        <v>204</v>
      </c>
      <c r="J92" t="s">
        <v>14</v>
      </c>
      <c r="K92">
        <v>2</v>
      </c>
      <c r="L92" t="s">
        <v>26</v>
      </c>
      <c r="M92">
        <v>20</v>
      </c>
    </row>
    <row r="93" spans="1:15" customHeight="1" ht="13.2">
      <c r="A93">
        <v>50</v>
      </c>
      <c r="B93" s="1">
        <v>40178</v>
      </c>
      <c r="C93" s="1">
        <v>40178</v>
      </c>
      <c r="D93" s="2">
        <v>-1013.3</v>
      </c>
      <c r="E93" s="2">
        <v>-1013.3</v>
      </c>
      <c r="F93" s="2">
        <v>-145905.25</v>
      </c>
      <c r="G93" t="s">
        <v>4</v>
      </c>
      <c r="H93">
        <v>43</v>
      </c>
      <c r="I93">
        <v>0</v>
      </c>
      <c r="J93" t="s">
        <v>22</v>
      </c>
      <c r="K93">
        <v>4</v>
      </c>
      <c r="L93" t="s">
        <v>23</v>
      </c>
      <c r="M93">
        <v>20</v>
      </c>
    </row>
    <row r="94" spans="1:15" customHeight="1" ht="13.2">
      <c r="A94">
        <v>410</v>
      </c>
      <c r="B94" s="1">
        <v>40182</v>
      </c>
      <c r="C94" s="1">
        <v>40182</v>
      </c>
      <c r="D94" s="2">
        <v>1013.3</v>
      </c>
      <c r="E94" s="2">
        <v>1013.3</v>
      </c>
      <c r="F94" s="2">
        <v>-144891.95</v>
      </c>
      <c r="G94" t="s">
        <v>4</v>
      </c>
      <c r="H94">
        <v>43</v>
      </c>
      <c r="I94">
        <v>204</v>
      </c>
      <c r="J94" t="s">
        <v>14</v>
      </c>
      <c r="K94">
        <v>2</v>
      </c>
      <c r="L94" t="s">
        <v>26</v>
      </c>
      <c r="M94">
        <v>20</v>
      </c>
    </row>
    <row r="95" spans="1:15" customHeight="1" ht="13.2">
      <c r="A95">
        <v>890</v>
      </c>
      <c r="B95" s="1">
        <v>40221</v>
      </c>
      <c r="C95" s="1">
        <v>40221</v>
      </c>
      <c r="D95" s="2">
        <v>144891.95</v>
      </c>
      <c r="E95" s="2">
        <v>144891.95</v>
      </c>
      <c r="F95" s="2">
        <v>-144891.95</v>
      </c>
      <c r="G95" t="s">
        <v>4</v>
      </c>
      <c r="H95">
        <v>43</v>
      </c>
      <c r="I95">
        <v>204</v>
      </c>
      <c r="J95" t="s">
        <v>34</v>
      </c>
      <c r="K95">
        <v>4</v>
      </c>
      <c r="L95">
        <v>20</v>
      </c>
    </row>
    <row r="96" spans="1:15" customHeight="1" ht="13.2">
      <c r="A96">
        <v>525</v>
      </c>
      <c r="B96" s="1">
        <v>40269</v>
      </c>
      <c r="C96" s="1">
        <v>40269</v>
      </c>
      <c r="D96" s="2">
        <v>-1009.22</v>
      </c>
      <c r="E96" s="2">
        <v>-1009.22</v>
      </c>
      <c r="F96" s="2">
        <v>-145901.17</v>
      </c>
      <c r="G96" t="s">
        <v>4</v>
      </c>
      <c r="H96" t="s">
        <v>35</v>
      </c>
      <c r="I96">
        <v>806</v>
      </c>
      <c r="J96" t="s">
        <v>36</v>
      </c>
      <c r="K96">
        <v>1</v>
      </c>
      <c r="L96" t="s">
        <v>37</v>
      </c>
      <c r="M96" t="s">
        <v>38</v>
      </c>
    </row>
    <row r="97" spans="1:15" customHeight="1" ht="13.2">
      <c r="A97">
        <v>530</v>
      </c>
      <c r="B97" s="1">
        <v>40269</v>
      </c>
      <c r="C97" s="1">
        <v>40269</v>
      </c>
      <c r="D97" s="2">
        <v>-0.21</v>
      </c>
      <c r="E97" s="2">
        <v>-0.21</v>
      </c>
      <c r="F97" s="2">
        <v>-145901.38</v>
      </c>
      <c r="G97" t="s">
        <v>4</v>
      </c>
      <c r="H97" t="s">
        <v>39</v>
      </c>
      <c r="I97">
        <v>806</v>
      </c>
      <c r="J97" t="s">
        <v>36</v>
      </c>
      <c r="K97">
        <v>1</v>
      </c>
      <c r="L97" t="s">
        <v>7</v>
      </c>
      <c r="M97" t="s">
        <v>40</v>
      </c>
      <c r="N97" t="s">
        <v>41</v>
      </c>
      <c r="O97" t="s">
        <v>42</v>
      </c>
    </row>
    <row r="98" spans="1:15" customHeight="1" ht="13.2">
      <c r="A98">
        <v>530</v>
      </c>
      <c r="B98" s="1">
        <v>40269</v>
      </c>
      <c r="C98" s="1">
        <v>40269</v>
      </c>
      <c r="D98" s="2">
        <v>-60.1</v>
      </c>
      <c r="E98" s="2">
        <v>-60.1</v>
      </c>
      <c r="F98" s="2">
        <v>-145961.48</v>
      </c>
      <c r="G98" t="s">
        <v>4</v>
      </c>
      <c r="H98" t="s">
        <v>39</v>
      </c>
      <c r="I98">
        <v>806</v>
      </c>
      <c r="J98" t="s">
        <v>36</v>
      </c>
      <c r="K98">
        <v>1</v>
      </c>
      <c r="L98" t="s">
        <v>7</v>
      </c>
      <c r="M98" t="s">
        <v>40</v>
      </c>
      <c r="N98" t="s">
        <v>43</v>
      </c>
    </row>
    <row r="99" spans="1:15" customHeight="1" ht="13.2">
      <c r="A99">
        <v>6</v>
      </c>
      <c r="B99" s="1">
        <v>40273</v>
      </c>
      <c r="C99" s="1">
        <v>40273</v>
      </c>
      <c r="D99" s="2">
        <v>961.48</v>
      </c>
      <c r="E99" s="2">
        <v>961.48</v>
      </c>
      <c r="F99" s="2">
        <v>-145000</v>
      </c>
      <c r="G99" t="s">
        <v>4</v>
      </c>
      <c r="H99" t="s">
        <v>35</v>
      </c>
      <c r="I99">
        <v>204</v>
      </c>
      <c r="J99" t="s">
        <v>44</v>
      </c>
      <c r="K99">
        <v>2</v>
      </c>
      <c r="L99" t="s">
        <v>45</v>
      </c>
    </row>
    <row r="100" spans="1:15" customHeight="1" ht="13.2">
      <c r="A100">
        <v>525</v>
      </c>
      <c r="B100" s="1">
        <v>40360</v>
      </c>
      <c r="C100" s="1">
        <v>40360</v>
      </c>
      <c r="D100" s="2">
        <v>-993.95</v>
      </c>
      <c r="E100" s="2">
        <v>-993.95</v>
      </c>
      <c r="F100" s="2">
        <v>-145993.95</v>
      </c>
      <c r="G100" t="s">
        <v>4</v>
      </c>
      <c r="H100" t="s">
        <v>35</v>
      </c>
      <c r="I100">
        <v>806</v>
      </c>
      <c r="J100" t="s">
        <v>36</v>
      </c>
      <c r="K100">
        <v>1</v>
      </c>
      <c r="L100" t="s">
        <v>37</v>
      </c>
      <c r="M100" t="s">
        <v>38</v>
      </c>
    </row>
    <row r="101" spans="1:15" customHeight="1" ht="13.2">
      <c r="A101">
        <v>530</v>
      </c>
      <c r="B101" s="1">
        <v>40360</v>
      </c>
      <c r="C101" s="1">
        <v>40360</v>
      </c>
      <c r="D101" s="2">
        <v>-72.42</v>
      </c>
      <c r="E101" s="2">
        <v>-72.42</v>
      </c>
      <c r="F101" s="2">
        <v>-146066.37</v>
      </c>
      <c r="G101" t="s">
        <v>4</v>
      </c>
      <c r="H101" t="s">
        <v>39</v>
      </c>
      <c r="I101">
        <v>806</v>
      </c>
      <c r="J101" t="s">
        <v>36</v>
      </c>
      <c r="K101">
        <v>1</v>
      </c>
      <c r="L101" t="s">
        <v>7</v>
      </c>
      <c r="M101" t="s">
        <v>40</v>
      </c>
      <c r="N101" t="s">
        <v>41</v>
      </c>
      <c r="O101" t="s">
        <v>42</v>
      </c>
    </row>
    <row r="102" spans="1:15" customHeight="1" ht="13.2">
      <c r="A102">
        <v>6</v>
      </c>
      <c r="B102" s="1">
        <v>40360</v>
      </c>
      <c r="C102" s="1">
        <v>40360</v>
      </c>
      <c r="D102" s="2">
        <v>10000</v>
      </c>
      <c r="E102" s="2">
        <v>10000</v>
      </c>
      <c r="F102" s="2">
        <v>-136066.37</v>
      </c>
      <c r="G102" t="s">
        <v>4</v>
      </c>
      <c r="H102" t="s">
        <v>35</v>
      </c>
      <c r="I102">
        <v>204</v>
      </c>
      <c r="J102" t="s">
        <v>44</v>
      </c>
      <c r="K102">
        <v>2</v>
      </c>
      <c r="L102" t="s">
        <v>45</v>
      </c>
    </row>
    <row r="103" spans="1:15" customHeight="1" ht="13.2">
      <c r="A103">
        <v>6</v>
      </c>
      <c r="B103" s="1">
        <v>40360</v>
      </c>
      <c r="C103" s="1">
        <v>40360</v>
      </c>
      <c r="D103" s="2">
        <v>27316.37</v>
      </c>
      <c r="E103" s="2">
        <v>27316.37</v>
      </c>
      <c r="F103" s="2">
        <v>-108750</v>
      </c>
      <c r="G103" t="s">
        <v>4</v>
      </c>
      <c r="H103" t="s">
        <v>35</v>
      </c>
      <c r="I103">
        <v>204</v>
      </c>
      <c r="J103" t="s">
        <v>44</v>
      </c>
      <c r="K103">
        <v>2</v>
      </c>
      <c r="L103" t="s">
        <v>45</v>
      </c>
    </row>
    <row r="104" spans="1:15" customHeight="1" ht="13.2">
      <c r="A104">
        <v>525</v>
      </c>
      <c r="B104" s="1">
        <v>40452</v>
      </c>
      <c r="C104" s="1">
        <v>40452</v>
      </c>
      <c r="D104" s="2">
        <v>-779.83</v>
      </c>
      <c r="E104" s="2">
        <v>-779.83</v>
      </c>
      <c r="F104" s="2">
        <v>-109529.83</v>
      </c>
      <c r="G104" t="s">
        <v>4</v>
      </c>
      <c r="H104" t="s">
        <v>35</v>
      </c>
      <c r="I104">
        <v>806</v>
      </c>
      <c r="J104" t="s">
        <v>36</v>
      </c>
      <c r="K104">
        <v>1</v>
      </c>
      <c r="L104" t="s">
        <v>37</v>
      </c>
      <c r="M104" t="s">
        <v>38</v>
      </c>
    </row>
    <row r="105" spans="1:15" customHeight="1" ht="13.2">
      <c r="A105">
        <v>6</v>
      </c>
      <c r="B105" s="1">
        <v>40452</v>
      </c>
      <c r="C105" s="1">
        <v>40452</v>
      </c>
      <c r="D105" s="2">
        <v>779.83</v>
      </c>
      <c r="E105" s="2">
        <v>779.83</v>
      </c>
      <c r="F105" s="2">
        <v>-108750</v>
      </c>
      <c r="G105" t="s">
        <v>4</v>
      </c>
      <c r="H105" t="s">
        <v>35</v>
      </c>
      <c r="I105">
        <v>204</v>
      </c>
      <c r="J105" t="s">
        <v>44</v>
      </c>
      <c r="K105">
        <v>2</v>
      </c>
      <c r="L105" t="s">
        <v>45</v>
      </c>
    </row>
    <row r="106" spans="1:15" customHeight="1" ht="13.2">
      <c r="A106">
        <v>525</v>
      </c>
      <c r="B106" s="1">
        <v>40544</v>
      </c>
      <c r="C106" s="1">
        <v>40544</v>
      </c>
      <c r="D106" s="2">
        <v>-815.13</v>
      </c>
      <c r="E106" s="2">
        <v>-815.13</v>
      </c>
      <c r="F106" s="2">
        <v>-109565.13</v>
      </c>
      <c r="G106" t="s">
        <v>4</v>
      </c>
      <c r="H106" t="s">
        <v>35</v>
      </c>
      <c r="I106">
        <v>204</v>
      </c>
      <c r="J106" t="s">
        <v>36</v>
      </c>
      <c r="K106">
        <v>1</v>
      </c>
      <c r="L106" t="s">
        <v>37</v>
      </c>
      <c r="M106" t="s">
        <v>38</v>
      </c>
    </row>
    <row r="107" spans="1:15" customHeight="1" ht="13.2">
      <c r="A107">
        <v>530</v>
      </c>
      <c r="B107" s="1">
        <v>40551</v>
      </c>
      <c r="C107" s="1">
        <v>40553</v>
      </c>
      <c r="D107" s="2">
        <v>-33</v>
      </c>
      <c r="E107" s="2">
        <v>-33</v>
      </c>
      <c r="F107" s="2">
        <v>-109598.13</v>
      </c>
      <c r="G107" t="s">
        <v>4</v>
      </c>
      <c r="H107" t="s">
        <v>39</v>
      </c>
      <c r="I107">
        <v>204</v>
      </c>
      <c r="J107" t="s">
        <v>46</v>
      </c>
      <c r="K107">
        <v>1</v>
      </c>
      <c r="L107" t="s">
        <v>7</v>
      </c>
      <c r="M107" t="s">
        <v>47</v>
      </c>
      <c r="N107" t="s">
        <v>48</v>
      </c>
    </row>
    <row r="108" spans="1:15" customHeight="1" ht="13.2">
      <c r="A108">
        <v>525</v>
      </c>
      <c r="B108" s="1">
        <v>40634</v>
      </c>
      <c r="C108" s="1">
        <v>40634</v>
      </c>
      <c r="D108" s="2">
        <v>-3048.92</v>
      </c>
      <c r="E108" s="2">
        <v>-3048.92</v>
      </c>
      <c r="F108" s="2">
        <v>-112647.05</v>
      </c>
      <c r="G108" t="s">
        <v>4</v>
      </c>
      <c r="H108" t="s">
        <v>35</v>
      </c>
      <c r="I108">
        <v>204</v>
      </c>
      <c r="J108" t="s">
        <v>36</v>
      </c>
      <c r="K108">
        <v>1</v>
      </c>
      <c r="L108" t="s">
        <v>37</v>
      </c>
      <c r="M108" t="s">
        <v>38</v>
      </c>
    </row>
    <row r="109" spans="1:15" customHeight="1" ht="13.2">
      <c r="A109">
        <v>530</v>
      </c>
      <c r="B109" s="1">
        <v>40634</v>
      </c>
      <c r="C109" s="1">
        <v>40634</v>
      </c>
      <c r="D109" s="2">
        <v>-1112.94</v>
      </c>
      <c r="E109" s="2">
        <v>-1112.94</v>
      </c>
      <c r="F109" s="2">
        <v>-113759.99</v>
      </c>
      <c r="G109" t="s">
        <v>4</v>
      </c>
      <c r="H109" t="s">
        <v>39</v>
      </c>
      <c r="I109">
        <v>204</v>
      </c>
      <c r="J109" t="s">
        <v>36</v>
      </c>
      <c r="K109">
        <v>1</v>
      </c>
      <c r="L109" t="s">
        <v>7</v>
      </c>
      <c r="M109" t="s">
        <v>40</v>
      </c>
      <c r="N109" t="s">
        <v>43</v>
      </c>
    </row>
    <row r="110" spans="1:15" customHeight="1" ht="13.2">
      <c r="A110">
        <v>525</v>
      </c>
      <c r="B110" s="1">
        <v>40711</v>
      </c>
      <c r="C110" s="1">
        <v>40712</v>
      </c>
      <c r="D110" s="2">
        <v>-2962.87</v>
      </c>
      <c r="E110" s="2">
        <v>-2962.87</v>
      </c>
      <c r="F110" s="2">
        <v>-116722.86</v>
      </c>
      <c r="G110" t="s">
        <v>4</v>
      </c>
      <c r="H110" t="s">
        <v>35</v>
      </c>
      <c r="I110">
        <v>204</v>
      </c>
      <c r="J110" t="s">
        <v>36</v>
      </c>
      <c r="K110">
        <v>1</v>
      </c>
      <c r="L110" t="s">
        <v>37</v>
      </c>
      <c r="M110" t="s">
        <v>38</v>
      </c>
    </row>
    <row r="111" spans="1:15" customHeight="1" ht="13.2">
      <c r="A111">
        <v>530</v>
      </c>
      <c r="B111" s="1">
        <v>40711</v>
      </c>
      <c r="C111" s="1">
        <v>40712</v>
      </c>
      <c r="D111" s="2">
        <v>-1237.8</v>
      </c>
      <c r="E111" s="2">
        <v>-1237.8</v>
      </c>
      <c r="F111" s="2">
        <v>-117960.66</v>
      </c>
      <c r="G111" t="s">
        <v>4</v>
      </c>
      <c r="H111" t="s">
        <v>39</v>
      </c>
      <c r="I111">
        <v>204</v>
      </c>
      <c r="J111" t="s">
        <v>36</v>
      </c>
      <c r="K111">
        <v>1</v>
      </c>
      <c r="L111" t="s">
        <v>7</v>
      </c>
      <c r="M111" t="s">
        <v>40</v>
      </c>
      <c r="N111" t="s">
        <v>43</v>
      </c>
    </row>
    <row r="112" spans="1:15" customHeight="1" ht="13.2">
      <c r="A112">
        <v>525</v>
      </c>
      <c r="B112" s="1">
        <v>40973</v>
      </c>
      <c r="C112" s="1">
        <v>40725</v>
      </c>
      <c r="D112" s="2">
        <v>-1064.92</v>
      </c>
      <c r="E112" s="2">
        <v>-1064.92</v>
      </c>
      <c r="F112" s="2">
        <v>-119025.58</v>
      </c>
      <c r="G112" t="s">
        <v>4</v>
      </c>
      <c r="H112" t="s">
        <v>35</v>
      </c>
      <c r="I112">
        <v>204</v>
      </c>
      <c r="J112" t="s">
        <v>36</v>
      </c>
      <c r="K112">
        <v>1</v>
      </c>
      <c r="L112" t="s">
        <v>37</v>
      </c>
      <c r="M112" t="s">
        <v>38</v>
      </c>
    </row>
    <row r="113" spans="1:15" customHeight="1" ht="13.2">
      <c r="A113">
        <v>525</v>
      </c>
      <c r="B113" s="1">
        <v>40974</v>
      </c>
      <c r="C113" s="1">
        <v>40817</v>
      </c>
      <c r="D113" s="2">
        <v>-7536.38</v>
      </c>
      <c r="E113" s="2">
        <v>-7536.38</v>
      </c>
      <c r="F113" s="2">
        <v>-126561.96</v>
      </c>
      <c r="G113" t="s">
        <v>4</v>
      </c>
      <c r="H113" t="s">
        <v>35</v>
      </c>
      <c r="I113">
        <v>204</v>
      </c>
      <c r="J113" t="s">
        <v>36</v>
      </c>
      <c r="K113">
        <v>1</v>
      </c>
      <c r="L113" t="s">
        <v>37</v>
      </c>
      <c r="M113" t="s">
        <v>38</v>
      </c>
    </row>
    <row r="114" spans="1:15" customHeight="1" ht="13.2">
      <c r="A114">
        <v>525</v>
      </c>
      <c r="B114" s="1">
        <v>40975</v>
      </c>
      <c r="C114" s="1">
        <v>40909</v>
      </c>
      <c r="D114" s="2">
        <v>-7536.38</v>
      </c>
      <c r="E114" s="2">
        <v>-7536.38</v>
      </c>
      <c r="F114" s="2">
        <v>-134098.34</v>
      </c>
      <c r="G114" t="s">
        <v>4</v>
      </c>
      <c r="H114" t="s">
        <v>35</v>
      </c>
      <c r="I114">
        <v>204</v>
      </c>
      <c r="J114" t="s">
        <v>36</v>
      </c>
      <c r="K114">
        <v>1</v>
      </c>
      <c r="L114" t="s">
        <v>37</v>
      </c>
      <c r="M114" t="s">
        <v>38</v>
      </c>
    </row>
    <row r="115" spans="1:15" customHeight="1" ht="13.2">
      <c r="A115">
        <v>25</v>
      </c>
      <c r="B115" s="1">
        <v>41002</v>
      </c>
      <c r="C115" s="1">
        <v>40725</v>
      </c>
      <c r="D115" s="2">
        <v>1064.92</v>
      </c>
      <c r="E115" s="2">
        <v>1064.92</v>
      </c>
      <c r="F115" s="2">
        <v>-133033.42</v>
      </c>
      <c r="G115" t="s">
        <v>4</v>
      </c>
      <c r="H115" t="s">
        <v>35</v>
      </c>
      <c r="I115">
        <v>8751</v>
      </c>
      <c r="J115" t="s">
        <v>49</v>
      </c>
      <c r="K115">
        <v>2</v>
      </c>
      <c r="L115" t="s">
        <v>50</v>
      </c>
      <c r="M115" t="s">
        <v>51</v>
      </c>
    </row>
    <row r="116" spans="1:15" customHeight="1" ht="13.2">
      <c r="A116">
        <v>25</v>
      </c>
      <c r="B116" s="1">
        <v>41002</v>
      </c>
      <c r="C116" s="1">
        <v>40817</v>
      </c>
      <c r="D116" s="2">
        <v>7536.38</v>
      </c>
      <c r="E116" s="2">
        <v>7536.38</v>
      </c>
      <c r="F116" s="2">
        <v>-125497.04</v>
      </c>
      <c r="G116" t="s">
        <v>4</v>
      </c>
      <c r="H116" t="s">
        <v>35</v>
      </c>
      <c r="I116">
        <v>8751</v>
      </c>
      <c r="J116" t="s">
        <v>49</v>
      </c>
      <c r="K116">
        <v>2</v>
      </c>
      <c r="L116" t="s">
        <v>50</v>
      </c>
      <c r="M116" t="s">
        <v>51</v>
      </c>
    </row>
    <row r="117" spans="1:15" customHeight="1" ht="13.2">
      <c r="A117">
        <v>25</v>
      </c>
      <c r="B117" s="1">
        <v>41002</v>
      </c>
      <c r="C117" s="1">
        <v>40909</v>
      </c>
      <c r="D117" s="2">
        <v>7536.38</v>
      </c>
      <c r="E117" s="2">
        <v>7536.38</v>
      </c>
      <c r="F117" s="2">
        <v>-117960.66</v>
      </c>
      <c r="G117" t="s">
        <v>4</v>
      </c>
      <c r="H117" t="s">
        <v>35</v>
      </c>
      <c r="I117">
        <v>8751</v>
      </c>
      <c r="J117" t="s">
        <v>49</v>
      </c>
      <c r="K117">
        <v>2</v>
      </c>
      <c r="L117" t="s">
        <v>50</v>
      </c>
      <c r="M117" t="s">
        <v>51</v>
      </c>
    </row>
  </sheetData>
  <printOptions gridLines="false" gridLinesSet="true"/>
  <pageMargins left="0.75" right="0.75" top="1" bottom="1" header="0.51180555555555" footer="0.51180555555555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R1491"/>
  <sheetViews>
    <sheetView tabSelected="0" workbookViewId="0" showGridLines="true" showRowColHeaders="1" topLeftCell="B1">
      <selection activeCell="B818" sqref="B818"/>
    </sheetView>
  </sheetViews>
  <sheetFormatPr defaultRowHeight="14.4" defaultColWidth="11.4609375" outlineLevelRow="0" outlineLevelCol="0"/>
  <cols>
    <col min="1" max="1" width="11.44" hidden="true" customWidth="true" style="0"/>
    <col min="2" max="2" width="13.66" customWidth="true" style="0"/>
    <col min="3" max="3" width="32.55" customWidth="true" style="0"/>
    <col min="4" max="4" width="10" customWidth="true" style="0"/>
    <col min="5" max="5" width="2" customWidth="true" style="0"/>
    <col min="6" max="6" width="12.66" customWidth="true" style="0"/>
    <col min="7" max="7" width="12" customWidth="true" style="0"/>
    <col min="8" max="8" width="1.89" customWidth="true" style="0"/>
    <col min="9" max="9" width="12.33" customWidth="true" style="0"/>
    <col min="10" max="10" width="13.89" customWidth="true" style="0"/>
    <col min="11" max="11" width="2.11" customWidth="true" style="0"/>
    <col min="12" max="12" width="12" customWidth="true" style="99"/>
    <col min="13" max="13" width="12" customWidth="true" style="100"/>
    <col min="14" max="14" width="12" customWidth="true" style="100"/>
    <col min="15" max="15" width="13.33" customWidth="true" style="100"/>
  </cols>
  <sheetData>
    <row r="1" spans="1:18" customHeight="1" ht="13.8">
      <c r="B1" s="101" t="s">
        <v>285</v>
      </c>
      <c r="C1" s="102"/>
    </row>
    <row r="2" spans="1:18" customHeight="1" ht="13.2">
      <c r="B2" s="103" t="str">
        <f>+'POS 1'!A2</f>
        <v>IMPORT EXPORT MARLINA S.L.</v>
      </c>
      <c r="C2" s="103"/>
      <c r="D2" s="103"/>
      <c r="E2" s="103"/>
      <c r="F2" s="103"/>
      <c r="M2" s="104" t="s">
        <v>286</v>
      </c>
      <c r="N2" s="105" t="s">
        <v>287</v>
      </c>
      <c r="O2" s="106">
        <f>+'ENTRADA DE DATOS'!G13</f>
        <v>139500</v>
      </c>
    </row>
    <row r="3" spans="1:18" customHeight="1" ht="13.2" hidden="true">
      <c r="M3" s="107" t="s">
        <v>52</v>
      </c>
      <c r="N3" s="108" t="s">
        <v>60</v>
      </c>
      <c r="O3" s="109" t="s">
        <v>288</v>
      </c>
    </row>
    <row r="4" spans="1:18" customHeight="1" ht="13.2">
      <c r="L4" s="110" t="s">
        <v>289</v>
      </c>
      <c r="M4" s="111"/>
      <c r="N4" s="112"/>
      <c r="O4" s="113">
        <f>+O2-N4</f>
        <v>139500</v>
      </c>
    </row>
    <row r="5" spans="1:18" customHeight="1" ht="14.4" s="114" customFormat="1">
      <c r="B5" s="101" t="s">
        <v>290</v>
      </c>
      <c r="F5" s="101" t="s">
        <v>291</v>
      </c>
      <c r="J5" s="115" t="s">
        <v>292</v>
      </c>
      <c r="K5" s="116"/>
      <c r="L5" s="99"/>
      <c r="M5" s="117"/>
      <c r="N5" s="118"/>
      <c r="O5" s="119"/>
    </row>
    <row r="6" spans="1:18" customHeight="1" ht="13.2">
      <c r="B6" s="120">
        <f>+'ENTRADA DE DATOS'!H13</f>
        <v>44270</v>
      </c>
      <c r="E6" s="121"/>
      <c r="F6" s="195" t="str">
        <f>+'POS 1'!E6</f>
        <v>02161548238300634987</v>
      </c>
      <c r="G6" s="195"/>
      <c r="J6" s="123" t="str">
        <f>+"3/"&amp;'ENTRADA DE DATOS'!M6</f>
        <v>3/</v>
      </c>
      <c r="L6" s="124"/>
      <c r="M6" s="117"/>
      <c r="N6" s="118"/>
      <c r="O6" s="119"/>
    </row>
    <row r="7" spans="1:18" customHeight="1" ht="13.2" hidden="true">
      <c r="L7" s="125"/>
    </row>
    <row r="8" spans="1:18" customHeight="1" ht="13.2" hidden="true">
      <c r="M8" s="126" t="s">
        <v>293</v>
      </c>
      <c r="N8" s="126" t="s">
        <v>293</v>
      </c>
      <c r="O8" s="127" t="s">
        <v>293</v>
      </c>
    </row>
    <row r="9" spans="1:18" customHeight="1" ht="13.2" s="128" customFormat="1">
      <c r="B9" s="129" t="s">
        <v>52</v>
      </c>
      <c r="C9" s="129" t="s">
        <v>53</v>
      </c>
      <c r="D9" s="130" t="s">
        <v>61</v>
      </c>
      <c r="E9" s="129"/>
      <c r="F9" s="130" t="s">
        <v>56</v>
      </c>
      <c r="G9" s="130" t="s">
        <v>54</v>
      </c>
      <c r="H9" s="129"/>
      <c r="I9" s="130" t="s">
        <v>294</v>
      </c>
      <c r="J9" s="130" t="s">
        <v>293</v>
      </c>
      <c r="K9" s="131"/>
      <c r="L9" s="132"/>
      <c r="M9" s="133" t="s">
        <v>295</v>
      </c>
      <c r="N9" s="133" t="s">
        <v>296</v>
      </c>
      <c r="O9" s="134" t="s">
        <v>297</v>
      </c>
    </row>
    <row r="10" spans="1:18" customHeight="1" ht="13.2">
      <c r="B10" s="135"/>
      <c r="M10" s="136">
        <f>IF(I10="",0,(IF(H10="D",0,(G10*I10)/100)))</f>
        <v>0</v>
      </c>
      <c r="N10" s="136">
        <f>ROUND(IF(M10=0,(IF(I10="",0,((IF(F10&lt;$M$4,IF(ABS(G10)&lt;$O$2,0,ROUND(((ABS(G10)-$O$2)*I10)/100,2)),IF(ABS(G10)&lt;$O$4,0,ROUND(((ABS(G10)-$O$4)*I10)/100,2))))))),0),2)</f>
        <v>0</v>
      </c>
      <c r="O10" s="136">
        <f>ROUND(IF(I10="",0,((IF(M10=0,(IF(F10&lt;$M$4,IF(ABS(G10)&gt;$O$2,ROUND(($O$2*I10/100),2),ABS(G10)*I10/100),IF(ABS(G10)&gt;$O$4,ROUND(($O$4*I10/100),2),ABS(G10)*I10/100))),0)))),2)</f>
        <v>0</v>
      </c>
      <c r="P10" s="137"/>
      <c r="Q10" s="137"/>
      <c r="R10" s="137"/>
    </row>
    <row r="11" spans="1:18" customHeight="1" ht="13.2">
      <c r="B11" s="138">
        <f>YEAR(B6)</f>
        <v>2021</v>
      </c>
      <c r="C11" t="s">
        <v>298</v>
      </c>
      <c r="D11" s="139"/>
      <c r="E11" t="s">
        <v>42</v>
      </c>
      <c r="F11" s="140">
        <f>+'LIQ 2'!B6</f>
        <v>44180</v>
      </c>
      <c r="G11" s="141" t="e">
        <f>VLOOKUP('LIQ 2'!A804,'LIQ 2'!A12:G803,7,FALSE())</f>
        <v>#VALUE!</v>
      </c>
      <c r="H11" s="121" t="s">
        <v>42</v>
      </c>
      <c r="I11" s="142" t="str">
        <f>+IF(IF(F12="",$B$6-F11,F12-F11)=0,"",IF(F12="",$B$6-F11,F12-F11))</f>
        <v/>
      </c>
      <c r="J11" s="2" t="str">
        <f>IF(SUM(M11:O11)=0,"",SUM(M11:O11))</f>
        <v/>
      </c>
      <c r="K11" t="str">
        <f>IF(J11="","",H11)</f>
        <v/>
      </c>
      <c r="M11" s="136">
        <f>IF(I11="",0,(IF(H11="D",0,(G11*I11)/100)))</f>
        <v>0</v>
      </c>
      <c r="N11" s="136">
        <f>ROUND(IF(M11=0,(IF(I11="",0,((IF(F11&lt;$M$4,IF(ABS(G11)&lt;$O$2,0,ROUND(((ABS(G11)-$O$2)*I11)/100,2)),IF(ABS(G11)&lt;$O$4,0,ROUND(((ABS(G11)-$O$4)*I11)/100,2))))))),0),2)</f>
        <v>0</v>
      </c>
      <c r="O11" s="136">
        <f>ROUND(IF(I11="",0,((IF(M11=0,(IF(F11&lt;$M$4,IF(ABS(G11)&gt;$O$2,ROUND(($O$2*I11/100),2),ABS(G11)*I11/100),IF(ABS(G11)&gt;$O$4,ROUND(($O$4*I11/100),2),ABS(G11)*I11/100))),0)))),2)</f>
        <v>0</v>
      </c>
      <c r="P11" s="137"/>
      <c r="Q11" s="137"/>
      <c r="R11" s="137"/>
    </row>
    <row r="12" spans="1:18" customHeight="1" ht="13.2">
      <c r="A12">
        <f>IF(B12="","",A11+1)</f>
        <v>1</v>
      </c>
      <c r="B12" s="143">
        <f>+'LIQ 2'!B6</f>
        <v>44180</v>
      </c>
      <c r="C12" t="s">
        <v>110</v>
      </c>
      <c r="D12" s="2" t="e">
        <f>+'LIQ 2'!I812</f>
        <v>#VALUE!</v>
      </c>
      <c r="E12" t="s">
        <v>42</v>
      </c>
      <c r="F12" s="143">
        <f>+B12</f>
        <v>44180</v>
      </c>
      <c r="G12" s="2" t="e">
        <f>ABS(IF(H11="D",IF(E12="D",G11+D12,-G11+D12),IF(E12="D",G11-D12,G11+D12)))</f>
        <v>#VALUE!</v>
      </c>
      <c r="H12" s="121" t="str">
        <f>IF(H11="D",IF(E12="D",IF((G11+D12)&gt;0,"D","H"),IF(E12="H",IF((G11-D12)&gt;0,"D","H"))),IF(E12="D",IF((G11-D12)&gt;0,"H","D"),IF(E12="H",IF((G11-D12)&gt;0,"H","H"))))</f>
        <v>H</v>
      </c>
      <c r="I12" s="142" t="e">
        <f>+IF(IF(F13="",$B$6-F12,F13-F12)=0,"",IF(F13="",$B$6-F12,F13-F12))</f>
        <v>#VALUE!</v>
      </c>
      <c r="J12" s="2" t="e">
        <f>IF(SUM(M12:O12)=0,"",SUM(M12:O12))</f>
        <v>#VALUE!</v>
      </c>
      <c r="K12" t="str">
        <f>IF(J12="","",H12)</f>
        <v>H</v>
      </c>
      <c r="L12" s="124"/>
      <c r="M12" s="136" t="e">
        <f>IF(I12="",0,(IF(H12="D",0,(G12*I12)/100)))</f>
        <v>#VALUE!</v>
      </c>
      <c r="N12" s="136">
        <f>ROUND(IF(M12=0,(IF(I12="",0,((IF(F12&lt;$M$4,IF(ABS(G12)&lt;$O$2,0,ROUND(((ABS(G12)-$O$2)*I12)/100,2)),IF(ABS(G12)&lt;$O$4,0,ROUND(((ABS(G12)-$O$4)*I12)/100,2))))))),0),2)</f>
        <v>0</v>
      </c>
      <c r="O12" s="136">
        <f>ROUND(IF(I12="",0,((IF(M12=0,(IF(F12&lt;$M$4,IF(ABS(G12)&gt;$O$2,ROUND(($O$2*I12/100),2),ABS(G12)*I12/100),IF(ABS(G12)&gt;$O$4,ROUND(($O$4*I12/100),2),ABS(G12)*I12/100))),0)))),2)</f>
        <v>0</v>
      </c>
      <c r="P12" s="137"/>
      <c r="Q12" s="137"/>
      <c r="R12" s="137"/>
    </row>
    <row r="13" spans="1:18" customHeight="1" ht="13.2">
      <c r="A13">
        <f>IF(B13="","",A12+1)</f>
        <v>2</v>
      </c>
      <c r="B13" s="143" t="s">
        <v>330</v>
      </c>
      <c r="C13" s="1" t="s">
        <v>95</v>
      </c>
      <c r="D13" s="144">
        <v>10000</v>
      </c>
      <c r="E13" s="1" t="s">
        <v>87</v>
      </c>
      <c r="F13" s="143" t="s">
        <v>330</v>
      </c>
      <c r="G13" s="2" t="e">
        <f>ABS(IF(H12="D",IF(E13="D",G12+D13,-G12+D13),IF(E13="D",G12-D13,G12+D13)))</f>
        <v>#VALUE!</v>
      </c>
      <c r="H13" s="121" t="str">
        <f>IF(H12="D",IF(E13="D",IF((G12+D13)&gt;0,"D","H"),IF(E13="H",IF((G12-D13)&gt;0,"D","H"))),IF(E13="D",IF((G12-D13)&gt;0,"H","D"),IF(E13="H",IF((G12-D13)&gt;0,"H","H"))))</f>
        <v>H</v>
      </c>
      <c r="I13" s="142" t="e">
        <f>+IF(IF(F14="",$B$6-F13,F14-F13)=0,"",IF(F14="",$B$6-F13,F14-F13))</f>
        <v>#VALUE!</v>
      </c>
      <c r="J13" s="2" t="e">
        <f>IF(SUM(M13:O13)=0,"",SUM(M13:O13))</f>
        <v>#VALUE!</v>
      </c>
      <c r="K13" t="str">
        <f>IF(J13="","",H13)</f>
        <v>H</v>
      </c>
      <c r="L13" s="124"/>
      <c r="M13" s="136" t="e">
        <f>IF(I13="",0,(IF(H13="D",0,(G13*I13)/100)))</f>
        <v>#VALUE!</v>
      </c>
      <c r="N13" s="136">
        <f>ROUND(IF(M13=0,(IF(I13="",0,((IF(F13&lt;$M$4,IF(ABS(G13)&lt;$O$2,0,ROUND(((ABS(G13)-$O$2)*I13)/100,2)),IF(ABS(G13)&lt;$O$4,0,ROUND(((ABS(G13)-$O$4)*I13)/100,2))))))),0),2)</f>
        <v>0</v>
      </c>
      <c r="O13" s="136">
        <f>ROUND(IF(I13="",0,((IF(M13=0,(IF(F13&lt;$M$4,IF(ABS(G13)&gt;$O$2,ROUND(($O$2*I13/100),2),ABS(G13)*I13/100),IF(ABS(G13)&gt;$O$4,ROUND(($O$4*I13/100),2),ABS(G13)*I13/100))),0)))),2)</f>
        <v>0</v>
      </c>
      <c r="P13" s="137"/>
      <c r="Q13" s="137"/>
      <c r="R13" s="137"/>
    </row>
    <row r="14" spans="1:18" customHeight="1" ht="13.2">
      <c r="A14">
        <f>IF(B14="","",A13+1)</f>
        <v>3</v>
      </c>
      <c r="B14" s="143" t="s">
        <v>331</v>
      </c>
      <c r="C14" s="1" t="s">
        <v>90</v>
      </c>
      <c r="D14" s="144">
        <v>34</v>
      </c>
      <c r="E14" s="1" t="s">
        <v>42</v>
      </c>
      <c r="F14" s="143" t="s">
        <v>332</v>
      </c>
      <c r="G14" s="2" t="e">
        <f>ABS(IF(H13="D",IF(E14="D",G13+D14,-G13+D14),IF(E14="D",G13-D14,G13+D14)))</f>
        <v>#VALUE!</v>
      </c>
      <c r="H14" s="121" t="str">
        <f>IF(H13="D",IF(E14="D",IF((G13+D14)&gt;0,"D","H"),IF(E14="H",IF((G13-D14)&gt;0,"D","H"))),IF(E14="D",IF((G13-D14)&gt;0,"H","D"),IF(E14="H",IF((G13-D14)&gt;0,"H","H"))))</f>
        <v>D</v>
      </c>
      <c r="I14" s="142" t="e">
        <f>+IF(IF(F15="",$B$6-F14,F15-F14)=0,"",IF(F15="",$B$6-F14,F15-F14))</f>
        <v>#VALUE!</v>
      </c>
      <c r="J14" s="2" t="e">
        <f>IF(SUM(M14:O14)=0,"",SUM(M14:O14))</f>
        <v>#VALUE!</v>
      </c>
      <c r="K14" t="str">
        <f>IF(J14="","",H14)</f>
        <v>D</v>
      </c>
      <c r="L14" s="124"/>
      <c r="M14" s="136">
        <f>IF(I14="",0,(IF(H14="D",0,(G14*I14)/100)))</f>
        <v>0</v>
      </c>
      <c r="N14" s="136">
        <f>ROUND(IF(M14=0,(IF(I14="",0,((IF(F14&lt;$M$4,IF(ABS(G14)&lt;$O$2,0,ROUND(((ABS(G14)-$O$2)*I14)/100,2)),IF(ABS(G14)&lt;$O$4,0,ROUND(((ABS(G14)-$O$4)*I14)/100,2))))))),0),2)</f>
        <v>0</v>
      </c>
      <c r="O14" s="136" t="e">
        <f>ROUND(IF(I14="",0,((IF(M14=0,(IF(F14&lt;$M$4,IF(ABS(G14)&gt;$O$2,ROUND(($O$2*I14/100),2),ABS(G14)*I14/100),IF(ABS(G14)&gt;$O$4,ROUND(($O$4*I14/100),2),ABS(G14)*I14/100))),0)))),2)</f>
        <v>#VALUE!</v>
      </c>
      <c r="P14" s="137"/>
      <c r="Q14" s="137"/>
      <c r="R14" s="137"/>
    </row>
    <row r="15" spans="1:18" customHeight="1" ht="13.2">
      <c r="A15">
        <f>IF(B15="","",A14+1)</f>
        <v>4</v>
      </c>
      <c r="B15" s="143" t="s">
        <v>333</v>
      </c>
      <c r="C15" s="1" t="s">
        <v>96</v>
      </c>
      <c r="D15" s="144">
        <v>1270.08</v>
      </c>
      <c r="E15" s="1" t="s">
        <v>42</v>
      </c>
      <c r="F15" s="143" t="s">
        <v>333</v>
      </c>
      <c r="G15" s="2" t="e">
        <f>ABS(IF(H14="D",IF(E15="D",G14+D15,-G14+D15),IF(E15="D",G14-D15,G14+D15)))</f>
        <v>#VALUE!</v>
      </c>
      <c r="H15" s="121" t="str">
        <f>IF(H14="D",IF(E15="D",IF((G14+D15)&gt;0,"D","H"),IF(E15="H",IF((G14-D15)&gt;0,"D","H"))),IF(E15="D",IF((G14-D15)&gt;0,"H","D"),IF(E15="H",IF((G14-D15)&gt;0,"H","H"))))</f>
        <v>H</v>
      </c>
      <c r="I15" s="142" t="e">
        <f>+IF(IF(F16="",$B$6-F15,F16-F15)=0,"",IF(F16="",$B$6-F15,F16-F15))</f>
        <v>#VALUE!</v>
      </c>
      <c r="J15" s="2" t="e">
        <f>IF(SUM(M15:O15)=0,"",SUM(M15:O15))</f>
        <v>#VALUE!</v>
      </c>
      <c r="K15" t="str">
        <f>IF(J15="","",H15)</f>
        <v>H</v>
      </c>
      <c r="L15" s="124"/>
      <c r="M15" s="136" t="e">
        <f>IF(I15="",0,(IF(H15="D",0,(G15*I15)/100)))</f>
        <v>#VALUE!</v>
      </c>
      <c r="N15" s="136">
        <f>ROUND(IF(M15=0,(IF(I15="",0,((IF(F15&lt;$M$4,IF(ABS(G15)&lt;$O$2,0,ROUND(((ABS(G15)-$O$2)*I15)/100,2)),IF(ABS(G15)&lt;$O$4,0,ROUND(((ABS(G15)-$O$4)*I15)/100,2))))))),0),2)</f>
        <v>0</v>
      </c>
      <c r="O15" s="136">
        <f>ROUND(IF(I15="",0,((IF(M15=0,(IF(F15&lt;$M$4,IF(ABS(G15)&gt;$O$2,ROUND(($O$2*I15/100),2),ABS(G15)*I15/100),IF(ABS(G15)&gt;$O$4,ROUND(($O$4*I15/100),2),ABS(G15)*I15/100))),0)))),2)</f>
        <v>0</v>
      </c>
      <c r="P15" s="137"/>
      <c r="Q15" s="137"/>
      <c r="R15" s="137"/>
    </row>
    <row r="16" spans="1:18" customHeight="1" ht="13.2">
      <c r="A16">
        <f>IF(B16="","",A15+1)</f>
        <v>5</v>
      </c>
      <c r="B16" s="143" t="s">
        <v>334</v>
      </c>
      <c r="C16" s="1" t="s">
        <v>97</v>
      </c>
      <c r="D16" s="144">
        <v>7750</v>
      </c>
      <c r="E16" s="1" t="s">
        <v>87</v>
      </c>
      <c r="F16" s="143" t="s">
        <v>334</v>
      </c>
      <c r="G16" s="2" t="e">
        <f>ABS(IF(H15="D",IF(E16="D",G15+D16,-G15+D16),IF(E16="D",G15-D16,G15+D16)))</f>
        <v>#VALUE!</v>
      </c>
      <c r="H16" s="121" t="str">
        <f>IF(H15="D",IF(E16="D",IF((G15+D16)&gt;0,"D","H"),IF(E16="H",IF((G15-D16)&gt;0,"D","H"))),IF(E16="D",IF((G15-D16)&gt;0,"H","D"),IF(E16="H",IF((G15-D16)&gt;0,"H","H"))))</f>
        <v>H</v>
      </c>
      <c r="I16" s="142" t="e">
        <f>+IF(IF(F17="",$B$6-F16,F17-F16)=0,"",IF(F17="",$B$6-F16,F17-F16))</f>
        <v>#VALUE!</v>
      </c>
      <c r="J16" s="2" t="e">
        <f>IF(SUM(M16:O16)=0,"",SUM(M16:O16))</f>
        <v>#VALUE!</v>
      </c>
      <c r="K16" t="str">
        <f>IF(J16="","",H16)</f>
        <v>H</v>
      </c>
      <c r="L16" s="124"/>
      <c r="M16" s="136" t="e">
        <f>IF(I16="",0,(IF(H16="D",0,(G16*I16)/100)))</f>
        <v>#VALUE!</v>
      </c>
      <c r="N16" s="136">
        <f>ROUND(IF(M16=0,(IF(I16="",0,((IF(F16&lt;$M$4,IF(ABS(G16)&lt;$O$2,0,ROUND(((ABS(G16)-$O$2)*I16)/100,2)),IF(ABS(G16)&lt;$O$4,0,ROUND(((ABS(G16)-$O$4)*I16)/100,2))))))),0),2)</f>
        <v>0</v>
      </c>
      <c r="O16" s="136">
        <f>ROUND(IF(I16="",0,((IF(M16=0,(IF(F16&lt;$M$4,IF(ABS(G16)&gt;$O$2,ROUND(($O$2*I16/100),2),ABS(G16)*I16/100),IF(ABS(G16)&gt;$O$4,ROUND(($O$4*I16/100),2),ABS(G16)*I16/100))),0)))),2)</f>
        <v>0</v>
      </c>
      <c r="P16" s="137"/>
      <c r="Q16" s="137"/>
      <c r="R16" s="137"/>
    </row>
    <row r="17" spans="1:18" customHeight="1" ht="13.2">
      <c r="A17" t="str">
        <f>IF(B17="","",A16+1)</f>
        <v/>
      </c>
      <c r="B17" s="1"/>
      <c r="C17" s="1"/>
      <c r="D17" s="144"/>
      <c r="E17" s="1"/>
      <c r="F17" s="1"/>
      <c r="G17" s="2"/>
      <c r="H17" s="121"/>
      <c r="I17" s="142"/>
      <c r="J17" s="2"/>
      <c r="L17" s="124"/>
      <c r="M17" s="136">
        <f>IF(I17="",0,(IF(H17="D",0,(G17*I17)/100)))</f>
        <v>0</v>
      </c>
      <c r="N17" s="136">
        <f>ROUND(IF(M17=0,(IF(I17="",0,((IF(F17&lt;$M$4,IF(ABS(G17)&lt;$O$2,0,ROUND(((ABS(G17)-$O$2)*I17)/100,2)),IF(ABS(G17)&lt;$O$4,0,ROUND(((ABS(G17)-$O$4)*I17)/100,2))))))),0),2)</f>
        <v>0</v>
      </c>
      <c r="O17" s="136">
        <f>ROUND(IF(I17="",0,((IF(M17=0,(IF(F17&lt;$M$4,IF(ABS(G17)&gt;$O$2,ROUND(($O$2*I17/100),2),ABS(G17)*I17/100),IF(ABS(G17)&gt;$O$4,ROUND(($O$4*I17/100),2),ABS(G17)*I17/100))),0)))),2)</f>
        <v>0</v>
      </c>
      <c r="P17" s="137"/>
      <c r="Q17" s="137"/>
      <c r="R17" s="137"/>
    </row>
    <row r="18" spans="1:18" customHeight="1" ht="13.2">
      <c r="A18" t="str">
        <f>IF(B18="","",A17+1)</f>
        <v/>
      </c>
      <c r="B18" s="1"/>
      <c r="C18" s="1"/>
      <c r="D18" s="144"/>
      <c r="E18" s="1"/>
      <c r="F18" s="1"/>
      <c r="G18" s="2"/>
      <c r="H18" s="121"/>
      <c r="I18" s="142"/>
      <c r="J18" s="2"/>
      <c r="L18" s="124"/>
      <c r="M18" s="136">
        <f>IF(I18="",0,(IF(H18="D",0,(G18*I18)/100)))</f>
        <v>0</v>
      </c>
      <c r="N18" s="136">
        <f>ROUND(IF(M18=0,(IF(I18="",0,((IF(F18&lt;$M$4,IF(ABS(G18)&lt;$O$2,0,ROUND(((ABS(G18)-$O$2)*I18)/100,2)),IF(ABS(G18)&lt;$O$4,0,ROUND(((ABS(G18)-$O$4)*I18)/100,2))))))),0),2)</f>
        <v>0</v>
      </c>
      <c r="O18" s="136">
        <f>ROUND(IF(I18="",0,((IF(M18=0,(IF(F18&lt;$M$4,IF(ABS(G18)&gt;$O$2,ROUND(($O$2*I18/100),2),ABS(G18)*I18/100),IF(ABS(G18)&gt;$O$4,ROUND(($O$4*I18/100),2),ABS(G18)*I18/100))),0)))),2)</f>
        <v>0</v>
      </c>
      <c r="P18" s="137"/>
      <c r="Q18" s="137"/>
      <c r="R18" s="137"/>
    </row>
    <row r="19" spans="1:18" customHeight="1" ht="13.2">
      <c r="A19" t="str">
        <f>IF(B19="","",A18+1)</f>
        <v/>
      </c>
      <c r="B19" s="1"/>
      <c r="C19" s="1"/>
      <c r="D19" s="2"/>
      <c r="E19" s="1"/>
      <c r="F19" s="1"/>
      <c r="G19" s="2"/>
      <c r="H19" s="121"/>
      <c r="I19" s="142"/>
      <c r="J19" s="2"/>
      <c r="L19" s="124"/>
      <c r="M19" s="136">
        <f>IF(I19="",0,(IF(H19="D",0,(G19*I19)/100)))</f>
        <v>0</v>
      </c>
      <c r="N19" s="136">
        <f>ROUND(IF(M19=0,(IF(I19="",0,((IF(F19&lt;$M$4,IF(ABS(G19)&lt;$O$2,0,ROUND(((ABS(G19)-$O$2)*I19)/100,2)),IF(ABS(G19)&lt;$O$4,0,ROUND(((ABS(G19)-$O$4)*I19)/100,2))))))),0),2)</f>
        <v>0</v>
      </c>
      <c r="O19" s="136">
        <f>ROUND(IF(I19="",0,((IF(M19=0,(IF(F19&lt;$M$4,IF(ABS(G19)&gt;$O$2,ROUND(($O$2*I19/100),2),ABS(G19)*I19/100),IF(ABS(G19)&gt;$O$4,ROUND(($O$4*I19/100),2),ABS(G19)*I19/100))),0)))),2)</f>
        <v>0</v>
      </c>
      <c r="P19" s="137"/>
      <c r="Q19" s="137"/>
      <c r="R19" s="137"/>
    </row>
    <row r="20" spans="1:18" customHeight="1" ht="13.2">
      <c r="A20" t="str">
        <f>IF(B20="","",A19+1)</f>
        <v/>
      </c>
      <c r="B20" s="1"/>
      <c r="C20" s="1"/>
      <c r="D20" s="2"/>
      <c r="E20" s="1"/>
      <c r="F20" s="1"/>
      <c r="G20" s="2"/>
      <c r="H20" s="121"/>
      <c r="I20" s="142"/>
      <c r="J20" s="2"/>
      <c r="L20" s="124"/>
      <c r="M20" s="136">
        <f>IF(I20="",0,(IF(H20="D",0,(G20*I20)/100)))</f>
        <v>0</v>
      </c>
      <c r="N20" s="136">
        <f>ROUND(IF(M20=0,(IF(I20="",0,((IF(F20&lt;$M$4,IF(ABS(G20)&lt;$O$2,0,ROUND(((ABS(G20)-$O$2)*I20)/100,2)),IF(ABS(G20)&lt;$O$4,0,ROUND(((ABS(G20)-$O$4)*I20)/100,2))))))),0),2)</f>
        <v>0</v>
      </c>
      <c r="O20" s="136">
        <f>ROUND(IF(I20="",0,((IF(M20=0,(IF(F20&lt;$M$4,IF(ABS(G20)&gt;$O$2,ROUND(($O$2*I20/100),2),ABS(G20)*I20/100),IF(ABS(G20)&gt;$O$4,ROUND(($O$4*I20/100),2),ABS(G20)*I20/100))),0)))),2)</f>
        <v>0</v>
      </c>
      <c r="P20" s="137"/>
      <c r="Q20" s="137"/>
      <c r="R20" s="137"/>
    </row>
    <row r="21" spans="1:18" customHeight="1" ht="13.2">
      <c r="A21" t="str">
        <f>IF(B21="","",A20+1)</f>
        <v/>
      </c>
      <c r="B21" s="1"/>
      <c r="C21" s="1"/>
      <c r="D21" s="144"/>
      <c r="E21" s="1"/>
      <c r="F21" s="1"/>
      <c r="G21" s="2"/>
      <c r="H21" s="121"/>
      <c r="I21" s="142"/>
      <c r="J21" s="2"/>
      <c r="L21" s="124"/>
      <c r="M21" s="136">
        <f>IF(I21="",0,(IF(H21="D",0,(G21*I21)/100)))</f>
        <v>0</v>
      </c>
      <c r="N21" s="136">
        <f>ROUND(IF(M21=0,(IF(I21="",0,((IF(F21&lt;$M$4,IF(ABS(G21)&lt;$O$2,0,ROUND(((ABS(G21)-$O$2)*I21)/100,2)),IF(ABS(G21)&lt;$O$4,0,ROUND(((ABS(G21)-$O$4)*I21)/100,2))))))),0),2)</f>
        <v>0</v>
      </c>
      <c r="O21" s="136">
        <f>ROUND(IF(I21="",0,((IF(M21=0,(IF(F21&lt;$M$4,IF(ABS(G21)&gt;$O$2,ROUND(($O$2*I21/100),2),ABS(G21)*I21/100),IF(ABS(G21)&gt;$O$4,ROUND(($O$4*I21/100),2),ABS(G21)*I21/100))),0)))),2)</f>
        <v>0</v>
      </c>
      <c r="P21" s="137"/>
      <c r="Q21" s="137"/>
      <c r="R21" s="137"/>
    </row>
    <row r="22" spans="1:18" customHeight="1" ht="13.2">
      <c r="A22" t="str">
        <f>IF(B22="","",A21+1)</f>
        <v/>
      </c>
      <c r="B22" s="1"/>
      <c r="D22" s="144"/>
      <c r="E22" s="1"/>
      <c r="F22" s="1"/>
      <c r="G22" s="2"/>
      <c r="H22" s="121"/>
      <c r="I22" s="142"/>
      <c r="J22" s="2"/>
      <c r="L22" s="124"/>
      <c r="M22" s="136">
        <f>IF(I22="",0,(IF(H22="D",0,(G22*I22)/100)))</f>
        <v>0</v>
      </c>
      <c r="N22" s="136">
        <f>ROUND(IF(M22=0,(IF(I22="",0,((IF(F22&lt;$M$4,IF(ABS(G22)&lt;$O$2,0,ROUND(((ABS(G22)-$O$2)*I22)/100,2)),IF(ABS(G22)&lt;$O$4,0,ROUND(((ABS(G22)-$O$4)*I22)/100,2))))))),0),2)</f>
        <v>0</v>
      </c>
      <c r="O22" s="136">
        <f>ROUND(IF(I22="",0,((IF(M22=0,(IF(F22&lt;$M$4,IF(ABS(G22)&gt;$O$2,ROUND(($O$2*I22/100),2),ABS(G22)*I22/100),IF(ABS(G22)&gt;$O$4,ROUND(($O$4*I22/100),2),ABS(G22)*I22/100))),0)))),2)</f>
        <v>0</v>
      </c>
      <c r="P22" s="137"/>
      <c r="Q22" s="137"/>
      <c r="R22" s="137"/>
    </row>
    <row r="23" spans="1:18" customHeight="1" ht="13.2">
      <c r="A23" t="str">
        <f>IF(B23="","",A22+1)</f>
        <v/>
      </c>
      <c r="B23" s="1"/>
      <c r="D23" s="144"/>
      <c r="E23" s="1"/>
      <c r="F23" s="1"/>
      <c r="G23" s="2"/>
      <c r="H23" s="121"/>
      <c r="I23" s="142"/>
      <c r="J23" s="2"/>
      <c r="L23" s="124"/>
      <c r="M23" s="136">
        <f>IF(I23="",0,(IF(H23="D",0,(G23*I23)/100)))</f>
        <v>0</v>
      </c>
      <c r="N23" s="136">
        <f>ROUND(IF(M23=0,(IF(I23="",0,((IF(F23&lt;$M$4,IF(ABS(G23)&lt;$O$2,0,ROUND(((ABS(G23)-$O$2)*I23)/100,2)),IF(ABS(G23)&lt;$O$4,0,ROUND(((ABS(G23)-$O$4)*I23)/100,2))))))),0),2)</f>
        <v>0</v>
      </c>
      <c r="O23" s="136">
        <f>ROUND(IF(I23="",0,((IF(M23=0,(IF(F23&lt;$M$4,IF(ABS(G23)&gt;$O$2,ROUND(($O$2*I23/100),2),ABS(G23)*I23/100),IF(ABS(G23)&gt;$O$4,ROUND(($O$4*I23/100),2),ABS(G23)*I23/100))),0)))),2)</f>
        <v>0</v>
      </c>
      <c r="P23" s="137"/>
      <c r="Q23" s="137"/>
      <c r="R23" s="137"/>
    </row>
    <row r="24" spans="1:18" customHeight="1" ht="13.2">
      <c r="A24" t="str">
        <f>IF(B24="","",A23+1)</f>
        <v/>
      </c>
      <c r="B24" s="1"/>
      <c r="D24" s="144"/>
      <c r="E24" s="1"/>
      <c r="F24" s="1"/>
      <c r="G24" s="2"/>
      <c r="H24" s="121"/>
      <c r="I24" s="142"/>
      <c r="J24" s="2"/>
      <c r="L24" s="124"/>
      <c r="M24" s="136">
        <f>IF(I24="",0,(IF(H24="D",0,(G24*I24)/100)))</f>
        <v>0</v>
      </c>
      <c r="N24" s="136">
        <f>ROUND(IF(M24=0,(IF(I24="",0,((IF(F24&lt;$M$4,IF(ABS(G24)&lt;$O$2,0,ROUND(((ABS(G24)-$O$2)*I24)/100,2)),IF(ABS(G24)&lt;$O$4,0,ROUND(((ABS(G24)-$O$4)*I24)/100,2))))))),0),2)</f>
        <v>0</v>
      </c>
      <c r="O24" s="136">
        <f>ROUND(IF(I24="",0,((IF(M24=0,(IF(F24&lt;$M$4,IF(ABS(G24)&gt;$O$2,ROUND(($O$2*I24/100),2),ABS(G24)*I24/100),IF(ABS(G24)&gt;$O$4,ROUND(($O$4*I24/100),2),ABS(G24)*I24/100))),0)))),2)</f>
        <v>0</v>
      </c>
      <c r="P24" s="137"/>
      <c r="Q24" s="137"/>
      <c r="R24" s="137"/>
    </row>
    <row r="25" spans="1:18" customHeight="1" ht="13.2">
      <c r="A25" t="str">
        <f>IF(B25="","",A24+1)</f>
        <v/>
      </c>
      <c r="B25" s="1"/>
      <c r="D25" s="144"/>
      <c r="E25" s="1"/>
      <c r="F25" s="1"/>
      <c r="G25" s="2"/>
      <c r="H25" s="121"/>
      <c r="I25" s="142"/>
      <c r="J25" s="2"/>
      <c r="L25" s="124"/>
      <c r="M25" s="136">
        <f>IF(I25="",0,(IF(H25="D",0,(G25*I25)/100)))</f>
        <v>0</v>
      </c>
      <c r="N25" s="136">
        <f>ROUND(IF(M25=0,(IF(I25="",0,((IF(F25&lt;$M$4,IF(ABS(G25)&lt;$O$2,0,ROUND(((ABS(G25)-$O$2)*I25)/100,2)),IF(ABS(G25)&lt;$O$4,0,ROUND(((ABS(G25)-$O$4)*I25)/100,2))))))),0),2)</f>
        <v>0</v>
      </c>
      <c r="O25" s="136">
        <f>ROUND(IF(I25="",0,((IF(M25=0,(IF(F25&lt;$M$4,IF(ABS(G25)&gt;$O$2,ROUND(($O$2*I25/100),2),ABS(G25)*I25/100),IF(ABS(G25)&gt;$O$4,ROUND(($O$4*I25/100),2),ABS(G25)*I25/100))),0)))),2)</f>
        <v>0</v>
      </c>
      <c r="P25" s="137"/>
      <c r="Q25" s="137"/>
      <c r="R25" s="137"/>
    </row>
    <row r="26" spans="1:18" customHeight="1" ht="13.2">
      <c r="A26" t="str">
        <f>IF(B26="","",A25+1)</f>
        <v/>
      </c>
      <c r="B26" s="1"/>
      <c r="D26" s="144"/>
      <c r="E26" s="1"/>
      <c r="F26" s="1"/>
      <c r="G26" s="2"/>
      <c r="H26" s="121"/>
      <c r="I26" s="142"/>
      <c r="J26" s="2"/>
      <c r="L26" s="124"/>
      <c r="M26" s="136">
        <f>IF(I26="",0,(IF(H26="D",0,(G26*I26)/100)))</f>
        <v>0</v>
      </c>
      <c r="N26" s="136">
        <f>ROUND(IF(M26=0,(IF(I26="",0,((IF(F26&lt;$M$4,IF(ABS(G26)&lt;$O$2,0,ROUND(((ABS(G26)-$O$2)*I26)/100,2)),IF(ABS(G26)&lt;$O$4,0,ROUND(((ABS(G26)-$O$4)*I26)/100,2))))))),0),2)</f>
        <v>0</v>
      </c>
      <c r="O26" s="136">
        <f>ROUND(IF(I26="",0,((IF(M26=0,(IF(F26&lt;$M$4,IF(ABS(G26)&gt;$O$2,ROUND(($O$2*I26/100),2),ABS(G26)*I26/100),IF(ABS(G26)&gt;$O$4,ROUND(($O$4*I26/100),2),ABS(G26)*I26/100))),0)))),2)</f>
        <v>0</v>
      </c>
      <c r="P26" s="137"/>
      <c r="Q26" s="137"/>
      <c r="R26" s="137"/>
    </row>
    <row r="27" spans="1:18" customHeight="1" ht="13.2">
      <c r="A27" t="str">
        <f>IF(B27="","",A26+1)</f>
        <v/>
      </c>
      <c r="B27" s="1"/>
      <c r="D27" s="144"/>
      <c r="E27" s="1"/>
      <c r="F27" s="1"/>
      <c r="G27" s="2"/>
      <c r="H27" s="121"/>
      <c r="I27" s="142"/>
      <c r="J27" s="2"/>
      <c r="L27" s="124"/>
      <c r="M27" s="136">
        <f>IF(I27="",0,(IF(H27="D",0,(G27*I27)/100)))</f>
        <v>0</v>
      </c>
      <c r="N27" s="136">
        <f>ROUND(IF(M27=0,(IF(I27="",0,((IF(F27&lt;$M$4,IF(ABS(G27)&lt;$O$2,0,ROUND(((ABS(G27)-$O$2)*I27)/100,2)),IF(ABS(G27)&lt;$O$4,0,ROUND(((ABS(G27)-$O$4)*I27)/100,2))))))),0),2)</f>
        <v>0</v>
      </c>
      <c r="O27" s="136">
        <f>ROUND(IF(I27="",0,((IF(M27=0,(IF(F27&lt;$M$4,IF(ABS(G27)&gt;$O$2,ROUND(($O$2*I27/100),2),ABS(G27)*I27/100),IF(ABS(G27)&gt;$O$4,ROUND(($O$4*I27/100),2),ABS(G27)*I27/100))),0)))),2)</f>
        <v>0</v>
      </c>
      <c r="P27" s="137"/>
      <c r="Q27" s="137"/>
      <c r="R27" s="137"/>
    </row>
    <row r="28" spans="1:18" customHeight="1" ht="13.2">
      <c r="A28" t="str">
        <f>IF(B28="","",A27+1)</f>
        <v/>
      </c>
      <c r="B28" s="1"/>
      <c r="C28" s="1"/>
      <c r="D28" s="144"/>
      <c r="E28" s="1"/>
      <c r="F28" s="1"/>
      <c r="G28" s="2"/>
      <c r="H28" s="121"/>
      <c r="I28" s="142"/>
      <c r="J28" s="2"/>
      <c r="L28" s="124"/>
      <c r="M28" s="136">
        <f>IF(I28="",0,(IF(H28="D",0,(G28*I28)/100)))</f>
        <v>0</v>
      </c>
      <c r="N28" s="136">
        <f>ROUND(IF(M28=0,(IF(I28="",0,((IF(F28&lt;$M$4,IF(ABS(G28)&lt;$O$2,0,ROUND(((ABS(G28)-$O$2)*I28)/100,2)),IF(ABS(G28)&lt;$O$4,0,ROUND(((ABS(G28)-$O$4)*I28)/100,2))))))),0),2)</f>
        <v>0</v>
      </c>
      <c r="O28" s="136">
        <f>ROUND(IF(I28="",0,((IF(M28=0,(IF(F28&lt;$M$4,IF(ABS(G28)&gt;$O$2,ROUND(($O$2*I28/100),2),ABS(G28)*I28/100),IF(ABS(G28)&gt;$O$4,ROUND(($O$4*I28/100),2),ABS(G28)*I28/100))),0)))),2)</f>
        <v>0</v>
      </c>
      <c r="P28" s="137"/>
      <c r="Q28" s="137"/>
      <c r="R28" s="137"/>
    </row>
    <row r="29" spans="1:18" customHeight="1" ht="13.2">
      <c r="A29" t="str">
        <f>IF(B29="","",A28+1)</f>
        <v/>
      </c>
      <c r="B29" s="1"/>
      <c r="C29" s="1"/>
      <c r="D29" s="144"/>
      <c r="E29" s="1"/>
      <c r="F29" s="1"/>
      <c r="G29" s="2"/>
      <c r="H29" s="121"/>
      <c r="I29" s="142"/>
      <c r="J29" s="2"/>
      <c r="L29" s="124"/>
      <c r="M29" s="136">
        <f>IF(I29="",0,(IF(H29="D",0,(G29*I29)/100)))</f>
        <v>0</v>
      </c>
      <c r="N29" s="136">
        <f>ROUND(IF(M29=0,(IF(I29="",0,((IF(F29&lt;$M$4,IF(ABS(G29)&lt;$O$2,0,ROUND(((ABS(G29)-$O$2)*I29)/100,2)),IF(ABS(G29)&lt;$O$4,0,ROUND(((ABS(G29)-$O$4)*I29)/100,2))))))),0),2)</f>
        <v>0</v>
      </c>
      <c r="O29" s="136">
        <f>ROUND(IF(I29="",0,((IF(M29=0,(IF(F29&lt;$M$4,IF(ABS(G29)&gt;$O$2,ROUND(($O$2*I29/100),2),ABS(G29)*I29/100),IF(ABS(G29)&gt;$O$4,ROUND(($O$4*I29/100),2),ABS(G29)*I29/100))),0)))),2)</f>
        <v>0</v>
      </c>
      <c r="P29" s="137"/>
      <c r="Q29" s="137"/>
      <c r="R29" s="137"/>
    </row>
    <row r="30" spans="1:18" customHeight="1" ht="13.2">
      <c r="A30" t="str">
        <f>IF(B30="","",A29+1)</f>
        <v/>
      </c>
      <c r="B30" s="1"/>
      <c r="D30" s="191"/>
      <c r="E30" s="2"/>
      <c r="F30" s="1"/>
      <c r="G30" s="2"/>
      <c r="H30" s="121"/>
      <c r="I30" s="142"/>
      <c r="J30" s="2"/>
      <c r="L30" s="124"/>
      <c r="M30" s="136">
        <f>IF(I30="",0,(IF(H30="D",0,(G30*I30)/100)))</f>
        <v>0</v>
      </c>
      <c r="N30" s="136">
        <f>ROUND(IF(M30=0,(IF(I30="",0,((IF(F30&lt;$M$4,IF(ABS(G30)&lt;$O$2,0,ROUND(((ABS(G30)-$O$2)*I30)/100,2)),IF(ABS(G30)&lt;$O$4,0,ROUND(((ABS(G30)-$O$4)*I30)/100,2))))))),0),2)</f>
        <v>0</v>
      </c>
      <c r="O30" s="136">
        <f>ROUND(IF(I30="",0,((IF(M30=0,(IF(F30&lt;$M$4,IF(ABS(G30)&gt;$O$2,ROUND(($O$2*I30/100),2),ABS(G30)*I30/100),IF(ABS(G30)&gt;$O$4,ROUND(($O$4*I30/100),2),ABS(G30)*I30/100))),0)))),2)</f>
        <v>0</v>
      </c>
      <c r="P30" s="137"/>
      <c r="Q30" s="137"/>
      <c r="R30" s="137"/>
    </row>
    <row r="31" spans="1:18" customHeight="1" ht="13.2">
      <c r="A31" t="str">
        <f>IF(B31="","",A30+1)</f>
        <v/>
      </c>
      <c r="B31" s="1"/>
      <c r="D31" s="191"/>
      <c r="E31" s="2"/>
      <c r="F31" s="1"/>
      <c r="G31" s="2"/>
      <c r="H31" s="121"/>
      <c r="I31" s="142"/>
      <c r="J31" s="2"/>
      <c r="L31" s="124"/>
      <c r="M31" s="136">
        <f>IF(I31="",0,(IF(H31="D",0,(G31*I31)/100)))</f>
        <v>0</v>
      </c>
      <c r="N31" s="136">
        <f>ROUND(IF(M31=0,(IF(I31="",0,((IF(F31&lt;$M$4,IF(ABS(G31)&lt;$O$2,0,ROUND(((ABS(G31)-$O$2)*I31)/100,2)),IF(ABS(G31)&lt;$O$4,0,ROUND(((ABS(G31)-$O$4)*I31)/100,2))))))),0),2)</f>
        <v>0</v>
      </c>
      <c r="O31" s="136">
        <f>ROUND(IF(I31="",0,((IF(M31=0,(IF(F31&lt;$M$4,IF(ABS(G31)&gt;$O$2,ROUND(($O$2*I31/100),2),ABS(G31)*I31/100),IF(ABS(G31)&gt;$O$4,ROUND(($O$4*I31/100),2),ABS(G31)*I31/100))),0)))),2)</f>
        <v>0</v>
      </c>
      <c r="P31" s="137"/>
      <c r="Q31" s="137"/>
      <c r="R31" s="137"/>
    </row>
    <row r="32" spans="1:18" customHeight="1" ht="13.2">
      <c r="A32" t="str">
        <f>IF(B32="","",A31+1)</f>
        <v/>
      </c>
      <c r="B32" s="1"/>
      <c r="D32" s="191"/>
      <c r="E32" s="2"/>
      <c r="F32" s="1"/>
      <c r="G32" s="2"/>
      <c r="H32" s="121"/>
      <c r="I32" s="142"/>
      <c r="J32" s="2"/>
      <c r="L32" s="124"/>
      <c r="M32" s="136">
        <f>IF(I32="",0,(IF(H32="D",0,(G32*I32)/100)))</f>
        <v>0</v>
      </c>
      <c r="N32" s="136">
        <f>ROUND(IF(M32=0,(IF(I32="",0,((IF(F32&lt;$M$4,IF(ABS(G32)&lt;$O$2,0,ROUND(((ABS(G32)-$O$2)*I32)/100,2)),IF(ABS(G32)&lt;$O$4,0,ROUND(((ABS(G32)-$O$4)*I32)/100,2))))))),0),2)</f>
        <v>0</v>
      </c>
      <c r="O32" s="136">
        <f>ROUND(IF(I32="",0,((IF(M32=0,(IF(F32&lt;$M$4,IF(ABS(G32)&gt;$O$2,ROUND(($O$2*I32/100),2),ABS(G32)*I32/100),IF(ABS(G32)&gt;$O$4,ROUND(($O$4*I32/100),2),ABS(G32)*I32/100))),0)))),2)</f>
        <v>0</v>
      </c>
      <c r="P32" s="137"/>
      <c r="Q32" s="137"/>
      <c r="R32" s="137"/>
    </row>
    <row r="33" spans="1:18" customHeight="1" ht="13.2">
      <c r="A33" t="str">
        <f>IF(B33="","",A32+1)</f>
        <v/>
      </c>
      <c r="B33" s="1"/>
      <c r="D33" s="191"/>
      <c r="E33" s="2"/>
      <c r="F33" s="1"/>
      <c r="G33" s="2"/>
      <c r="H33" s="121"/>
      <c r="I33" s="142"/>
      <c r="J33" s="2"/>
      <c r="L33" s="124"/>
      <c r="M33" s="136">
        <f>IF(I33="",0,(IF(H33="D",0,(G33*I33)/100)))</f>
        <v>0</v>
      </c>
      <c r="N33" s="136">
        <f>ROUND(IF(M33=0,(IF(I33="",0,((IF(F33&lt;$M$4,IF(ABS(G33)&lt;$O$2,0,ROUND(((ABS(G33)-$O$2)*I33)/100,2)),IF(ABS(G33)&lt;$O$4,0,ROUND(((ABS(G33)-$O$4)*I33)/100,2))))))),0),2)</f>
        <v>0</v>
      </c>
      <c r="O33" s="136">
        <f>ROUND(IF(I33="",0,((IF(M33=0,(IF(F33&lt;$M$4,IF(ABS(G33)&gt;$O$2,ROUND(($O$2*I33/100),2),ABS(G33)*I33/100),IF(ABS(G33)&gt;$O$4,ROUND(($O$4*I33/100),2),ABS(G33)*I33/100))),0)))),2)</f>
        <v>0</v>
      </c>
      <c r="P33" s="137"/>
      <c r="Q33" s="137"/>
      <c r="R33" s="137"/>
    </row>
    <row r="34" spans="1:18" customHeight="1" ht="13.2">
      <c r="A34" t="str">
        <f>IF(B34="","",A33+1)</f>
        <v/>
      </c>
      <c r="B34" s="1"/>
      <c r="D34" s="191"/>
      <c r="E34" s="2"/>
      <c r="F34" s="1"/>
      <c r="G34" s="2"/>
      <c r="H34" s="121"/>
      <c r="I34" s="142"/>
      <c r="J34" s="2"/>
      <c r="L34" s="124"/>
      <c r="M34" s="136">
        <f>IF(I34="",0,(IF(H34="D",0,(G34*I34)/100)))</f>
        <v>0</v>
      </c>
      <c r="N34" s="136">
        <f>ROUND(IF(M34=0,(IF(I34="",0,((IF(F34&lt;$M$4,IF(ABS(G34)&lt;$O$2,0,ROUND(((ABS(G34)-$O$2)*I34)/100,2)),IF(ABS(G34)&lt;$O$4,0,ROUND(((ABS(G34)-$O$4)*I34)/100,2))))))),0),2)</f>
        <v>0</v>
      </c>
      <c r="O34" s="136">
        <f>ROUND(IF(I34="",0,((IF(M34=0,(IF(F34&lt;$M$4,IF(ABS(G34)&gt;$O$2,ROUND(($O$2*I34/100),2),ABS(G34)*I34/100),IF(ABS(G34)&gt;$O$4,ROUND(($O$4*I34/100),2),ABS(G34)*I34/100))),0)))),2)</f>
        <v>0</v>
      </c>
      <c r="P34" s="137"/>
      <c r="Q34" s="137"/>
      <c r="R34" s="137"/>
    </row>
    <row r="35" spans="1:18" customHeight="1" ht="13.2">
      <c r="A35" t="str">
        <f>IF(B35="","",A34+1)</f>
        <v/>
      </c>
      <c r="B35" s="1"/>
      <c r="D35" s="191"/>
      <c r="E35" s="2"/>
      <c r="F35" s="1"/>
      <c r="G35" s="2"/>
      <c r="H35" s="121"/>
      <c r="I35" s="142"/>
      <c r="J35" s="2"/>
      <c r="L35" s="124"/>
      <c r="M35" s="136">
        <f>IF(I35="",0,(IF(H35="D",0,(G35*I35)/100)))</f>
        <v>0</v>
      </c>
      <c r="N35" s="136">
        <f>ROUND(IF(M35=0,(IF(I35="",0,((IF(F35&lt;$M$4,IF(ABS(G35)&lt;$O$2,0,ROUND(((ABS(G35)-$O$2)*I35)/100,2)),IF(ABS(G35)&lt;$O$4,0,ROUND(((ABS(G35)-$O$4)*I35)/100,2))))))),0),2)</f>
        <v>0</v>
      </c>
      <c r="O35" s="136">
        <f>ROUND(IF(I35="",0,((IF(M35=0,(IF(F35&lt;$M$4,IF(ABS(G35)&gt;$O$2,ROUND(($O$2*I35/100),2),ABS(G35)*I35/100),IF(ABS(G35)&gt;$O$4,ROUND(($O$4*I35/100),2),ABS(G35)*I35/100))),0)))),2)</f>
        <v>0</v>
      </c>
      <c r="P35" s="137"/>
      <c r="Q35" s="137"/>
      <c r="R35" s="137"/>
    </row>
    <row r="36" spans="1:18" customHeight="1" ht="13.2">
      <c r="A36" t="str">
        <f>IF(B36="","",A35+1)</f>
        <v/>
      </c>
      <c r="B36" s="1"/>
      <c r="D36" s="191"/>
      <c r="E36" s="2"/>
      <c r="F36" s="1"/>
      <c r="G36" s="2"/>
      <c r="H36" s="121"/>
      <c r="I36" s="142"/>
      <c r="J36" s="2"/>
      <c r="L36" s="124"/>
      <c r="M36" s="136">
        <f>IF(I36="",0,(IF(H36="D",0,(G36*I36)/100)))</f>
        <v>0</v>
      </c>
      <c r="N36" s="136">
        <f>ROUND(IF(M36=0,(IF(I36="",0,((IF(F36&lt;$M$4,IF(ABS(G36)&lt;$O$2,0,ROUND(((ABS(G36)-$O$2)*I36)/100,2)),IF(ABS(G36)&lt;$O$4,0,ROUND(((ABS(G36)-$O$4)*I36)/100,2))))))),0),2)</f>
        <v>0</v>
      </c>
      <c r="O36" s="136">
        <f>ROUND(IF(I36="",0,((IF(M36=0,(IF(F36&lt;$M$4,IF(ABS(G36)&gt;$O$2,ROUND(($O$2*I36/100),2),ABS(G36)*I36/100),IF(ABS(G36)&gt;$O$4,ROUND(($O$4*I36/100),2),ABS(G36)*I36/100))),0)))),2)</f>
        <v>0</v>
      </c>
      <c r="P36" s="137"/>
      <c r="Q36" s="137"/>
      <c r="R36" s="137"/>
    </row>
    <row r="37" spans="1:18" customHeight="1" ht="13.2">
      <c r="A37" t="str">
        <f>IF(B37="","",A36+1)</f>
        <v/>
      </c>
      <c r="B37" s="1"/>
      <c r="D37" s="191"/>
      <c r="E37" s="2"/>
      <c r="F37" s="1"/>
      <c r="G37" s="2"/>
      <c r="H37" s="121"/>
      <c r="I37" s="142"/>
      <c r="J37" s="2"/>
      <c r="L37" s="124"/>
      <c r="M37" s="136">
        <f>IF(I37="",0,(IF(H37="D",0,(G37*I37)/100)))</f>
        <v>0</v>
      </c>
      <c r="N37" s="136">
        <f>ROUND(IF(M37=0,(IF(I37="",0,((IF(F37&lt;$M$4,IF(ABS(G37)&lt;$O$2,0,ROUND(((ABS(G37)-$O$2)*I37)/100,2)),IF(ABS(G37)&lt;$O$4,0,ROUND(((ABS(G37)-$O$4)*I37)/100,2))))))),0),2)</f>
        <v>0</v>
      </c>
      <c r="O37" s="136">
        <f>ROUND(IF(I37="",0,((IF(M37=0,(IF(F37&lt;$M$4,IF(ABS(G37)&gt;$O$2,ROUND(($O$2*I37/100),2),ABS(G37)*I37/100),IF(ABS(G37)&gt;$O$4,ROUND(($O$4*I37/100),2),ABS(G37)*I37/100))),0)))),2)</f>
        <v>0</v>
      </c>
      <c r="P37" s="137"/>
      <c r="Q37" s="137"/>
      <c r="R37" s="137"/>
    </row>
    <row r="38" spans="1:18" customHeight="1" ht="13.2">
      <c r="A38" t="str">
        <f>IF(B38="","",A37+1)</f>
        <v/>
      </c>
      <c r="B38" s="1"/>
      <c r="D38" s="191"/>
      <c r="E38" s="2"/>
      <c r="F38" s="1"/>
      <c r="G38" s="2"/>
      <c r="H38" s="121"/>
      <c r="I38" s="142"/>
      <c r="J38" s="2"/>
      <c r="L38" s="124"/>
      <c r="M38" s="136">
        <f>IF(I38="",0,(IF(H38="D",0,(G38*I38)/100)))</f>
        <v>0</v>
      </c>
      <c r="N38" s="136">
        <f>ROUND(IF(M38=0,(IF(I38="",0,((IF(F38&lt;$M$4,IF(ABS(G38)&lt;$O$2,0,ROUND(((ABS(G38)-$O$2)*I38)/100,2)),IF(ABS(G38)&lt;$O$4,0,ROUND(((ABS(G38)-$O$4)*I38)/100,2))))))),0),2)</f>
        <v>0</v>
      </c>
      <c r="O38" s="136">
        <f>ROUND(IF(I38="",0,((IF(M38=0,(IF(F38&lt;$M$4,IF(ABS(G38)&gt;$O$2,ROUND(($O$2*I38/100),2),ABS(G38)*I38/100),IF(ABS(G38)&gt;$O$4,ROUND(($O$4*I38/100),2),ABS(G38)*I38/100))),0)))),2)</f>
        <v>0</v>
      </c>
      <c r="P38" s="137"/>
      <c r="Q38" s="137"/>
      <c r="R38" s="137"/>
    </row>
    <row r="39" spans="1:18" customHeight="1" ht="13.2">
      <c r="A39" t="str">
        <f>IF(B39="","",A38+1)</f>
        <v/>
      </c>
      <c r="B39" s="1"/>
      <c r="D39" s="191"/>
      <c r="E39" s="2"/>
      <c r="F39" s="1"/>
      <c r="G39" s="2"/>
      <c r="H39" s="121"/>
      <c r="I39" s="142"/>
      <c r="J39" s="2"/>
      <c r="L39" s="124"/>
      <c r="M39" s="136">
        <f>IF(I39="",0,(IF(H39="D",0,(G39*I39)/100)))</f>
        <v>0</v>
      </c>
      <c r="N39" s="136">
        <f>ROUND(IF(M39=0,(IF(I39="",0,((IF(F39&lt;$M$4,IF(ABS(G39)&lt;$O$2,0,ROUND(((ABS(G39)-$O$2)*I39)/100,2)),IF(ABS(G39)&lt;$O$4,0,ROUND(((ABS(G39)-$O$4)*I39)/100,2))))))),0),2)</f>
        <v>0</v>
      </c>
      <c r="O39" s="136">
        <f>ROUND(IF(I39="",0,((IF(M39=0,(IF(F39&lt;$M$4,IF(ABS(G39)&gt;$O$2,ROUND(($O$2*I39/100),2),ABS(G39)*I39/100),IF(ABS(G39)&gt;$O$4,ROUND(($O$4*I39/100),2),ABS(G39)*I39/100))),0)))),2)</f>
        <v>0</v>
      </c>
      <c r="P39" s="137"/>
      <c r="Q39" s="137"/>
      <c r="R39" s="137"/>
    </row>
    <row r="40" spans="1:18" customHeight="1" ht="13.2">
      <c r="A40" t="str">
        <f>IF(B40="","",A39+1)</f>
        <v/>
      </c>
      <c r="B40" s="1"/>
      <c r="D40" s="191"/>
      <c r="E40" s="2"/>
      <c r="F40" s="1"/>
      <c r="G40" s="2"/>
      <c r="H40" s="121"/>
      <c r="I40" s="142"/>
      <c r="J40" s="2"/>
      <c r="L40" s="124"/>
      <c r="M40" s="136">
        <f>IF(I40="",0,(IF(H40="D",0,(G40*I40)/100)))</f>
        <v>0</v>
      </c>
      <c r="N40" s="136">
        <f>ROUND(IF(M40=0,(IF(I40="",0,((IF(F40&lt;$M$4,IF(ABS(G40)&lt;$O$2,0,ROUND(((ABS(G40)-$O$2)*I40)/100,2)),IF(ABS(G40)&lt;$O$4,0,ROUND(((ABS(G40)-$O$4)*I40)/100,2))))))),0),2)</f>
        <v>0</v>
      </c>
      <c r="O40" s="136">
        <f>ROUND(IF(I40="",0,((IF(M40=0,(IF(F40&lt;$M$4,IF(ABS(G40)&gt;$O$2,ROUND(($O$2*I40/100),2),ABS(G40)*I40/100),IF(ABS(G40)&gt;$O$4,ROUND(($O$4*I40/100),2),ABS(G40)*I40/100))),0)))),2)</f>
        <v>0</v>
      </c>
      <c r="P40" s="137"/>
      <c r="Q40" s="137"/>
      <c r="R40" s="137"/>
    </row>
    <row r="41" spans="1:18" customHeight="1" ht="13.2">
      <c r="A41" t="str">
        <f>IF(B41="","",A40+1)</f>
        <v/>
      </c>
      <c r="B41" s="1"/>
      <c r="D41" s="191"/>
      <c r="E41" s="2"/>
      <c r="F41" s="1"/>
      <c r="G41" s="2"/>
      <c r="H41" s="121"/>
      <c r="I41" s="142"/>
      <c r="J41" s="2"/>
      <c r="L41" s="124"/>
      <c r="M41" s="136">
        <f>IF(I41="",0,(IF(H41="D",0,(G41*I41)/100)))</f>
        <v>0</v>
      </c>
      <c r="N41" s="136">
        <f>ROUND(IF(M41=0,(IF(I41="",0,((IF(F41&lt;$M$4,IF(ABS(G41)&lt;$O$2,0,ROUND(((ABS(G41)-$O$2)*I41)/100,2)),IF(ABS(G41)&lt;$O$4,0,ROUND(((ABS(G41)-$O$4)*I41)/100,2))))))),0),2)</f>
        <v>0</v>
      </c>
      <c r="O41" s="136">
        <f>ROUND(IF(I41="",0,((IF(M41=0,(IF(F41&lt;$M$4,IF(ABS(G41)&gt;$O$2,ROUND(($O$2*I41/100),2),ABS(G41)*I41/100),IF(ABS(G41)&gt;$O$4,ROUND(($O$4*I41/100),2),ABS(G41)*I41/100))),0)))),2)</f>
        <v>0</v>
      </c>
      <c r="P41" s="137"/>
      <c r="Q41" s="137"/>
      <c r="R41" s="137"/>
    </row>
    <row r="42" spans="1:18" customHeight="1" ht="13.2">
      <c r="A42" t="str">
        <f>IF(B42="","",A41+1)</f>
        <v/>
      </c>
      <c r="B42" s="1"/>
      <c r="D42" s="191"/>
      <c r="E42" s="2"/>
      <c r="F42" s="1"/>
      <c r="G42" s="2"/>
      <c r="H42" s="121"/>
      <c r="I42" s="142"/>
      <c r="J42" s="2"/>
      <c r="L42" s="124"/>
      <c r="M42" s="136">
        <f>IF(I42="",0,(IF(H42="D",0,(G42*I42)/100)))</f>
        <v>0</v>
      </c>
      <c r="N42" s="136">
        <f>ROUND(IF(M42=0,(IF(I42="",0,((IF(F42&lt;$M$4,IF(ABS(G42)&lt;$O$2,0,ROUND(((ABS(G42)-$O$2)*I42)/100,2)),IF(ABS(G42)&lt;$O$4,0,ROUND(((ABS(G42)-$O$4)*I42)/100,2))))))),0),2)</f>
        <v>0</v>
      </c>
      <c r="O42" s="136">
        <f>ROUND(IF(I42="",0,((IF(M42=0,(IF(F42&lt;$M$4,IF(ABS(G42)&gt;$O$2,ROUND(($O$2*I42/100),2),ABS(G42)*I42/100),IF(ABS(G42)&gt;$O$4,ROUND(($O$4*I42/100),2),ABS(G42)*I42/100))),0)))),2)</f>
        <v>0</v>
      </c>
      <c r="P42" s="137"/>
      <c r="Q42" s="137"/>
      <c r="R42" s="137"/>
    </row>
    <row r="43" spans="1:18" customHeight="1" ht="13.2">
      <c r="A43" t="str">
        <f>IF(B43="","",A42+1)</f>
        <v/>
      </c>
      <c r="B43" s="1"/>
      <c r="D43" s="191"/>
      <c r="E43" s="2"/>
      <c r="F43" s="1"/>
      <c r="G43" s="2"/>
      <c r="H43" s="121"/>
      <c r="I43" s="142"/>
      <c r="J43" s="2"/>
      <c r="L43" s="124"/>
      <c r="M43" s="136">
        <f>IF(I43="",0,(IF(H43="D",0,(G43*I43)/100)))</f>
        <v>0</v>
      </c>
      <c r="N43" s="136">
        <f>ROUND(IF(M43=0,(IF(I43="",0,((IF(F43&lt;$M$4,IF(ABS(G43)&lt;$O$2,0,ROUND(((ABS(G43)-$O$2)*I43)/100,2)),IF(ABS(G43)&lt;$O$4,0,ROUND(((ABS(G43)-$O$4)*I43)/100,2))))))),0),2)</f>
        <v>0</v>
      </c>
      <c r="O43" s="136">
        <f>ROUND(IF(I43="",0,((IF(M43=0,(IF(F43&lt;$M$4,IF(ABS(G43)&gt;$O$2,ROUND(($O$2*I43/100),2),ABS(G43)*I43/100),IF(ABS(G43)&gt;$O$4,ROUND(($O$4*I43/100),2),ABS(G43)*I43/100))),0)))),2)</f>
        <v>0</v>
      </c>
      <c r="P43" s="137"/>
      <c r="Q43" s="137"/>
      <c r="R43" s="137"/>
    </row>
    <row r="44" spans="1:18" customHeight="1" ht="13.2">
      <c r="A44" t="str">
        <f>IF(B44="","",A43+1)</f>
        <v/>
      </c>
      <c r="B44" s="1"/>
      <c r="D44" s="191"/>
      <c r="E44" s="2"/>
      <c r="F44" s="1"/>
      <c r="G44" s="2"/>
      <c r="H44" s="121"/>
      <c r="I44" s="142"/>
      <c r="J44" s="2"/>
      <c r="L44" s="124"/>
      <c r="M44" s="136">
        <f>IF(I44="",0,(IF(H44="D",0,(G44*I44)/100)))</f>
        <v>0</v>
      </c>
      <c r="N44" s="136">
        <f>ROUND(IF(M44=0,(IF(I44="",0,((IF(F44&lt;$M$4,IF(ABS(G44)&lt;$O$2,0,ROUND(((ABS(G44)-$O$2)*I44)/100,2)),IF(ABS(G44)&lt;$O$4,0,ROUND(((ABS(G44)-$O$4)*I44)/100,2))))))),0),2)</f>
        <v>0</v>
      </c>
      <c r="O44" s="136">
        <f>ROUND(IF(I44="",0,((IF(M44=0,(IF(F44&lt;$M$4,IF(ABS(G44)&gt;$O$2,ROUND(($O$2*I44/100),2),ABS(G44)*I44/100),IF(ABS(G44)&gt;$O$4,ROUND(($O$4*I44/100),2),ABS(G44)*I44/100))),0)))),2)</f>
        <v>0</v>
      </c>
      <c r="P44" s="137"/>
      <c r="Q44" s="137"/>
      <c r="R44" s="137"/>
    </row>
    <row r="45" spans="1:18" customHeight="1" ht="13.2">
      <c r="A45" t="str">
        <f>IF(B45="","",A44+1)</f>
        <v/>
      </c>
      <c r="B45" s="1"/>
      <c r="D45" s="191"/>
      <c r="E45" s="2"/>
      <c r="F45" s="1"/>
      <c r="G45" s="2"/>
      <c r="H45" s="121"/>
      <c r="I45" s="142"/>
      <c r="J45" s="2"/>
      <c r="L45" s="124"/>
      <c r="M45" s="136">
        <f>IF(I45="",0,(IF(H45="D",0,(G45*I45)/100)))</f>
        <v>0</v>
      </c>
      <c r="N45" s="136">
        <f>ROUND(IF(M45=0,(IF(I45="",0,((IF(F45&lt;$M$4,IF(ABS(G45)&lt;$O$2,0,ROUND(((ABS(G45)-$O$2)*I45)/100,2)),IF(ABS(G45)&lt;$O$4,0,ROUND(((ABS(G45)-$O$4)*I45)/100,2))))))),0),2)</f>
        <v>0</v>
      </c>
      <c r="O45" s="136">
        <f>ROUND(IF(I45="",0,((IF(M45=0,(IF(F45&lt;$M$4,IF(ABS(G45)&gt;$O$2,ROUND(($O$2*I45/100),2),ABS(G45)*I45/100),IF(ABS(G45)&gt;$O$4,ROUND(($O$4*I45/100),2),ABS(G45)*I45/100))),0)))),2)</f>
        <v>0</v>
      </c>
      <c r="P45" s="137"/>
      <c r="Q45" s="137"/>
      <c r="R45" s="137"/>
    </row>
    <row r="46" spans="1:18" customHeight="1" ht="13.2">
      <c r="A46" t="str">
        <f>IF(B46="","",A45+1)</f>
        <v/>
      </c>
      <c r="B46" s="1"/>
      <c r="D46" s="191"/>
      <c r="E46" s="2"/>
      <c r="F46" s="1"/>
      <c r="G46" s="2"/>
      <c r="H46" s="121"/>
      <c r="I46" s="142"/>
      <c r="J46" s="2"/>
      <c r="L46" s="124"/>
      <c r="M46" s="136">
        <f>IF(I46="",0,(IF(H46="D",0,(G46*I46)/100)))</f>
        <v>0</v>
      </c>
      <c r="N46" s="136">
        <f>ROUND(IF(M46=0,(IF(I46="",0,((IF(F46&lt;$M$4,IF(ABS(G46)&lt;$O$2,0,ROUND(((ABS(G46)-$O$2)*I46)/100,2)),IF(ABS(G46)&lt;$O$4,0,ROUND(((ABS(G46)-$O$4)*I46)/100,2))))))),0),2)</f>
        <v>0</v>
      </c>
      <c r="O46" s="136">
        <f>ROUND(IF(I46="",0,((IF(M46=0,(IF(F46&lt;$M$4,IF(ABS(G46)&gt;$O$2,ROUND(($O$2*I46/100),2),ABS(G46)*I46/100),IF(ABS(G46)&gt;$O$4,ROUND(($O$4*I46/100),2),ABS(G46)*I46/100))),0)))),2)</f>
        <v>0</v>
      </c>
      <c r="P46" s="137"/>
      <c r="Q46" s="137"/>
      <c r="R46" s="137"/>
    </row>
    <row r="47" spans="1:18" customHeight="1" ht="13.2">
      <c r="A47" t="str">
        <f>IF(B47="","",A46+1)</f>
        <v/>
      </c>
      <c r="B47" s="1"/>
      <c r="D47" s="191"/>
      <c r="E47" s="2"/>
      <c r="F47" s="1"/>
      <c r="G47" s="2"/>
      <c r="H47" s="121"/>
      <c r="I47" s="142"/>
      <c r="J47" s="2"/>
      <c r="L47" s="124"/>
      <c r="M47" s="136">
        <f>IF(I47="",0,(IF(H47="D",0,(G47*I47)/100)))</f>
        <v>0</v>
      </c>
      <c r="N47" s="136">
        <f>ROUND(IF(M47=0,(IF(I47="",0,((IF(F47&lt;$M$4,IF(ABS(G47)&lt;$O$2,0,ROUND(((ABS(G47)-$O$2)*I47)/100,2)),IF(ABS(G47)&lt;$O$4,0,ROUND(((ABS(G47)-$O$4)*I47)/100,2))))))),0),2)</f>
        <v>0</v>
      </c>
      <c r="O47" s="136">
        <f>ROUND(IF(I47="",0,((IF(M47=0,(IF(F47&lt;$M$4,IF(ABS(G47)&gt;$O$2,ROUND(($O$2*I47/100),2),ABS(G47)*I47/100),IF(ABS(G47)&gt;$O$4,ROUND(($O$4*I47/100),2),ABS(G47)*I47/100))),0)))),2)</f>
        <v>0</v>
      </c>
      <c r="P47" s="137"/>
      <c r="Q47" s="137"/>
      <c r="R47" s="137"/>
    </row>
    <row r="48" spans="1:18" customHeight="1" ht="13.2">
      <c r="A48" t="str">
        <f>IF(B48="","",A47+1)</f>
        <v/>
      </c>
      <c r="B48" s="1"/>
      <c r="D48" s="191"/>
      <c r="E48" s="2"/>
      <c r="F48" s="1"/>
      <c r="G48" s="2"/>
      <c r="H48" s="121"/>
      <c r="I48" s="142"/>
      <c r="J48" s="2"/>
      <c r="L48" s="124"/>
      <c r="M48" s="136">
        <f>IF(I48="",0,(IF(H48="D",0,(G48*I48)/100)))</f>
        <v>0</v>
      </c>
      <c r="N48" s="136">
        <f>ROUND(IF(M48=0,(IF(I48="",0,((IF(F48&lt;$M$4,IF(ABS(G48)&lt;$O$2,0,ROUND(((ABS(G48)-$O$2)*I48)/100,2)),IF(ABS(G48)&lt;$O$4,0,ROUND(((ABS(G48)-$O$4)*I48)/100,2))))))),0),2)</f>
        <v>0</v>
      </c>
      <c r="O48" s="136">
        <f>ROUND(IF(I48="",0,((IF(M48=0,(IF(F48&lt;$M$4,IF(ABS(G48)&gt;$O$2,ROUND(($O$2*I48/100),2),ABS(G48)*I48/100),IF(ABS(G48)&gt;$O$4,ROUND(($O$4*I48/100),2),ABS(G48)*I48/100))),0)))),2)</f>
        <v>0</v>
      </c>
      <c r="P48" s="137"/>
      <c r="Q48" s="137"/>
      <c r="R48" s="137"/>
    </row>
    <row r="49" spans="1:18" customHeight="1" ht="13.2">
      <c r="A49" t="str">
        <f>IF(B49="","",A48+1)</f>
        <v/>
      </c>
      <c r="B49" s="1"/>
      <c r="D49" s="191"/>
      <c r="E49" s="2"/>
      <c r="F49" s="1"/>
      <c r="G49" s="2"/>
      <c r="H49" s="121"/>
      <c r="I49" s="142"/>
      <c r="J49" s="2"/>
      <c r="L49" s="124"/>
      <c r="M49" s="136">
        <f>IF(I49="",0,(IF(H49="D",0,(G49*I49)/100)))</f>
        <v>0</v>
      </c>
      <c r="N49" s="136">
        <f>ROUND(IF(M49=0,(IF(I49="",0,((IF(F49&lt;$M$4,IF(ABS(G49)&lt;$O$2,0,ROUND(((ABS(G49)-$O$2)*I49)/100,2)),IF(ABS(G49)&lt;$O$4,0,ROUND(((ABS(G49)-$O$4)*I49)/100,2))))))),0),2)</f>
        <v>0</v>
      </c>
      <c r="O49" s="136">
        <f>ROUND(IF(I49="",0,((IF(M49=0,(IF(F49&lt;$M$4,IF(ABS(G49)&gt;$O$2,ROUND(($O$2*I49/100),2),ABS(G49)*I49/100),IF(ABS(G49)&gt;$O$4,ROUND(($O$4*I49/100),2),ABS(G49)*I49/100))),0)))),2)</f>
        <v>0</v>
      </c>
      <c r="P49" s="137"/>
      <c r="Q49" s="137"/>
      <c r="R49" s="137"/>
    </row>
    <row r="50" spans="1:18" customHeight="1" ht="13.2">
      <c r="A50" t="str">
        <f>IF(B50="","",A49+1)</f>
        <v/>
      </c>
      <c r="B50" s="1"/>
      <c r="D50" s="191"/>
      <c r="E50" s="2"/>
      <c r="F50" s="1"/>
      <c r="G50" s="2"/>
      <c r="H50" s="121"/>
      <c r="I50" s="142"/>
      <c r="J50" s="2"/>
      <c r="L50" s="124"/>
      <c r="M50" s="136">
        <f>IF(I50="",0,(IF(H50="D",0,(G50*I50)/100)))</f>
        <v>0</v>
      </c>
      <c r="N50" s="136">
        <f>ROUND(IF(M50=0,(IF(I50="",0,((IF(F50&lt;$M$4,IF(ABS(G50)&lt;$O$2,0,ROUND(((ABS(G50)-$O$2)*I50)/100,2)),IF(ABS(G50)&lt;$O$4,0,ROUND(((ABS(G50)-$O$4)*I50)/100,2))))))),0),2)</f>
        <v>0</v>
      </c>
      <c r="O50" s="136">
        <f>ROUND(IF(I50="",0,((IF(M50=0,(IF(F50&lt;$M$4,IF(ABS(G50)&gt;$O$2,ROUND(($O$2*I50/100),2),ABS(G50)*I50/100),IF(ABS(G50)&gt;$O$4,ROUND(($O$4*I50/100),2),ABS(G50)*I50/100))),0)))),2)</f>
        <v>0</v>
      </c>
      <c r="P50" s="137"/>
      <c r="Q50" s="137"/>
      <c r="R50" s="137"/>
    </row>
    <row r="51" spans="1:18" customHeight="1" ht="13.2">
      <c r="A51" t="str">
        <f>IF(B51="","",A50+1)</f>
        <v/>
      </c>
      <c r="B51" s="1"/>
      <c r="D51" s="191"/>
      <c r="E51" s="2"/>
      <c r="F51" s="1"/>
      <c r="G51" s="2"/>
      <c r="H51" s="121"/>
      <c r="I51" s="142"/>
      <c r="J51" s="2"/>
      <c r="L51" s="124"/>
      <c r="M51" s="136">
        <f>IF(I51="",0,(IF(H51="D",0,(G51*I51)/100)))</f>
        <v>0</v>
      </c>
      <c r="N51" s="136">
        <f>ROUND(IF(M51=0,(IF(I51="",0,((IF(F51&lt;$M$4,IF(ABS(G51)&lt;$O$2,0,ROUND(((ABS(G51)-$O$2)*I51)/100,2)),IF(ABS(G51)&lt;$O$4,0,ROUND(((ABS(G51)-$O$4)*I51)/100,2))))))),0),2)</f>
        <v>0</v>
      </c>
      <c r="O51" s="136">
        <f>ROUND(IF(I51="",0,((IF(M51=0,(IF(F51&lt;$M$4,IF(ABS(G51)&gt;$O$2,ROUND(($O$2*I51/100),2),ABS(G51)*I51/100),IF(ABS(G51)&gt;$O$4,ROUND(($O$4*I51/100),2),ABS(G51)*I51/100))),0)))),2)</f>
        <v>0</v>
      </c>
      <c r="P51" s="137"/>
      <c r="Q51" s="137"/>
      <c r="R51" s="137"/>
    </row>
    <row r="52" spans="1:18" customHeight="1" ht="13.2">
      <c r="A52" t="str">
        <f>IF(B52="","",A51+1)</f>
        <v/>
      </c>
      <c r="B52" s="1"/>
      <c r="D52" s="191"/>
      <c r="E52" s="2"/>
      <c r="F52" s="1"/>
      <c r="G52" s="2"/>
      <c r="H52" s="121"/>
      <c r="I52" s="142"/>
      <c r="J52" s="2"/>
      <c r="L52" s="124"/>
      <c r="M52" s="136">
        <f>IF(I52="",0,(IF(H52="D",0,(G52*I52)/100)))</f>
        <v>0</v>
      </c>
      <c r="N52" s="136">
        <f>ROUND(IF(M52=0,(IF(I52="",0,((IF(F52&lt;$M$4,IF(ABS(G52)&lt;$O$2,0,ROUND(((ABS(G52)-$O$2)*I52)/100,2)),IF(ABS(G52)&lt;$O$4,0,ROUND(((ABS(G52)-$O$4)*I52)/100,2))))))),0),2)</f>
        <v>0</v>
      </c>
      <c r="O52" s="136">
        <f>ROUND(IF(I52="",0,((IF(M52=0,(IF(F52&lt;$M$4,IF(ABS(G52)&gt;$O$2,ROUND(($O$2*I52/100),2),ABS(G52)*I52/100),IF(ABS(G52)&gt;$O$4,ROUND(($O$4*I52/100),2),ABS(G52)*I52/100))),0)))),2)</f>
        <v>0</v>
      </c>
      <c r="P52" s="137"/>
      <c r="Q52" s="137"/>
      <c r="R52" s="137"/>
    </row>
    <row r="53" spans="1:18" customHeight="1" ht="13.2">
      <c r="A53" t="str">
        <f>IF(B53="","",A52+1)</f>
        <v/>
      </c>
      <c r="B53" s="1"/>
      <c r="D53" s="191"/>
      <c r="E53" s="2"/>
      <c r="F53" s="1"/>
      <c r="G53" s="2"/>
      <c r="H53" s="121"/>
      <c r="I53" s="142"/>
      <c r="J53" s="2"/>
      <c r="L53" s="124"/>
      <c r="M53" s="136">
        <f>IF(I53="",0,(IF(H53="D",0,(G53*I53)/100)))</f>
        <v>0</v>
      </c>
      <c r="N53" s="136">
        <f>ROUND(IF(M53=0,(IF(I53="",0,((IF(F53&lt;$M$4,IF(ABS(G53)&lt;$O$2,0,ROUND(((ABS(G53)-$O$2)*I53)/100,2)),IF(ABS(G53)&lt;$O$4,0,ROUND(((ABS(G53)-$O$4)*I53)/100,2))))))),0),2)</f>
        <v>0</v>
      </c>
      <c r="O53" s="136">
        <f>ROUND(IF(I53="",0,((IF(M53=0,(IF(F53&lt;$M$4,IF(ABS(G53)&gt;$O$2,ROUND(($O$2*I53/100),2),ABS(G53)*I53/100),IF(ABS(G53)&gt;$O$4,ROUND(($O$4*I53/100),2),ABS(G53)*I53/100))),0)))),2)</f>
        <v>0</v>
      </c>
      <c r="P53" s="137"/>
      <c r="Q53" s="137"/>
      <c r="R53" s="137"/>
    </row>
    <row r="54" spans="1:18" customHeight="1" ht="13.2">
      <c r="A54" t="str">
        <f>IF(B54="","",A53+1)</f>
        <v/>
      </c>
      <c r="B54" s="1"/>
      <c r="D54" s="191"/>
      <c r="E54" s="2"/>
      <c r="F54" s="1"/>
      <c r="G54" s="2"/>
      <c r="H54" s="121"/>
      <c r="I54" s="142"/>
      <c r="J54" s="2"/>
      <c r="L54" s="124"/>
      <c r="M54" s="136">
        <f>IF(I54="",0,(IF(H54="D",0,(G54*I54)/100)))</f>
        <v>0</v>
      </c>
      <c r="N54" s="136">
        <f>ROUND(IF(M54=0,(IF(I54="",0,((IF(F54&lt;$M$4,IF(ABS(G54)&lt;$O$2,0,ROUND(((ABS(G54)-$O$2)*I54)/100,2)),IF(ABS(G54)&lt;$O$4,0,ROUND(((ABS(G54)-$O$4)*I54)/100,2))))))),0),2)</f>
        <v>0</v>
      </c>
      <c r="O54" s="136">
        <f>ROUND(IF(I54="",0,((IF(M54=0,(IF(F54&lt;$M$4,IF(ABS(G54)&gt;$O$2,ROUND(($O$2*I54/100),2),ABS(G54)*I54/100),IF(ABS(G54)&gt;$O$4,ROUND(($O$4*I54/100),2),ABS(G54)*I54/100))),0)))),2)</f>
        <v>0</v>
      </c>
      <c r="P54" s="137"/>
      <c r="Q54" s="137"/>
      <c r="R54" s="137"/>
    </row>
    <row r="55" spans="1:18" customHeight="1" ht="13.2">
      <c r="A55" t="str">
        <f>IF(B55="","",A54+1)</f>
        <v/>
      </c>
      <c r="B55" s="1"/>
      <c r="D55" s="191"/>
      <c r="E55" s="2"/>
      <c r="F55" s="1"/>
      <c r="G55" s="2"/>
      <c r="H55" s="121"/>
      <c r="I55" s="142"/>
      <c r="J55" s="2"/>
      <c r="L55" s="124"/>
      <c r="M55" s="136">
        <f>IF(I55="",0,(IF(H55="D",0,(G55*I55)/100)))</f>
        <v>0</v>
      </c>
      <c r="N55" s="136">
        <f>ROUND(IF(M55=0,(IF(I55="",0,((IF(F55&lt;$M$4,IF(ABS(G55)&lt;$O$2,0,ROUND(((ABS(G55)-$O$2)*I55)/100,2)),IF(ABS(G55)&lt;$O$4,0,ROUND(((ABS(G55)-$O$4)*I55)/100,2))))))),0),2)</f>
        <v>0</v>
      </c>
      <c r="O55" s="136">
        <f>ROUND(IF(I55="",0,((IF(M55=0,(IF(F55&lt;$M$4,IF(ABS(G55)&gt;$O$2,ROUND(($O$2*I55/100),2),ABS(G55)*I55/100),IF(ABS(G55)&gt;$O$4,ROUND(($O$4*I55/100),2),ABS(G55)*I55/100))),0)))),2)</f>
        <v>0</v>
      </c>
      <c r="P55" s="137"/>
      <c r="Q55" s="137"/>
      <c r="R55" s="137"/>
    </row>
    <row r="56" spans="1:18" customHeight="1" ht="13.2">
      <c r="A56" t="str">
        <f>IF(B56="","",A55+1)</f>
        <v/>
      </c>
      <c r="B56" s="1"/>
      <c r="D56" s="191"/>
      <c r="E56" s="2"/>
      <c r="F56" s="1"/>
      <c r="G56" s="2"/>
      <c r="H56" s="121"/>
      <c r="I56" s="142"/>
      <c r="J56" s="2"/>
      <c r="L56" s="124"/>
      <c r="M56" s="136">
        <f>IF(I56="",0,(IF(H56="D",0,(G56*I56)/100)))</f>
        <v>0</v>
      </c>
      <c r="N56" s="136">
        <f>ROUND(IF(M56=0,(IF(I56="",0,((IF(F56&lt;$M$4,IF(ABS(G56)&lt;$O$2,0,ROUND(((ABS(G56)-$O$2)*I56)/100,2)),IF(ABS(G56)&lt;$O$4,0,ROUND(((ABS(G56)-$O$4)*I56)/100,2))))))),0),2)</f>
        <v>0</v>
      </c>
      <c r="O56" s="136">
        <f>ROUND(IF(I56="",0,((IF(M56=0,(IF(F56&lt;$M$4,IF(ABS(G56)&gt;$O$2,ROUND(($O$2*I56/100),2),ABS(G56)*I56/100),IF(ABS(G56)&gt;$O$4,ROUND(($O$4*I56/100),2),ABS(G56)*I56/100))),0)))),2)</f>
        <v>0</v>
      </c>
      <c r="P56" s="137"/>
      <c r="Q56" s="137"/>
      <c r="R56" s="137"/>
    </row>
    <row r="57" spans="1:18" customHeight="1" ht="13.2">
      <c r="A57" t="str">
        <f>IF(B57="","",A56+1)</f>
        <v/>
      </c>
      <c r="B57" s="1"/>
      <c r="D57" s="191"/>
      <c r="E57" s="2"/>
      <c r="F57" s="1"/>
      <c r="G57" s="2"/>
      <c r="H57" s="121"/>
      <c r="I57" s="142"/>
      <c r="J57" s="2"/>
      <c r="L57" s="124"/>
      <c r="M57" s="136">
        <f>IF(I57="",0,(IF(H57="D",0,(G57*I57)/100)))</f>
        <v>0</v>
      </c>
      <c r="N57" s="136">
        <f>ROUND(IF(M57=0,(IF(I57="",0,((IF(F57&lt;$M$4,IF(ABS(G57)&lt;$O$2,0,ROUND(((ABS(G57)-$O$2)*I57)/100,2)),IF(ABS(G57)&lt;$O$4,0,ROUND(((ABS(G57)-$O$4)*I57)/100,2))))))),0),2)</f>
        <v>0</v>
      </c>
      <c r="O57" s="136">
        <f>ROUND(IF(I57="",0,((IF(M57=0,(IF(F57&lt;$M$4,IF(ABS(G57)&gt;$O$2,ROUND(($O$2*I57/100),2),ABS(G57)*I57/100),IF(ABS(G57)&gt;$O$4,ROUND(($O$4*I57/100),2),ABS(G57)*I57/100))),0)))),2)</f>
        <v>0</v>
      </c>
      <c r="P57" s="137"/>
      <c r="Q57" s="137"/>
      <c r="R57" s="137"/>
    </row>
    <row r="58" spans="1:18" customHeight="1" ht="13.2">
      <c r="A58" t="str">
        <f>IF(B58="","",A57+1)</f>
        <v/>
      </c>
      <c r="B58" s="1"/>
      <c r="D58" s="191"/>
      <c r="E58" s="2"/>
      <c r="F58" s="1"/>
      <c r="G58" s="2"/>
      <c r="H58" s="121"/>
      <c r="I58" s="142"/>
      <c r="J58" s="2"/>
      <c r="L58" s="124"/>
      <c r="M58" s="136">
        <f>IF(I58="",0,(IF(H58="D",0,(G58*I58)/100)))</f>
        <v>0</v>
      </c>
      <c r="N58" s="136">
        <f>ROUND(IF(M58=0,(IF(I58="",0,((IF(F58&lt;$M$4,IF(ABS(G58)&lt;$O$2,0,ROUND(((ABS(G58)-$O$2)*I58)/100,2)),IF(ABS(G58)&lt;$O$4,0,ROUND(((ABS(G58)-$O$4)*I58)/100,2))))))),0),2)</f>
        <v>0</v>
      </c>
      <c r="O58" s="136">
        <f>ROUND(IF(I58="",0,((IF(M58=0,(IF(F58&lt;$M$4,IF(ABS(G58)&gt;$O$2,ROUND(($O$2*I58/100),2),ABS(G58)*I58/100),IF(ABS(G58)&gt;$O$4,ROUND(($O$4*I58/100),2),ABS(G58)*I58/100))),0)))),2)</f>
        <v>0</v>
      </c>
      <c r="P58" s="137"/>
      <c r="Q58" s="137"/>
      <c r="R58" s="137"/>
    </row>
    <row r="59" spans="1:18" customHeight="1" ht="13.2">
      <c r="A59" t="str">
        <f>IF(B59="","",A58+1)</f>
        <v/>
      </c>
      <c r="B59" s="1"/>
      <c r="D59" s="191"/>
      <c r="E59" s="2"/>
      <c r="F59" s="1"/>
      <c r="G59" s="2"/>
      <c r="H59" s="121"/>
      <c r="I59" s="142"/>
      <c r="J59" s="2"/>
      <c r="L59" s="124"/>
      <c r="M59" s="136">
        <f>IF(I59="",0,(IF(H59="D",0,(G59*I59)/100)))</f>
        <v>0</v>
      </c>
      <c r="N59" s="136">
        <f>ROUND(IF(M59=0,(IF(I59="",0,((IF(F59&lt;$M$4,IF(ABS(G59)&lt;$O$2,0,ROUND(((ABS(G59)-$O$2)*I59)/100,2)),IF(ABS(G59)&lt;$O$4,0,ROUND(((ABS(G59)-$O$4)*I59)/100,2))))))),0),2)</f>
        <v>0</v>
      </c>
      <c r="O59" s="136">
        <f>ROUND(IF(I59="",0,((IF(M59=0,(IF(F59&lt;$M$4,IF(ABS(G59)&gt;$O$2,ROUND(($O$2*I59/100),2),ABS(G59)*I59/100),IF(ABS(G59)&gt;$O$4,ROUND(($O$4*I59/100),2),ABS(G59)*I59/100))),0)))),2)</f>
        <v>0</v>
      </c>
      <c r="P59" s="137"/>
      <c r="Q59" s="137"/>
      <c r="R59" s="137"/>
    </row>
    <row r="60" spans="1:18" customHeight="1" ht="13.2">
      <c r="A60" t="str">
        <f>IF(B60="","",A59+1)</f>
        <v/>
      </c>
      <c r="B60" s="1"/>
      <c r="D60" s="191"/>
      <c r="E60" s="2"/>
      <c r="F60" s="1"/>
      <c r="G60" s="2"/>
      <c r="H60" s="121"/>
      <c r="I60" s="142"/>
      <c r="J60" s="2"/>
      <c r="L60" s="124"/>
      <c r="M60" s="136">
        <f>IF(I60="",0,(IF(H60="D",0,(G60*I60)/100)))</f>
        <v>0</v>
      </c>
      <c r="N60" s="136">
        <f>ROUND(IF(M60=0,(IF(I60="",0,((IF(F60&lt;$M$4,IF(ABS(G60)&lt;$O$2,0,ROUND(((ABS(G60)-$O$2)*I60)/100,2)),IF(ABS(G60)&lt;$O$4,0,ROUND(((ABS(G60)-$O$4)*I60)/100,2))))))),0),2)</f>
        <v>0</v>
      </c>
      <c r="O60" s="136">
        <f>ROUND(IF(I60="",0,((IF(M60=0,(IF(F60&lt;$M$4,IF(ABS(G60)&gt;$O$2,ROUND(($O$2*I60/100),2),ABS(G60)*I60/100),IF(ABS(G60)&gt;$O$4,ROUND(($O$4*I60/100),2),ABS(G60)*I60/100))),0)))),2)</f>
        <v>0</v>
      </c>
      <c r="P60" s="137"/>
      <c r="Q60" s="137"/>
      <c r="R60" s="137"/>
    </row>
    <row r="61" spans="1:18" customHeight="1" ht="13.2">
      <c r="A61" t="str">
        <f>IF(B61="","",A60+1)</f>
        <v/>
      </c>
      <c r="B61" s="1"/>
      <c r="D61" s="191"/>
      <c r="E61" s="2"/>
      <c r="F61" s="1"/>
      <c r="G61" s="2"/>
      <c r="H61" s="121"/>
      <c r="I61" s="142"/>
      <c r="J61" s="2"/>
      <c r="L61" s="124"/>
      <c r="M61" s="136">
        <f>IF(I61="",0,(IF(H61="D",0,(G61*I61)/100)))</f>
        <v>0</v>
      </c>
      <c r="N61" s="136">
        <f>ROUND(IF(M61=0,(IF(I61="",0,((IF(F61&lt;$M$4,IF(ABS(G61)&lt;$O$2,0,ROUND(((ABS(G61)-$O$2)*I61)/100,2)),IF(ABS(G61)&lt;$O$4,0,ROUND(((ABS(G61)-$O$4)*I61)/100,2))))))),0),2)</f>
        <v>0</v>
      </c>
      <c r="O61" s="136">
        <f>ROUND(IF(I61="",0,((IF(M61=0,(IF(F61&lt;$M$4,IF(ABS(G61)&gt;$O$2,ROUND(($O$2*I61/100),2),ABS(G61)*I61/100),IF(ABS(G61)&gt;$O$4,ROUND(($O$4*I61/100),2),ABS(G61)*I61/100))),0)))),2)</f>
        <v>0</v>
      </c>
      <c r="P61" s="137"/>
      <c r="Q61" s="137"/>
      <c r="R61" s="137"/>
    </row>
    <row r="62" spans="1:18" customHeight="1" ht="13.2">
      <c r="A62" t="str">
        <f>IF(B62="","",A61+1)</f>
        <v/>
      </c>
      <c r="B62" s="1"/>
      <c r="D62" s="191"/>
      <c r="E62" s="2"/>
      <c r="F62" s="1"/>
      <c r="G62" s="2"/>
      <c r="H62" s="121"/>
      <c r="I62" s="142"/>
      <c r="J62" s="2"/>
      <c r="L62" s="124"/>
      <c r="M62" s="136">
        <f>IF(I62="",0,(IF(H62="D",0,(G62*I62)/100)))</f>
        <v>0</v>
      </c>
      <c r="N62" s="136">
        <f>ROUND(IF(M62=0,(IF(I62="",0,((IF(F62&lt;$M$4,IF(ABS(G62)&lt;$O$2,0,ROUND(((ABS(G62)-$O$2)*I62)/100,2)),IF(ABS(G62)&lt;$O$4,0,ROUND(((ABS(G62)-$O$4)*I62)/100,2))))))),0),2)</f>
        <v>0</v>
      </c>
      <c r="O62" s="136">
        <f>ROUND(IF(I62="",0,((IF(M62=0,(IF(F62&lt;$M$4,IF(ABS(G62)&gt;$O$2,ROUND(($O$2*I62/100),2),ABS(G62)*I62/100),IF(ABS(G62)&gt;$O$4,ROUND(($O$4*I62/100),2),ABS(G62)*I62/100))),0)))),2)</f>
        <v>0</v>
      </c>
      <c r="P62" s="137"/>
      <c r="Q62" s="137"/>
      <c r="R62" s="137"/>
    </row>
    <row r="63" spans="1:18" customHeight="1" ht="13.2">
      <c r="A63" t="str">
        <f>IF(B63="","",A62+1)</f>
        <v/>
      </c>
      <c r="B63" s="1"/>
      <c r="D63" s="191"/>
      <c r="E63" s="2"/>
      <c r="F63" s="1"/>
      <c r="G63" s="2"/>
      <c r="H63" s="121"/>
      <c r="I63" s="142"/>
      <c r="J63" s="2"/>
      <c r="L63" s="124"/>
      <c r="M63" s="136">
        <f>IF(I63="",0,(IF(H63="D",0,(G63*I63)/100)))</f>
        <v>0</v>
      </c>
      <c r="N63" s="136">
        <f>ROUND(IF(M63=0,(IF(I63="",0,((IF(F63&lt;$M$4,IF(ABS(G63)&lt;$O$2,0,ROUND(((ABS(G63)-$O$2)*I63)/100,2)),IF(ABS(G63)&lt;$O$4,0,ROUND(((ABS(G63)-$O$4)*I63)/100,2))))))),0),2)</f>
        <v>0</v>
      </c>
      <c r="O63" s="136">
        <f>ROUND(IF(I63="",0,((IF(M63=0,(IF(F63&lt;$M$4,IF(ABS(G63)&gt;$O$2,ROUND(($O$2*I63/100),2),ABS(G63)*I63/100),IF(ABS(G63)&gt;$O$4,ROUND(($O$4*I63/100),2),ABS(G63)*I63/100))),0)))),2)</f>
        <v>0</v>
      </c>
      <c r="P63" s="137"/>
      <c r="Q63" s="137"/>
      <c r="R63" s="137"/>
    </row>
    <row r="64" spans="1:18" customHeight="1" ht="13.2">
      <c r="A64" t="str">
        <f>IF(B64="","",A63+1)</f>
        <v/>
      </c>
      <c r="B64" s="1"/>
      <c r="D64" s="191"/>
      <c r="E64" s="2"/>
      <c r="F64" s="1"/>
      <c r="G64" s="2"/>
      <c r="H64" s="121"/>
      <c r="I64" s="142"/>
      <c r="J64" s="2"/>
      <c r="L64" s="124"/>
      <c r="M64" s="136">
        <f>IF(I64="",0,(IF(H64="D",0,(G64*I64)/100)))</f>
        <v>0</v>
      </c>
      <c r="N64" s="136">
        <f>ROUND(IF(M64=0,(IF(I64="",0,((IF(F64&lt;$M$4,IF(ABS(G64)&lt;$O$2,0,ROUND(((ABS(G64)-$O$2)*I64)/100,2)),IF(ABS(G64)&lt;$O$4,0,ROUND(((ABS(G64)-$O$4)*I64)/100,2))))))),0),2)</f>
        <v>0</v>
      </c>
      <c r="O64" s="136">
        <f>ROUND(IF(I64="",0,((IF(M64=0,(IF(F64&lt;$M$4,IF(ABS(G64)&gt;$O$2,ROUND(($O$2*I64/100),2),ABS(G64)*I64/100),IF(ABS(G64)&gt;$O$4,ROUND(($O$4*I64/100),2),ABS(G64)*I64/100))),0)))),2)</f>
        <v>0</v>
      </c>
      <c r="P64" s="137"/>
      <c r="Q64" s="137"/>
      <c r="R64" s="137"/>
    </row>
    <row r="65" spans="1:18" customHeight="1" ht="13.2">
      <c r="A65" t="str">
        <f>IF(B65="","",A64+1)</f>
        <v/>
      </c>
      <c r="B65" s="1"/>
      <c r="D65" s="191"/>
      <c r="E65" s="2"/>
      <c r="F65" s="1"/>
      <c r="G65" s="2"/>
      <c r="H65" s="121"/>
      <c r="I65" s="142"/>
      <c r="J65" s="2"/>
      <c r="L65" s="124"/>
      <c r="M65" s="136">
        <f>IF(I65="",0,(IF(H65="D",0,(G65*I65)/100)))</f>
        <v>0</v>
      </c>
      <c r="N65" s="136">
        <f>ROUND(IF(M65=0,(IF(I65="",0,((IF(F65&lt;$M$4,IF(ABS(G65)&lt;$O$2,0,ROUND(((ABS(G65)-$O$2)*I65)/100,2)),IF(ABS(G65)&lt;$O$4,0,ROUND(((ABS(G65)-$O$4)*I65)/100,2))))))),0),2)</f>
        <v>0</v>
      </c>
      <c r="O65" s="136">
        <f>ROUND(IF(I65="",0,((IF(M65=0,(IF(F65&lt;$M$4,IF(ABS(G65)&gt;$O$2,ROUND(($O$2*I65/100),2),ABS(G65)*I65/100),IF(ABS(G65)&gt;$O$4,ROUND(($O$4*I65/100),2),ABS(G65)*I65/100))),0)))),2)</f>
        <v>0</v>
      </c>
      <c r="P65" s="137"/>
      <c r="Q65" s="137"/>
      <c r="R65" s="137"/>
    </row>
    <row r="66" spans="1:18" customHeight="1" ht="13.2">
      <c r="A66" t="str">
        <f>IF(B66="","",A65+1)</f>
        <v/>
      </c>
      <c r="B66" s="1"/>
      <c r="D66" s="191"/>
      <c r="E66" s="2"/>
      <c r="F66" s="1"/>
      <c r="G66" s="2"/>
      <c r="H66" s="121"/>
      <c r="I66" s="142"/>
      <c r="J66" s="2"/>
      <c r="L66" s="124"/>
      <c r="M66" s="136">
        <f>IF(I66="",0,(IF(H66="D",0,(G66*I66)/100)))</f>
        <v>0</v>
      </c>
      <c r="N66" s="136">
        <f>ROUND(IF(M66=0,(IF(I66="",0,((IF(F66&lt;$M$4,IF(ABS(G66)&lt;$O$2,0,ROUND(((ABS(G66)-$O$2)*I66)/100,2)),IF(ABS(G66)&lt;$O$4,0,ROUND(((ABS(G66)-$O$4)*I66)/100,2))))))),0),2)</f>
        <v>0</v>
      </c>
      <c r="O66" s="136">
        <f>ROUND(IF(I66="",0,((IF(M66=0,(IF(F66&lt;$M$4,IF(ABS(G66)&gt;$O$2,ROUND(($O$2*I66/100),2),ABS(G66)*I66/100),IF(ABS(G66)&gt;$O$4,ROUND(($O$4*I66/100),2),ABS(G66)*I66/100))),0)))),2)</f>
        <v>0</v>
      </c>
      <c r="P66" s="137"/>
      <c r="Q66" s="137"/>
      <c r="R66" s="137"/>
    </row>
    <row r="67" spans="1:18" customHeight="1" ht="13.2">
      <c r="A67" t="str">
        <f>IF(B67="","",A66+1)</f>
        <v/>
      </c>
      <c r="B67" s="1"/>
      <c r="D67" s="191"/>
      <c r="E67" s="2"/>
      <c r="F67" s="1"/>
      <c r="G67" s="2"/>
      <c r="H67" s="121"/>
      <c r="I67" s="142"/>
      <c r="J67" s="2"/>
      <c r="L67" s="124"/>
      <c r="M67" s="136">
        <f>IF(I67="",0,(IF(H67="D",0,(G67*I67)/100)))</f>
        <v>0</v>
      </c>
      <c r="N67" s="136">
        <f>ROUND(IF(M67=0,(IF(I67="",0,((IF(F67&lt;$M$4,IF(ABS(G67)&lt;$O$2,0,ROUND(((ABS(G67)-$O$2)*I67)/100,2)),IF(ABS(G67)&lt;$O$4,0,ROUND(((ABS(G67)-$O$4)*I67)/100,2))))))),0),2)</f>
        <v>0</v>
      </c>
      <c r="O67" s="136">
        <f>ROUND(IF(I67="",0,((IF(M67=0,(IF(F67&lt;$M$4,IF(ABS(G67)&gt;$O$2,ROUND(($O$2*I67/100),2),ABS(G67)*I67/100),IF(ABS(G67)&gt;$O$4,ROUND(($O$4*I67/100),2),ABS(G67)*I67/100))),0)))),2)</f>
        <v>0</v>
      </c>
      <c r="P67" s="137"/>
      <c r="Q67" s="137"/>
      <c r="R67" s="137"/>
    </row>
    <row r="68" spans="1:18" customHeight="1" ht="13.2">
      <c r="A68" t="str">
        <f>IF(B68="","",A67+1)</f>
        <v/>
      </c>
      <c r="B68" s="1"/>
      <c r="D68" s="191"/>
      <c r="E68" s="2"/>
      <c r="F68" s="1"/>
      <c r="G68" s="2"/>
      <c r="H68" s="121"/>
      <c r="I68" s="142"/>
      <c r="J68" s="2"/>
      <c r="L68" s="124"/>
      <c r="M68" s="136">
        <f>IF(I68="",0,(IF(H68="D",0,(G68*I68)/100)))</f>
        <v>0</v>
      </c>
      <c r="N68" s="136">
        <f>ROUND(IF(M68=0,(IF(I68="",0,((IF(F68&lt;$M$4,IF(ABS(G68)&lt;$O$2,0,ROUND(((ABS(G68)-$O$2)*I68)/100,2)),IF(ABS(G68)&lt;$O$4,0,ROUND(((ABS(G68)-$O$4)*I68)/100,2))))))),0),2)</f>
        <v>0</v>
      </c>
      <c r="O68" s="136">
        <f>ROUND(IF(I68="",0,((IF(M68=0,(IF(F68&lt;$M$4,IF(ABS(G68)&gt;$O$2,ROUND(($O$2*I68/100),2),ABS(G68)*I68/100),IF(ABS(G68)&gt;$O$4,ROUND(($O$4*I68/100),2),ABS(G68)*I68/100))),0)))),2)</f>
        <v>0</v>
      </c>
      <c r="P68" s="137"/>
      <c r="Q68" s="137"/>
      <c r="R68" s="137"/>
    </row>
    <row r="69" spans="1:18" customHeight="1" ht="13.2">
      <c r="A69" t="str">
        <f>IF(B69="","",A68+1)</f>
        <v/>
      </c>
      <c r="B69" s="1"/>
      <c r="D69" s="191"/>
      <c r="E69" s="2"/>
      <c r="F69" s="1"/>
      <c r="G69" s="2"/>
      <c r="H69" s="121"/>
      <c r="I69" s="142"/>
      <c r="J69" s="2"/>
      <c r="L69" s="124"/>
      <c r="M69" s="136">
        <f>IF(I69="",0,(IF(H69="D",0,(G69*I69)/100)))</f>
        <v>0</v>
      </c>
      <c r="N69" s="136">
        <f>ROUND(IF(M69=0,(IF(I69="",0,((IF(F69&lt;$M$4,IF(ABS(G69)&lt;$O$2,0,ROUND(((ABS(G69)-$O$2)*I69)/100,2)),IF(ABS(G69)&lt;$O$4,0,ROUND(((ABS(G69)-$O$4)*I69)/100,2))))))),0),2)</f>
        <v>0</v>
      </c>
      <c r="O69" s="136">
        <f>ROUND(IF(I69="",0,((IF(M69=0,(IF(F69&lt;$M$4,IF(ABS(G69)&gt;$O$2,ROUND(($O$2*I69/100),2),ABS(G69)*I69/100),IF(ABS(G69)&gt;$O$4,ROUND(($O$4*I69/100),2),ABS(G69)*I69/100))),0)))),2)</f>
        <v>0</v>
      </c>
      <c r="P69" s="137"/>
      <c r="Q69" s="137"/>
      <c r="R69" s="137"/>
    </row>
    <row r="70" spans="1:18" customHeight="1" ht="13.2">
      <c r="A70" t="str">
        <f>IF(B70="","",A69+1)</f>
        <v/>
      </c>
      <c r="B70" s="1"/>
      <c r="D70" s="191"/>
      <c r="E70" s="2"/>
      <c r="F70" s="1"/>
      <c r="G70" s="2"/>
      <c r="H70" s="121"/>
      <c r="I70" s="142"/>
      <c r="J70" s="2"/>
      <c r="L70" s="124"/>
      <c r="M70" s="136">
        <f>IF(I70="",0,(IF(H70="D",0,(G70*I70)/100)))</f>
        <v>0</v>
      </c>
      <c r="N70" s="136">
        <f>ROUND(IF(M70=0,(IF(I70="",0,((IF(F70&lt;$M$4,IF(ABS(G70)&lt;$O$2,0,ROUND(((ABS(G70)-$O$2)*I70)/100,2)),IF(ABS(G70)&lt;$O$4,0,ROUND(((ABS(G70)-$O$4)*I70)/100,2))))))),0),2)</f>
        <v>0</v>
      </c>
      <c r="O70" s="136">
        <f>ROUND(IF(I70="",0,((IF(M70=0,(IF(F70&lt;$M$4,IF(ABS(G70)&gt;$O$2,ROUND(($O$2*I70/100),2),ABS(G70)*I70/100),IF(ABS(G70)&gt;$O$4,ROUND(($O$4*I70/100),2),ABS(G70)*I70/100))),0)))),2)</f>
        <v>0</v>
      </c>
      <c r="P70" s="137"/>
      <c r="Q70" s="137"/>
      <c r="R70" s="137"/>
    </row>
    <row r="71" spans="1:18" customHeight="1" ht="13.2">
      <c r="A71" t="str">
        <f>IF(B71="","",A70+1)</f>
        <v/>
      </c>
      <c r="B71" s="1"/>
      <c r="D71" s="191"/>
      <c r="E71" s="2"/>
      <c r="F71" s="1"/>
      <c r="G71" s="2"/>
      <c r="H71" s="121"/>
      <c r="I71" s="142"/>
      <c r="J71" s="2"/>
      <c r="L71" s="124"/>
      <c r="M71" s="136">
        <f>IF(I71="",0,(IF(H71="D",0,(G71*I71)/100)))</f>
        <v>0</v>
      </c>
      <c r="N71" s="136">
        <f>ROUND(IF(M71=0,(IF(I71="",0,((IF(F71&lt;$M$4,IF(ABS(G71)&lt;$O$2,0,ROUND(((ABS(G71)-$O$2)*I71)/100,2)),IF(ABS(G71)&lt;$O$4,0,ROUND(((ABS(G71)-$O$4)*I71)/100,2))))))),0),2)</f>
        <v>0</v>
      </c>
      <c r="O71" s="136">
        <f>ROUND(IF(I71="",0,((IF(M71=0,(IF(F71&lt;$M$4,IF(ABS(G71)&gt;$O$2,ROUND(($O$2*I71/100),2),ABS(G71)*I71/100),IF(ABS(G71)&gt;$O$4,ROUND(($O$4*I71/100),2),ABS(G71)*I71/100))),0)))),2)</f>
        <v>0</v>
      </c>
      <c r="P71" s="137"/>
      <c r="Q71" s="137"/>
      <c r="R71" s="137"/>
    </row>
    <row r="72" spans="1:18" customHeight="1" ht="13.2">
      <c r="A72" t="str">
        <f>IF(B72="","",A71+1)</f>
        <v/>
      </c>
      <c r="B72" s="1"/>
      <c r="D72" s="191"/>
      <c r="E72" s="2"/>
      <c r="F72" s="1"/>
      <c r="G72" s="2"/>
      <c r="H72" s="121"/>
      <c r="I72" s="142"/>
      <c r="J72" s="2"/>
      <c r="L72" s="124"/>
      <c r="M72" s="136">
        <f>IF(I72="",0,(IF(H72="D",0,(G72*I72)/100)))</f>
        <v>0</v>
      </c>
      <c r="N72" s="136">
        <f>ROUND(IF(M72=0,(IF(I72="",0,((IF(F72&lt;$M$4,IF(ABS(G72)&lt;$O$2,0,ROUND(((ABS(G72)-$O$2)*I72)/100,2)),IF(ABS(G72)&lt;$O$4,0,ROUND(((ABS(G72)-$O$4)*I72)/100,2))))))),0),2)</f>
        <v>0</v>
      </c>
      <c r="O72" s="136">
        <f>ROUND(IF(I72="",0,((IF(M72=0,(IF(F72&lt;$M$4,IF(ABS(G72)&gt;$O$2,ROUND(($O$2*I72/100),2),ABS(G72)*I72/100),IF(ABS(G72)&gt;$O$4,ROUND(($O$4*I72/100),2),ABS(G72)*I72/100))),0)))),2)</f>
        <v>0</v>
      </c>
      <c r="P72" s="137"/>
      <c r="Q72" s="137"/>
      <c r="R72" s="137"/>
    </row>
    <row r="73" spans="1:18" customHeight="1" ht="13.2">
      <c r="A73" t="str">
        <f>IF(B73="","",A72+1)</f>
        <v/>
      </c>
      <c r="B73" s="1"/>
      <c r="D73" s="191"/>
      <c r="E73" s="2"/>
      <c r="F73" s="1"/>
      <c r="G73" s="2"/>
      <c r="H73" s="121"/>
      <c r="I73" s="142"/>
      <c r="J73" s="2"/>
      <c r="L73" s="124"/>
      <c r="M73" s="136">
        <f>IF(I73="",0,(IF(H73="D",0,(G73*I73)/100)))</f>
        <v>0</v>
      </c>
      <c r="N73" s="136">
        <f>ROUND(IF(M73=0,(IF(I73="",0,((IF(F73&lt;$M$4,IF(ABS(G73)&lt;$O$2,0,ROUND(((ABS(G73)-$O$2)*I73)/100,2)),IF(ABS(G73)&lt;$O$4,0,ROUND(((ABS(G73)-$O$4)*I73)/100,2))))))),0),2)</f>
        <v>0</v>
      </c>
      <c r="O73" s="136">
        <f>ROUND(IF(I73="",0,((IF(M73=0,(IF(F73&lt;$M$4,IF(ABS(G73)&gt;$O$2,ROUND(($O$2*I73/100),2),ABS(G73)*I73/100),IF(ABS(G73)&gt;$O$4,ROUND(($O$4*I73/100),2),ABS(G73)*I73/100))),0)))),2)</f>
        <v>0</v>
      </c>
      <c r="P73" s="137"/>
      <c r="Q73" s="137"/>
      <c r="R73" s="137"/>
    </row>
    <row r="74" spans="1:18" customHeight="1" ht="13.2">
      <c r="A74" t="str">
        <f>IF(B74="","",A73+1)</f>
        <v/>
      </c>
      <c r="B74" s="1"/>
      <c r="D74" s="191"/>
      <c r="E74" s="2"/>
      <c r="F74" s="1"/>
      <c r="G74" s="2"/>
      <c r="H74" s="121"/>
      <c r="I74" s="142"/>
      <c r="J74" s="2"/>
      <c r="L74" s="124"/>
      <c r="M74" s="136">
        <f>IF(I74="",0,(IF(H74="D",0,(G74*I74)/100)))</f>
        <v>0</v>
      </c>
      <c r="N74" s="136">
        <f>ROUND(IF(M74=0,(IF(I74="",0,((IF(F74&lt;$M$4,IF(ABS(G74)&lt;$O$2,0,ROUND(((ABS(G74)-$O$2)*I74)/100,2)),IF(ABS(G74)&lt;$O$4,0,ROUND(((ABS(G74)-$O$4)*I74)/100,2))))))),0),2)</f>
        <v>0</v>
      </c>
      <c r="O74" s="136">
        <f>ROUND(IF(I74="",0,((IF(M74=0,(IF(F74&lt;$M$4,IF(ABS(G74)&gt;$O$2,ROUND(($O$2*I74/100),2),ABS(G74)*I74/100),IF(ABS(G74)&gt;$O$4,ROUND(($O$4*I74/100),2),ABS(G74)*I74/100))),0)))),2)</f>
        <v>0</v>
      </c>
      <c r="P74" s="137"/>
      <c r="Q74" s="137"/>
      <c r="R74" s="137"/>
    </row>
    <row r="75" spans="1:18" customHeight="1" ht="13.2">
      <c r="A75" t="str">
        <f>IF(B75="","",A74+1)</f>
        <v/>
      </c>
      <c r="B75" s="1"/>
      <c r="D75" s="191"/>
      <c r="E75" s="2"/>
      <c r="F75" s="1"/>
      <c r="G75" s="2"/>
      <c r="H75" s="121"/>
      <c r="I75" s="142"/>
      <c r="J75" s="2"/>
      <c r="L75" s="124"/>
      <c r="M75" s="136">
        <f>IF(I75="",0,(IF(H75="D",0,(G75*I75)/100)))</f>
        <v>0</v>
      </c>
      <c r="N75" s="136">
        <f>ROUND(IF(M75=0,(IF(I75="",0,((IF(F75&lt;$M$4,IF(ABS(G75)&lt;$O$2,0,ROUND(((ABS(G75)-$O$2)*I75)/100,2)),IF(ABS(G75)&lt;$O$4,0,ROUND(((ABS(G75)-$O$4)*I75)/100,2))))))),0),2)</f>
        <v>0</v>
      </c>
      <c r="O75" s="136">
        <f>ROUND(IF(I75="",0,((IF(M75=0,(IF(F75&lt;$M$4,IF(ABS(G75)&gt;$O$2,ROUND(($O$2*I75/100),2),ABS(G75)*I75/100),IF(ABS(G75)&gt;$O$4,ROUND(($O$4*I75/100),2),ABS(G75)*I75/100))),0)))),2)</f>
        <v>0</v>
      </c>
      <c r="P75" s="137"/>
      <c r="Q75" s="137"/>
      <c r="R75" s="137"/>
    </row>
    <row r="76" spans="1:18" customHeight="1" ht="13.2">
      <c r="A76" t="str">
        <f>IF(B76="","",A75+1)</f>
        <v/>
      </c>
      <c r="B76" s="1"/>
      <c r="D76" s="191"/>
      <c r="E76" s="2"/>
      <c r="F76" s="1"/>
      <c r="G76" s="2"/>
      <c r="H76" s="121"/>
      <c r="I76" s="142"/>
      <c r="J76" s="2"/>
      <c r="L76" s="124"/>
      <c r="M76" s="136">
        <f>IF(I76="",0,(IF(H76="D",0,(G76*I76)/100)))</f>
        <v>0</v>
      </c>
      <c r="N76" s="136">
        <f>ROUND(IF(M76=0,(IF(I76="",0,((IF(F76&lt;$M$4,IF(ABS(G76)&lt;$O$2,0,ROUND(((ABS(G76)-$O$2)*I76)/100,2)),IF(ABS(G76)&lt;$O$4,0,ROUND(((ABS(G76)-$O$4)*I76)/100,2))))))),0),2)</f>
        <v>0</v>
      </c>
      <c r="O76" s="136">
        <f>ROUND(IF(I76="",0,((IF(M76=0,(IF(F76&lt;$M$4,IF(ABS(G76)&gt;$O$2,ROUND(($O$2*I76/100),2),ABS(G76)*I76/100),IF(ABS(G76)&gt;$O$4,ROUND(($O$4*I76/100),2),ABS(G76)*I76/100))),0)))),2)</f>
        <v>0</v>
      </c>
      <c r="P76" s="137"/>
      <c r="Q76" s="137"/>
      <c r="R76" s="137"/>
    </row>
    <row r="77" spans="1:18" customHeight="1" ht="13.2">
      <c r="A77" t="str">
        <f>IF(B77="","",A76+1)</f>
        <v/>
      </c>
      <c r="B77" s="1"/>
      <c r="D77" s="191"/>
      <c r="E77" s="2"/>
      <c r="F77" s="1"/>
      <c r="G77" s="2"/>
      <c r="H77" s="121"/>
      <c r="I77" s="142"/>
      <c r="J77" s="2"/>
      <c r="L77" s="124"/>
      <c r="M77" s="136">
        <f>IF(I77="",0,(IF(H77="D",0,(G77*I77)/100)))</f>
        <v>0</v>
      </c>
      <c r="N77" s="136">
        <f>ROUND(IF(M77=0,(IF(I77="",0,((IF(F77&lt;$M$4,IF(ABS(G77)&lt;$O$2,0,ROUND(((ABS(G77)-$O$2)*I77)/100,2)),IF(ABS(G77)&lt;$O$4,0,ROUND(((ABS(G77)-$O$4)*I77)/100,2))))))),0),2)</f>
        <v>0</v>
      </c>
      <c r="O77" s="136">
        <f>ROUND(IF(I77="",0,((IF(M77=0,(IF(F77&lt;$M$4,IF(ABS(G77)&gt;$O$2,ROUND(($O$2*I77/100),2),ABS(G77)*I77/100),IF(ABS(G77)&gt;$O$4,ROUND(($O$4*I77/100),2),ABS(G77)*I77/100))),0)))),2)</f>
        <v>0</v>
      </c>
      <c r="P77" s="137"/>
      <c r="Q77" s="137"/>
      <c r="R77" s="137"/>
    </row>
    <row r="78" spans="1:18" customHeight="1" ht="13.2">
      <c r="A78" t="str">
        <f>IF(B78="","",A77+1)</f>
        <v/>
      </c>
      <c r="B78" s="1"/>
      <c r="D78" s="191"/>
      <c r="E78" s="2"/>
      <c r="F78" s="1"/>
      <c r="G78" s="2"/>
      <c r="H78" s="121"/>
      <c r="I78" s="142"/>
      <c r="J78" s="2"/>
      <c r="L78" s="124"/>
      <c r="M78" s="136">
        <f>IF(I78="",0,(IF(H78="D",0,(G78*I78)/100)))</f>
        <v>0</v>
      </c>
      <c r="N78" s="136">
        <f>ROUND(IF(M78=0,(IF(I78="",0,((IF(F78&lt;$M$4,IF(ABS(G78)&lt;$O$2,0,ROUND(((ABS(G78)-$O$2)*I78)/100,2)),IF(ABS(G78)&lt;$O$4,0,ROUND(((ABS(G78)-$O$4)*I78)/100,2))))))),0),2)</f>
        <v>0</v>
      </c>
      <c r="O78" s="136">
        <f>ROUND(IF(I78="",0,((IF(M78=0,(IF(F78&lt;$M$4,IF(ABS(G78)&gt;$O$2,ROUND(($O$2*I78/100),2),ABS(G78)*I78/100),IF(ABS(G78)&gt;$O$4,ROUND(($O$4*I78/100),2),ABS(G78)*I78/100))),0)))),2)</f>
        <v>0</v>
      </c>
      <c r="P78" s="137"/>
      <c r="Q78" s="137"/>
      <c r="R78" s="137"/>
    </row>
    <row r="79" spans="1:18" customHeight="1" ht="13.2">
      <c r="A79" t="str">
        <f>IF(B79="","",A78+1)</f>
        <v/>
      </c>
      <c r="B79" s="1"/>
      <c r="D79" s="191"/>
      <c r="E79" s="2"/>
      <c r="F79" s="1"/>
      <c r="G79" s="2"/>
      <c r="H79" s="121"/>
      <c r="I79" s="142"/>
      <c r="J79" s="2"/>
      <c r="L79" s="124"/>
      <c r="M79" s="136">
        <f>IF(I79="",0,(IF(H79="D",0,(G79*I79)/100)))</f>
        <v>0</v>
      </c>
      <c r="N79" s="136">
        <f>ROUND(IF(M79=0,(IF(I79="",0,((IF(F79&lt;$M$4,IF(ABS(G79)&lt;$O$2,0,ROUND(((ABS(G79)-$O$2)*I79)/100,2)),IF(ABS(G79)&lt;$O$4,0,ROUND(((ABS(G79)-$O$4)*I79)/100,2))))))),0),2)</f>
        <v>0</v>
      </c>
      <c r="O79" s="136">
        <f>ROUND(IF(I79="",0,((IF(M79=0,(IF(F79&lt;$M$4,IF(ABS(G79)&gt;$O$2,ROUND(($O$2*I79/100),2),ABS(G79)*I79/100),IF(ABS(G79)&gt;$O$4,ROUND(($O$4*I79/100),2),ABS(G79)*I79/100))),0)))),2)</f>
        <v>0</v>
      </c>
      <c r="P79" s="137"/>
      <c r="Q79" s="137"/>
      <c r="R79" s="137"/>
    </row>
    <row r="80" spans="1:18" customHeight="1" ht="13.2">
      <c r="A80" t="str">
        <f>IF(B80="","",A79+1)</f>
        <v/>
      </c>
      <c r="B80" s="1"/>
      <c r="D80" s="191"/>
      <c r="E80" s="2"/>
      <c r="F80" s="1"/>
      <c r="G80" s="2"/>
      <c r="H80" s="121"/>
      <c r="I80" s="142"/>
      <c r="J80" s="2"/>
      <c r="L80" s="124"/>
      <c r="M80" s="136">
        <f>IF(I80="",0,(IF(H80="D",0,(G80*I80)/100)))</f>
        <v>0</v>
      </c>
      <c r="N80" s="136">
        <f>ROUND(IF(M80=0,(IF(I80="",0,((IF(F80&lt;$M$4,IF(ABS(G80)&lt;$O$2,0,ROUND(((ABS(G80)-$O$2)*I80)/100,2)),IF(ABS(G80)&lt;$O$4,0,ROUND(((ABS(G80)-$O$4)*I80)/100,2))))))),0),2)</f>
        <v>0</v>
      </c>
      <c r="O80" s="136">
        <f>ROUND(IF(I80="",0,((IF(M80=0,(IF(F80&lt;$M$4,IF(ABS(G80)&gt;$O$2,ROUND(($O$2*I80/100),2),ABS(G80)*I80/100),IF(ABS(G80)&gt;$O$4,ROUND(($O$4*I80/100),2),ABS(G80)*I80/100))),0)))),2)</f>
        <v>0</v>
      </c>
      <c r="P80" s="137"/>
      <c r="Q80" s="137"/>
      <c r="R80" s="137"/>
    </row>
    <row r="81" spans="1:18" customHeight="1" ht="13.2">
      <c r="A81" t="str">
        <f>IF(B81="","",A80+1)</f>
        <v/>
      </c>
      <c r="B81" s="1"/>
      <c r="D81" s="191"/>
      <c r="E81" s="2"/>
      <c r="F81" s="1"/>
      <c r="G81" s="2"/>
      <c r="H81" s="121"/>
      <c r="I81" s="142"/>
      <c r="J81" s="2"/>
      <c r="L81" s="124"/>
      <c r="M81" s="136">
        <f>IF(I81="",0,(IF(H81="D",0,(G81*I81)/100)))</f>
        <v>0</v>
      </c>
      <c r="N81" s="136">
        <f>ROUND(IF(M81=0,(IF(I81="",0,((IF(F81&lt;$M$4,IF(ABS(G81)&lt;$O$2,0,ROUND(((ABS(G81)-$O$2)*I81)/100,2)),IF(ABS(G81)&lt;$O$4,0,ROUND(((ABS(G81)-$O$4)*I81)/100,2))))))),0),2)</f>
        <v>0</v>
      </c>
      <c r="O81" s="136">
        <f>ROUND(IF(I81="",0,((IF(M81=0,(IF(F81&lt;$M$4,IF(ABS(G81)&gt;$O$2,ROUND(($O$2*I81/100),2),ABS(G81)*I81/100),IF(ABS(G81)&gt;$O$4,ROUND(($O$4*I81/100),2),ABS(G81)*I81/100))),0)))),2)</f>
        <v>0</v>
      </c>
      <c r="P81" s="137"/>
      <c r="Q81" s="137"/>
      <c r="R81" s="137"/>
    </row>
    <row r="82" spans="1:18" customHeight="1" ht="13.2">
      <c r="A82" t="str">
        <f>IF(B82="","",A81+1)</f>
        <v/>
      </c>
      <c r="B82" s="1"/>
      <c r="D82" s="191"/>
      <c r="E82" s="2"/>
      <c r="F82" s="1"/>
      <c r="G82" s="2"/>
      <c r="H82" s="121"/>
      <c r="I82" s="142"/>
      <c r="J82" s="2"/>
      <c r="L82" s="124"/>
      <c r="M82" s="136">
        <f>IF(I82="",0,(IF(H82="D",0,(G82*I82)/100)))</f>
        <v>0</v>
      </c>
      <c r="N82" s="136">
        <f>ROUND(IF(M82=0,(IF(I82="",0,((IF(F82&lt;$M$4,IF(ABS(G82)&lt;$O$2,0,ROUND(((ABS(G82)-$O$2)*I82)/100,2)),IF(ABS(G82)&lt;$O$4,0,ROUND(((ABS(G82)-$O$4)*I82)/100,2))))))),0),2)</f>
        <v>0</v>
      </c>
      <c r="O82" s="136">
        <f>ROUND(IF(I82="",0,((IF(M82=0,(IF(F82&lt;$M$4,IF(ABS(G82)&gt;$O$2,ROUND(($O$2*I82/100),2),ABS(G82)*I82/100),IF(ABS(G82)&gt;$O$4,ROUND(($O$4*I82/100),2),ABS(G82)*I82/100))),0)))),2)</f>
        <v>0</v>
      </c>
      <c r="P82" s="137"/>
      <c r="Q82" s="137"/>
      <c r="R82" s="137"/>
    </row>
    <row r="83" spans="1:18" customHeight="1" ht="13.2">
      <c r="A83" t="str">
        <f>IF(B83="","",A82+1)</f>
        <v/>
      </c>
      <c r="B83" s="1"/>
      <c r="D83" s="191"/>
      <c r="E83" s="2"/>
      <c r="F83" s="1"/>
      <c r="G83" s="2"/>
      <c r="H83" s="121"/>
      <c r="I83" s="142"/>
      <c r="J83" s="2"/>
      <c r="L83" s="124"/>
      <c r="M83" s="136">
        <f>IF(I83="",0,(IF(H83="D",0,(G83*I83)/100)))</f>
        <v>0</v>
      </c>
      <c r="N83" s="136">
        <f>ROUND(IF(M83=0,(IF(I83="",0,((IF(F83&lt;$M$4,IF(ABS(G83)&lt;$O$2,0,ROUND(((ABS(G83)-$O$2)*I83)/100,2)),IF(ABS(G83)&lt;$O$4,0,ROUND(((ABS(G83)-$O$4)*I83)/100,2))))))),0),2)</f>
        <v>0</v>
      </c>
      <c r="O83" s="136">
        <f>ROUND(IF(I83="",0,((IF(M83=0,(IF(F83&lt;$M$4,IF(ABS(G83)&gt;$O$2,ROUND(($O$2*I83/100),2),ABS(G83)*I83/100),IF(ABS(G83)&gt;$O$4,ROUND(($O$4*I83/100),2),ABS(G83)*I83/100))),0)))),2)</f>
        <v>0</v>
      </c>
      <c r="P83" s="137"/>
      <c r="Q83" s="137"/>
      <c r="R83" s="137"/>
    </row>
    <row r="84" spans="1:18" customHeight="1" ht="13.2">
      <c r="A84" t="str">
        <f>IF(B84="","",A83+1)</f>
        <v/>
      </c>
      <c r="B84" s="1"/>
      <c r="D84" s="191"/>
      <c r="E84" s="2"/>
      <c r="F84" s="1"/>
      <c r="G84" s="2"/>
      <c r="H84" s="121"/>
      <c r="I84" s="142"/>
      <c r="J84" s="2"/>
      <c r="L84" s="124"/>
      <c r="M84" s="136">
        <f>IF(I84="",0,(IF(H84="D",0,(G84*I84)/100)))</f>
        <v>0</v>
      </c>
      <c r="N84" s="136">
        <f>ROUND(IF(M84=0,(IF(I84="",0,((IF(F84&lt;$M$4,IF(ABS(G84)&lt;$O$2,0,ROUND(((ABS(G84)-$O$2)*I84)/100,2)),IF(ABS(G84)&lt;$O$4,0,ROUND(((ABS(G84)-$O$4)*I84)/100,2))))))),0),2)</f>
        <v>0</v>
      </c>
      <c r="O84" s="136">
        <f>ROUND(IF(I84="",0,((IF(M84=0,(IF(F84&lt;$M$4,IF(ABS(G84)&gt;$O$2,ROUND(($O$2*I84/100),2),ABS(G84)*I84/100),IF(ABS(G84)&gt;$O$4,ROUND(($O$4*I84/100),2),ABS(G84)*I84/100))),0)))),2)</f>
        <v>0</v>
      </c>
      <c r="P84" s="137"/>
      <c r="Q84" s="137"/>
      <c r="R84" s="137"/>
    </row>
    <row r="85" spans="1:18" customHeight="1" ht="13.2">
      <c r="A85" t="str">
        <f>IF(B85="","",A84+1)</f>
        <v/>
      </c>
      <c r="B85" s="1"/>
      <c r="D85" s="191"/>
      <c r="E85" s="2"/>
      <c r="F85" s="1"/>
      <c r="G85" s="2"/>
      <c r="H85" s="121"/>
      <c r="I85" s="142"/>
      <c r="J85" s="2"/>
      <c r="L85" s="124"/>
      <c r="M85" s="136">
        <f>IF(I85="",0,(IF(H85="D",0,(G85*I85)/100)))</f>
        <v>0</v>
      </c>
      <c r="N85" s="136">
        <f>ROUND(IF(M85=0,(IF(I85="",0,((IF(F85&lt;$M$4,IF(ABS(G85)&lt;$O$2,0,ROUND(((ABS(G85)-$O$2)*I85)/100,2)),IF(ABS(G85)&lt;$O$4,0,ROUND(((ABS(G85)-$O$4)*I85)/100,2))))))),0),2)</f>
        <v>0</v>
      </c>
      <c r="O85" s="136">
        <f>ROUND(IF(I85="",0,((IF(M85=0,(IF(F85&lt;$M$4,IF(ABS(G85)&gt;$O$2,ROUND(($O$2*I85/100),2),ABS(G85)*I85/100),IF(ABS(G85)&gt;$O$4,ROUND(($O$4*I85/100),2),ABS(G85)*I85/100))),0)))),2)</f>
        <v>0</v>
      </c>
      <c r="P85" s="137"/>
      <c r="Q85" s="137"/>
      <c r="R85" s="137"/>
    </row>
    <row r="86" spans="1:18" customHeight="1" ht="13.2">
      <c r="A86" t="str">
        <f>IF(B86="","",A85+1)</f>
        <v/>
      </c>
      <c r="B86" s="1"/>
      <c r="D86" s="191"/>
      <c r="E86" s="2"/>
      <c r="F86" s="1"/>
      <c r="G86" s="2"/>
      <c r="H86" s="121"/>
      <c r="I86" s="142"/>
      <c r="J86" s="2"/>
      <c r="L86" s="124"/>
      <c r="M86" s="136">
        <f>IF(I86="",0,(IF(H86="D",0,(G86*I86)/100)))</f>
        <v>0</v>
      </c>
      <c r="N86" s="136">
        <f>ROUND(IF(M86=0,(IF(I86="",0,((IF(F86&lt;$M$4,IF(ABS(G86)&lt;$O$2,0,ROUND(((ABS(G86)-$O$2)*I86)/100,2)),IF(ABS(G86)&lt;$O$4,0,ROUND(((ABS(G86)-$O$4)*I86)/100,2))))))),0),2)</f>
        <v>0</v>
      </c>
      <c r="O86" s="136">
        <f>ROUND(IF(I86="",0,((IF(M86=0,(IF(F86&lt;$M$4,IF(ABS(G86)&gt;$O$2,ROUND(($O$2*I86/100),2),ABS(G86)*I86/100),IF(ABS(G86)&gt;$O$4,ROUND(($O$4*I86/100),2),ABS(G86)*I86/100))),0)))),2)</f>
        <v>0</v>
      </c>
      <c r="P86" s="137"/>
      <c r="Q86" s="137"/>
      <c r="R86" s="137"/>
    </row>
    <row r="87" spans="1:18" customHeight="1" ht="13.2">
      <c r="A87" t="str">
        <f>IF(B87="","",A86+1)</f>
        <v/>
      </c>
      <c r="B87" s="1"/>
      <c r="D87" s="191"/>
      <c r="E87" s="2"/>
      <c r="F87" s="1"/>
      <c r="G87" s="2"/>
      <c r="H87" s="121"/>
      <c r="I87" s="142"/>
      <c r="J87" s="2"/>
      <c r="L87" s="124"/>
      <c r="M87" s="136">
        <f>IF(I87="",0,(IF(H87="D",0,(G87*I87)/100)))</f>
        <v>0</v>
      </c>
      <c r="N87" s="136">
        <f>ROUND(IF(M87=0,(IF(I87="",0,((IF(F87&lt;$M$4,IF(ABS(G87)&lt;$O$2,0,ROUND(((ABS(G87)-$O$2)*I87)/100,2)),IF(ABS(G87)&lt;$O$4,0,ROUND(((ABS(G87)-$O$4)*I87)/100,2))))))),0),2)</f>
        <v>0</v>
      </c>
      <c r="O87" s="136">
        <f>ROUND(IF(I87="",0,((IF(M87=0,(IF(F87&lt;$M$4,IF(ABS(G87)&gt;$O$2,ROUND(($O$2*I87/100),2),ABS(G87)*I87/100),IF(ABS(G87)&gt;$O$4,ROUND(($O$4*I87/100),2),ABS(G87)*I87/100))),0)))),2)</f>
        <v>0</v>
      </c>
      <c r="P87" s="137"/>
      <c r="Q87" s="137"/>
      <c r="R87" s="137"/>
    </row>
    <row r="88" spans="1:18" customHeight="1" ht="13.2">
      <c r="A88" t="str">
        <f>IF(B88="","",A87+1)</f>
        <v/>
      </c>
      <c r="B88" s="1"/>
      <c r="D88" s="191"/>
      <c r="E88" s="2"/>
      <c r="F88" s="1"/>
      <c r="G88" s="2"/>
      <c r="H88" s="121"/>
      <c r="I88" s="142"/>
      <c r="J88" s="2"/>
      <c r="L88" s="124"/>
      <c r="M88" s="136">
        <f>IF(I88="",0,(IF(H88="D",0,(G88*I88)/100)))</f>
        <v>0</v>
      </c>
      <c r="N88" s="136">
        <f>ROUND(IF(M88=0,(IF(I88="",0,((IF(F88&lt;$M$4,IF(ABS(G88)&lt;$O$2,0,ROUND(((ABS(G88)-$O$2)*I88)/100,2)),IF(ABS(G88)&lt;$O$4,0,ROUND(((ABS(G88)-$O$4)*I88)/100,2))))))),0),2)</f>
        <v>0</v>
      </c>
      <c r="O88" s="136">
        <f>ROUND(IF(I88="",0,((IF(M88=0,(IF(F88&lt;$M$4,IF(ABS(G88)&gt;$O$2,ROUND(($O$2*I88/100),2),ABS(G88)*I88/100),IF(ABS(G88)&gt;$O$4,ROUND(($O$4*I88/100),2),ABS(G88)*I88/100))),0)))),2)</f>
        <v>0</v>
      </c>
      <c r="P88" s="137"/>
      <c r="Q88" s="137"/>
      <c r="R88" s="137"/>
    </row>
    <row r="89" spans="1:18" customHeight="1" ht="13.2">
      <c r="A89" t="str">
        <f>IF(B89="","",A88+1)</f>
        <v/>
      </c>
      <c r="B89" s="1"/>
      <c r="D89" s="191"/>
      <c r="E89" s="2"/>
      <c r="F89" s="1"/>
      <c r="G89" s="2"/>
      <c r="H89" s="121"/>
      <c r="I89" s="142"/>
      <c r="J89" s="2"/>
      <c r="L89" s="124"/>
      <c r="M89" s="136">
        <f>IF(I89="",0,(IF(H89="D",0,(G89*I89)/100)))</f>
        <v>0</v>
      </c>
      <c r="N89" s="136">
        <f>ROUND(IF(M89=0,(IF(I89="",0,((IF(F89&lt;$M$4,IF(ABS(G89)&lt;$O$2,0,ROUND(((ABS(G89)-$O$2)*I89)/100,2)),IF(ABS(G89)&lt;$O$4,0,ROUND(((ABS(G89)-$O$4)*I89)/100,2))))))),0),2)</f>
        <v>0</v>
      </c>
      <c r="O89" s="136">
        <f>ROUND(IF(I89="",0,((IF(M89=0,(IF(F89&lt;$M$4,IF(ABS(G89)&gt;$O$2,ROUND(($O$2*I89/100),2),ABS(G89)*I89/100),IF(ABS(G89)&gt;$O$4,ROUND(($O$4*I89/100),2),ABS(G89)*I89/100))),0)))),2)</f>
        <v>0</v>
      </c>
      <c r="P89" s="137"/>
      <c r="Q89" s="137"/>
      <c r="R89" s="137"/>
    </row>
    <row r="90" spans="1:18" customHeight="1" ht="13.2">
      <c r="A90" t="str">
        <f>IF(B90="","",A89+1)</f>
        <v/>
      </c>
      <c r="B90" s="1"/>
      <c r="D90" s="191"/>
      <c r="E90" s="2"/>
      <c r="F90" s="1"/>
      <c r="G90" s="2"/>
      <c r="H90" s="121"/>
      <c r="I90" s="142"/>
      <c r="J90" s="2"/>
      <c r="L90" s="124"/>
      <c r="M90" s="136">
        <f>IF(I90="",0,(IF(H90="D",0,(G90*I90)/100)))</f>
        <v>0</v>
      </c>
      <c r="N90" s="136">
        <f>ROUND(IF(M90=0,(IF(I90="",0,((IF(F90&lt;$M$4,IF(ABS(G90)&lt;$O$2,0,ROUND(((ABS(G90)-$O$2)*I90)/100,2)),IF(ABS(G90)&lt;$O$4,0,ROUND(((ABS(G90)-$O$4)*I90)/100,2))))))),0),2)</f>
        <v>0</v>
      </c>
      <c r="O90" s="136">
        <f>ROUND(IF(I90="",0,((IF(M90=0,(IF(F90&lt;$M$4,IF(ABS(G90)&gt;$O$2,ROUND(($O$2*I90/100),2),ABS(G90)*I90/100),IF(ABS(G90)&gt;$O$4,ROUND(($O$4*I90/100),2),ABS(G90)*I90/100))),0)))),2)</f>
        <v>0</v>
      </c>
      <c r="P90" s="137"/>
      <c r="Q90" s="137"/>
      <c r="R90" s="137"/>
    </row>
    <row r="91" spans="1:18" customHeight="1" ht="13.2">
      <c r="A91" t="str">
        <f>IF(B91="","",A90+1)</f>
        <v/>
      </c>
      <c r="B91" s="1"/>
      <c r="D91" s="191"/>
      <c r="E91" s="2"/>
      <c r="F91" s="1"/>
      <c r="G91" s="2"/>
      <c r="H91" s="121"/>
      <c r="I91" s="142"/>
      <c r="J91" s="2"/>
      <c r="L91" s="124"/>
      <c r="M91" s="136">
        <f>IF(I91="",0,(IF(H91="D",0,(G91*I91)/100)))</f>
        <v>0</v>
      </c>
      <c r="N91" s="136">
        <f>ROUND(IF(M91=0,(IF(I91="",0,((IF(F91&lt;$M$4,IF(ABS(G91)&lt;$O$2,0,ROUND(((ABS(G91)-$O$2)*I91)/100,2)),IF(ABS(G91)&lt;$O$4,0,ROUND(((ABS(G91)-$O$4)*I91)/100,2))))))),0),2)</f>
        <v>0</v>
      </c>
      <c r="O91" s="136">
        <f>ROUND(IF(I91="",0,((IF(M91=0,(IF(F91&lt;$M$4,IF(ABS(G91)&gt;$O$2,ROUND(($O$2*I91/100),2),ABS(G91)*I91/100),IF(ABS(G91)&gt;$O$4,ROUND(($O$4*I91/100),2),ABS(G91)*I91/100))),0)))),2)</f>
        <v>0</v>
      </c>
      <c r="P91" s="137"/>
      <c r="Q91" s="137"/>
      <c r="R91" s="137"/>
    </row>
    <row r="92" spans="1:18" customHeight="1" ht="13.2">
      <c r="A92" t="str">
        <f>IF(B92="","",A91+1)</f>
        <v/>
      </c>
      <c r="B92" s="1"/>
      <c r="D92" s="191"/>
      <c r="E92" s="2"/>
      <c r="F92" s="1"/>
      <c r="G92" s="2"/>
      <c r="H92" s="121"/>
      <c r="I92" s="142"/>
      <c r="J92" s="2"/>
      <c r="L92" s="124"/>
      <c r="M92" s="136">
        <f>IF(I92="",0,(IF(H92="D",0,(G92*I92)/100)))</f>
        <v>0</v>
      </c>
      <c r="N92" s="136">
        <f>ROUND(IF(M92=0,(IF(I92="",0,((IF(F92&lt;$M$4,IF(ABS(G92)&lt;$O$2,0,ROUND(((ABS(G92)-$O$2)*I92)/100,2)),IF(ABS(G92)&lt;$O$4,0,ROUND(((ABS(G92)-$O$4)*I92)/100,2))))))),0),2)</f>
        <v>0</v>
      </c>
      <c r="O92" s="136">
        <f>ROUND(IF(I92="",0,((IF(M92=0,(IF(F92&lt;$M$4,IF(ABS(G92)&gt;$O$2,ROUND(($O$2*I92/100),2),ABS(G92)*I92/100),IF(ABS(G92)&gt;$O$4,ROUND(($O$4*I92/100),2),ABS(G92)*I92/100))),0)))),2)</f>
        <v>0</v>
      </c>
      <c r="P92" s="137"/>
      <c r="Q92" s="137"/>
      <c r="R92" s="137"/>
    </row>
    <row r="93" spans="1:18" customHeight="1" ht="13.2">
      <c r="A93" t="str">
        <f>IF(B93="","",A92+1)</f>
        <v/>
      </c>
      <c r="B93" s="1"/>
      <c r="D93" s="191"/>
      <c r="E93" s="2"/>
      <c r="F93" s="1"/>
      <c r="G93" s="2"/>
      <c r="H93" s="121"/>
      <c r="I93" s="142"/>
      <c r="J93" s="2"/>
      <c r="L93" s="124"/>
      <c r="M93" s="136">
        <f>IF(I93="",0,(IF(H93="D",0,(G93*I93)/100)))</f>
        <v>0</v>
      </c>
      <c r="N93" s="136">
        <f>ROUND(IF(M93=0,(IF(I93="",0,((IF(F93&lt;$M$4,IF(ABS(G93)&lt;$O$2,0,ROUND(((ABS(G93)-$O$2)*I93)/100,2)),IF(ABS(G93)&lt;$O$4,0,ROUND(((ABS(G93)-$O$4)*I93)/100,2))))))),0),2)</f>
        <v>0</v>
      </c>
      <c r="O93" s="136">
        <f>ROUND(IF(I93="",0,((IF(M93=0,(IF(F93&lt;$M$4,IF(ABS(G93)&gt;$O$2,ROUND(($O$2*I93/100),2),ABS(G93)*I93/100),IF(ABS(G93)&gt;$O$4,ROUND(($O$4*I93/100),2),ABS(G93)*I93/100))),0)))),2)</f>
        <v>0</v>
      </c>
      <c r="P93" s="137"/>
      <c r="Q93" s="137"/>
      <c r="R93" s="137"/>
    </row>
    <row r="94" spans="1:18" customHeight="1" ht="13.2">
      <c r="A94" t="str">
        <f>IF(B94="","",A93+1)</f>
        <v/>
      </c>
      <c r="B94" s="1"/>
      <c r="D94" s="191"/>
      <c r="E94" s="2"/>
      <c r="F94" s="1"/>
      <c r="G94" s="2"/>
      <c r="H94" s="121"/>
      <c r="I94" s="142"/>
      <c r="J94" s="2"/>
      <c r="L94" s="124"/>
      <c r="M94" s="136">
        <f>IF(I94="",0,(IF(H94="D",0,(G94*I94)/100)))</f>
        <v>0</v>
      </c>
      <c r="N94" s="136">
        <f>ROUND(IF(M94=0,(IF(I94="",0,((IF(F94&lt;$M$4,IF(ABS(G94)&lt;$O$2,0,ROUND(((ABS(G94)-$O$2)*I94)/100,2)),IF(ABS(G94)&lt;$O$4,0,ROUND(((ABS(G94)-$O$4)*I94)/100,2))))))),0),2)</f>
        <v>0</v>
      </c>
      <c r="O94" s="136">
        <f>ROUND(IF(I94="",0,((IF(M94=0,(IF(F94&lt;$M$4,IF(ABS(G94)&gt;$O$2,ROUND(($O$2*I94/100),2),ABS(G94)*I94/100),IF(ABS(G94)&gt;$O$4,ROUND(($O$4*I94/100),2),ABS(G94)*I94/100))),0)))),2)</f>
        <v>0</v>
      </c>
      <c r="P94" s="137"/>
      <c r="Q94" s="137"/>
      <c r="R94" s="137"/>
    </row>
    <row r="95" spans="1:18" customHeight="1" ht="13.2">
      <c r="A95" t="str">
        <f>IF(B95="","",A94+1)</f>
        <v/>
      </c>
      <c r="B95" s="1"/>
      <c r="D95" s="191"/>
      <c r="E95" s="2"/>
      <c r="F95" s="1"/>
      <c r="G95" s="2"/>
      <c r="H95" s="121"/>
      <c r="I95" s="142"/>
      <c r="J95" s="2"/>
      <c r="L95" s="124"/>
      <c r="M95" s="136">
        <f>IF(I95="",0,(IF(H95="D",0,(G95*I95)/100)))</f>
        <v>0</v>
      </c>
      <c r="N95" s="136">
        <f>ROUND(IF(M95=0,(IF(I95="",0,((IF(F95&lt;$M$4,IF(ABS(G95)&lt;$O$2,0,ROUND(((ABS(G95)-$O$2)*I95)/100,2)),IF(ABS(G95)&lt;$O$4,0,ROUND(((ABS(G95)-$O$4)*I95)/100,2))))))),0),2)</f>
        <v>0</v>
      </c>
      <c r="O95" s="136">
        <f>ROUND(IF(I95="",0,((IF(M95=0,(IF(F95&lt;$M$4,IF(ABS(G95)&gt;$O$2,ROUND(($O$2*I95/100),2),ABS(G95)*I95/100),IF(ABS(G95)&gt;$O$4,ROUND(($O$4*I95/100),2),ABS(G95)*I95/100))),0)))),2)</f>
        <v>0</v>
      </c>
      <c r="P95" s="137"/>
      <c r="Q95" s="137"/>
      <c r="R95" s="137"/>
    </row>
    <row r="96" spans="1:18" customHeight="1" ht="13.2">
      <c r="A96" t="str">
        <f>IF(B96="","",A95+1)</f>
        <v/>
      </c>
      <c r="B96" s="1"/>
      <c r="D96" s="191"/>
      <c r="E96" s="2"/>
      <c r="F96" s="1"/>
      <c r="G96" s="2"/>
      <c r="H96" s="121"/>
      <c r="I96" s="142"/>
      <c r="J96" s="2"/>
      <c r="L96" s="124"/>
      <c r="M96" s="136">
        <f>IF(I96="",0,(IF(H96="D",0,(G96*I96)/100)))</f>
        <v>0</v>
      </c>
      <c r="N96" s="136">
        <f>ROUND(IF(M96=0,(IF(I96="",0,((IF(F96&lt;$M$4,IF(ABS(G96)&lt;$O$2,0,ROUND(((ABS(G96)-$O$2)*I96)/100,2)),IF(ABS(G96)&lt;$O$4,0,ROUND(((ABS(G96)-$O$4)*I96)/100,2))))))),0),2)</f>
        <v>0</v>
      </c>
      <c r="O96" s="136">
        <f>ROUND(IF(I96="",0,((IF(M96=0,(IF(F96&lt;$M$4,IF(ABS(G96)&gt;$O$2,ROUND(($O$2*I96/100),2),ABS(G96)*I96/100),IF(ABS(G96)&gt;$O$4,ROUND(($O$4*I96/100),2),ABS(G96)*I96/100))),0)))),2)</f>
        <v>0</v>
      </c>
      <c r="P96" s="137"/>
      <c r="Q96" s="137"/>
      <c r="R96" s="137"/>
    </row>
    <row r="97" spans="1:18" customHeight="1" ht="13.2">
      <c r="A97" t="str">
        <f>IF(B97="","",A96+1)</f>
        <v/>
      </c>
      <c r="B97" s="1"/>
      <c r="D97" s="191"/>
      <c r="E97" s="2"/>
      <c r="F97" s="1"/>
      <c r="G97" s="2"/>
      <c r="H97" s="121"/>
      <c r="I97" s="142"/>
      <c r="J97" s="2"/>
      <c r="L97" s="124"/>
      <c r="M97" s="136">
        <f>IF(I97="",0,(IF(H97="D",0,(G97*I97)/100)))</f>
        <v>0</v>
      </c>
      <c r="N97" s="136">
        <f>ROUND(IF(M97=0,(IF(I97="",0,((IF(F97&lt;$M$4,IF(ABS(G97)&lt;$O$2,0,ROUND(((ABS(G97)-$O$2)*I97)/100,2)),IF(ABS(G97)&lt;$O$4,0,ROUND(((ABS(G97)-$O$4)*I97)/100,2))))))),0),2)</f>
        <v>0</v>
      </c>
      <c r="O97" s="136">
        <f>ROUND(IF(I97="",0,((IF(M97=0,(IF(F97&lt;$M$4,IF(ABS(G97)&gt;$O$2,ROUND(($O$2*I97/100),2),ABS(G97)*I97/100),IF(ABS(G97)&gt;$O$4,ROUND(($O$4*I97/100),2),ABS(G97)*I97/100))),0)))),2)</f>
        <v>0</v>
      </c>
      <c r="P97" s="137"/>
      <c r="Q97" s="137"/>
      <c r="R97" s="137"/>
    </row>
    <row r="98" spans="1:18" customHeight="1" ht="13.2">
      <c r="A98" t="str">
        <f>IF(B98="","",A97+1)</f>
        <v/>
      </c>
      <c r="B98" s="1"/>
      <c r="D98" s="191"/>
      <c r="E98" s="2"/>
      <c r="F98" s="1"/>
      <c r="G98" s="2"/>
      <c r="H98" s="121"/>
      <c r="I98" s="142"/>
      <c r="J98" s="2"/>
      <c r="L98" s="124"/>
      <c r="M98" s="136">
        <f>IF(I98="",0,(IF(H98="D",0,(G98*I98)/100)))</f>
        <v>0</v>
      </c>
      <c r="N98" s="136">
        <f>ROUND(IF(M98=0,(IF(I98="",0,((IF(F98&lt;$M$4,IF(ABS(G98)&lt;$O$2,0,ROUND(((ABS(G98)-$O$2)*I98)/100,2)),IF(ABS(G98)&lt;$O$4,0,ROUND(((ABS(G98)-$O$4)*I98)/100,2))))))),0),2)</f>
        <v>0</v>
      </c>
      <c r="O98" s="136">
        <f>ROUND(IF(I98="",0,((IF(M98=0,(IF(F98&lt;$M$4,IF(ABS(G98)&gt;$O$2,ROUND(($O$2*I98/100),2),ABS(G98)*I98/100),IF(ABS(G98)&gt;$O$4,ROUND(($O$4*I98/100),2),ABS(G98)*I98/100))),0)))),2)</f>
        <v>0</v>
      </c>
      <c r="P98" s="137"/>
      <c r="Q98" s="137"/>
      <c r="R98" s="137"/>
    </row>
    <row r="99" spans="1:18" customHeight="1" ht="13.2">
      <c r="A99" t="str">
        <f>IF(B99="","",A98+1)</f>
        <v/>
      </c>
      <c r="B99" s="1"/>
      <c r="D99" s="191"/>
      <c r="E99" s="2"/>
      <c r="F99" s="1"/>
      <c r="G99" s="2"/>
      <c r="H99" s="121"/>
      <c r="I99" s="142"/>
      <c r="J99" s="2"/>
      <c r="L99" s="124"/>
      <c r="M99" s="136">
        <f>IF(I99="",0,(IF(H99="D",0,(G99*I99)/100)))</f>
        <v>0</v>
      </c>
      <c r="N99" s="136">
        <f>ROUND(IF(M99=0,(IF(I99="",0,((IF(F99&lt;$M$4,IF(ABS(G99)&lt;$O$2,0,ROUND(((ABS(G99)-$O$2)*I99)/100,2)),IF(ABS(G99)&lt;$O$4,0,ROUND(((ABS(G99)-$O$4)*I99)/100,2))))))),0),2)</f>
        <v>0</v>
      </c>
      <c r="O99" s="136">
        <f>ROUND(IF(I99="",0,((IF(M99=0,(IF(F99&lt;$M$4,IF(ABS(G99)&gt;$O$2,ROUND(($O$2*I99/100),2),ABS(G99)*I99/100),IF(ABS(G99)&gt;$O$4,ROUND(($O$4*I99/100),2),ABS(G99)*I99/100))),0)))),2)</f>
        <v>0</v>
      </c>
      <c r="P99" s="137"/>
      <c r="Q99" s="137"/>
      <c r="R99" s="137"/>
    </row>
    <row r="100" spans="1:18" customHeight="1" ht="13.2">
      <c r="A100" t="str">
        <f>IF(B100="","",A99+1)</f>
        <v/>
      </c>
      <c r="B100" s="1"/>
      <c r="D100" s="191"/>
      <c r="E100" s="2"/>
      <c r="F100" s="1"/>
      <c r="G100" s="2"/>
      <c r="H100" s="121"/>
      <c r="I100" s="142"/>
      <c r="J100" s="2"/>
      <c r="L100" s="124"/>
      <c r="M100" s="136">
        <f>IF(I100="",0,(IF(H100="D",0,(G100*I100)/100)))</f>
        <v>0</v>
      </c>
      <c r="N100" s="136">
        <f>ROUND(IF(M100=0,(IF(I100="",0,((IF(F100&lt;$M$4,IF(ABS(G100)&lt;$O$2,0,ROUND(((ABS(G100)-$O$2)*I100)/100,2)),IF(ABS(G100)&lt;$O$4,0,ROUND(((ABS(G100)-$O$4)*I100)/100,2))))))),0),2)</f>
        <v>0</v>
      </c>
      <c r="O100" s="136">
        <f>ROUND(IF(I100="",0,((IF(M100=0,(IF(F100&lt;$M$4,IF(ABS(G100)&gt;$O$2,ROUND(($O$2*I100/100),2),ABS(G100)*I100/100),IF(ABS(G100)&gt;$O$4,ROUND(($O$4*I100/100),2),ABS(G100)*I100/100))),0)))),2)</f>
        <v>0</v>
      </c>
      <c r="P100" s="137"/>
      <c r="Q100" s="137"/>
      <c r="R100" s="137"/>
    </row>
    <row r="101" spans="1:18" customHeight="1" ht="13.2">
      <c r="A101" t="str">
        <f>IF(B101="","",A100+1)</f>
        <v/>
      </c>
      <c r="B101" s="1"/>
      <c r="D101" s="191"/>
      <c r="E101" s="2"/>
      <c r="F101" s="1"/>
      <c r="G101" s="2"/>
      <c r="H101" s="121"/>
      <c r="I101" s="142"/>
      <c r="J101" s="2"/>
      <c r="L101" s="124"/>
      <c r="M101" s="136">
        <f>IF(I101="",0,(IF(H101="D",0,(G101*I101)/100)))</f>
        <v>0</v>
      </c>
      <c r="N101" s="136">
        <f>ROUND(IF(M101=0,(IF(I101="",0,((IF(F101&lt;$M$4,IF(ABS(G101)&lt;$O$2,0,ROUND(((ABS(G101)-$O$2)*I101)/100,2)),IF(ABS(G101)&lt;$O$4,0,ROUND(((ABS(G101)-$O$4)*I101)/100,2))))))),0),2)</f>
        <v>0</v>
      </c>
      <c r="O101" s="136">
        <f>ROUND(IF(I101="",0,((IF(M101=0,(IF(F101&lt;$M$4,IF(ABS(G101)&gt;$O$2,ROUND(($O$2*I101/100),2),ABS(G101)*I101/100),IF(ABS(G101)&gt;$O$4,ROUND(($O$4*I101/100),2),ABS(G101)*I101/100))),0)))),2)</f>
        <v>0</v>
      </c>
      <c r="P101" s="137"/>
      <c r="Q101" s="137"/>
      <c r="R101" s="137"/>
    </row>
    <row r="102" spans="1:18" customHeight="1" ht="13.2">
      <c r="A102" t="str">
        <f>IF(B102="","",A101+1)</f>
        <v/>
      </c>
      <c r="B102" s="1"/>
      <c r="D102" s="191"/>
      <c r="E102" s="2"/>
      <c r="F102" s="1"/>
      <c r="G102" s="2"/>
      <c r="H102" s="121"/>
      <c r="I102" s="142"/>
      <c r="J102" s="2"/>
      <c r="L102" s="124"/>
      <c r="M102" s="136">
        <f>IF(I102="",0,(IF(H102="D",0,(G102*I102)/100)))</f>
        <v>0</v>
      </c>
      <c r="N102" s="136">
        <f>ROUND(IF(M102=0,(IF(I102="",0,((IF(F102&lt;$M$4,IF(ABS(G102)&lt;$O$2,0,ROUND(((ABS(G102)-$O$2)*I102)/100,2)),IF(ABS(G102)&lt;$O$4,0,ROUND(((ABS(G102)-$O$4)*I102)/100,2))))))),0),2)</f>
        <v>0</v>
      </c>
      <c r="O102" s="136">
        <f>ROUND(IF(I102="",0,((IF(M102=0,(IF(F102&lt;$M$4,IF(ABS(G102)&gt;$O$2,ROUND(($O$2*I102/100),2),ABS(G102)*I102/100),IF(ABS(G102)&gt;$O$4,ROUND(($O$4*I102/100),2),ABS(G102)*I102/100))),0)))),2)</f>
        <v>0</v>
      </c>
      <c r="P102" s="137"/>
      <c r="Q102" s="137"/>
      <c r="R102" s="137"/>
    </row>
    <row r="103" spans="1:18" customHeight="1" ht="13.2">
      <c r="A103" t="str">
        <f>IF(B103="","",A102+1)</f>
        <v/>
      </c>
      <c r="B103" s="1"/>
      <c r="D103" s="191"/>
      <c r="E103" s="2"/>
      <c r="F103" s="1"/>
      <c r="G103" s="2"/>
      <c r="H103" s="121"/>
      <c r="I103" s="142"/>
      <c r="J103" s="2"/>
      <c r="L103" s="124"/>
      <c r="M103" s="136">
        <f>IF(I103="",0,(IF(H103="D",0,(G103*I103)/100)))</f>
        <v>0</v>
      </c>
      <c r="N103" s="136">
        <f>ROUND(IF(M103=0,(IF(I103="",0,((IF(F103&lt;$M$4,IF(ABS(G103)&lt;$O$2,0,ROUND(((ABS(G103)-$O$2)*I103)/100,2)),IF(ABS(G103)&lt;$O$4,0,ROUND(((ABS(G103)-$O$4)*I103)/100,2))))))),0),2)</f>
        <v>0</v>
      </c>
      <c r="O103" s="136">
        <f>ROUND(IF(I103="",0,((IF(M103=0,(IF(F103&lt;$M$4,IF(ABS(G103)&gt;$O$2,ROUND(($O$2*I103/100),2),ABS(G103)*I103/100),IF(ABS(G103)&gt;$O$4,ROUND(($O$4*I103/100),2),ABS(G103)*I103/100))),0)))),2)</f>
        <v>0</v>
      </c>
      <c r="P103" s="137"/>
      <c r="Q103" s="137"/>
      <c r="R103" s="137"/>
    </row>
    <row r="104" spans="1:18" customHeight="1" ht="13.2">
      <c r="A104" t="str">
        <f>IF(B104="","",A103+1)</f>
        <v/>
      </c>
      <c r="B104" s="1"/>
      <c r="D104" s="191"/>
      <c r="E104" s="2"/>
      <c r="F104" s="1"/>
      <c r="G104" s="2"/>
      <c r="H104" s="121"/>
      <c r="I104" s="142"/>
      <c r="J104" s="2"/>
      <c r="L104" s="124"/>
      <c r="M104" s="136">
        <f>IF(I104="",0,(IF(H104="D",0,(G104*I104)/100)))</f>
        <v>0</v>
      </c>
      <c r="N104" s="136">
        <f>ROUND(IF(M104=0,(IF(I104="",0,((IF(F104&lt;$M$4,IF(ABS(G104)&lt;$O$2,0,ROUND(((ABS(G104)-$O$2)*I104)/100,2)),IF(ABS(G104)&lt;$O$4,0,ROUND(((ABS(G104)-$O$4)*I104)/100,2))))))),0),2)</f>
        <v>0</v>
      </c>
      <c r="O104" s="136">
        <f>ROUND(IF(I104="",0,((IF(M104=0,(IF(F104&lt;$M$4,IF(ABS(G104)&gt;$O$2,ROUND(($O$2*I104/100),2),ABS(G104)*I104/100),IF(ABS(G104)&gt;$O$4,ROUND(($O$4*I104/100),2),ABS(G104)*I104/100))),0)))),2)</f>
        <v>0</v>
      </c>
      <c r="P104" s="137"/>
      <c r="Q104" s="137"/>
      <c r="R104" s="137"/>
    </row>
    <row r="105" spans="1:18" customHeight="1" ht="13.2">
      <c r="A105" t="str">
        <f>IF(B105="","",A104+1)</f>
        <v/>
      </c>
      <c r="B105" s="1"/>
      <c r="D105" s="191"/>
      <c r="E105" s="2"/>
      <c r="F105" s="1"/>
      <c r="G105" s="2"/>
      <c r="H105" s="121"/>
      <c r="I105" s="142"/>
      <c r="J105" s="2"/>
      <c r="L105" s="124"/>
      <c r="M105" s="136">
        <f>IF(I105="",0,(IF(H105="D",0,(G105*I105)/100)))</f>
        <v>0</v>
      </c>
      <c r="N105" s="136">
        <f>ROUND(IF(M105=0,(IF(I105="",0,((IF(F105&lt;$M$4,IF(ABS(G105)&lt;$O$2,0,ROUND(((ABS(G105)-$O$2)*I105)/100,2)),IF(ABS(G105)&lt;$O$4,0,ROUND(((ABS(G105)-$O$4)*I105)/100,2))))))),0),2)</f>
        <v>0</v>
      </c>
      <c r="O105" s="136">
        <f>ROUND(IF(I105="",0,((IF(M105=0,(IF(F105&lt;$M$4,IF(ABS(G105)&gt;$O$2,ROUND(($O$2*I105/100),2),ABS(G105)*I105/100),IF(ABS(G105)&gt;$O$4,ROUND(($O$4*I105/100),2),ABS(G105)*I105/100))),0)))),2)</f>
        <v>0</v>
      </c>
      <c r="P105" s="137"/>
      <c r="Q105" s="137"/>
      <c r="R105" s="137"/>
    </row>
    <row r="106" spans="1:18" customHeight="1" ht="13.2">
      <c r="A106" t="str">
        <f>IF(B106="","",A105+1)</f>
        <v/>
      </c>
      <c r="B106" s="1"/>
      <c r="D106" s="191"/>
      <c r="E106" s="2"/>
      <c r="F106" s="1"/>
      <c r="G106" s="2"/>
      <c r="H106" s="121"/>
      <c r="I106" s="142"/>
      <c r="J106" s="2"/>
      <c r="L106" s="124"/>
      <c r="M106" s="136">
        <f>IF(I106="",0,(IF(H106="D",0,(G106*I106)/100)))</f>
        <v>0</v>
      </c>
      <c r="N106" s="136">
        <f>ROUND(IF(M106=0,(IF(I106="",0,((IF(F106&lt;$M$4,IF(ABS(G106)&lt;$O$2,0,ROUND(((ABS(G106)-$O$2)*I106)/100,2)),IF(ABS(G106)&lt;$O$4,0,ROUND(((ABS(G106)-$O$4)*I106)/100,2))))))),0),2)</f>
        <v>0</v>
      </c>
      <c r="O106" s="136">
        <f>ROUND(IF(I106="",0,((IF(M106=0,(IF(F106&lt;$M$4,IF(ABS(G106)&gt;$O$2,ROUND(($O$2*I106/100),2),ABS(G106)*I106/100),IF(ABS(G106)&gt;$O$4,ROUND(($O$4*I106/100),2),ABS(G106)*I106/100))),0)))),2)</f>
        <v>0</v>
      </c>
      <c r="P106" s="137"/>
      <c r="Q106" s="137"/>
      <c r="R106" s="137"/>
    </row>
    <row r="107" spans="1:18" customHeight="1" ht="13.2">
      <c r="A107" t="str">
        <f>IF(B107="","",A106+1)</f>
        <v/>
      </c>
      <c r="B107" s="1"/>
      <c r="D107" s="191"/>
      <c r="E107" s="2"/>
      <c r="F107" s="1"/>
      <c r="G107" s="2"/>
      <c r="H107" s="121"/>
      <c r="I107" s="142"/>
      <c r="J107" s="2"/>
      <c r="L107" s="124"/>
      <c r="M107" s="136">
        <f>IF(I107="",0,(IF(H107="D",0,(G107*I107)/100)))</f>
        <v>0</v>
      </c>
      <c r="N107" s="136">
        <f>ROUND(IF(M107=0,(IF(I107="",0,((IF(F107&lt;$M$4,IF(ABS(G107)&lt;$O$2,0,ROUND(((ABS(G107)-$O$2)*I107)/100,2)),IF(ABS(G107)&lt;$O$4,0,ROUND(((ABS(G107)-$O$4)*I107)/100,2))))))),0),2)</f>
        <v>0</v>
      </c>
      <c r="O107" s="136">
        <f>ROUND(IF(I107="",0,((IF(M107=0,(IF(F107&lt;$M$4,IF(ABS(G107)&gt;$O$2,ROUND(($O$2*I107/100),2),ABS(G107)*I107/100),IF(ABS(G107)&gt;$O$4,ROUND(($O$4*I107/100),2),ABS(G107)*I107/100))),0)))),2)</f>
        <v>0</v>
      </c>
      <c r="P107" s="137"/>
      <c r="Q107" s="137"/>
      <c r="R107" s="137"/>
    </row>
    <row r="108" spans="1:18" customHeight="1" ht="13.2">
      <c r="A108" t="str">
        <f>IF(B108="","",A107+1)</f>
        <v/>
      </c>
      <c r="B108" s="1"/>
      <c r="D108" s="191"/>
      <c r="E108" s="2"/>
      <c r="F108" s="1"/>
      <c r="G108" s="2"/>
      <c r="H108" s="121"/>
      <c r="I108" s="142"/>
      <c r="J108" s="2"/>
      <c r="L108" s="124"/>
      <c r="M108" s="136">
        <f>IF(I108="",0,(IF(H108="D",0,(G108*I108)/100)))</f>
        <v>0</v>
      </c>
      <c r="N108" s="136">
        <f>ROUND(IF(M108=0,(IF(I108="",0,((IF(F108&lt;$M$4,IF(ABS(G108)&lt;$O$2,0,ROUND(((ABS(G108)-$O$2)*I108)/100,2)),IF(ABS(G108)&lt;$O$4,0,ROUND(((ABS(G108)-$O$4)*I108)/100,2))))))),0),2)</f>
        <v>0</v>
      </c>
      <c r="O108" s="136">
        <f>ROUND(IF(I108="",0,((IF(M108=0,(IF(F108&lt;$M$4,IF(ABS(G108)&gt;$O$2,ROUND(($O$2*I108/100),2),ABS(G108)*I108/100),IF(ABS(G108)&gt;$O$4,ROUND(($O$4*I108/100),2),ABS(G108)*I108/100))),0)))),2)</f>
        <v>0</v>
      </c>
      <c r="P108" s="137"/>
      <c r="Q108" s="137"/>
      <c r="R108" s="137"/>
    </row>
    <row r="109" spans="1:18" customHeight="1" ht="13.2">
      <c r="A109" t="str">
        <f>IF(B109="","",A108+1)</f>
        <v/>
      </c>
      <c r="B109" s="1"/>
      <c r="D109" s="191"/>
      <c r="E109" s="2"/>
      <c r="F109" s="1"/>
      <c r="G109" s="2"/>
      <c r="H109" s="121"/>
      <c r="I109" s="142"/>
      <c r="J109" s="2"/>
      <c r="L109" s="124"/>
      <c r="M109" s="136">
        <f>IF(I109="",0,(IF(H109="D",0,(G109*I109)/100)))</f>
        <v>0</v>
      </c>
      <c r="N109" s="136">
        <f>ROUND(IF(M109=0,(IF(I109="",0,((IF(F109&lt;$M$4,IF(ABS(G109)&lt;$O$2,0,ROUND(((ABS(G109)-$O$2)*I109)/100,2)),IF(ABS(G109)&lt;$O$4,0,ROUND(((ABS(G109)-$O$4)*I109)/100,2))))))),0),2)</f>
        <v>0</v>
      </c>
      <c r="O109" s="136">
        <f>ROUND(IF(I109="",0,((IF(M109=0,(IF(F109&lt;$M$4,IF(ABS(G109)&gt;$O$2,ROUND(($O$2*I109/100),2),ABS(G109)*I109/100),IF(ABS(G109)&gt;$O$4,ROUND(($O$4*I109/100),2),ABS(G109)*I109/100))),0)))),2)</f>
        <v>0</v>
      </c>
      <c r="P109" s="137"/>
      <c r="Q109" s="137"/>
      <c r="R109" s="137"/>
    </row>
    <row r="110" spans="1:18" customHeight="1" ht="13.2">
      <c r="A110" t="str">
        <f>IF(B110="","",A109+1)</f>
        <v/>
      </c>
      <c r="B110" s="1"/>
      <c r="D110" s="191"/>
      <c r="E110" s="2"/>
      <c r="F110" s="1"/>
      <c r="G110" s="2"/>
      <c r="H110" s="121"/>
      <c r="I110" s="142"/>
      <c r="J110" s="2"/>
      <c r="L110" s="124"/>
      <c r="M110" s="136">
        <f>IF(I110="",0,(IF(H110="D",0,(G110*I110)/100)))</f>
        <v>0</v>
      </c>
      <c r="N110" s="136">
        <f>ROUND(IF(M110=0,(IF(I110="",0,((IF(F110&lt;$M$4,IF(ABS(G110)&lt;$O$2,0,ROUND(((ABS(G110)-$O$2)*I110)/100,2)),IF(ABS(G110)&lt;$O$4,0,ROUND(((ABS(G110)-$O$4)*I110)/100,2))))))),0),2)</f>
        <v>0</v>
      </c>
      <c r="O110" s="136">
        <f>ROUND(IF(I110="",0,((IF(M110=0,(IF(F110&lt;$M$4,IF(ABS(G110)&gt;$O$2,ROUND(($O$2*I110/100),2),ABS(G110)*I110/100),IF(ABS(G110)&gt;$O$4,ROUND(($O$4*I110/100),2),ABS(G110)*I110/100))),0)))),2)</f>
        <v>0</v>
      </c>
      <c r="P110" s="137"/>
      <c r="Q110" s="137"/>
      <c r="R110" s="137"/>
    </row>
    <row r="111" spans="1:18" customHeight="1" ht="13.2">
      <c r="A111" t="str">
        <f>IF(B111="","",A110+1)</f>
        <v/>
      </c>
      <c r="B111" s="1"/>
      <c r="D111" s="191"/>
      <c r="E111" s="2"/>
      <c r="F111" s="1"/>
      <c r="G111" s="2"/>
      <c r="H111" s="121"/>
      <c r="I111" s="142"/>
      <c r="J111" s="2"/>
      <c r="L111" s="124"/>
      <c r="M111" s="136">
        <f>IF(I111="",0,(IF(H111="D",0,(G111*I111)/100)))</f>
        <v>0</v>
      </c>
      <c r="N111" s="136">
        <f>ROUND(IF(M111=0,(IF(I111="",0,((IF(F111&lt;$M$4,IF(ABS(G111)&lt;$O$2,0,ROUND(((ABS(G111)-$O$2)*I111)/100,2)),IF(ABS(G111)&lt;$O$4,0,ROUND(((ABS(G111)-$O$4)*I111)/100,2))))))),0),2)</f>
        <v>0</v>
      </c>
      <c r="O111" s="136">
        <f>ROUND(IF(I111="",0,((IF(M111=0,(IF(F111&lt;$M$4,IF(ABS(G111)&gt;$O$2,ROUND(($O$2*I111/100),2),ABS(G111)*I111/100),IF(ABS(G111)&gt;$O$4,ROUND(($O$4*I111/100),2),ABS(G111)*I111/100))),0)))),2)</f>
        <v>0</v>
      </c>
      <c r="P111" s="137"/>
      <c r="Q111" s="137"/>
      <c r="R111" s="137"/>
    </row>
    <row r="112" spans="1:18" customHeight="1" ht="13.2">
      <c r="A112" t="str">
        <f>IF(B112="","",A111+1)</f>
        <v/>
      </c>
      <c r="B112" s="1"/>
      <c r="D112" s="191"/>
      <c r="E112" s="2"/>
      <c r="F112" s="1"/>
      <c r="G112" s="2"/>
      <c r="H112" s="121"/>
      <c r="I112" s="142"/>
      <c r="J112" s="2"/>
      <c r="L112" s="124"/>
      <c r="M112" s="136">
        <f>IF(I112="",0,(IF(H112="D",0,(G112*I112)/100)))</f>
        <v>0</v>
      </c>
      <c r="N112" s="136">
        <f>ROUND(IF(M112=0,(IF(I112="",0,((IF(F112&lt;$M$4,IF(ABS(G112)&lt;$O$2,0,ROUND(((ABS(G112)-$O$2)*I112)/100,2)),IF(ABS(G112)&lt;$O$4,0,ROUND(((ABS(G112)-$O$4)*I112)/100,2))))))),0),2)</f>
        <v>0</v>
      </c>
      <c r="O112" s="136">
        <f>ROUND(IF(I112="",0,((IF(M112=0,(IF(F112&lt;$M$4,IF(ABS(G112)&gt;$O$2,ROUND(($O$2*I112/100),2),ABS(G112)*I112/100),IF(ABS(G112)&gt;$O$4,ROUND(($O$4*I112/100),2),ABS(G112)*I112/100))),0)))),2)</f>
        <v>0</v>
      </c>
      <c r="P112" s="137"/>
      <c r="Q112" s="137"/>
      <c r="R112" s="137"/>
    </row>
    <row r="113" spans="1:18" customHeight="1" ht="13.2">
      <c r="A113" t="str">
        <f>IF(B113="","",A112+1)</f>
        <v/>
      </c>
      <c r="B113" s="1"/>
      <c r="D113" s="191"/>
      <c r="E113" s="2"/>
      <c r="F113" s="1"/>
      <c r="G113" s="2"/>
      <c r="H113" s="121"/>
      <c r="I113" s="142"/>
      <c r="J113" s="2"/>
      <c r="L113" s="124"/>
      <c r="M113" s="136">
        <f>IF(I113="",0,(IF(H113="D",0,(G113*I113)/100)))</f>
        <v>0</v>
      </c>
      <c r="N113" s="136">
        <f>ROUND(IF(M113=0,(IF(I113="",0,((IF(F113&lt;$M$4,IF(ABS(G113)&lt;$O$2,0,ROUND(((ABS(G113)-$O$2)*I113)/100,2)),IF(ABS(G113)&lt;$O$4,0,ROUND(((ABS(G113)-$O$4)*I113)/100,2))))))),0),2)</f>
        <v>0</v>
      </c>
      <c r="O113" s="136">
        <f>ROUND(IF(I113="",0,((IF(M113=0,(IF(F113&lt;$M$4,IF(ABS(G113)&gt;$O$2,ROUND(($O$2*I113/100),2),ABS(G113)*I113/100),IF(ABS(G113)&gt;$O$4,ROUND(($O$4*I113/100),2),ABS(G113)*I113/100))),0)))),2)</f>
        <v>0</v>
      </c>
      <c r="P113" s="137"/>
      <c r="Q113" s="137"/>
      <c r="R113" s="137"/>
    </row>
    <row r="114" spans="1:18" customHeight="1" ht="13.2">
      <c r="A114" t="str">
        <f>IF(B114="","",A113+1)</f>
        <v/>
      </c>
      <c r="B114" s="1"/>
      <c r="D114" s="191"/>
      <c r="E114" s="2"/>
      <c r="F114" s="1"/>
      <c r="G114" s="2"/>
      <c r="H114" s="121"/>
      <c r="I114" s="142"/>
      <c r="J114" s="2"/>
      <c r="L114" s="124"/>
      <c r="M114" s="136">
        <f>IF(I114="",0,(IF(H114="D",0,(G114*I114)/100)))</f>
        <v>0</v>
      </c>
      <c r="N114" s="136">
        <f>ROUND(IF(M114=0,(IF(I114="",0,((IF(F114&lt;$M$4,IF(ABS(G114)&lt;$O$2,0,ROUND(((ABS(G114)-$O$2)*I114)/100,2)),IF(ABS(G114)&lt;$O$4,0,ROUND(((ABS(G114)-$O$4)*I114)/100,2))))))),0),2)</f>
        <v>0</v>
      </c>
      <c r="O114" s="136">
        <f>ROUND(IF(I114="",0,((IF(M114=0,(IF(F114&lt;$M$4,IF(ABS(G114)&gt;$O$2,ROUND(($O$2*I114/100),2),ABS(G114)*I114/100),IF(ABS(G114)&gt;$O$4,ROUND(($O$4*I114/100),2),ABS(G114)*I114/100))),0)))),2)</f>
        <v>0</v>
      </c>
      <c r="P114" s="137"/>
      <c r="Q114" s="137"/>
      <c r="R114" s="137"/>
    </row>
    <row r="115" spans="1:18" customHeight="1" ht="13.2">
      <c r="A115" t="str">
        <f>IF(B115="","",A114+1)</f>
        <v/>
      </c>
      <c r="B115" s="1"/>
      <c r="D115" s="191"/>
      <c r="E115" s="2"/>
      <c r="F115" s="1"/>
      <c r="G115" s="2"/>
      <c r="H115" s="121"/>
      <c r="I115" s="142"/>
      <c r="J115" s="2"/>
      <c r="L115" s="124"/>
      <c r="M115" s="136">
        <f>IF(I115="",0,(IF(H115="D",0,(G115*I115)/100)))</f>
        <v>0</v>
      </c>
      <c r="N115" s="136">
        <f>ROUND(IF(M115=0,(IF(I115="",0,((IF(F115&lt;$M$4,IF(ABS(G115)&lt;$O$2,0,ROUND(((ABS(G115)-$O$2)*I115)/100,2)),IF(ABS(G115)&lt;$O$4,0,ROUND(((ABS(G115)-$O$4)*I115)/100,2))))))),0),2)</f>
        <v>0</v>
      </c>
      <c r="O115" s="136">
        <f>ROUND(IF(I115="",0,((IF(M115=0,(IF(F115&lt;$M$4,IF(ABS(G115)&gt;$O$2,ROUND(($O$2*I115/100),2),ABS(G115)*I115/100),IF(ABS(G115)&gt;$O$4,ROUND(($O$4*I115/100),2),ABS(G115)*I115/100))),0)))),2)</f>
        <v>0</v>
      </c>
      <c r="P115" s="137"/>
      <c r="Q115" s="137"/>
      <c r="R115" s="137"/>
    </row>
    <row r="116" spans="1:18" customHeight="1" ht="13.2">
      <c r="A116" t="str">
        <f>IF(B116="","",A115+1)</f>
        <v/>
      </c>
      <c r="B116" s="1"/>
      <c r="D116" s="191"/>
      <c r="E116" s="2"/>
      <c r="F116" s="1"/>
      <c r="G116" s="2"/>
      <c r="H116" s="121"/>
      <c r="I116" s="142"/>
      <c r="J116" s="2"/>
      <c r="L116" s="124"/>
      <c r="M116" s="136">
        <f>IF(I116="",0,(IF(H116="D",0,(G116*I116)/100)))</f>
        <v>0</v>
      </c>
      <c r="N116" s="136">
        <f>ROUND(IF(M116=0,(IF(I116="",0,((IF(F116&lt;$M$4,IF(ABS(G116)&lt;$O$2,0,ROUND(((ABS(G116)-$O$2)*I116)/100,2)),IF(ABS(G116)&lt;$O$4,0,ROUND(((ABS(G116)-$O$4)*I116)/100,2))))))),0),2)</f>
        <v>0</v>
      </c>
      <c r="O116" s="136">
        <f>ROUND(IF(I116="",0,((IF(M116=0,(IF(F116&lt;$M$4,IF(ABS(G116)&gt;$O$2,ROUND(($O$2*I116/100),2),ABS(G116)*I116/100),IF(ABS(G116)&gt;$O$4,ROUND(($O$4*I116/100),2),ABS(G116)*I116/100))),0)))),2)</f>
        <v>0</v>
      </c>
      <c r="P116" s="137"/>
      <c r="Q116" s="137"/>
      <c r="R116" s="137"/>
    </row>
    <row r="117" spans="1:18" customHeight="1" ht="13.2">
      <c r="A117" t="str">
        <f>IF(B117="","",A116+1)</f>
        <v/>
      </c>
      <c r="B117" s="1"/>
      <c r="D117" s="191"/>
      <c r="E117" s="2"/>
      <c r="F117" s="1"/>
      <c r="G117" s="2"/>
      <c r="H117" s="121"/>
      <c r="I117" s="142"/>
      <c r="J117" s="2"/>
      <c r="L117" s="124"/>
      <c r="M117" s="136">
        <f>IF(I117="",0,(IF(H117="D",0,(G117*I117)/100)))</f>
        <v>0</v>
      </c>
      <c r="N117" s="136">
        <f>ROUND(IF(M117=0,(IF(I117="",0,((IF(F117&lt;$M$4,IF(ABS(G117)&lt;$O$2,0,ROUND(((ABS(G117)-$O$2)*I117)/100,2)),IF(ABS(G117)&lt;$O$4,0,ROUND(((ABS(G117)-$O$4)*I117)/100,2))))))),0),2)</f>
        <v>0</v>
      </c>
      <c r="O117" s="136">
        <f>ROUND(IF(I117="",0,((IF(M117=0,(IF(F117&lt;$M$4,IF(ABS(G117)&gt;$O$2,ROUND(($O$2*I117/100),2),ABS(G117)*I117/100),IF(ABS(G117)&gt;$O$4,ROUND(($O$4*I117/100),2),ABS(G117)*I117/100))),0)))),2)</f>
        <v>0</v>
      </c>
      <c r="P117" s="137"/>
      <c r="Q117" s="137"/>
      <c r="R117" s="137"/>
    </row>
    <row r="118" spans="1:18" customHeight="1" ht="13.2">
      <c r="A118" t="str">
        <f>IF(B118="","",A117+1)</f>
        <v/>
      </c>
      <c r="B118" s="1"/>
      <c r="D118" s="191"/>
      <c r="E118" s="2"/>
      <c r="F118" s="1"/>
      <c r="G118" s="2"/>
      <c r="H118" s="121"/>
      <c r="I118" s="142"/>
      <c r="J118" s="2"/>
      <c r="L118" s="124"/>
      <c r="M118" s="136">
        <f>IF(I118="",0,(IF(H118="D",0,(G118*I118)/100)))</f>
        <v>0</v>
      </c>
      <c r="N118" s="136">
        <f>ROUND(IF(M118=0,(IF(I118="",0,((IF(F118&lt;$M$4,IF(ABS(G118)&lt;$O$2,0,ROUND(((ABS(G118)-$O$2)*I118)/100,2)),IF(ABS(G118)&lt;$O$4,0,ROUND(((ABS(G118)-$O$4)*I118)/100,2))))))),0),2)</f>
        <v>0</v>
      </c>
      <c r="O118" s="136">
        <f>ROUND(IF(I118="",0,((IF(M118=0,(IF(F118&lt;$M$4,IF(ABS(G118)&gt;$O$2,ROUND(($O$2*I118/100),2),ABS(G118)*I118/100),IF(ABS(G118)&gt;$O$4,ROUND(($O$4*I118/100),2),ABS(G118)*I118/100))),0)))),2)</f>
        <v>0</v>
      </c>
      <c r="P118" s="137"/>
      <c r="Q118" s="137"/>
      <c r="R118" s="137"/>
    </row>
    <row r="119" spans="1:18" customHeight="1" ht="13.2">
      <c r="A119" t="str">
        <f>IF(B119="","",A118+1)</f>
        <v/>
      </c>
      <c r="B119" s="1"/>
      <c r="D119" s="191"/>
      <c r="E119" s="2"/>
      <c r="F119" s="1"/>
      <c r="G119" s="2"/>
      <c r="H119" s="121"/>
      <c r="I119" s="142"/>
      <c r="J119" s="2"/>
      <c r="L119" s="124"/>
      <c r="M119" s="136">
        <f>IF(I119="",0,(IF(H119="D",0,(G119*I119)/100)))</f>
        <v>0</v>
      </c>
      <c r="N119" s="136">
        <f>ROUND(IF(M119=0,(IF(I119="",0,((IF(F119&lt;$M$4,IF(ABS(G119)&lt;$O$2,0,ROUND(((ABS(G119)-$O$2)*I119)/100,2)),IF(ABS(G119)&lt;$O$4,0,ROUND(((ABS(G119)-$O$4)*I119)/100,2))))))),0),2)</f>
        <v>0</v>
      </c>
      <c r="O119" s="136">
        <f>ROUND(IF(I119="",0,((IF(M119=0,(IF(F119&lt;$M$4,IF(ABS(G119)&gt;$O$2,ROUND(($O$2*I119/100),2),ABS(G119)*I119/100),IF(ABS(G119)&gt;$O$4,ROUND(($O$4*I119/100),2),ABS(G119)*I119/100))),0)))),2)</f>
        <v>0</v>
      </c>
      <c r="P119" s="137"/>
      <c r="Q119" s="137"/>
      <c r="R119" s="137"/>
    </row>
    <row r="120" spans="1:18" customHeight="1" ht="13.2">
      <c r="A120" t="str">
        <f>IF(B120="","",A119+1)</f>
        <v/>
      </c>
      <c r="B120" s="1"/>
      <c r="D120" s="191"/>
      <c r="E120" s="2"/>
      <c r="F120" s="1"/>
      <c r="G120" s="2"/>
      <c r="H120" s="121"/>
      <c r="I120" s="142"/>
      <c r="J120" s="2"/>
      <c r="L120" s="124"/>
      <c r="M120" s="136">
        <f>IF(I120="",0,(IF(H120="D",0,(G120*I120)/100)))</f>
        <v>0</v>
      </c>
      <c r="N120" s="136">
        <f>ROUND(IF(M120=0,(IF(I120="",0,((IF(F120&lt;$M$4,IF(ABS(G120)&lt;$O$2,0,ROUND(((ABS(G120)-$O$2)*I120)/100,2)),IF(ABS(G120)&lt;$O$4,0,ROUND(((ABS(G120)-$O$4)*I120)/100,2))))))),0),2)</f>
        <v>0</v>
      </c>
      <c r="O120" s="136">
        <f>ROUND(IF(I120="",0,((IF(M120=0,(IF(F120&lt;$M$4,IF(ABS(G120)&gt;$O$2,ROUND(($O$2*I120/100),2),ABS(G120)*I120/100),IF(ABS(G120)&gt;$O$4,ROUND(($O$4*I120/100),2),ABS(G120)*I120/100))),0)))),2)</f>
        <v>0</v>
      </c>
      <c r="P120" s="137"/>
      <c r="Q120" s="137"/>
      <c r="R120" s="137"/>
    </row>
    <row r="121" spans="1:18" customHeight="1" ht="13.2">
      <c r="A121" t="str">
        <f>IF(B121="","",A120+1)</f>
        <v/>
      </c>
      <c r="B121" s="1"/>
      <c r="D121" s="191"/>
      <c r="E121" s="2"/>
      <c r="F121" s="1"/>
      <c r="G121" s="2"/>
      <c r="H121" s="121"/>
      <c r="I121" s="142"/>
      <c r="J121" s="2"/>
      <c r="L121" s="124"/>
      <c r="M121" s="136">
        <f>IF(I121="",0,(IF(H121="D",0,(G121*I121)/100)))</f>
        <v>0</v>
      </c>
      <c r="N121" s="136">
        <f>ROUND(IF(M121=0,(IF(I121="",0,((IF(F121&lt;$M$4,IF(ABS(G121)&lt;$O$2,0,ROUND(((ABS(G121)-$O$2)*I121)/100,2)),IF(ABS(G121)&lt;$O$4,0,ROUND(((ABS(G121)-$O$4)*I121)/100,2))))))),0),2)</f>
        <v>0</v>
      </c>
      <c r="O121" s="136">
        <f>ROUND(IF(I121="",0,((IF(M121=0,(IF(F121&lt;$M$4,IF(ABS(G121)&gt;$O$2,ROUND(($O$2*I121/100),2),ABS(G121)*I121/100),IF(ABS(G121)&gt;$O$4,ROUND(($O$4*I121/100),2),ABS(G121)*I121/100))),0)))),2)</f>
        <v>0</v>
      </c>
      <c r="P121" s="137"/>
      <c r="Q121" s="137"/>
      <c r="R121" s="137"/>
    </row>
    <row r="122" spans="1:18" customHeight="1" ht="13.2">
      <c r="A122" t="str">
        <f>IF(B122="","",A121+1)</f>
        <v/>
      </c>
      <c r="B122" s="1"/>
      <c r="D122" s="191"/>
      <c r="E122" s="2"/>
      <c r="F122" s="1"/>
      <c r="G122" s="2"/>
      <c r="H122" s="121"/>
      <c r="I122" s="142"/>
      <c r="J122" s="2"/>
      <c r="L122" s="124"/>
      <c r="M122" s="136">
        <f>IF(I122="",0,(IF(H122="D",0,(G122*I122)/100)))</f>
        <v>0</v>
      </c>
      <c r="N122" s="136">
        <f>ROUND(IF(M122=0,(IF(I122="",0,((IF(F122&lt;$M$4,IF(ABS(G122)&lt;$O$2,0,ROUND(((ABS(G122)-$O$2)*I122)/100,2)),IF(ABS(G122)&lt;$O$4,0,ROUND(((ABS(G122)-$O$4)*I122)/100,2))))))),0),2)</f>
        <v>0</v>
      </c>
      <c r="O122" s="136">
        <f>ROUND(IF(I122="",0,((IF(M122=0,(IF(F122&lt;$M$4,IF(ABS(G122)&gt;$O$2,ROUND(($O$2*I122/100),2),ABS(G122)*I122/100),IF(ABS(G122)&gt;$O$4,ROUND(($O$4*I122/100),2),ABS(G122)*I122/100))),0)))),2)</f>
        <v>0</v>
      </c>
      <c r="P122" s="137"/>
      <c r="Q122" s="137"/>
      <c r="R122" s="137"/>
    </row>
    <row r="123" spans="1:18" customHeight="1" ht="13.2">
      <c r="A123" t="str">
        <f>IF(B123="","",A122+1)</f>
        <v/>
      </c>
      <c r="B123" s="1"/>
      <c r="D123" s="191"/>
      <c r="E123" s="2"/>
      <c r="F123" s="1"/>
      <c r="G123" s="2"/>
      <c r="H123" s="121"/>
      <c r="I123" s="142"/>
      <c r="J123" s="2"/>
      <c r="L123" s="124"/>
      <c r="M123" s="136">
        <f>IF(I123="",0,(IF(H123="D",0,(G123*I123)/100)))</f>
        <v>0</v>
      </c>
      <c r="N123" s="136">
        <f>ROUND(IF(M123=0,(IF(I123="",0,((IF(F123&lt;$M$4,IF(ABS(G123)&lt;$O$2,0,ROUND(((ABS(G123)-$O$2)*I123)/100,2)),IF(ABS(G123)&lt;$O$4,0,ROUND(((ABS(G123)-$O$4)*I123)/100,2))))))),0),2)</f>
        <v>0</v>
      </c>
      <c r="O123" s="136">
        <f>ROUND(IF(I123="",0,((IF(M123=0,(IF(F123&lt;$M$4,IF(ABS(G123)&gt;$O$2,ROUND(($O$2*I123/100),2),ABS(G123)*I123/100),IF(ABS(G123)&gt;$O$4,ROUND(($O$4*I123/100),2),ABS(G123)*I123/100))),0)))),2)</f>
        <v>0</v>
      </c>
      <c r="P123" s="137"/>
      <c r="Q123" s="137"/>
      <c r="R123" s="137"/>
    </row>
    <row r="124" spans="1:18" customHeight="1" ht="13.2">
      <c r="A124" t="str">
        <f>IF(B124="","",A123+1)</f>
        <v/>
      </c>
      <c r="B124" s="1"/>
      <c r="D124" s="191"/>
      <c r="E124" s="2"/>
      <c r="F124" s="1"/>
      <c r="G124" s="2"/>
      <c r="H124" s="121"/>
      <c r="I124" s="142"/>
      <c r="J124" s="2"/>
      <c r="L124" s="124"/>
      <c r="M124" s="136">
        <f>IF(I124="",0,(IF(H124="D",0,(G124*I124)/100)))</f>
        <v>0</v>
      </c>
      <c r="N124" s="136">
        <f>ROUND(IF(M124=0,(IF(I124="",0,((IF(F124&lt;$M$4,IF(ABS(G124)&lt;$O$2,0,ROUND(((ABS(G124)-$O$2)*I124)/100,2)),IF(ABS(G124)&lt;$O$4,0,ROUND(((ABS(G124)-$O$4)*I124)/100,2))))))),0),2)</f>
        <v>0</v>
      </c>
      <c r="O124" s="136">
        <f>ROUND(IF(I124="",0,((IF(M124=0,(IF(F124&lt;$M$4,IF(ABS(G124)&gt;$O$2,ROUND(($O$2*I124/100),2),ABS(G124)*I124/100),IF(ABS(G124)&gt;$O$4,ROUND(($O$4*I124/100),2),ABS(G124)*I124/100))),0)))),2)</f>
        <v>0</v>
      </c>
      <c r="P124" s="137"/>
      <c r="Q124" s="137"/>
      <c r="R124" s="137"/>
    </row>
    <row r="125" spans="1:18" customHeight="1" ht="13.2">
      <c r="A125" t="str">
        <f>IF(B125="","",A124+1)</f>
        <v/>
      </c>
      <c r="B125" s="1"/>
      <c r="D125" s="191"/>
      <c r="E125" s="2"/>
      <c r="F125" s="1"/>
      <c r="G125" s="2"/>
      <c r="H125" s="121"/>
      <c r="I125" s="142"/>
      <c r="J125" s="2"/>
      <c r="L125" s="124"/>
      <c r="M125" s="136">
        <f>IF(I125="",0,(IF(H125="D",0,(G125*I125)/100)))</f>
        <v>0</v>
      </c>
      <c r="N125" s="136">
        <f>ROUND(IF(M125=0,(IF(I125="",0,((IF(F125&lt;$M$4,IF(ABS(G125)&lt;$O$2,0,ROUND(((ABS(G125)-$O$2)*I125)/100,2)),IF(ABS(G125)&lt;$O$4,0,ROUND(((ABS(G125)-$O$4)*I125)/100,2))))))),0),2)</f>
        <v>0</v>
      </c>
      <c r="O125" s="136">
        <f>ROUND(IF(I125="",0,((IF(M125=0,(IF(F125&lt;$M$4,IF(ABS(G125)&gt;$O$2,ROUND(($O$2*I125/100),2),ABS(G125)*I125/100),IF(ABS(G125)&gt;$O$4,ROUND(($O$4*I125/100),2),ABS(G125)*I125/100))),0)))),2)</f>
        <v>0</v>
      </c>
      <c r="P125" s="137"/>
      <c r="Q125" s="137"/>
      <c r="R125" s="137"/>
    </row>
    <row r="126" spans="1:18" customHeight="1" ht="13.2">
      <c r="A126" t="str">
        <f>IF(B126="","",A125+1)</f>
        <v/>
      </c>
      <c r="B126" s="1"/>
      <c r="D126" s="191"/>
      <c r="E126" s="2"/>
      <c r="F126" s="1"/>
      <c r="G126" s="2"/>
      <c r="H126" s="121"/>
      <c r="I126" s="142"/>
      <c r="J126" s="2"/>
      <c r="L126" s="124"/>
      <c r="M126" s="136">
        <f>IF(I126="",0,(IF(H126="D",0,(G126*I126)/100)))</f>
        <v>0</v>
      </c>
      <c r="N126" s="136">
        <f>ROUND(IF(M126=0,(IF(I126="",0,((IF(F126&lt;$M$4,IF(ABS(G126)&lt;$O$2,0,ROUND(((ABS(G126)-$O$2)*I126)/100,2)),IF(ABS(G126)&lt;$O$4,0,ROUND(((ABS(G126)-$O$4)*I126)/100,2))))))),0),2)</f>
        <v>0</v>
      </c>
      <c r="O126" s="136">
        <f>ROUND(IF(I126="",0,((IF(M126=0,(IF(F126&lt;$M$4,IF(ABS(G126)&gt;$O$2,ROUND(($O$2*I126/100),2),ABS(G126)*I126/100),IF(ABS(G126)&gt;$O$4,ROUND(($O$4*I126/100),2),ABS(G126)*I126/100))),0)))),2)</f>
        <v>0</v>
      </c>
      <c r="P126" s="137"/>
      <c r="Q126" s="137"/>
      <c r="R126" s="137"/>
    </row>
    <row r="127" spans="1:18" customHeight="1" ht="13.2">
      <c r="A127" t="str">
        <f>IF(B127="","",A126+1)</f>
        <v/>
      </c>
      <c r="B127" s="1"/>
      <c r="D127" s="191"/>
      <c r="E127" s="2"/>
      <c r="F127" s="1"/>
      <c r="G127" s="2"/>
      <c r="H127" s="121"/>
      <c r="I127" s="142"/>
      <c r="J127" s="2"/>
      <c r="L127" s="124"/>
      <c r="M127" s="136">
        <f>IF(I127="",0,(IF(H127="D",0,(G127*I127)/100)))</f>
        <v>0</v>
      </c>
      <c r="N127" s="136">
        <f>ROUND(IF(M127=0,(IF(I127="",0,((IF(F127&lt;$M$4,IF(ABS(G127)&lt;$O$2,0,ROUND(((ABS(G127)-$O$2)*I127)/100,2)),IF(ABS(G127)&lt;$O$4,0,ROUND(((ABS(G127)-$O$4)*I127)/100,2))))))),0),2)</f>
        <v>0</v>
      </c>
      <c r="O127" s="136">
        <f>ROUND(IF(I127="",0,((IF(M127=0,(IF(F127&lt;$M$4,IF(ABS(G127)&gt;$O$2,ROUND(($O$2*I127/100),2),ABS(G127)*I127/100),IF(ABS(G127)&gt;$O$4,ROUND(($O$4*I127/100),2),ABS(G127)*I127/100))),0)))),2)</f>
        <v>0</v>
      </c>
      <c r="P127" s="137"/>
      <c r="Q127" s="137"/>
      <c r="R127" s="137"/>
    </row>
    <row r="128" spans="1:18" customHeight="1" ht="13.2">
      <c r="A128" t="str">
        <f>IF(B128="","",A127+1)</f>
        <v/>
      </c>
      <c r="B128" s="1"/>
      <c r="D128" s="191"/>
      <c r="E128" s="2"/>
      <c r="F128" s="1"/>
      <c r="G128" s="2"/>
      <c r="H128" s="121"/>
      <c r="I128" s="142"/>
      <c r="J128" s="2"/>
      <c r="L128" s="124"/>
      <c r="M128" s="136">
        <f>IF(I128="",0,(IF(H128="D",0,(G128*I128)/100)))</f>
        <v>0</v>
      </c>
      <c r="N128" s="136">
        <f>ROUND(IF(M128=0,(IF(I128="",0,((IF(F128&lt;$M$4,IF(ABS(G128)&lt;$O$2,0,ROUND(((ABS(G128)-$O$2)*I128)/100,2)),IF(ABS(G128)&lt;$O$4,0,ROUND(((ABS(G128)-$O$4)*I128)/100,2))))))),0),2)</f>
        <v>0</v>
      </c>
      <c r="O128" s="136">
        <f>ROUND(IF(I128="",0,((IF(M128=0,(IF(F128&lt;$M$4,IF(ABS(G128)&gt;$O$2,ROUND(($O$2*I128/100),2),ABS(G128)*I128/100),IF(ABS(G128)&gt;$O$4,ROUND(($O$4*I128/100),2),ABS(G128)*I128/100))),0)))),2)</f>
        <v>0</v>
      </c>
      <c r="P128" s="137"/>
      <c r="Q128" s="137"/>
      <c r="R128" s="137"/>
    </row>
    <row r="129" spans="1:18" customHeight="1" ht="13.2">
      <c r="A129" t="str">
        <f>IF(B129="","",A128+1)</f>
        <v/>
      </c>
      <c r="B129" s="1"/>
      <c r="D129" s="191"/>
      <c r="E129" s="2"/>
      <c r="F129" s="1"/>
      <c r="G129" s="2"/>
      <c r="H129" s="121"/>
      <c r="I129" s="142"/>
      <c r="J129" s="2"/>
      <c r="L129" s="124"/>
      <c r="M129" s="136">
        <f>IF(I129="",0,(IF(H129="D",0,(G129*I129)/100)))</f>
        <v>0</v>
      </c>
      <c r="N129" s="136">
        <f>ROUND(IF(M129=0,(IF(I129="",0,((IF(F129&lt;$M$4,IF(ABS(G129)&lt;$O$2,0,ROUND(((ABS(G129)-$O$2)*I129)/100,2)),IF(ABS(G129)&lt;$O$4,0,ROUND(((ABS(G129)-$O$4)*I129)/100,2))))))),0),2)</f>
        <v>0</v>
      </c>
      <c r="O129" s="136">
        <f>ROUND(IF(I129="",0,((IF(M129=0,(IF(F129&lt;$M$4,IF(ABS(G129)&gt;$O$2,ROUND(($O$2*I129/100),2),ABS(G129)*I129/100),IF(ABS(G129)&gt;$O$4,ROUND(($O$4*I129/100),2),ABS(G129)*I129/100))),0)))),2)</f>
        <v>0</v>
      </c>
      <c r="P129" s="137"/>
      <c r="Q129" s="137"/>
      <c r="R129" s="137"/>
    </row>
    <row r="130" spans="1:18" customHeight="1" ht="13.2">
      <c r="A130" t="str">
        <f>IF(B130="","",A129+1)</f>
        <v/>
      </c>
      <c r="B130" s="1"/>
      <c r="D130" s="191"/>
      <c r="E130" s="2"/>
      <c r="F130" s="1"/>
      <c r="G130" s="2"/>
      <c r="H130" s="121"/>
      <c r="I130" s="142"/>
      <c r="J130" s="2"/>
      <c r="L130" s="124"/>
      <c r="M130" s="136">
        <f>IF(I130="",0,(IF(H130="D",0,(G130*I130)/100)))</f>
        <v>0</v>
      </c>
      <c r="N130" s="136">
        <f>ROUND(IF(M130=0,(IF(I130="",0,((IF(F130&lt;$M$4,IF(ABS(G130)&lt;$O$2,0,ROUND(((ABS(G130)-$O$2)*I130)/100,2)),IF(ABS(G130)&lt;$O$4,0,ROUND(((ABS(G130)-$O$4)*I130)/100,2))))))),0),2)</f>
        <v>0</v>
      </c>
      <c r="O130" s="136">
        <f>ROUND(IF(I130="",0,((IF(M130=0,(IF(F130&lt;$M$4,IF(ABS(G130)&gt;$O$2,ROUND(($O$2*I130/100),2),ABS(G130)*I130/100),IF(ABS(G130)&gt;$O$4,ROUND(($O$4*I130/100),2),ABS(G130)*I130/100))),0)))),2)</f>
        <v>0</v>
      </c>
      <c r="P130" s="137"/>
      <c r="Q130" s="137"/>
      <c r="R130" s="137"/>
    </row>
    <row r="131" spans="1:18" customHeight="1" ht="13.2">
      <c r="A131" t="str">
        <f>IF(B131="","",A130+1)</f>
        <v/>
      </c>
      <c r="B131" s="1"/>
      <c r="D131" s="191"/>
      <c r="E131" s="2"/>
      <c r="F131" s="1"/>
      <c r="G131" s="2"/>
      <c r="H131" s="121"/>
      <c r="I131" s="142"/>
      <c r="J131" s="2"/>
      <c r="L131" s="124"/>
      <c r="M131" s="136">
        <f>IF(I131="",0,(IF(H131="D",0,(G131*I131)/100)))</f>
        <v>0</v>
      </c>
      <c r="N131" s="136">
        <f>ROUND(IF(M131=0,(IF(I131="",0,((IF(F131&lt;$M$4,IF(ABS(G131)&lt;$O$2,0,ROUND(((ABS(G131)-$O$2)*I131)/100,2)),IF(ABS(G131)&lt;$O$4,0,ROUND(((ABS(G131)-$O$4)*I131)/100,2))))))),0),2)</f>
        <v>0</v>
      </c>
      <c r="O131" s="136">
        <f>ROUND(IF(I131="",0,((IF(M131=0,(IF(F131&lt;$M$4,IF(ABS(G131)&gt;$O$2,ROUND(($O$2*I131/100),2),ABS(G131)*I131/100),IF(ABS(G131)&gt;$O$4,ROUND(($O$4*I131/100),2),ABS(G131)*I131/100))),0)))),2)</f>
        <v>0</v>
      </c>
      <c r="P131" s="137"/>
      <c r="Q131" s="137"/>
      <c r="R131" s="137"/>
    </row>
    <row r="132" spans="1:18" customHeight="1" ht="13.2">
      <c r="A132" t="str">
        <f>IF(B132="","",A131+1)</f>
        <v/>
      </c>
      <c r="B132" s="1"/>
      <c r="D132" s="191"/>
      <c r="E132" s="2"/>
      <c r="F132" s="1"/>
      <c r="G132" s="2"/>
      <c r="H132" s="121"/>
      <c r="I132" s="142"/>
      <c r="J132" s="2"/>
      <c r="L132" s="124"/>
      <c r="M132" s="136">
        <f>IF(I132="",0,(IF(H132="D",0,(G132*I132)/100)))</f>
        <v>0</v>
      </c>
      <c r="N132" s="136">
        <f>ROUND(IF(M132=0,(IF(I132="",0,((IF(F132&lt;$M$4,IF(ABS(G132)&lt;$O$2,0,ROUND(((ABS(G132)-$O$2)*I132)/100,2)),IF(ABS(G132)&lt;$O$4,0,ROUND(((ABS(G132)-$O$4)*I132)/100,2))))))),0),2)</f>
        <v>0</v>
      </c>
      <c r="O132" s="136">
        <f>ROUND(IF(I132="",0,((IF(M132=0,(IF(F132&lt;$M$4,IF(ABS(G132)&gt;$O$2,ROUND(($O$2*I132/100),2),ABS(G132)*I132/100),IF(ABS(G132)&gt;$O$4,ROUND(($O$4*I132/100),2),ABS(G132)*I132/100))),0)))),2)</f>
        <v>0</v>
      </c>
      <c r="P132" s="137"/>
      <c r="Q132" s="137"/>
      <c r="R132" s="137"/>
    </row>
    <row r="133" spans="1:18" customHeight="1" ht="13.2">
      <c r="A133" t="str">
        <f>IF(B133="","",A132+1)</f>
        <v/>
      </c>
      <c r="B133" s="1"/>
      <c r="D133" s="191"/>
      <c r="E133" s="2"/>
      <c r="F133" s="1"/>
      <c r="G133" s="2"/>
      <c r="H133" s="121"/>
      <c r="I133" s="142"/>
      <c r="J133" s="2"/>
      <c r="L133" s="124"/>
      <c r="M133" s="136">
        <f>IF(I133="",0,(IF(H133="D",0,(G133*I133)/100)))</f>
        <v>0</v>
      </c>
      <c r="N133" s="136">
        <f>ROUND(IF(M133=0,(IF(I133="",0,((IF(F133&lt;$M$4,IF(ABS(G133)&lt;$O$2,0,ROUND(((ABS(G133)-$O$2)*I133)/100,2)),IF(ABS(G133)&lt;$O$4,0,ROUND(((ABS(G133)-$O$4)*I133)/100,2))))))),0),2)</f>
        <v>0</v>
      </c>
      <c r="O133" s="136">
        <f>ROUND(IF(I133="",0,((IF(M133=0,(IF(F133&lt;$M$4,IF(ABS(G133)&gt;$O$2,ROUND(($O$2*I133/100),2),ABS(G133)*I133/100),IF(ABS(G133)&gt;$O$4,ROUND(($O$4*I133/100),2),ABS(G133)*I133/100))),0)))),2)</f>
        <v>0</v>
      </c>
      <c r="P133" s="137"/>
      <c r="Q133" s="137"/>
      <c r="R133" s="137"/>
    </row>
    <row r="134" spans="1:18" customHeight="1" ht="13.2">
      <c r="A134" t="str">
        <f>IF(B134="","",A133+1)</f>
        <v/>
      </c>
      <c r="B134" s="1"/>
      <c r="D134" s="191"/>
      <c r="E134" s="2"/>
      <c r="F134" s="1"/>
      <c r="G134" s="2"/>
      <c r="H134" s="121"/>
      <c r="I134" s="142"/>
      <c r="J134" s="2"/>
      <c r="L134" s="124"/>
      <c r="M134" s="136">
        <f>IF(I134="",0,(IF(H134="D",0,(G134*I134)/100)))</f>
        <v>0</v>
      </c>
      <c r="N134" s="136">
        <f>ROUND(IF(M134=0,(IF(I134="",0,((IF(F134&lt;$M$4,IF(ABS(G134)&lt;$O$2,0,ROUND(((ABS(G134)-$O$2)*I134)/100,2)),IF(ABS(G134)&lt;$O$4,0,ROUND(((ABS(G134)-$O$4)*I134)/100,2))))))),0),2)</f>
        <v>0</v>
      </c>
      <c r="O134" s="136">
        <f>ROUND(IF(I134="",0,((IF(M134=0,(IF(F134&lt;$M$4,IF(ABS(G134)&gt;$O$2,ROUND(($O$2*I134/100),2),ABS(G134)*I134/100),IF(ABS(G134)&gt;$O$4,ROUND(($O$4*I134/100),2),ABS(G134)*I134/100))),0)))),2)</f>
        <v>0</v>
      </c>
      <c r="P134" s="137"/>
      <c r="Q134" s="137"/>
      <c r="R134" s="137"/>
    </row>
    <row r="135" spans="1:18" customHeight="1" ht="13.2">
      <c r="A135" t="str">
        <f>IF(B135="","",A134+1)</f>
        <v/>
      </c>
      <c r="B135" s="1"/>
      <c r="D135" s="191"/>
      <c r="E135" s="2"/>
      <c r="F135" s="1"/>
      <c r="G135" s="2"/>
      <c r="H135" s="121"/>
      <c r="I135" s="142"/>
      <c r="J135" s="2"/>
      <c r="L135" s="124"/>
      <c r="M135" s="136">
        <f>IF(I135="",0,(IF(H135="D",0,(G135*I135)/100)))</f>
        <v>0</v>
      </c>
      <c r="N135" s="136">
        <f>ROUND(IF(M135=0,(IF(I135="",0,((IF(F135&lt;$M$4,IF(ABS(G135)&lt;$O$2,0,ROUND(((ABS(G135)-$O$2)*I135)/100,2)),IF(ABS(G135)&lt;$O$4,0,ROUND(((ABS(G135)-$O$4)*I135)/100,2))))))),0),2)</f>
        <v>0</v>
      </c>
      <c r="O135" s="136">
        <f>ROUND(IF(I135="",0,((IF(M135=0,(IF(F135&lt;$M$4,IF(ABS(G135)&gt;$O$2,ROUND(($O$2*I135/100),2),ABS(G135)*I135/100),IF(ABS(G135)&gt;$O$4,ROUND(($O$4*I135/100),2),ABS(G135)*I135/100))),0)))),2)</f>
        <v>0</v>
      </c>
      <c r="P135" s="137"/>
      <c r="Q135" s="137"/>
      <c r="R135" s="137"/>
    </row>
    <row r="136" spans="1:18" customHeight="1" ht="13.2">
      <c r="A136" t="str">
        <f>IF(B136="","",A135+1)</f>
        <v/>
      </c>
      <c r="B136" s="1"/>
      <c r="D136" s="191"/>
      <c r="E136" s="2"/>
      <c r="F136" s="1"/>
      <c r="G136" s="2"/>
      <c r="H136" s="121"/>
      <c r="I136" s="142"/>
      <c r="J136" s="2"/>
      <c r="L136" s="124"/>
      <c r="M136" s="136">
        <f>IF(I136="",0,(IF(H136="D",0,(G136*I136)/100)))</f>
        <v>0</v>
      </c>
      <c r="N136" s="136">
        <f>ROUND(IF(M136=0,(IF(I136="",0,((IF(F136&lt;$M$4,IF(ABS(G136)&lt;$O$2,0,ROUND(((ABS(G136)-$O$2)*I136)/100,2)),IF(ABS(G136)&lt;$O$4,0,ROUND(((ABS(G136)-$O$4)*I136)/100,2))))))),0),2)</f>
        <v>0</v>
      </c>
      <c r="O136" s="136">
        <f>ROUND(IF(I136="",0,((IF(M136=0,(IF(F136&lt;$M$4,IF(ABS(G136)&gt;$O$2,ROUND(($O$2*I136/100),2),ABS(G136)*I136/100),IF(ABS(G136)&gt;$O$4,ROUND(($O$4*I136/100),2),ABS(G136)*I136/100))),0)))),2)</f>
        <v>0</v>
      </c>
      <c r="P136" s="137"/>
      <c r="Q136" s="137"/>
      <c r="R136" s="137"/>
    </row>
    <row r="137" spans="1:18" customHeight="1" ht="13.2">
      <c r="A137" t="str">
        <f>IF(B137="","",A136+1)</f>
        <v/>
      </c>
      <c r="B137" s="1"/>
      <c r="D137" s="191"/>
      <c r="E137" s="2"/>
      <c r="F137" s="1"/>
      <c r="G137" s="2"/>
      <c r="H137" s="121"/>
      <c r="I137" s="142"/>
      <c r="J137" s="2"/>
      <c r="L137" s="124"/>
      <c r="M137" s="136">
        <f>IF(I137="",0,(IF(H137="D",0,(G137*I137)/100)))</f>
        <v>0</v>
      </c>
      <c r="N137" s="136">
        <f>ROUND(IF(M137=0,(IF(I137="",0,((IF(F137&lt;$M$4,IF(ABS(G137)&lt;$O$2,0,ROUND(((ABS(G137)-$O$2)*I137)/100,2)),IF(ABS(G137)&lt;$O$4,0,ROUND(((ABS(G137)-$O$4)*I137)/100,2))))))),0),2)</f>
        <v>0</v>
      </c>
      <c r="O137" s="136">
        <f>ROUND(IF(I137="",0,((IF(M137=0,(IF(F137&lt;$M$4,IF(ABS(G137)&gt;$O$2,ROUND(($O$2*I137/100),2),ABS(G137)*I137/100),IF(ABS(G137)&gt;$O$4,ROUND(($O$4*I137/100),2),ABS(G137)*I137/100))),0)))),2)</f>
        <v>0</v>
      </c>
      <c r="P137" s="137"/>
      <c r="Q137" s="137"/>
      <c r="R137" s="137"/>
    </row>
    <row r="138" spans="1:18" customHeight="1" ht="13.2">
      <c r="A138" t="str">
        <f>IF(B138="","",A137+1)</f>
        <v/>
      </c>
      <c r="B138" s="1"/>
      <c r="D138" s="191"/>
      <c r="E138" s="2"/>
      <c r="F138" s="1"/>
      <c r="G138" s="2"/>
      <c r="H138" s="121"/>
      <c r="I138" s="142"/>
      <c r="J138" s="2"/>
      <c r="L138" s="124"/>
      <c r="M138" s="136">
        <f>IF(I138="",0,(IF(H138="D",0,(G138*I138)/100)))</f>
        <v>0</v>
      </c>
      <c r="N138" s="136">
        <f>ROUND(IF(M138=0,(IF(I138="",0,((IF(F138&lt;$M$4,IF(ABS(G138)&lt;$O$2,0,ROUND(((ABS(G138)-$O$2)*I138)/100,2)),IF(ABS(G138)&lt;$O$4,0,ROUND(((ABS(G138)-$O$4)*I138)/100,2))))))),0),2)</f>
        <v>0</v>
      </c>
      <c r="O138" s="136">
        <f>ROUND(IF(I138="",0,((IF(M138=0,(IF(F138&lt;$M$4,IF(ABS(G138)&gt;$O$2,ROUND(($O$2*I138/100),2),ABS(G138)*I138/100),IF(ABS(G138)&gt;$O$4,ROUND(($O$4*I138/100),2),ABS(G138)*I138/100))),0)))),2)</f>
        <v>0</v>
      </c>
      <c r="P138" s="137"/>
      <c r="Q138" s="137"/>
      <c r="R138" s="137"/>
    </row>
    <row r="139" spans="1:18" customHeight="1" ht="13.2">
      <c r="A139" t="str">
        <f>IF(B139="","",A138+1)</f>
        <v/>
      </c>
      <c r="B139" s="1"/>
      <c r="D139" s="191"/>
      <c r="E139" s="2"/>
      <c r="F139" s="1"/>
      <c r="G139" s="2"/>
      <c r="H139" s="121"/>
      <c r="I139" s="142"/>
      <c r="J139" s="2"/>
      <c r="L139" s="124"/>
      <c r="M139" s="136">
        <f>IF(I139="",0,(IF(H139="D",0,(G139*I139)/100)))</f>
        <v>0</v>
      </c>
      <c r="N139" s="136">
        <f>ROUND(IF(M139=0,(IF(I139="",0,((IF(F139&lt;$M$4,IF(ABS(G139)&lt;$O$2,0,ROUND(((ABS(G139)-$O$2)*I139)/100,2)),IF(ABS(G139)&lt;$O$4,0,ROUND(((ABS(G139)-$O$4)*I139)/100,2))))))),0),2)</f>
        <v>0</v>
      </c>
      <c r="O139" s="136">
        <f>ROUND(IF(I139="",0,((IF(M139=0,(IF(F139&lt;$M$4,IF(ABS(G139)&gt;$O$2,ROUND(($O$2*I139/100),2),ABS(G139)*I139/100),IF(ABS(G139)&gt;$O$4,ROUND(($O$4*I139/100),2),ABS(G139)*I139/100))),0)))),2)</f>
        <v>0</v>
      </c>
      <c r="P139" s="137"/>
      <c r="Q139" s="137"/>
      <c r="R139" s="137"/>
    </row>
    <row r="140" spans="1:18" customHeight="1" ht="13.2">
      <c r="A140" t="str">
        <f>IF(B140="","",A139+1)</f>
        <v/>
      </c>
      <c r="B140" s="1"/>
      <c r="D140" s="191"/>
      <c r="E140" s="2"/>
      <c r="F140" s="1"/>
      <c r="G140" s="2"/>
      <c r="H140" s="121"/>
      <c r="I140" s="142"/>
      <c r="J140" s="2"/>
      <c r="L140" s="124"/>
      <c r="M140" s="136">
        <f>IF(I140="",0,(IF(H140="D",0,(G140*I140)/100)))</f>
        <v>0</v>
      </c>
      <c r="N140" s="136">
        <f>ROUND(IF(M140=0,(IF(I140="",0,((IF(F140&lt;$M$4,IF(ABS(G140)&lt;$O$2,0,ROUND(((ABS(G140)-$O$2)*I140)/100,2)),IF(ABS(G140)&lt;$O$4,0,ROUND(((ABS(G140)-$O$4)*I140)/100,2))))))),0),2)</f>
        <v>0</v>
      </c>
      <c r="O140" s="136">
        <f>ROUND(IF(I140="",0,((IF(M140=0,(IF(F140&lt;$M$4,IF(ABS(G140)&gt;$O$2,ROUND(($O$2*I140/100),2),ABS(G140)*I140/100),IF(ABS(G140)&gt;$O$4,ROUND(($O$4*I140/100),2),ABS(G140)*I140/100))),0)))),2)</f>
        <v>0</v>
      </c>
      <c r="P140" s="137"/>
      <c r="Q140" s="137"/>
      <c r="R140" s="137"/>
    </row>
    <row r="141" spans="1:18" customHeight="1" ht="13.2">
      <c r="A141" t="str">
        <f>IF(B141="","",A140+1)</f>
        <v/>
      </c>
      <c r="B141" s="1"/>
      <c r="D141" s="191"/>
      <c r="E141" s="2"/>
      <c r="F141" s="1"/>
      <c r="G141" s="2"/>
      <c r="H141" s="121"/>
      <c r="I141" s="142"/>
      <c r="J141" s="2"/>
      <c r="L141" s="124"/>
      <c r="M141" s="136">
        <f>IF(I141="",0,(IF(H141="D",0,(G141*I141)/100)))</f>
        <v>0</v>
      </c>
      <c r="N141" s="136">
        <f>ROUND(IF(M141=0,(IF(I141="",0,((IF(F141&lt;$M$4,IF(ABS(G141)&lt;$O$2,0,ROUND(((ABS(G141)-$O$2)*I141)/100,2)),IF(ABS(G141)&lt;$O$4,0,ROUND(((ABS(G141)-$O$4)*I141)/100,2))))))),0),2)</f>
        <v>0</v>
      </c>
      <c r="O141" s="136">
        <f>ROUND(IF(I141="",0,((IF(M141=0,(IF(F141&lt;$M$4,IF(ABS(G141)&gt;$O$2,ROUND(($O$2*I141/100),2),ABS(G141)*I141/100),IF(ABS(G141)&gt;$O$4,ROUND(($O$4*I141/100),2),ABS(G141)*I141/100))),0)))),2)</f>
        <v>0</v>
      </c>
      <c r="P141" s="137"/>
      <c r="Q141" s="137"/>
      <c r="R141" s="137"/>
    </row>
    <row r="142" spans="1:18" customHeight="1" ht="13.2">
      <c r="A142" t="str">
        <f>IF(B142="","",A141+1)</f>
        <v/>
      </c>
      <c r="B142" s="1"/>
      <c r="D142" s="191"/>
      <c r="E142" s="2"/>
      <c r="F142" s="1"/>
      <c r="G142" s="2"/>
      <c r="H142" s="121"/>
      <c r="I142" s="142"/>
      <c r="J142" s="2"/>
      <c r="L142" s="124"/>
      <c r="M142" s="136">
        <f>IF(I142="",0,(IF(H142="D",0,(G142*I142)/100)))</f>
        <v>0</v>
      </c>
      <c r="N142" s="136">
        <f>ROUND(IF(M142=0,(IF(I142="",0,((IF(F142&lt;$M$4,IF(ABS(G142)&lt;$O$2,0,ROUND(((ABS(G142)-$O$2)*I142)/100,2)),IF(ABS(G142)&lt;$O$4,0,ROUND(((ABS(G142)-$O$4)*I142)/100,2))))))),0),2)</f>
        <v>0</v>
      </c>
      <c r="O142" s="136">
        <f>ROUND(IF(I142="",0,((IF(M142=0,(IF(F142&lt;$M$4,IF(ABS(G142)&gt;$O$2,ROUND(($O$2*I142/100),2),ABS(G142)*I142/100),IF(ABS(G142)&gt;$O$4,ROUND(($O$4*I142/100),2),ABS(G142)*I142/100))),0)))),2)</f>
        <v>0</v>
      </c>
      <c r="P142" s="137"/>
      <c r="Q142" s="137"/>
      <c r="R142" s="137"/>
    </row>
    <row r="143" spans="1:18" customHeight="1" ht="13.2">
      <c r="A143" t="str">
        <f>IF(B143="","",A142+1)</f>
        <v/>
      </c>
      <c r="B143" s="1"/>
      <c r="D143" s="191"/>
      <c r="E143" s="2"/>
      <c r="F143" s="1"/>
      <c r="G143" s="2"/>
      <c r="H143" s="121"/>
      <c r="I143" s="142"/>
      <c r="J143" s="2"/>
      <c r="L143" s="124"/>
      <c r="M143" s="136">
        <f>IF(I143="",0,(IF(H143="D",0,(G143*I143)/100)))</f>
        <v>0</v>
      </c>
      <c r="N143" s="136">
        <f>ROUND(IF(M143=0,(IF(I143="",0,((IF(F143&lt;$M$4,IF(ABS(G143)&lt;$O$2,0,ROUND(((ABS(G143)-$O$2)*I143)/100,2)),IF(ABS(G143)&lt;$O$4,0,ROUND(((ABS(G143)-$O$4)*I143)/100,2))))))),0),2)</f>
        <v>0</v>
      </c>
      <c r="O143" s="136">
        <f>ROUND(IF(I143="",0,((IF(M143=0,(IF(F143&lt;$M$4,IF(ABS(G143)&gt;$O$2,ROUND(($O$2*I143/100),2),ABS(G143)*I143/100),IF(ABS(G143)&gt;$O$4,ROUND(($O$4*I143/100),2),ABS(G143)*I143/100))),0)))),2)</f>
        <v>0</v>
      </c>
      <c r="P143" s="137"/>
      <c r="Q143" s="137"/>
      <c r="R143" s="137"/>
    </row>
    <row r="144" spans="1:18" customHeight="1" ht="13.2">
      <c r="A144" t="str">
        <f>IF(B144="","",A143+1)</f>
        <v/>
      </c>
      <c r="B144" s="1"/>
      <c r="D144" s="191"/>
      <c r="E144" s="2"/>
      <c r="F144" s="1"/>
      <c r="G144" s="2"/>
      <c r="H144" s="121"/>
      <c r="I144" s="142"/>
      <c r="J144" s="2"/>
      <c r="L144" s="124"/>
      <c r="M144" s="136">
        <f>IF(I144="",0,(IF(H144="D",0,(G144*I144)/100)))</f>
        <v>0</v>
      </c>
      <c r="N144" s="136">
        <f>ROUND(IF(M144=0,(IF(I144="",0,((IF(F144&lt;$M$4,IF(ABS(G144)&lt;$O$2,0,ROUND(((ABS(G144)-$O$2)*I144)/100,2)),IF(ABS(G144)&lt;$O$4,0,ROUND(((ABS(G144)-$O$4)*I144)/100,2))))))),0),2)</f>
        <v>0</v>
      </c>
      <c r="O144" s="136">
        <f>ROUND(IF(I144="",0,((IF(M144=0,(IF(F144&lt;$M$4,IF(ABS(G144)&gt;$O$2,ROUND(($O$2*I144/100),2),ABS(G144)*I144/100),IF(ABS(G144)&gt;$O$4,ROUND(($O$4*I144/100),2),ABS(G144)*I144/100))),0)))),2)</f>
        <v>0</v>
      </c>
      <c r="P144" s="137"/>
      <c r="Q144" s="137"/>
      <c r="R144" s="137"/>
    </row>
    <row r="145" spans="1:18" customHeight="1" ht="13.2">
      <c r="A145" t="str">
        <f>IF(B145="","",A144+1)</f>
        <v/>
      </c>
      <c r="B145" s="1"/>
      <c r="D145" s="191"/>
      <c r="E145" s="2"/>
      <c r="F145" s="1"/>
      <c r="G145" s="2"/>
      <c r="H145" s="121"/>
      <c r="I145" s="142"/>
      <c r="J145" s="2"/>
      <c r="L145" s="124"/>
      <c r="M145" s="136">
        <f>IF(I145="",0,(IF(H145="D",0,(G145*I145)/100)))</f>
        <v>0</v>
      </c>
      <c r="N145" s="136">
        <f>ROUND(IF(M145=0,(IF(I145="",0,((IF(F145&lt;$M$4,IF(ABS(G145)&lt;$O$2,0,ROUND(((ABS(G145)-$O$2)*I145)/100,2)),IF(ABS(G145)&lt;$O$4,0,ROUND(((ABS(G145)-$O$4)*I145)/100,2))))))),0),2)</f>
        <v>0</v>
      </c>
      <c r="O145" s="136">
        <f>ROUND(IF(I145="",0,((IF(M145=0,(IF(F145&lt;$M$4,IF(ABS(G145)&gt;$O$2,ROUND(($O$2*I145/100),2),ABS(G145)*I145/100),IF(ABS(G145)&gt;$O$4,ROUND(($O$4*I145/100),2),ABS(G145)*I145/100))),0)))),2)</f>
        <v>0</v>
      </c>
      <c r="P145" s="137"/>
      <c r="Q145" s="137"/>
      <c r="R145" s="137"/>
    </row>
    <row r="146" spans="1:18" customHeight="1" ht="13.2">
      <c r="A146" t="str">
        <f>IF(B146="","",A145+1)</f>
        <v/>
      </c>
      <c r="B146" s="1"/>
      <c r="D146" s="191"/>
      <c r="E146" s="2"/>
      <c r="F146" s="1"/>
      <c r="G146" s="2"/>
      <c r="H146" s="121"/>
      <c r="I146" s="142"/>
      <c r="J146" s="2"/>
      <c r="L146" s="124"/>
      <c r="M146" s="136">
        <f>IF(I146="",0,(IF(H146="D",0,(G146*I146)/100)))</f>
        <v>0</v>
      </c>
      <c r="N146" s="136">
        <f>ROUND(IF(M146=0,(IF(I146="",0,((IF(F146&lt;$M$4,IF(ABS(G146)&lt;$O$2,0,ROUND(((ABS(G146)-$O$2)*I146)/100,2)),IF(ABS(G146)&lt;$O$4,0,ROUND(((ABS(G146)-$O$4)*I146)/100,2))))))),0),2)</f>
        <v>0</v>
      </c>
      <c r="O146" s="136">
        <f>ROUND(IF(I146="",0,((IF(M146=0,(IF(F146&lt;$M$4,IF(ABS(G146)&gt;$O$2,ROUND(($O$2*I146/100),2),ABS(G146)*I146/100),IF(ABS(G146)&gt;$O$4,ROUND(($O$4*I146/100),2),ABS(G146)*I146/100))),0)))),2)</f>
        <v>0</v>
      </c>
      <c r="P146" s="137"/>
      <c r="Q146" s="137"/>
      <c r="R146" s="137"/>
    </row>
    <row r="147" spans="1:18" customHeight="1" ht="13.2">
      <c r="A147" t="str">
        <f>IF(B147="","",A146+1)</f>
        <v/>
      </c>
      <c r="B147" s="1"/>
      <c r="D147" s="191"/>
      <c r="E147" s="2"/>
      <c r="F147" s="1"/>
      <c r="G147" s="2"/>
      <c r="H147" s="121"/>
      <c r="I147" s="142"/>
      <c r="J147" s="2"/>
      <c r="L147" s="124"/>
      <c r="M147" s="136">
        <f>IF(I147="",0,(IF(H147="D",0,(G147*I147)/100)))</f>
        <v>0</v>
      </c>
      <c r="N147" s="136">
        <f>ROUND(IF(M147=0,(IF(I147="",0,((IF(F147&lt;$M$4,IF(ABS(G147)&lt;$O$2,0,ROUND(((ABS(G147)-$O$2)*I147)/100,2)),IF(ABS(G147)&lt;$O$4,0,ROUND(((ABS(G147)-$O$4)*I147)/100,2))))))),0),2)</f>
        <v>0</v>
      </c>
      <c r="O147" s="136">
        <f>ROUND(IF(I147="",0,((IF(M147=0,(IF(F147&lt;$M$4,IF(ABS(G147)&gt;$O$2,ROUND(($O$2*I147/100),2),ABS(G147)*I147/100),IF(ABS(G147)&gt;$O$4,ROUND(($O$4*I147/100),2),ABS(G147)*I147/100))),0)))),2)</f>
        <v>0</v>
      </c>
      <c r="P147" s="137"/>
      <c r="Q147" s="137"/>
      <c r="R147" s="137"/>
    </row>
    <row r="148" spans="1:18" customHeight="1" ht="13.2">
      <c r="A148" t="str">
        <f>IF(B148="","",A147+1)</f>
        <v/>
      </c>
      <c r="B148" s="1"/>
      <c r="D148" s="191"/>
      <c r="E148" s="2"/>
      <c r="F148" s="1"/>
      <c r="G148" s="2"/>
      <c r="H148" s="121"/>
      <c r="I148" s="142"/>
      <c r="J148" s="2"/>
      <c r="L148" s="124"/>
      <c r="M148" s="136">
        <f>IF(I148="",0,(IF(H148="D",0,(G148*I148)/100)))</f>
        <v>0</v>
      </c>
      <c r="N148" s="136">
        <f>ROUND(IF(M148=0,(IF(I148="",0,((IF(F148&lt;$M$4,IF(ABS(G148)&lt;$O$2,0,ROUND(((ABS(G148)-$O$2)*I148)/100,2)),IF(ABS(G148)&lt;$O$4,0,ROUND(((ABS(G148)-$O$4)*I148)/100,2))))))),0),2)</f>
        <v>0</v>
      </c>
      <c r="O148" s="136">
        <f>ROUND(IF(I148="",0,((IF(M148=0,(IF(F148&lt;$M$4,IF(ABS(G148)&gt;$O$2,ROUND(($O$2*I148/100),2),ABS(G148)*I148/100),IF(ABS(G148)&gt;$O$4,ROUND(($O$4*I148/100),2),ABS(G148)*I148/100))),0)))),2)</f>
        <v>0</v>
      </c>
      <c r="P148" s="137"/>
      <c r="Q148" s="137"/>
      <c r="R148" s="137"/>
    </row>
    <row r="149" spans="1:18" customHeight="1" ht="13.2">
      <c r="A149" t="str">
        <f>IF(B149="","",A148+1)</f>
        <v/>
      </c>
      <c r="B149" s="1"/>
      <c r="D149" s="191"/>
      <c r="E149" s="2"/>
      <c r="F149" s="1"/>
      <c r="G149" s="2"/>
      <c r="H149" s="121"/>
      <c r="I149" s="142"/>
      <c r="J149" s="2"/>
      <c r="L149" s="124"/>
      <c r="M149" s="136">
        <f>IF(I149="",0,(IF(H149="D",0,(G149*I149)/100)))</f>
        <v>0</v>
      </c>
      <c r="N149" s="136">
        <f>ROUND(IF(M149=0,(IF(I149="",0,((IF(F149&lt;$M$4,IF(ABS(G149)&lt;$O$2,0,ROUND(((ABS(G149)-$O$2)*I149)/100,2)),IF(ABS(G149)&lt;$O$4,0,ROUND(((ABS(G149)-$O$4)*I149)/100,2))))))),0),2)</f>
        <v>0</v>
      </c>
      <c r="O149" s="136">
        <f>ROUND(IF(I149="",0,((IF(M149=0,(IF(F149&lt;$M$4,IF(ABS(G149)&gt;$O$2,ROUND(($O$2*I149/100),2),ABS(G149)*I149/100),IF(ABS(G149)&gt;$O$4,ROUND(($O$4*I149/100),2),ABS(G149)*I149/100))),0)))),2)</f>
        <v>0</v>
      </c>
      <c r="P149" s="137"/>
      <c r="Q149" s="137"/>
      <c r="R149" s="137"/>
    </row>
    <row r="150" spans="1:18" customHeight="1" ht="13.2">
      <c r="A150" t="str">
        <f>IF(B150="","",A149+1)</f>
        <v/>
      </c>
      <c r="B150" s="1"/>
      <c r="D150" s="191"/>
      <c r="E150" s="2"/>
      <c r="F150" s="1"/>
      <c r="G150" s="2"/>
      <c r="H150" s="121"/>
      <c r="I150" s="142"/>
      <c r="J150" s="2"/>
      <c r="L150" s="124"/>
      <c r="M150" s="136">
        <f>IF(I150="",0,(IF(H150="D",0,(G150*I150)/100)))</f>
        <v>0</v>
      </c>
      <c r="N150" s="136">
        <f>ROUND(IF(M150=0,(IF(I150="",0,((IF(F150&lt;$M$4,IF(ABS(G150)&lt;$O$2,0,ROUND(((ABS(G150)-$O$2)*I150)/100,2)),IF(ABS(G150)&lt;$O$4,0,ROUND(((ABS(G150)-$O$4)*I150)/100,2))))))),0),2)</f>
        <v>0</v>
      </c>
      <c r="O150" s="136">
        <f>ROUND(IF(I150="",0,((IF(M150=0,(IF(F150&lt;$M$4,IF(ABS(G150)&gt;$O$2,ROUND(($O$2*I150/100),2),ABS(G150)*I150/100),IF(ABS(G150)&gt;$O$4,ROUND(($O$4*I150/100),2),ABS(G150)*I150/100))),0)))),2)</f>
        <v>0</v>
      </c>
      <c r="P150" s="137"/>
      <c r="Q150" s="137"/>
      <c r="R150" s="137"/>
    </row>
    <row r="151" spans="1:18" customHeight="1" ht="13.2">
      <c r="A151" t="str">
        <f>IF(B151="","",A150+1)</f>
        <v/>
      </c>
      <c r="B151" s="1"/>
      <c r="D151" s="191"/>
      <c r="E151" s="2"/>
      <c r="F151" s="1"/>
      <c r="G151" s="2"/>
      <c r="H151" s="121"/>
      <c r="I151" s="142"/>
      <c r="J151" s="2"/>
      <c r="L151" s="124"/>
      <c r="M151" s="136">
        <f>IF(I151="",0,(IF(H151="D",0,(G151*I151)/100)))</f>
        <v>0</v>
      </c>
      <c r="N151" s="136">
        <f>ROUND(IF(M151=0,(IF(I151="",0,((IF(F151&lt;$M$4,IF(ABS(G151)&lt;$O$2,0,ROUND(((ABS(G151)-$O$2)*I151)/100,2)),IF(ABS(G151)&lt;$O$4,0,ROUND(((ABS(G151)-$O$4)*I151)/100,2))))))),0),2)</f>
        <v>0</v>
      </c>
      <c r="O151" s="136">
        <f>ROUND(IF(I151="",0,((IF(M151=0,(IF(F151&lt;$M$4,IF(ABS(G151)&gt;$O$2,ROUND(($O$2*I151/100),2),ABS(G151)*I151/100),IF(ABS(G151)&gt;$O$4,ROUND(($O$4*I151/100),2),ABS(G151)*I151/100))),0)))),2)</f>
        <v>0</v>
      </c>
      <c r="P151" s="137"/>
      <c r="Q151" s="137"/>
      <c r="R151" s="137"/>
    </row>
    <row r="152" spans="1:18" customHeight="1" ht="13.2">
      <c r="A152" t="str">
        <f>IF(B152="","",A151+1)</f>
        <v/>
      </c>
      <c r="B152" s="1"/>
      <c r="D152" s="191"/>
      <c r="E152" s="2"/>
      <c r="F152" s="1"/>
      <c r="G152" s="2"/>
      <c r="H152" s="121"/>
      <c r="I152" s="142"/>
      <c r="J152" s="2"/>
      <c r="L152" s="124"/>
      <c r="M152" s="136">
        <f>IF(I152="",0,(IF(H152="D",0,(G152*I152)/100)))</f>
        <v>0</v>
      </c>
      <c r="N152" s="136">
        <f>ROUND(IF(M152=0,(IF(I152="",0,((IF(F152&lt;$M$4,IF(ABS(G152)&lt;$O$2,0,ROUND(((ABS(G152)-$O$2)*I152)/100,2)),IF(ABS(G152)&lt;$O$4,0,ROUND(((ABS(G152)-$O$4)*I152)/100,2))))))),0),2)</f>
        <v>0</v>
      </c>
      <c r="O152" s="136">
        <f>ROUND(IF(I152="",0,((IF(M152=0,(IF(F152&lt;$M$4,IF(ABS(G152)&gt;$O$2,ROUND(($O$2*I152/100),2),ABS(G152)*I152/100),IF(ABS(G152)&gt;$O$4,ROUND(($O$4*I152/100),2),ABS(G152)*I152/100))),0)))),2)</f>
        <v>0</v>
      </c>
      <c r="P152" s="137"/>
      <c r="Q152" s="137"/>
      <c r="R152" s="137"/>
    </row>
    <row r="153" spans="1:18" customHeight="1" ht="13.2">
      <c r="A153" t="str">
        <f>IF(B153="","",A152+1)</f>
        <v/>
      </c>
      <c r="B153" s="1"/>
      <c r="D153" s="191"/>
      <c r="E153" s="2"/>
      <c r="F153" s="1"/>
      <c r="G153" s="2"/>
      <c r="H153" s="121"/>
      <c r="I153" s="142"/>
      <c r="J153" s="2"/>
      <c r="L153" s="124"/>
      <c r="M153" s="136">
        <f>IF(I153="",0,(IF(H153="D",0,(G153*I153)/100)))</f>
        <v>0</v>
      </c>
      <c r="N153" s="136">
        <f>ROUND(IF(M153=0,(IF(I153="",0,((IF(F153&lt;$M$4,IF(ABS(G153)&lt;$O$2,0,ROUND(((ABS(G153)-$O$2)*I153)/100,2)),IF(ABS(G153)&lt;$O$4,0,ROUND(((ABS(G153)-$O$4)*I153)/100,2))))))),0),2)</f>
        <v>0</v>
      </c>
      <c r="O153" s="136">
        <f>ROUND(IF(I153="",0,((IF(M153=0,(IF(F153&lt;$M$4,IF(ABS(G153)&gt;$O$2,ROUND(($O$2*I153/100),2),ABS(G153)*I153/100),IF(ABS(G153)&gt;$O$4,ROUND(($O$4*I153/100),2),ABS(G153)*I153/100))),0)))),2)</f>
        <v>0</v>
      </c>
      <c r="P153" s="137"/>
      <c r="Q153" s="137"/>
      <c r="R153" s="137"/>
    </row>
    <row r="154" spans="1:18" customHeight="1" ht="13.2">
      <c r="A154" t="str">
        <f>IF(B154="","",A153+1)</f>
        <v/>
      </c>
      <c r="B154" s="1"/>
      <c r="D154" s="191"/>
      <c r="E154" s="2"/>
      <c r="F154" s="1"/>
      <c r="G154" s="2"/>
      <c r="H154" s="121"/>
      <c r="I154" s="142"/>
      <c r="J154" s="2"/>
      <c r="L154" s="124"/>
      <c r="M154" s="136">
        <f>IF(I154="",0,(IF(H154="D",0,(G154*I154)/100)))</f>
        <v>0</v>
      </c>
      <c r="N154" s="136">
        <f>ROUND(IF(M154=0,(IF(I154="",0,((IF(F154&lt;$M$4,IF(ABS(G154)&lt;$O$2,0,ROUND(((ABS(G154)-$O$2)*I154)/100,2)),IF(ABS(G154)&lt;$O$4,0,ROUND(((ABS(G154)-$O$4)*I154)/100,2))))))),0),2)</f>
        <v>0</v>
      </c>
      <c r="O154" s="136">
        <f>ROUND(IF(I154="",0,((IF(M154=0,(IF(F154&lt;$M$4,IF(ABS(G154)&gt;$O$2,ROUND(($O$2*I154/100),2),ABS(G154)*I154/100),IF(ABS(G154)&gt;$O$4,ROUND(($O$4*I154/100),2),ABS(G154)*I154/100))),0)))),2)</f>
        <v>0</v>
      </c>
      <c r="P154" s="137"/>
      <c r="Q154" s="137"/>
      <c r="R154" s="137"/>
    </row>
    <row r="155" spans="1:18" customHeight="1" ht="13.2">
      <c r="A155" t="str">
        <f>IF(B155="","",A154+1)</f>
        <v/>
      </c>
      <c r="B155" s="1"/>
      <c r="D155" s="191"/>
      <c r="E155" s="2"/>
      <c r="F155" s="1"/>
      <c r="G155" s="2"/>
      <c r="H155" s="121"/>
      <c r="I155" s="142"/>
      <c r="J155" s="2"/>
      <c r="L155" s="124"/>
      <c r="M155" s="136">
        <f>IF(I155="",0,(IF(H155="D",0,(G155*I155)/100)))</f>
        <v>0</v>
      </c>
      <c r="N155" s="136">
        <f>ROUND(IF(M155=0,(IF(I155="",0,((IF(F155&lt;$M$4,IF(ABS(G155)&lt;$O$2,0,ROUND(((ABS(G155)-$O$2)*I155)/100,2)),IF(ABS(G155)&lt;$O$4,0,ROUND(((ABS(G155)-$O$4)*I155)/100,2))))))),0),2)</f>
        <v>0</v>
      </c>
      <c r="O155" s="136">
        <f>ROUND(IF(I155="",0,((IF(M155=0,(IF(F155&lt;$M$4,IF(ABS(G155)&gt;$O$2,ROUND(($O$2*I155/100),2),ABS(G155)*I155/100),IF(ABS(G155)&gt;$O$4,ROUND(($O$4*I155/100),2),ABS(G155)*I155/100))),0)))),2)</f>
        <v>0</v>
      </c>
      <c r="P155" s="137"/>
      <c r="Q155" s="137"/>
      <c r="R155" s="137"/>
    </row>
    <row r="156" spans="1:18" customHeight="1" ht="13.2">
      <c r="A156" t="str">
        <f>IF(B156="","",A155+1)</f>
        <v/>
      </c>
      <c r="B156" s="1"/>
      <c r="D156" s="191"/>
      <c r="E156" s="2"/>
      <c r="F156" s="1"/>
      <c r="G156" s="2"/>
      <c r="H156" s="121"/>
      <c r="I156" s="142"/>
      <c r="J156" s="2"/>
      <c r="L156" s="124"/>
      <c r="M156" s="136">
        <f>IF(I156="",0,(IF(H156="D",0,(G156*I156)/100)))</f>
        <v>0</v>
      </c>
      <c r="N156" s="136">
        <f>ROUND(IF(M156=0,(IF(I156="",0,((IF(F156&lt;$M$4,IF(ABS(G156)&lt;$O$2,0,ROUND(((ABS(G156)-$O$2)*I156)/100,2)),IF(ABS(G156)&lt;$O$4,0,ROUND(((ABS(G156)-$O$4)*I156)/100,2))))))),0),2)</f>
        <v>0</v>
      </c>
      <c r="O156" s="136">
        <f>ROUND(IF(I156="",0,((IF(M156=0,(IF(F156&lt;$M$4,IF(ABS(G156)&gt;$O$2,ROUND(($O$2*I156/100),2),ABS(G156)*I156/100),IF(ABS(G156)&gt;$O$4,ROUND(($O$4*I156/100),2),ABS(G156)*I156/100))),0)))),2)</f>
        <v>0</v>
      </c>
      <c r="P156" s="137"/>
      <c r="Q156" s="137"/>
      <c r="R156" s="137"/>
    </row>
    <row r="157" spans="1:18" customHeight="1" ht="13.2">
      <c r="A157" t="str">
        <f>IF(B157="","",A156+1)</f>
        <v/>
      </c>
      <c r="B157" s="1"/>
      <c r="D157" s="191"/>
      <c r="E157" s="2"/>
      <c r="F157" s="1"/>
      <c r="G157" s="2"/>
      <c r="H157" s="121"/>
      <c r="I157" s="142"/>
      <c r="J157" s="2"/>
      <c r="L157" s="124"/>
      <c r="M157" s="136">
        <f>IF(I157="",0,(IF(H157="D",0,(G157*I157)/100)))</f>
        <v>0</v>
      </c>
      <c r="N157" s="136">
        <f>ROUND(IF(M157=0,(IF(I157="",0,((IF(F157&lt;$M$4,IF(ABS(G157)&lt;$O$2,0,ROUND(((ABS(G157)-$O$2)*I157)/100,2)),IF(ABS(G157)&lt;$O$4,0,ROUND(((ABS(G157)-$O$4)*I157)/100,2))))))),0),2)</f>
        <v>0</v>
      </c>
      <c r="O157" s="136">
        <f>ROUND(IF(I157="",0,((IF(M157=0,(IF(F157&lt;$M$4,IF(ABS(G157)&gt;$O$2,ROUND(($O$2*I157/100),2),ABS(G157)*I157/100),IF(ABS(G157)&gt;$O$4,ROUND(($O$4*I157/100),2),ABS(G157)*I157/100))),0)))),2)</f>
        <v>0</v>
      </c>
      <c r="P157" s="137"/>
      <c r="Q157" s="137"/>
      <c r="R157" s="137"/>
    </row>
    <row r="158" spans="1:18" customHeight="1" ht="13.2">
      <c r="A158" t="str">
        <f>IF(B158="","",A157+1)</f>
        <v/>
      </c>
      <c r="B158" s="1"/>
      <c r="D158" s="191"/>
      <c r="E158" s="2"/>
      <c r="F158" s="1"/>
      <c r="G158" s="2"/>
      <c r="H158" s="121"/>
      <c r="I158" s="142"/>
      <c r="J158" s="2"/>
      <c r="L158" s="124"/>
      <c r="M158" s="136">
        <f>IF(I158="",0,(IF(H158="D",0,(G158*I158)/100)))</f>
        <v>0</v>
      </c>
      <c r="N158" s="136">
        <f>ROUND(IF(M158=0,(IF(I158="",0,((IF(F158&lt;$M$4,IF(ABS(G158)&lt;$O$2,0,ROUND(((ABS(G158)-$O$2)*I158)/100,2)),IF(ABS(G158)&lt;$O$4,0,ROUND(((ABS(G158)-$O$4)*I158)/100,2))))))),0),2)</f>
        <v>0</v>
      </c>
      <c r="O158" s="136">
        <f>ROUND(IF(I158="",0,((IF(M158=0,(IF(F158&lt;$M$4,IF(ABS(G158)&gt;$O$2,ROUND(($O$2*I158/100),2),ABS(G158)*I158/100),IF(ABS(G158)&gt;$O$4,ROUND(($O$4*I158/100),2),ABS(G158)*I158/100))),0)))),2)</f>
        <v>0</v>
      </c>
      <c r="P158" s="137"/>
      <c r="Q158" s="137"/>
      <c r="R158" s="137"/>
    </row>
    <row r="159" spans="1:18" customHeight="1" ht="13.2">
      <c r="A159" t="str">
        <f>IF(B159="","",A158+1)</f>
        <v/>
      </c>
      <c r="B159" s="1"/>
      <c r="D159" s="191"/>
      <c r="E159" s="2"/>
      <c r="F159" s="1"/>
      <c r="G159" s="2"/>
      <c r="H159" s="121"/>
      <c r="I159" s="142"/>
      <c r="J159" s="2"/>
      <c r="L159" s="124"/>
      <c r="M159" s="136">
        <f>IF(I159="",0,(IF(H159="D",0,(G159*I159)/100)))</f>
        <v>0</v>
      </c>
      <c r="N159" s="136">
        <f>ROUND(IF(M159=0,(IF(I159="",0,((IF(F159&lt;$M$4,IF(ABS(G159)&lt;$O$2,0,ROUND(((ABS(G159)-$O$2)*I159)/100,2)),IF(ABS(G159)&lt;$O$4,0,ROUND(((ABS(G159)-$O$4)*I159)/100,2))))))),0),2)</f>
        <v>0</v>
      </c>
      <c r="O159" s="136">
        <f>ROUND(IF(I159="",0,((IF(M159=0,(IF(F159&lt;$M$4,IF(ABS(G159)&gt;$O$2,ROUND(($O$2*I159/100),2),ABS(G159)*I159/100),IF(ABS(G159)&gt;$O$4,ROUND(($O$4*I159/100),2),ABS(G159)*I159/100))),0)))),2)</f>
        <v>0</v>
      </c>
      <c r="P159" s="137"/>
      <c r="Q159" s="137"/>
      <c r="R159" s="137"/>
    </row>
    <row r="160" spans="1:18" customHeight="1" ht="13.2">
      <c r="A160" t="str">
        <f>IF(B160="","",A159+1)</f>
        <v/>
      </c>
      <c r="B160" s="1"/>
      <c r="D160" s="191"/>
      <c r="E160" s="2"/>
      <c r="F160" s="1"/>
      <c r="G160" s="2"/>
      <c r="H160" s="121"/>
      <c r="I160" s="142"/>
      <c r="J160" s="2"/>
      <c r="L160" s="124"/>
      <c r="M160" s="136">
        <f>IF(I160="",0,(IF(H160="D",0,(G160*I160)/100)))</f>
        <v>0</v>
      </c>
      <c r="N160" s="136">
        <f>ROUND(IF(M160=0,(IF(I160="",0,((IF(F160&lt;$M$4,IF(ABS(G160)&lt;$O$2,0,ROUND(((ABS(G160)-$O$2)*I160)/100,2)),IF(ABS(G160)&lt;$O$4,0,ROUND(((ABS(G160)-$O$4)*I160)/100,2))))))),0),2)</f>
        <v>0</v>
      </c>
      <c r="O160" s="136">
        <f>ROUND(IF(I160="",0,((IF(M160=0,(IF(F160&lt;$M$4,IF(ABS(G160)&gt;$O$2,ROUND(($O$2*I160/100),2),ABS(G160)*I160/100),IF(ABS(G160)&gt;$O$4,ROUND(($O$4*I160/100),2),ABS(G160)*I160/100))),0)))),2)</f>
        <v>0</v>
      </c>
      <c r="P160" s="137"/>
      <c r="Q160" s="137"/>
      <c r="R160" s="137"/>
    </row>
    <row r="161" spans="1:18" customHeight="1" ht="13.2">
      <c r="A161" t="str">
        <f>IF(B161="","",A160+1)</f>
        <v/>
      </c>
      <c r="B161" s="1"/>
      <c r="D161" s="191"/>
      <c r="E161" s="2"/>
      <c r="F161" s="1"/>
      <c r="G161" s="2"/>
      <c r="H161" s="121"/>
      <c r="I161" s="142"/>
      <c r="J161" s="2"/>
      <c r="L161" s="124"/>
      <c r="M161" s="136">
        <f>IF(I161="",0,(IF(H161="D",0,(G161*I161)/100)))</f>
        <v>0</v>
      </c>
      <c r="N161" s="136">
        <f>ROUND(IF(M161=0,(IF(I161="",0,((IF(F161&lt;$M$4,IF(ABS(G161)&lt;$O$2,0,ROUND(((ABS(G161)-$O$2)*I161)/100,2)),IF(ABS(G161)&lt;$O$4,0,ROUND(((ABS(G161)-$O$4)*I161)/100,2))))))),0),2)</f>
        <v>0</v>
      </c>
      <c r="O161" s="136">
        <f>ROUND(IF(I161="",0,((IF(M161=0,(IF(F161&lt;$M$4,IF(ABS(G161)&gt;$O$2,ROUND(($O$2*I161/100),2),ABS(G161)*I161/100),IF(ABS(G161)&gt;$O$4,ROUND(($O$4*I161/100),2),ABS(G161)*I161/100))),0)))),2)</f>
        <v>0</v>
      </c>
      <c r="P161" s="137"/>
      <c r="Q161" s="137"/>
      <c r="R161" s="137"/>
    </row>
    <row r="162" spans="1:18" customHeight="1" ht="13.2">
      <c r="A162" t="str">
        <f>IF(B162="","",A161+1)</f>
        <v/>
      </c>
      <c r="B162" s="1"/>
      <c r="D162" s="191"/>
      <c r="E162" s="2"/>
      <c r="F162" s="1"/>
      <c r="G162" s="2"/>
      <c r="H162" s="121"/>
      <c r="I162" s="142"/>
      <c r="J162" s="2"/>
      <c r="L162" s="124"/>
      <c r="M162" s="136">
        <f>IF(I162="",0,(IF(H162="D",0,(G162*I162)/100)))</f>
        <v>0</v>
      </c>
      <c r="N162" s="136">
        <f>ROUND(IF(M162=0,(IF(I162="",0,((IF(F162&lt;$M$4,IF(ABS(G162)&lt;$O$2,0,ROUND(((ABS(G162)-$O$2)*I162)/100,2)),IF(ABS(G162)&lt;$O$4,0,ROUND(((ABS(G162)-$O$4)*I162)/100,2))))))),0),2)</f>
        <v>0</v>
      </c>
      <c r="O162" s="136">
        <f>ROUND(IF(I162="",0,((IF(M162=0,(IF(F162&lt;$M$4,IF(ABS(G162)&gt;$O$2,ROUND(($O$2*I162/100),2),ABS(G162)*I162/100),IF(ABS(G162)&gt;$O$4,ROUND(($O$4*I162/100),2),ABS(G162)*I162/100))),0)))),2)</f>
        <v>0</v>
      </c>
      <c r="P162" s="137"/>
      <c r="Q162" s="137"/>
      <c r="R162" s="137"/>
    </row>
    <row r="163" spans="1:18" customHeight="1" ht="13.2">
      <c r="A163" t="str">
        <f>IF(B163="","",A162+1)</f>
        <v/>
      </c>
      <c r="B163" s="1"/>
      <c r="D163" s="191"/>
      <c r="E163" s="2"/>
      <c r="F163" s="1"/>
      <c r="G163" s="2"/>
      <c r="H163" s="121"/>
      <c r="I163" s="142"/>
      <c r="J163" s="2"/>
      <c r="L163" s="124"/>
      <c r="M163" s="136">
        <f>IF(I163="",0,(IF(H163="D",0,(G163*I163)/100)))</f>
        <v>0</v>
      </c>
      <c r="N163" s="136">
        <f>ROUND(IF(M163=0,(IF(I163="",0,((IF(F163&lt;$M$4,IF(ABS(G163)&lt;$O$2,0,ROUND(((ABS(G163)-$O$2)*I163)/100,2)),IF(ABS(G163)&lt;$O$4,0,ROUND(((ABS(G163)-$O$4)*I163)/100,2))))))),0),2)</f>
        <v>0</v>
      </c>
      <c r="O163" s="136">
        <f>ROUND(IF(I163="",0,((IF(M163=0,(IF(F163&lt;$M$4,IF(ABS(G163)&gt;$O$2,ROUND(($O$2*I163/100),2),ABS(G163)*I163/100),IF(ABS(G163)&gt;$O$4,ROUND(($O$4*I163/100),2),ABS(G163)*I163/100))),0)))),2)</f>
        <v>0</v>
      </c>
      <c r="P163" s="137"/>
      <c r="Q163" s="137"/>
      <c r="R163" s="137"/>
    </row>
    <row r="164" spans="1:18" customHeight="1" ht="13.2">
      <c r="A164" t="str">
        <f>IF(B164="","",A163+1)</f>
        <v/>
      </c>
      <c r="B164" s="1"/>
      <c r="D164" s="191"/>
      <c r="E164" s="2"/>
      <c r="F164" s="1"/>
      <c r="G164" s="2"/>
      <c r="H164" s="121"/>
      <c r="I164" s="142"/>
      <c r="J164" s="2"/>
      <c r="L164" s="124"/>
      <c r="M164" s="136">
        <f>IF(I164="",0,(IF(H164="D",0,(G164*I164)/100)))</f>
        <v>0</v>
      </c>
      <c r="N164" s="136">
        <f>ROUND(IF(M164=0,(IF(I164="",0,((IF(F164&lt;$M$4,IF(ABS(G164)&lt;$O$2,0,ROUND(((ABS(G164)-$O$2)*I164)/100,2)),IF(ABS(G164)&lt;$O$4,0,ROUND(((ABS(G164)-$O$4)*I164)/100,2))))))),0),2)</f>
        <v>0</v>
      </c>
      <c r="O164" s="136">
        <f>ROUND(IF(I164="",0,((IF(M164=0,(IF(F164&lt;$M$4,IF(ABS(G164)&gt;$O$2,ROUND(($O$2*I164/100),2),ABS(G164)*I164/100),IF(ABS(G164)&gt;$O$4,ROUND(($O$4*I164/100),2),ABS(G164)*I164/100))),0)))),2)</f>
        <v>0</v>
      </c>
      <c r="P164" s="137"/>
      <c r="Q164" s="137"/>
      <c r="R164" s="137"/>
    </row>
    <row r="165" spans="1:18" customHeight="1" ht="13.2">
      <c r="A165" t="str">
        <f>IF(B165="","",A164+1)</f>
        <v/>
      </c>
      <c r="B165" s="1"/>
      <c r="D165" s="191"/>
      <c r="E165" s="2"/>
      <c r="F165" s="1"/>
      <c r="G165" s="2"/>
      <c r="H165" s="121"/>
      <c r="I165" s="142"/>
      <c r="J165" s="2"/>
      <c r="L165" s="124"/>
      <c r="M165" s="136">
        <f>IF(I165="",0,(IF(H165="D",0,(G165*I165)/100)))</f>
        <v>0</v>
      </c>
      <c r="N165" s="136">
        <f>ROUND(IF(M165=0,(IF(I165="",0,((IF(F165&lt;$M$4,IF(ABS(G165)&lt;$O$2,0,ROUND(((ABS(G165)-$O$2)*I165)/100,2)),IF(ABS(G165)&lt;$O$4,0,ROUND(((ABS(G165)-$O$4)*I165)/100,2))))))),0),2)</f>
        <v>0</v>
      </c>
      <c r="O165" s="136">
        <f>ROUND(IF(I165="",0,((IF(M165=0,(IF(F165&lt;$M$4,IF(ABS(G165)&gt;$O$2,ROUND(($O$2*I165/100),2),ABS(G165)*I165/100),IF(ABS(G165)&gt;$O$4,ROUND(($O$4*I165/100),2),ABS(G165)*I165/100))),0)))),2)</f>
        <v>0</v>
      </c>
      <c r="P165" s="137"/>
      <c r="Q165" s="137"/>
      <c r="R165" s="137"/>
    </row>
    <row r="166" spans="1:18" customHeight="1" ht="13.2">
      <c r="A166" t="str">
        <f>IF(B166="","",A165+1)</f>
        <v/>
      </c>
      <c r="B166" s="1"/>
      <c r="D166" s="191"/>
      <c r="E166" s="2"/>
      <c r="F166" s="1"/>
      <c r="G166" s="2"/>
      <c r="H166" s="121"/>
      <c r="I166" s="142"/>
      <c r="J166" s="2"/>
      <c r="L166" s="124"/>
      <c r="M166" s="136">
        <f>IF(I166="",0,(IF(H166="D",0,(G166*I166)/100)))</f>
        <v>0</v>
      </c>
      <c r="N166" s="136">
        <f>ROUND(IF(M166=0,(IF(I166="",0,((IF(F166&lt;$M$4,IF(ABS(G166)&lt;$O$2,0,ROUND(((ABS(G166)-$O$2)*I166)/100,2)),IF(ABS(G166)&lt;$O$4,0,ROUND(((ABS(G166)-$O$4)*I166)/100,2))))))),0),2)</f>
        <v>0</v>
      </c>
      <c r="O166" s="136">
        <f>ROUND(IF(I166="",0,((IF(M166=0,(IF(F166&lt;$M$4,IF(ABS(G166)&gt;$O$2,ROUND(($O$2*I166/100),2),ABS(G166)*I166/100),IF(ABS(G166)&gt;$O$4,ROUND(($O$4*I166/100),2),ABS(G166)*I166/100))),0)))),2)</f>
        <v>0</v>
      </c>
      <c r="P166" s="137"/>
      <c r="Q166" s="137"/>
      <c r="R166" s="137"/>
    </row>
    <row r="167" spans="1:18" customHeight="1" ht="13.2">
      <c r="A167" t="str">
        <f>IF(B167="","",A166+1)</f>
        <v/>
      </c>
      <c r="B167" s="1"/>
      <c r="D167" s="191"/>
      <c r="E167" s="2"/>
      <c r="F167" s="1"/>
      <c r="G167" s="2"/>
      <c r="H167" s="121"/>
      <c r="I167" s="142"/>
      <c r="J167" s="2"/>
      <c r="L167" s="124"/>
      <c r="M167" s="136">
        <f>IF(I167="",0,(IF(H167="D",0,(G167*I167)/100)))</f>
        <v>0</v>
      </c>
      <c r="N167" s="136">
        <f>ROUND(IF(M167=0,(IF(I167="",0,((IF(F167&lt;$M$4,IF(ABS(G167)&lt;$O$2,0,ROUND(((ABS(G167)-$O$2)*I167)/100,2)),IF(ABS(G167)&lt;$O$4,0,ROUND(((ABS(G167)-$O$4)*I167)/100,2))))))),0),2)</f>
        <v>0</v>
      </c>
      <c r="O167" s="136">
        <f>ROUND(IF(I167="",0,((IF(M167=0,(IF(F167&lt;$M$4,IF(ABS(G167)&gt;$O$2,ROUND(($O$2*I167/100),2),ABS(G167)*I167/100),IF(ABS(G167)&gt;$O$4,ROUND(($O$4*I167/100),2),ABS(G167)*I167/100))),0)))),2)</f>
        <v>0</v>
      </c>
      <c r="P167" s="137"/>
      <c r="Q167" s="137"/>
      <c r="R167" s="137"/>
    </row>
    <row r="168" spans="1:18" customHeight="1" ht="13.2">
      <c r="A168" t="str">
        <f>IF(B168="","",A167+1)</f>
        <v/>
      </c>
      <c r="B168" s="1"/>
      <c r="D168" s="191"/>
      <c r="E168" s="2"/>
      <c r="F168" s="1"/>
      <c r="G168" s="2"/>
      <c r="H168" s="121"/>
      <c r="I168" s="142"/>
      <c r="J168" s="2"/>
      <c r="L168" s="124"/>
      <c r="M168" s="136">
        <f>IF(I168="",0,(IF(H168="D",0,(G168*I168)/100)))</f>
        <v>0</v>
      </c>
      <c r="N168" s="136">
        <f>ROUND(IF(M168=0,(IF(I168="",0,((IF(F168&lt;$M$4,IF(ABS(G168)&lt;$O$2,0,ROUND(((ABS(G168)-$O$2)*I168)/100,2)),IF(ABS(G168)&lt;$O$4,0,ROUND(((ABS(G168)-$O$4)*I168)/100,2))))))),0),2)</f>
        <v>0</v>
      </c>
      <c r="O168" s="136">
        <f>ROUND(IF(I168="",0,((IF(M168=0,(IF(F168&lt;$M$4,IF(ABS(G168)&gt;$O$2,ROUND(($O$2*I168/100),2),ABS(G168)*I168/100),IF(ABS(G168)&gt;$O$4,ROUND(($O$4*I168/100),2),ABS(G168)*I168/100))),0)))),2)</f>
        <v>0</v>
      </c>
      <c r="P168" s="137"/>
      <c r="Q168" s="137"/>
      <c r="R168" s="137"/>
    </row>
    <row r="169" spans="1:18" customHeight="1" ht="13.2">
      <c r="A169" t="str">
        <f>IF(B169="","",A168+1)</f>
        <v/>
      </c>
      <c r="B169" s="1"/>
      <c r="D169" s="191"/>
      <c r="E169" s="2"/>
      <c r="F169" s="1"/>
      <c r="G169" s="2"/>
      <c r="H169" s="121"/>
      <c r="I169" s="142"/>
      <c r="J169" s="2"/>
      <c r="L169" s="124"/>
      <c r="M169" s="136">
        <f>IF(I169="",0,(IF(H169="D",0,(G169*I169)/100)))</f>
        <v>0</v>
      </c>
      <c r="N169" s="136">
        <f>ROUND(IF(M169=0,(IF(I169="",0,((IF(F169&lt;$M$4,IF(ABS(G169)&lt;$O$2,0,ROUND(((ABS(G169)-$O$2)*I169)/100,2)),IF(ABS(G169)&lt;$O$4,0,ROUND(((ABS(G169)-$O$4)*I169)/100,2))))))),0),2)</f>
        <v>0</v>
      </c>
      <c r="O169" s="136">
        <f>ROUND(IF(I169="",0,((IF(M169=0,(IF(F169&lt;$M$4,IF(ABS(G169)&gt;$O$2,ROUND(($O$2*I169/100),2),ABS(G169)*I169/100),IF(ABS(G169)&gt;$O$4,ROUND(($O$4*I169/100),2),ABS(G169)*I169/100))),0)))),2)</f>
        <v>0</v>
      </c>
      <c r="P169" s="137"/>
      <c r="Q169" s="137"/>
      <c r="R169" s="137"/>
    </row>
    <row r="170" spans="1:18" customHeight="1" ht="13.2">
      <c r="A170" t="str">
        <f>IF(B170="","",A169+1)</f>
        <v/>
      </c>
      <c r="B170" s="1"/>
      <c r="D170" s="191"/>
      <c r="E170" s="2"/>
      <c r="F170" s="1"/>
      <c r="G170" s="2"/>
      <c r="H170" s="121"/>
      <c r="I170" s="142"/>
      <c r="J170" s="2"/>
      <c r="L170" s="124"/>
      <c r="M170" s="136">
        <f>IF(I170="",0,(IF(H170="D",0,(G170*I170)/100)))</f>
        <v>0</v>
      </c>
      <c r="N170" s="136">
        <f>ROUND(IF(M170=0,(IF(I170="",0,((IF(F170&lt;$M$4,IF(ABS(G170)&lt;$O$2,0,ROUND(((ABS(G170)-$O$2)*I170)/100,2)),IF(ABS(G170)&lt;$O$4,0,ROUND(((ABS(G170)-$O$4)*I170)/100,2))))))),0),2)</f>
        <v>0</v>
      </c>
      <c r="O170" s="136">
        <f>ROUND(IF(I170="",0,((IF(M170=0,(IF(F170&lt;$M$4,IF(ABS(G170)&gt;$O$2,ROUND(($O$2*I170/100),2),ABS(G170)*I170/100),IF(ABS(G170)&gt;$O$4,ROUND(($O$4*I170/100),2),ABS(G170)*I170/100))),0)))),2)</f>
        <v>0</v>
      </c>
      <c r="P170" s="137"/>
      <c r="Q170" s="137"/>
      <c r="R170" s="137"/>
    </row>
    <row r="171" spans="1:18" customHeight="1" ht="13.2">
      <c r="A171" t="str">
        <f>IF(B171="","",A170+1)</f>
        <v/>
      </c>
      <c r="B171" s="1"/>
      <c r="D171" s="191"/>
      <c r="E171" s="2"/>
      <c r="F171" s="1"/>
      <c r="G171" s="2"/>
      <c r="H171" s="121"/>
      <c r="I171" s="142"/>
      <c r="J171" s="2"/>
      <c r="L171" s="124"/>
      <c r="M171" s="136">
        <f>IF(I171="",0,(IF(H171="D",0,(G171*I171)/100)))</f>
        <v>0</v>
      </c>
      <c r="N171" s="136">
        <f>ROUND(IF(M171=0,(IF(I171="",0,((IF(F171&lt;$M$4,IF(ABS(G171)&lt;$O$2,0,ROUND(((ABS(G171)-$O$2)*I171)/100,2)),IF(ABS(G171)&lt;$O$4,0,ROUND(((ABS(G171)-$O$4)*I171)/100,2))))))),0),2)</f>
        <v>0</v>
      </c>
      <c r="O171" s="136">
        <f>ROUND(IF(I171="",0,((IF(M171=0,(IF(F171&lt;$M$4,IF(ABS(G171)&gt;$O$2,ROUND(($O$2*I171/100),2),ABS(G171)*I171/100),IF(ABS(G171)&gt;$O$4,ROUND(($O$4*I171/100),2),ABS(G171)*I171/100))),0)))),2)</f>
        <v>0</v>
      </c>
      <c r="P171" s="137"/>
      <c r="Q171" s="137"/>
      <c r="R171" s="137"/>
    </row>
    <row r="172" spans="1:18" customHeight="1" ht="13.2">
      <c r="A172" t="str">
        <f>IF(B172="","",A171+1)</f>
        <v/>
      </c>
      <c r="B172" s="1"/>
      <c r="D172" s="191"/>
      <c r="E172" s="2"/>
      <c r="F172" s="1"/>
      <c r="G172" s="2"/>
      <c r="H172" s="121"/>
      <c r="I172" s="142"/>
      <c r="J172" s="2"/>
      <c r="L172" s="124"/>
      <c r="M172" s="136">
        <f>IF(I172="",0,(IF(H172="D",0,(G172*I172)/100)))</f>
        <v>0</v>
      </c>
      <c r="N172" s="136">
        <f>ROUND(IF(M172=0,(IF(I172="",0,((IF(F172&lt;$M$4,IF(ABS(G172)&lt;$O$2,0,ROUND(((ABS(G172)-$O$2)*I172)/100,2)),IF(ABS(G172)&lt;$O$4,0,ROUND(((ABS(G172)-$O$4)*I172)/100,2))))))),0),2)</f>
        <v>0</v>
      </c>
      <c r="O172" s="136">
        <f>ROUND(IF(I172="",0,((IF(M172=0,(IF(F172&lt;$M$4,IF(ABS(G172)&gt;$O$2,ROUND(($O$2*I172/100),2),ABS(G172)*I172/100),IF(ABS(G172)&gt;$O$4,ROUND(($O$4*I172/100),2),ABS(G172)*I172/100))),0)))),2)</f>
        <v>0</v>
      </c>
      <c r="P172" s="137"/>
      <c r="Q172" s="137"/>
      <c r="R172" s="137"/>
    </row>
    <row r="173" spans="1:18" customHeight="1" ht="13.2">
      <c r="A173" t="str">
        <f>IF(B173="","",A172+1)</f>
        <v/>
      </c>
      <c r="B173" s="1"/>
      <c r="D173" s="191"/>
      <c r="E173" s="2"/>
      <c r="F173" s="1"/>
      <c r="G173" s="2"/>
      <c r="H173" s="121"/>
      <c r="I173" s="142"/>
      <c r="J173" s="2"/>
      <c r="L173" s="124"/>
      <c r="M173" s="136">
        <f>IF(I173="",0,(IF(H173="D",0,(G173*I173)/100)))</f>
        <v>0</v>
      </c>
      <c r="N173" s="136">
        <f>ROUND(IF(M173=0,(IF(I173="",0,((IF(F173&lt;$M$4,IF(ABS(G173)&lt;$O$2,0,ROUND(((ABS(G173)-$O$2)*I173)/100,2)),IF(ABS(G173)&lt;$O$4,0,ROUND(((ABS(G173)-$O$4)*I173)/100,2))))))),0),2)</f>
        <v>0</v>
      </c>
      <c r="O173" s="136">
        <f>ROUND(IF(I173="",0,((IF(M173=0,(IF(F173&lt;$M$4,IF(ABS(G173)&gt;$O$2,ROUND(($O$2*I173/100),2),ABS(G173)*I173/100),IF(ABS(G173)&gt;$O$4,ROUND(($O$4*I173/100),2),ABS(G173)*I173/100))),0)))),2)</f>
        <v>0</v>
      </c>
      <c r="P173" s="137"/>
      <c r="Q173" s="137"/>
      <c r="R173" s="137"/>
    </row>
    <row r="174" spans="1:18" customHeight="1" ht="13.2">
      <c r="A174" t="str">
        <f>IF(B174="","",A173+1)</f>
        <v/>
      </c>
      <c r="B174" s="1"/>
      <c r="D174" s="191"/>
      <c r="E174" s="2"/>
      <c r="F174" s="1"/>
      <c r="G174" s="2"/>
      <c r="H174" s="121"/>
      <c r="I174" s="142"/>
      <c r="J174" s="2"/>
      <c r="L174" s="124"/>
      <c r="M174" s="136">
        <f>IF(I174="",0,(IF(H174="D",0,(G174*I174)/100)))</f>
        <v>0</v>
      </c>
      <c r="N174" s="136">
        <f>ROUND(IF(M174=0,(IF(I174="",0,((IF(F174&lt;$M$4,IF(ABS(G174)&lt;$O$2,0,ROUND(((ABS(G174)-$O$2)*I174)/100,2)),IF(ABS(G174)&lt;$O$4,0,ROUND(((ABS(G174)-$O$4)*I174)/100,2))))))),0),2)</f>
        <v>0</v>
      </c>
      <c r="O174" s="136">
        <f>ROUND(IF(I174="",0,((IF(M174=0,(IF(F174&lt;$M$4,IF(ABS(G174)&gt;$O$2,ROUND(($O$2*I174/100),2),ABS(G174)*I174/100),IF(ABS(G174)&gt;$O$4,ROUND(($O$4*I174/100),2),ABS(G174)*I174/100))),0)))),2)</f>
        <v>0</v>
      </c>
      <c r="P174" s="137"/>
      <c r="Q174" s="137"/>
      <c r="R174" s="137"/>
    </row>
    <row r="175" spans="1:18" customHeight="1" ht="13.2">
      <c r="A175" t="str">
        <f>IF(B175="","",A174+1)</f>
        <v/>
      </c>
      <c r="B175" s="1"/>
      <c r="D175" s="191"/>
      <c r="E175" s="2"/>
      <c r="F175" s="1"/>
      <c r="G175" s="2"/>
      <c r="H175" s="121"/>
      <c r="I175" s="142"/>
      <c r="J175" s="2"/>
      <c r="L175" s="124"/>
      <c r="M175" s="136">
        <f>IF(I175="",0,(IF(H175="D",0,(G175*I175)/100)))</f>
        <v>0</v>
      </c>
      <c r="N175" s="136">
        <f>ROUND(IF(M175=0,(IF(I175="",0,((IF(F175&lt;$M$4,IF(ABS(G175)&lt;$O$2,0,ROUND(((ABS(G175)-$O$2)*I175)/100,2)),IF(ABS(G175)&lt;$O$4,0,ROUND(((ABS(G175)-$O$4)*I175)/100,2))))))),0),2)</f>
        <v>0</v>
      </c>
      <c r="O175" s="136">
        <f>ROUND(IF(I175="",0,((IF(M175=0,(IF(F175&lt;$M$4,IF(ABS(G175)&gt;$O$2,ROUND(($O$2*I175/100),2),ABS(G175)*I175/100),IF(ABS(G175)&gt;$O$4,ROUND(($O$4*I175/100),2),ABS(G175)*I175/100))),0)))),2)</f>
        <v>0</v>
      </c>
      <c r="P175" s="137"/>
      <c r="Q175" s="137"/>
      <c r="R175" s="137"/>
    </row>
    <row r="176" spans="1:18" customHeight="1" ht="13.2">
      <c r="A176" t="str">
        <f>IF(B176="","",A175+1)</f>
        <v/>
      </c>
      <c r="B176" s="1"/>
      <c r="D176" s="191"/>
      <c r="E176" s="2"/>
      <c r="F176" s="1"/>
      <c r="G176" s="2"/>
      <c r="H176" s="121"/>
      <c r="I176" s="142"/>
      <c r="J176" s="2"/>
      <c r="L176" s="124"/>
      <c r="M176" s="136">
        <f>IF(I176="",0,(IF(H176="D",0,(G176*I176)/100)))</f>
        <v>0</v>
      </c>
      <c r="N176" s="136">
        <f>ROUND(IF(M176=0,(IF(I176="",0,((IF(F176&lt;$M$4,IF(ABS(G176)&lt;$O$2,0,ROUND(((ABS(G176)-$O$2)*I176)/100,2)),IF(ABS(G176)&lt;$O$4,0,ROUND(((ABS(G176)-$O$4)*I176)/100,2))))))),0),2)</f>
        <v>0</v>
      </c>
      <c r="O176" s="136">
        <f>ROUND(IF(I176="",0,((IF(M176=0,(IF(F176&lt;$M$4,IF(ABS(G176)&gt;$O$2,ROUND(($O$2*I176/100),2),ABS(G176)*I176/100),IF(ABS(G176)&gt;$O$4,ROUND(($O$4*I176/100),2),ABS(G176)*I176/100))),0)))),2)</f>
        <v>0</v>
      </c>
      <c r="P176" s="137"/>
      <c r="Q176" s="137"/>
      <c r="R176" s="137"/>
    </row>
    <row r="177" spans="1:18" customHeight="1" ht="13.2">
      <c r="A177" t="str">
        <f>IF(B177="","",A176+1)</f>
        <v/>
      </c>
      <c r="B177" s="1"/>
      <c r="D177" s="191"/>
      <c r="E177" s="2"/>
      <c r="F177" s="1"/>
      <c r="G177" s="2"/>
      <c r="H177" s="121"/>
      <c r="I177" s="142"/>
      <c r="J177" s="2"/>
      <c r="L177" s="124"/>
      <c r="M177" s="136">
        <f>IF(I177="",0,(IF(H177="D",0,(G177*I177)/100)))</f>
        <v>0</v>
      </c>
      <c r="N177" s="136">
        <f>ROUND(IF(M177=0,(IF(I177="",0,((IF(F177&lt;$M$4,IF(ABS(G177)&lt;$O$2,0,ROUND(((ABS(G177)-$O$2)*I177)/100,2)),IF(ABS(G177)&lt;$O$4,0,ROUND(((ABS(G177)-$O$4)*I177)/100,2))))))),0),2)</f>
        <v>0</v>
      </c>
      <c r="O177" s="136">
        <f>ROUND(IF(I177="",0,((IF(M177=0,(IF(F177&lt;$M$4,IF(ABS(G177)&gt;$O$2,ROUND(($O$2*I177/100),2),ABS(G177)*I177/100),IF(ABS(G177)&gt;$O$4,ROUND(($O$4*I177/100),2),ABS(G177)*I177/100))),0)))),2)</f>
        <v>0</v>
      </c>
      <c r="P177" s="137"/>
      <c r="Q177" s="137"/>
      <c r="R177" s="137"/>
    </row>
    <row r="178" spans="1:18" customHeight="1" ht="13.2">
      <c r="A178" t="str">
        <f>IF(B178="","",A177+1)</f>
        <v/>
      </c>
      <c r="B178" s="1"/>
      <c r="D178" s="191"/>
      <c r="E178" s="2"/>
      <c r="F178" s="1"/>
      <c r="G178" s="2"/>
      <c r="H178" s="121"/>
      <c r="I178" s="142"/>
      <c r="J178" s="2"/>
      <c r="L178" s="124"/>
      <c r="M178" s="136">
        <f>IF(I178="",0,(IF(H178="D",0,(G178*I178)/100)))</f>
        <v>0</v>
      </c>
      <c r="N178" s="136">
        <f>ROUND(IF(M178=0,(IF(I178="",0,((IF(F178&lt;$M$4,IF(ABS(G178)&lt;$O$2,0,ROUND(((ABS(G178)-$O$2)*I178)/100,2)),IF(ABS(G178)&lt;$O$4,0,ROUND(((ABS(G178)-$O$4)*I178)/100,2))))))),0),2)</f>
        <v>0</v>
      </c>
      <c r="O178" s="136">
        <f>ROUND(IF(I178="",0,((IF(M178=0,(IF(F178&lt;$M$4,IF(ABS(G178)&gt;$O$2,ROUND(($O$2*I178/100),2),ABS(G178)*I178/100),IF(ABS(G178)&gt;$O$4,ROUND(($O$4*I178/100),2),ABS(G178)*I178/100))),0)))),2)</f>
        <v>0</v>
      </c>
      <c r="P178" s="137"/>
      <c r="Q178" s="137"/>
      <c r="R178" s="137"/>
    </row>
    <row r="179" spans="1:18" customHeight="1" ht="13.2">
      <c r="A179" t="str">
        <f>IF(B179="","",A178+1)</f>
        <v/>
      </c>
      <c r="B179" s="1"/>
      <c r="D179" s="191"/>
      <c r="E179" s="2"/>
      <c r="F179" s="1"/>
      <c r="G179" s="2"/>
      <c r="H179" s="121"/>
      <c r="I179" s="142"/>
      <c r="J179" s="2"/>
      <c r="L179" s="124"/>
      <c r="M179" s="136">
        <f>IF(I179="",0,(IF(H179="D",0,(G179*I179)/100)))</f>
        <v>0</v>
      </c>
      <c r="N179" s="136">
        <f>ROUND(IF(M179=0,(IF(I179="",0,((IF(F179&lt;$M$4,IF(ABS(G179)&lt;$O$2,0,ROUND(((ABS(G179)-$O$2)*I179)/100,2)),IF(ABS(G179)&lt;$O$4,0,ROUND(((ABS(G179)-$O$4)*I179)/100,2))))))),0),2)</f>
        <v>0</v>
      </c>
      <c r="O179" s="136">
        <f>ROUND(IF(I179="",0,((IF(M179=0,(IF(F179&lt;$M$4,IF(ABS(G179)&gt;$O$2,ROUND(($O$2*I179/100),2),ABS(G179)*I179/100),IF(ABS(G179)&gt;$O$4,ROUND(($O$4*I179/100),2),ABS(G179)*I179/100))),0)))),2)</f>
        <v>0</v>
      </c>
      <c r="P179" s="137"/>
      <c r="Q179" s="137"/>
      <c r="R179" s="137"/>
    </row>
    <row r="180" spans="1:18" customHeight="1" ht="13.2">
      <c r="A180" t="str">
        <f>IF(B180="","",A179+1)</f>
        <v/>
      </c>
      <c r="B180" s="1"/>
      <c r="D180" s="191"/>
      <c r="E180" s="2"/>
      <c r="F180" s="1"/>
      <c r="G180" s="2"/>
      <c r="H180" s="121"/>
      <c r="I180" s="142"/>
      <c r="J180" s="2"/>
      <c r="L180" s="124"/>
      <c r="M180" s="136">
        <f>IF(I180="",0,(IF(H180="D",0,(G180*I180)/100)))</f>
        <v>0</v>
      </c>
      <c r="N180" s="136">
        <f>ROUND(IF(M180=0,(IF(I180="",0,((IF(F180&lt;$M$4,IF(ABS(G180)&lt;$O$2,0,ROUND(((ABS(G180)-$O$2)*I180)/100,2)),IF(ABS(G180)&lt;$O$4,0,ROUND(((ABS(G180)-$O$4)*I180)/100,2))))))),0),2)</f>
        <v>0</v>
      </c>
      <c r="O180" s="136">
        <f>ROUND(IF(I180="",0,((IF(M180=0,(IF(F180&lt;$M$4,IF(ABS(G180)&gt;$O$2,ROUND(($O$2*I180/100),2),ABS(G180)*I180/100),IF(ABS(G180)&gt;$O$4,ROUND(($O$4*I180/100),2),ABS(G180)*I180/100))),0)))),2)</f>
        <v>0</v>
      </c>
      <c r="P180" s="137"/>
      <c r="Q180" s="137"/>
      <c r="R180" s="137"/>
    </row>
    <row r="181" spans="1:18" customHeight="1" ht="13.2">
      <c r="A181" t="str">
        <f>IF(B181="","",A180+1)</f>
        <v/>
      </c>
      <c r="B181" s="1"/>
      <c r="D181" s="191"/>
      <c r="E181" s="2"/>
      <c r="F181" s="1"/>
      <c r="G181" s="2"/>
      <c r="H181" s="121"/>
      <c r="I181" s="142"/>
      <c r="J181" s="2"/>
      <c r="L181" s="124"/>
      <c r="M181" s="136">
        <f>IF(I181="",0,(IF(H181="D",0,(G181*I181)/100)))</f>
        <v>0</v>
      </c>
      <c r="N181" s="136">
        <f>ROUND(IF(M181=0,(IF(I181="",0,((IF(F181&lt;$M$4,IF(ABS(G181)&lt;$O$2,0,ROUND(((ABS(G181)-$O$2)*I181)/100,2)),IF(ABS(G181)&lt;$O$4,0,ROUND(((ABS(G181)-$O$4)*I181)/100,2))))))),0),2)</f>
        <v>0</v>
      </c>
      <c r="O181" s="136">
        <f>ROUND(IF(I181="",0,((IF(M181=0,(IF(F181&lt;$M$4,IF(ABS(G181)&gt;$O$2,ROUND(($O$2*I181/100),2),ABS(G181)*I181/100),IF(ABS(G181)&gt;$O$4,ROUND(($O$4*I181/100),2),ABS(G181)*I181/100))),0)))),2)</f>
        <v>0</v>
      </c>
      <c r="P181" s="137"/>
      <c r="Q181" s="137"/>
      <c r="R181" s="137"/>
    </row>
    <row r="182" spans="1:18" customHeight="1" ht="13.2">
      <c r="A182" t="str">
        <f>IF(B182="","",A181+1)</f>
        <v/>
      </c>
      <c r="B182" s="1"/>
      <c r="D182" s="191"/>
      <c r="E182" s="2"/>
      <c r="F182" s="1"/>
      <c r="G182" s="2"/>
      <c r="H182" s="121"/>
      <c r="I182" s="142"/>
      <c r="J182" s="2"/>
      <c r="L182" s="124"/>
      <c r="M182" s="136">
        <f>IF(I182="",0,(IF(H182="D",0,(G182*I182)/100)))</f>
        <v>0</v>
      </c>
      <c r="N182" s="136">
        <f>ROUND(IF(M182=0,(IF(I182="",0,((IF(F182&lt;$M$4,IF(ABS(G182)&lt;$O$2,0,ROUND(((ABS(G182)-$O$2)*I182)/100,2)),IF(ABS(G182)&lt;$O$4,0,ROUND(((ABS(G182)-$O$4)*I182)/100,2))))))),0),2)</f>
        <v>0</v>
      </c>
      <c r="O182" s="136">
        <f>ROUND(IF(I182="",0,((IF(M182=0,(IF(F182&lt;$M$4,IF(ABS(G182)&gt;$O$2,ROUND(($O$2*I182/100),2),ABS(G182)*I182/100),IF(ABS(G182)&gt;$O$4,ROUND(($O$4*I182/100),2),ABS(G182)*I182/100))),0)))),2)</f>
        <v>0</v>
      </c>
      <c r="P182" s="137"/>
      <c r="Q182" s="137"/>
      <c r="R182" s="137"/>
    </row>
    <row r="183" spans="1:18" customHeight="1" ht="13.2">
      <c r="A183" t="str">
        <f>IF(B183="","",A182+1)</f>
        <v/>
      </c>
      <c r="B183" s="1"/>
      <c r="D183" s="191"/>
      <c r="E183" s="2"/>
      <c r="F183" s="1"/>
      <c r="G183" s="2"/>
      <c r="H183" s="121"/>
      <c r="I183" s="142"/>
      <c r="J183" s="2"/>
      <c r="L183" s="124"/>
      <c r="M183" s="136">
        <f>IF(I183="",0,(IF(H183="D",0,(G183*I183)/100)))</f>
        <v>0</v>
      </c>
      <c r="N183" s="136">
        <f>ROUND(IF(M183=0,(IF(I183="",0,((IF(F183&lt;$M$4,IF(ABS(G183)&lt;$O$2,0,ROUND(((ABS(G183)-$O$2)*I183)/100,2)),IF(ABS(G183)&lt;$O$4,0,ROUND(((ABS(G183)-$O$4)*I183)/100,2))))))),0),2)</f>
        <v>0</v>
      </c>
      <c r="O183" s="136">
        <f>ROUND(IF(I183="",0,((IF(M183=0,(IF(F183&lt;$M$4,IF(ABS(G183)&gt;$O$2,ROUND(($O$2*I183/100),2),ABS(G183)*I183/100),IF(ABS(G183)&gt;$O$4,ROUND(($O$4*I183/100),2),ABS(G183)*I183/100))),0)))),2)</f>
        <v>0</v>
      </c>
      <c r="P183" s="137"/>
      <c r="Q183" s="137"/>
      <c r="R183" s="137"/>
    </row>
    <row r="184" spans="1:18" customHeight="1" ht="13.2">
      <c r="A184" t="str">
        <f>IF(B184="","",A183+1)</f>
        <v/>
      </c>
      <c r="B184" s="1"/>
      <c r="D184" s="191"/>
      <c r="E184" s="2"/>
      <c r="F184" s="1"/>
      <c r="G184" s="2"/>
      <c r="H184" s="121"/>
      <c r="I184" s="142"/>
      <c r="J184" s="2"/>
      <c r="L184" s="124"/>
      <c r="M184" s="136">
        <f>IF(I184="",0,(IF(H184="D",0,(G184*I184)/100)))</f>
        <v>0</v>
      </c>
      <c r="N184" s="136">
        <f>ROUND(IF(M184=0,(IF(I184="",0,((IF(F184&lt;$M$4,IF(ABS(G184)&lt;$O$2,0,ROUND(((ABS(G184)-$O$2)*I184)/100,2)),IF(ABS(G184)&lt;$O$4,0,ROUND(((ABS(G184)-$O$4)*I184)/100,2))))))),0),2)</f>
        <v>0</v>
      </c>
      <c r="O184" s="136">
        <f>ROUND(IF(I184="",0,((IF(M184=0,(IF(F184&lt;$M$4,IF(ABS(G184)&gt;$O$2,ROUND(($O$2*I184/100),2),ABS(G184)*I184/100),IF(ABS(G184)&gt;$O$4,ROUND(($O$4*I184/100),2),ABS(G184)*I184/100))),0)))),2)</f>
        <v>0</v>
      </c>
      <c r="P184" s="137"/>
      <c r="Q184" s="137"/>
      <c r="R184" s="137"/>
    </row>
    <row r="185" spans="1:18" customHeight="1" ht="13.2">
      <c r="A185" t="str">
        <f>IF(B185="","",A184+1)</f>
        <v/>
      </c>
      <c r="B185" s="1"/>
      <c r="D185" s="191"/>
      <c r="E185" s="2"/>
      <c r="F185" s="1"/>
      <c r="G185" s="2"/>
      <c r="H185" s="121"/>
      <c r="I185" s="142"/>
      <c r="J185" s="2"/>
      <c r="L185" s="124"/>
      <c r="M185" s="136">
        <f>IF(I185="",0,(IF(H185="D",0,(G185*I185)/100)))</f>
        <v>0</v>
      </c>
      <c r="N185" s="136">
        <f>ROUND(IF(M185=0,(IF(I185="",0,((IF(F185&lt;$M$4,IF(ABS(G185)&lt;$O$2,0,ROUND(((ABS(G185)-$O$2)*I185)/100,2)),IF(ABS(G185)&lt;$O$4,0,ROUND(((ABS(G185)-$O$4)*I185)/100,2))))))),0),2)</f>
        <v>0</v>
      </c>
      <c r="O185" s="136">
        <f>ROUND(IF(I185="",0,((IF(M185=0,(IF(F185&lt;$M$4,IF(ABS(G185)&gt;$O$2,ROUND(($O$2*I185/100),2),ABS(G185)*I185/100),IF(ABS(G185)&gt;$O$4,ROUND(($O$4*I185/100),2),ABS(G185)*I185/100))),0)))),2)</f>
        <v>0</v>
      </c>
      <c r="P185" s="137"/>
      <c r="Q185" s="137"/>
      <c r="R185" s="137"/>
    </row>
    <row r="186" spans="1:18" customHeight="1" ht="13.2">
      <c r="A186" t="str">
        <f>IF(B186="","",A185+1)</f>
        <v/>
      </c>
      <c r="B186" s="1"/>
      <c r="D186" s="191"/>
      <c r="E186" s="2"/>
      <c r="F186" s="1"/>
      <c r="G186" s="2"/>
      <c r="H186" s="121"/>
      <c r="I186" s="142"/>
      <c r="J186" s="2"/>
      <c r="L186" s="124"/>
      <c r="M186" s="136">
        <f>IF(I186="",0,(IF(H186="D",0,(G186*I186)/100)))</f>
        <v>0</v>
      </c>
      <c r="N186" s="136">
        <f>ROUND(IF(M186=0,(IF(I186="",0,((IF(F186&lt;$M$4,IF(ABS(G186)&lt;$O$2,0,ROUND(((ABS(G186)-$O$2)*I186)/100,2)),IF(ABS(G186)&lt;$O$4,0,ROUND(((ABS(G186)-$O$4)*I186)/100,2))))))),0),2)</f>
        <v>0</v>
      </c>
      <c r="O186" s="136">
        <f>ROUND(IF(I186="",0,((IF(M186=0,(IF(F186&lt;$M$4,IF(ABS(G186)&gt;$O$2,ROUND(($O$2*I186/100),2),ABS(G186)*I186/100),IF(ABS(G186)&gt;$O$4,ROUND(($O$4*I186/100),2),ABS(G186)*I186/100))),0)))),2)</f>
        <v>0</v>
      </c>
      <c r="P186" s="137"/>
      <c r="Q186" s="137"/>
      <c r="R186" s="137"/>
    </row>
    <row r="187" spans="1:18" customHeight="1" ht="13.2">
      <c r="A187" t="str">
        <f>IF(B187="","",A186+1)</f>
        <v/>
      </c>
      <c r="B187" s="1"/>
      <c r="D187" s="191"/>
      <c r="E187" s="2"/>
      <c r="F187" s="1"/>
      <c r="G187" s="2"/>
      <c r="H187" s="121"/>
      <c r="I187" s="142"/>
      <c r="J187" s="2"/>
      <c r="L187" s="124"/>
      <c r="M187" s="136">
        <f>IF(I187="",0,(IF(H187="D",0,(G187*I187)/100)))</f>
        <v>0</v>
      </c>
      <c r="N187" s="136">
        <f>ROUND(IF(M187=0,(IF(I187="",0,((IF(F187&lt;$M$4,IF(ABS(G187)&lt;$O$2,0,ROUND(((ABS(G187)-$O$2)*I187)/100,2)),IF(ABS(G187)&lt;$O$4,0,ROUND(((ABS(G187)-$O$4)*I187)/100,2))))))),0),2)</f>
        <v>0</v>
      </c>
      <c r="O187" s="136">
        <f>ROUND(IF(I187="",0,((IF(M187=0,(IF(F187&lt;$M$4,IF(ABS(G187)&gt;$O$2,ROUND(($O$2*I187/100),2),ABS(G187)*I187/100),IF(ABS(G187)&gt;$O$4,ROUND(($O$4*I187/100),2),ABS(G187)*I187/100))),0)))),2)</f>
        <v>0</v>
      </c>
      <c r="P187" s="137"/>
      <c r="Q187" s="137"/>
      <c r="R187" s="137"/>
    </row>
    <row r="188" spans="1:18" customHeight="1" ht="13.2">
      <c r="A188" t="str">
        <f>IF(B188="","",A187+1)</f>
        <v/>
      </c>
      <c r="B188" s="1"/>
      <c r="D188" s="191"/>
      <c r="E188" s="2"/>
      <c r="F188" s="1"/>
      <c r="G188" s="2"/>
      <c r="H188" s="121"/>
      <c r="I188" s="142"/>
      <c r="J188" s="2"/>
      <c r="L188" s="124"/>
      <c r="M188" s="136">
        <f>IF(I188="",0,(IF(H188="D",0,(G188*I188)/100)))</f>
        <v>0</v>
      </c>
      <c r="N188" s="136">
        <f>ROUND(IF(M188=0,(IF(I188="",0,((IF(F188&lt;$M$4,IF(ABS(G188)&lt;$O$2,0,ROUND(((ABS(G188)-$O$2)*I188)/100,2)),IF(ABS(G188)&lt;$O$4,0,ROUND(((ABS(G188)-$O$4)*I188)/100,2))))))),0),2)</f>
        <v>0</v>
      </c>
      <c r="O188" s="136">
        <f>ROUND(IF(I188="",0,((IF(M188=0,(IF(F188&lt;$M$4,IF(ABS(G188)&gt;$O$2,ROUND(($O$2*I188/100),2),ABS(G188)*I188/100),IF(ABS(G188)&gt;$O$4,ROUND(($O$4*I188/100),2),ABS(G188)*I188/100))),0)))),2)</f>
        <v>0</v>
      </c>
      <c r="P188" s="137"/>
      <c r="Q188" s="137"/>
      <c r="R188" s="137"/>
    </row>
    <row r="189" spans="1:18" customHeight="1" ht="13.2">
      <c r="A189" t="str">
        <f>IF(B189="","",A188+1)</f>
        <v/>
      </c>
      <c r="B189" s="1"/>
      <c r="D189" s="191"/>
      <c r="E189" s="2"/>
      <c r="F189" s="1"/>
      <c r="G189" s="2"/>
      <c r="H189" s="121"/>
      <c r="I189" s="142"/>
      <c r="J189" s="2"/>
      <c r="L189" s="124"/>
      <c r="M189" s="136">
        <f>IF(I189="",0,(IF(H189="D",0,(G189*I189)/100)))</f>
        <v>0</v>
      </c>
      <c r="N189" s="136">
        <f>ROUND(IF(M189=0,(IF(I189="",0,((IF(F189&lt;$M$4,IF(ABS(G189)&lt;$O$2,0,ROUND(((ABS(G189)-$O$2)*I189)/100,2)),IF(ABS(G189)&lt;$O$4,0,ROUND(((ABS(G189)-$O$4)*I189)/100,2))))))),0),2)</f>
        <v>0</v>
      </c>
      <c r="O189" s="136">
        <f>ROUND(IF(I189="",0,((IF(M189=0,(IF(F189&lt;$M$4,IF(ABS(G189)&gt;$O$2,ROUND(($O$2*I189/100),2),ABS(G189)*I189/100),IF(ABS(G189)&gt;$O$4,ROUND(($O$4*I189/100),2),ABS(G189)*I189/100))),0)))),2)</f>
        <v>0</v>
      </c>
      <c r="P189" s="137"/>
      <c r="Q189" s="137"/>
      <c r="R189" s="137"/>
    </row>
    <row r="190" spans="1:18" customHeight="1" ht="13.2">
      <c r="A190" t="str">
        <f>IF(B190="","",A189+1)</f>
        <v/>
      </c>
      <c r="B190" s="1"/>
      <c r="D190" s="191"/>
      <c r="E190" s="2"/>
      <c r="F190" s="1"/>
      <c r="G190" s="2"/>
      <c r="H190" s="121"/>
      <c r="I190" s="142"/>
      <c r="J190" s="2"/>
      <c r="L190" s="124"/>
      <c r="M190" s="136">
        <f>IF(I190="",0,(IF(H190="D",0,(G190*I190)/100)))</f>
        <v>0</v>
      </c>
      <c r="N190" s="136">
        <f>ROUND(IF(M190=0,(IF(I190="",0,((IF(F190&lt;$M$4,IF(ABS(G190)&lt;$O$2,0,ROUND(((ABS(G190)-$O$2)*I190)/100,2)),IF(ABS(G190)&lt;$O$4,0,ROUND(((ABS(G190)-$O$4)*I190)/100,2))))))),0),2)</f>
        <v>0</v>
      </c>
      <c r="O190" s="136">
        <f>ROUND(IF(I190="",0,((IF(M190=0,(IF(F190&lt;$M$4,IF(ABS(G190)&gt;$O$2,ROUND(($O$2*I190/100),2),ABS(G190)*I190/100),IF(ABS(G190)&gt;$O$4,ROUND(($O$4*I190/100),2),ABS(G190)*I190/100))),0)))),2)</f>
        <v>0</v>
      </c>
      <c r="P190" s="137"/>
      <c r="Q190" s="137"/>
      <c r="R190" s="137"/>
    </row>
    <row r="191" spans="1:18" customHeight="1" ht="13.2">
      <c r="A191" t="str">
        <f>IF(B191="","",A190+1)</f>
        <v/>
      </c>
      <c r="B191" s="1"/>
      <c r="D191" s="191"/>
      <c r="E191" s="2"/>
      <c r="F191" s="1"/>
      <c r="G191" s="2"/>
      <c r="H191" s="121"/>
      <c r="I191" s="142"/>
      <c r="J191" s="2"/>
      <c r="L191" s="124"/>
      <c r="M191" s="136">
        <f>IF(I191="",0,(IF(H191="D",0,(G191*I191)/100)))</f>
        <v>0</v>
      </c>
      <c r="N191" s="136">
        <f>ROUND(IF(M191=0,(IF(I191="",0,((IF(F191&lt;$M$4,IF(ABS(G191)&lt;$O$2,0,ROUND(((ABS(G191)-$O$2)*I191)/100,2)),IF(ABS(G191)&lt;$O$4,0,ROUND(((ABS(G191)-$O$4)*I191)/100,2))))))),0),2)</f>
        <v>0</v>
      </c>
      <c r="O191" s="136">
        <f>ROUND(IF(I191="",0,((IF(M191=0,(IF(F191&lt;$M$4,IF(ABS(G191)&gt;$O$2,ROUND(($O$2*I191/100),2),ABS(G191)*I191/100),IF(ABS(G191)&gt;$O$4,ROUND(($O$4*I191/100),2),ABS(G191)*I191/100))),0)))),2)</f>
        <v>0</v>
      </c>
      <c r="P191" s="137"/>
      <c r="Q191" s="137"/>
      <c r="R191" s="137"/>
    </row>
    <row r="192" spans="1:18" customHeight="1" ht="13.2">
      <c r="A192" t="str">
        <f>IF(B192="","",A191+1)</f>
        <v/>
      </c>
      <c r="B192" s="1"/>
      <c r="D192" s="191"/>
      <c r="E192" s="2"/>
      <c r="F192" s="1"/>
      <c r="G192" s="2"/>
      <c r="H192" s="121"/>
      <c r="I192" s="142"/>
      <c r="J192" s="2"/>
      <c r="L192" s="124"/>
      <c r="M192" s="136">
        <f>IF(I192="",0,(IF(H192="D",0,(G192*I192)/100)))</f>
        <v>0</v>
      </c>
      <c r="N192" s="136">
        <f>ROUND(IF(M192=0,(IF(I192="",0,((IF(F192&lt;$M$4,IF(ABS(G192)&lt;$O$2,0,ROUND(((ABS(G192)-$O$2)*I192)/100,2)),IF(ABS(G192)&lt;$O$4,0,ROUND(((ABS(G192)-$O$4)*I192)/100,2))))))),0),2)</f>
        <v>0</v>
      </c>
      <c r="O192" s="136">
        <f>ROUND(IF(I192="",0,((IF(M192=0,(IF(F192&lt;$M$4,IF(ABS(G192)&gt;$O$2,ROUND(($O$2*I192/100),2),ABS(G192)*I192/100),IF(ABS(G192)&gt;$O$4,ROUND(($O$4*I192/100),2),ABS(G192)*I192/100))),0)))),2)</f>
        <v>0</v>
      </c>
      <c r="P192" s="137"/>
      <c r="Q192" s="137"/>
      <c r="R192" s="137"/>
    </row>
    <row r="193" spans="1:18" customHeight="1" ht="13.2">
      <c r="A193" t="str">
        <f>IF(B193="","",A192+1)</f>
        <v/>
      </c>
      <c r="B193" s="1"/>
      <c r="D193" s="191"/>
      <c r="E193" s="2"/>
      <c r="F193" s="1"/>
      <c r="G193" s="2"/>
      <c r="H193" s="121"/>
      <c r="I193" s="142"/>
      <c r="J193" s="2"/>
      <c r="L193" s="124"/>
      <c r="M193" s="136">
        <f>IF(I193="",0,(IF(H193="D",0,(G193*I193)/100)))</f>
        <v>0</v>
      </c>
      <c r="N193" s="136">
        <f>ROUND(IF(M193=0,(IF(I193="",0,((IF(F193&lt;$M$4,IF(ABS(G193)&lt;$O$2,0,ROUND(((ABS(G193)-$O$2)*I193)/100,2)),IF(ABS(G193)&lt;$O$4,0,ROUND(((ABS(G193)-$O$4)*I193)/100,2))))))),0),2)</f>
        <v>0</v>
      </c>
      <c r="O193" s="136">
        <f>ROUND(IF(I193="",0,((IF(M193=0,(IF(F193&lt;$M$4,IF(ABS(G193)&gt;$O$2,ROUND(($O$2*I193/100),2),ABS(G193)*I193/100),IF(ABS(G193)&gt;$O$4,ROUND(($O$4*I193/100),2),ABS(G193)*I193/100))),0)))),2)</f>
        <v>0</v>
      </c>
      <c r="P193" s="137"/>
      <c r="Q193" s="137"/>
      <c r="R193" s="137"/>
    </row>
    <row r="194" spans="1:18" customHeight="1" ht="13.2">
      <c r="A194" t="str">
        <f>IF(B194="","",A193+1)</f>
        <v/>
      </c>
      <c r="B194" s="1"/>
      <c r="D194" s="191"/>
      <c r="E194" s="2"/>
      <c r="F194" s="1"/>
      <c r="G194" s="2"/>
      <c r="H194" s="121"/>
      <c r="I194" s="142"/>
      <c r="J194" s="2"/>
      <c r="L194" s="124"/>
      <c r="M194" s="136">
        <f>IF(I194="",0,(IF(H194="D",0,(G194*I194)/100)))</f>
        <v>0</v>
      </c>
      <c r="N194" s="136">
        <f>ROUND(IF(M194=0,(IF(I194="",0,((IF(F194&lt;$M$4,IF(ABS(G194)&lt;$O$2,0,ROUND(((ABS(G194)-$O$2)*I194)/100,2)),IF(ABS(G194)&lt;$O$4,0,ROUND(((ABS(G194)-$O$4)*I194)/100,2))))))),0),2)</f>
        <v>0</v>
      </c>
      <c r="O194" s="136">
        <f>ROUND(IF(I194="",0,((IF(M194=0,(IF(F194&lt;$M$4,IF(ABS(G194)&gt;$O$2,ROUND(($O$2*I194/100),2),ABS(G194)*I194/100),IF(ABS(G194)&gt;$O$4,ROUND(($O$4*I194/100),2),ABS(G194)*I194/100))),0)))),2)</f>
        <v>0</v>
      </c>
      <c r="P194" s="137"/>
      <c r="Q194" s="137"/>
      <c r="R194" s="137"/>
    </row>
    <row r="195" spans="1:18" customHeight="1" ht="13.2">
      <c r="A195" t="str">
        <f>IF(B195="","",A194+1)</f>
        <v/>
      </c>
      <c r="B195" s="1"/>
      <c r="D195" s="191"/>
      <c r="E195" s="2"/>
      <c r="F195" s="1"/>
      <c r="G195" s="2"/>
      <c r="H195" s="121"/>
      <c r="I195" s="142"/>
      <c r="J195" s="2"/>
      <c r="L195" s="124"/>
      <c r="M195" s="136">
        <f>IF(I195="",0,(IF(H195="D",0,(G195*I195)/100)))</f>
        <v>0</v>
      </c>
      <c r="N195" s="136">
        <f>ROUND(IF(M195=0,(IF(I195="",0,((IF(F195&lt;$M$4,IF(ABS(G195)&lt;$O$2,0,ROUND(((ABS(G195)-$O$2)*I195)/100,2)),IF(ABS(G195)&lt;$O$4,0,ROUND(((ABS(G195)-$O$4)*I195)/100,2))))))),0),2)</f>
        <v>0</v>
      </c>
      <c r="O195" s="136">
        <f>ROUND(IF(I195="",0,((IF(M195=0,(IF(F195&lt;$M$4,IF(ABS(G195)&gt;$O$2,ROUND(($O$2*I195/100),2),ABS(G195)*I195/100),IF(ABS(G195)&gt;$O$4,ROUND(($O$4*I195/100),2),ABS(G195)*I195/100))),0)))),2)</f>
        <v>0</v>
      </c>
      <c r="P195" s="137"/>
      <c r="Q195" s="137"/>
      <c r="R195" s="137"/>
    </row>
    <row r="196" spans="1:18" customHeight="1" ht="13.2">
      <c r="A196" t="str">
        <f>IF(B196="","",A195+1)</f>
        <v/>
      </c>
      <c r="B196" s="1"/>
      <c r="D196" s="191"/>
      <c r="E196" s="2"/>
      <c r="F196" s="1"/>
      <c r="G196" s="2"/>
      <c r="H196" s="121"/>
      <c r="I196" s="142"/>
      <c r="J196" s="2"/>
      <c r="L196" s="124"/>
      <c r="M196" s="136">
        <f>IF(I196="",0,(IF(H196="D",0,(G196*I196)/100)))</f>
        <v>0</v>
      </c>
      <c r="N196" s="136">
        <f>ROUND(IF(M196=0,(IF(I196="",0,((IF(F196&lt;$M$4,IF(ABS(G196)&lt;$O$2,0,ROUND(((ABS(G196)-$O$2)*I196)/100,2)),IF(ABS(G196)&lt;$O$4,0,ROUND(((ABS(G196)-$O$4)*I196)/100,2))))))),0),2)</f>
        <v>0</v>
      </c>
      <c r="O196" s="136">
        <f>ROUND(IF(I196="",0,((IF(M196=0,(IF(F196&lt;$M$4,IF(ABS(G196)&gt;$O$2,ROUND(($O$2*I196/100),2),ABS(G196)*I196/100),IF(ABS(G196)&gt;$O$4,ROUND(($O$4*I196/100),2),ABS(G196)*I196/100))),0)))),2)</f>
        <v>0</v>
      </c>
      <c r="P196" s="137"/>
      <c r="Q196" s="137"/>
      <c r="R196" s="137"/>
    </row>
    <row r="197" spans="1:18" customHeight="1" ht="13.2">
      <c r="A197" t="str">
        <f>IF(B197="","",A196+1)</f>
        <v/>
      </c>
      <c r="B197" s="1"/>
      <c r="D197" s="191"/>
      <c r="E197" s="2"/>
      <c r="F197" s="1"/>
      <c r="G197" s="2"/>
      <c r="H197" s="121"/>
      <c r="I197" s="142"/>
      <c r="J197" s="2"/>
      <c r="L197" s="124"/>
      <c r="M197" s="136">
        <f>IF(I197="",0,(IF(H197="D",0,(G197*I197)/100)))</f>
        <v>0</v>
      </c>
      <c r="N197" s="136">
        <f>ROUND(IF(M197=0,(IF(I197="",0,((IF(F197&lt;$M$4,IF(ABS(G197)&lt;$O$2,0,ROUND(((ABS(G197)-$O$2)*I197)/100,2)),IF(ABS(G197)&lt;$O$4,0,ROUND(((ABS(G197)-$O$4)*I197)/100,2))))))),0),2)</f>
        <v>0</v>
      </c>
      <c r="O197" s="136">
        <f>ROUND(IF(I197="",0,((IF(M197=0,(IF(F197&lt;$M$4,IF(ABS(G197)&gt;$O$2,ROUND(($O$2*I197/100),2),ABS(G197)*I197/100),IF(ABS(G197)&gt;$O$4,ROUND(($O$4*I197/100),2),ABS(G197)*I197/100))),0)))),2)</f>
        <v>0</v>
      </c>
      <c r="P197" s="137"/>
      <c r="Q197" s="137"/>
      <c r="R197" s="137"/>
    </row>
    <row r="198" spans="1:18" customHeight="1" ht="13.2">
      <c r="A198" t="str">
        <f>IF(B198="","",A197+1)</f>
        <v/>
      </c>
      <c r="B198" s="1"/>
      <c r="D198" s="191"/>
      <c r="E198" s="2"/>
      <c r="F198" s="1"/>
      <c r="G198" s="2"/>
      <c r="H198" s="121"/>
      <c r="I198" s="142"/>
      <c r="J198" s="2"/>
      <c r="L198" s="124"/>
      <c r="M198" s="136">
        <f>IF(I198="",0,(IF(H198="D",0,(G198*I198)/100)))</f>
        <v>0</v>
      </c>
      <c r="N198" s="136">
        <f>ROUND(IF(M198=0,(IF(I198="",0,((IF(F198&lt;$M$4,IF(ABS(G198)&lt;$O$2,0,ROUND(((ABS(G198)-$O$2)*I198)/100,2)),IF(ABS(G198)&lt;$O$4,0,ROUND(((ABS(G198)-$O$4)*I198)/100,2))))))),0),2)</f>
        <v>0</v>
      </c>
      <c r="O198" s="136">
        <f>ROUND(IF(I198="",0,((IF(M198=0,(IF(F198&lt;$M$4,IF(ABS(G198)&gt;$O$2,ROUND(($O$2*I198/100),2),ABS(G198)*I198/100),IF(ABS(G198)&gt;$O$4,ROUND(($O$4*I198/100),2),ABS(G198)*I198/100))),0)))),2)</f>
        <v>0</v>
      </c>
      <c r="P198" s="137"/>
      <c r="Q198" s="137"/>
      <c r="R198" s="137"/>
    </row>
    <row r="199" spans="1:18" customHeight="1" ht="13.2">
      <c r="A199" t="str">
        <f>IF(B199="","",A198+1)</f>
        <v/>
      </c>
      <c r="B199" s="1"/>
      <c r="D199" s="191"/>
      <c r="E199" s="2"/>
      <c r="F199" s="1"/>
      <c r="G199" s="2"/>
      <c r="H199" s="121"/>
      <c r="I199" s="142"/>
      <c r="J199" s="2"/>
      <c r="L199" s="124"/>
      <c r="M199" s="136">
        <f>IF(I199="",0,(IF(H199="D",0,(G199*I199)/100)))</f>
        <v>0</v>
      </c>
      <c r="N199" s="136">
        <f>ROUND(IF(M199=0,(IF(I199="",0,((IF(F199&lt;$M$4,IF(ABS(G199)&lt;$O$2,0,ROUND(((ABS(G199)-$O$2)*I199)/100,2)),IF(ABS(G199)&lt;$O$4,0,ROUND(((ABS(G199)-$O$4)*I199)/100,2))))))),0),2)</f>
        <v>0</v>
      </c>
      <c r="O199" s="136">
        <f>ROUND(IF(I199="",0,((IF(M199=0,(IF(F199&lt;$M$4,IF(ABS(G199)&gt;$O$2,ROUND(($O$2*I199/100),2),ABS(G199)*I199/100),IF(ABS(G199)&gt;$O$4,ROUND(($O$4*I199/100),2),ABS(G199)*I199/100))),0)))),2)</f>
        <v>0</v>
      </c>
      <c r="P199" s="137"/>
      <c r="Q199" s="137"/>
      <c r="R199" s="137"/>
    </row>
    <row r="200" spans="1:18" customHeight="1" ht="13.2">
      <c r="A200" t="str">
        <f>IF(B200="","",A199+1)</f>
        <v/>
      </c>
      <c r="B200" s="1"/>
      <c r="D200" s="191"/>
      <c r="E200" s="2"/>
      <c r="F200" s="1"/>
      <c r="G200" s="2"/>
      <c r="H200" s="121"/>
      <c r="I200" s="142"/>
      <c r="J200" s="2"/>
      <c r="L200" s="124"/>
      <c r="M200" s="136">
        <f>IF(I200="",0,(IF(H200="D",0,(G200*I200)/100)))</f>
        <v>0</v>
      </c>
      <c r="N200" s="136">
        <f>ROUND(IF(M200=0,(IF(I200="",0,((IF(F200&lt;$M$4,IF(ABS(G200)&lt;$O$2,0,ROUND(((ABS(G200)-$O$2)*I200)/100,2)),IF(ABS(G200)&lt;$O$4,0,ROUND(((ABS(G200)-$O$4)*I200)/100,2))))))),0),2)</f>
        <v>0</v>
      </c>
      <c r="O200" s="136">
        <f>ROUND(IF(I200="",0,((IF(M200=0,(IF(F200&lt;$M$4,IF(ABS(G200)&gt;$O$2,ROUND(($O$2*I200/100),2),ABS(G200)*I200/100),IF(ABS(G200)&gt;$O$4,ROUND(($O$4*I200/100),2),ABS(G200)*I200/100))),0)))),2)</f>
        <v>0</v>
      </c>
      <c r="P200" s="137"/>
      <c r="Q200" s="137"/>
      <c r="R200" s="137"/>
    </row>
    <row r="201" spans="1:18" customHeight="1" ht="13.2">
      <c r="A201" t="str">
        <f>IF(B201="","",A200+1)</f>
        <v/>
      </c>
      <c r="B201" s="1"/>
      <c r="D201" s="191"/>
      <c r="E201" s="2"/>
      <c r="F201" s="1"/>
      <c r="G201" s="2"/>
      <c r="H201" s="121"/>
      <c r="I201" s="142"/>
      <c r="J201" s="2"/>
      <c r="L201" s="124"/>
      <c r="M201" s="136">
        <f>IF(I201="",0,(IF(H201="D",0,(G201*I201)/100)))</f>
        <v>0</v>
      </c>
      <c r="N201" s="136">
        <f>ROUND(IF(M201=0,(IF(I201="",0,((IF(F201&lt;$M$4,IF(ABS(G201)&lt;$O$2,0,ROUND(((ABS(G201)-$O$2)*I201)/100,2)),IF(ABS(G201)&lt;$O$4,0,ROUND(((ABS(G201)-$O$4)*I201)/100,2))))))),0),2)</f>
        <v>0</v>
      </c>
      <c r="O201" s="136">
        <f>ROUND(IF(I201="",0,((IF(M201=0,(IF(F201&lt;$M$4,IF(ABS(G201)&gt;$O$2,ROUND(($O$2*I201/100),2),ABS(G201)*I201/100),IF(ABS(G201)&gt;$O$4,ROUND(($O$4*I201/100),2),ABS(G201)*I201/100))),0)))),2)</f>
        <v>0</v>
      </c>
      <c r="P201" s="137"/>
      <c r="Q201" s="137"/>
      <c r="R201" s="137"/>
    </row>
    <row r="202" spans="1:18" customHeight="1" ht="13.2">
      <c r="A202" t="str">
        <f>IF(B202="","",A201+1)</f>
        <v/>
      </c>
      <c r="B202" s="1"/>
      <c r="D202" s="191"/>
      <c r="E202" s="2"/>
      <c r="F202" s="1"/>
      <c r="G202" s="2"/>
      <c r="H202" s="121"/>
      <c r="I202" s="142"/>
      <c r="J202" s="2"/>
      <c r="L202" s="124"/>
      <c r="M202" s="136">
        <f>IF(I202="",0,(IF(H202="D",0,(G202*I202)/100)))</f>
        <v>0</v>
      </c>
      <c r="N202" s="136">
        <f>ROUND(IF(M202=0,(IF(I202="",0,((IF(F202&lt;$M$4,IF(ABS(G202)&lt;$O$2,0,ROUND(((ABS(G202)-$O$2)*I202)/100,2)),IF(ABS(G202)&lt;$O$4,0,ROUND(((ABS(G202)-$O$4)*I202)/100,2))))))),0),2)</f>
        <v>0</v>
      </c>
      <c r="O202" s="136">
        <f>ROUND(IF(I202="",0,((IF(M202=0,(IF(F202&lt;$M$4,IF(ABS(G202)&gt;$O$2,ROUND(($O$2*I202/100),2),ABS(G202)*I202/100),IF(ABS(G202)&gt;$O$4,ROUND(($O$4*I202/100),2),ABS(G202)*I202/100))),0)))),2)</f>
        <v>0</v>
      </c>
      <c r="P202" s="137"/>
      <c r="Q202" s="137"/>
      <c r="R202" s="137"/>
    </row>
    <row r="203" spans="1:18" customHeight="1" ht="13.2">
      <c r="A203" t="str">
        <f>IF(B203="","",A202+1)</f>
        <v/>
      </c>
      <c r="B203" s="1"/>
      <c r="D203" s="191"/>
      <c r="E203" s="2"/>
      <c r="F203" s="1"/>
      <c r="G203" s="2"/>
      <c r="H203" s="121"/>
      <c r="I203" s="142"/>
      <c r="J203" s="2"/>
      <c r="L203" s="124"/>
      <c r="M203" s="136">
        <f>IF(I203="",0,(IF(H203="D",0,(G203*I203)/100)))</f>
        <v>0</v>
      </c>
      <c r="N203" s="136">
        <f>ROUND(IF(M203=0,(IF(I203="",0,((IF(F203&lt;$M$4,IF(ABS(G203)&lt;$O$2,0,ROUND(((ABS(G203)-$O$2)*I203)/100,2)),IF(ABS(G203)&lt;$O$4,0,ROUND(((ABS(G203)-$O$4)*I203)/100,2))))))),0),2)</f>
        <v>0</v>
      </c>
      <c r="O203" s="136">
        <f>ROUND(IF(I203="",0,((IF(M203=0,(IF(F203&lt;$M$4,IF(ABS(G203)&gt;$O$2,ROUND(($O$2*I203/100),2),ABS(G203)*I203/100),IF(ABS(G203)&gt;$O$4,ROUND(($O$4*I203/100),2),ABS(G203)*I203/100))),0)))),2)</f>
        <v>0</v>
      </c>
      <c r="P203" s="137"/>
      <c r="Q203" s="137"/>
      <c r="R203" s="137"/>
    </row>
    <row r="204" spans="1:18" customHeight="1" ht="13.2">
      <c r="A204" t="str">
        <f>IF(B204="","",A203+1)</f>
        <v/>
      </c>
      <c r="B204" s="1"/>
      <c r="D204" s="191"/>
      <c r="E204" s="2"/>
      <c r="F204" s="1"/>
      <c r="G204" s="2"/>
      <c r="H204" s="121"/>
      <c r="I204" s="142"/>
      <c r="J204" s="2"/>
      <c r="L204" s="124"/>
      <c r="M204" s="136">
        <f>IF(I204="",0,(IF(H204="D",0,(G204*I204)/100)))</f>
        <v>0</v>
      </c>
      <c r="N204" s="136">
        <f>ROUND(IF(M204=0,(IF(I204="",0,((IF(F204&lt;$M$4,IF(ABS(G204)&lt;$O$2,0,ROUND(((ABS(G204)-$O$2)*I204)/100,2)),IF(ABS(G204)&lt;$O$4,0,ROUND(((ABS(G204)-$O$4)*I204)/100,2))))))),0),2)</f>
        <v>0</v>
      </c>
      <c r="O204" s="136">
        <f>ROUND(IF(I204="",0,((IF(M204=0,(IF(F204&lt;$M$4,IF(ABS(G204)&gt;$O$2,ROUND(($O$2*I204/100),2),ABS(G204)*I204/100),IF(ABS(G204)&gt;$O$4,ROUND(($O$4*I204/100),2),ABS(G204)*I204/100))),0)))),2)</f>
        <v>0</v>
      </c>
      <c r="P204" s="137"/>
      <c r="Q204" s="137"/>
      <c r="R204" s="137"/>
    </row>
    <row r="205" spans="1:18" customHeight="1" ht="13.2">
      <c r="A205" t="str">
        <f>IF(B205="","",A204+1)</f>
        <v/>
      </c>
      <c r="B205" s="1"/>
      <c r="D205" s="191"/>
      <c r="E205" s="2"/>
      <c r="F205" s="1"/>
      <c r="G205" s="2"/>
      <c r="H205" s="121"/>
      <c r="I205" s="142"/>
      <c r="J205" s="2"/>
      <c r="L205" s="124"/>
      <c r="M205" s="136">
        <f>IF(I205="",0,(IF(H205="D",0,(G205*I205)/100)))</f>
        <v>0</v>
      </c>
      <c r="N205" s="136">
        <f>ROUND(IF(M205=0,(IF(I205="",0,((IF(F205&lt;$M$4,IF(ABS(G205)&lt;$O$2,0,ROUND(((ABS(G205)-$O$2)*I205)/100,2)),IF(ABS(G205)&lt;$O$4,0,ROUND(((ABS(G205)-$O$4)*I205)/100,2))))))),0),2)</f>
        <v>0</v>
      </c>
      <c r="O205" s="136">
        <f>ROUND(IF(I205="",0,((IF(M205=0,(IF(F205&lt;$M$4,IF(ABS(G205)&gt;$O$2,ROUND(($O$2*I205/100),2),ABS(G205)*I205/100),IF(ABS(G205)&gt;$O$4,ROUND(($O$4*I205/100),2),ABS(G205)*I205/100))),0)))),2)</f>
        <v>0</v>
      </c>
      <c r="P205" s="137"/>
      <c r="Q205" s="137"/>
      <c r="R205" s="137"/>
    </row>
    <row r="206" spans="1:18" customHeight="1" ht="13.2">
      <c r="A206" t="str">
        <f>IF(B206="","",A205+1)</f>
        <v/>
      </c>
      <c r="B206" s="1"/>
      <c r="D206" s="191"/>
      <c r="E206" s="2"/>
      <c r="F206" s="1"/>
      <c r="G206" s="2"/>
      <c r="H206" s="121"/>
      <c r="I206" s="142"/>
      <c r="J206" s="2"/>
      <c r="L206" s="124"/>
      <c r="M206" s="136">
        <f>IF(I206="",0,(IF(H206="D",0,(G206*I206)/100)))</f>
        <v>0</v>
      </c>
      <c r="N206" s="136">
        <f>ROUND(IF(M206=0,(IF(I206="",0,((IF(F206&lt;$M$4,IF(ABS(G206)&lt;$O$2,0,ROUND(((ABS(G206)-$O$2)*I206)/100,2)),IF(ABS(G206)&lt;$O$4,0,ROUND(((ABS(G206)-$O$4)*I206)/100,2))))))),0),2)</f>
        <v>0</v>
      </c>
      <c r="O206" s="136">
        <f>ROUND(IF(I206="",0,((IF(M206=0,(IF(F206&lt;$M$4,IF(ABS(G206)&gt;$O$2,ROUND(($O$2*I206/100),2),ABS(G206)*I206/100),IF(ABS(G206)&gt;$O$4,ROUND(($O$4*I206/100),2),ABS(G206)*I206/100))),0)))),2)</f>
        <v>0</v>
      </c>
      <c r="P206" s="137"/>
      <c r="Q206" s="137"/>
      <c r="R206" s="137"/>
    </row>
    <row r="207" spans="1:18" customHeight="1" ht="13.2">
      <c r="A207" t="str">
        <f>IF(B207="","",A206+1)</f>
        <v/>
      </c>
      <c r="B207" s="1"/>
      <c r="D207" s="191"/>
      <c r="E207" s="2"/>
      <c r="F207" s="1"/>
      <c r="G207" s="2"/>
      <c r="H207" s="121"/>
      <c r="I207" s="142"/>
      <c r="J207" s="2"/>
      <c r="L207" s="124"/>
      <c r="M207" s="136">
        <f>IF(I207="",0,(IF(H207="D",0,(G207*I207)/100)))</f>
        <v>0</v>
      </c>
      <c r="N207" s="136">
        <f>ROUND(IF(M207=0,(IF(I207="",0,((IF(F207&lt;$M$4,IF(ABS(G207)&lt;$O$2,0,ROUND(((ABS(G207)-$O$2)*I207)/100,2)),IF(ABS(G207)&lt;$O$4,0,ROUND(((ABS(G207)-$O$4)*I207)/100,2))))))),0),2)</f>
        <v>0</v>
      </c>
      <c r="O207" s="136">
        <f>ROUND(IF(I207="",0,((IF(M207=0,(IF(F207&lt;$M$4,IF(ABS(G207)&gt;$O$2,ROUND(($O$2*I207/100),2),ABS(G207)*I207/100),IF(ABS(G207)&gt;$O$4,ROUND(($O$4*I207/100),2),ABS(G207)*I207/100))),0)))),2)</f>
        <v>0</v>
      </c>
      <c r="P207" s="137"/>
      <c r="Q207" s="137"/>
      <c r="R207" s="137"/>
    </row>
    <row r="208" spans="1:18" customHeight="1" ht="13.2">
      <c r="A208" t="str">
        <f>IF(B208="","",A207+1)</f>
        <v/>
      </c>
      <c r="B208" s="1"/>
      <c r="D208" s="191"/>
      <c r="E208" s="2"/>
      <c r="F208" s="1"/>
      <c r="G208" s="2"/>
      <c r="H208" s="121"/>
      <c r="I208" s="142"/>
      <c r="J208" s="2"/>
      <c r="L208" s="124"/>
      <c r="M208" s="136">
        <f>IF(I208="",0,(IF(H208="D",0,(G208*I208)/100)))</f>
        <v>0</v>
      </c>
      <c r="N208" s="136">
        <f>ROUND(IF(M208=0,(IF(I208="",0,((IF(F208&lt;$M$4,IF(ABS(G208)&lt;$O$2,0,ROUND(((ABS(G208)-$O$2)*I208)/100,2)),IF(ABS(G208)&lt;$O$4,0,ROUND(((ABS(G208)-$O$4)*I208)/100,2))))))),0),2)</f>
        <v>0</v>
      </c>
      <c r="O208" s="136">
        <f>ROUND(IF(I208="",0,((IF(M208=0,(IF(F208&lt;$M$4,IF(ABS(G208)&gt;$O$2,ROUND(($O$2*I208/100),2),ABS(G208)*I208/100),IF(ABS(G208)&gt;$O$4,ROUND(($O$4*I208/100),2),ABS(G208)*I208/100))),0)))),2)</f>
        <v>0</v>
      </c>
      <c r="P208" s="137"/>
      <c r="Q208" s="137"/>
      <c r="R208" s="137"/>
    </row>
    <row r="209" spans="1:18" customHeight="1" ht="13.2">
      <c r="A209" t="str">
        <f>IF(B209="","",A208+1)</f>
        <v/>
      </c>
      <c r="B209" s="1"/>
      <c r="D209" s="191"/>
      <c r="E209" s="2"/>
      <c r="F209" s="1"/>
      <c r="G209" s="2"/>
      <c r="H209" s="121"/>
      <c r="I209" s="142"/>
      <c r="J209" s="2"/>
      <c r="L209" s="124"/>
      <c r="M209" s="136">
        <f>IF(I209="",0,(IF(H209="D",0,(G209*I209)/100)))</f>
        <v>0</v>
      </c>
      <c r="N209" s="136">
        <f>ROUND(IF(M209=0,(IF(I209="",0,((IF(F209&lt;$M$4,IF(ABS(G209)&lt;$O$2,0,ROUND(((ABS(G209)-$O$2)*I209)/100,2)),IF(ABS(G209)&lt;$O$4,0,ROUND(((ABS(G209)-$O$4)*I209)/100,2))))))),0),2)</f>
        <v>0</v>
      </c>
      <c r="O209" s="136">
        <f>ROUND(IF(I209="",0,((IF(M209=0,(IF(F209&lt;$M$4,IF(ABS(G209)&gt;$O$2,ROUND(($O$2*I209/100),2),ABS(G209)*I209/100),IF(ABS(G209)&gt;$O$4,ROUND(($O$4*I209/100),2),ABS(G209)*I209/100))),0)))),2)</f>
        <v>0</v>
      </c>
      <c r="P209" s="137"/>
      <c r="Q209" s="137"/>
      <c r="R209" s="137"/>
    </row>
    <row r="210" spans="1:18" customHeight="1" ht="13.2">
      <c r="A210" t="str">
        <f>IF(B210="","",A209+1)</f>
        <v/>
      </c>
      <c r="B210" s="1"/>
      <c r="D210" s="191"/>
      <c r="E210" s="2"/>
      <c r="F210" s="1"/>
      <c r="G210" s="2"/>
      <c r="H210" s="121"/>
      <c r="I210" s="142"/>
      <c r="J210" s="2"/>
      <c r="L210" s="124"/>
      <c r="M210" s="136">
        <f>IF(I210="",0,(IF(H210="D",0,(G210*I210)/100)))</f>
        <v>0</v>
      </c>
      <c r="N210" s="136">
        <f>ROUND(IF(M210=0,(IF(I210="",0,((IF(F210&lt;$M$4,IF(ABS(G210)&lt;$O$2,0,ROUND(((ABS(G210)-$O$2)*I210)/100,2)),IF(ABS(G210)&lt;$O$4,0,ROUND(((ABS(G210)-$O$4)*I210)/100,2))))))),0),2)</f>
        <v>0</v>
      </c>
      <c r="O210" s="136">
        <f>ROUND(IF(I210="",0,((IF(M210=0,(IF(F210&lt;$M$4,IF(ABS(G210)&gt;$O$2,ROUND(($O$2*I210/100),2),ABS(G210)*I210/100),IF(ABS(G210)&gt;$O$4,ROUND(($O$4*I210/100),2),ABS(G210)*I210/100))),0)))),2)</f>
        <v>0</v>
      </c>
      <c r="P210" s="137"/>
      <c r="Q210" s="137"/>
      <c r="R210" s="137"/>
    </row>
    <row r="211" spans="1:18" customHeight="1" ht="13.2">
      <c r="A211" t="str">
        <f>IF(B211="","",A210+1)</f>
        <v/>
      </c>
      <c r="B211" s="1"/>
      <c r="D211" s="191"/>
      <c r="E211" s="2"/>
      <c r="F211" s="1"/>
      <c r="G211" s="2"/>
      <c r="H211" s="121"/>
      <c r="I211" s="142"/>
      <c r="J211" s="2"/>
      <c r="L211" s="124"/>
      <c r="M211" s="136">
        <f>IF(I211="",0,(IF(H211="D",0,(G211*I211)/100)))</f>
        <v>0</v>
      </c>
      <c r="N211" s="136">
        <f>ROUND(IF(M211=0,(IF(I211="",0,((IF(F211&lt;$M$4,IF(ABS(G211)&lt;$O$2,0,ROUND(((ABS(G211)-$O$2)*I211)/100,2)),IF(ABS(G211)&lt;$O$4,0,ROUND(((ABS(G211)-$O$4)*I211)/100,2))))))),0),2)</f>
        <v>0</v>
      </c>
      <c r="O211" s="136">
        <f>ROUND(IF(I211="",0,((IF(M211=0,(IF(F211&lt;$M$4,IF(ABS(G211)&gt;$O$2,ROUND(($O$2*I211/100),2),ABS(G211)*I211/100),IF(ABS(G211)&gt;$O$4,ROUND(($O$4*I211/100),2),ABS(G211)*I211/100))),0)))),2)</f>
        <v>0</v>
      </c>
      <c r="P211" s="137"/>
      <c r="Q211" s="137"/>
      <c r="R211" s="137"/>
    </row>
    <row r="212" spans="1:18" customHeight="1" ht="13.2">
      <c r="A212" t="str">
        <f>IF(B212="","",A211+1)</f>
        <v/>
      </c>
      <c r="B212" s="1"/>
      <c r="D212" s="191"/>
      <c r="E212" s="2"/>
      <c r="F212" s="1"/>
      <c r="G212" s="2"/>
      <c r="H212" s="121"/>
      <c r="I212" s="142"/>
      <c r="J212" s="2"/>
      <c r="L212" s="124"/>
      <c r="M212" s="136">
        <f>IF(I212="",0,(IF(H212="D",0,(G212*I212)/100)))</f>
        <v>0</v>
      </c>
      <c r="N212" s="136">
        <f>ROUND(IF(M212=0,(IF(I212="",0,((IF(F212&lt;$M$4,IF(ABS(G212)&lt;$O$2,0,ROUND(((ABS(G212)-$O$2)*I212)/100,2)),IF(ABS(G212)&lt;$O$4,0,ROUND(((ABS(G212)-$O$4)*I212)/100,2))))))),0),2)</f>
        <v>0</v>
      </c>
      <c r="O212" s="136">
        <f>ROUND(IF(I212="",0,((IF(M212=0,(IF(F212&lt;$M$4,IF(ABS(G212)&gt;$O$2,ROUND(($O$2*I212/100),2),ABS(G212)*I212/100),IF(ABS(G212)&gt;$O$4,ROUND(($O$4*I212/100),2),ABS(G212)*I212/100))),0)))),2)</f>
        <v>0</v>
      </c>
      <c r="P212" s="137"/>
      <c r="Q212" s="137"/>
      <c r="R212" s="137"/>
    </row>
    <row r="213" spans="1:18" customHeight="1" ht="13.2">
      <c r="A213" t="str">
        <f>IF(B213="","",A212+1)</f>
        <v/>
      </c>
      <c r="B213" s="1"/>
      <c r="D213" s="191"/>
      <c r="E213" s="2"/>
      <c r="F213" s="1"/>
      <c r="G213" s="2"/>
      <c r="H213" s="121"/>
      <c r="I213" s="142"/>
      <c r="J213" s="2"/>
      <c r="L213" s="124"/>
      <c r="M213" s="136">
        <f>IF(I213="",0,(IF(H213="D",0,(G213*I213)/100)))</f>
        <v>0</v>
      </c>
      <c r="N213" s="136">
        <f>ROUND(IF(M213=0,(IF(I213="",0,((IF(F213&lt;$M$4,IF(ABS(G213)&lt;$O$2,0,ROUND(((ABS(G213)-$O$2)*I213)/100,2)),IF(ABS(G213)&lt;$O$4,0,ROUND(((ABS(G213)-$O$4)*I213)/100,2))))))),0),2)</f>
        <v>0</v>
      </c>
      <c r="O213" s="136">
        <f>ROUND(IF(I213="",0,((IF(M213=0,(IF(F213&lt;$M$4,IF(ABS(G213)&gt;$O$2,ROUND(($O$2*I213/100),2),ABS(G213)*I213/100),IF(ABS(G213)&gt;$O$4,ROUND(($O$4*I213/100),2),ABS(G213)*I213/100))),0)))),2)</f>
        <v>0</v>
      </c>
      <c r="P213" s="137"/>
      <c r="Q213" s="137"/>
      <c r="R213" s="137"/>
    </row>
    <row r="214" spans="1:18" customHeight="1" ht="13.2">
      <c r="A214" t="str">
        <f>IF(B214="","",A213+1)</f>
        <v/>
      </c>
      <c r="B214" s="1"/>
      <c r="D214" s="191"/>
      <c r="E214" s="2"/>
      <c r="F214" s="1"/>
      <c r="G214" s="2"/>
      <c r="H214" s="121"/>
      <c r="I214" s="142"/>
      <c r="J214" s="2"/>
      <c r="L214" s="124"/>
      <c r="M214" s="136">
        <f>IF(I214="",0,(IF(H214="D",0,(G214*I214)/100)))</f>
        <v>0</v>
      </c>
      <c r="N214" s="136">
        <f>ROUND(IF(M214=0,(IF(I214="",0,((IF(F214&lt;$M$4,IF(ABS(G214)&lt;$O$2,0,ROUND(((ABS(G214)-$O$2)*I214)/100,2)),IF(ABS(G214)&lt;$O$4,0,ROUND(((ABS(G214)-$O$4)*I214)/100,2))))))),0),2)</f>
        <v>0</v>
      </c>
      <c r="O214" s="136">
        <f>ROUND(IF(I214="",0,((IF(M214=0,(IF(F214&lt;$M$4,IF(ABS(G214)&gt;$O$2,ROUND(($O$2*I214/100),2),ABS(G214)*I214/100),IF(ABS(G214)&gt;$O$4,ROUND(($O$4*I214/100),2),ABS(G214)*I214/100))),0)))),2)</f>
        <v>0</v>
      </c>
      <c r="P214" s="137"/>
      <c r="Q214" s="137"/>
      <c r="R214" s="137"/>
    </row>
    <row r="215" spans="1:18" customHeight="1" ht="13.2">
      <c r="A215" t="str">
        <f>IF(B215="","",A214+1)</f>
        <v/>
      </c>
      <c r="B215" s="1"/>
      <c r="D215" s="191"/>
      <c r="E215" s="2"/>
      <c r="F215" s="1"/>
      <c r="G215" s="2"/>
      <c r="H215" s="121"/>
      <c r="I215" s="142"/>
      <c r="J215" s="2"/>
      <c r="L215" s="124"/>
      <c r="M215" s="136">
        <f>IF(I215="",0,(IF(H215="D",0,(G215*I215)/100)))</f>
        <v>0</v>
      </c>
      <c r="N215" s="136">
        <f>ROUND(IF(M215=0,(IF(I215="",0,((IF(F215&lt;$M$4,IF(ABS(G215)&lt;$O$2,0,ROUND(((ABS(G215)-$O$2)*I215)/100,2)),IF(ABS(G215)&lt;$O$4,0,ROUND(((ABS(G215)-$O$4)*I215)/100,2))))))),0),2)</f>
        <v>0</v>
      </c>
      <c r="O215" s="136">
        <f>ROUND(IF(I215="",0,((IF(M215=0,(IF(F215&lt;$M$4,IF(ABS(G215)&gt;$O$2,ROUND(($O$2*I215/100),2),ABS(G215)*I215/100),IF(ABS(G215)&gt;$O$4,ROUND(($O$4*I215/100),2),ABS(G215)*I215/100))),0)))),2)</f>
        <v>0</v>
      </c>
      <c r="P215" s="137"/>
      <c r="Q215" s="137"/>
      <c r="R215" s="137"/>
    </row>
    <row r="216" spans="1:18" customHeight="1" ht="13.2">
      <c r="A216" t="str">
        <f>IF(B216="","",A215+1)</f>
        <v/>
      </c>
      <c r="B216" s="1"/>
      <c r="D216" s="191"/>
      <c r="E216" s="2"/>
      <c r="F216" s="1"/>
      <c r="G216" s="2"/>
      <c r="H216" s="121"/>
      <c r="I216" s="142"/>
      <c r="J216" s="2"/>
      <c r="L216" s="124"/>
      <c r="M216" s="136">
        <f>IF(I216="",0,(IF(H216="D",0,(G216*I216)/100)))</f>
        <v>0</v>
      </c>
      <c r="N216" s="136">
        <f>ROUND(IF(M216=0,(IF(I216="",0,((IF(F216&lt;$M$4,IF(ABS(G216)&lt;$O$2,0,ROUND(((ABS(G216)-$O$2)*I216)/100,2)),IF(ABS(G216)&lt;$O$4,0,ROUND(((ABS(G216)-$O$4)*I216)/100,2))))))),0),2)</f>
        <v>0</v>
      </c>
      <c r="O216" s="136">
        <f>ROUND(IF(I216="",0,((IF(M216=0,(IF(F216&lt;$M$4,IF(ABS(G216)&gt;$O$2,ROUND(($O$2*I216/100),2),ABS(G216)*I216/100),IF(ABS(G216)&gt;$O$4,ROUND(($O$4*I216/100),2),ABS(G216)*I216/100))),0)))),2)</f>
        <v>0</v>
      </c>
      <c r="P216" s="137"/>
      <c r="Q216" s="137"/>
      <c r="R216" s="137"/>
    </row>
    <row r="217" spans="1:18" customHeight="1" ht="13.2">
      <c r="A217" t="str">
        <f>IF(B217="","",A216+1)</f>
        <v/>
      </c>
      <c r="B217" s="1"/>
      <c r="D217" s="191"/>
      <c r="E217" s="2"/>
      <c r="F217" s="1"/>
      <c r="G217" s="2"/>
      <c r="H217" s="121"/>
      <c r="I217" s="142"/>
      <c r="J217" s="2"/>
      <c r="L217" s="124"/>
      <c r="M217" s="136">
        <f>IF(I217="",0,(IF(H217="D",0,(G217*I217)/100)))</f>
        <v>0</v>
      </c>
      <c r="N217" s="136">
        <f>ROUND(IF(M217=0,(IF(I217="",0,((IF(F217&lt;$M$4,IF(ABS(G217)&lt;$O$2,0,ROUND(((ABS(G217)-$O$2)*I217)/100,2)),IF(ABS(G217)&lt;$O$4,0,ROUND(((ABS(G217)-$O$4)*I217)/100,2))))))),0),2)</f>
        <v>0</v>
      </c>
      <c r="O217" s="136">
        <f>ROUND(IF(I217="",0,((IF(M217=0,(IF(F217&lt;$M$4,IF(ABS(G217)&gt;$O$2,ROUND(($O$2*I217/100),2),ABS(G217)*I217/100),IF(ABS(G217)&gt;$O$4,ROUND(($O$4*I217/100),2),ABS(G217)*I217/100))),0)))),2)</f>
        <v>0</v>
      </c>
      <c r="P217" s="137"/>
      <c r="Q217" s="137"/>
      <c r="R217" s="137"/>
    </row>
    <row r="218" spans="1:18" customHeight="1" ht="13.2">
      <c r="A218" t="str">
        <f>IF(B218="","",A217+1)</f>
        <v/>
      </c>
      <c r="B218" s="1"/>
      <c r="D218" s="191"/>
      <c r="E218" s="2"/>
      <c r="F218" s="1"/>
      <c r="G218" s="2"/>
      <c r="H218" s="121"/>
      <c r="I218" s="142"/>
      <c r="J218" s="2"/>
      <c r="L218" s="124"/>
      <c r="M218" s="136">
        <f>IF(I218="",0,(IF(H218="D",0,(G218*I218)/100)))</f>
        <v>0</v>
      </c>
      <c r="N218" s="136">
        <f>ROUND(IF(M218=0,(IF(I218="",0,((IF(F218&lt;$M$4,IF(ABS(G218)&lt;$O$2,0,ROUND(((ABS(G218)-$O$2)*I218)/100,2)),IF(ABS(G218)&lt;$O$4,0,ROUND(((ABS(G218)-$O$4)*I218)/100,2))))))),0),2)</f>
        <v>0</v>
      </c>
      <c r="O218" s="136">
        <f>ROUND(IF(I218="",0,((IF(M218=0,(IF(F218&lt;$M$4,IF(ABS(G218)&gt;$O$2,ROUND(($O$2*I218/100),2),ABS(G218)*I218/100),IF(ABS(G218)&gt;$O$4,ROUND(($O$4*I218/100),2),ABS(G218)*I218/100))),0)))),2)</f>
        <v>0</v>
      </c>
      <c r="P218" s="137"/>
      <c r="Q218" s="137"/>
      <c r="R218" s="137"/>
    </row>
    <row r="219" spans="1:18" customHeight="1" ht="13.2">
      <c r="A219" t="str">
        <f>IF(B219="","",A218+1)</f>
        <v/>
      </c>
      <c r="B219" s="1"/>
      <c r="D219" s="191"/>
      <c r="E219" s="2"/>
      <c r="F219" s="1"/>
      <c r="G219" s="2"/>
      <c r="H219" s="121"/>
      <c r="I219" s="142"/>
      <c r="J219" s="2"/>
      <c r="L219" s="124"/>
      <c r="M219" s="136">
        <f>IF(I219="",0,(IF(H219="D",0,(G219*I219)/100)))</f>
        <v>0</v>
      </c>
      <c r="N219" s="136">
        <f>ROUND(IF(M219=0,(IF(I219="",0,((IF(F219&lt;$M$4,IF(ABS(G219)&lt;$O$2,0,ROUND(((ABS(G219)-$O$2)*I219)/100,2)),IF(ABS(G219)&lt;$O$4,0,ROUND(((ABS(G219)-$O$4)*I219)/100,2))))))),0),2)</f>
        <v>0</v>
      </c>
      <c r="O219" s="136">
        <f>ROUND(IF(I219="",0,((IF(M219=0,(IF(F219&lt;$M$4,IF(ABS(G219)&gt;$O$2,ROUND(($O$2*I219/100),2),ABS(G219)*I219/100),IF(ABS(G219)&gt;$O$4,ROUND(($O$4*I219/100),2),ABS(G219)*I219/100))),0)))),2)</f>
        <v>0</v>
      </c>
      <c r="P219" s="137"/>
      <c r="Q219" s="137"/>
      <c r="R219" s="137"/>
    </row>
    <row r="220" spans="1:18" customHeight="1" ht="13.2">
      <c r="A220" t="str">
        <f>IF(B220="","",A219+1)</f>
        <v/>
      </c>
      <c r="B220" s="1"/>
      <c r="D220" s="191"/>
      <c r="E220" s="2"/>
      <c r="F220" s="1"/>
      <c r="G220" s="2"/>
      <c r="H220" s="121"/>
      <c r="I220" s="142"/>
      <c r="J220" s="2"/>
      <c r="L220" s="124"/>
      <c r="M220" s="136">
        <f>IF(I220="",0,(IF(H220="D",0,(G220*I220)/100)))</f>
        <v>0</v>
      </c>
      <c r="N220" s="136">
        <f>ROUND(IF(M220=0,(IF(I220="",0,((IF(F220&lt;$M$4,IF(ABS(G220)&lt;$O$2,0,ROUND(((ABS(G220)-$O$2)*I220)/100,2)),IF(ABS(G220)&lt;$O$4,0,ROUND(((ABS(G220)-$O$4)*I220)/100,2))))))),0),2)</f>
        <v>0</v>
      </c>
      <c r="O220" s="136">
        <f>ROUND(IF(I220="",0,((IF(M220=0,(IF(F220&lt;$M$4,IF(ABS(G220)&gt;$O$2,ROUND(($O$2*I220/100),2),ABS(G220)*I220/100),IF(ABS(G220)&gt;$O$4,ROUND(($O$4*I220/100),2),ABS(G220)*I220/100))),0)))),2)</f>
        <v>0</v>
      </c>
      <c r="P220" s="137"/>
      <c r="Q220" s="137"/>
      <c r="R220" s="137"/>
    </row>
    <row r="221" spans="1:18" customHeight="1" ht="13.2">
      <c r="A221" t="str">
        <f>IF(B221="","",A220+1)</f>
        <v/>
      </c>
      <c r="B221" s="1"/>
      <c r="D221" s="191"/>
      <c r="E221" s="2"/>
      <c r="F221" s="1"/>
      <c r="G221" s="2"/>
      <c r="H221" s="121"/>
      <c r="I221" s="142"/>
      <c r="J221" s="2"/>
      <c r="L221" s="124"/>
      <c r="M221" s="136">
        <f>IF(I221="",0,(IF(H221="D",0,(G221*I221)/100)))</f>
        <v>0</v>
      </c>
      <c r="N221" s="136">
        <f>ROUND(IF(M221=0,(IF(I221="",0,((IF(F221&lt;$M$4,IF(ABS(G221)&lt;$O$2,0,ROUND(((ABS(G221)-$O$2)*I221)/100,2)),IF(ABS(G221)&lt;$O$4,0,ROUND(((ABS(G221)-$O$4)*I221)/100,2))))))),0),2)</f>
        <v>0</v>
      </c>
      <c r="O221" s="136">
        <f>ROUND(IF(I221="",0,((IF(M221=0,(IF(F221&lt;$M$4,IF(ABS(G221)&gt;$O$2,ROUND(($O$2*I221/100),2),ABS(G221)*I221/100),IF(ABS(G221)&gt;$O$4,ROUND(($O$4*I221/100),2),ABS(G221)*I221/100))),0)))),2)</f>
        <v>0</v>
      </c>
      <c r="P221" s="137"/>
      <c r="Q221" s="137"/>
      <c r="R221" s="137"/>
    </row>
    <row r="222" spans="1:18" customHeight="1" ht="13.2">
      <c r="A222" t="str">
        <f>IF(B222="","",A221+1)</f>
        <v/>
      </c>
      <c r="B222" s="1"/>
      <c r="D222" s="191"/>
      <c r="E222" s="2"/>
      <c r="F222" s="1"/>
      <c r="G222" s="2"/>
      <c r="H222" s="121"/>
      <c r="I222" s="142"/>
      <c r="J222" s="2"/>
      <c r="L222" s="124"/>
      <c r="M222" s="136">
        <f>IF(I222="",0,(IF(H222="D",0,(G222*I222)/100)))</f>
        <v>0</v>
      </c>
      <c r="N222" s="136">
        <f>ROUND(IF(M222=0,(IF(I222="",0,((IF(F222&lt;$M$4,IF(ABS(G222)&lt;$O$2,0,ROUND(((ABS(G222)-$O$2)*I222)/100,2)),IF(ABS(G222)&lt;$O$4,0,ROUND(((ABS(G222)-$O$4)*I222)/100,2))))))),0),2)</f>
        <v>0</v>
      </c>
      <c r="O222" s="136">
        <f>ROUND(IF(I222="",0,((IF(M222=0,(IF(F222&lt;$M$4,IF(ABS(G222)&gt;$O$2,ROUND(($O$2*I222/100),2),ABS(G222)*I222/100),IF(ABS(G222)&gt;$O$4,ROUND(($O$4*I222/100),2),ABS(G222)*I222/100))),0)))),2)</f>
        <v>0</v>
      </c>
      <c r="P222" s="137"/>
      <c r="Q222" s="137"/>
      <c r="R222" s="137"/>
    </row>
    <row r="223" spans="1:18" customHeight="1" ht="13.2">
      <c r="A223" t="str">
        <f>IF(B223="","",A222+1)</f>
        <v/>
      </c>
      <c r="B223" s="1"/>
      <c r="D223" s="191"/>
      <c r="E223" s="2"/>
      <c r="F223" s="1"/>
      <c r="G223" s="2"/>
      <c r="H223" s="121"/>
      <c r="I223" s="142"/>
      <c r="J223" s="2"/>
      <c r="L223" s="124"/>
      <c r="M223" s="136">
        <f>IF(I223="",0,(IF(H223="D",0,(G223*I223)/100)))</f>
        <v>0</v>
      </c>
      <c r="N223" s="136">
        <f>ROUND(IF(M223=0,(IF(I223="",0,((IF(F223&lt;$M$4,IF(ABS(G223)&lt;$O$2,0,ROUND(((ABS(G223)-$O$2)*I223)/100,2)),IF(ABS(G223)&lt;$O$4,0,ROUND(((ABS(G223)-$O$4)*I223)/100,2))))))),0),2)</f>
        <v>0</v>
      </c>
      <c r="O223" s="136">
        <f>ROUND(IF(I223="",0,((IF(M223=0,(IF(F223&lt;$M$4,IF(ABS(G223)&gt;$O$2,ROUND(($O$2*I223/100),2),ABS(G223)*I223/100),IF(ABS(G223)&gt;$O$4,ROUND(($O$4*I223/100),2),ABS(G223)*I223/100))),0)))),2)</f>
        <v>0</v>
      </c>
      <c r="P223" s="137"/>
      <c r="Q223" s="137"/>
      <c r="R223" s="137"/>
    </row>
    <row r="224" spans="1:18" customHeight="1" ht="13.2">
      <c r="A224" t="str">
        <f>IF(B224="","",A223+1)</f>
        <v/>
      </c>
      <c r="B224" s="1"/>
      <c r="D224" s="191"/>
      <c r="E224" s="2"/>
      <c r="F224" s="1"/>
      <c r="G224" s="2"/>
      <c r="H224" s="121"/>
      <c r="I224" s="142"/>
      <c r="J224" s="2"/>
      <c r="L224" s="124"/>
      <c r="M224" s="136">
        <f>IF(I224="",0,(IF(H224="D",0,(G224*I224)/100)))</f>
        <v>0</v>
      </c>
      <c r="N224" s="136">
        <f>ROUND(IF(M224=0,(IF(I224="",0,((IF(F224&lt;$M$4,IF(ABS(G224)&lt;$O$2,0,ROUND(((ABS(G224)-$O$2)*I224)/100,2)),IF(ABS(G224)&lt;$O$4,0,ROUND(((ABS(G224)-$O$4)*I224)/100,2))))))),0),2)</f>
        <v>0</v>
      </c>
      <c r="O224" s="136">
        <f>ROUND(IF(I224="",0,((IF(M224=0,(IF(F224&lt;$M$4,IF(ABS(G224)&gt;$O$2,ROUND(($O$2*I224/100),2),ABS(G224)*I224/100),IF(ABS(G224)&gt;$O$4,ROUND(($O$4*I224/100),2),ABS(G224)*I224/100))),0)))),2)</f>
        <v>0</v>
      </c>
      <c r="P224" s="137"/>
      <c r="Q224" s="137"/>
      <c r="R224" s="137"/>
    </row>
    <row r="225" spans="1:18" customHeight="1" ht="13.2">
      <c r="A225" t="str">
        <f>IF(B225="","",A224+1)</f>
        <v/>
      </c>
      <c r="B225" s="1"/>
      <c r="D225" s="191"/>
      <c r="E225" s="2"/>
      <c r="F225" s="1"/>
      <c r="G225" s="2"/>
      <c r="H225" s="121"/>
      <c r="I225" s="142"/>
      <c r="J225" s="2"/>
      <c r="L225" s="124"/>
      <c r="M225" s="136">
        <f>IF(I225="",0,(IF(H225="D",0,(G225*I225)/100)))</f>
        <v>0</v>
      </c>
      <c r="N225" s="136">
        <f>ROUND(IF(M225=0,(IF(I225="",0,((IF(F225&lt;$M$4,IF(ABS(G225)&lt;$O$2,0,ROUND(((ABS(G225)-$O$2)*I225)/100,2)),IF(ABS(G225)&lt;$O$4,0,ROUND(((ABS(G225)-$O$4)*I225)/100,2))))))),0),2)</f>
        <v>0</v>
      </c>
      <c r="O225" s="136">
        <f>ROUND(IF(I225="",0,((IF(M225=0,(IF(F225&lt;$M$4,IF(ABS(G225)&gt;$O$2,ROUND(($O$2*I225/100),2),ABS(G225)*I225/100),IF(ABS(G225)&gt;$O$4,ROUND(($O$4*I225/100),2),ABS(G225)*I225/100))),0)))),2)</f>
        <v>0</v>
      </c>
      <c r="P225" s="137"/>
      <c r="Q225" s="137"/>
      <c r="R225" s="137"/>
    </row>
    <row r="226" spans="1:18" customHeight="1" ht="13.2">
      <c r="A226" t="str">
        <f>IF(B226="","",A225+1)</f>
        <v/>
      </c>
      <c r="B226" s="1"/>
      <c r="D226" s="191"/>
      <c r="E226" s="2"/>
      <c r="F226" s="1"/>
      <c r="G226" s="2"/>
      <c r="H226" s="121"/>
      <c r="I226" s="142"/>
      <c r="J226" s="2"/>
      <c r="L226" s="124"/>
      <c r="M226" s="136">
        <f>IF(I226="",0,(IF(H226="D",0,(G226*I226)/100)))</f>
        <v>0</v>
      </c>
      <c r="N226" s="136">
        <f>ROUND(IF(M226=0,(IF(I226="",0,((IF(F226&lt;$M$4,IF(ABS(G226)&lt;$O$2,0,ROUND(((ABS(G226)-$O$2)*I226)/100,2)),IF(ABS(G226)&lt;$O$4,0,ROUND(((ABS(G226)-$O$4)*I226)/100,2))))))),0),2)</f>
        <v>0</v>
      </c>
      <c r="O226" s="136">
        <f>ROUND(IF(I226="",0,((IF(M226=0,(IF(F226&lt;$M$4,IF(ABS(G226)&gt;$O$2,ROUND(($O$2*I226/100),2),ABS(G226)*I226/100),IF(ABS(G226)&gt;$O$4,ROUND(($O$4*I226/100),2),ABS(G226)*I226/100))),0)))),2)</f>
        <v>0</v>
      </c>
      <c r="P226" s="137"/>
      <c r="Q226" s="137"/>
      <c r="R226" s="137"/>
    </row>
    <row r="227" spans="1:18" customHeight="1" ht="13.2">
      <c r="A227" t="str">
        <f>IF(B227="","",A226+1)</f>
        <v/>
      </c>
      <c r="B227" s="1"/>
      <c r="D227" s="191"/>
      <c r="E227" s="2"/>
      <c r="F227" s="1"/>
      <c r="G227" s="2"/>
      <c r="H227" s="121"/>
      <c r="I227" s="142"/>
      <c r="J227" s="2"/>
      <c r="L227" s="124"/>
      <c r="M227" s="136">
        <f>IF(I227="",0,(IF(H227="D",0,(G227*I227)/100)))</f>
        <v>0</v>
      </c>
      <c r="N227" s="136">
        <f>ROUND(IF(M227=0,(IF(I227="",0,((IF(F227&lt;$M$4,IF(ABS(G227)&lt;$O$2,0,ROUND(((ABS(G227)-$O$2)*I227)/100,2)),IF(ABS(G227)&lt;$O$4,0,ROUND(((ABS(G227)-$O$4)*I227)/100,2))))))),0),2)</f>
        <v>0</v>
      </c>
      <c r="O227" s="136">
        <f>ROUND(IF(I227="",0,((IF(M227=0,(IF(F227&lt;$M$4,IF(ABS(G227)&gt;$O$2,ROUND(($O$2*I227/100),2),ABS(G227)*I227/100),IF(ABS(G227)&gt;$O$4,ROUND(($O$4*I227/100),2),ABS(G227)*I227/100))),0)))),2)</f>
        <v>0</v>
      </c>
      <c r="P227" s="137"/>
      <c r="Q227" s="137"/>
      <c r="R227" s="137"/>
    </row>
    <row r="228" spans="1:18" customHeight="1" ht="13.2">
      <c r="A228" t="str">
        <f>IF(B228="","",A227+1)</f>
        <v/>
      </c>
      <c r="B228" s="1"/>
      <c r="D228" s="191"/>
      <c r="E228" s="2"/>
      <c r="F228" s="1"/>
      <c r="G228" s="2"/>
      <c r="H228" s="121"/>
      <c r="I228" s="142"/>
      <c r="J228" s="2"/>
      <c r="L228" s="124"/>
      <c r="M228" s="136">
        <f>IF(I228="",0,(IF(H228="D",0,(G228*I228)/100)))</f>
        <v>0</v>
      </c>
      <c r="N228" s="136">
        <f>ROUND(IF(M228=0,(IF(I228="",0,((IF(F228&lt;$M$4,IF(ABS(G228)&lt;$O$2,0,ROUND(((ABS(G228)-$O$2)*I228)/100,2)),IF(ABS(G228)&lt;$O$4,0,ROUND(((ABS(G228)-$O$4)*I228)/100,2))))))),0),2)</f>
        <v>0</v>
      </c>
      <c r="O228" s="136">
        <f>ROUND(IF(I228="",0,((IF(M228=0,(IF(F228&lt;$M$4,IF(ABS(G228)&gt;$O$2,ROUND(($O$2*I228/100),2),ABS(G228)*I228/100),IF(ABS(G228)&gt;$O$4,ROUND(($O$4*I228/100),2),ABS(G228)*I228/100))),0)))),2)</f>
        <v>0</v>
      </c>
      <c r="P228" s="137"/>
      <c r="Q228" s="137"/>
      <c r="R228" s="137"/>
    </row>
    <row r="229" spans="1:18" customHeight="1" ht="13.2">
      <c r="A229" t="str">
        <f>IF(B229="","",A228+1)</f>
        <v/>
      </c>
      <c r="B229" s="1"/>
      <c r="D229" s="191"/>
      <c r="E229" s="2"/>
      <c r="F229" s="1"/>
      <c r="G229" s="2"/>
      <c r="H229" s="121"/>
      <c r="I229" s="142"/>
      <c r="J229" s="2"/>
      <c r="L229" s="124"/>
      <c r="M229" s="136">
        <f>IF(I229="",0,(IF(H229="D",0,(G229*I229)/100)))</f>
        <v>0</v>
      </c>
      <c r="N229" s="136">
        <f>ROUND(IF(M229=0,(IF(I229="",0,((IF(F229&lt;$M$4,IF(ABS(G229)&lt;$O$2,0,ROUND(((ABS(G229)-$O$2)*I229)/100,2)),IF(ABS(G229)&lt;$O$4,0,ROUND(((ABS(G229)-$O$4)*I229)/100,2))))))),0),2)</f>
        <v>0</v>
      </c>
      <c r="O229" s="136">
        <f>ROUND(IF(I229="",0,((IF(M229=0,(IF(F229&lt;$M$4,IF(ABS(G229)&gt;$O$2,ROUND(($O$2*I229/100),2),ABS(G229)*I229/100),IF(ABS(G229)&gt;$O$4,ROUND(($O$4*I229/100),2),ABS(G229)*I229/100))),0)))),2)</f>
        <v>0</v>
      </c>
      <c r="P229" s="137"/>
      <c r="Q229" s="137"/>
      <c r="R229" s="137"/>
    </row>
    <row r="230" spans="1:18" customHeight="1" ht="13.2">
      <c r="A230" t="str">
        <f>IF(B230="","",A229+1)</f>
        <v/>
      </c>
      <c r="B230" s="1"/>
      <c r="D230" s="191"/>
      <c r="E230" s="2"/>
      <c r="F230" s="1"/>
      <c r="G230" s="2"/>
      <c r="H230" s="121"/>
      <c r="I230" s="142"/>
      <c r="J230" s="2"/>
      <c r="L230" s="124"/>
      <c r="M230" s="136">
        <f>IF(I230="",0,(IF(H230="D",0,(G230*I230)/100)))</f>
        <v>0</v>
      </c>
      <c r="N230" s="136">
        <f>ROUND(IF(M230=0,(IF(I230="",0,((IF(F230&lt;$M$4,IF(ABS(G230)&lt;$O$2,0,ROUND(((ABS(G230)-$O$2)*I230)/100,2)),IF(ABS(G230)&lt;$O$4,0,ROUND(((ABS(G230)-$O$4)*I230)/100,2))))))),0),2)</f>
        <v>0</v>
      </c>
      <c r="O230" s="136">
        <f>ROUND(IF(I230="",0,((IF(M230=0,(IF(F230&lt;$M$4,IF(ABS(G230)&gt;$O$2,ROUND(($O$2*I230/100),2),ABS(G230)*I230/100),IF(ABS(G230)&gt;$O$4,ROUND(($O$4*I230/100),2),ABS(G230)*I230/100))),0)))),2)</f>
        <v>0</v>
      </c>
      <c r="P230" s="137"/>
      <c r="Q230" s="137"/>
      <c r="R230" s="137"/>
    </row>
    <row r="231" spans="1:18" customHeight="1" ht="13.2">
      <c r="A231" t="str">
        <f>IF(B231="","",A230+1)</f>
        <v/>
      </c>
      <c r="B231" s="1"/>
      <c r="D231" s="191"/>
      <c r="E231" s="2"/>
      <c r="F231" s="1"/>
      <c r="G231" s="2"/>
      <c r="H231" s="121"/>
      <c r="I231" s="142"/>
      <c r="J231" s="2"/>
      <c r="L231" s="124"/>
      <c r="M231" s="136">
        <f>IF(I231="",0,(IF(H231="D",0,(G231*I231)/100)))</f>
        <v>0</v>
      </c>
      <c r="N231" s="136">
        <f>ROUND(IF(M231=0,(IF(I231="",0,((IF(F231&lt;$M$4,IF(ABS(G231)&lt;$O$2,0,ROUND(((ABS(G231)-$O$2)*I231)/100,2)),IF(ABS(G231)&lt;$O$4,0,ROUND(((ABS(G231)-$O$4)*I231)/100,2))))))),0),2)</f>
        <v>0</v>
      </c>
      <c r="O231" s="136">
        <f>ROUND(IF(I231="",0,((IF(M231=0,(IF(F231&lt;$M$4,IF(ABS(G231)&gt;$O$2,ROUND(($O$2*I231/100),2),ABS(G231)*I231/100),IF(ABS(G231)&gt;$O$4,ROUND(($O$4*I231/100),2),ABS(G231)*I231/100))),0)))),2)</f>
        <v>0</v>
      </c>
      <c r="P231" s="137"/>
      <c r="Q231" s="137"/>
      <c r="R231" s="137"/>
    </row>
    <row r="232" spans="1:18" customHeight="1" ht="13.2">
      <c r="A232" t="str">
        <f>IF(B232="","",A231+1)</f>
        <v/>
      </c>
      <c r="B232" s="1"/>
      <c r="D232" s="191"/>
      <c r="E232" s="2"/>
      <c r="F232" s="1"/>
      <c r="G232" s="2"/>
      <c r="H232" s="121"/>
      <c r="I232" s="142"/>
      <c r="J232" s="2"/>
      <c r="L232" s="124"/>
      <c r="M232" s="136">
        <f>IF(I232="",0,(IF(H232="D",0,(G232*I232)/100)))</f>
        <v>0</v>
      </c>
      <c r="N232" s="136">
        <f>ROUND(IF(M232=0,(IF(I232="",0,((IF(F232&lt;$M$4,IF(ABS(G232)&lt;$O$2,0,ROUND(((ABS(G232)-$O$2)*I232)/100,2)),IF(ABS(G232)&lt;$O$4,0,ROUND(((ABS(G232)-$O$4)*I232)/100,2))))))),0),2)</f>
        <v>0</v>
      </c>
      <c r="O232" s="136">
        <f>ROUND(IF(I232="",0,((IF(M232=0,(IF(F232&lt;$M$4,IF(ABS(G232)&gt;$O$2,ROUND(($O$2*I232/100),2),ABS(G232)*I232/100),IF(ABS(G232)&gt;$O$4,ROUND(($O$4*I232/100),2),ABS(G232)*I232/100))),0)))),2)</f>
        <v>0</v>
      </c>
      <c r="P232" s="137"/>
      <c r="Q232" s="137"/>
      <c r="R232" s="137"/>
    </row>
    <row r="233" spans="1:18" customHeight="1" ht="13.2">
      <c r="A233" t="str">
        <f>IF(B233="","",A232+1)</f>
        <v/>
      </c>
      <c r="B233" s="1"/>
      <c r="D233" s="191"/>
      <c r="E233" s="2"/>
      <c r="F233" s="1"/>
      <c r="G233" s="2"/>
      <c r="H233" s="121"/>
      <c r="I233" s="142"/>
      <c r="J233" s="2"/>
      <c r="L233" s="124"/>
      <c r="M233" s="136">
        <f>IF(I233="",0,(IF(H233="D",0,(G233*I233)/100)))</f>
        <v>0</v>
      </c>
      <c r="N233" s="136">
        <f>ROUND(IF(M233=0,(IF(I233="",0,((IF(F233&lt;$M$4,IF(ABS(G233)&lt;$O$2,0,ROUND(((ABS(G233)-$O$2)*I233)/100,2)),IF(ABS(G233)&lt;$O$4,0,ROUND(((ABS(G233)-$O$4)*I233)/100,2))))))),0),2)</f>
        <v>0</v>
      </c>
      <c r="O233" s="136">
        <f>ROUND(IF(I233="",0,((IF(M233=0,(IF(F233&lt;$M$4,IF(ABS(G233)&gt;$O$2,ROUND(($O$2*I233/100),2),ABS(G233)*I233/100),IF(ABS(G233)&gt;$O$4,ROUND(($O$4*I233/100),2),ABS(G233)*I233/100))),0)))),2)</f>
        <v>0</v>
      </c>
      <c r="P233" s="137"/>
      <c r="Q233" s="137"/>
      <c r="R233" s="137"/>
    </row>
    <row r="234" spans="1:18" customHeight="1" ht="13.2">
      <c r="A234" t="str">
        <f>IF(B234="","",A233+1)</f>
        <v/>
      </c>
      <c r="B234" s="1"/>
      <c r="D234" s="191"/>
      <c r="E234" s="2"/>
      <c r="F234" s="1"/>
      <c r="G234" s="2"/>
      <c r="H234" s="121"/>
      <c r="I234" s="142"/>
      <c r="J234" s="2"/>
      <c r="L234" s="124"/>
      <c r="M234" s="136">
        <f>IF(I234="",0,(IF(H234="D",0,(G234*I234)/100)))</f>
        <v>0</v>
      </c>
      <c r="N234" s="136">
        <f>ROUND(IF(M234=0,(IF(I234="",0,((IF(F234&lt;$M$4,IF(ABS(G234)&lt;$O$2,0,ROUND(((ABS(G234)-$O$2)*I234)/100,2)),IF(ABS(G234)&lt;$O$4,0,ROUND(((ABS(G234)-$O$4)*I234)/100,2))))))),0),2)</f>
        <v>0</v>
      </c>
      <c r="O234" s="136">
        <f>ROUND(IF(I234="",0,((IF(M234=0,(IF(F234&lt;$M$4,IF(ABS(G234)&gt;$O$2,ROUND(($O$2*I234/100),2),ABS(G234)*I234/100),IF(ABS(G234)&gt;$O$4,ROUND(($O$4*I234/100),2),ABS(G234)*I234/100))),0)))),2)</f>
        <v>0</v>
      </c>
      <c r="P234" s="137"/>
      <c r="Q234" s="137"/>
      <c r="R234" s="137"/>
    </row>
    <row r="235" spans="1:18" customHeight="1" ht="13.2">
      <c r="A235" t="str">
        <f>IF(B235="","",A234+1)</f>
        <v/>
      </c>
      <c r="B235" s="1"/>
      <c r="D235" s="191"/>
      <c r="E235" s="2"/>
      <c r="F235" s="1"/>
      <c r="G235" s="2"/>
      <c r="H235" s="121"/>
      <c r="I235" s="142"/>
      <c r="J235" s="2"/>
      <c r="L235" s="124"/>
      <c r="M235" s="136">
        <f>IF(I235="",0,(IF(H235="D",0,(G235*I235)/100)))</f>
        <v>0</v>
      </c>
      <c r="N235" s="136">
        <f>ROUND(IF(M235=0,(IF(I235="",0,((IF(F235&lt;$M$4,IF(ABS(G235)&lt;$O$2,0,ROUND(((ABS(G235)-$O$2)*I235)/100,2)),IF(ABS(G235)&lt;$O$4,0,ROUND(((ABS(G235)-$O$4)*I235)/100,2))))))),0),2)</f>
        <v>0</v>
      </c>
      <c r="O235" s="136">
        <f>ROUND(IF(I235="",0,((IF(M235=0,(IF(F235&lt;$M$4,IF(ABS(G235)&gt;$O$2,ROUND(($O$2*I235/100),2),ABS(G235)*I235/100),IF(ABS(G235)&gt;$O$4,ROUND(($O$4*I235/100),2),ABS(G235)*I235/100))),0)))),2)</f>
        <v>0</v>
      </c>
      <c r="P235" s="137"/>
      <c r="Q235" s="137"/>
      <c r="R235" s="137"/>
    </row>
    <row r="236" spans="1:18" customHeight="1" ht="13.2">
      <c r="A236" t="str">
        <f>IF(B236="","",A235+1)</f>
        <v/>
      </c>
      <c r="B236" s="1"/>
      <c r="D236" s="191"/>
      <c r="E236" s="2"/>
      <c r="F236" s="1"/>
      <c r="G236" s="2"/>
      <c r="H236" s="121"/>
      <c r="I236" s="142"/>
      <c r="J236" s="2"/>
      <c r="L236" s="124"/>
      <c r="M236" s="136">
        <f>IF(I236="",0,(IF(H236="D",0,(G236*I236)/100)))</f>
        <v>0</v>
      </c>
      <c r="N236" s="136">
        <f>ROUND(IF(M236=0,(IF(I236="",0,((IF(F236&lt;$M$4,IF(ABS(G236)&lt;$O$2,0,ROUND(((ABS(G236)-$O$2)*I236)/100,2)),IF(ABS(G236)&lt;$O$4,0,ROUND(((ABS(G236)-$O$4)*I236)/100,2))))))),0),2)</f>
        <v>0</v>
      </c>
      <c r="O236" s="136">
        <f>ROUND(IF(I236="",0,((IF(M236=0,(IF(F236&lt;$M$4,IF(ABS(G236)&gt;$O$2,ROUND(($O$2*I236/100),2),ABS(G236)*I236/100),IF(ABS(G236)&gt;$O$4,ROUND(($O$4*I236/100),2),ABS(G236)*I236/100))),0)))),2)</f>
        <v>0</v>
      </c>
      <c r="P236" s="137"/>
      <c r="Q236" s="137"/>
      <c r="R236" s="137"/>
    </row>
    <row r="237" spans="1:18" customHeight="1" ht="13.2">
      <c r="A237" t="str">
        <f>IF(B237="","",A236+1)</f>
        <v/>
      </c>
      <c r="B237" s="1"/>
      <c r="D237" s="191"/>
      <c r="E237" s="2"/>
      <c r="F237" s="1"/>
      <c r="G237" s="2"/>
      <c r="H237" s="121"/>
      <c r="I237" s="142"/>
      <c r="J237" s="2"/>
      <c r="L237" s="124"/>
      <c r="M237" s="136">
        <f>IF(I237="",0,(IF(H237="D",0,(G237*I237)/100)))</f>
        <v>0</v>
      </c>
      <c r="N237" s="136">
        <f>ROUND(IF(M237=0,(IF(I237="",0,((IF(F237&lt;$M$4,IF(ABS(G237)&lt;$O$2,0,ROUND(((ABS(G237)-$O$2)*I237)/100,2)),IF(ABS(G237)&lt;$O$4,0,ROUND(((ABS(G237)-$O$4)*I237)/100,2))))))),0),2)</f>
        <v>0</v>
      </c>
      <c r="O237" s="136">
        <f>ROUND(IF(I237="",0,((IF(M237=0,(IF(F237&lt;$M$4,IF(ABS(G237)&gt;$O$2,ROUND(($O$2*I237/100),2),ABS(G237)*I237/100),IF(ABS(G237)&gt;$O$4,ROUND(($O$4*I237/100),2),ABS(G237)*I237/100))),0)))),2)</f>
        <v>0</v>
      </c>
      <c r="P237" s="137"/>
      <c r="Q237" s="137"/>
      <c r="R237" s="137"/>
    </row>
    <row r="238" spans="1:18" customHeight="1" ht="13.2">
      <c r="A238" t="str">
        <f>IF(B238="","",A237+1)</f>
        <v/>
      </c>
      <c r="B238" s="1"/>
      <c r="D238" s="191"/>
      <c r="E238" s="2"/>
      <c r="F238" s="1"/>
      <c r="G238" s="2"/>
      <c r="H238" s="121"/>
      <c r="I238" s="142"/>
      <c r="J238" s="2"/>
      <c r="L238" s="124"/>
      <c r="M238" s="136">
        <f>IF(I238="",0,(IF(H238="D",0,(G238*I238)/100)))</f>
        <v>0</v>
      </c>
      <c r="N238" s="136">
        <f>ROUND(IF(M238=0,(IF(I238="",0,((IF(F238&lt;$M$4,IF(ABS(G238)&lt;$O$2,0,ROUND(((ABS(G238)-$O$2)*I238)/100,2)),IF(ABS(G238)&lt;$O$4,0,ROUND(((ABS(G238)-$O$4)*I238)/100,2))))))),0),2)</f>
        <v>0</v>
      </c>
      <c r="O238" s="136">
        <f>ROUND(IF(I238="",0,((IF(M238=0,(IF(F238&lt;$M$4,IF(ABS(G238)&gt;$O$2,ROUND(($O$2*I238/100),2),ABS(G238)*I238/100),IF(ABS(G238)&gt;$O$4,ROUND(($O$4*I238/100),2),ABS(G238)*I238/100))),0)))),2)</f>
        <v>0</v>
      </c>
      <c r="P238" s="137"/>
      <c r="Q238" s="137"/>
      <c r="R238" s="137"/>
    </row>
    <row r="239" spans="1:18" customHeight="1" ht="13.2">
      <c r="A239" t="str">
        <f>IF(B239="","",A238+1)</f>
        <v/>
      </c>
      <c r="B239" s="1"/>
      <c r="D239" s="191"/>
      <c r="E239" s="2"/>
      <c r="F239" s="1"/>
      <c r="G239" s="2"/>
      <c r="H239" s="121"/>
      <c r="I239" s="142"/>
      <c r="J239" s="2"/>
      <c r="L239" s="124"/>
      <c r="M239" s="136">
        <f>IF(I239="",0,(IF(H239="D",0,(G239*I239)/100)))</f>
        <v>0</v>
      </c>
      <c r="N239" s="136">
        <f>ROUND(IF(M239=0,(IF(I239="",0,((IF(F239&lt;$M$4,IF(ABS(G239)&lt;$O$2,0,ROUND(((ABS(G239)-$O$2)*I239)/100,2)),IF(ABS(G239)&lt;$O$4,0,ROUND(((ABS(G239)-$O$4)*I239)/100,2))))))),0),2)</f>
        <v>0</v>
      </c>
      <c r="O239" s="136">
        <f>ROUND(IF(I239="",0,((IF(M239=0,(IF(F239&lt;$M$4,IF(ABS(G239)&gt;$O$2,ROUND(($O$2*I239/100),2),ABS(G239)*I239/100),IF(ABS(G239)&gt;$O$4,ROUND(($O$4*I239/100),2),ABS(G239)*I239/100))),0)))),2)</f>
        <v>0</v>
      </c>
      <c r="P239" s="137"/>
      <c r="Q239" s="137"/>
      <c r="R239" s="137"/>
    </row>
    <row r="240" spans="1:18" customHeight="1" ht="13.2">
      <c r="A240" t="str">
        <f>IF(B240="","",A239+1)</f>
        <v/>
      </c>
      <c r="B240" s="1"/>
      <c r="D240" s="191"/>
      <c r="E240" s="2"/>
      <c r="F240" s="1"/>
      <c r="G240" s="2"/>
      <c r="H240" s="121"/>
      <c r="I240" s="142"/>
      <c r="J240" s="2"/>
      <c r="L240" s="124"/>
      <c r="M240" s="136">
        <f>IF(I240="",0,(IF(H240="D",0,(G240*I240)/100)))</f>
        <v>0</v>
      </c>
      <c r="N240" s="136">
        <f>ROUND(IF(M240=0,(IF(I240="",0,((IF(F240&lt;$M$4,IF(ABS(G240)&lt;$O$2,0,ROUND(((ABS(G240)-$O$2)*I240)/100,2)),IF(ABS(G240)&lt;$O$4,0,ROUND(((ABS(G240)-$O$4)*I240)/100,2))))))),0),2)</f>
        <v>0</v>
      </c>
      <c r="O240" s="136">
        <f>ROUND(IF(I240="",0,((IF(M240=0,(IF(F240&lt;$M$4,IF(ABS(G240)&gt;$O$2,ROUND(($O$2*I240/100),2),ABS(G240)*I240/100),IF(ABS(G240)&gt;$O$4,ROUND(($O$4*I240/100),2),ABS(G240)*I240/100))),0)))),2)</f>
        <v>0</v>
      </c>
      <c r="P240" s="137"/>
      <c r="Q240" s="137"/>
      <c r="R240" s="137"/>
    </row>
    <row r="241" spans="1:18" customHeight="1" ht="13.2">
      <c r="A241" t="str">
        <f>IF(B241="","",A240+1)</f>
        <v/>
      </c>
      <c r="B241" s="1"/>
      <c r="D241" s="191"/>
      <c r="E241" s="2"/>
      <c r="F241" s="1"/>
      <c r="G241" s="2"/>
      <c r="H241" s="121"/>
      <c r="I241" s="142"/>
      <c r="J241" s="2"/>
      <c r="L241" s="124"/>
      <c r="M241" s="136">
        <f>IF(I241="",0,(IF(H241="D",0,(G241*I241)/100)))</f>
        <v>0</v>
      </c>
      <c r="N241" s="136">
        <f>ROUND(IF(M241=0,(IF(I241="",0,((IF(F241&lt;$M$4,IF(ABS(G241)&lt;$O$2,0,ROUND(((ABS(G241)-$O$2)*I241)/100,2)),IF(ABS(G241)&lt;$O$4,0,ROUND(((ABS(G241)-$O$4)*I241)/100,2))))))),0),2)</f>
        <v>0</v>
      </c>
      <c r="O241" s="136">
        <f>ROUND(IF(I241="",0,((IF(M241=0,(IF(F241&lt;$M$4,IF(ABS(G241)&gt;$O$2,ROUND(($O$2*I241/100),2),ABS(G241)*I241/100),IF(ABS(G241)&gt;$O$4,ROUND(($O$4*I241/100),2),ABS(G241)*I241/100))),0)))),2)</f>
        <v>0</v>
      </c>
      <c r="P241" s="137"/>
      <c r="Q241" s="137"/>
      <c r="R241" s="137"/>
    </row>
    <row r="242" spans="1:18" customHeight="1" ht="13.2">
      <c r="A242" t="str">
        <f>IF(B242="","",A241+1)</f>
        <v/>
      </c>
      <c r="B242" s="1"/>
      <c r="D242" s="191"/>
      <c r="E242" s="2"/>
      <c r="F242" s="1"/>
      <c r="G242" s="2"/>
      <c r="H242" s="121"/>
      <c r="I242" s="142"/>
      <c r="J242" s="2"/>
      <c r="L242" s="124"/>
      <c r="M242" s="136">
        <f>IF(I242="",0,(IF(H242="D",0,(G242*I242)/100)))</f>
        <v>0</v>
      </c>
      <c r="N242" s="136">
        <f>ROUND(IF(M242=0,(IF(I242="",0,((IF(F242&lt;$M$4,IF(ABS(G242)&lt;$O$2,0,ROUND(((ABS(G242)-$O$2)*I242)/100,2)),IF(ABS(G242)&lt;$O$4,0,ROUND(((ABS(G242)-$O$4)*I242)/100,2))))))),0),2)</f>
        <v>0</v>
      </c>
      <c r="O242" s="136">
        <f>ROUND(IF(I242="",0,((IF(M242=0,(IF(F242&lt;$M$4,IF(ABS(G242)&gt;$O$2,ROUND(($O$2*I242/100),2),ABS(G242)*I242/100),IF(ABS(G242)&gt;$O$4,ROUND(($O$4*I242/100),2),ABS(G242)*I242/100))),0)))),2)</f>
        <v>0</v>
      </c>
      <c r="P242" s="137"/>
      <c r="Q242" s="137"/>
      <c r="R242" s="137"/>
    </row>
    <row r="243" spans="1:18" customHeight="1" ht="13.2">
      <c r="A243" t="str">
        <f>IF(B243="","",A242+1)</f>
        <v/>
      </c>
      <c r="B243" s="1"/>
      <c r="D243" s="191"/>
      <c r="E243" s="2"/>
      <c r="F243" s="1"/>
      <c r="G243" s="2"/>
      <c r="H243" s="121"/>
      <c r="I243" s="142"/>
      <c r="J243" s="2"/>
      <c r="L243" s="124"/>
      <c r="M243" s="136">
        <f>IF(I243="",0,(IF(H243="D",0,(G243*I243)/100)))</f>
        <v>0</v>
      </c>
      <c r="N243" s="136">
        <f>ROUND(IF(M243=0,(IF(I243="",0,((IF(F243&lt;$M$4,IF(ABS(G243)&lt;$O$2,0,ROUND(((ABS(G243)-$O$2)*I243)/100,2)),IF(ABS(G243)&lt;$O$4,0,ROUND(((ABS(G243)-$O$4)*I243)/100,2))))))),0),2)</f>
        <v>0</v>
      </c>
      <c r="O243" s="136">
        <f>ROUND(IF(I243="",0,((IF(M243=0,(IF(F243&lt;$M$4,IF(ABS(G243)&gt;$O$2,ROUND(($O$2*I243/100),2),ABS(G243)*I243/100),IF(ABS(G243)&gt;$O$4,ROUND(($O$4*I243/100),2),ABS(G243)*I243/100))),0)))),2)</f>
        <v>0</v>
      </c>
      <c r="P243" s="137"/>
      <c r="Q243" s="137"/>
      <c r="R243" s="137"/>
    </row>
    <row r="244" spans="1:18" customHeight="1" ht="13.2">
      <c r="A244" t="str">
        <f>IF(B244="","",A243+1)</f>
        <v/>
      </c>
      <c r="B244" s="1"/>
      <c r="D244" s="191"/>
      <c r="E244" s="2"/>
      <c r="F244" s="1"/>
      <c r="G244" s="2"/>
      <c r="H244" s="121"/>
      <c r="I244" s="142"/>
      <c r="J244" s="2"/>
      <c r="L244" s="124"/>
      <c r="M244" s="136">
        <f>IF(I244="",0,(IF(H244="D",0,(G244*I244)/100)))</f>
        <v>0</v>
      </c>
      <c r="N244" s="136">
        <f>ROUND(IF(M244=0,(IF(I244="",0,((IF(F244&lt;$M$4,IF(ABS(G244)&lt;$O$2,0,ROUND(((ABS(G244)-$O$2)*I244)/100,2)),IF(ABS(G244)&lt;$O$4,0,ROUND(((ABS(G244)-$O$4)*I244)/100,2))))))),0),2)</f>
        <v>0</v>
      </c>
      <c r="O244" s="136">
        <f>ROUND(IF(I244="",0,((IF(M244=0,(IF(F244&lt;$M$4,IF(ABS(G244)&gt;$O$2,ROUND(($O$2*I244/100),2),ABS(G244)*I244/100),IF(ABS(G244)&gt;$O$4,ROUND(($O$4*I244/100),2),ABS(G244)*I244/100))),0)))),2)</f>
        <v>0</v>
      </c>
      <c r="P244" s="137"/>
      <c r="Q244" s="137"/>
      <c r="R244" s="137"/>
    </row>
    <row r="245" spans="1:18" customHeight="1" ht="13.2">
      <c r="A245" t="str">
        <f>IF(B245="","",A244+1)</f>
        <v/>
      </c>
      <c r="B245" s="1"/>
      <c r="D245" s="191"/>
      <c r="E245" s="2"/>
      <c r="F245" s="1"/>
      <c r="G245" s="2"/>
      <c r="H245" s="121"/>
      <c r="I245" s="142"/>
      <c r="J245" s="2"/>
      <c r="L245" s="124"/>
      <c r="M245" s="136">
        <f>IF(I245="",0,(IF(H245="D",0,(G245*I245)/100)))</f>
        <v>0</v>
      </c>
      <c r="N245" s="136">
        <f>ROUND(IF(M245=0,(IF(I245="",0,((IF(F245&lt;$M$4,IF(ABS(G245)&lt;$O$2,0,ROUND(((ABS(G245)-$O$2)*I245)/100,2)),IF(ABS(G245)&lt;$O$4,0,ROUND(((ABS(G245)-$O$4)*I245)/100,2))))))),0),2)</f>
        <v>0</v>
      </c>
      <c r="O245" s="136">
        <f>ROUND(IF(I245="",0,((IF(M245=0,(IF(F245&lt;$M$4,IF(ABS(G245)&gt;$O$2,ROUND(($O$2*I245/100),2),ABS(G245)*I245/100),IF(ABS(G245)&gt;$O$4,ROUND(($O$4*I245/100),2),ABS(G245)*I245/100))),0)))),2)</f>
        <v>0</v>
      </c>
      <c r="P245" s="137"/>
      <c r="Q245" s="137"/>
      <c r="R245" s="137"/>
    </row>
    <row r="246" spans="1:18" customHeight="1" ht="13.2">
      <c r="A246" t="str">
        <f>IF(B246="","",A245+1)</f>
        <v/>
      </c>
      <c r="B246" s="1"/>
      <c r="D246" s="191"/>
      <c r="E246" s="2"/>
      <c r="F246" s="1"/>
      <c r="G246" s="2"/>
      <c r="H246" s="121"/>
      <c r="I246" s="142"/>
      <c r="J246" s="2"/>
      <c r="L246" s="124"/>
      <c r="M246" s="136">
        <f>IF(I246="",0,(IF(H246="D",0,(G246*I246)/100)))</f>
        <v>0</v>
      </c>
      <c r="N246" s="136">
        <f>ROUND(IF(M246=0,(IF(I246="",0,((IF(F246&lt;$M$4,IF(ABS(G246)&lt;$O$2,0,ROUND(((ABS(G246)-$O$2)*I246)/100,2)),IF(ABS(G246)&lt;$O$4,0,ROUND(((ABS(G246)-$O$4)*I246)/100,2))))))),0),2)</f>
        <v>0</v>
      </c>
      <c r="O246" s="136">
        <f>ROUND(IF(I246="",0,((IF(M246=0,(IF(F246&lt;$M$4,IF(ABS(G246)&gt;$O$2,ROUND(($O$2*I246/100),2),ABS(G246)*I246/100),IF(ABS(G246)&gt;$O$4,ROUND(($O$4*I246/100),2),ABS(G246)*I246/100))),0)))),2)</f>
        <v>0</v>
      </c>
      <c r="P246" s="137"/>
      <c r="Q246" s="137"/>
      <c r="R246" s="137"/>
    </row>
    <row r="247" spans="1:18" customHeight="1" ht="13.2">
      <c r="A247" t="str">
        <f>IF(B247="","",A246+1)</f>
        <v/>
      </c>
      <c r="B247" s="1"/>
      <c r="D247" s="191"/>
      <c r="E247" s="2"/>
      <c r="F247" s="1"/>
      <c r="G247" s="2"/>
      <c r="H247" s="121"/>
      <c r="I247" s="142"/>
      <c r="J247" s="2"/>
      <c r="L247" s="124"/>
      <c r="M247" s="136">
        <f>IF(I247="",0,(IF(H247="D",0,(G247*I247)/100)))</f>
        <v>0</v>
      </c>
      <c r="N247" s="136">
        <f>ROUND(IF(M247=0,(IF(I247="",0,((IF(F247&lt;$M$4,IF(ABS(G247)&lt;$O$2,0,ROUND(((ABS(G247)-$O$2)*I247)/100,2)),IF(ABS(G247)&lt;$O$4,0,ROUND(((ABS(G247)-$O$4)*I247)/100,2))))))),0),2)</f>
        <v>0</v>
      </c>
      <c r="O247" s="136">
        <f>ROUND(IF(I247="",0,((IF(M247=0,(IF(F247&lt;$M$4,IF(ABS(G247)&gt;$O$2,ROUND(($O$2*I247/100),2),ABS(G247)*I247/100),IF(ABS(G247)&gt;$O$4,ROUND(($O$4*I247/100),2),ABS(G247)*I247/100))),0)))),2)</f>
        <v>0</v>
      </c>
      <c r="P247" s="137"/>
      <c r="Q247" s="137"/>
      <c r="R247" s="137"/>
    </row>
    <row r="248" spans="1:18" customHeight="1" ht="13.2">
      <c r="A248" t="str">
        <f>IF(B248="","",A247+1)</f>
        <v/>
      </c>
      <c r="B248" s="1"/>
      <c r="D248" s="2"/>
      <c r="E248" s="2"/>
      <c r="F248" s="1"/>
      <c r="G248" s="2"/>
      <c r="H248" s="121"/>
      <c r="I248" s="142"/>
      <c r="J248" s="2"/>
      <c r="L248" s="124"/>
      <c r="M248" s="136">
        <f>IF(I248="",0,(IF(H248="D",0,(G248*I248)/100)))</f>
        <v>0</v>
      </c>
      <c r="N248" s="136">
        <f>ROUND(IF(M248=0,(IF(I248="",0,((IF(F248&lt;$M$4,IF(ABS(G248)&lt;$O$2,0,ROUND(((ABS(G248)-$O$2)*I248)/100,2)),IF(ABS(G248)&lt;$O$4,0,ROUND(((ABS(G248)-$O$4)*I248)/100,2))))))),0),2)</f>
        <v>0</v>
      </c>
      <c r="O248" s="136">
        <f>ROUND(IF(I248="",0,((IF(M248=0,(IF(F248&lt;$M$4,IF(ABS(G248)&gt;$O$2,ROUND(($O$2*I248/100),2),ABS(G248)*I248/100),IF(ABS(G248)&gt;$O$4,ROUND(($O$4*I248/100),2),ABS(G248)*I248/100))),0)))),2)</f>
        <v>0</v>
      </c>
      <c r="P248" s="137"/>
      <c r="Q248" s="137"/>
      <c r="R248" s="137"/>
    </row>
    <row r="249" spans="1:18" customHeight="1" ht="13.2">
      <c r="A249" t="str">
        <f>IF(B249="","",A248+1)</f>
        <v/>
      </c>
      <c r="B249" s="1"/>
      <c r="D249" s="2"/>
      <c r="E249" s="2"/>
      <c r="F249" s="1"/>
      <c r="G249" s="2"/>
      <c r="H249" s="121"/>
      <c r="I249" s="142"/>
      <c r="J249" s="2"/>
      <c r="L249" s="124"/>
      <c r="M249" s="136">
        <f>IF(I249="",0,(IF(H249="D",0,(G249*I249)/100)))</f>
        <v>0</v>
      </c>
      <c r="N249" s="136">
        <f>ROUND(IF(M249=0,(IF(I249="",0,((IF(F249&lt;$M$4,IF(ABS(G249)&lt;$O$2,0,ROUND(((ABS(G249)-$O$2)*I249)/100,2)),IF(ABS(G249)&lt;$O$4,0,ROUND(((ABS(G249)-$O$4)*I249)/100,2))))))),0),2)</f>
        <v>0</v>
      </c>
      <c r="O249" s="136">
        <f>ROUND(IF(I249="",0,((IF(M249=0,(IF(F249&lt;$M$4,IF(ABS(G249)&gt;$O$2,ROUND(($O$2*I249/100),2),ABS(G249)*I249/100),IF(ABS(G249)&gt;$O$4,ROUND(($O$4*I249/100),2),ABS(G249)*I249/100))),0)))),2)</f>
        <v>0</v>
      </c>
      <c r="P249" s="137"/>
      <c r="Q249" s="137"/>
      <c r="R249" s="137"/>
    </row>
    <row r="250" spans="1:18" customHeight="1" ht="13.2">
      <c r="A250" t="str">
        <f>IF(B250="","",A249+1)</f>
        <v/>
      </c>
      <c r="B250" s="1"/>
      <c r="D250" s="191"/>
      <c r="E250" s="2"/>
      <c r="F250" s="1"/>
      <c r="G250" s="2"/>
      <c r="H250" s="121"/>
      <c r="I250" s="142"/>
      <c r="J250" s="2"/>
      <c r="L250" s="124"/>
      <c r="M250" s="136">
        <f>IF(I250="",0,(IF(H250="D",0,(G250*I250)/100)))</f>
        <v>0</v>
      </c>
      <c r="N250" s="136">
        <f>ROUND(IF(M250=0,(IF(I250="",0,((IF(F250&lt;$M$4,IF(ABS(G250)&lt;$O$2,0,ROUND(((ABS(G250)-$O$2)*I250)/100,2)),IF(ABS(G250)&lt;$O$4,0,ROUND(((ABS(G250)-$O$4)*I250)/100,2))))))),0),2)</f>
        <v>0</v>
      </c>
      <c r="O250" s="136">
        <f>ROUND(IF(I250="",0,((IF(M250=0,(IF(F250&lt;$M$4,IF(ABS(G250)&gt;$O$2,ROUND(($O$2*I250/100),2),ABS(G250)*I250/100),IF(ABS(G250)&gt;$O$4,ROUND(($O$4*I250/100),2),ABS(G250)*I250/100))),0)))),2)</f>
        <v>0</v>
      </c>
      <c r="P250" s="137"/>
      <c r="Q250" s="137"/>
      <c r="R250" s="137"/>
    </row>
    <row r="251" spans="1:18" customHeight="1" ht="13.2">
      <c r="A251" t="str">
        <f>IF(B251="","",A250+1)</f>
        <v/>
      </c>
      <c r="B251" s="1"/>
      <c r="D251" s="191"/>
      <c r="E251" s="2"/>
      <c r="F251" s="1"/>
      <c r="G251" s="2"/>
      <c r="H251" s="121"/>
      <c r="I251" s="142"/>
      <c r="J251" s="2"/>
      <c r="L251" s="124"/>
      <c r="M251" s="136">
        <f>IF(I251="",0,(IF(H251="D",0,(G251*I251)/100)))</f>
        <v>0</v>
      </c>
      <c r="N251" s="136">
        <f>ROUND(IF(M251=0,(IF(I251="",0,((IF(F251&lt;$M$4,IF(ABS(G251)&lt;$O$2,0,ROUND(((ABS(G251)-$O$2)*I251)/100,2)),IF(ABS(G251)&lt;$O$4,0,ROUND(((ABS(G251)-$O$4)*I251)/100,2))))))),0),2)</f>
        <v>0</v>
      </c>
      <c r="O251" s="136">
        <f>ROUND(IF(I251="",0,((IF(M251=0,(IF(F251&lt;$M$4,IF(ABS(G251)&gt;$O$2,ROUND(($O$2*I251/100),2),ABS(G251)*I251/100),IF(ABS(G251)&gt;$O$4,ROUND(($O$4*I251/100),2),ABS(G251)*I251/100))),0)))),2)</f>
        <v>0</v>
      </c>
      <c r="P251" s="137"/>
      <c r="Q251" s="137"/>
      <c r="R251" s="137"/>
    </row>
    <row r="252" spans="1:18" customHeight="1" ht="13.2">
      <c r="A252" t="str">
        <f>IF(B252="","",A251+1)</f>
        <v/>
      </c>
      <c r="B252" s="1"/>
      <c r="D252" s="191"/>
      <c r="E252" s="2"/>
      <c r="F252" s="1"/>
      <c r="G252" s="2"/>
      <c r="H252" s="121"/>
      <c r="I252" s="142"/>
      <c r="J252" s="2"/>
      <c r="L252" s="124"/>
      <c r="M252" s="136">
        <f>IF(I252="",0,(IF(H252="D",0,(G252*I252)/100)))</f>
        <v>0</v>
      </c>
      <c r="N252" s="136">
        <f>ROUND(IF(M252=0,(IF(I252="",0,((IF(F252&lt;$M$4,IF(ABS(G252)&lt;$O$2,0,ROUND(((ABS(G252)-$O$2)*I252)/100,2)),IF(ABS(G252)&lt;$O$4,0,ROUND(((ABS(G252)-$O$4)*I252)/100,2))))))),0),2)</f>
        <v>0</v>
      </c>
      <c r="O252" s="136">
        <f>ROUND(IF(I252="",0,((IF(M252=0,(IF(F252&lt;$M$4,IF(ABS(G252)&gt;$O$2,ROUND(($O$2*I252/100),2),ABS(G252)*I252/100),IF(ABS(G252)&gt;$O$4,ROUND(($O$4*I252/100),2),ABS(G252)*I252/100))),0)))),2)</f>
        <v>0</v>
      </c>
      <c r="P252" s="137"/>
      <c r="Q252" s="137"/>
      <c r="R252" s="137"/>
    </row>
    <row r="253" spans="1:18" customHeight="1" ht="13.2">
      <c r="A253" t="str">
        <f>IF(B253="","",A252+1)</f>
        <v/>
      </c>
      <c r="B253" s="1"/>
      <c r="D253" s="191"/>
      <c r="E253" s="2"/>
      <c r="F253" s="1"/>
      <c r="G253" s="2"/>
      <c r="H253" s="121"/>
      <c r="I253" s="142"/>
      <c r="J253" s="2"/>
      <c r="L253" s="124"/>
      <c r="M253" s="136">
        <f>IF(I253="",0,(IF(H253="D",0,(G253*I253)/100)))</f>
        <v>0</v>
      </c>
      <c r="N253" s="136">
        <f>ROUND(IF(M253=0,(IF(I253="",0,((IF(F253&lt;$M$4,IF(ABS(G253)&lt;$O$2,0,ROUND(((ABS(G253)-$O$2)*I253)/100,2)),IF(ABS(G253)&lt;$O$4,0,ROUND(((ABS(G253)-$O$4)*I253)/100,2))))))),0),2)</f>
        <v>0</v>
      </c>
      <c r="O253" s="136">
        <f>ROUND(IF(I253="",0,((IF(M253=0,(IF(F253&lt;$M$4,IF(ABS(G253)&gt;$O$2,ROUND(($O$2*I253/100),2),ABS(G253)*I253/100),IF(ABS(G253)&gt;$O$4,ROUND(($O$4*I253/100),2),ABS(G253)*I253/100))),0)))),2)</f>
        <v>0</v>
      </c>
      <c r="P253" s="137"/>
      <c r="Q253" s="137"/>
      <c r="R253" s="137"/>
    </row>
    <row r="254" spans="1:18" customHeight="1" ht="13.2">
      <c r="A254" t="str">
        <f>IF(B254="","",A253+1)</f>
        <v/>
      </c>
      <c r="B254" s="1"/>
      <c r="D254" s="191"/>
      <c r="E254" s="2"/>
      <c r="F254" s="1"/>
      <c r="G254" s="2"/>
      <c r="H254" s="121"/>
      <c r="I254" s="142"/>
      <c r="J254" s="2"/>
      <c r="L254" s="124"/>
      <c r="M254" s="136">
        <f>IF(I254="",0,(IF(H254="D",0,(G254*I254)/100)))</f>
        <v>0</v>
      </c>
      <c r="N254" s="136">
        <f>ROUND(IF(M254=0,(IF(I254="",0,((IF(F254&lt;$M$4,IF(ABS(G254)&lt;$O$2,0,ROUND(((ABS(G254)-$O$2)*I254)/100,2)),IF(ABS(G254)&lt;$O$4,0,ROUND(((ABS(G254)-$O$4)*I254)/100,2))))))),0),2)</f>
        <v>0</v>
      </c>
      <c r="O254" s="136">
        <f>ROUND(IF(I254="",0,((IF(M254=0,(IF(F254&lt;$M$4,IF(ABS(G254)&gt;$O$2,ROUND(($O$2*I254/100),2),ABS(G254)*I254/100),IF(ABS(G254)&gt;$O$4,ROUND(($O$4*I254/100),2),ABS(G254)*I254/100))),0)))),2)</f>
        <v>0</v>
      </c>
      <c r="P254" s="137"/>
      <c r="Q254" s="137"/>
      <c r="R254" s="137"/>
    </row>
    <row r="255" spans="1:18" customHeight="1" ht="13.2">
      <c r="A255" t="str">
        <f>IF(B255="","",A254+1)</f>
        <v/>
      </c>
      <c r="B255" s="1"/>
      <c r="D255" s="2"/>
      <c r="E255" s="2"/>
      <c r="F255" s="1"/>
      <c r="G255" s="2"/>
      <c r="H255" s="121"/>
      <c r="I255" s="142"/>
      <c r="J255" s="2"/>
      <c r="L255" s="124"/>
      <c r="M255" s="136">
        <f>IF(I255="",0,(IF(H255="D",0,(G255*I255)/100)))</f>
        <v>0</v>
      </c>
      <c r="N255" s="136">
        <f>ROUND(IF(M255=0,(IF(I255="",0,((IF(F255&lt;$M$4,IF(ABS(G255)&lt;$O$2,0,ROUND(((ABS(G255)-$O$2)*I255)/100,2)),IF(ABS(G255)&lt;$O$4,0,ROUND(((ABS(G255)-$O$4)*I255)/100,2))))))),0),2)</f>
        <v>0</v>
      </c>
      <c r="O255" s="136">
        <f>ROUND(IF(I255="",0,((IF(M255=0,(IF(F255&lt;$M$4,IF(ABS(G255)&gt;$O$2,ROUND(($O$2*I255/100),2),ABS(G255)*I255/100),IF(ABS(G255)&gt;$O$4,ROUND(($O$4*I255/100),2),ABS(G255)*I255/100))),0)))),2)</f>
        <v>0</v>
      </c>
      <c r="P255" s="137"/>
      <c r="Q255" s="137"/>
      <c r="R255" s="137"/>
    </row>
    <row r="256" spans="1:18" customHeight="1" ht="13.2">
      <c r="A256" t="str">
        <f>IF(B256="","",A255+1)</f>
        <v/>
      </c>
      <c r="B256" s="1"/>
      <c r="D256" s="2"/>
      <c r="E256" s="2"/>
      <c r="F256" s="1"/>
      <c r="G256" s="2"/>
      <c r="H256" s="121"/>
      <c r="I256" s="142"/>
      <c r="J256" s="2"/>
      <c r="L256" s="124"/>
      <c r="M256" s="136">
        <f>IF(I256="",0,(IF(H256="D",0,(G256*I256)/100)))</f>
        <v>0</v>
      </c>
      <c r="N256" s="136">
        <f>ROUND(IF(M256=0,(IF(I256="",0,((IF(F256&lt;$M$4,IF(ABS(G256)&lt;$O$2,0,ROUND(((ABS(G256)-$O$2)*I256)/100,2)),IF(ABS(G256)&lt;$O$4,0,ROUND(((ABS(G256)-$O$4)*I256)/100,2))))))),0),2)</f>
        <v>0</v>
      </c>
      <c r="O256" s="136">
        <f>ROUND(IF(I256="",0,((IF(M256=0,(IF(F256&lt;$M$4,IF(ABS(G256)&gt;$O$2,ROUND(($O$2*I256/100),2),ABS(G256)*I256/100),IF(ABS(G256)&gt;$O$4,ROUND(($O$4*I256/100),2),ABS(G256)*I256/100))),0)))),2)</f>
        <v>0</v>
      </c>
      <c r="P256" s="137"/>
      <c r="Q256" s="137"/>
      <c r="R256" s="137"/>
    </row>
    <row r="257" spans="1:18" customHeight="1" ht="13.2">
      <c r="A257" t="str">
        <f>IF(B257="","",A256+1)</f>
        <v/>
      </c>
      <c r="B257" s="1"/>
      <c r="D257" s="2"/>
      <c r="E257" s="2"/>
      <c r="F257" s="1"/>
      <c r="G257" s="2"/>
      <c r="H257" s="121"/>
      <c r="I257" s="142"/>
      <c r="J257" s="2"/>
      <c r="L257" s="124"/>
      <c r="M257" s="136">
        <f>IF(I257="",0,(IF(H257="D",0,(G257*I257)/100)))</f>
        <v>0</v>
      </c>
      <c r="N257" s="136">
        <f>ROUND(IF(M257=0,(IF(I257="",0,((IF(F257&lt;$M$4,IF(ABS(G257)&lt;$O$2,0,ROUND(((ABS(G257)-$O$2)*I257)/100,2)),IF(ABS(G257)&lt;$O$4,0,ROUND(((ABS(G257)-$O$4)*I257)/100,2))))))),0),2)</f>
        <v>0</v>
      </c>
      <c r="O257" s="136">
        <f>ROUND(IF(I257="",0,((IF(M257=0,(IF(F257&lt;$M$4,IF(ABS(G257)&gt;$O$2,ROUND(($O$2*I257/100),2),ABS(G257)*I257/100),IF(ABS(G257)&gt;$O$4,ROUND(($O$4*I257/100),2),ABS(G257)*I257/100))),0)))),2)</f>
        <v>0</v>
      </c>
      <c r="P257" s="137"/>
      <c r="Q257" s="137"/>
      <c r="R257" s="137"/>
    </row>
    <row r="258" spans="1:18" customHeight="1" ht="13.2">
      <c r="A258" t="str">
        <f>IF(B258="","",A257+1)</f>
        <v/>
      </c>
      <c r="B258" s="1"/>
      <c r="D258" s="2"/>
      <c r="E258" s="2"/>
      <c r="F258" s="1"/>
      <c r="G258" s="2"/>
      <c r="H258" s="121"/>
      <c r="I258" s="142"/>
      <c r="J258" s="2"/>
      <c r="L258" s="124"/>
      <c r="M258" s="136">
        <f>IF(I258="",0,(IF(H258="D",0,(G258*I258)/100)))</f>
        <v>0</v>
      </c>
      <c r="N258" s="136">
        <f>ROUND(IF(M258=0,(IF(I258="",0,((IF(F258&lt;$M$4,IF(ABS(G258)&lt;$O$2,0,ROUND(((ABS(G258)-$O$2)*I258)/100,2)),IF(ABS(G258)&lt;$O$4,0,ROUND(((ABS(G258)-$O$4)*I258)/100,2))))))),0),2)</f>
        <v>0</v>
      </c>
      <c r="O258" s="136">
        <f>ROUND(IF(I258="",0,((IF(M258=0,(IF(F258&lt;$M$4,IF(ABS(G258)&gt;$O$2,ROUND(($O$2*I258/100),2),ABS(G258)*I258/100),IF(ABS(G258)&gt;$O$4,ROUND(($O$4*I258/100),2),ABS(G258)*I258/100))),0)))),2)</f>
        <v>0</v>
      </c>
      <c r="P258" s="137"/>
      <c r="Q258" s="137"/>
      <c r="R258" s="137"/>
    </row>
    <row r="259" spans="1:18" customHeight="1" ht="13.2">
      <c r="A259" t="str">
        <f>IF(B259="","",A258+1)</f>
        <v/>
      </c>
      <c r="B259" s="1"/>
      <c r="D259" s="2"/>
      <c r="E259" s="2"/>
      <c r="F259" s="1"/>
      <c r="G259" s="2"/>
      <c r="H259" s="121"/>
      <c r="I259" s="142"/>
      <c r="J259" s="2"/>
      <c r="L259" s="124"/>
      <c r="M259" s="136">
        <f>IF(I259="",0,(IF(H259="D",0,(G259*I259)/100)))</f>
        <v>0</v>
      </c>
      <c r="N259" s="136">
        <f>ROUND(IF(M259=0,(IF(I259="",0,((IF(F259&lt;$M$4,IF(ABS(G259)&lt;$O$2,0,ROUND(((ABS(G259)-$O$2)*I259)/100,2)),IF(ABS(G259)&lt;$O$4,0,ROUND(((ABS(G259)-$O$4)*I259)/100,2))))))),0),2)</f>
        <v>0</v>
      </c>
      <c r="O259" s="136">
        <f>ROUND(IF(I259="",0,((IF(M259=0,(IF(F259&lt;$M$4,IF(ABS(G259)&gt;$O$2,ROUND(($O$2*I259/100),2),ABS(G259)*I259/100),IF(ABS(G259)&gt;$O$4,ROUND(($O$4*I259/100),2),ABS(G259)*I259/100))),0)))),2)</f>
        <v>0</v>
      </c>
      <c r="P259" s="137"/>
      <c r="Q259" s="137"/>
      <c r="R259" s="137"/>
    </row>
    <row r="260" spans="1:18" customHeight="1" ht="13.2">
      <c r="A260" t="str">
        <f>IF(B260="","",A259+1)</f>
        <v/>
      </c>
      <c r="B260" s="1"/>
      <c r="D260" s="2"/>
      <c r="E260" s="2"/>
      <c r="F260" s="1"/>
      <c r="G260" s="2"/>
      <c r="H260" s="121"/>
      <c r="I260" s="142"/>
      <c r="J260" s="2"/>
      <c r="L260" s="124"/>
      <c r="M260" s="136">
        <f>IF(I260="",0,(IF(H260="D",0,(G260*I260)/100)))</f>
        <v>0</v>
      </c>
      <c r="N260" s="136">
        <f>ROUND(IF(M260=0,(IF(I260="",0,((IF(F260&lt;$M$4,IF(ABS(G260)&lt;$O$2,0,ROUND(((ABS(G260)-$O$2)*I260)/100,2)),IF(ABS(G260)&lt;$O$4,0,ROUND(((ABS(G260)-$O$4)*I260)/100,2))))))),0),2)</f>
        <v>0</v>
      </c>
      <c r="O260" s="136">
        <f>ROUND(IF(I260="",0,((IF(M260=0,(IF(F260&lt;$M$4,IF(ABS(G260)&gt;$O$2,ROUND(($O$2*I260/100),2),ABS(G260)*I260/100),IF(ABS(G260)&gt;$O$4,ROUND(($O$4*I260/100),2),ABS(G260)*I260/100))),0)))),2)</f>
        <v>0</v>
      </c>
      <c r="P260" s="137"/>
      <c r="Q260" s="137"/>
      <c r="R260" s="137"/>
    </row>
    <row r="261" spans="1:18" customHeight="1" ht="13.2">
      <c r="A261" t="str">
        <f>IF(B261="","",A260+1)</f>
        <v/>
      </c>
      <c r="B261" s="1"/>
      <c r="D261" s="2"/>
      <c r="E261" s="2"/>
      <c r="F261" s="1"/>
      <c r="G261" s="2"/>
      <c r="H261" s="121"/>
      <c r="I261" s="142"/>
      <c r="J261" s="2"/>
      <c r="L261" s="124"/>
      <c r="M261" s="136">
        <f>IF(I261="",0,(IF(H261="D",0,(G261*I261)/100)))</f>
        <v>0</v>
      </c>
      <c r="N261" s="136">
        <f>ROUND(IF(M261=0,(IF(I261="",0,((IF(F261&lt;$M$4,IF(ABS(G261)&lt;$O$2,0,ROUND(((ABS(G261)-$O$2)*I261)/100,2)),IF(ABS(G261)&lt;$O$4,0,ROUND(((ABS(G261)-$O$4)*I261)/100,2))))))),0),2)</f>
        <v>0</v>
      </c>
      <c r="O261" s="136">
        <f>ROUND(IF(I261="",0,((IF(M261=0,(IF(F261&lt;$M$4,IF(ABS(G261)&gt;$O$2,ROUND(($O$2*I261/100),2),ABS(G261)*I261/100),IF(ABS(G261)&gt;$O$4,ROUND(($O$4*I261/100),2),ABS(G261)*I261/100))),0)))),2)</f>
        <v>0</v>
      </c>
      <c r="P261" s="137"/>
      <c r="Q261" s="137"/>
      <c r="R261" s="137"/>
    </row>
    <row r="262" spans="1:18" customHeight="1" ht="13.2">
      <c r="A262" t="str">
        <f>IF(B262="","",A261+1)</f>
        <v/>
      </c>
      <c r="B262" s="1"/>
      <c r="D262" s="2"/>
      <c r="E262" s="2"/>
      <c r="F262" s="1"/>
      <c r="G262" s="2"/>
      <c r="H262" s="121"/>
      <c r="I262" s="142"/>
      <c r="J262" s="2"/>
      <c r="L262" s="124"/>
      <c r="M262" s="136">
        <f>IF(I262="",0,(IF(H262="D",0,(G262*I262)/100)))</f>
        <v>0</v>
      </c>
      <c r="N262" s="136">
        <f>ROUND(IF(M262=0,(IF(I262="",0,((IF(F262&lt;$M$4,IF(ABS(G262)&lt;$O$2,0,ROUND(((ABS(G262)-$O$2)*I262)/100,2)),IF(ABS(G262)&lt;$O$4,0,ROUND(((ABS(G262)-$O$4)*I262)/100,2))))))),0),2)</f>
        <v>0</v>
      </c>
      <c r="O262" s="136">
        <f>ROUND(IF(I262="",0,((IF(M262=0,(IF(F262&lt;$M$4,IF(ABS(G262)&gt;$O$2,ROUND(($O$2*I262/100),2),ABS(G262)*I262/100),IF(ABS(G262)&gt;$O$4,ROUND(($O$4*I262/100),2),ABS(G262)*I262/100))),0)))),2)</f>
        <v>0</v>
      </c>
      <c r="P262" s="137"/>
      <c r="Q262" s="137"/>
      <c r="R262" s="137"/>
    </row>
    <row r="263" spans="1:18" customHeight="1" ht="13.2">
      <c r="A263" t="str">
        <f>IF(B263="","",A262+1)</f>
        <v/>
      </c>
      <c r="B263" s="1"/>
      <c r="D263" s="2"/>
      <c r="E263" s="2"/>
      <c r="F263" s="1"/>
      <c r="G263" s="2"/>
      <c r="H263" s="121"/>
      <c r="I263" s="142"/>
      <c r="J263" s="2"/>
      <c r="L263" s="124"/>
      <c r="M263" s="136">
        <f>IF(I263="",0,(IF(H263="D",0,(G263*I263)/100)))</f>
        <v>0</v>
      </c>
      <c r="N263" s="136">
        <f>ROUND(IF(M263=0,(IF(I263="",0,((IF(F263&lt;$M$4,IF(ABS(G263)&lt;$O$2,0,ROUND(((ABS(G263)-$O$2)*I263)/100,2)),IF(ABS(G263)&lt;$O$4,0,ROUND(((ABS(G263)-$O$4)*I263)/100,2))))))),0),2)</f>
        <v>0</v>
      </c>
      <c r="O263" s="136">
        <f>ROUND(IF(I263="",0,((IF(M263=0,(IF(F263&lt;$M$4,IF(ABS(G263)&gt;$O$2,ROUND(($O$2*I263/100),2),ABS(G263)*I263/100),IF(ABS(G263)&gt;$O$4,ROUND(($O$4*I263/100),2),ABS(G263)*I263/100))),0)))),2)</f>
        <v>0</v>
      </c>
      <c r="P263" s="137"/>
      <c r="Q263" s="137"/>
      <c r="R263" s="137"/>
    </row>
    <row r="264" spans="1:18" customHeight="1" ht="13.2">
      <c r="A264" t="str">
        <f>IF(B264="","",A263+1)</f>
        <v/>
      </c>
      <c r="B264" s="1"/>
      <c r="D264" s="2"/>
      <c r="E264" s="2"/>
      <c r="F264" s="1"/>
      <c r="G264" s="2"/>
      <c r="H264" s="121"/>
      <c r="I264" s="142"/>
      <c r="J264" s="2"/>
      <c r="L264" s="124"/>
      <c r="M264" s="136">
        <f>IF(I264="",0,(IF(H264="D",0,(G264*I264)/100)))</f>
        <v>0</v>
      </c>
      <c r="N264" s="136">
        <f>ROUND(IF(M264=0,(IF(I264="",0,((IF(F264&lt;$M$4,IF(ABS(G264)&lt;$O$2,0,ROUND(((ABS(G264)-$O$2)*I264)/100,2)),IF(ABS(G264)&lt;$O$4,0,ROUND(((ABS(G264)-$O$4)*I264)/100,2))))))),0),2)</f>
        <v>0</v>
      </c>
      <c r="O264" s="136">
        <f>ROUND(IF(I264="",0,((IF(M264=0,(IF(F264&lt;$M$4,IF(ABS(G264)&gt;$O$2,ROUND(($O$2*I264/100),2),ABS(G264)*I264/100),IF(ABS(G264)&gt;$O$4,ROUND(($O$4*I264/100),2),ABS(G264)*I264/100))),0)))),2)</f>
        <v>0</v>
      </c>
      <c r="P264" s="137"/>
      <c r="Q264" s="137"/>
      <c r="R264" s="137"/>
    </row>
    <row r="265" spans="1:18" customHeight="1" ht="13.2">
      <c r="A265" t="str">
        <f>IF(B265="","",A264+1)</f>
        <v/>
      </c>
      <c r="B265" s="1"/>
      <c r="D265" s="2"/>
      <c r="E265" s="2"/>
      <c r="F265" s="1"/>
      <c r="G265" s="2"/>
      <c r="H265" s="121"/>
      <c r="I265" s="142"/>
      <c r="J265" s="2"/>
      <c r="L265" s="124"/>
      <c r="M265" s="136">
        <f>IF(I265="",0,(IF(H265="D",0,(G265*I265)/100)))</f>
        <v>0</v>
      </c>
      <c r="N265" s="136">
        <f>ROUND(IF(M265=0,(IF(I265="",0,((IF(F265&lt;$M$4,IF(ABS(G265)&lt;$O$2,0,ROUND(((ABS(G265)-$O$2)*I265)/100,2)),IF(ABS(G265)&lt;$O$4,0,ROUND(((ABS(G265)-$O$4)*I265)/100,2))))))),0),2)</f>
        <v>0</v>
      </c>
      <c r="O265" s="136">
        <f>ROUND(IF(I265="",0,((IF(M265=0,(IF(F265&lt;$M$4,IF(ABS(G265)&gt;$O$2,ROUND(($O$2*I265/100),2),ABS(G265)*I265/100),IF(ABS(G265)&gt;$O$4,ROUND(($O$4*I265/100),2),ABS(G265)*I265/100))),0)))),2)</f>
        <v>0</v>
      </c>
      <c r="P265" s="137"/>
      <c r="Q265" s="137"/>
      <c r="R265" s="137"/>
    </row>
    <row r="266" spans="1:18" customHeight="1" ht="13.2">
      <c r="A266" t="str">
        <f>IF(B266="","",A265+1)</f>
        <v/>
      </c>
      <c r="B266" s="1"/>
      <c r="D266" s="2"/>
      <c r="E266" s="2"/>
      <c r="F266" s="1"/>
      <c r="G266" s="2"/>
      <c r="H266" s="121"/>
      <c r="I266" s="142"/>
      <c r="J266" s="2"/>
      <c r="L266" s="124"/>
      <c r="M266" s="136">
        <f>IF(I266="",0,(IF(H266="D",0,(G266*I266)/100)))</f>
        <v>0</v>
      </c>
      <c r="N266" s="136">
        <f>ROUND(IF(M266=0,(IF(I266="",0,((IF(F266&lt;$M$4,IF(ABS(G266)&lt;$O$2,0,ROUND(((ABS(G266)-$O$2)*I266)/100,2)),IF(ABS(G266)&lt;$O$4,0,ROUND(((ABS(G266)-$O$4)*I266)/100,2))))))),0),2)</f>
        <v>0</v>
      </c>
      <c r="O266" s="136">
        <f>ROUND(IF(I266="",0,((IF(M266=0,(IF(F266&lt;$M$4,IF(ABS(G266)&gt;$O$2,ROUND(($O$2*I266/100),2),ABS(G266)*I266/100),IF(ABS(G266)&gt;$O$4,ROUND(($O$4*I266/100),2),ABS(G266)*I266/100))),0)))),2)</f>
        <v>0</v>
      </c>
      <c r="P266" s="137"/>
      <c r="Q266" s="137"/>
      <c r="R266" s="137"/>
    </row>
    <row r="267" spans="1:18" customHeight="1" ht="13.2">
      <c r="A267" t="str">
        <f>IF(B267="","",A266+1)</f>
        <v/>
      </c>
      <c r="B267" s="1"/>
      <c r="D267" s="2"/>
      <c r="E267" s="2"/>
      <c r="F267" s="1"/>
      <c r="G267" s="2"/>
      <c r="H267" s="121"/>
      <c r="I267" s="142"/>
      <c r="J267" s="2"/>
      <c r="L267" s="124"/>
      <c r="M267" s="136">
        <f>IF(I267="",0,(IF(H267="D",0,(G267*I267)/100)))</f>
        <v>0</v>
      </c>
      <c r="N267" s="136">
        <f>ROUND(IF(M267=0,(IF(I267="",0,((IF(F267&lt;$M$4,IF(ABS(G267)&lt;$O$2,0,ROUND(((ABS(G267)-$O$2)*I267)/100,2)),IF(ABS(G267)&lt;$O$4,0,ROUND(((ABS(G267)-$O$4)*I267)/100,2))))))),0),2)</f>
        <v>0</v>
      </c>
      <c r="O267" s="136">
        <f>ROUND(IF(I267="",0,((IF(M267=0,(IF(F267&lt;$M$4,IF(ABS(G267)&gt;$O$2,ROUND(($O$2*I267/100),2),ABS(G267)*I267/100),IF(ABS(G267)&gt;$O$4,ROUND(($O$4*I267/100),2),ABS(G267)*I267/100))),0)))),2)</f>
        <v>0</v>
      </c>
      <c r="P267" s="137"/>
      <c r="Q267" s="137"/>
      <c r="R267" s="137"/>
    </row>
    <row r="268" spans="1:18" customHeight="1" ht="13.2">
      <c r="A268" t="str">
        <f>IF(B268="","",A267+1)</f>
        <v/>
      </c>
      <c r="B268" s="1"/>
      <c r="D268" s="2"/>
      <c r="E268" s="2"/>
      <c r="F268" s="1"/>
      <c r="G268" s="2"/>
      <c r="H268" s="121"/>
      <c r="I268" s="142"/>
      <c r="J268" s="2"/>
      <c r="L268" s="124"/>
      <c r="M268" s="136">
        <f>IF(I268="",0,(IF(H268="D",0,(G268*I268)/100)))</f>
        <v>0</v>
      </c>
      <c r="N268" s="136">
        <f>ROUND(IF(M268=0,(IF(I268="",0,((IF(F268&lt;$M$4,IF(ABS(G268)&lt;$O$2,0,ROUND(((ABS(G268)-$O$2)*I268)/100,2)),IF(ABS(G268)&lt;$O$4,0,ROUND(((ABS(G268)-$O$4)*I268)/100,2))))))),0),2)</f>
        <v>0</v>
      </c>
      <c r="O268" s="136">
        <f>ROUND(IF(I268="",0,((IF(M268=0,(IF(F268&lt;$M$4,IF(ABS(G268)&gt;$O$2,ROUND(($O$2*I268/100),2),ABS(G268)*I268/100),IF(ABS(G268)&gt;$O$4,ROUND(($O$4*I268/100),2),ABS(G268)*I268/100))),0)))),2)</f>
        <v>0</v>
      </c>
      <c r="P268" s="137"/>
      <c r="Q268" s="137"/>
      <c r="R268" s="137"/>
    </row>
    <row r="269" spans="1:18" customHeight="1" ht="13.2">
      <c r="A269" t="str">
        <f>IF(B269="","",A268+1)</f>
        <v/>
      </c>
      <c r="B269" s="1"/>
      <c r="D269" s="2"/>
      <c r="E269" s="2"/>
      <c r="F269" s="1"/>
      <c r="G269" s="2"/>
      <c r="H269" s="121"/>
      <c r="I269" s="142"/>
      <c r="J269" s="2"/>
      <c r="L269" s="124"/>
      <c r="M269" s="136">
        <f>IF(I269="",0,(IF(H269="D",0,(G269*I269)/100)))</f>
        <v>0</v>
      </c>
      <c r="N269" s="136">
        <f>ROUND(IF(M269=0,(IF(I269="",0,((IF(F269&lt;$M$4,IF(ABS(G269)&lt;$O$2,0,ROUND(((ABS(G269)-$O$2)*I269)/100,2)),IF(ABS(G269)&lt;$O$4,0,ROUND(((ABS(G269)-$O$4)*I269)/100,2))))))),0),2)</f>
        <v>0</v>
      </c>
      <c r="O269" s="136">
        <f>ROUND(IF(I269="",0,((IF(M269=0,(IF(F269&lt;$M$4,IF(ABS(G269)&gt;$O$2,ROUND(($O$2*I269/100),2),ABS(G269)*I269/100),IF(ABS(G269)&gt;$O$4,ROUND(($O$4*I269/100),2),ABS(G269)*I269/100))),0)))),2)</f>
        <v>0</v>
      </c>
      <c r="P269" s="137"/>
      <c r="Q269" s="137"/>
      <c r="R269" s="137"/>
    </row>
    <row r="270" spans="1:18" customHeight="1" ht="13.2">
      <c r="A270" t="str">
        <f>IF(B270="","",A269+1)</f>
        <v/>
      </c>
      <c r="B270" s="1"/>
      <c r="D270" s="2"/>
      <c r="E270" s="2"/>
      <c r="F270" s="1"/>
      <c r="G270" s="2"/>
      <c r="H270" s="121"/>
      <c r="I270" s="142"/>
      <c r="J270" s="2"/>
      <c r="L270" s="124"/>
      <c r="M270" s="136">
        <f>IF(I270="",0,(IF(H270="D",0,(G270*I270)/100)))</f>
        <v>0</v>
      </c>
      <c r="N270" s="136">
        <f>ROUND(IF(M270=0,(IF(I270="",0,((IF(F270&lt;$M$4,IF(ABS(G270)&lt;$O$2,0,ROUND(((ABS(G270)-$O$2)*I270)/100,2)),IF(ABS(G270)&lt;$O$4,0,ROUND(((ABS(G270)-$O$4)*I270)/100,2))))))),0),2)</f>
        <v>0</v>
      </c>
      <c r="O270" s="136">
        <f>ROUND(IF(I270="",0,((IF(M270=0,(IF(F270&lt;$M$4,IF(ABS(G270)&gt;$O$2,ROUND(($O$2*I270/100),2),ABS(G270)*I270/100),IF(ABS(G270)&gt;$O$4,ROUND(($O$4*I270/100),2),ABS(G270)*I270/100))),0)))),2)</f>
        <v>0</v>
      </c>
      <c r="P270" s="137"/>
      <c r="Q270" s="137"/>
      <c r="R270" s="137"/>
    </row>
    <row r="271" spans="1:18" customHeight="1" ht="13.2">
      <c r="A271" t="str">
        <f>IF(B271="","",A270+1)</f>
        <v/>
      </c>
      <c r="B271" s="1"/>
      <c r="D271" s="2"/>
      <c r="E271" s="2"/>
      <c r="F271" s="1"/>
      <c r="G271" s="2"/>
      <c r="H271" s="121"/>
      <c r="I271" s="142"/>
      <c r="J271" s="2"/>
      <c r="L271" s="124"/>
      <c r="M271" s="136">
        <f>IF(I271="",0,(IF(H271="D",0,(G271*I271)/100)))</f>
        <v>0</v>
      </c>
      <c r="N271" s="136">
        <f>ROUND(IF(M271=0,(IF(I271="",0,((IF(F271&lt;$M$4,IF(ABS(G271)&lt;$O$2,0,ROUND(((ABS(G271)-$O$2)*I271)/100,2)),IF(ABS(G271)&lt;$O$4,0,ROUND(((ABS(G271)-$O$4)*I271)/100,2))))))),0),2)</f>
        <v>0</v>
      </c>
      <c r="O271" s="136">
        <f>ROUND(IF(I271="",0,((IF(M271=0,(IF(F271&lt;$M$4,IF(ABS(G271)&gt;$O$2,ROUND(($O$2*I271/100),2),ABS(G271)*I271/100),IF(ABS(G271)&gt;$O$4,ROUND(($O$4*I271/100),2),ABS(G271)*I271/100))),0)))),2)</f>
        <v>0</v>
      </c>
      <c r="P271" s="137"/>
      <c r="Q271" s="137"/>
      <c r="R271" s="137"/>
    </row>
    <row r="272" spans="1:18" customHeight="1" ht="13.2">
      <c r="A272" t="str">
        <f>IF(B272="","",A271+1)</f>
        <v/>
      </c>
      <c r="B272" s="1"/>
      <c r="D272" s="2"/>
      <c r="E272" s="2"/>
      <c r="F272" s="1"/>
      <c r="G272" s="2"/>
      <c r="H272" s="121"/>
      <c r="I272" s="142"/>
      <c r="J272" s="2"/>
      <c r="L272" s="124"/>
      <c r="M272" s="136">
        <f>IF(I272="",0,(IF(H272="D",0,(G272*I272)/100)))</f>
        <v>0</v>
      </c>
      <c r="N272" s="136">
        <f>ROUND(IF(M272=0,(IF(I272="",0,((IF(F272&lt;$M$4,IF(ABS(G272)&lt;$O$2,0,ROUND(((ABS(G272)-$O$2)*I272)/100,2)),IF(ABS(G272)&lt;$O$4,0,ROUND(((ABS(G272)-$O$4)*I272)/100,2))))))),0),2)</f>
        <v>0</v>
      </c>
      <c r="O272" s="136">
        <f>ROUND(IF(I272="",0,((IF(M272=0,(IF(F272&lt;$M$4,IF(ABS(G272)&gt;$O$2,ROUND(($O$2*I272/100),2),ABS(G272)*I272/100),IF(ABS(G272)&gt;$O$4,ROUND(($O$4*I272/100),2),ABS(G272)*I272/100))),0)))),2)</f>
        <v>0</v>
      </c>
      <c r="P272" s="137"/>
      <c r="Q272" s="137"/>
      <c r="R272" s="137"/>
    </row>
    <row r="273" spans="1:18" customHeight="1" ht="13.2">
      <c r="A273" t="str">
        <f>IF(B273="","",A272+1)</f>
        <v/>
      </c>
      <c r="B273" s="1"/>
      <c r="D273" s="2"/>
      <c r="E273" s="2"/>
      <c r="F273" s="1"/>
      <c r="G273" s="2"/>
      <c r="H273" s="121"/>
      <c r="I273" s="142"/>
      <c r="J273" s="2"/>
      <c r="L273" s="124"/>
      <c r="M273" s="136">
        <f>IF(I273="",0,(IF(H273="D",0,(G273*I273)/100)))</f>
        <v>0</v>
      </c>
      <c r="N273" s="136">
        <f>ROUND(IF(M273=0,(IF(I273="",0,((IF(F273&lt;$M$4,IF(ABS(G273)&lt;$O$2,0,ROUND(((ABS(G273)-$O$2)*I273)/100,2)),IF(ABS(G273)&lt;$O$4,0,ROUND(((ABS(G273)-$O$4)*I273)/100,2))))))),0),2)</f>
        <v>0</v>
      </c>
      <c r="O273" s="136">
        <f>ROUND(IF(I273="",0,((IF(M273=0,(IF(F273&lt;$M$4,IF(ABS(G273)&gt;$O$2,ROUND(($O$2*I273/100),2),ABS(G273)*I273/100),IF(ABS(G273)&gt;$O$4,ROUND(($O$4*I273/100),2),ABS(G273)*I273/100))),0)))),2)</f>
        <v>0</v>
      </c>
      <c r="P273" s="137"/>
      <c r="Q273" s="137"/>
      <c r="R273" s="137"/>
    </row>
    <row r="274" spans="1:18" customHeight="1" ht="13.2">
      <c r="A274" t="str">
        <f>IF(B274="","",A273+1)</f>
        <v/>
      </c>
      <c r="B274" s="1"/>
      <c r="D274" s="2"/>
      <c r="E274" s="2"/>
      <c r="F274" s="1"/>
      <c r="G274" s="2"/>
      <c r="H274" s="121"/>
      <c r="I274" s="142"/>
      <c r="J274" s="2"/>
      <c r="L274" s="124"/>
      <c r="M274" s="136">
        <f>IF(I274="",0,(IF(H274="D",0,(G274*I274)/100)))</f>
        <v>0</v>
      </c>
      <c r="N274" s="136">
        <f>ROUND(IF(M274=0,(IF(I274="",0,((IF(F274&lt;$M$4,IF(ABS(G274)&lt;$O$2,0,ROUND(((ABS(G274)-$O$2)*I274)/100,2)),IF(ABS(G274)&lt;$O$4,0,ROUND(((ABS(G274)-$O$4)*I274)/100,2))))))),0),2)</f>
        <v>0</v>
      </c>
      <c r="O274" s="136">
        <f>ROUND(IF(I274="",0,((IF(M274=0,(IF(F274&lt;$M$4,IF(ABS(G274)&gt;$O$2,ROUND(($O$2*I274/100),2),ABS(G274)*I274/100),IF(ABS(G274)&gt;$O$4,ROUND(($O$4*I274/100),2),ABS(G274)*I274/100))),0)))),2)</f>
        <v>0</v>
      </c>
      <c r="P274" s="137"/>
      <c r="Q274" s="137"/>
      <c r="R274" s="137"/>
    </row>
    <row r="275" spans="1:18" customHeight="1" ht="13.2">
      <c r="A275" t="str">
        <f>IF(B275="","",A274+1)</f>
        <v/>
      </c>
      <c r="B275" s="1"/>
      <c r="D275" s="2"/>
      <c r="E275" s="2"/>
      <c r="F275" s="1"/>
      <c r="G275" s="2"/>
      <c r="H275" s="121"/>
      <c r="I275" s="142"/>
      <c r="J275" s="2"/>
      <c r="L275" s="124"/>
      <c r="M275" s="136">
        <f>IF(I275="",0,(IF(H275="D",0,(G275*I275)/100)))</f>
        <v>0</v>
      </c>
      <c r="N275" s="136">
        <f>ROUND(IF(M275=0,(IF(I275="",0,((IF(F275&lt;$M$4,IF(ABS(G275)&lt;$O$2,0,ROUND(((ABS(G275)-$O$2)*I275)/100,2)),IF(ABS(G275)&lt;$O$4,0,ROUND(((ABS(G275)-$O$4)*I275)/100,2))))))),0),2)</f>
        <v>0</v>
      </c>
      <c r="O275" s="136">
        <f>ROUND(IF(I275="",0,((IF(M275=0,(IF(F275&lt;$M$4,IF(ABS(G275)&gt;$O$2,ROUND(($O$2*I275/100),2),ABS(G275)*I275/100),IF(ABS(G275)&gt;$O$4,ROUND(($O$4*I275/100),2),ABS(G275)*I275/100))),0)))),2)</f>
        <v>0</v>
      </c>
      <c r="P275" s="137"/>
      <c r="Q275" s="137"/>
      <c r="R275" s="137"/>
    </row>
    <row r="276" spans="1:18" customHeight="1" ht="13.2">
      <c r="A276" t="str">
        <f>IF(B276="","",A275+1)</f>
        <v/>
      </c>
      <c r="B276" s="1"/>
      <c r="D276" s="2"/>
      <c r="E276" s="2"/>
      <c r="F276" s="1"/>
      <c r="G276" s="2"/>
      <c r="H276" s="121"/>
      <c r="I276" s="142"/>
      <c r="J276" s="2"/>
      <c r="L276" s="124"/>
      <c r="M276" s="136">
        <f>IF(I276="",0,(IF(H276="D",0,(G276*I276)/100)))</f>
        <v>0</v>
      </c>
      <c r="N276" s="136">
        <f>ROUND(IF(M276=0,(IF(I276="",0,((IF(F276&lt;$M$4,IF(ABS(G276)&lt;$O$2,0,ROUND(((ABS(G276)-$O$2)*I276)/100,2)),IF(ABS(G276)&lt;$O$4,0,ROUND(((ABS(G276)-$O$4)*I276)/100,2))))))),0),2)</f>
        <v>0</v>
      </c>
      <c r="O276" s="136">
        <f>ROUND(IF(I276="",0,((IF(M276=0,(IF(F276&lt;$M$4,IF(ABS(G276)&gt;$O$2,ROUND(($O$2*I276/100),2),ABS(G276)*I276/100),IF(ABS(G276)&gt;$O$4,ROUND(($O$4*I276/100),2),ABS(G276)*I276/100))),0)))),2)</f>
        <v>0</v>
      </c>
      <c r="P276" s="137"/>
      <c r="Q276" s="137"/>
      <c r="R276" s="137"/>
    </row>
    <row r="277" spans="1:18" customHeight="1" ht="13.2">
      <c r="A277" t="str">
        <f>IF(B277="","",A276+1)</f>
        <v/>
      </c>
      <c r="B277" s="1"/>
      <c r="D277" s="2"/>
      <c r="E277" s="2"/>
      <c r="F277" s="1"/>
      <c r="G277" s="2"/>
      <c r="H277" s="121"/>
      <c r="I277" s="142"/>
      <c r="J277" s="2"/>
      <c r="L277" s="124"/>
      <c r="M277" s="136">
        <f>IF(I277="",0,(IF(H277="D",0,(G277*I277)/100)))</f>
        <v>0</v>
      </c>
      <c r="N277" s="136">
        <f>ROUND(IF(M277=0,(IF(I277="",0,((IF(F277&lt;$M$4,IF(ABS(G277)&lt;$O$2,0,ROUND(((ABS(G277)-$O$2)*I277)/100,2)),IF(ABS(G277)&lt;$O$4,0,ROUND(((ABS(G277)-$O$4)*I277)/100,2))))))),0),2)</f>
        <v>0</v>
      </c>
      <c r="O277" s="136">
        <f>ROUND(IF(I277="",0,((IF(M277=0,(IF(F277&lt;$M$4,IF(ABS(G277)&gt;$O$2,ROUND(($O$2*I277/100),2),ABS(G277)*I277/100),IF(ABS(G277)&gt;$O$4,ROUND(($O$4*I277/100),2),ABS(G277)*I277/100))),0)))),2)</f>
        <v>0</v>
      </c>
      <c r="P277" s="137"/>
      <c r="Q277" s="137"/>
      <c r="R277" s="137"/>
    </row>
    <row r="278" spans="1:18" customHeight="1" ht="13.2">
      <c r="A278" t="str">
        <f>IF(B278="","",A277+1)</f>
        <v/>
      </c>
      <c r="B278" s="1"/>
      <c r="D278" s="2"/>
      <c r="E278" s="2"/>
      <c r="F278" s="1"/>
      <c r="G278" s="2"/>
      <c r="H278" s="121"/>
      <c r="I278" s="142"/>
      <c r="J278" s="2"/>
      <c r="L278" s="124"/>
      <c r="M278" s="136">
        <f>IF(I278="",0,(IF(H278="D",0,(G278*I278)/100)))</f>
        <v>0</v>
      </c>
      <c r="N278" s="136">
        <f>ROUND(IF(M278=0,(IF(I278="",0,((IF(F278&lt;$M$4,IF(ABS(G278)&lt;$O$2,0,ROUND(((ABS(G278)-$O$2)*I278)/100,2)),IF(ABS(G278)&lt;$O$4,0,ROUND(((ABS(G278)-$O$4)*I278)/100,2))))))),0),2)</f>
        <v>0</v>
      </c>
      <c r="O278" s="136">
        <f>ROUND(IF(I278="",0,((IF(M278=0,(IF(F278&lt;$M$4,IF(ABS(G278)&gt;$O$2,ROUND(($O$2*I278/100),2),ABS(G278)*I278/100),IF(ABS(G278)&gt;$O$4,ROUND(($O$4*I278/100),2),ABS(G278)*I278/100))),0)))),2)</f>
        <v>0</v>
      </c>
      <c r="P278" s="137"/>
      <c r="Q278" s="137"/>
      <c r="R278" s="137"/>
    </row>
    <row r="279" spans="1:18" customHeight="1" ht="13.2">
      <c r="A279" t="str">
        <f>IF(B279="","",A278+1)</f>
        <v/>
      </c>
      <c r="B279" s="1"/>
      <c r="D279" s="2"/>
      <c r="E279" s="2"/>
      <c r="F279" s="1"/>
      <c r="G279" s="2"/>
      <c r="H279" s="121"/>
      <c r="I279" s="142"/>
      <c r="J279" s="2"/>
      <c r="L279" s="124"/>
      <c r="M279" s="136">
        <f>IF(I279="",0,(IF(H279="D",0,(G279*I279)/100)))</f>
        <v>0</v>
      </c>
      <c r="N279" s="136">
        <f>ROUND(IF(M279=0,(IF(I279="",0,((IF(F279&lt;$M$4,IF(ABS(G279)&lt;$O$2,0,ROUND(((ABS(G279)-$O$2)*I279)/100,2)),IF(ABS(G279)&lt;$O$4,0,ROUND(((ABS(G279)-$O$4)*I279)/100,2))))))),0),2)</f>
        <v>0</v>
      </c>
      <c r="O279" s="136">
        <f>ROUND(IF(I279="",0,((IF(M279=0,(IF(F279&lt;$M$4,IF(ABS(G279)&gt;$O$2,ROUND(($O$2*I279/100),2),ABS(G279)*I279/100),IF(ABS(G279)&gt;$O$4,ROUND(($O$4*I279/100),2),ABS(G279)*I279/100))),0)))),2)</f>
        <v>0</v>
      </c>
      <c r="P279" s="137"/>
      <c r="Q279" s="137"/>
      <c r="R279" s="137"/>
    </row>
    <row r="280" spans="1:18" customHeight="1" ht="13.2">
      <c r="A280" t="str">
        <f>IF(B280="","",A279+1)</f>
        <v/>
      </c>
      <c r="B280" s="1"/>
      <c r="D280" s="2"/>
      <c r="E280" s="2"/>
      <c r="F280" s="1"/>
      <c r="G280" s="2"/>
      <c r="H280" s="121"/>
      <c r="I280" s="142"/>
      <c r="J280" s="2"/>
      <c r="L280" s="124"/>
      <c r="M280" s="136">
        <f>IF(I280="",0,(IF(H280="D",0,(G280*I280)/100)))</f>
        <v>0</v>
      </c>
      <c r="N280" s="136">
        <f>ROUND(IF(M280=0,(IF(I280="",0,((IF(F280&lt;$M$4,IF(ABS(G280)&lt;$O$2,0,ROUND(((ABS(G280)-$O$2)*I280)/100,2)),IF(ABS(G280)&lt;$O$4,0,ROUND(((ABS(G280)-$O$4)*I280)/100,2))))))),0),2)</f>
        <v>0</v>
      </c>
      <c r="O280" s="136">
        <f>ROUND(IF(I280="",0,((IF(M280=0,(IF(F280&lt;$M$4,IF(ABS(G280)&gt;$O$2,ROUND(($O$2*I280/100),2),ABS(G280)*I280/100),IF(ABS(G280)&gt;$O$4,ROUND(($O$4*I280/100),2),ABS(G280)*I280/100))),0)))),2)</f>
        <v>0</v>
      </c>
      <c r="P280" s="137"/>
      <c r="Q280" s="137"/>
      <c r="R280" s="137"/>
    </row>
    <row r="281" spans="1:18" customHeight="1" ht="13.2">
      <c r="A281" t="str">
        <f>IF(B281="","",A280+1)</f>
        <v/>
      </c>
      <c r="B281" s="1"/>
      <c r="D281" s="2"/>
      <c r="E281" s="2"/>
      <c r="F281" s="1"/>
      <c r="G281" s="2"/>
      <c r="H281" s="121"/>
      <c r="I281" s="142"/>
      <c r="J281" s="2"/>
      <c r="L281" s="124"/>
      <c r="M281" s="136">
        <f>IF(I281="",0,(IF(H281="D",0,(G281*I281)/100)))</f>
        <v>0</v>
      </c>
      <c r="N281" s="136">
        <f>ROUND(IF(M281=0,(IF(I281="",0,((IF(F281&lt;$M$4,IF(ABS(G281)&lt;$O$2,0,ROUND(((ABS(G281)-$O$2)*I281)/100,2)),IF(ABS(G281)&lt;$O$4,0,ROUND(((ABS(G281)-$O$4)*I281)/100,2))))))),0),2)</f>
        <v>0</v>
      </c>
      <c r="O281" s="136">
        <f>ROUND(IF(I281="",0,((IF(M281=0,(IF(F281&lt;$M$4,IF(ABS(G281)&gt;$O$2,ROUND(($O$2*I281/100),2),ABS(G281)*I281/100),IF(ABS(G281)&gt;$O$4,ROUND(($O$4*I281/100),2),ABS(G281)*I281/100))),0)))),2)</f>
        <v>0</v>
      </c>
      <c r="P281" s="137"/>
      <c r="Q281" s="137"/>
      <c r="R281" s="137"/>
    </row>
    <row r="282" spans="1:18" customHeight="1" ht="13.2">
      <c r="A282" t="str">
        <f>IF(B282="","",A281+1)</f>
        <v/>
      </c>
      <c r="B282" s="1"/>
      <c r="D282" s="2"/>
      <c r="E282" s="2"/>
      <c r="F282" s="1"/>
      <c r="G282" s="2"/>
      <c r="H282" s="121"/>
      <c r="I282" s="142"/>
      <c r="J282" s="2"/>
      <c r="L282" s="124"/>
      <c r="M282" s="136">
        <f>IF(I282="",0,(IF(H282="D",0,(G282*I282)/100)))</f>
        <v>0</v>
      </c>
      <c r="N282" s="136">
        <f>ROUND(IF(M282=0,(IF(I282="",0,((IF(F282&lt;$M$4,IF(ABS(G282)&lt;$O$2,0,ROUND(((ABS(G282)-$O$2)*I282)/100,2)),IF(ABS(G282)&lt;$O$4,0,ROUND(((ABS(G282)-$O$4)*I282)/100,2))))))),0),2)</f>
        <v>0</v>
      </c>
      <c r="O282" s="136">
        <f>ROUND(IF(I282="",0,((IF(M282=0,(IF(F282&lt;$M$4,IF(ABS(G282)&gt;$O$2,ROUND(($O$2*I282/100),2),ABS(G282)*I282/100),IF(ABS(G282)&gt;$O$4,ROUND(($O$4*I282/100),2),ABS(G282)*I282/100))),0)))),2)</f>
        <v>0</v>
      </c>
      <c r="P282" s="137"/>
      <c r="Q282" s="137"/>
      <c r="R282" s="137"/>
    </row>
    <row r="283" spans="1:18" customHeight="1" ht="13.2">
      <c r="A283" t="str">
        <f>IF(B283="","",A282+1)</f>
        <v/>
      </c>
      <c r="B283" s="1"/>
      <c r="D283" s="2"/>
      <c r="E283" s="2"/>
      <c r="F283" s="1"/>
      <c r="G283" s="2"/>
      <c r="H283" s="121"/>
      <c r="I283" s="142"/>
      <c r="J283" s="2"/>
      <c r="L283" s="124"/>
      <c r="M283" s="136">
        <f>IF(I283="",0,(IF(H283="D",0,(G283*I283)/100)))</f>
        <v>0</v>
      </c>
      <c r="N283" s="136">
        <f>ROUND(IF(M283=0,(IF(I283="",0,((IF(F283&lt;$M$4,IF(ABS(G283)&lt;$O$2,0,ROUND(((ABS(G283)-$O$2)*I283)/100,2)),IF(ABS(G283)&lt;$O$4,0,ROUND(((ABS(G283)-$O$4)*I283)/100,2))))))),0),2)</f>
        <v>0</v>
      </c>
      <c r="O283" s="136">
        <f>ROUND(IF(I283="",0,((IF(M283=0,(IF(F283&lt;$M$4,IF(ABS(G283)&gt;$O$2,ROUND(($O$2*I283/100),2),ABS(G283)*I283/100),IF(ABS(G283)&gt;$O$4,ROUND(($O$4*I283/100),2),ABS(G283)*I283/100))),0)))),2)</f>
        <v>0</v>
      </c>
      <c r="P283" s="137"/>
      <c r="Q283" s="137"/>
      <c r="R283" s="137"/>
    </row>
    <row r="284" spans="1:18" customHeight="1" ht="13.2">
      <c r="A284" t="str">
        <f>IF(B284="","",A283+1)</f>
        <v/>
      </c>
      <c r="B284" s="1"/>
      <c r="D284" s="2"/>
      <c r="E284" s="2"/>
      <c r="F284" s="1"/>
      <c r="G284" s="2"/>
      <c r="H284" s="121"/>
      <c r="I284" s="142"/>
      <c r="J284" s="2"/>
      <c r="L284" s="124"/>
      <c r="M284" s="136">
        <f>IF(I284="",0,(IF(H284="D",0,(G284*I284)/100)))</f>
        <v>0</v>
      </c>
      <c r="N284" s="136">
        <f>ROUND(IF(M284=0,(IF(I284="",0,((IF(F284&lt;$M$4,IF(ABS(G284)&lt;$O$2,0,ROUND(((ABS(G284)-$O$2)*I284)/100,2)),IF(ABS(G284)&lt;$O$4,0,ROUND(((ABS(G284)-$O$4)*I284)/100,2))))))),0),2)</f>
        <v>0</v>
      </c>
      <c r="O284" s="136">
        <f>ROUND(IF(I284="",0,((IF(M284=0,(IF(F284&lt;$M$4,IF(ABS(G284)&gt;$O$2,ROUND(($O$2*I284/100),2),ABS(G284)*I284/100),IF(ABS(G284)&gt;$O$4,ROUND(($O$4*I284/100),2),ABS(G284)*I284/100))),0)))),2)</f>
        <v>0</v>
      </c>
      <c r="P284" s="137"/>
      <c r="Q284" s="137"/>
      <c r="R284" s="137"/>
    </row>
    <row r="285" spans="1:18" customHeight="1" ht="13.2">
      <c r="A285" t="str">
        <f>IF(B285="","",A284+1)</f>
        <v/>
      </c>
      <c r="B285" s="1"/>
      <c r="D285" s="2"/>
      <c r="E285" s="2"/>
      <c r="F285" s="1"/>
      <c r="G285" s="2"/>
      <c r="H285" s="121"/>
      <c r="I285" s="142"/>
      <c r="J285" s="2"/>
      <c r="L285" s="124"/>
      <c r="M285" s="136">
        <f>IF(I285="",0,(IF(H285="D",0,(G285*I285)/100)))</f>
        <v>0</v>
      </c>
      <c r="N285" s="136">
        <f>ROUND(IF(M285=0,(IF(I285="",0,((IF(F285&lt;$M$4,IF(ABS(G285)&lt;$O$2,0,ROUND(((ABS(G285)-$O$2)*I285)/100,2)),IF(ABS(G285)&lt;$O$4,0,ROUND(((ABS(G285)-$O$4)*I285)/100,2))))))),0),2)</f>
        <v>0</v>
      </c>
      <c r="O285" s="136">
        <f>ROUND(IF(I285="",0,((IF(M285=0,(IF(F285&lt;$M$4,IF(ABS(G285)&gt;$O$2,ROUND(($O$2*I285/100),2),ABS(G285)*I285/100),IF(ABS(G285)&gt;$O$4,ROUND(($O$4*I285/100),2),ABS(G285)*I285/100))),0)))),2)</f>
        <v>0</v>
      </c>
      <c r="P285" s="137"/>
      <c r="Q285" s="137"/>
      <c r="R285" s="137"/>
    </row>
    <row r="286" spans="1:18" customHeight="1" ht="13.2">
      <c r="A286" t="str">
        <f>IF(B286="","",A285+1)</f>
        <v/>
      </c>
      <c r="B286" s="1"/>
      <c r="D286" s="2"/>
      <c r="E286" s="2"/>
      <c r="F286" s="1"/>
      <c r="G286" s="2"/>
      <c r="H286" s="121"/>
      <c r="I286" s="142"/>
      <c r="J286" s="2"/>
      <c r="L286" s="124"/>
      <c r="M286" s="136">
        <f>IF(I286="",0,(IF(H286="D",0,(G286*I286)/100)))</f>
        <v>0</v>
      </c>
      <c r="N286" s="136">
        <f>ROUND(IF(M286=0,(IF(I286="",0,((IF(F286&lt;$M$4,IF(ABS(G286)&lt;$O$2,0,ROUND(((ABS(G286)-$O$2)*I286)/100,2)),IF(ABS(G286)&lt;$O$4,0,ROUND(((ABS(G286)-$O$4)*I286)/100,2))))))),0),2)</f>
        <v>0</v>
      </c>
      <c r="O286" s="136">
        <f>ROUND(IF(I286="",0,((IF(M286=0,(IF(F286&lt;$M$4,IF(ABS(G286)&gt;$O$2,ROUND(($O$2*I286/100),2),ABS(G286)*I286/100),IF(ABS(G286)&gt;$O$4,ROUND(($O$4*I286/100),2),ABS(G286)*I286/100))),0)))),2)</f>
        <v>0</v>
      </c>
      <c r="P286" s="137"/>
      <c r="Q286" s="137"/>
      <c r="R286" s="137"/>
    </row>
    <row r="287" spans="1:18" customHeight="1" ht="13.2">
      <c r="A287" t="str">
        <f>IF(B287="","",A286+1)</f>
        <v/>
      </c>
      <c r="B287" s="1"/>
      <c r="D287" s="2"/>
      <c r="E287" s="2"/>
      <c r="F287" s="1"/>
      <c r="G287" s="2"/>
      <c r="H287" s="121"/>
      <c r="I287" s="142"/>
      <c r="J287" s="2"/>
      <c r="L287" s="124"/>
      <c r="M287" s="136">
        <f>IF(I287="",0,(IF(H287="D",0,(G287*I287)/100)))</f>
        <v>0</v>
      </c>
      <c r="N287" s="136">
        <f>ROUND(IF(M287=0,(IF(I287="",0,((IF(F287&lt;$M$4,IF(ABS(G287)&lt;$O$2,0,ROUND(((ABS(G287)-$O$2)*I287)/100,2)),IF(ABS(G287)&lt;$O$4,0,ROUND(((ABS(G287)-$O$4)*I287)/100,2))))))),0),2)</f>
        <v>0</v>
      </c>
      <c r="O287" s="136">
        <f>ROUND(IF(I287="",0,((IF(M287=0,(IF(F287&lt;$M$4,IF(ABS(G287)&gt;$O$2,ROUND(($O$2*I287/100),2),ABS(G287)*I287/100),IF(ABS(G287)&gt;$O$4,ROUND(($O$4*I287/100),2),ABS(G287)*I287/100))),0)))),2)</f>
        <v>0</v>
      </c>
      <c r="P287" s="137"/>
      <c r="Q287" s="137"/>
      <c r="R287" s="137"/>
    </row>
    <row r="288" spans="1:18" customHeight="1" ht="13.2">
      <c r="A288" t="str">
        <f>IF(B288="","",A287+1)</f>
        <v/>
      </c>
      <c r="B288" s="1"/>
      <c r="D288" s="2"/>
      <c r="E288" s="2"/>
      <c r="F288" s="1"/>
      <c r="G288" s="2"/>
      <c r="H288" s="121"/>
      <c r="I288" s="142"/>
      <c r="J288" s="2"/>
      <c r="L288" s="124"/>
      <c r="M288" s="136">
        <f>IF(I288="",0,(IF(H288="D",0,(G288*I288)/100)))</f>
        <v>0</v>
      </c>
      <c r="N288" s="136">
        <f>ROUND(IF(M288=0,(IF(I288="",0,((IF(F288&lt;$M$4,IF(ABS(G288)&lt;$O$2,0,ROUND(((ABS(G288)-$O$2)*I288)/100,2)),IF(ABS(G288)&lt;$O$4,0,ROUND(((ABS(G288)-$O$4)*I288)/100,2))))))),0),2)</f>
        <v>0</v>
      </c>
      <c r="O288" s="136">
        <f>ROUND(IF(I288="",0,((IF(M288=0,(IF(F288&lt;$M$4,IF(ABS(G288)&gt;$O$2,ROUND(($O$2*I288/100),2),ABS(G288)*I288/100),IF(ABS(G288)&gt;$O$4,ROUND(($O$4*I288/100),2),ABS(G288)*I288/100))),0)))),2)</f>
        <v>0</v>
      </c>
      <c r="P288" s="137"/>
      <c r="Q288" s="137"/>
      <c r="R288" s="137"/>
    </row>
    <row r="289" spans="1:18" customHeight="1" ht="13.2">
      <c r="A289" t="str">
        <f>IF(B289="","",A288+1)</f>
        <v/>
      </c>
      <c r="B289" s="1"/>
      <c r="D289" s="2"/>
      <c r="E289" s="2"/>
      <c r="F289" s="1"/>
      <c r="G289" s="2"/>
      <c r="H289" s="121"/>
      <c r="I289" s="142"/>
      <c r="J289" s="2"/>
      <c r="L289" s="124"/>
      <c r="M289" s="136">
        <f>IF(I289="",0,(IF(H289="D",0,(G289*I289)/100)))</f>
        <v>0</v>
      </c>
      <c r="N289" s="136">
        <f>ROUND(IF(M289=0,(IF(I289="",0,((IF(F289&lt;$M$4,IF(ABS(G289)&lt;$O$2,0,ROUND(((ABS(G289)-$O$2)*I289)/100,2)),IF(ABS(G289)&lt;$O$4,0,ROUND(((ABS(G289)-$O$4)*I289)/100,2))))))),0),2)</f>
        <v>0</v>
      </c>
      <c r="O289" s="136">
        <f>ROUND(IF(I289="",0,((IF(M289=0,(IF(F289&lt;$M$4,IF(ABS(G289)&gt;$O$2,ROUND(($O$2*I289/100),2),ABS(G289)*I289/100),IF(ABS(G289)&gt;$O$4,ROUND(($O$4*I289/100),2),ABS(G289)*I289/100))),0)))),2)</f>
        <v>0</v>
      </c>
      <c r="P289" s="137"/>
      <c r="Q289" s="137"/>
      <c r="R289" s="137"/>
    </row>
    <row r="290" spans="1:18" customHeight="1" ht="13.2">
      <c r="A290" t="str">
        <f>IF(B290="","",A289+1)</f>
        <v/>
      </c>
      <c r="B290" s="1"/>
      <c r="D290" s="2"/>
      <c r="E290" s="2"/>
      <c r="F290" s="1"/>
      <c r="G290" s="2"/>
      <c r="H290" s="121"/>
      <c r="I290" s="142"/>
      <c r="J290" s="2"/>
      <c r="L290" s="124"/>
      <c r="M290" s="136">
        <f>IF(I290="",0,(IF(H290="D",0,(G290*I290)/100)))</f>
        <v>0</v>
      </c>
      <c r="N290" s="136">
        <f>ROUND(IF(M290=0,(IF(I290="",0,((IF(F290&lt;$M$4,IF(ABS(G290)&lt;$O$2,0,ROUND(((ABS(G290)-$O$2)*I290)/100,2)),IF(ABS(G290)&lt;$O$4,0,ROUND(((ABS(G290)-$O$4)*I290)/100,2))))))),0),2)</f>
        <v>0</v>
      </c>
      <c r="O290" s="136">
        <f>ROUND(IF(I290="",0,((IF(M290=0,(IF(F290&lt;$M$4,IF(ABS(G290)&gt;$O$2,ROUND(($O$2*I290/100),2),ABS(G290)*I290/100),IF(ABS(G290)&gt;$O$4,ROUND(($O$4*I290/100),2),ABS(G290)*I290/100))),0)))),2)</f>
        <v>0</v>
      </c>
      <c r="P290" s="137"/>
      <c r="Q290" s="137"/>
      <c r="R290" s="137"/>
    </row>
    <row r="291" spans="1:18" customHeight="1" ht="13.2">
      <c r="A291" t="str">
        <f>IF(B291="","",A290+1)</f>
        <v/>
      </c>
      <c r="B291" s="1"/>
      <c r="D291" s="2"/>
      <c r="E291" s="2"/>
      <c r="F291" s="1"/>
      <c r="G291" s="2"/>
      <c r="H291" s="121"/>
      <c r="I291" s="142"/>
      <c r="J291" s="2"/>
      <c r="L291" s="124"/>
      <c r="M291" s="136">
        <f>IF(I291="",0,(IF(H291="D",0,(G291*I291)/100)))</f>
        <v>0</v>
      </c>
      <c r="N291" s="136">
        <f>ROUND(IF(M291=0,(IF(I291="",0,((IF(F291&lt;$M$4,IF(ABS(G291)&lt;$O$2,0,ROUND(((ABS(G291)-$O$2)*I291)/100,2)),IF(ABS(G291)&lt;$O$4,0,ROUND(((ABS(G291)-$O$4)*I291)/100,2))))))),0),2)</f>
        <v>0</v>
      </c>
      <c r="O291" s="136">
        <f>ROUND(IF(I291="",0,((IF(M291=0,(IF(F291&lt;$M$4,IF(ABS(G291)&gt;$O$2,ROUND(($O$2*I291/100),2),ABS(G291)*I291/100),IF(ABS(G291)&gt;$O$4,ROUND(($O$4*I291/100),2),ABS(G291)*I291/100))),0)))),2)</f>
        <v>0</v>
      </c>
      <c r="P291" s="137"/>
      <c r="Q291" s="137"/>
      <c r="R291" s="137"/>
    </row>
    <row r="292" spans="1:18" customHeight="1" ht="13.2">
      <c r="A292" t="str">
        <f>IF(B292="","",A291+1)</f>
        <v/>
      </c>
      <c r="B292" s="1"/>
      <c r="D292" s="2"/>
      <c r="E292" s="2"/>
      <c r="F292" s="1"/>
      <c r="G292" s="2"/>
      <c r="H292" s="121"/>
      <c r="I292" s="142"/>
      <c r="J292" s="2"/>
      <c r="L292" s="124"/>
      <c r="M292" s="136">
        <f>IF(I292="",0,(IF(H292="D",0,(G292*I292)/100)))</f>
        <v>0</v>
      </c>
      <c r="N292" s="136">
        <f>ROUND(IF(M292=0,(IF(I292="",0,((IF(F292&lt;$M$4,IF(ABS(G292)&lt;$O$2,0,ROUND(((ABS(G292)-$O$2)*I292)/100,2)),IF(ABS(G292)&lt;$O$4,0,ROUND(((ABS(G292)-$O$4)*I292)/100,2))))))),0),2)</f>
        <v>0</v>
      </c>
      <c r="O292" s="136">
        <f>ROUND(IF(I292="",0,((IF(M292=0,(IF(F292&lt;$M$4,IF(ABS(G292)&gt;$O$2,ROUND(($O$2*I292/100),2),ABS(G292)*I292/100),IF(ABS(G292)&gt;$O$4,ROUND(($O$4*I292/100),2),ABS(G292)*I292/100))),0)))),2)</f>
        <v>0</v>
      </c>
      <c r="P292" s="137"/>
      <c r="Q292" s="137"/>
      <c r="R292" s="137"/>
    </row>
    <row r="293" spans="1:18" customHeight="1" ht="13.2">
      <c r="A293" t="str">
        <f>IF(B293="","",A292+1)</f>
        <v/>
      </c>
      <c r="B293" s="1"/>
      <c r="D293" s="2"/>
      <c r="E293" s="2"/>
      <c r="F293" s="1"/>
      <c r="G293" s="2"/>
      <c r="H293" s="121"/>
      <c r="I293" s="142"/>
      <c r="J293" s="2"/>
      <c r="L293" s="124"/>
      <c r="M293" s="136">
        <f>IF(I293="",0,(IF(H293="D",0,(G293*I293)/100)))</f>
        <v>0</v>
      </c>
      <c r="N293" s="136">
        <f>ROUND(IF(M293=0,(IF(I293="",0,((IF(F293&lt;$M$4,IF(ABS(G293)&lt;$O$2,0,ROUND(((ABS(G293)-$O$2)*I293)/100,2)),IF(ABS(G293)&lt;$O$4,0,ROUND(((ABS(G293)-$O$4)*I293)/100,2))))))),0),2)</f>
        <v>0</v>
      </c>
      <c r="O293" s="136">
        <f>ROUND(IF(I293="",0,((IF(M293=0,(IF(F293&lt;$M$4,IF(ABS(G293)&gt;$O$2,ROUND(($O$2*I293/100),2),ABS(G293)*I293/100),IF(ABS(G293)&gt;$O$4,ROUND(($O$4*I293/100),2),ABS(G293)*I293/100))),0)))),2)</f>
        <v>0</v>
      </c>
      <c r="P293" s="137"/>
      <c r="Q293" s="137"/>
      <c r="R293" s="137"/>
    </row>
    <row r="294" spans="1:18" customHeight="1" ht="13.2">
      <c r="A294" t="str">
        <f>IF(B294="","",A293+1)</f>
        <v/>
      </c>
      <c r="B294" s="1"/>
      <c r="D294" s="2"/>
      <c r="E294" s="2"/>
      <c r="F294" s="1"/>
      <c r="G294" s="2"/>
      <c r="H294" s="121"/>
      <c r="I294" s="142"/>
      <c r="J294" s="2"/>
      <c r="L294" s="124"/>
      <c r="M294" s="136">
        <f>IF(I294="",0,(IF(H294="D",0,(G294*I294)/100)))</f>
        <v>0</v>
      </c>
      <c r="N294" s="136">
        <f>ROUND(IF(M294=0,(IF(I294="",0,((IF(F294&lt;$M$4,IF(ABS(G294)&lt;$O$2,0,ROUND(((ABS(G294)-$O$2)*I294)/100,2)),IF(ABS(G294)&lt;$O$4,0,ROUND(((ABS(G294)-$O$4)*I294)/100,2))))))),0),2)</f>
        <v>0</v>
      </c>
      <c r="O294" s="136">
        <f>ROUND(IF(I294="",0,((IF(M294=0,(IF(F294&lt;$M$4,IF(ABS(G294)&gt;$O$2,ROUND(($O$2*I294/100),2),ABS(G294)*I294/100),IF(ABS(G294)&gt;$O$4,ROUND(($O$4*I294/100),2),ABS(G294)*I294/100))),0)))),2)</f>
        <v>0</v>
      </c>
      <c r="P294" s="137"/>
      <c r="Q294" s="137"/>
      <c r="R294" s="137"/>
    </row>
    <row r="295" spans="1:18" customHeight="1" ht="13.2">
      <c r="A295" t="str">
        <f>IF(B295="","",A294+1)</f>
        <v/>
      </c>
      <c r="B295" s="1"/>
      <c r="D295" s="2"/>
      <c r="E295" s="2"/>
      <c r="F295" s="1"/>
      <c r="G295" s="2"/>
      <c r="H295" s="121"/>
      <c r="I295" s="142"/>
      <c r="J295" s="2"/>
      <c r="L295" s="124"/>
      <c r="M295" s="136">
        <f>IF(I295="",0,(IF(H295="D",0,(G295*I295)/100)))</f>
        <v>0</v>
      </c>
      <c r="N295" s="136">
        <f>ROUND(IF(M295=0,(IF(I295="",0,((IF(F295&lt;$M$4,IF(ABS(G295)&lt;$O$2,0,ROUND(((ABS(G295)-$O$2)*I295)/100,2)),IF(ABS(G295)&lt;$O$4,0,ROUND(((ABS(G295)-$O$4)*I295)/100,2))))))),0),2)</f>
        <v>0</v>
      </c>
      <c r="O295" s="136">
        <f>ROUND(IF(I295="",0,((IF(M295=0,(IF(F295&lt;$M$4,IF(ABS(G295)&gt;$O$2,ROUND(($O$2*I295/100),2),ABS(G295)*I295/100),IF(ABS(G295)&gt;$O$4,ROUND(($O$4*I295/100),2),ABS(G295)*I295/100))),0)))),2)</f>
        <v>0</v>
      </c>
      <c r="P295" s="137"/>
      <c r="Q295" s="137"/>
      <c r="R295" s="137"/>
    </row>
    <row r="296" spans="1:18" customHeight="1" ht="13.2">
      <c r="A296" t="str">
        <f>IF(B296="","",A295+1)</f>
        <v/>
      </c>
      <c r="B296" s="1"/>
      <c r="D296" s="2"/>
      <c r="E296" s="2"/>
      <c r="F296" s="1"/>
      <c r="G296" s="2"/>
      <c r="H296" s="121"/>
      <c r="I296" s="142"/>
      <c r="J296" s="2"/>
      <c r="L296" s="124"/>
      <c r="M296" s="136">
        <f>IF(I296="",0,(IF(H296="D",0,(G296*I296)/100)))</f>
        <v>0</v>
      </c>
      <c r="N296" s="136">
        <f>ROUND(IF(M296=0,(IF(I296="",0,((IF(F296&lt;$M$4,IF(ABS(G296)&lt;$O$2,0,ROUND(((ABS(G296)-$O$2)*I296)/100,2)),IF(ABS(G296)&lt;$O$4,0,ROUND(((ABS(G296)-$O$4)*I296)/100,2))))))),0),2)</f>
        <v>0</v>
      </c>
      <c r="O296" s="136">
        <f>ROUND(IF(I296="",0,((IF(M296=0,(IF(F296&lt;$M$4,IF(ABS(G296)&gt;$O$2,ROUND(($O$2*I296/100),2),ABS(G296)*I296/100),IF(ABS(G296)&gt;$O$4,ROUND(($O$4*I296/100),2),ABS(G296)*I296/100))),0)))),2)</f>
        <v>0</v>
      </c>
      <c r="P296" s="137"/>
      <c r="Q296" s="137"/>
      <c r="R296" s="137"/>
    </row>
    <row r="297" spans="1:18" customHeight="1" ht="13.2">
      <c r="A297" t="str">
        <f>IF(B297="","",A296+1)</f>
        <v/>
      </c>
      <c r="B297" s="1"/>
      <c r="D297" s="2"/>
      <c r="E297" s="2"/>
      <c r="F297" s="1"/>
      <c r="G297" s="2"/>
      <c r="H297" s="121"/>
      <c r="I297" s="142"/>
      <c r="J297" s="2"/>
      <c r="L297" s="124"/>
      <c r="M297" s="136">
        <f>IF(I297="",0,(IF(H297="D",0,(G297*I297)/100)))</f>
        <v>0</v>
      </c>
      <c r="N297" s="136">
        <f>ROUND(IF(M297=0,(IF(I297="",0,((IF(F297&lt;$M$4,IF(ABS(G297)&lt;$O$2,0,ROUND(((ABS(G297)-$O$2)*I297)/100,2)),IF(ABS(G297)&lt;$O$4,0,ROUND(((ABS(G297)-$O$4)*I297)/100,2))))))),0),2)</f>
        <v>0</v>
      </c>
      <c r="O297" s="136">
        <f>ROUND(IF(I297="",0,((IF(M297=0,(IF(F297&lt;$M$4,IF(ABS(G297)&gt;$O$2,ROUND(($O$2*I297/100),2),ABS(G297)*I297/100),IF(ABS(G297)&gt;$O$4,ROUND(($O$4*I297/100),2),ABS(G297)*I297/100))),0)))),2)</f>
        <v>0</v>
      </c>
      <c r="P297" s="137"/>
      <c r="Q297" s="137"/>
      <c r="R297" s="137"/>
    </row>
    <row r="298" spans="1:18" customHeight="1" ht="13.2">
      <c r="A298" t="str">
        <f>IF(B298="","",A297+1)</f>
        <v/>
      </c>
      <c r="B298" s="1"/>
      <c r="D298" s="2"/>
      <c r="E298" s="2"/>
      <c r="F298" s="1"/>
      <c r="G298" s="2"/>
      <c r="H298" s="121"/>
      <c r="I298" s="142"/>
      <c r="J298" s="2"/>
      <c r="L298" s="124"/>
      <c r="M298" s="136">
        <f>IF(I298="",0,(IF(H298="D",0,(G298*I298)/100)))</f>
        <v>0</v>
      </c>
      <c r="N298" s="136">
        <f>ROUND(IF(M298=0,(IF(I298="",0,((IF(F298&lt;$M$4,IF(ABS(G298)&lt;$O$2,0,ROUND(((ABS(G298)-$O$2)*I298)/100,2)),IF(ABS(G298)&lt;$O$4,0,ROUND(((ABS(G298)-$O$4)*I298)/100,2))))))),0),2)</f>
        <v>0</v>
      </c>
      <c r="O298" s="136">
        <f>ROUND(IF(I298="",0,((IF(M298=0,(IF(F298&lt;$M$4,IF(ABS(G298)&gt;$O$2,ROUND(($O$2*I298/100),2),ABS(G298)*I298/100),IF(ABS(G298)&gt;$O$4,ROUND(($O$4*I298/100),2),ABS(G298)*I298/100))),0)))),2)</f>
        <v>0</v>
      </c>
      <c r="P298" s="137"/>
      <c r="Q298" s="137"/>
      <c r="R298" s="137"/>
    </row>
    <row r="299" spans="1:18" customHeight="1" ht="13.2">
      <c r="A299" t="str">
        <f>IF(B299="","",A298+1)</f>
        <v/>
      </c>
      <c r="B299" s="1"/>
      <c r="D299" s="2"/>
      <c r="E299" s="2"/>
      <c r="F299" s="1"/>
      <c r="G299" s="2"/>
      <c r="H299" s="121"/>
      <c r="I299" s="142"/>
      <c r="J299" s="2"/>
      <c r="L299" s="124"/>
      <c r="M299" s="136">
        <f>IF(I299="",0,(IF(H299="D",0,(G299*I299)/100)))</f>
        <v>0</v>
      </c>
      <c r="N299" s="136">
        <f>ROUND(IF(M299=0,(IF(I299="",0,((IF(F299&lt;$M$4,IF(ABS(G299)&lt;$O$2,0,ROUND(((ABS(G299)-$O$2)*I299)/100,2)),IF(ABS(G299)&lt;$O$4,0,ROUND(((ABS(G299)-$O$4)*I299)/100,2))))))),0),2)</f>
        <v>0</v>
      </c>
      <c r="O299" s="136">
        <f>ROUND(IF(I299="",0,((IF(M299=0,(IF(F299&lt;$M$4,IF(ABS(G299)&gt;$O$2,ROUND(($O$2*I299/100),2),ABS(G299)*I299/100),IF(ABS(G299)&gt;$O$4,ROUND(($O$4*I299/100),2),ABS(G299)*I299/100))),0)))),2)</f>
        <v>0</v>
      </c>
      <c r="P299" s="137"/>
      <c r="Q299" s="137"/>
      <c r="R299" s="137"/>
    </row>
    <row r="300" spans="1:18" customHeight="1" ht="13.2">
      <c r="A300" t="str">
        <f>IF(B300="","",A299+1)</f>
        <v/>
      </c>
      <c r="B300" s="1"/>
      <c r="D300" s="2"/>
      <c r="E300" s="2"/>
      <c r="F300" s="1"/>
      <c r="G300" s="2"/>
      <c r="H300" s="121"/>
      <c r="I300" s="142"/>
      <c r="J300" s="2"/>
      <c r="L300" s="124"/>
      <c r="M300" s="136">
        <f>IF(I300="",0,(IF(H300="D",0,(G300*I300)/100)))</f>
        <v>0</v>
      </c>
      <c r="N300" s="136">
        <f>ROUND(IF(M300=0,(IF(I300="",0,((IF(F300&lt;$M$4,IF(ABS(G300)&lt;$O$2,0,ROUND(((ABS(G300)-$O$2)*I300)/100,2)),IF(ABS(G300)&lt;$O$4,0,ROUND(((ABS(G300)-$O$4)*I300)/100,2))))))),0),2)</f>
        <v>0</v>
      </c>
      <c r="O300" s="136">
        <f>ROUND(IF(I300="",0,((IF(M300=0,(IF(F300&lt;$M$4,IF(ABS(G300)&gt;$O$2,ROUND(($O$2*I300/100),2),ABS(G300)*I300/100),IF(ABS(G300)&gt;$O$4,ROUND(($O$4*I300/100),2),ABS(G300)*I300/100))),0)))),2)</f>
        <v>0</v>
      </c>
      <c r="P300" s="137"/>
      <c r="Q300" s="137"/>
      <c r="R300" s="137"/>
    </row>
    <row r="301" spans="1:18" customHeight="1" ht="13.2">
      <c r="A301" t="str">
        <f>IF(B301="","",A300+1)</f>
        <v/>
      </c>
      <c r="B301" s="1"/>
      <c r="D301" s="2"/>
      <c r="E301" s="2"/>
      <c r="F301" s="1"/>
      <c r="G301" s="2"/>
      <c r="H301" s="121"/>
      <c r="I301" s="142"/>
      <c r="J301" s="2"/>
      <c r="L301" s="124"/>
      <c r="M301" s="136">
        <f>IF(I301="",0,(IF(H301="D",0,(G301*I301)/100)))</f>
        <v>0</v>
      </c>
      <c r="N301" s="136">
        <f>ROUND(IF(M301=0,(IF(I301="",0,((IF(F301&lt;$M$4,IF(ABS(G301)&lt;$O$2,0,ROUND(((ABS(G301)-$O$2)*I301)/100,2)),IF(ABS(G301)&lt;$O$4,0,ROUND(((ABS(G301)-$O$4)*I301)/100,2))))))),0),2)</f>
        <v>0</v>
      </c>
      <c r="O301" s="136">
        <f>ROUND(IF(I301="",0,((IF(M301=0,(IF(F301&lt;$M$4,IF(ABS(G301)&gt;$O$2,ROUND(($O$2*I301/100),2),ABS(G301)*I301/100),IF(ABS(G301)&gt;$O$4,ROUND(($O$4*I301/100),2),ABS(G301)*I301/100))),0)))),2)</f>
        <v>0</v>
      </c>
      <c r="P301" s="137"/>
      <c r="Q301" s="137"/>
      <c r="R301" s="137"/>
    </row>
    <row r="302" spans="1:18" customHeight="1" ht="13.2">
      <c r="A302" t="str">
        <f>IF(B302="","",A301+1)</f>
        <v/>
      </c>
      <c r="B302" s="1"/>
      <c r="D302" s="2"/>
      <c r="E302" s="2"/>
      <c r="F302" s="1"/>
      <c r="G302" s="2"/>
      <c r="H302" s="121"/>
      <c r="I302" s="142"/>
      <c r="J302" s="2"/>
      <c r="L302" s="124"/>
      <c r="M302" s="136">
        <f>IF(I302="",0,(IF(H302="D",0,(G302*I302)/100)))</f>
        <v>0</v>
      </c>
      <c r="N302" s="136">
        <f>ROUND(IF(M302=0,(IF(I302="",0,((IF(F302&lt;$M$4,IF(ABS(G302)&lt;$O$2,0,ROUND(((ABS(G302)-$O$2)*I302)/100,2)),IF(ABS(G302)&lt;$O$4,0,ROUND(((ABS(G302)-$O$4)*I302)/100,2))))))),0),2)</f>
        <v>0</v>
      </c>
      <c r="O302" s="136">
        <f>ROUND(IF(I302="",0,((IF(M302=0,(IF(F302&lt;$M$4,IF(ABS(G302)&gt;$O$2,ROUND(($O$2*I302/100),2),ABS(G302)*I302/100),IF(ABS(G302)&gt;$O$4,ROUND(($O$4*I302/100),2),ABS(G302)*I302/100))),0)))),2)</f>
        <v>0</v>
      </c>
      <c r="P302" s="137"/>
      <c r="Q302" s="137"/>
      <c r="R302" s="137"/>
    </row>
    <row r="303" spans="1:18" customHeight="1" ht="13.2">
      <c r="A303" t="str">
        <f>IF(B303="","",A302+1)</f>
        <v/>
      </c>
      <c r="B303" s="1"/>
      <c r="D303" s="2"/>
      <c r="E303" s="2"/>
      <c r="F303" s="1"/>
      <c r="G303" s="2"/>
      <c r="H303" s="121"/>
      <c r="I303" s="142"/>
      <c r="J303" s="2"/>
      <c r="L303" s="124"/>
      <c r="M303" s="136">
        <f>IF(I303="",0,(IF(H303="D",0,(G303*I303)/100)))</f>
        <v>0</v>
      </c>
      <c r="N303" s="136">
        <f>ROUND(IF(M303=0,(IF(I303="",0,((IF(F303&lt;$M$4,IF(ABS(G303)&lt;$O$2,0,ROUND(((ABS(G303)-$O$2)*I303)/100,2)),IF(ABS(G303)&lt;$O$4,0,ROUND(((ABS(G303)-$O$4)*I303)/100,2))))))),0),2)</f>
        <v>0</v>
      </c>
      <c r="O303" s="136">
        <f>ROUND(IF(I303="",0,((IF(M303=0,(IF(F303&lt;$M$4,IF(ABS(G303)&gt;$O$2,ROUND(($O$2*I303/100),2),ABS(G303)*I303/100),IF(ABS(G303)&gt;$O$4,ROUND(($O$4*I303/100),2),ABS(G303)*I303/100))),0)))),2)</f>
        <v>0</v>
      </c>
      <c r="P303" s="137"/>
      <c r="Q303" s="137"/>
      <c r="R303" s="137"/>
    </row>
    <row r="304" spans="1:18" customHeight="1" ht="13.2">
      <c r="A304" t="str">
        <f>IF(B304="","",A303+1)</f>
        <v/>
      </c>
      <c r="B304" s="1"/>
      <c r="D304" s="2"/>
      <c r="E304" s="2"/>
      <c r="F304" s="1"/>
      <c r="G304" s="2"/>
      <c r="H304" s="121"/>
      <c r="I304" s="142"/>
      <c r="J304" s="2"/>
      <c r="L304" s="124"/>
      <c r="M304" s="136">
        <f>IF(I304="",0,(IF(H304="D",0,(G304*I304)/100)))</f>
        <v>0</v>
      </c>
      <c r="N304" s="136">
        <f>ROUND(IF(M304=0,(IF(I304="",0,((IF(F304&lt;$M$4,IF(ABS(G304)&lt;$O$2,0,ROUND(((ABS(G304)-$O$2)*I304)/100,2)),IF(ABS(G304)&lt;$O$4,0,ROUND(((ABS(G304)-$O$4)*I304)/100,2))))))),0),2)</f>
        <v>0</v>
      </c>
      <c r="O304" s="136">
        <f>ROUND(IF(I304="",0,((IF(M304=0,(IF(F304&lt;$M$4,IF(ABS(G304)&gt;$O$2,ROUND(($O$2*I304/100),2),ABS(G304)*I304/100),IF(ABS(G304)&gt;$O$4,ROUND(($O$4*I304/100),2),ABS(G304)*I304/100))),0)))),2)</f>
        <v>0</v>
      </c>
      <c r="P304" s="137"/>
      <c r="Q304" s="137"/>
      <c r="R304" s="137"/>
    </row>
    <row r="305" spans="1:18" customHeight="1" ht="13.2">
      <c r="A305" t="str">
        <f>IF(B305="","",A304+1)</f>
        <v/>
      </c>
      <c r="B305" s="1"/>
      <c r="D305" s="2"/>
      <c r="E305" s="2"/>
      <c r="F305" s="1"/>
      <c r="G305" s="2"/>
      <c r="H305" s="121"/>
      <c r="I305" s="142"/>
      <c r="J305" s="2"/>
      <c r="L305" s="124"/>
      <c r="M305" s="136">
        <f>IF(I305="",0,(IF(H305="D",0,(G305*I305)/100)))</f>
        <v>0</v>
      </c>
      <c r="N305" s="136">
        <f>ROUND(IF(M305=0,(IF(I305="",0,((IF(F305&lt;$M$4,IF(ABS(G305)&lt;$O$2,0,ROUND(((ABS(G305)-$O$2)*I305)/100,2)),IF(ABS(G305)&lt;$O$4,0,ROUND(((ABS(G305)-$O$4)*I305)/100,2))))))),0),2)</f>
        <v>0</v>
      </c>
      <c r="O305" s="136">
        <f>ROUND(IF(I305="",0,((IF(M305=0,(IF(F305&lt;$M$4,IF(ABS(G305)&gt;$O$2,ROUND(($O$2*I305/100),2),ABS(G305)*I305/100),IF(ABS(G305)&gt;$O$4,ROUND(($O$4*I305/100),2),ABS(G305)*I305/100))),0)))),2)</f>
        <v>0</v>
      </c>
      <c r="P305" s="137"/>
      <c r="Q305" s="137"/>
      <c r="R305" s="137"/>
    </row>
    <row r="306" spans="1:18" customHeight="1" ht="13.2">
      <c r="A306" t="str">
        <f>IF(B306="","",A305+1)</f>
        <v/>
      </c>
      <c r="B306" s="1"/>
      <c r="D306" s="2"/>
      <c r="E306" s="2"/>
      <c r="F306" s="1"/>
      <c r="G306" s="2"/>
      <c r="H306" s="121"/>
      <c r="I306" s="142"/>
      <c r="J306" s="2"/>
      <c r="L306" s="124"/>
      <c r="M306" s="136">
        <f>IF(I306="",0,(IF(H306="D",0,(G306*I306)/100)))</f>
        <v>0</v>
      </c>
      <c r="N306" s="136">
        <f>ROUND(IF(M306=0,(IF(I306="",0,((IF(F306&lt;$M$4,IF(ABS(G306)&lt;$O$2,0,ROUND(((ABS(G306)-$O$2)*I306)/100,2)),IF(ABS(G306)&lt;$O$4,0,ROUND(((ABS(G306)-$O$4)*I306)/100,2))))))),0),2)</f>
        <v>0</v>
      </c>
      <c r="O306" s="136">
        <f>ROUND(IF(I306="",0,((IF(M306=0,(IF(F306&lt;$M$4,IF(ABS(G306)&gt;$O$2,ROUND(($O$2*I306/100),2),ABS(G306)*I306/100),IF(ABS(G306)&gt;$O$4,ROUND(($O$4*I306/100),2),ABS(G306)*I306/100))),0)))),2)</f>
        <v>0</v>
      </c>
      <c r="P306" s="137"/>
      <c r="Q306" s="137"/>
      <c r="R306" s="137"/>
    </row>
    <row r="307" spans="1:18" customHeight="1" ht="13.2">
      <c r="A307" t="str">
        <f>IF(B307="","",A306+1)</f>
        <v/>
      </c>
      <c r="B307" s="1"/>
      <c r="D307" s="2"/>
      <c r="E307" s="2"/>
      <c r="F307" s="1"/>
      <c r="G307" s="2"/>
      <c r="H307" s="121"/>
      <c r="I307" s="142"/>
      <c r="J307" s="2"/>
      <c r="L307" s="124"/>
      <c r="M307" s="136">
        <f>IF(I307="",0,(IF(H307="D",0,(G307*I307)/100)))</f>
        <v>0</v>
      </c>
      <c r="N307" s="136">
        <f>ROUND(IF(M307=0,(IF(I307="",0,((IF(F307&lt;$M$4,IF(ABS(G307)&lt;$O$2,0,ROUND(((ABS(G307)-$O$2)*I307)/100,2)),IF(ABS(G307)&lt;$O$4,0,ROUND(((ABS(G307)-$O$4)*I307)/100,2))))))),0),2)</f>
        <v>0</v>
      </c>
      <c r="O307" s="136">
        <f>ROUND(IF(I307="",0,((IF(M307=0,(IF(F307&lt;$M$4,IF(ABS(G307)&gt;$O$2,ROUND(($O$2*I307/100),2),ABS(G307)*I307/100),IF(ABS(G307)&gt;$O$4,ROUND(($O$4*I307/100),2),ABS(G307)*I307/100))),0)))),2)</f>
        <v>0</v>
      </c>
      <c r="P307" s="137"/>
      <c r="Q307" s="137"/>
      <c r="R307" s="137"/>
    </row>
    <row r="308" spans="1:18" customHeight="1" ht="13.2">
      <c r="A308" t="str">
        <f>IF(B308="","",A307+1)</f>
        <v/>
      </c>
      <c r="B308" s="1"/>
      <c r="D308" s="2"/>
      <c r="E308" s="2"/>
      <c r="F308" s="1"/>
      <c r="G308" s="2"/>
      <c r="H308" s="121"/>
      <c r="I308" s="142"/>
      <c r="J308" s="2"/>
      <c r="L308" s="124"/>
      <c r="M308" s="136">
        <f>IF(I308="",0,(IF(H308="D",0,(G308*I308)/100)))</f>
        <v>0</v>
      </c>
      <c r="N308" s="136">
        <f>ROUND(IF(M308=0,(IF(I308="",0,((IF(F308&lt;$M$4,IF(ABS(G308)&lt;$O$2,0,ROUND(((ABS(G308)-$O$2)*I308)/100,2)),IF(ABS(G308)&lt;$O$4,0,ROUND(((ABS(G308)-$O$4)*I308)/100,2))))))),0),2)</f>
        <v>0</v>
      </c>
      <c r="O308" s="136">
        <f>ROUND(IF(I308="",0,((IF(M308=0,(IF(F308&lt;$M$4,IF(ABS(G308)&gt;$O$2,ROUND(($O$2*I308/100),2),ABS(G308)*I308/100),IF(ABS(G308)&gt;$O$4,ROUND(($O$4*I308/100),2),ABS(G308)*I308/100))),0)))),2)</f>
        <v>0</v>
      </c>
      <c r="P308" s="137"/>
      <c r="Q308" s="137"/>
      <c r="R308" s="137"/>
    </row>
    <row r="309" spans="1:18" customHeight="1" ht="13.2">
      <c r="A309" t="str">
        <f>IF(B309="","",A308+1)</f>
        <v/>
      </c>
      <c r="B309" s="1"/>
      <c r="D309" s="2"/>
      <c r="E309" s="2"/>
      <c r="F309" s="1"/>
      <c r="G309" s="2"/>
      <c r="H309" s="121"/>
      <c r="I309" s="142"/>
      <c r="J309" s="2"/>
      <c r="L309" s="124"/>
      <c r="M309" s="136">
        <f>IF(I309="",0,(IF(H309="D",0,(G309*I309)/100)))</f>
        <v>0</v>
      </c>
      <c r="N309" s="136">
        <f>ROUND(IF(M309=0,(IF(I309="",0,((IF(F309&lt;$M$4,IF(ABS(G309)&lt;$O$2,0,ROUND(((ABS(G309)-$O$2)*I309)/100,2)),IF(ABS(G309)&lt;$O$4,0,ROUND(((ABS(G309)-$O$4)*I309)/100,2))))))),0),2)</f>
        <v>0</v>
      </c>
      <c r="O309" s="136">
        <f>ROUND(IF(I309="",0,((IF(M309=0,(IF(F309&lt;$M$4,IF(ABS(G309)&gt;$O$2,ROUND(($O$2*I309/100),2),ABS(G309)*I309/100),IF(ABS(G309)&gt;$O$4,ROUND(($O$4*I309/100),2),ABS(G309)*I309/100))),0)))),2)</f>
        <v>0</v>
      </c>
      <c r="P309" s="137"/>
      <c r="Q309" s="137"/>
      <c r="R309" s="137"/>
    </row>
    <row r="310" spans="1:18" customHeight="1" ht="13.2">
      <c r="A310" t="str">
        <f>IF(B310="","",A309+1)</f>
        <v/>
      </c>
      <c r="B310" s="1"/>
      <c r="D310" s="2"/>
      <c r="E310" s="2"/>
      <c r="F310" s="1"/>
      <c r="G310" s="2"/>
      <c r="H310" s="121"/>
      <c r="I310" s="142"/>
      <c r="J310" s="2"/>
      <c r="L310" s="124"/>
      <c r="M310" s="136">
        <f>IF(I310="",0,(IF(H310="D",0,(G310*I310)/100)))</f>
        <v>0</v>
      </c>
      <c r="N310" s="136">
        <f>ROUND(IF(M310=0,(IF(I310="",0,((IF(F310&lt;$M$4,IF(ABS(G310)&lt;$O$2,0,ROUND(((ABS(G310)-$O$2)*I310)/100,2)),IF(ABS(G310)&lt;$O$4,0,ROUND(((ABS(G310)-$O$4)*I310)/100,2))))))),0),2)</f>
        <v>0</v>
      </c>
      <c r="O310" s="136">
        <f>ROUND(IF(I310="",0,((IF(M310=0,(IF(F310&lt;$M$4,IF(ABS(G310)&gt;$O$2,ROUND(($O$2*I310/100),2),ABS(G310)*I310/100),IF(ABS(G310)&gt;$O$4,ROUND(($O$4*I310/100),2),ABS(G310)*I310/100))),0)))),2)</f>
        <v>0</v>
      </c>
      <c r="P310" s="137"/>
      <c r="Q310" s="137"/>
      <c r="R310" s="137"/>
    </row>
    <row r="311" spans="1:18" customHeight="1" ht="13.2">
      <c r="A311" t="str">
        <f>IF(B311="","",A310+1)</f>
        <v/>
      </c>
      <c r="B311" s="1"/>
      <c r="D311" s="2"/>
      <c r="E311" s="2"/>
      <c r="F311" s="1"/>
      <c r="G311" s="2"/>
      <c r="H311" s="121"/>
      <c r="I311" s="142"/>
      <c r="J311" s="2"/>
      <c r="L311" s="124"/>
      <c r="M311" s="136">
        <f>IF(I311="",0,(IF(H311="D",0,(G311*I311)/100)))</f>
        <v>0</v>
      </c>
      <c r="N311" s="136">
        <f>ROUND(IF(M311=0,(IF(I311="",0,((IF(F311&lt;$M$4,IF(ABS(G311)&lt;$O$2,0,ROUND(((ABS(G311)-$O$2)*I311)/100,2)),IF(ABS(G311)&lt;$O$4,0,ROUND(((ABS(G311)-$O$4)*I311)/100,2))))))),0),2)</f>
        <v>0</v>
      </c>
      <c r="O311" s="136">
        <f>ROUND(IF(I311="",0,((IF(M311=0,(IF(F311&lt;$M$4,IF(ABS(G311)&gt;$O$2,ROUND(($O$2*I311/100),2),ABS(G311)*I311/100),IF(ABS(G311)&gt;$O$4,ROUND(($O$4*I311/100),2),ABS(G311)*I311/100))),0)))),2)</f>
        <v>0</v>
      </c>
      <c r="P311" s="137"/>
      <c r="Q311" s="137"/>
      <c r="R311" s="137"/>
    </row>
    <row r="312" spans="1:18" customHeight="1" ht="13.2">
      <c r="A312" t="str">
        <f>IF(B312="","",A311+1)</f>
        <v/>
      </c>
      <c r="B312" s="1"/>
      <c r="D312" s="2"/>
      <c r="E312" s="2"/>
      <c r="F312" s="1"/>
      <c r="G312" s="2"/>
      <c r="H312" s="121"/>
      <c r="I312" s="142"/>
      <c r="J312" s="2"/>
      <c r="L312" s="124"/>
      <c r="M312" s="136">
        <f>IF(I312="",0,(IF(H312="D",0,(G312*I312)/100)))</f>
        <v>0</v>
      </c>
      <c r="N312" s="136">
        <f>ROUND(IF(M312=0,(IF(I312="",0,((IF(F312&lt;$M$4,IF(ABS(G312)&lt;$O$2,0,ROUND(((ABS(G312)-$O$2)*I312)/100,2)),IF(ABS(G312)&lt;$O$4,0,ROUND(((ABS(G312)-$O$4)*I312)/100,2))))))),0),2)</f>
        <v>0</v>
      </c>
      <c r="O312" s="136">
        <f>ROUND(IF(I312="",0,((IF(M312=0,(IF(F312&lt;$M$4,IF(ABS(G312)&gt;$O$2,ROUND(($O$2*I312/100),2),ABS(G312)*I312/100),IF(ABS(G312)&gt;$O$4,ROUND(($O$4*I312/100),2),ABS(G312)*I312/100))),0)))),2)</f>
        <v>0</v>
      </c>
      <c r="P312" s="137"/>
      <c r="Q312" s="137"/>
      <c r="R312" s="137"/>
    </row>
    <row r="313" spans="1:18" customHeight="1" ht="13.2">
      <c r="A313" t="str">
        <f>IF(B313="","",A312+1)</f>
        <v/>
      </c>
      <c r="B313" s="1"/>
      <c r="D313" s="2"/>
      <c r="E313" s="2"/>
      <c r="F313" s="1"/>
      <c r="G313" s="2"/>
      <c r="H313" s="121"/>
      <c r="I313" s="142"/>
      <c r="J313" s="2"/>
      <c r="L313" s="124"/>
      <c r="M313" s="136">
        <f>IF(I313="",0,(IF(H313="D",0,(G313*I313)/100)))</f>
        <v>0</v>
      </c>
      <c r="N313" s="136">
        <f>ROUND(IF(M313=0,(IF(I313="",0,((IF(F313&lt;$M$4,IF(ABS(G313)&lt;$O$2,0,ROUND(((ABS(G313)-$O$2)*I313)/100,2)),IF(ABS(G313)&lt;$O$4,0,ROUND(((ABS(G313)-$O$4)*I313)/100,2))))))),0),2)</f>
        <v>0</v>
      </c>
      <c r="O313" s="136">
        <f>ROUND(IF(I313="",0,((IF(M313=0,(IF(F313&lt;$M$4,IF(ABS(G313)&gt;$O$2,ROUND(($O$2*I313/100),2),ABS(G313)*I313/100),IF(ABS(G313)&gt;$O$4,ROUND(($O$4*I313/100),2),ABS(G313)*I313/100))),0)))),2)</f>
        <v>0</v>
      </c>
      <c r="P313" s="137"/>
      <c r="Q313" s="137"/>
      <c r="R313" s="137"/>
    </row>
    <row r="314" spans="1:18" customHeight="1" ht="13.2">
      <c r="A314" t="str">
        <f>IF(B314="","",A313+1)</f>
        <v/>
      </c>
      <c r="B314" s="1"/>
      <c r="D314" s="2"/>
      <c r="E314" s="2"/>
      <c r="F314" s="1"/>
      <c r="G314" s="2"/>
      <c r="H314" s="121"/>
      <c r="I314" s="142"/>
      <c r="J314" s="2"/>
      <c r="L314" s="124"/>
      <c r="M314" s="136">
        <f>IF(I314="",0,(IF(H314="D",0,(G314*I314)/100)))</f>
        <v>0</v>
      </c>
      <c r="N314" s="136">
        <f>ROUND(IF(M314=0,(IF(I314="",0,((IF(F314&lt;$M$4,IF(ABS(G314)&lt;$O$2,0,ROUND(((ABS(G314)-$O$2)*I314)/100,2)),IF(ABS(G314)&lt;$O$4,0,ROUND(((ABS(G314)-$O$4)*I314)/100,2))))))),0),2)</f>
        <v>0</v>
      </c>
      <c r="O314" s="136">
        <f>ROUND(IF(I314="",0,((IF(M314=0,(IF(F314&lt;$M$4,IF(ABS(G314)&gt;$O$2,ROUND(($O$2*I314/100),2),ABS(G314)*I314/100),IF(ABS(G314)&gt;$O$4,ROUND(($O$4*I314/100),2),ABS(G314)*I314/100))),0)))),2)</f>
        <v>0</v>
      </c>
      <c r="P314" s="137"/>
      <c r="Q314" s="137"/>
      <c r="R314" s="137"/>
    </row>
    <row r="315" spans="1:18" customHeight="1" ht="13.2">
      <c r="A315" t="str">
        <f>IF(B315="","",A314+1)</f>
        <v/>
      </c>
      <c r="B315" s="1"/>
      <c r="D315" s="2"/>
      <c r="E315" s="2"/>
      <c r="F315" s="1"/>
      <c r="G315" s="2"/>
      <c r="H315" s="121"/>
      <c r="I315" s="142"/>
      <c r="J315" s="2"/>
      <c r="L315" s="124"/>
      <c r="M315" s="136">
        <f>IF(I315="",0,(IF(H315="D",0,(G315*I315)/100)))</f>
        <v>0</v>
      </c>
      <c r="N315" s="136">
        <f>ROUND(IF(M315=0,(IF(I315="",0,((IF(F315&lt;$M$4,IF(ABS(G315)&lt;$O$2,0,ROUND(((ABS(G315)-$O$2)*I315)/100,2)),IF(ABS(G315)&lt;$O$4,0,ROUND(((ABS(G315)-$O$4)*I315)/100,2))))))),0),2)</f>
        <v>0</v>
      </c>
      <c r="O315" s="136">
        <f>ROUND(IF(I315="",0,((IF(M315=0,(IF(F315&lt;$M$4,IF(ABS(G315)&gt;$O$2,ROUND(($O$2*I315/100),2),ABS(G315)*I315/100),IF(ABS(G315)&gt;$O$4,ROUND(($O$4*I315/100),2),ABS(G315)*I315/100))),0)))),2)</f>
        <v>0</v>
      </c>
      <c r="P315" s="137"/>
      <c r="Q315" s="137"/>
      <c r="R315" s="137"/>
    </row>
    <row r="316" spans="1:18" customHeight="1" ht="13.2">
      <c r="A316" t="str">
        <f>IF(B316="","",A315+1)</f>
        <v/>
      </c>
      <c r="B316" s="1"/>
      <c r="D316" s="2"/>
      <c r="E316" s="2"/>
      <c r="F316" s="1"/>
      <c r="G316" s="2"/>
      <c r="H316" s="121"/>
      <c r="I316" s="142"/>
      <c r="J316" s="2"/>
      <c r="L316" s="124"/>
      <c r="M316" s="136">
        <f>IF(I316="",0,(IF(H316="D",0,(G316*I316)/100)))</f>
        <v>0</v>
      </c>
      <c r="N316" s="136">
        <f>ROUND(IF(M316=0,(IF(I316="",0,((IF(F316&lt;$M$4,IF(ABS(G316)&lt;$O$2,0,ROUND(((ABS(G316)-$O$2)*I316)/100,2)),IF(ABS(G316)&lt;$O$4,0,ROUND(((ABS(G316)-$O$4)*I316)/100,2))))))),0),2)</f>
        <v>0</v>
      </c>
      <c r="O316" s="136">
        <f>ROUND(IF(I316="",0,((IF(M316=0,(IF(F316&lt;$M$4,IF(ABS(G316)&gt;$O$2,ROUND(($O$2*I316/100),2),ABS(G316)*I316/100),IF(ABS(G316)&gt;$O$4,ROUND(($O$4*I316/100),2),ABS(G316)*I316/100))),0)))),2)</f>
        <v>0</v>
      </c>
      <c r="P316" s="137"/>
      <c r="Q316" s="137"/>
      <c r="R316" s="137"/>
    </row>
    <row r="317" spans="1:18" customHeight="1" ht="13.2">
      <c r="A317" t="str">
        <f>IF(B317="","",A316+1)</f>
        <v/>
      </c>
      <c r="B317" s="1"/>
      <c r="D317" s="2"/>
      <c r="E317" s="2"/>
      <c r="F317" s="1"/>
      <c r="G317" s="2"/>
      <c r="H317" s="121"/>
      <c r="I317" s="142"/>
      <c r="J317" s="2"/>
      <c r="L317" s="124"/>
      <c r="M317" s="136">
        <f>IF(I317="",0,(IF(H317="D",0,(G317*I317)/100)))</f>
        <v>0</v>
      </c>
      <c r="N317" s="136">
        <f>ROUND(IF(M317=0,(IF(I317="",0,((IF(F317&lt;$M$4,IF(ABS(G317)&lt;$O$2,0,ROUND(((ABS(G317)-$O$2)*I317)/100,2)),IF(ABS(G317)&lt;$O$4,0,ROUND(((ABS(G317)-$O$4)*I317)/100,2))))))),0),2)</f>
        <v>0</v>
      </c>
      <c r="O317" s="136">
        <f>ROUND(IF(I317="",0,((IF(M317=0,(IF(F317&lt;$M$4,IF(ABS(G317)&gt;$O$2,ROUND(($O$2*I317/100),2),ABS(G317)*I317/100),IF(ABS(G317)&gt;$O$4,ROUND(($O$4*I317/100),2),ABS(G317)*I317/100))),0)))),2)</f>
        <v>0</v>
      </c>
      <c r="P317" s="137"/>
      <c r="Q317" s="137"/>
      <c r="R317" s="137"/>
    </row>
    <row r="318" spans="1:18" customHeight="1" ht="13.2">
      <c r="A318" t="str">
        <f>IF(B318="","",A317+1)</f>
        <v/>
      </c>
      <c r="B318" s="1"/>
      <c r="D318" s="2"/>
      <c r="E318" s="2"/>
      <c r="F318" s="1"/>
      <c r="G318" s="2"/>
      <c r="H318" s="121"/>
      <c r="I318" s="142"/>
      <c r="J318" s="2"/>
      <c r="L318" s="124"/>
      <c r="M318" s="136">
        <f>IF(I318="",0,(IF(H318="D",0,(G318*I318)/100)))</f>
        <v>0</v>
      </c>
      <c r="N318" s="136">
        <f>ROUND(IF(M318=0,(IF(I318="",0,((IF(F318&lt;$M$4,IF(ABS(G318)&lt;$O$2,0,ROUND(((ABS(G318)-$O$2)*I318)/100,2)),IF(ABS(G318)&lt;$O$4,0,ROUND(((ABS(G318)-$O$4)*I318)/100,2))))))),0),2)</f>
        <v>0</v>
      </c>
      <c r="O318" s="136">
        <f>ROUND(IF(I318="",0,((IF(M318=0,(IF(F318&lt;$M$4,IF(ABS(G318)&gt;$O$2,ROUND(($O$2*I318/100),2),ABS(G318)*I318/100),IF(ABS(G318)&gt;$O$4,ROUND(($O$4*I318/100),2),ABS(G318)*I318/100))),0)))),2)</f>
        <v>0</v>
      </c>
      <c r="P318" s="137"/>
      <c r="Q318" s="137"/>
      <c r="R318" s="137"/>
    </row>
    <row r="319" spans="1:18" customHeight="1" ht="13.2">
      <c r="A319" t="str">
        <f>IF(B319="","",A318+1)</f>
        <v/>
      </c>
      <c r="B319" s="1"/>
      <c r="D319" s="2"/>
      <c r="E319" s="2"/>
      <c r="F319" s="1"/>
      <c r="G319" s="2"/>
      <c r="H319" s="121"/>
      <c r="I319" s="142"/>
      <c r="J319" s="2"/>
      <c r="L319" s="124"/>
      <c r="M319" s="136">
        <f>IF(I319="",0,(IF(H319="D",0,(G319*I319)/100)))</f>
        <v>0</v>
      </c>
      <c r="N319" s="136">
        <f>ROUND(IF(M319=0,(IF(I319="",0,((IF(F319&lt;$M$4,IF(ABS(G319)&lt;$O$2,0,ROUND(((ABS(G319)-$O$2)*I319)/100,2)),IF(ABS(G319)&lt;$O$4,0,ROUND(((ABS(G319)-$O$4)*I319)/100,2))))))),0),2)</f>
        <v>0</v>
      </c>
      <c r="O319" s="136">
        <f>ROUND(IF(I319="",0,((IF(M319=0,(IF(F319&lt;$M$4,IF(ABS(G319)&gt;$O$2,ROUND(($O$2*I319/100),2),ABS(G319)*I319/100),IF(ABS(G319)&gt;$O$4,ROUND(($O$4*I319/100),2),ABS(G319)*I319/100))),0)))),2)</f>
        <v>0</v>
      </c>
      <c r="P319" s="137"/>
      <c r="Q319" s="137"/>
      <c r="R319" s="137"/>
    </row>
    <row r="320" spans="1:18" customHeight="1" ht="13.2">
      <c r="A320" t="str">
        <f>IF(B320="","",A319+1)</f>
        <v/>
      </c>
      <c r="B320" s="1"/>
      <c r="D320" s="2"/>
      <c r="E320" s="2"/>
      <c r="F320" s="1"/>
      <c r="G320" s="2"/>
      <c r="H320" s="121"/>
      <c r="I320" s="142"/>
      <c r="J320" s="2"/>
      <c r="L320" s="124"/>
      <c r="M320" s="136">
        <f>IF(I320="",0,(IF(H320="D",0,(G320*I320)/100)))</f>
        <v>0</v>
      </c>
      <c r="N320" s="136">
        <f>ROUND(IF(M320=0,(IF(I320="",0,((IF(F320&lt;$M$4,IF(ABS(G320)&lt;$O$2,0,ROUND(((ABS(G320)-$O$2)*I320)/100,2)),IF(ABS(G320)&lt;$O$4,0,ROUND(((ABS(G320)-$O$4)*I320)/100,2))))))),0),2)</f>
        <v>0</v>
      </c>
      <c r="O320" s="136">
        <f>ROUND(IF(I320="",0,((IF(M320=0,(IF(F320&lt;$M$4,IF(ABS(G320)&gt;$O$2,ROUND(($O$2*I320/100),2),ABS(G320)*I320/100),IF(ABS(G320)&gt;$O$4,ROUND(($O$4*I320/100),2),ABS(G320)*I320/100))),0)))),2)</f>
        <v>0</v>
      </c>
      <c r="P320" s="137"/>
      <c r="Q320" s="137"/>
      <c r="R320" s="137"/>
    </row>
    <row r="321" spans="1:18" customHeight="1" ht="13.2">
      <c r="A321" t="str">
        <f>IF(B321="","",A320+1)</f>
        <v/>
      </c>
      <c r="B321" s="1"/>
      <c r="D321" s="2"/>
      <c r="E321" s="2"/>
      <c r="F321" s="1"/>
      <c r="G321" s="2"/>
      <c r="H321" s="121"/>
      <c r="I321" s="142"/>
      <c r="J321" s="2"/>
      <c r="L321" s="124"/>
      <c r="M321" s="136">
        <f>IF(I321="",0,(IF(H321="D",0,(G321*I321)/100)))</f>
        <v>0</v>
      </c>
      <c r="N321" s="136">
        <f>ROUND(IF(M321=0,(IF(I321="",0,((IF(F321&lt;$M$4,IF(ABS(G321)&lt;$O$2,0,ROUND(((ABS(G321)-$O$2)*I321)/100,2)),IF(ABS(G321)&lt;$O$4,0,ROUND(((ABS(G321)-$O$4)*I321)/100,2))))))),0),2)</f>
        <v>0</v>
      </c>
      <c r="O321" s="136">
        <f>ROUND(IF(I321="",0,((IF(M321=0,(IF(F321&lt;$M$4,IF(ABS(G321)&gt;$O$2,ROUND(($O$2*I321/100),2),ABS(G321)*I321/100),IF(ABS(G321)&gt;$O$4,ROUND(($O$4*I321/100),2),ABS(G321)*I321/100))),0)))),2)</f>
        <v>0</v>
      </c>
      <c r="P321" s="137"/>
      <c r="Q321" s="137"/>
      <c r="R321" s="137"/>
    </row>
    <row r="322" spans="1:18" customHeight="1" ht="13.2">
      <c r="A322" t="str">
        <f>IF(B322="","",A321+1)</f>
        <v/>
      </c>
      <c r="B322" s="1"/>
      <c r="D322" s="2"/>
      <c r="E322" s="2"/>
      <c r="F322" s="1"/>
      <c r="G322" s="2"/>
      <c r="H322" s="121"/>
      <c r="I322" s="142"/>
      <c r="J322" s="2"/>
      <c r="L322" s="124"/>
      <c r="M322" s="136">
        <f>IF(I322="",0,(IF(H322="D",0,(G322*I322)/100)))</f>
        <v>0</v>
      </c>
      <c r="N322" s="136">
        <f>ROUND(IF(M322=0,(IF(I322="",0,((IF(F322&lt;$M$4,IF(ABS(G322)&lt;$O$2,0,ROUND(((ABS(G322)-$O$2)*I322)/100,2)),IF(ABS(G322)&lt;$O$4,0,ROUND(((ABS(G322)-$O$4)*I322)/100,2))))))),0),2)</f>
        <v>0</v>
      </c>
      <c r="O322" s="136">
        <f>ROUND(IF(I322="",0,((IF(M322=0,(IF(F322&lt;$M$4,IF(ABS(G322)&gt;$O$2,ROUND(($O$2*I322/100),2),ABS(G322)*I322/100),IF(ABS(G322)&gt;$O$4,ROUND(($O$4*I322/100),2),ABS(G322)*I322/100))),0)))),2)</f>
        <v>0</v>
      </c>
      <c r="P322" s="137"/>
      <c r="Q322" s="137"/>
      <c r="R322" s="137"/>
    </row>
    <row r="323" spans="1:18" customHeight="1" ht="13.2">
      <c r="A323" t="str">
        <f>IF(B323="","",A322+1)</f>
        <v/>
      </c>
      <c r="B323" s="1"/>
      <c r="D323" s="2"/>
      <c r="E323" s="2"/>
      <c r="F323" s="1"/>
      <c r="G323" s="2"/>
      <c r="H323" s="121"/>
      <c r="I323" s="142"/>
      <c r="J323" s="2"/>
      <c r="L323" s="124"/>
      <c r="M323" s="136">
        <f>IF(I323="",0,(IF(H323="D",0,(G323*I323)/100)))</f>
        <v>0</v>
      </c>
      <c r="N323" s="136">
        <f>ROUND(IF(M323=0,(IF(I323="",0,((IF(F323&lt;$M$4,IF(ABS(G323)&lt;$O$2,0,ROUND(((ABS(G323)-$O$2)*I323)/100,2)),IF(ABS(G323)&lt;$O$4,0,ROUND(((ABS(G323)-$O$4)*I323)/100,2))))))),0),2)</f>
        <v>0</v>
      </c>
      <c r="O323" s="136">
        <f>ROUND(IF(I323="",0,((IF(M323=0,(IF(F323&lt;$M$4,IF(ABS(G323)&gt;$O$2,ROUND(($O$2*I323/100),2),ABS(G323)*I323/100),IF(ABS(G323)&gt;$O$4,ROUND(($O$4*I323/100),2),ABS(G323)*I323/100))),0)))),2)</f>
        <v>0</v>
      </c>
      <c r="P323" s="137"/>
      <c r="Q323" s="137"/>
      <c r="R323" s="137"/>
    </row>
    <row r="324" spans="1:18" customHeight="1" ht="13.2">
      <c r="A324" t="str">
        <f>IF(B324="","",A323+1)</f>
        <v/>
      </c>
      <c r="B324" s="1"/>
      <c r="D324" s="2"/>
      <c r="E324" s="2"/>
      <c r="F324" s="1"/>
      <c r="G324" s="2"/>
      <c r="H324" s="121"/>
      <c r="I324" s="142"/>
      <c r="J324" s="2"/>
      <c r="L324" s="124"/>
      <c r="M324" s="136">
        <f>IF(I324="",0,(IF(H324="D",0,(G324*I324)/100)))</f>
        <v>0</v>
      </c>
      <c r="N324" s="136">
        <f>ROUND(IF(M324=0,(IF(I324="",0,((IF(F324&lt;$M$4,IF(ABS(G324)&lt;$O$2,0,ROUND(((ABS(G324)-$O$2)*I324)/100,2)),IF(ABS(G324)&lt;$O$4,0,ROUND(((ABS(G324)-$O$4)*I324)/100,2))))))),0),2)</f>
        <v>0</v>
      </c>
      <c r="O324" s="136">
        <f>ROUND(IF(I324="",0,((IF(M324=0,(IF(F324&lt;$M$4,IF(ABS(G324)&gt;$O$2,ROUND(($O$2*I324/100),2),ABS(G324)*I324/100),IF(ABS(G324)&gt;$O$4,ROUND(($O$4*I324/100),2),ABS(G324)*I324/100))),0)))),2)</f>
        <v>0</v>
      </c>
      <c r="P324" s="137"/>
      <c r="Q324" s="137"/>
      <c r="R324" s="137"/>
    </row>
    <row r="325" spans="1:18" customHeight="1" ht="13.2">
      <c r="A325" t="str">
        <f>IF(B325="","",A324+1)</f>
        <v/>
      </c>
      <c r="B325" s="1"/>
      <c r="D325" s="2"/>
      <c r="E325" s="2"/>
      <c r="F325" s="1"/>
      <c r="G325" s="2"/>
      <c r="H325" s="121"/>
      <c r="I325" s="142"/>
      <c r="J325" s="2"/>
      <c r="L325" s="124"/>
      <c r="M325" s="136">
        <f>IF(I325="",0,(IF(H325="D",0,(G325*I325)/100)))</f>
        <v>0</v>
      </c>
      <c r="N325" s="136">
        <f>ROUND(IF(M325=0,(IF(I325="",0,((IF(F325&lt;$M$4,IF(ABS(G325)&lt;$O$2,0,ROUND(((ABS(G325)-$O$2)*I325)/100,2)),IF(ABS(G325)&lt;$O$4,0,ROUND(((ABS(G325)-$O$4)*I325)/100,2))))))),0),2)</f>
        <v>0</v>
      </c>
      <c r="O325" s="136">
        <f>ROUND(IF(I325="",0,((IF(M325=0,(IF(F325&lt;$M$4,IF(ABS(G325)&gt;$O$2,ROUND(($O$2*I325/100),2),ABS(G325)*I325/100),IF(ABS(G325)&gt;$O$4,ROUND(($O$4*I325/100),2),ABS(G325)*I325/100))),0)))),2)</f>
        <v>0</v>
      </c>
      <c r="P325" s="137"/>
      <c r="Q325" s="137"/>
      <c r="R325" s="137"/>
    </row>
    <row r="326" spans="1:18" customHeight="1" ht="13.2">
      <c r="A326" t="str">
        <f>IF(B326="","",A325+1)</f>
        <v/>
      </c>
      <c r="B326" s="1"/>
      <c r="D326" s="2"/>
      <c r="E326" s="2"/>
      <c r="F326" s="1"/>
      <c r="G326" s="2"/>
      <c r="H326" s="121"/>
      <c r="I326" s="142"/>
      <c r="J326" s="2"/>
      <c r="L326" s="124"/>
      <c r="M326" s="136">
        <f>IF(I326="",0,(IF(H326="D",0,(G326*I326)/100)))</f>
        <v>0</v>
      </c>
      <c r="N326" s="136">
        <f>ROUND(IF(M326=0,(IF(I326="",0,((IF(F326&lt;$M$4,IF(ABS(G326)&lt;$O$2,0,ROUND(((ABS(G326)-$O$2)*I326)/100,2)),IF(ABS(G326)&lt;$O$4,0,ROUND(((ABS(G326)-$O$4)*I326)/100,2))))))),0),2)</f>
        <v>0</v>
      </c>
      <c r="O326" s="136">
        <f>ROUND(IF(I326="",0,((IF(M326=0,(IF(F326&lt;$M$4,IF(ABS(G326)&gt;$O$2,ROUND(($O$2*I326/100),2),ABS(G326)*I326/100),IF(ABS(G326)&gt;$O$4,ROUND(($O$4*I326/100),2),ABS(G326)*I326/100))),0)))),2)</f>
        <v>0</v>
      </c>
      <c r="P326" s="137"/>
      <c r="Q326" s="137"/>
      <c r="R326" s="137"/>
    </row>
    <row r="327" spans="1:18" customHeight="1" ht="13.2">
      <c r="A327" t="str">
        <f>IF(B327="","",A326+1)</f>
        <v/>
      </c>
      <c r="B327" s="1"/>
      <c r="D327" s="2"/>
      <c r="E327" s="2"/>
      <c r="F327" s="1"/>
      <c r="G327" s="2"/>
      <c r="H327" s="121"/>
      <c r="I327" s="142"/>
      <c r="J327" s="2"/>
      <c r="L327" s="124"/>
      <c r="M327" s="136">
        <f>IF(I327="",0,(IF(H327="D",0,(G327*I327)/100)))</f>
        <v>0</v>
      </c>
      <c r="N327" s="136">
        <f>ROUND(IF(M327=0,(IF(I327="",0,((IF(F327&lt;$M$4,IF(ABS(G327)&lt;$O$2,0,ROUND(((ABS(G327)-$O$2)*I327)/100,2)),IF(ABS(G327)&lt;$O$4,0,ROUND(((ABS(G327)-$O$4)*I327)/100,2))))))),0),2)</f>
        <v>0</v>
      </c>
      <c r="O327" s="136">
        <f>ROUND(IF(I327="",0,((IF(M327=0,(IF(F327&lt;$M$4,IF(ABS(G327)&gt;$O$2,ROUND(($O$2*I327/100),2),ABS(G327)*I327/100),IF(ABS(G327)&gt;$O$4,ROUND(($O$4*I327/100),2),ABS(G327)*I327/100))),0)))),2)</f>
        <v>0</v>
      </c>
      <c r="P327" s="137"/>
      <c r="Q327" s="137"/>
      <c r="R327" s="137"/>
    </row>
    <row r="328" spans="1:18" customHeight="1" ht="13.2">
      <c r="A328" t="str">
        <f>IF(B328="","",A327+1)</f>
        <v/>
      </c>
      <c r="B328" s="1"/>
      <c r="D328" s="2"/>
      <c r="E328" s="2"/>
      <c r="F328" s="1"/>
      <c r="G328" s="2"/>
      <c r="H328" s="121"/>
      <c r="I328" s="142"/>
      <c r="J328" s="2"/>
      <c r="L328" s="124"/>
      <c r="M328" s="136">
        <f>IF(I328="",0,(IF(H328="D",0,(G328*I328)/100)))</f>
        <v>0</v>
      </c>
      <c r="N328" s="136">
        <f>ROUND(IF(M328=0,(IF(I328="",0,((IF(F328&lt;$M$4,IF(ABS(G328)&lt;$O$2,0,ROUND(((ABS(G328)-$O$2)*I328)/100,2)),IF(ABS(G328)&lt;$O$4,0,ROUND(((ABS(G328)-$O$4)*I328)/100,2))))))),0),2)</f>
        <v>0</v>
      </c>
      <c r="O328" s="136">
        <f>ROUND(IF(I328="",0,((IF(M328=0,(IF(F328&lt;$M$4,IF(ABS(G328)&gt;$O$2,ROUND(($O$2*I328/100),2),ABS(G328)*I328/100),IF(ABS(G328)&gt;$O$4,ROUND(($O$4*I328/100),2),ABS(G328)*I328/100))),0)))),2)</f>
        <v>0</v>
      </c>
      <c r="P328" s="137"/>
      <c r="Q328" s="137"/>
      <c r="R328" s="137"/>
    </row>
    <row r="329" spans="1:18" customHeight="1" ht="13.2">
      <c r="A329" t="str">
        <f>IF(B329="","",A328+1)</f>
        <v/>
      </c>
      <c r="B329" s="1"/>
      <c r="D329" s="2"/>
      <c r="E329" s="2"/>
      <c r="F329" s="1"/>
      <c r="G329" s="2"/>
      <c r="H329" s="121"/>
      <c r="I329" s="142"/>
      <c r="J329" s="2"/>
      <c r="L329" s="124"/>
      <c r="M329" s="136">
        <f>IF(I329="",0,(IF(H329="D",0,(G329*I329)/100)))</f>
        <v>0</v>
      </c>
      <c r="N329" s="136">
        <f>ROUND(IF(M329=0,(IF(I329="",0,((IF(F329&lt;$M$4,IF(ABS(G329)&lt;$O$2,0,ROUND(((ABS(G329)-$O$2)*I329)/100,2)),IF(ABS(G329)&lt;$O$4,0,ROUND(((ABS(G329)-$O$4)*I329)/100,2))))))),0),2)</f>
        <v>0</v>
      </c>
      <c r="O329" s="136">
        <f>ROUND(IF(I329="",0,((IF(M329=0,(IF(F329&lt;$M$4,IF(ABS(G329)&gt;$O$2,ROUND(($O$2*I329/100),2),ABS(G329)*I329/100),IF(ABS(G329)&gt;$O$4,ROUND(($O$4*I329/100),2),ABS(G329)*I329/100))),0)))),2)</f>
        <v>0</v>
      </c>
      <c r="P329" s="137"/>
      <c r="Q329" s="137"/>
      <c r="R329" s="137"/>
    </row>
    <row r="330" spans="1:18" customHeight="1" ht="13.2">
      <c r="A330" t="str">
        <f>IF(B330="","",A329+1)</f>
        <v/>
      </c>
      <c r="B330" s="1"/>
      <c r="D330" s="2"/>
      <c r="E330" s="2"/>
      <c r="F330" s="1"/>
      <c r="G330" s="2"/>
      <c r="H330" s="121"/>
      <c r="I330" s="142"/>
      <c r="J330" s="2"/>
      <c r="L330" s="124"/>
      <c r="M330" s="136">
        <f>IF(I330="",0,(IF(H330="D",0,(G330*I330)/100)))</f>
        <v>0</v>
      </c>
      <c r="N330" s="136">
        <f>ROUND(IF(M330=0,(IF(I330="",0,((IF(F330&lt;$M$4,IF(ABS(G330)&lt;$O$2,0,ROUND(((ABS(G330)-$O$2)*I330)/100,2)),IF(ABS(G330)&lt;$O$4,0,ROUND(((ABS(G330)-$O$4)*I330)/100,2))))))),0),2)</f>
        <v>0</v>
      </c>
      <c r="O330" s="136">
        <f>ROUND(IF(I330="",0,((IF(M330=0,(IF(F330&lt;$M$4,IF(ABS(G330)&gt;$O$2,ROUND(($O$2*I330/100),2),ABS(G330)*I330/100),IF(ABS(G330)&gt;$O$4,ROUND(($O$4*I330/100),2),ABS(G330)*I330/100))),0)))),2)</f>
        <v>0</v>
      </c>
      <c r="P330" s="137"/>
      <c r="Q330" s="137"/>
      <c r="R330" s="137"/>
    </row>
    <row r="331" spans="1:18" customHeight="1" ht="13.2">
      <c r="A331" t="str">
        <f>IF(B331="","",A330+1)</f>
        <v/>
      </c>
      <c r="B331" s="1"/>
      <c r="D331" s="2"/>
      <c r="E331" s="2"/>
      <c r="F331" s="1"/>
      <c r="G331" s="2"/>
      <c r="H331" s="121"/>
      <c r="I331" s="142"/>
      <c r="J331" s="2"/>
      <c r="L331" s="124"/>
      <c r="M331" s="136">
        <f>IF(I331="",0,(IF(H331="D",0,(G331*I331)/100)))</f>
        <v>0</v>
      </c>
      <c r="N331" s="136">
        <f>ROUND(IF(M331=0,(IF(I331="",0,((IF(F331&lt;$M$4,IF(ABS(G331)&lt;$O$2,0,ROUND(((ABS(G331)-$O$2)*I331)/100,2)),IF(ABS(G331)&lt;$O$4,0,ROUND(((ABS(G331)-$O$4)*I331)/100,2))))))),0),2)</f>
        <v>0</v>
      </c>
      <c r="O331" s="136">
        <f>ROUND(IF(I331="",0,((IF(M331=0,(IF(F331&lt;$M$4,IF(ABS(G331)&gt;$O$2,ROUND(($O$2*I331/100),2),ABS(G331)*I331/100),IF(ABS(G331)&gt;$O$4,ROUND(($O$4*I331/100),2),ABS(G331)*I331/100))),0)))),2)</f>
        <v>0</v>
      </c>
      <c r="P331" s="137"/>
      <c r="Q331" s="137"/>
      <c r="R331" s="137"/>
    </row>
    <row r="332" spans="1:18" customHeight="1" ht="13.2">
      <c r="A332" t="str">
        <f>IF(B332="","",A331+1)</f>
        <v/>
      </c>
      <c r="B332" s="1"/>
      <c r="D332" s="2"/>
      <c r="E332" s="2"/>
      <c r="F332" s="1"/>
      <c r="G332" s="2"/>
      <c r="H332" s="121"/>
      <c r="I332" s="142"/>
      <c r="J332" s="2"/>
      <c r="L332" s="124"/>
      <c r="M332" s="136">
        <f>IF(I332="",0,(IF(H332="D",0,(G332*I332)/100)))</f>
        <v>0</v>
      </c>
      <c r="N332" s="136">
        <f>ROUND(IF(M332=0,(IF(I332="",0,((IF(F332&lt;$M$4,IF(ABS(G332)&lt;$O$2,0,ROUND(((ABS(G332)-$O$2)*I332)/100,2)),IF(ABS(G332)&lt;$O$4,0,ROUND(((ABS(G332)-$O$4)*I332)/100,2))))))),0),2)</f>
        <v>0</v>
      </c>
      <c r="O332" s="136">
        <f>ROUND(IF(I332="",0,((IF(M332=0,(IF(F332&lt;$M$4,IF(ABS(G332)&gt;$O$2,ROUND(($O$2*I332/100),2),ABS(G332)*I332/100),IF(ABS(G332)&gt;$O$4,ROUND(($O$4*I332/100),2),ABS(G332)*I332/100))),0)))),2)</f>
        <v>0</v>
      </c>
      <c r="P332" s="137"/>
      <c r="Q332" s="137"/>
      <c r="R332" s="137"/>
    </row>
    <row r="333" spans="1:18" customHeight="1" ht="13.2">
      <c r="A333" t="str">
        <f>IF(B333="","",A332+1)</f>
        <v/>
      </c>
      <c r="B333" s="1"/>
      <c r="D333" s="2"/>
      <c r="E333" s="2"/>
      <c r="F333" s="1"/>
      <c r="G333" s="2"/>
      <c r="H333" s="121"/>
      <c r="I333" s="142"/>
      <c r="J333" s="2"/>
      <c r="L333" s="124"/>
      <c r="M333" s="136">
        <f>IF(I333="",0,(IF(H333="D",0,(G333*I333)/100)))</f>
        <v>0</v>
      </c>
      <c r="N333" s="136">
        <f>ROUND(IF(M333=0,(IF(I333="",0,((IF(F333&lt;$M$4,IF(ABS(G333)&lt;$O$2,0,ROUND(((ABS(G333)-$O$2)*I333)/100,2)),IF(ABS(G333)&lt;$O$4,0,ROUND(((ABS(G333)-$O$4)*I333)/100,2))))))),0),2)</f>
        <v>0</v>
      </c>
      <c r="O333" s="136">
        <f>ROUND(IF(I333="",0,((IF(M333=0,(IF(F333&lt;$M$4,IF(ABS(G333)&gt;$O$2,ROUND(($O$2*I333/100),2),ABS(G333)*I333/100),IF(ABS(G333)&gt;$O$4,ROUND(($O$4*I333/100),2),ABS(G333)*I333/100))),0)))),2)</f>
        <v>0</v>
      </c>
      <c r="P333" s="137"/>
      <c r="Q333" s="137"/>
      <c r="R333" s="137"/>
    </row>
    <row r="334" spans="1:18" customHeight="1" ht="13.2">
      <c r="A334" t="str">
        <f>IF(B334="","",A333+1)</f>
        <v/>
      </c>
      <c r="B334" s="1"/>
      <c r="D334" s="2"/>
      <c r="E334" s="2"/>
      <c r="F334" s="1"/>
      <c r="G334" s="2"/>
      <c r="H334" s="121"/>
      <c r="I334" s="142"/>
      <c r="J334" s="2"/>
      <c r="L334" s="124"/>
      <c r="M334" s="136">
        <f>IF(I334="",0,(IF(H334="D",0,(G334*I334)/100)))</f>
        <v>0</v>
      </c>
      <c r="N334" s="136">
        <f>ROUND(IF(M334=0,(IF(I334="",0,((IF(F334&lt;$M$4,IF(ABS(G334)&lt;$O$2,0,ROUND(((ABS(G334)-$O$2)*I334)/100,2)),IF(ABS(G334)&lt;$O$4,0,ROUND(((ABS(G334)-$O$4)*I334)/100,2))))))),0),2)</f>
        <v>0</v>
      </c>
      <c r="O334" s="136">
        <f>ROUND(IF(I334="",0,((IF(M334=0,(IF(F334&lt;$M$4,IF(ABS(G334)&gt;$O$2,ROUND(($O$2*I334/100),2),ABS(G334)*I334/100),IF(ABS(G334)&gt;$O$4,ROUND(($O$4*I334/100),2),ABS(G334)*I334/100))),0)))),2)</f>
        <v>0</v>
      </c>
      <c r="P334" s="137"/>
      <c r="Q334" s="137"/>
      <c r="R334" s="137"/>
    </row>
    <row r="335" spans="1:18" customHeight="1" ht="13.2">
      <c r="A335" t="str">
        <f>IF(B335="","",A334+1)</f>
        <v/>
      </c>
      <c r="B335" s="1"/>
      <c r="D335" s="2"/>
      <c r="E335" s="2"/>
      <c r="F335" s="1"/>
      <c r="G335" s="2"/>
      <c r="H335" s="121"/>
      <c r="I335" s="142"/>
      <c r="J335" s="2"/>
      <c r="L335" s="124"/>
      <c r="M335" s="136">
        <f>IF(I335="",0,(IF(H335="D",0,(G335*I335)/100)))</f>
        <v>0</v>
      </c>
      <c r="N335" s="136">
        <f>ROUND(IF(M335=0,(IF(I335="",0,((IF(F335&lt;$M$4,IF(ABS(G335)&lt;$O$2,0,ROUND(((ABS(G335)-$O$2)*I335)/100,2)),IF(ABS(G335)&lt;$O$4,0,ROUND(((ABS(G335)-$O$4)*I335)/100,2))))))),0),2)</f>
        <v>0</v>
      </c>
      <c r="O335" s="136">
        <f>ROUND(IF(I335="",0,((IF(M335=0,(IF(F335&lt;$M$4,IF(ABS(G335)&gt;$O$2,ROUND(($O$2*I335/100),2),ABS(G335)*I335/100),IF(ABS(G335)&gt;$O$4,ROUND(($O$4*I335/100),2),ABS(G335)*I335/100))),0)))),2)</f>
        <v>0</v>
      </c>
      <c r="P335" s="137"/>
      <c r="Q335" s="137"/>
      <c r="R335" s="137"/>
    </row>
    <row r="336" spans="1:18" customHeight="1" ht="13.2">
      <c r="A336" t="str">
        <f>IF(B336="","",A335+1)</f>
        <v/>
      </c>
      <c r="B336" s="1"/>
      <c r="D336" s="2"/>
      <c r="E336" s="2"/>
      <c r="F336" s="1"/>
      <c r="G336" s="2"/>
      <c r="H336" s="121"/>
      <c r="I336" s="142"/>
      <c r="J336" s="2"/>
      <c r="L336" s="124"/>
      <c r="M336" s="136">
        <f>IF(I336="",0,(IF(H336="D",0,(G336*I336)/100)))</f>
        <v>0</v>
      </c>
      <c r="N336" s="136">
        <f>ROUND(IF(M336=0,(IF(I336="",0,((IF(F336&lt;$M$4,IF(ABS(G336)&lt;$O$2,0,ROUND(((ABS(G336)-$O$2)*I336)/100,2)),IF(ABS(G336)&lt;$O$4,0,ROUND(((ABS(G336)-$O$4)*I336)/100,2))))))),0),2)</f>
        <v>0</v>
      </c>
      <c r="O336" s="136">
        <f>ROUND(IF(I336="",0,((IF(M336=0,(IF(F336&lt;$M$4,IF(ABS(G336)&gt;$O$2,ROUND(($O$2*I336/100),2),ABS(G336)*I336/100),IF(ABS(G336)&gt;$O$4,ROUND(($O$4*I336/100),2),ABS(G336)*I336/100))),0)))),2)</f>
        <v>0</v>
      </c>
      <c r="P336" s="137"/>
      <c r="Q336" s="137"/>
      <c r="R336" s="137"/>
    </row>
    <row r="337" spans="1:18" customHeight="1" ht="13.2">
      <c r="A337" t="str">
        <f>IF(B337="","",A336+1)</f>
        <v/>
      </c>
      <c r="B337" s="1"/>
      <c r="D337" s="2"/>
      <c r="E337" s="2"/>
      <c r="F337" s="1"/>
      <c r="G337" s="2"/>
      <c r="H337" s="121"/>
      <c r="I337" s="142"/>
      <c r="J337" s="2"/>
      <c r="L337" s="124"/>
      <c r="M337" s="136">
        <f>IF(I337="",0,(IF(H337="D",0,(G337*I337)/100)))</f>
        <v>0</v>
      </c>
      <c r="N337" s="136">
        <f>ROUND(IF(M337=0,(IF(I337="",0,((IF(F337&lt;$M$4,IF(ABS(G337)&lt;$O$2,0,ROUND(((ABS(G337)-$O$2)*I337)/100,2)),IF(ABS(G337)&lt;$O$4,0,ROUND(((ABS(G337)-$O$4)*I337)/100,2))))))),0),2)</f>
        <v>0</v>
      </c>
      <c r="O337" s="136">
        <f>ROUND(IF(I337="",0,((IF(M337=0,(IF(F337&lt;$M$4,IF(ABS(G337)&gt;$O$2,ROUND(($O$2*I337/100),2),ABS(G337)*I337/100),IF(ABS(G337)&gt;$O$4,ROUND(($O$4*I337/100),2),ABS(G337)*I337/100))),0)))),2)</f>
        <v>0</v>
      </c>
      <c r="P337" s="137"/>
      <c r="Q337" s="137"/>
      <c r="R337" s="137"/>
    </row>
    <row r="338" spans="1:18" customHeight="1" ht="13.2">
      <c r="A338" t="str">
        <f>IF(B338="","",A337+1)</f>
        <v/>
      </c>
      <c r="B338" s="1"/>
      <c r="D338" s="2"/>
      <c r="E338" s="2"/>
      <c r="F338" s="1"/>
      <c r="G338" s="2"/>
      <c r="H338" s="121"/>
      <c r="I338" s="142"/>
      <c r="J338" s="2"/>
      <c r="L338" s="124"/>
      <c r="M338" s="136">
        <f>IF(I338="",0,(IF(H338="D",0,(G338*I338)/100)))</f>
        <v>0</v>
      </c>
      <c r="N338" s="136">
        <f>ROUND(IF(M338=0,(IF(I338="",0,((IF(F338&lt;$M$4,IF(ABS(G338)&lt;$O$2,0,ROUND(((ABS(G338)-$O$2)*I338)/100,2)),IF(ABS(G338)&lt;$O$4,0,ROUND(((ABS(G338)-$O$4)*I338)/100,2))))))),0),2)</f>
        <v>0</v>
      </c>
      <c r="O338" s="136">
        <f>ROUND(IF(I338="",0,((IF(M338=0,(IF(F338&lt;$M$4,IF(ABS(G338)&gt;$O$2,ROUND(($O$2*I338/100),2),ABS(G338)*I338/100),IF(ABS(G338)&gt;$O$4,ROUND(($O$4*I338/100),2),ABS(G338)*I338/100))),0)))),2)</f>
        <v>0</v>
      </c>
      <c r="P338" s="137"/>
      <c r="Q338" s="137"/>
      <c r="R338" s="137"/>
    </row>
    <row r="339" spans="1:18" customHeight="1" ht="13.2">
      <c r="A339" t="str">
        <f>IF(B339="","",A338+1)</f>
        <v/>
      </c>
      <c r="B339" s="1"/>
      <c r="D339" s="2"/>
      <c r="E339" s="2"/>
      <c r="F339" s="1"/>
      <c r="G339" s="2"/>
      <c r="H339" s="121"/>
      <c r="I339" s="142"/>
      <c r="J339" s="2"/>
      <c r="L339" s="124"/>
      <c r="M339" s="136">
        <f>IF(I339="",0,(IF(H339="D",0,(G339*I339)/100)))</f>
        <v>0</v>
      </c>
      <c r="N339" s="136">
        <f>ROUND(IF(M339=0,(IF(I339="",0,((IF(F339&lt;$M$4,IF(ABS(G339)&lt;$O$2,0,ROUND(((ABS(G339)-$O$2)*I339)/100,2)),IF(ABS(G339)&lt;$O$4,0,ROUND(((ABS(G339)-$O$4)*I339)/100,2))))))),0),2)</f>
        <v>0</v>
      </c>
      <c r="O339" s="136">
        <f>ROUND(IF(I339="",0,((IF(M339=0,(IF(F339&lt;$M$4,IF(ABS(G339)&gt;$O$2,ROUND(($O$2*I339/100),2),ABS(G339)*I339/100),IF(ABS(G339)&gt;$O$4,ROUND(($O$4*I339/100),2),ABS(G339)*I339/100))),0)))),2)</f>
        <v>0</v>
      </c>
      <c r="P339" s="137"/>
      <c r="Q339" s="137"/>
      <c r="R339" s="137"/>
    </row>
    <row r="340" spans="1:18" customHeight="1" ht="13.2">
      <c r="A340" t="str">
        <f>IF(B340="","",A339+1)</f>
        <v/>
      </c>
      <c r="B340" s="1"/>
      <c r="D340" s="2"/>
      <c r="E340" s="2"/>
      <c r="F340" s="1"/>
      <c r="G340" s="2"/>
      <c r="H340" s="121"/>
      <c r="I340" s="142"/>
      <c r="J340" s="2"/>
      <c r="L340" s="124"/>
      <c r="M340" s="136">
        <f>IF(I340="",0,(IF(H340="D",0,(G340*I340)/100)))</f>
        <v>0</v>
      </c>
      <c r="N340" s="136">
        <f>ROUND(IF(M340=0,(IF(I340="",0,((IF(F340&lt;$M$4,IF(ABS(G340)&lt;$O$2,0,ROUND(((ABS(G340)-$O$2)*I340)/100,2)),IF(ABS(G340)&lt;$O$4,0,ROUND(((ABS(G340)-$O$4)*I340)/100,2))))))),0),2)</f>
        <v>0</v>
      </c>
      <c r="O340" s="136">
        <f>ROUND(IF(I340="",0,((IF(M340=0,(IF(F340&lt;$M$4,IF(ABS(G340)&gt;$O$2,ROUND(($O$2*I340/100),2),ABS(G340)*I340/100),IF(ABS(G340)&gt;$O$4,ROUND(($O$4*I340/100),2),ABS(G340)*I340/100))),0)))),2)</f>
        <v>0</v>
      </c>
      <c r="P340" s="137"/>
      <c r="Q340" s="137"/>
      <c r="R340" s="137"/>
    </row>
    <row r="341" spans="1:18" customHeight="1" ht="13.2">
      <c r="A341" t="str">
        <f>IF(B341="","",A340+1)</f>
        <v/>
      </c>
      <c r="B341" s="1"/>
      <c r="D341" s="2"/>
      <c r="E341" s="2"/>
      <c r="F341" s="1"/>
      <c r="G341" s="2"/>
      <c r="H341" s="121"/>
      <c r="I341" s="142"/>
      <c r="J341" s="2"/>
      <c r="L341" s="124"/>
      <c r="M341" s="136">
        <f>IF(I341="",0,(IF(H341="D",0,(G341*I341)/100)))</f>
        <v>0</v>
      </c>
      <c r="N341" s="136">
        <f>ROUND(IF(M341=0,(IF(I341="",0,((IF(F341&lt;$M$4,IF(ABS(G341)&lt;$O$2,0,ROUND(((ABS(G341)-$O$2)*I341)/100,2)),IF(ABS(G341)&lt;$O$4,0,ROUND(((ABS(G341)-$O$4)*I341)/100,2))))))),0),2)</f>
        <v>0</v>
      </c>
      <c r="O341" s="136">
        <f>ROUND(IF(I341="",0,((IF(M341=0,(IF(F341&lt;$M$4,IF(ABS(G341)&gt;$O$2,ROUND(($O$2*I341/100),2),ABS(G341)*I341/100),IF(ABS(G341)&gt;$O$4,ROUND(($O$4*I341/100),2),ABS(G341)*I341/100))),0)))),2)</f>
        <v>0</v>
      </c>
      <c r="P341" s="137"/>
      <c r="Q341" s="137"/>
      <c r="R341" s="137"/>
    </row>
    <row r="342" spans="1:18" customHeight="1" ht="13.2">
      <c r="A342" t="str">
        <f>IF(B342="","",A341+1)</f>
        <v/>
      </c>
      <c r="B342" s="1"/>
      <c r="D342" s="2"/>
      <c r="E342" s="2"/>
      <c r="F342" s="1"/>
      <c r="G342" s="2"/>
      <c r="H342" s="121"/>
      <c r="I342" s="142"/>
      <c r="J342" s="2"/>
      <c r="L342" s="124"/>
      <c r="M342" s="136">
        <f>IF(I342="",0,(IF(H342="D",0,(G342*I342)/100)))</f>
        <v>0</v>
      </c>
      <c r="N342" s="136">
        <f>ROUND(IF(M342=0,(IF(I342="",0,((IF(F342&lt;$M$4,IF(ABS(G342)&lt;$O$2,0,ROUND(((ABS(G342)-$O$2)*I342)/100,2)),IF(ABS(G342)&lt;$O$4,0,ROUND(((ABS(G342)-$O$4)*I342)/100,2))))))),0),2)</f>
        <v>0</v>
      </c>
      <c r="O342" s="136">
        <f>ROUND(IF(I342="",0,((IF(M342=0,(IF(F342&lt;$M$4,IF(ABS(G342)&gt;$O$2,ROUND(($O$2*I342/100),2),ABS(G342)*I342/100),IF(ABS(G342)&gt;$O$4,ROUND(($O$4*I342/100),2),ABS(G342)*I342/100))),0)))),2)</f>
        <v>0</v>
      </c>
      <c r="P342" s="137"/>
      <c r="Q342" s="137"/>
      <c r="R342" s="137"/>
    </row>
    <row r="343" spans="1:18" customHeight="1" ht="13.2">
      <c r="A343" t="str">
        <f>IF(B343="","",A342+1)</f>
        <v/>
      </c>
      <c r="B343" s="1"/>
      <c r="D343" s="2"/>
      <c r="E343" s="2"/>
      <c r="F343" s="1"/>
      <c r="G343" s="2"/>
      <c r="H343" s="121"/>
      <c r="I343" s="142"/>
      <c r="J343" s="2"/>
      <c r="L343" s="124"/>
      <c r="M343" s="136">
        <f>IF(I343="",0,(IF(H343="D",0,(G343*I343)/100)))</f>
        <v>0</v>
      </c>
      <c r="N343" s="136">
        <f>ROUND(IF(M343=0,(IF(I343="",0,((IF(F343&lt;$M$4,IF(ABS(G343)&lt;$O$2,0,ROUND(((ABS(G343)-$O$2)*I343)/100,2)),IF(ABS(G343)&lt;$O$4,0,ROUND(((ABS(G343)-$O$4)*I343)/100,2))))))),0),2)</f>
        <v>0</v>
      </c>
      <c r="O343" s="136">
        <f>ROUND(IF(I343="",0,((IF(M343=0,(IF(F343&lt;$M$4,IF(ABS(G343)&gt;$O$2,ROUND(($O$2*I343/100),2),ABS(G343)*I343/100),IF(ABS(G343)&gt;$O$4,ROUND(($O$4*I343/100),2),ABS(G343)*I343/100))),0)))),2)</f>
        <v>0</v>
      </c>
      <c r="P343" s="137"/>
      <c r="Q343" s="137"/>
      <c r="R343" s="137"/>
    </row>
    <row r="344" spans="1:18" customHeight="1" ht="13.2">
      <c r="A344" t="str">
        <f>IF(B344="","",A343+1)</f>
        <v/>
      </c>
      <c r="B344" s="1"/>
      <c r="D344" s="2"/>
      <c r="E344" s="2"/>
      <c r="F344" s="1"/>
      <c r="G344" s="2"/>
      <c r="H344" s="121"/>
      <c r="I344" s="142"/>
      <c r="J344" s="2"/>
      <c r="L344" s="124"/>
      <c r="M344" s="136">
        <f>IF(I344="",0,(IF(H344="D",0,(G344*I344)/100)))</f>
        <v>0</v>
      </c>
      <c r="N344" s="136">
        <f>ROUND(IF(M344=0,(IF(I344="",0,((IF(F344&lt;$M$4,IF(ABS(G344)&lt;$O$2,0,ROUND(((ABS(G344)-$O$2)*I344)/100,2)),IF(ABS(G344)&lt;$O$4,0,ROUND(((ABS(G344)-$O$4)*I344)/100,2))))))),0),2)</f>
        <v>0</v>
      </c>
      <c r="O344" s="136">
        <f>ROUND(IF(I344="",0,((IF(M344=0,(IF(F344&lt;$M$4,IF(ABS(G344)&gt;$O$2,ROUND(($O$2*I344/100),2),ABS(G344)*I344/100),IF(ABS(G344)&gt;$O$4,ROUND(($O$4*I344/100),2),ABS(G344)*I344/100))),0)))),2)</f>
        <v>0</v>
      </c>
      <c r="P344" s="137"/>
      <c r="Q344" s="137"/>
      <c r="R344" s="137"/>
    </row>
    <row r="345" spans="1:18" customHeight="1" ht="13.2">
      <c r="A345" t="str">
        <f>IF(B345="","",A344+1)</f>
        <v/>
      </c>
      <c r="B345" s="1"/>
      <c r="D345" s="2"/>
      <c r="E345" s="2"/>
      <c r="F345" s="1"/>
      <c r="G345" s="2"/>
      <c r="H345" s="121"/>
      <c r="I345" s="142"/>
      <c r="J345" s="2"/>
      <c r="L345" s="124"/>
      <c r="M345" s="136">
        <f>IF(I345="",0,(IF(H345="D",0,(G345*I345)/100)))</f>
        <v>0</v>
      </c>
      <c r="N345" s="136">
        <f>ROUND(IF(M345=0,(IF(I345="",0,((IF(F345&lt;$M$4,IF(ABS(G345)&lt;$O$2,0,ROUND(((ABS(G345)-$O$2)*I345)/100,2)),IF(ABS(G345)&lt;$O$4,0,ROUND(((ABS(G345)-$O$4)*I345)/100,2))))))),0),2)</f>
        <v>0</v>
      </c>
      <c r="O345" s="136">
        <f>ROUND(IF(I345="",0,((IF(M345=0,(IF(F345&lt;$M$4,IF(ABS(G345)&gt;$O$2,ROUND(($O$2*I345/100),2),ABS(G345)*I345/100),IF(ABS(G345)&gt;$O$4,ROUND(($O$4*I345/100),2),ABS(G345)*I345/100))),0)))),2)</f>
        <v>0</v>
      </c>
      <c r="P345" s="137"/>
      <c r="Q345" s="137"/>
      <c r="R345" s="137"/>
    </row>
    <row r="346" spans="1:18" customHeight="1" ht="13.2">
      <c r="A346" t="str">
        <f>IF(B346="","",A345+1)</f>
        <v/>
      </c>
      <c r="B346" s="1"/>
      <c r="D346" s="2"/>
      <c r="E346" s="2"/>
      <c r="F346" s="1"/>
      <c r="G346" s="2"/>
      <c r="H346" s="121"/>
      <c r="I346" s="142"/>
      <c r="J346" s="2"/>
      <c r="L346" s="124"/>
      <c r="M346" s="136">
        <f>IF(I346="",0,(IF(H346="D",0,(G346*I346)/100)))</f>
        <v>0</v>
      </c>
      <c r="N346" s="136">
        <f>ROUND(IF(M346=0,(IF(I346="",0,((IF(F346&lt;$M$4,IF(ABS(G346)&lt;$O$2,0,ROUND(((ABS(G346)-$O$2)*I346)/100,2)),IF(ABS(G346)&lt;$O$4,0,ROUND(((ABS(G346)-$O$4)*I346)/100,2))))))),0),2)</f>
        <v>0</v>
      </c>
      <c r="O346" s="136">
        <f>ROUND(IF(I346="",0,((IF(M346=0,(IF(F346&lt;$M$4,IF(ABS(G346)&gt;$O$2,ROUND(($O$2*I346/100),2),ABS(G346)*I346/100),IF(ABS(G346)&gt;$O$4,ROUND(($O$4*I346/100),2),ABS(G346)*I346/100))),0)))),2)</f>
        <v>0</v>
      </c>
      <c r="P346" s="137"/>
      <c r="Q346" s="137"/>
      <c r="R346" s="137"/>
    </row>
    <row r="347" spans="1:18" customHeight="1" ht="13.2">
      <c r="A347" t="str">
        <f>IF(B347="","",A346+1)</f>
        <v/>
      </c>
      <c r="B347" s="1"/>
      <c r="D347" s="2"/>
      <c r="E347" s="2"/>
      <c r="F347" s="1"/>
      <c r="G347" s="2"/>
      <c r="H347" s="121"/>
      <c r="I347" s="142"/>
      <c r="J347" s="2"/>
      <c r="L347" s="124"/>
      <c r="M347" s="136">
        <f>IF(I347="",0,(IF(H347="D",0,(G347*I347)/100)))</f>
        <v>0</v>
      </c>
      <c r="N347" s="136">
        <f>ROUND(IF(M347=0,(IF(I347="",0,((IF(F347&lt;$M$4,IF(ABS(G347)&lt;$O$2,0,ROUND(((ABS(G347)-$O$2)*I347)/100,2)),IF(ABS(G347)&lt;$O$4,0,ROUND(((ABS(G347)-$O$4)*I347)/100,2))))))),0),2)</f>
        <v>0</v>
      </c>
      <c r="O347" s="136">
        <f>ROUND(IF(I347="",0,((IF(M347=0,(IF(F347&lt;$M$4,IF(ABS(G347)&gt;$O$2,ROUND(($O$2*I347/100),2),ABS(G347)*I347/100),IF(ABS(G347)&gt;$O$4,ROUND(($O$4*I347/100),2),ABS(G347)*I347/100))),0)))),2)</f>
        <v>0</v>
      </c>
      <c r="P347" s="137"/>
      <c r="Q347" s="137"/>
      <c r="R347" s="137"/>
    </row>
    <row r="348" spans="1:18" customHeight="1" ht="13.2">
      <c r="A348" t="str">
        <f>IF(B348="","",A347+1)</f>
        <v/>
      </c>
      <c r="B348" s="1"/>
      <c r="D348" s="2"/>
      <c r="E348" s="2"/>
      <c r="F348" s="1"/>
      <c r="G348" s="2"/>
      <c r="H348" s="121"/>
      <c r="I348" s="142"/>
      <c r="J348" s="2"/>
      <c r="L348" s="124"/>
      <c r="M348" s="136">
        <f>IF(I348="",0,(IF(H348="D",0,(G348*I348)/100)))</f>
        <v>0</v>
      </c>
      <c r="N348" s="136">
        <f>ROUND(IF(M348=0,(IF(I348="",0,((IF(F348&lt;$M$4,IF(ABS(G348)&lt;$O$2,0,ROUND(((ABS(G348)-$O$2)*I348)/100,2)),IF(ABS(G348)&lt;$O$4,0,ROUND(((ABS(G348)-$O$4)*I348)/100,2))))))),0),2)</f>
        <v>0</v>
      </c>
      <c r="O348" s="136">
        <f>ROUND(IF(I348="",0,((IF(M348=0,(IF(F348&lt;$M$4,IF(ABS(G348)&gt;$O$2,ROUND(($O$2*I348/100),2),ABS(G348)*I348/100),IF(ABS(G348)&gt;$O$4,ROUND(($O$4*I348/100),2),ABS(G348)*I348/100))),0)))),2)</f>
        <v>0</v>
      </c>
      <c r="P348" s="137"/>
      <c r="Q348" s="137"/>
      <c r="R348" s="137"/>
    </row>
    <row r="349" spans="1:18" customHeight="1" ht="13.2">
      <c r="A349" t="str">
        <f>IF(B349="","",A348+1)</f>
        <v/>
      </c>
      <c r="B349" s="1"/>
      <c r="D349" s="2"/>
      <c r="E349" s="2"/>
      <c r="F349" s="1"/>
      <c r="G349" s="2"/>
      <c r="H349" s="121"/>
      <c r="I349" s="142"/>
      <c r="J349" s="2"/>
      <c r="L349" s="124"/>
      <c r="M349" s="136">
        <f>IF(I349="",0,(IF(H349="D",0,(G349*I349)/100)))</f>
        <v>0</v>
      </c>
      <c r="N349" s="136">
        <f>ROUND(IF(M349=0,(IF(I349="",0,((IF(F349&lt;$M$4,IF(ABS(G349)&lt;$O$2,0,ROUND(((ABS(G349)-$O$2)*I349)/100,2)),IF(ABS(G349)&lt;$O$4,0,ROUND(((ABS(G349)-$O$4)*I349)/100,2))))))),0),2)</f>
        <v>0</v>
      </c>
      <c r="O349" s="136">
        <f>ROUND(IF(I349="",0,((IF(M349=0,(IF(F349&lt;$M$4,IF(ABS(G349)&gt;$O$2,ROUND(($O$2*I349/100),2),ABS(G349)*I349/100),IF(ABS(G349)&gt;$O$4,ROUND(($O$4*I349/100),2),ABS(G349)*I349/100))),0)))),2)</f>
        <v>0</v>
      </c>
      <c r="P349" s="137"/>
      <c r="Q349" s="137"/>
      <c r="R349" s="137"/>
    </row>
    <row r="350" spans="1:18" customHeight="1" ht="13.2">
      <c r="A350" t="str">
        <f>IF(B350="","",A349+1)</f>
        <v/>
      </c>
      <c r="B350" s="1"/>
      <c r="D350" s="2"/>
      <c r="E350" s="2"/>
      <c r="F350" s="1"/>
      <c r="G350" s="2"/>
      <c r="H350" s="121"/>
      <c r="I350" s="142"/>
      <c r="J350" s="2"/>
      <c r="L350" s="124"/>
      <c r="M350" s="136">
        <f>IF(I350="",0,(IF(H350="D",0,(G350*I350)/100)))</f>
        <v>0</v>
      </c>
      <c r="N350" s="136">
        <f>ROUND(IF(M350=0,(IF(I350="",0,((IF(F350&lt;$M$4,IF(ABS(G350)&lt;$O$2,0,ROUND(((ABS(G350)-$O$2)*I350)/100,2)),IF(ABS(G350)&lt;$O$4,0,ROUND(((ABS(G350)-$O$4)*I350)/100,2))))))),0),2)</f>
        <v>0</v>
      </c>
      <c r="O350" s="136">
        <f>ROUND(IF(I350="",0,((IF(M350=0,(IF(F350&lt;$M$4,IF(ABS(G350)&gt;$O$2,ROUND(($O$2*I350/100),2),ABS(G350)*I350/100),IF(ABS(G350)&gt;$O$4,ROUND(($O$4*I350/100),2),ABS(G350)*I350/100))),0)))),2)</f>
        <v>0</v>
      </c>
      <c r="P350" s="137"/>
      <c r="Q350" s="137"/>
      <c r="R350" s="137"/>
    </row>
    <row r="351" spans="1:18" customHeight="1" ht="13.2">
      <c r="A351" t="str">
        <f>IF(B351="","",A350+1)</f>
        <v/>
      </c>
      <c r="B351" s="1"/>
      <c r="D351" s="2"/>
      <c r="E351" s="2"/>
      <c r="F351" s="1"/>
      <c r="G351" s="2"/>
      <c r="H351" s="121"/>
      <c r="I351" s="142"/>
      <c r="J351" s="2"/>
      <c r="L351" s="124"/>
      <c r="M351" s="136">
        <f>IF(I351="",0,(IF(H351="D",0,(G351*I351)/100)))</f>
        <v>0</v>
      </c>
      <c r="N351" s="136">
        <f>ROUND(IF(M351=0,(IF(I351="",0,((IF(F351&lt;$M$4,IF(ABS(G351)&lt;$O$2,0,ROUND(((ABS(G351)-$O$2)*I351)/100,2)),IF(ABS(G351)&lt;$O$4,0,ROUND(((ABS(G351)-$O$4)*I351)/100,2))))))),0),2)</f>
        <v>0</v>
      </c>
      <c r="O351" s="136">
        <f>ROUND(IF(I351="",0,((IF(M351=0,(IF(F351&lt;$M$4,IF(ABS(G351)&gt;$O$2,ROUND(($O$2*I351/100),2),ABS(G351)*I351/100),IF(ABS(G351)&gt;$O$4,ROUND(($O$4*I351/100),2),ABS(G351)*I351/100))),0)))),2)</f>
        <v>0</v>
      </c>
      <c r="P351" s="137"/>
      <c r="Q351" s="137"/>
      <c r="R351" s="137"/>
    </row>
    <row r="352" spans="1:18" customHeight="1" ht="13.2">
      <c r="A352" t="str">
        <f>IF(B352="","",A351+1)</f>
        <v/>
      </c>
      <c r="B352" s="1"/>
      <c r="D352" s="2"/>
      <c r="E352" s="2"/>
      <c r="F352" s="1"/>
      <c r="G352" s="2"/>
      <c r="H352" s="121"/>
      <c r="I352" s="142"/>
      <c r="J352" s="2"/>
      <c r="L352" s="124"/>
      <c r="M352" s="136">
        <f>IF(I352="",0,(IF(H352="D",0,(G352*I352)/100)))</f>
        <v>0</v>
      </c>
      <c r="N352" s="136">
        <f>ROUND(IF(M352=0,(IF(I352="",0,((IF(F352&lt;$M$4,IF(ABS(G352)&lt;$O$2,0,ROUND(((ABS(G352)-$O$2)*I352)/100,2)),IF(ABS(G352)&lt;$O$4,0,ROUND(((ABS(G352)-$O$4)*I352)/100,2))))))),0),2)</f>
        <v>0</v>
      </c>
      <c r="O352" s="136">
        <f>ROUND(IF(I352="",0,((IF(M352=0,(IF(F352&lt;$M$4,IF(ABS(G352)&gt;$O$2,ROUND(($O$2*I352/100),2),ABS(G352)*I352/100),IF(ABS(G352)&gt;$O$4,ROUND(($O$4*I352/100),2),ABS(G352)*I352/100))),0)))),2)</f>
        <v>0</v>
      </c>
      <c r="P352" s="137"/>
      <c r="Q352" s="137"/>
      <c r="R352" s="137"/>
    </row>
    <row r="353" spans="1:18" customHeight="1" ht="13.2">
      <c r="A353" t="str">
        <f>IF(B353="","",A352+1)</f>
        <v/>
      </c>
      <c r="B353" s="1"/>
      <c r="D353" s="2"/>
      <c r="E353" s="2"/>
      <c r="F353" s="1"/>
      <c r="G353" s="2"/>
      <c r="H353" s="121"/>
      <c r="I353" s="142"/>
      <c r="J353" s="2"/>
      <c r="L353" s="124"/>
      <c r="M353" s="136">
        <f>IF(I353="",0,(IF(H353="D",0,(G353*I353)/100)))</f>
        <v>0</v>
      </c>
      <c r="N353" s="136">
        <f>ROUND(IF(M353=0,(IF(I353="",0,((IF(F353&lt;$M$4,IF(ABS(G353)&lt;$O$2,0,ROUND(((ABS(G353)-$O$2)*I353)/100,2)),IF(ABS(G353)&lt;$O$4,0,ROUND(((ABS(G353)-$O$4)*I353)/100,2))))))),0),2)</f>
        <v>0</v>
      </c>
      <c r="O353" s="136">
        <f>ROUND(IF(I353="",0,((IF(M353=0,(IF(F353&lt;$M$4,IF(ABS(G353)&gt;$O$2,ROUND(($O$2*I353/100),2),ABS(G353)*I353/100),IF(ABS(G353)&gt;$O$4,ROUND(($O$4*I353/100),2),ABS(G353)*I353/100))),0)))),2)</f>
        <v>0</v>
      </c>
      <c r="P353" s="137"/>
      <c r="Q353" s="137"/>
      <c r="R353" s="137"/>
    </row>
    <row r="354" spans="1:18" customHeight="1" ht="13.2">
      <c r="A354" t="str">
        <f>IF(B354="","",A353+1)</f>
        <v/>
      </c>
      <c r="B354" s="1"/>
      <c r="D354" s="2"/>
      <c r="E354" s="2"/>
      <c r="F354" s="1"/>
      <c r="G354" s="2"/>
      <c r="H354" s="121"/>
      <c r="I354" s="142"/>
      <c r="J354" s="2"/>
      <c r="L354" s="124"/>
      <c r="M354" s="136">
        <f>IF(I354="",0,(IF(H354="D",0,(G354*I354)/100)))</f>
        <v>0</v>
      </c>
      <c r="N354" s="136">
        <f>ROUND(IF(M354=0,(IF(I354="",0,((IF(F354&lt;$M$4,IF(ABS(G354)&lt;$O$2,0,ROUND(((ABS(G354)-$O$2)*I354)/100,2)),IF(ABS(G354)&lt;$O$4,0,ROUND(((ABS(G354)-$O$4)*I354)/100,2))))))),0),2)</f>
        <v>0</v>
      </c>
      <c r="O354" s="136">
        <f>ROUND(IF(I354="",0,((IF(M354=0,(IF(F354&lt;$M$4,IF(ABS(G354)&gt;$O$2,ROUND(($O$2*I354/100),2),ABS(G354)*I354/100),IF(ABS(G354)&gt;$O$4,ROUND(($O$4*I354/100),2),ABS(G354)*I354/100))),0)))),2)</f>
        <v>0</v>
      </c>
      <c r="P354" s="137"/>
      <c r="Q354" s="137"/>
      <c r="R354" s="137"/>
    </row>
    <row r="355" spans="1:18" customHeight="1" ht="13.2">
      <c r="A355" t="str">
        <f>IF(B355="","",A354+1)</f>
        <v/>
      </c>
      <c r="B355" s="1"/>
      <c r="D355" s="2"/>
      <c r="E355" s="2"/>
      <c r="F355" s="1"/>
      <c r="G355" s="2"/>
      <c r="H355" s="121"/>
      <c r="I355" s="142"/>
      <c r="J355" s="2"/>
      <c r="L355" s="124"/>
      <c r="M355" s="136">
        <f>IF(I355="",0,(IF(H355="D",0,(G355*I355)/100)))</f>
        <v>0</v>
      </c>
      <c r="N355" s="136">
        <f>ROUND(IF(M355=0,(IF(I355="",0,((IF(F355&lt;$M$4,IF(ABS(G355)&lt;$O$2,0,ROUND(((ABS(G355)-$O$2)*I355)/100,2)),IF(ABS(G355)&lt;$O$4,0,ROUND(((ABS(G355)-$O$4)*I355)/100,2))))))),0),2)</f>
        <v>0</v>
      </c>
      <c r="O355" s="136">
        <f>ROUND(IF(I355="",0,((IF(M355=0,(IF(F355&lt;$M$4,IF(ABS(G355)&gt;$O$2,ROUND(($O$2*I355/100),2),ABS(G355)*I355/100),IF(ABS(G355)&gt;$O$4,ROUND(($O$4*I355/100),2),ABS(G355)*I355/100))),0)))),2)</f>
        <v>0</v>
      </c>
      <c r="P355" s="137"/>
      <c r="Q355" s="137"/>
      <c r="R355" s="137"/>
    </row>
    <row r="356" spans="1:18" customHeight="1" ht="13.2">
      <c r="A356" t="str">
        <f>IF(B356="","",A355+1)</f>
        <v/>
      </c>
      <c r="B356" s="1"/>
      <c r="D356" s="2"/>
      <c r="E356" s="2"/>
      <c r="F356" s="1"/>
      <c r="G356" s="2"/>
      <c r="H356" s="121"/>
      <c r="I356" s="142"/>
      <c r="J356" s="2"/>
      <c r="L356" s="124"/>
      <c r="M356" s="136">
        <f>IF(I356="",0,(IF(H356="D",0,(G356*I356)/100)))</f>
        <v>0</v>
      </c>
      <c r="N356" s="136">
        <f>ROUND(IF(M356=0,(IF(I356="",0,((IF(F356&lt;$M$4,IF(ABS(G356)&lt;$O$2,0,ROUND(((ABS(G356)-$O$2)*I356)/100,2)),IF(ABS(G356)&lt;$O$4,0,ROUND(((ABS(G356)-$O$4)*I356)/100,2))))))),0),2)</f>
        <v>0</v>
      </c>
      <c r="O356" s="136">
        <f>ROUND(IF(I356="",0,((IF(M356=0,(IF(F356&lt;$M$4,IF(ABS(G356)&gt;$O$2,ROUND(($O$2*I356/100),2),ABS(G356)*I356/100),IF(ABS(G356)&gt;$O$4,ROUND(($O$4*I356/100),2),ABS(G356)*I356/100))),0)))),2)</f>
        <v>0</v>
      </c>
      <c r="P356" s="137"/>
      <c r="Q356" s="137"/>
      <c r="R356" s="137"/>
    </row>
    <row r="357" spans="1:18" customHeight="1" ht="13.2">
      <c r="A357" t="str">
        <f>IF(B357="","",A356+1)</f>
        <v/>
      </c>
      <c r="B357" s="1"/>
      <c r="D357" s="2"/>
      <c r="E357" s="2"/>
      <c r="F357" s="1"/>
      <c r="G357" s="2"/>
      <c r="H357" s="121"/>
      <c r="I357" s="142"/>
      <c r="J357" s="2"/>
      <c r="L357" s="124"/>
      <c r="M357" s="136">
        <f>IF(I357="",0,(IF(H357="D",0,(G357*I357)/100)))</f>
        <v>0</v>
      </c>
      <c r="N357" s="136">
        <f>ROUND(IF(M357=0,(IF(I357="",0,((IF(F357&lt;$M$4,IF(ABS(G357)&lt;$O$2,0,ROUND(((ABS(G357)-$O$2)*I357)/100,2)),IF(ABS(G357)&lt;$O$4,0,ROUND(((ABS(G357)-$O$4)*I357)/100,2))))))),0),2)</f>
        <v>0</v>
      </c>
      <c r="O357" s="136">
        <f>ROUND(IF(I357="",0,((IF(M357=0,(IF(F357&lt;$M$4,IF(ABS(G357)&gt;$O$2,ROUND(($O$2*I357/100),2),ABS(G357)*I357/100),IF(ABS(G357)&gt;$O$4,ROUND(($O$4*I357/100),2),ABS(G357)*I357/100))),0)))),2)</f>
        <v>0</v>
      </c>
      <c r="P357" s="137"/>
      <c r="Q357" s="137"/>
      <c r="R357" s="137"/>
    </row>
    <row r="358" spans="1:18" customHeight="1" ht="13.2">
      <c r="A358" t="str">
        <f>IF(B358="","",A357+1)</f>
        <v/>
      </c>
      <c r="B358" s="1"/>
      <c r="D358" s="2"/>
      <c r="E358" s="2"/>
      <c r="F358" s="1"/>
      <c r="G358" s="2"/>
      <c r="H358" s="121"/>
      <c r="I358" s="142"/>
      <c r="J358" s="2"/>
      <c r="L358" s="124"/>
      <c r="M358" s="136">
        <f>IF(I358="",0,(IF(H358="D",0,(G358*I358)/100)))</f>
        <v>0</v>
      </c>
      <c r="N358" s="136">
        <f>ROUND(IF(M358=0,(IF(I358="",0,((IF(F358&lt;$M$4,IF(ABS(G358)&lt;$O$2,0,ROUND(((ABS(G358)-$O$2)*I358)/100,2)),IF(ABS(G358)&lt;$O$4,0,ROUND(((ABS(G358)-$O$4)*I358)/100,2))))))),0),2)</f>
        <v>0</v>
      </c>
      <c r="O358" s="136">
        <f>ROUND(IF(I358="",0,((IF(M358=0,(IF(F358&lt;$M$4,IF(ABS(G358)&gt;$O$2,ROUND(($O$2*I358/100),2),ABS(G358)*I358/100),IF(ABS(G358)&gt;$O$4,ROUND(($O$4*I358/100),2),ABS(G358)*I358/100))),0)))),2)</f>
        <v>0</v>
      </c>
      <c r="P358" s="137"/>
      <c r="Q358" s="137"/>
      <c r="R358" s="137"/>
    </row>
    <row r="359" spans="1:18" customHeight="1" ht="13.2">
      <c r="A359" t="str">
        <f>IF(B359="","",A358+1)</f>
        <v/>
      </c>
      <c r="B359" s="1"/>
      <c r="D359" s="2"/>
      <c r="E359" s="2"/>
      <c r="F359" s="1"/>
      <c r="G359" s="2"/>
      <c r="H359" s="121"/>
      <c r="I359" s="142"/>
      <c r="J359" s="2"/>
      <c r="L359" s="124"/>
      <c r="M359" s="136">
        <f>IF(I359="",0,(IF(H359="D",0,(G359*I359)/100)))</f>
        <v>0</v>
      </c>
      <c r="N359" s="136">
        <f>ROUND(IF(M359=0,(IF(I359="",0,((IF(F359&lt;$M$4,IF(ABS(G359)&lt;$O$2,0,ROUND(((ABS(G359)-$O$2)*I359)/100,2)),IF(ABS(G359)&lt;$O$4,0,ROUND(((ABS(G359)-$O$4)*I359)/100,2))))))),0),2)</f>
        <v>0</v>
      </c>
      <c r="O359" s="136">
        <f>ROUND(IF(I359="",0,((IF(M359=0,(IF(F359&lt;$M$4,IF(ABS(G359)&gt;$O$2,ROUND(($O$2*I359/100),2),ABS(G359)*I359/100),IF(ABS(G359)&gt;$O$4,ROUND(($O$4*I359/100),2),ABS(G359)*I359/100))),0)))),2)</f>
        <v>0</v>
      </c>
      <c r="P359" s="137"/>
      <c r="Q359" s="137"/>
      <c r="R359" s="137"/>
    </row>
    <row r="360" spans="1:18" customHeight="1" ht="13.2">
      <c r="A360" t="str">
        <f>IF(B360="","",A359+1)</f>
        <v/>
      </c>
      <c r="B360" s="1"/>
      <c r="D360" s="2"/>
      <c r="E360" s="2"/>
      <c r="F360" s="1"/>
      <c r="G360" s="2"/>
      <c r="H360" s="121"/>
      <c r="I360" s="142"/>
      <c r="J360" s="2"/>
      <c r="L360" s="124"/>
      <c r="M360" s="136">
        <f>IF(I360="",0,(IF(H360="D",0,(G360*I360)/100)))</f>
        <v>0</v>
      </c>
      <c r="N360" s="136">
        <f>ROUND(IF(M360=0,(IF(I360="",0,((IF(F360&lt;$M$4,IF(ABS(G360)&lt;$O$2,0,ROUND(((ABS(G360)-$O$2)*I360)/100,2)),IF(ABS(G360)&lt;$O$4,0,ROUND(((ABS(G360)-$O$4)*I360)/100,2))))))),0),2)</f>
        <v>0</v>
      </c>
      <c r="O360" s="136">
        <f>ROUND(IF(I360="",0,((IF(M360=0,(IF(F360&lt;$M$4,IF(ABS(G360)&gt;$O$2,ROUND(($O$2*I360/100),2),ABS(G360)*I360/100),IF(ABS(G360)&gt;$O$4,ROUND(($O$4*I360/100),2),ABS(G360)*I360/100))),0)))),2)</f>
        <v>0</v>
      </c>
      <c r="P360" s="137"/>
      <c r="Q360" s="137"/>
      <c r="R360" s="137"/>
    </row>
    <row r="361" spans="1:18" customHeight="1" ht="13.2">
      <c r="A361" t="str">
        <f>IF(B361="","",A360+1)</f>
        <v/>
      </c>
      <c r="B361" s="1"/>
      <c r="D361" s="2"/>
      <c r="E361" s="2"/>
      <c r="F361" s="1"/>
      <c r="G361" s="2"/>
      <c r="H361" s="121"/>
      <c r="I361" s="142"/>
      <c r="J361" s="2"/>
      <c r="L361" s="124"/>
      <c r="M361" s="136">
        <f>IF(I361="",0,(IF(H361="D",0,(G361*I361)/100)))</f>
        <v>0</v>
      </c>
      <c r="N361" s="136">
        <f>ROUND(IF(M361=0,(IF(I361="",0,((IF(F361&lt;$M$4,IF(ABS(G361)&lt;$O$2,0,ROUND(((ABS(G361)-$O$2)*I361)/100,2)),IF(ABS(G361)&lt;$O$4,0,ROUND(((ABS(G361)-$O$4)*I361)/100,2))))))),0),2)</f>
        <v>0</v>
      </c>
      <c r="O361" s="136">
        <f>ROUND(IF(I361="",0,((IF(M361=0,(IF(F361&lt;$M$4,IF(ABS(G361)&gt;$O$2,ROUND(($O$2*I361/100),2),ABS(G361)*I361/100),IF(ABS(G361)&gt;$O$4,ROUND(($O$4*I361/100),2),ABS(G361)*I361/100))),0)))),2)</f>
        <v>0</v>
      </c>
      <c r="P361" s="137"/>
      <c r="Q361" s="137"/>
      <c r="R361" s="137"/>
    </row>
    <row r="362" spans="1:18" customHeight="1" ht="13.2">
      <c r="A362" t="str">
        <f>IF(B362="","",A361+1)</f>
        <v/>
      </c>
      <c r="B362" s="1"/>
      <c r="D362" s="2"/>
      <c r="E362" s="2"/>
      <c r="F362" s="1"/>
      <c r="G362" s="2"/>
      <c r="H362" s="121"/>
      <c r="I362" s="142"/>
      <c r="J362" s="2"/>
      <c r="L362" s="124"/>
      <c r="M362" s="136">
        <f>IF(I362="",0,(IF(H362="D",0,(G362*I362)/100)))</f>
        <v>0</v>
      </c>
      <c r="N362" s="136">
        <f>ROUND(IF(M362=0,(IF(I362="",0,((IF(F362&lt;$M$4,IF(ABS(G362)&lt;$O$2,0,ROUND(((ABS(G362)-$O$2)*I362)/100,2)),IF(ABS(G362)&lt;$O$4,0,ROUND(((ABS(G362)-$O$4)*I362)/100,2))))))),0),2)</f>
        <v>0</v>
      </c>
      <c r="O362" s="136">
        <f>ROUND(IF(I362="",0,((IF(M362=0,(IF(F362&lt;$M$4,IF(ABS(G362)&gt;$O$2,ROUND(($O$2*I362/100),2),ABS(G362)*I362/100),IF(ABS(G362)&gt;$O$4,ROUND(($O$4*I362/100),2),ABS(G362)*I362/100))),0)))),2)</f>
        <v>0</v>
      </c>
      <c r="P362" s="137"/>
      <c r="Q362" s="137"/>
      <c r="R362" s="137"/>
    </row>
    <row r="363" spans="1:18" customHeight="1" ht="13.2">
      <c r="A363" t="str">
        <f>IF(B363="","",A362+1)</f>
        <v/>
      </c>
      <c r="B363" s="1"/>
      <c r="D363" s="2"/>
      <c r="E363" s="2"/>
      <c r="F363" s="1"/>
      <c r="G363" s="2"/>
      <c r="H363" s="121"/>
      <c r="I363" s="142"/>
      <c r="J363" s="2"/>
      <c r="L363" s="124"/>
      <c r="M363" s="136">
        <f>IF(I363="",0,(IF(H363="D",0,(G363*I363)/100)))</f>
        <v>0</v>
      </c>
      <c r="N363" s="136">
        <f>ROUND(IF(M363=0,(IF(I363="",0,((IF(F363&lt;$M$4,IF(ABS(G363)&lt;$O$2,0,ROUND(((ABS(G363)-$O$2)*I363)/100,2)),IF(ABS(G363)&lt;$O$4,0,ROUND(((ABS(G363)-$O$4)*I363)/100,2))))))),0),2)</f>
        <v>0</v>
      </c>
      <c r="O363" s="136">
        <f>ROUND(IF(I363="",0,((IF(M363=0,(IF(F363&lt;$M$4,IF(ABS(G363)&gt;$O$2,ROUND(($O$2*I363/100),2),ABS(G363)*I363/100),IF(ABS(G363)&gt;$O$4,ROUND(($O$4*I363/100),2),ABS(G363)*I363/100))),0)))),2)</f>
        <v>0</v>
      </c>
      <c r="P363" s="137"/>
      <c r="Q363" s="137"/>
      <c r="R363" s="137"/>
    </row>
    <row r="364" spans="1:18" customHeight="1" ht="13.2">
      <c r="A364" t="str">
        <f>IF(B364="","",A363+1)</f>
        <v/>
      </c>
      <c r="B364" s="1"/>
      <c r="D364" s="2"/>
      <c r="E364" s="2"/>
      <c r="F364" s="1"/>
      <c r="G364" s="2"/>
      <c r="H364" s="121"/>
      <c r="I364" s="142"/>
      <c r="J364" s="2"/>
      <c r="L364" s="124"/>
      <c r="M364" s="136">
        <f>IF(I364="",0,(IF(H364="D",0,(G364*I364)/100)))</f>
        <v>0</v>
      </c>
      <c r="N364" s="136">
        <f>ROUND(IF(M364=0,(IF(I364="",0,((IF(F364&lt;$M$4,IF(ABS(G364)&lt;$O$2,0,ROUND(((ABS(G364)-$O$2)*I364)/100,2)),IF(ABS(G364)&lt;$O$4,0,ROUND(((ABS(G364)-$O$4)*I364)/100,2))))))),0),2)</f>
        <v>0</v>
      </c>
      <c r="O364" s="136">
        <f>ROUND(IF(I364="",0,((IF(M364=0,(IF(F364&lt;$M$4,IF(ABS(G364)&gt;$O$2,ROUND(($O$2*I364/100),2),ABS(G364)*I364/100),IF(ABS(G364)&gt;$O$4,ROUND(($O$4*I364/100),2),ABS(G364)*I364/100))),0)))),2)</f>
        <v>0</v>
      </c>
      <c r="P364" s="137"/>
      <c r="Q364" s="137"/>
      <c r="R364" s="137"/>
    </row>
    <row r="365" spans="1:18" customHeight="1" ht="13.2">
      <c r="A365" t="str">
        <f>IF(B365="","",A364+1)</f>
        <v/>
      </c>
      <c r="B365" s="1"/>
      <c r="D365" s="2"/>
      <c r="E365" s="2"/>
      <c r="F365" s="1"/>
      <c r="G365" s="2"/>
      <c r="H365" s="121"/>
      <c r="I365" s="142"/>
      <c r="J365" s="2"/>
      <c r="L365" s="124"/>
      <c r="M365" s="136">
        <f>IF(I365="",0,(IF(H365="D",0,(G365*I365)/100)))</f>
        <v>0</v>
      </c>
      <c r="N365" s="136">
        <f>ROUND(IF(M365=0,(IF(I365="",0,((IF(F365&lt;$M$4,IF(ABS(G365)&lt;$O$2,0,ROUND(((ABS(G365)-$O$2)*I365)/100,2)),IF(ABS(G365)&lt;$O$4,0,ROUND(((ABS(G365)-$O$4)*I365)/100,2))))))),0),2)</f>
        <v>0</v>
      </c>
      <c r="O365" s="136">
        <f>ROUND(IF(I365="",0,((IF(M365=0,(IF(F365&lt;$M$4,IF(ABS(G365)&gt;$O$2,ROUND(($O$2*I365/100),2),ABS(G365)*I365/100),IF(ABS(G365)&gt;$O$4,ROUND(($O$4*I365/100),2),ABS(G365)*I365/100))),0)))),2)</f>
        <v>0</v>
      </c>
      <c r="P365" s="137"/>
      <c r="Q365" s="137"/>
      <c r="R365" s="137"/>
    </row>
    <row r="366" spans="1:18" customHeight="1" ht="13.2">
      <c r="A366" t="str">
        <f>IF(B366="","",A365+1)</f>
        <v/>
      </c>
      <c r="B366" s="1"/>
      <c r="D366" s="2"/>
      <c r="E366" s="2"/>
      <c r="F366" s="1"/>
      <c r="G366" s="2"/>
      <c r="H366" s="121"/>
      <c r="I366" s="142"/>
      <c r="J366" s="2"/>
      <c r="L366" s="124"/>
      <c r="M366" s="136">
        <f>IF(I366="",0,(IF(H366="D",0,(G366*I366)/100)))</f>
        <v>0</v>
      </c>
      <c r="N366" s="136">
        <f>ROUND(IF(M366=0,(IF(I366="",0,((IF(F366&lt;$M$4,IF(ABS(G366)&lt;$O$2,0,ROUND(((ABS(G366)-$O$2)*I366)/100,2)),IF(ABS(G366)&lt;$O$4,0,ROUND(((ABS(G366)-$O$4)*I366)/100,2))))))),0),2)</f>
        <v>0</v>
      </c>
      <c r="O366" s="136">
        <f>ROUND(IF(I366="",0,((IF(M366=0,(IF(F366&lt;$M$4,IF(ABS(G366)&gt;$O$2,ROUND(($O$2*I366/100),2),ABS(G366)*I366/100),IF(ABS(G366)&gt;$O$4,ROUND(($O$4*I366/100),2),ABS(G366)*I366/100))),0)))),2)</f>
        <v>0</v>
      </c>
      <c r="P366" s="137"/>
      <c r="Q366" s="137"/>
      <c r="R366" s="137"/>
    </row>
    <row r="367" spans="1:18" customHeight="1" ht="13.2">
      <c r="A367" t="str">
        <f>IF(B367="","",A366+1)</f>
        <v/>
      </c>
      <c r="B367" s="1"/>
      <c r="D367" s="2"/>
      <c r="E367" s="2"/>
      <c r="F367" s="1"/>
      <c r="G367" s="2"/>
      <c r="H367" s="121"/>
      <c r="I367" s="142"/>
      <c r="J367" s="2"/>
      <c r="L367" s="124"/>
      <c r="M367" s="136">
        <f>IF(I367="",0,(IF(H367="D",0,(G367*I367)/100)))</f>
        <v>0</v>
      </c>
      <c r="N367" s="136">
        <f>ROUND(IF(M367=0,(IF(I367="",0,((IF(F367&lt;$M$4,IF(ABS(G367)&lt;$O$2,0,ROUND(((ABS(G367)-$O$2)*I367)/100,2)),IF(ABS(G367)&lt;$O$4,0,ROUND(((ABS(G367)-$O$4)*I367)/100,2))))))),0),2)</f>
        <v>0</v>
      </c>
      <c r="O367" s="136">
        <f>ROUND(IF(I367="",0,((IF(M367=0,(IF(F367&lt;$M$4,IF(ABS(G367)&gt;$O$2,ROUND(($O$2*I367/100),2),ABS(G367)*I367/100),IF(ABS(G367)&gt;$O$4,ROUND(($O$4*I367/100),2),ABS(G367)*I367/100))),0)))),2)</f>
        <v>0</v>
      </c>
      <c r="P367" s="137"/>
      <c r="Q367" s="137"/>
      <c r="R367" s="137"/>
    </row>
    <row r="368" spans="1:18" customHeight="1" ht="13.2">
      <c r="A368" t="str">
        <f>IF(B368="","",A367+1)</f>
        <v/>
      </c>
      <c r="B368" s="1"/>
      <c r="D368" s="2"/>
      <c r="E368" s="2"/>
      <c r="F368" s="1"/>
      <c r="G368" s="2"/>
      <c r="H368" s="121"/>
      <c r="I368" s="142"/>
      <c r="J368" s="2"/>
      <c r="L368" s="124"/>
      <c r="M368" s="136">
        <f>IF(I368="",0,(IF(H368="D",0,(G368*I368)/100)))</f>
        <v>0</v>
      </c>
      <c r="N368" s="136">
        <f>ROUND(IF(M368=0,(IF(I368="",0,((IF(F368&lt;$M$4,IF(ABS(G368)&lt;$O$2,0,ROUND(((ABS(G368)-$O$2)*I368)/100,2)),IF(ABS(G368)&lt;$O$4,0,ROUND(((ABS(G368)-$O$4)*I368)/100,2))))))),0),2)</f>
        <v>0</v>
      </c>
      <c r="O368" s="136">
        <f>ROUND(IF(I368="",0,((IF(M368=0,(IF(F368&lt;$M$4,IF(ABS(G368)&gt;$O$2,ROUND(($O$2*I368/100),2),ABS(G368)*I368/100),IF(ABS(G368)&gt;$O$4,ROUND(($O$4*I368/100),2),ABS(G368)*I368/100))),0)))),2)</f>
        <v>0</v>
      </c>
      <c r="P368" s="137"/>
      <c r="Q368" s="137"/>
      <c r="R368" s="137"/>
    </row>
    <row r="369" spans="1:18" customHeight="1" ht="13.2">
      <c r="A369" t="str">
        <f>IF(B369="","",A368+1)</f>
        <v/>
      </c>
      <c r="B369" s="1"/>
      <c r="D369" s="2"/>
      <c r="E369" s="2"/>
      <c r="F369" s="1"/>
      <c r="G369" s="2"/>
      <c r="H369" s="121"/>
      <c r="I369" s="142"/>
      <c r="J369" s="2"/>
      <c r="L369" s="124"/>
      <c r="M369" s="136">
        <f>IF(I369="",0,(IF(H369="D",0,(G369*I369)/100)))</f>
        <v>0</v>
      </c>
      <c r="N369" s="136">
        <f>ROUND(IF(M369=0,(IF(I369="",0,((IF(F369&lt;$M$4,IF(ABS(G369)&lt;$O$2,0,ROUND(((ABS(G369)-$O$2)*I369)/100,2)),IF(ABS(G369)&lt;$O$4,0,ROUND(((ABS(G369)-$O$4)*I369)/100,2))))))),0),2)</f>
        <v>0</v>
      </c>
      <c r="O369" s="136">
        <f>ROUND(IF(I369="",0,((IF(M369=0,(IF(F369&lt;$M$4,IF(ABS(G369)&gt;$O$2,ROUND(($O$2*I369/100),2),ABS(G369)*I369/100),IF(ABS(G369)&gt;$O$4,ROUND(($O$4*I369/100),2),ABS(G369)*I369/100))),0)))),2)</f>
        <v>0</v>
      </c>
      <c r="P369" s="137"/>
      <c r="Q369" s="137"/>
      <c r="R369" s="137"/>
    </row>
    <row r="370" spans="1:18" customHeight="1" ht="13.2">
      <c r="A370" t="str">
        <f>IF(B370="","",A369+1)</f>
        <v/>
      </c>
      <c r="B370" s="1"/>
      <c r="D370" s="2"/>
      <c r="E370" s="2"/>
      <c r="F370" s="1"/>
      <c r="G370" s="2"/>
      <c r="H370" s="121"/>
      <c r="I370" s="142"/>
      <c r="J370" s="2"/>
      <c r="L370" s="124"/>
      <c r="M370" s="136">
        <f>IF(I370="",0,(IF(H370="D",0,(G370*I370)/100)))</f>
        <v>0</v>
      </c>
      <c r="N370" s="136">
        <f>ROUND(IF(M370=0,(IF(I370="",0,((IF(F370&lt;$M$4,IF(ABS(G370)&lt;$O$2,0,ROUND(((ABS(G370)-$O$2)*I370)/100,2)),IF(ABS(G370)&lt;$O$4,0,ROUND(((ABS(G370)-$O$4)*I370)/100,2))))))),0),2)</f>
        <v>0</v>
      </c>
      <c r="O370" s="136">
        <f>ROUND(IF(I370="",0,((IF(M370=0,(IF(F370&lt;$M$4,IF(ABS(G370)&gt;$O$2,ROUND(($O$2*I370/100),2),ABS(G370)*I370/100),IF(ABS(G370)&gt;$O$4,ROUND(($O$4*I370/100),2),ABS(G370)*I370/100))),0)))),2)</f>
        <v>0</v>
      </c>
      <c r="P370" s="137"/>
      <c r="Q370" s="137"/>
      <c r="R370" s="137"/>
    </row>
    <row r="371" spans="1:18" customHeight="1" ht="13.2">
      <c r="A371" t="str">
        <f>IF(B371="","",A370+1)</f>
        <v/>
      </c>
      <c r="B371" s="1"/>
      <c r="D371" s="2"/>
      <c r="E371" s="2"/>
      <c r="F371" s="1"/>
      <c r="G371" s="2"/>
      <c r="H371" s="121"/>
      <c r="I371" s="142"/>
      <c r="J371" s="2"/>
      <c r="L371" s="124"/>
      <c r="M371" s="136">
        <f>IF(I371="",0,(IF(H371="D",0,(G371*I371)/100)))</f>
        <v>0</v>
      </c>
      <c r="N371" s="136">
        <f>ROUND(IF(M371=0,(IF(I371="",0,((IF(F371&lt;$M$4,IF(ABS(G371)&lt;$O$2,0,ROUND(((ABS(G371)-$O$2)*I371)/100,2)),IF(ABS(G371)&lt;$O$4,0,ROUND(((ABS(G371)-$O$4)*I371)/100,2))))))),0),2)</f>
        <v>0</v>
      </c>
      <c r="O371" s="136">
        <f>ROUND(IF(I371="",0,((IF(M371=0,(IF(F371&lt;$M$4,IF(ABS(G371)&gt;$O$2,ROUND(($O$2*I371/100),2),ABS(G371)*I371/100),IF(ABS(G371)&gt;$O$4,ROUND(($O$4*I371/100),2),ABS(G371)*I371/100))),0)))),2)</f>
        <v>0</v>
      </c>
      <c r="P371" s="137"/>
      <c r="Q371" s="137"/>
      <c r="R371" s="137"/>
    </row>
    <row r="372" spans="1:18" customHeight="1" ht="13.2">
      <c r="A372" t="str">
        <f>IF(B372="","",A371+1)</f>
        <v/>
      </c>
      <c r="B372" s="1"/>
      <c r="D372" s="2"/>
      <c r="E372" s="2"/>
      <c r="F372" s="1"/>
      <c r="G372" s="2"/>
      <c r="H372" s="121"/>
      <c r="I372" s="142"/>
      <c r="J372" s="2"/>
      <c r="L372" s="124"/>
      <c r="M372" s="136">
        <f>IF(I372="",0,(IF(H372="D",0,(G372*I372)/100)))</f>
        <v>0</v>
      </c>
      <c r="N372" s="136">
        <f>ROUND(IF(M372=0,(IF(I372="",0,((IF(F372&lt;$M$4,IF(ABS(G372)&lt;$O$2,0,ROUND(((ABS(G372)-$O$2)*I372)/100,2)),IF(ABS(G372)&lt;$O$4,0,ROUND(((ABS(G372)-$O$4)*I372)/100,2))))))),0),2)</f>
        <v>0</v>
      </c>
      <c r="O372" s="136">
        <f>ROUND(IF(I372="",0,((IF(M372=0,(IF(F372&lt;$M$4,IF(ABS(G372)&gt;$O$2,ROUND(($O$2*I372/100),2),ABS(G372)*I372/100),IF(ABS(G372)&gt;$O$4,ROUND(($O$4*I372/100),2),ABS(G372)*I372/100))),0)))),2)</f>
        <v>0</v>
      </c>
      <c r="P372" s="137"/>
      <c r="Q372" s="137"/>
      <c r="R372" s="137"/>
    </row>
    <row r="373" spans="1:18" customHeight="1" ht="13.2">
      <c r="A373" t="str">
        <f>IF(B373="","",A372+1)</f>
        <v/>
      </c>
      <c r="B373" s="1"/>
      <c r="D373" s="2"/>
      <c r="E373" s="2"/>
      <c r="F373" s="1"/>
      <c r="G373" s="2"/>
      <c r="H373" s="121"/>
      <c r="I373" s="142"/>
      <c r="J373" s="2"/>
      <c r="L373" s="124"/>
      <c r="M373" s="136">
        <f>IF(I373="",0,(IF(H373="D",0,(G373*I373)/100)))</f>
        <v>0</v>
      </c>
      <c r="N373" s="136">
        <f>ROUND(IF(M373=0,(IF(I373="",0,((IF(F373&lt;$M$4,IF(ABS(G373)&lt;$O$2,0,ROUND(((ABS(G373)-$O$2)*I373)/100,2)),IF(ABS(G373)&lt;$O$4,0,ROUND(((ABS(G373)-$O$4)*I373)/100,2))))))),0),2)</f>
        <v>0</v>
      </c>
      <c r="O373" s="136">
        <f>ROUND(IF(I373="",0,((IF(M373=0,(IF(F373&lt;$M$4,IF(ABS(G373)&gt;$O$2,ROUND(($O$2*I373/100),2),ABS(G373)*I373/100),IF(ABS(G373)&gt;$O$4,ROUND(($O$4*I373/100),2),ABS(G373)*I373/100))),0)))),2)</f>
        <v>0</v>
      </c>
      <c r="P373" s="137"/>
      <c r="Q373" s="137"/>
      <c r="R373" s="137"/>
    </row>
    <row r="374" spans="1:18" customHeight="1" ht="13.2">
      <c r="A374" t="str">
        <f>IF(B374="","",A373+1)</f>
        <v/>
      </c>
      <c r="B374" s="1"/>
      <c r="D374" s="2"/>
      <c r="E374" s="2"/>
      <c r="F374" s="1"/>
      <c r="G374" s="2"/>
      <c r="H374" s="121"/>
      <c r="I374" s="142"/>
      <c r="J374" s="2"/>
      <c r="L374" s="124"/>
      <c r="M374" s="136">
        <f>IF(I374="",0,(IF(H374="D",0,(G374*I374)/100)))</f>
        <v>0</v>
      </c>
      <c r="N374" s="136">
        <f>ROUND(IF(M374=0,(IF(I374="",0,((IF(F374&lt;$M$4,IF(ABS(G374)&lt;$O$2,0,ROUND(((ABS(G374)-$O$2)*I374)/100,2)),IF(ABS(G374)&lt;$O$4,0,ROUND(((ABS(G374)-$O$4)*I374)/100,2))))))),0),2)</f>
        <v>0</v>
      </c>
      <c r="O374" s="136">
        <f>ROUND(IF(I374="",0,((IF(M374=0,(IF(F374&lt;$M$4,IF(ABS(G374)&gt;$O$2,ROUND(($O$2*I374/100),2),ABS(G374)*I374/100),IF(ABS(G374)&gt;$O$4,ROUND(($O$4*I374/100),2),ABS(G374)*I374/100))),0)))),2)</f>
        <v>0</v>
      </c>
      <c r="P374" s="137"/>
      <c r="Q374" s="137"/>
      <c r="R374" s="137"/>
    </row>
    <row r="375" spans="1:18" customHeight="1" ht="13.2">
      <c r="A375" t="str">
        <f>IF(B375="","",A374+1)</f>
        <v/>
      </c>
      <c r="B375" s="1"/>
      <c r="D375" s="2"/>
      <c r="E375" s="2"/>
      <c r="F375" s="1"/>
      <c r="G375" s="2"/>
      <c r="H375" s="121"/>
      <c r="I375" s="142"/>
      <c r="J375" s="2"/>
      <c r="L375" s="124"/>
      <c r="M375" s="136">
        <f>IF(I375="",0,(IF(H375="D",0,(G375*I375)/100)))</f>
        <v>0</v>
      </c>
      <c r="N375" s="136">
        <f>ROUND(IF(M375=0,(IF(I375="",0,((IF(F375&lt;$M$4,IF(ABS(G375)&lt;$O$2,0,ROUND(((ABS(G375)-$O$2)*I375)/100,2)),IF(ABS(G375)&lt;$O$4,0,ROUND(((ABS(G375)-$O$4)*I375)/100,2))))))),0),2)</f>
        <v>0</v>
      </c>
      <c r="O375" s="136">
        <f>ROUND(IF(I375="",0,((IF(M375=0,(IF(F375&lt;$M$4,IF(ABS(G375)&gt;$O$2,ROUND(($O$2*I375/100),2),ABS(G375)*I375/100),IF(ABS(G375)&gt;$O$4,ROUND(($O$4*I375/100),2),ABS(G375)*I375/100))),0)))),2)</f>
        <v>0</v>
      </c>
      <c r="P375" s="137"/>
      <c r="Q375" s="137"/>
      <c r="R375" s="137"/>
    </row>
    <row r="376" spans="1:18" customHeight="1" ht="13.2">
      <c r="A376" t="str">
        <f>IF(B376="","",A375+1)</f>
        <v/>
      </c>
      <c r="B376" s="1"/>
      <c r="D376" s="2"/>
      <c r="E376" s="2"/>
      <c r="F376" s="1"/>
      <c r="G376" s="2"/>
      <c r="H376" s="121"/>
      <c r="I376" s="142"/>
      <c r="J376" s="2"/>
      <c r="L376" s="124"/>
      <c r="M376" s="136">
        <f>IF(I376="",0,(IF(H376="D",0,(G376*I376)/100)))</f>
        <v>0</v>
      </c>
      <c r="N376" s="136">
        <f>ROUND(IF(M376=0,(IF(I376="",0,((IF(F376&lt;$M$4,IF(ABS(G376)&lt;$O$2,0,ROUND(((ABS(G376)-$O$2)*I376)/100,2)),IF(ABS(G376)&lt;$O$4,0,ROUND(((ABS(G376)-$O$4)*I376)/100,2))))))),0),2)</f>
        <v>0</v>
      </c>
      <c r="O376" s="136">
        <f>ROUND(IF(I376="",0,((IF(M376=0,(IF(F376&lt;$M$4,IF(ABS(G376)&gt;$O$2,ROUND(($O$2*I376/100),2),ABS(G376)*I376/100),IF(ABS(G376)&gt;$O$4,ROUND(($O$4*I376/100),2),ABS(G376)*I376/100))),0)))),2)</f>
        <v>0</v>
      </c>
      <c r="P376" s="137"/>
      <c r="Q376" s="137"/>
      <c r="R376" s="137"/>
    </row>
    <row r="377" spans="1:18" customHeight="1" ht="13.2">
      <c r="A377" t="str">
        <f>IF(B377="","",A376+1)</f>
        <v/>
      </c>
      <c r="B377" s="1"/>
      <c r="D377" s="2"/>
      <c r="E377" s="2"/>
      <c r="F377" s="1"/>
      <c r="G377" s="2"/>
      <c r="H377" s="121"/>
      <c r="I377" s="142"/>
      <c r="J377" s="2"/>
      <c r="L377" s="124"/>
      <c r="M377" s="136">
        <f>IF(I377="",0,(IF(H377="D",0,(G377*I377)/100)))</f>
        <v>0</v>
      </c>
      <c r="N377" s="136">
        <f>ROUND(IF(M377=0,(IF(I377="",0,((IF(F377&lt;$M$4,IF(ABS(G377)&lt;$O$2,0,ROUND(((ABS(G377)-$O$2)*I377)/100,2)),IF(ABS(G377)&lt;$O$4,0,ROUND(((ABS(G377)-$O$4)*I377)/100,2))))))),0),2)</f>
        <v>0</v>
      </c>
      <c r="O377" s="136">
        <f>ROUND(IF(I377="",0,((IF(M377=0,(IF(F377&lt;$M$4,IF(ABS(G377)&gt;$O$2,ROUND(($O$2*I377/100),2),ABS(G377)*I377/100),IF(ABS(G377)&gt;$O$4,ROUND(($O$4*I377/100),2),ABS(G377)*I377/100))),0)))),2)</f>
        <v>0</v>
      </c>
      <c r="P377" s="137"/>
      <c r="Q377" s="137"/>
      <c r="R377" s="137"/>
    </row>
    <row r="378" spans="1:18" customHeight="1" ht="13.2">
      <c r="A378" t="str">
        <f>IF(B378="","",A377+1)</f>
        <v/>
      </c>
      <c r="B378" s="1"/>
      <c r="D378" s="2"/>
      <c r="E378" s="2"/>
      <c r="F378" s="1"/>
      <c r="G378" s="2"/>
      <c r="H378" s="121"/>
      <c r="I378" s="142"/>
      <c r="J378" s="2"/>
      <c r="L378" s="124"/>
      <c r="M378" s="136">
        <f>IF(I378="",0,(IF(H378="D",0,(G378*I378)/100)))</f>
        <v>0</v>
      </c>
      <c r="N378" s="136">
        <f>ROUND(IF(M378=0,(IF(I378="",0,((IF(F378&lt;$M$4,IF(ABS(G378)&lt;$O$2,0,ROUND(((ABS(G378)-$O$2)*I378)/100,2)),IF(ABS(G378)&lt;$O$4,0,ROUND(((ABS(G378)-$O$4)*I378)/100,2))))))),0),2)</f>
        <v>0</v>
      </c>
      <c r="O378" s="136">
        <f>ROUND(IF(I378="",0,((IF(M378=0,(IF(F378&lt;$M$4,IF(ABS(G378)&gt;$O$2,ROUND(($O$2*I378/100),2),ABS(G378)*I378/100),IF(ABS(G378)&gt;$O$4,ROUND(($O$4*I378/100),2),ABS(G378)*I378/100))),0)))),2)</f>
        <v>0</v>
      </c>
      <c r="P378" s="137"/>
      <c r="Q378" s="137"/>
      <c r="R378" s="137"/>
    </row>
    <row r="379" spans="1:18" customHeight="1" ht="13.2">
      <c r="A379" t="str">
        <f>IF(B379="","",A378+1)</f>
        <v/>
      </c>
      <c r="B379" s="1"/>
      <c r="D379" s="2"/>
      <c r="E379" s="2"/>
      <c r="F379" s="1"/>
      <c r="G379" s="2"/>
      <c r="H379" s="121"/>
      <c r="I379" s="142"/>
      <c r="J379" s="2"/>
      <c r="L379" s="124"/>
      <c r="M379" s="136">
        <f>IF(I379="",0,(IF(H379="D",0,(G379*I379)/100)))</f>
        <v>0</v>
      </c>
      <c r="N379" s="136">
        <f>ROUND(IF(M379=0,(IF(I379="",0,((IF(F379&lt;$M$4,IF(ABS(G379)&lt;$O$2,0,ROUND(((ABS(G379)-$O$2)*I379)/100,2)),IF(ABS(G379)&lt;$O$4,0,ROUND(((ABS(G379)-$O$4)*I379)/100,2))))))),0),2)</f>
        <v>0</v>
      </c>
      <c r="O379" s="136">
        <f>ROUND(IF(I379="",0,((IF(M379=0,(IF(F379&lt;$M$4,IF(ABS(G379)&gt;$O$2,ROUND(($O$2*I379/100),2),ABS(G379)*I379/100),IF(ABS(G379)&gt;$O$4,ROUND(($O$4*I379/100),2),ABS(G379)*I379/100))),0)))),2)</f>
        <v>0</v>
      </c>
      <c r="P379" s="137"/>
      <c r="Q379" s="137"/>
      <c r="R379" s="137"/>
    </row>
    <row r="380" spans="1:18" customHeight="1" ht="13.2">
      <c r="A380" t="str">
        <f>IF(B380="","",A379+1)</f>
        <v/>
      </c>
      <c r="B380" s="1"/>
      <c r="D380" s="2"/>
      <c r="E380" s="2"/>
      <c r="F380" s="1"/>
      <c r="G380" s="2"/>
      <c r="H380" s="121"/>
      <c r="I380" s="142"/>
      <c r="J380" s="2"/>
      <c r="L380" s="124"/>
      <c r="M380" s="136">
        <f>IF(I380="",0,(IF(H380="D",0,(G380*I380)/100)))</f>
        <v>0</v>
      </c>
      <c r="N380" s="136">
        <f>ROUND(IF(M380=0,(IF(I380="",0,((IF(F380&lt;$M$4,IF(ABS(G380)&lt;$O$2,0,ROUND(((ABS(G380)-$O$2)*I380)/100,2)),IF(ABS(G380)&lt;$O$4,0,ROUND(((ABS(G380)-$O$4)*I380)/100,2))))))),0),2)</f>
        <v>0</v>
      </c>
      <c r="O380" s="136">
        <f>ROUND(IF(I380="",0,((IF(M380=0,(IF(F380&lt;$M$4,IF(ABS(G380)&gt;$O$2,ROUND(($O$2*I380/100),2),ABS(G380)*I380/100),IF(ABS(G380)&gt;$O$4,ROUND(($O$4*I380/100),2),ABS(G380)*I380/100))),0)))),2)</f>
        <v>0</v>
      </c>
      <c r="P380" s="137"/>
      <c r="Q380" s="137"/>
      <c r="R380" s="137"/>
    </row>
    <row r="381" spans="1:18" customHeight="1" ht="13.2">
      <c r="A381" t="str">
        <f>IF(B381="","",A380+1)</f>
        <v/>
      </c>
      <c r="B381" s="1"/>
      <c r="D381" s="2"/>
      <c r="E381" s="2"/>
      <c r="F381" s="1"/>
      <c r="G381" s="2"/>
      <c r="H381" s="121"/>
      <c r="I381" s="142"/>
      <c r="J381" s="2"/>
      <c r="L381" s="124"/>
      <c r="M381" s="136">
        <f>IF(I381="",0,(IF(H381="D",0,(G381*I381)/100)))</f>
        <v>0</v>
      </c>
      <c r="N381" s="136">
        <f>ROUND(IF(M381=0,(IF(I381="",0,((IF(F381&lt;$M$4,IF(ABS(G381)&lt;$O$2,0,ROUND(((ABS(G381)-$O$2)*I381)/100,2)),IF(ABS(G381)&lt;$O$4,0,ROUND(((ABS(G381)-$O$4)*I381)/100,2))))))),0),2)</f>
        <v>0</v>
      </c>
      <c r="O381" s="136">
        <f>ROUND(IF(I381="",0,((IF(M381=0,(IF(F381&lt;$M$4,IF(ABS(G381)&gt;$O$2,ROUND(($O$2*I381/100),2),ABS(G381)*I381/100),IF(ABS(G381)&gt;$O$4,ROUND(($O$4*I381/100),2),ABS(G381)*I381/100))),0)))),2)</f>
        <v>0</v>
      </c>
      <c r="P381" s="137"/>
      <c r="Q381" s="137"/>
      <c r="R381" s="137"/>
    </row>
    <row r="382" spans="1:18" customHeight="1" ht="13.2">
      <c r="A382" t="str">
        <f>IF(B382="","",A381+1)</f>
        <v/>
      </c>
      <c r="B382" s="1"/>
      <c r="D382" s="2"/>
      <c r="E382" s="2"/>
      <c r="F382" s="1"/>
      <c r="G382" s="2"/>
      <c r="H382" s="121"/>
      <c r="I382" s="142"/>
      <c r="J382" s="2"/>
      <c r="L382" s="124"/>
      <c r="M382" s="136">
        <f>IF(I382="",0,(IF(H382="D",0,(G382*I382)/100)))</f>
        <v>0</v>
      </c>
      <c r="N382" s="136">
        <f>ROUND(IF(M382=0,(IF(I382="",0,((IF(F382&lt;$M$4,IF(ABS(G382)&lt;$O$2,0,ROUND(((ABS(G382)-$O$2)*I382)/100,2)),IF(ABS(G382)&lt;$O$4,0,ROUND(((ABS(G382)-$O$4)*I382)/100,2))))))),0),2)</f>
        <v>0</v>
      </c>
      <c r="O382" s="136">
        <f>ROUND(IF(I382="",0,((IF(M382=0,(IF(F382&lt;$M$4,IF(ABS(G382)&gt;$O$2,ROUND(($O$2*I382/100),2),ABS(G382)*I382/100),IF(ABS(G382)&gt;$O$4,ROUND(($O$4*I382/100),2),ABS(G382)*I382/100))),0)))),2)</f>
        <v>0</v>
      </c>
      <c r="P382" s="137"/>
      <c r="Q382" s="137"/>
      <c r="R382" s="137"/>
    </row>
    <row r="383" spans="1:18" customHeight="1" ht="13.2">
      <c r="A383" t="str">
        <f>IF(B383="","",A382+1)</f>
        <v/>
      </c>
      <c r="B383" s="1"/>
      <c r="D383" s="2"/>
      <c r="E383" s="2"/>
      <c r="F383" s="1"/>
      <c r="G383" s="2"/>
      <c r="H383" s="121"/>
      <c r="I383" s="142"/>
      <c r="J383" s="2"/>
      <c r="L383" s="124"/>
      <c r="M383" s="136">
        <f>IF(I383="",0,(IF(H383="D",0,(G383*I383)/100)))</f>
        <v>0</v>
      </c>
      <c r="N383" s="136">
        <f>ROUND(IF(M383=0,(IF(I383="",0,((IF(F383&lt;$M$4,IF(ABS(G383)&lt;$O$2,0,ROUND(((ABS(G383)-$O$2)*I383)/100,2)),IF(ABS(G383)&lt;$O$4,0,ROUND(((ABS(G383)-$O$4)*I383)/100,2))))))),0),2)</f>
        <v>0</v>
      </c>
      <c r="O383" s="136">
        <f>ROUND(IF(I383="",0,((IF(M383=0,(IF(F383&lt;$M$4,IF(ABS(G383)&gt;$O$2,ROUND(($O$2*I383/100),2),ABS(G383)*I383/100),IF(ABS(G383)&gt;$O$4,ROUND(($O$4*I383/100),2),ABS(G383)*I383/100))),0)))),2)</f>
        <v>0</v>
      </c>
      <c r="P383" s="137"/>
      <c r="Q383" s="137"/>
      <c r="R383" s="137"/>
    </row>
    <row r="384" spans="1:18" customHeight="1" ht="13.2">
      <c r="A384" t="str">
        <f>IF(B384="","",A383+1)</f>
        <v/>
      </c>
      <c r="B384" s="1"/>
      <c r="D384" s="2"/>
      <c r="E384" s="2"/>
      <c r="F384" s="1"/>
      <c r="G384" s="2"/>
      <c r="H384" s="121"/>
      <c r="I384" s="142"/>
      <c r="J384" s="2"/>
      <c r="L384" s="124"/>
      <c r="M384" s="136">
        <f>IF(I384="",0,(IF(H384="D",0,(G384*I384)/100)))</f>
        <v>0</v>
      </c>
      <c r="N384" s="136">
        <f>ROUND(IF(M384=0,(IF(I384="",0,((IF(F384&lt;$M$4,IF(ABS(G384)&lt;$O$2,0,ROUND(((ABS(G384)-$O$2)*I384)/100,2)),IF(ABS(G384)&lt;$O$4,0,ROUND(((ABS(G384)-$O$4)*I384)/100,2))))))),0),2)</f>
        <v>0</v>
      </c>
      <c r="O384" s="136">
        <f>ROUND(IF(I384="",0,((IF(M384=0,(IF(F384&lt;$M$4,IF(ABS(G384)&gt;$O$2,ROUND(($O$2*I384/100),2),ABS(G384)*I384/100),IF(ABS(G384)&gt;$O$4,ROUND(($O$4*I384/100),2),ABS(G384)*I384/100))),0)))),2)</f>
        <v>0</v>
      </c>
      <c r="P384" s="137"/>
      <c r="Q384" s="137"/>
      <c r="R384" s="137"/>
    </row>
    <row r="385" spans="1:18" customHeight="1" ht="13.2">
      <c r="A385" t="str">
        <f>IF(B385="","",A384+1)</f>
        <v/>
      </c>
      <c r="B385" s="1"/>
      <c r="D385" s="2"/>
      <c r="E385" s="2"/>
      <c r="F385" s="1"/>
      <c r="G385" s="2"/>
      <c r="H385" s="121"/>
      <c r="I385" s="142"/>
      <c r="J385" s="2"/>
      <c r="L385" s="124"/>
      <c r="M385" s="136">
        <f>IF(I385="",0,(IF(H385="D",0,(G385*I385)/100)))</f>
        <v>0</v>
      </c>
      <c r="N385" s="136">
        <f>ROUND(IF(M385=0,(IF(I385="",0,((IF(F385&lt;$M$4,IF(ABS(G385)&lt;$O$2,0,ROUND(((ABS(G385)-$O$2)*I385)/100,2)),IF(ABS(G385)&lt;$O$4,0,ROUND(((ABS(G385)-$O$4)*I385)/100,2))))))),0),2)</f>
        <v>0</v>
      </c>
      <c r="O385" s="136">
        <f>ROUND(IF(I385="",0,((IF(M385=0,(IF(F385&lt;$M$4,IF(ABS(G385)&gt;$O$2,ROUND(($O$2*I385/100),2),ABS(G385)*I385/100),IF(ABS(G385)&gt;$O$4,ROUND(($O$4*I385/100),2),ABS(G385)*I385/100))),0)))),2)</f>
        <v>0</v>
      </c>
      <c r="P385" s="137"/>
      <c r="Q385" s="137"/>
      <c r="R385" s="137"/>
    </row>
    <row r="386" spans="1:18" customHeight="1" ht="13.2">
      <c r="A386" t="str">
        <f>IF(B386="","",A385+1)</f>
        <v/>
      </c>
      <c r="B386" s="1"/>
      <c r="D386" s="2"/>
      <c r="E386" s="2"/>
      <c r="F386" s="1"/>
      <c r="G386" s="2"/>
      <c r="H386" s="121"/>
      <c r="I386" s="142"/>
      <c r="J386" s="2"/>
      <c r="L386" s="124"/>
      <c r="M386" s="136">
        <f>IF(I386="",0,(IF(H386="D",0,(G386*I386)/100)))</f>
        <v>0</v>
      </c>
      <c r="N386" s="136">
        <f>ROUND(IF(M386=0,(IF(I386="",0,((IF(F386&lt;$M$4,IF(ABS(G386)&lt;$O$2,0,ROUND(((ABS(G386)-$O$2)*I386)/100,2)),IF(ABS(G386)&lt;$O$4,0,ROUND(((ABS(G386)-$O$4)*I386)/100,2))))))),0),2)</f>
        <v>0</v>
      </c>
      <c r="O386" s="136">
        <f>ROUND(IF(I386="",0,((IF(M386=0,(IF(F386&lt;$M$4,IF(ABS(G386)&gt;$O$2,ROUND(($O$2*I386/100),2),ABS(G386)*I386/100),IF(ABS(G386)&gt;$O$4,ROUND(($O$4*I386/100),2),ABS(G386)*I386/100))),0)))),2)</f>
        <v>0</v>
      </c>
      <c r="P386" s="137"/>
      <c r="Q386" s="137"/>
      <c r="R386" s="137"/>
    </row>
    <row r="387" spans="1:18" customHeight="1" ht="13.2">
      <c r="A387" t="str">
        <f>IF(B387="","",A386+1)</f>
        <v/>
      </c>
      <c r="B387" s="1"/>
      <c r="D387" s="2"/>
      <c r="E387" s="2"/>
      <c r="F387" s="1"/>
      <c r="G387" s="2"/>
      <c r="H387" s="121"/>
      <c r="I387" s="142"/>
      <c r="J387" s="2"/>
      <c r="L387" s="124"/>
      <c r="M387" s="136">
        <f>IF(I387="",0,(IF(H387="D",0,(G387*I387)/100)))</f>
        <v>0</v>
      </c>
      <c r="N387" s="136">
        <f>ROUND(IF(M387=0,(IF(I387="",0,((IF(F387&lt;$M$4,IF(ABS(G387)&lt;$O$2,0,ROUND(((ABS(G387)-$O$2)*I387)/100,2)),IF(ABS(G387)&lt;$O$4,0,ROUND(((ABS(G387)-$O$4)*I387)/100,2))))))),0),2)</f>
        <v>0</v>
      </c>
      <c r="O387" s="136">
        <f>ROUND(IF(I387="",0,((IF(M387=0,(IF(F387&lt;$M$4,IF(ABS(G387)&gt;$O$2,ROUND(($O$2*I387/100),2),ABS(G387)*I387/100),IF(ABS(G387)&gt;$O$4,ROUND(($O$4*I387/100),2),ABS(G387)*I387/100))),0)))),2)</f>
        <v>0</v>
      </c>
      <c r="P387" s="137"/>
      <c r="Q387" s="137"/>
      <c r="R387" s="137"/>
    </row>
    <row r="388" spans="1:18" customHeight="1" ht="13.2">
      <c r="A388" t="str">
        <f>IF(B388="","",A387+1)</f>
        <v/>
      </c>
      <c r="B388" s="1"/>
      <c r="D388" s="2"/>
      <c r="E388" s="2"/>
      <c r="F388" s="1"/>
      <c r="G388" s="2"/>
      <c r="H388" s="121"/>
      <c r="I388" s="142"/>
      <c r="J388" s="2"/>
      <c r="L388" s="124"/>
      <c r="M388" s="136">
        <f>IF(I388="",0,(IF(H388="D",0,(G388*I388)/100)))</f>
        <v>0</v>
      </c>
      <c r="N388" s="136">
        <f>ROUND(IF(M388=0,(IF(I388="",0,((IF(F388&lt;$M$4,IF(ABS(G388)&lt;$O$2,0,ROUND(((ABS(G388)-$O$2)*I388)/100,2)),IF(ABS(G388)&lt;$O$4,0,ROUND(((ABS(G388)-$O$4)*I388)/100,2))))))),0),2)</f>
        <v>0</v>
      </c>
      <c r="O388" s="136">
        <f>ROUND(IF(I388="",0,((IF(M388=0,(IF(F388&lt;$M$4,IF(ABS(G388)&gt;$O$2,ROUND(($O$2*I388/100),2),ABS(G388)*I388/100),IF(ABS(G388)&gt;$O$4,ROUND(($O$4*I388/100),2),ABS(G388)*I388/100))),0)))),2)</f>
        <v>0</v>
      </c>
      <c r="P388" s="137"/>
      <c r="Q388" s="137"/>
      <c r="R388" s="137"/>
    </row>
    <row r="389" spans="1:18" customHeight="1" ht="13.2">
      <c r="A389" t="str">
        <f>IF(B389="","",A388+1)</f>
        <v/>
      </c>
      <c r="B389" s="1"/>
      <c r="D389" s="2"/>
      <c r="E389" s="2"/>
      <c r="F389" s="1"/>
      <c r="G389" s="2"/>
      <c r="H389" s="121"/>
      <c r="I389" s="142"/>
      <c r="J389" s="2"/>
      <c r="L389" s="124"/>
      <c r="M389" s="136">
        <f>IF(I389="",0,(IF(H389="D",0,(G389*I389)/100)))</f>
        <v>0</v>
      </c>
      <c r="N389" s="136">
        <f>ROUND(IF(M389=0,(IF(I389="",0,((IF(F389&lt;$M$4,IF(ABS(G389)&lt;$O$2,0,ROUND(((ABS(G389)-$O$2)*I389)/100,2)),IF(ABS(G389)&lt;$O$4,0,ROUND(((ABS(G389)-$O$4)*I389)/100,2))))))),0),2)</f>
        <v>0</v>
      </c>
      <c r="O389" s="136">
        <f>ROUND(IF(I389="",0,((IF(M389=0,(IF(F389&lt;$M$4,IF(ABS(G389)&gt;$O$2,ROUND(($O$2*I389/100),2),ABS(G389)*I389/100),IF(ABS(G389)&gt;$O$4,ROUND(($O$4*I389/100),2),ABS(G389)*I389/100))),0)))),2)</f>
        <v>0</v>
      </c>
      <c r="P389" s="137"/>
      <c r="Q389" s="137"/>
      <c r="R389" s="137"/>
    </row>
    <row r="390" spans="1:18" customHeight="1" ht="13.2">
      <c r="A390" t="str">
        <f>IF(B390="","",A389+1)</f>
        <v/>
      </c>
      <c r="B390" s="1"/>
      <c r="D390" s="2"/>
      <c r="E390" s="2"/>
      <c r="F390" s="1"/>
      <c r="G390" s="2"/>
      <c r="H390" s="121"/>
      <c r="I390" s="142"/>
      <c r="J390" s="2"/>
      <c r="L390" s="124"/>
      <c r="M390" s="136">
        <f>IF(I390="",0,(IF(H390="D",0,(G390*I390)/100)))</f>
        <v>0</v>
      </c>
      <c r="N390" s="136">
        <f>ROUND(IF(M390=0,(IF(I390="",0,((IF(F390&lt;$M$4,IF(ABS(G390)&lt;$O$2,0,ROUND(((ABS(G390)-$O$2)*I390)/100,2)),IF(ABS(G390)&lt;$O$4,0,ROUND(((ABS(G390)-$O$4)*I390)/100,2))))))),0),2)</f>
        <v>0</v>
      </c>
      <c r="O390" s="136">
        <f>ROUND(IF(I390="",0,((IF(M390=0,(IF(F390&lt;$M$4,IF(ABS(G390)&gt;$O$2,ROUND(($O$2*I390/100),2),ABS(G390)*I390/100),IF(ABS(G390)&gt;$O$4,ROUND(($O$4*I390/100),2),ABS(G390)*I390/100))),0)))),2)</f>
        <v>0</v>
      </c>
      <c r="P390" s="137"/>
      <c r="Q390" s="137"/>
      <c r="R390" s="137"/>
    </row>
    <row r="391" spans="1:18" customHeight="1" ht="13.2">
      <c r="A391" t="str">
        <f>IF(B391="","",A390+1)</f>
        <v/>
      </c>
      <c r="B391" s="1"/>
      <c r="D391" s="2"/>
      <c r="E391" s="2"/>
      <c r="F391" s="1"/>
      <c r="G391" s="2"/>
      <c r="H391" s="121"/>
      <c r="I391" s="142"/>
      <c r="J391" s="2"/>
      <c r="L391" s="124"/>
      <c r="M391" s="136">
        <f>IF(I391="",0,(IF(H391="D",0,(G391*I391)/100)))</f>
        <v>0</v>
      </c>
      <c r="N391" s="136">
        <f>ROUND(IF(M391=0,(IF(I391="",0,((IF(F391&lt;$M$4,IF(ABS(G391)&lt;$O$2,0,ROUND(((ABS(G391)-$O$2)*I391)/100,2)),IF(ABS(G391)&lt;$O$4,0,ROUND(((ABS(G391)-$O$4)*I391)/100,2))))))),0),2)</f>
        <v>0</v>
      </c>
      <c r="O391" s="136">
        <f>ROUND(IF(I391="",0,((IF(M391=0,(IF(F391&lt;$M$4,IF(ABS(G391)&gt;$O$2,ROUND(($O$2*I391/100),2),ABS(G391)*I391/100),IF(ABS(G391)&gt;$O$4,ROUND(($O$4*I391/100),2),ABS(G391)*I391/100))),0)))),2)</f>
        <v>0</v>
      </c>
      <c r="P391" s="137"/>
      <c r="Q391" s="137"/>
      <c r="R391" s="137"/>
    </row>
    <row r="392" spans="1:18" customHeight="1" ht="13.2">
      <c r="A392" t="str">
        <f>IF(B392="","",A391+1)</f>
        <v/>
      </c>
      <c r="B392" s="1"/>
      <c r="D392" s="2"/>
      <c r="E392" s="2"/>
      <c r="F392" s="1"/>
      <c r="G392" s="2"/>
      <c r="H392" s="121"/>
      <c r="I392" s="142"/>
      <c r="J392" s="2"/>
      <c r="L392" s="124"/>
      <c r="M392" s="136">
        <f>IF(I392="",0,(IF(H392="D",0,(G392*I392)/100)))</f>
        <v>0</v>
      </c>
      <c r="N392" s="136">
        <f>ROUND(IF(M392=0,(IF(I392="",0,((IF(F392&lt;$M$4,IF(ABS(G392)&lt;$O$2,0,ROUND(((ABS(G392)-$O$2)*I392)/100,2)),IF(ABS(G392)&lt;$O$4,0,ROUND(((ABS(G392)-$O$4)*I392)/100,2))))))),0),2)</f>
        <v>0</v>
      </c>
      <c r="O392" s="136">
        <f>ROUND(IF(I392="",0,((IF(M392=0,(IF(F392&lt;$M$4,IF(ABS(G392)&gt;$O$2,ROUND(($O$2*I392/100),2),ABS(G392)*I392/100),IF(ABS(G392)&gt;$O$4,ROUND(($O$4*I392/100),2),ABS(G392)*I392/100))),0)))),2)</f>
        <v>0</v>
      </c>
      <c r="P392" s="137"/>
      <c r="Q392" s="137"/>
      <c r="R392" s="137"/>
    </row>
    <row r="393" spans="1:18" customHeight="1" ht="13.2">
      <c r="A393" t="str">
        <f>IF(B393="","",A392+1)</f>
        <v/>
      </c>
      <c r="B393" s="1"/>
      <c r="D393" s="2"/>
      <c r="E393" s="2"/>
      <c r="F393" s="1"/>
      <c r="G393" s="2"/>
      <c r="H393" s="121"/>
      <c r="I393" s="142"/>
      <c r="J393" s="2"/>
      <c r="L393" s="124"/>
      <c r="M393" s="136">
        <f>IF(I393="",0,(IF(H393="D",0,(G393*I393)/100)))</f>
        <v>0</v>
      </c>
      <c r="N393" s="136">
        <f>ROUND(IF(M393=0,(IF(I393="",0,((IF(F393&lt;$M$4,IF(ABS(G393)&lt;$O$2,0,ROUND(((ABS(G393)-$O$2)*I393)/100,2)),IF(ABS(G393)&lt;$O$4,0,ROUND(((ABS(G393)-$O$4)*I393)/100,2))))))),0),2)</f>
        <v>0</v>
      </c>
      <c r="O393" s="136">
        <f>ROUND(IF(I393="",0,((IF(M393=0,(IF(F393&lt;$M$4,IF(ABS(G393)&gt;$O$2,ROUND(($O$2*I393/100),2),ABS(G393)*I393/100),IF(ABS(G393)&gt;$O$4,ROUND(($O$4*I393/100),2),ABS(G393)*I393/100))),0)))),2)</f>
        <v>0</v>
      </c>
      <c r="P393" s="137"/>
      <c r="Q393" s="137"/>
      <c r="R393" s="137"/>
    </row>
    <row r="394" spans="1:18" customHeight="1" ht="13.2">
      <c r="A394" t="str">
        <f>IF(B394="","",A393+1)</f>
        <v/>
      </c>
      <c r="B394" s="1"/>
      <c r="D394" s="2"/>
      <c r="E394" s="2"/>
      <c r="F394" s="1"/>
      <c r="G394" s="2"/>
      <c r="H394" s="121"/>
      <c r="I394" s="142"/>
      <c r="J394" s="2"/>
      <c r="L394" s="124"/>
      <c r="M394" s="136">
        <f>IF(I394="",0,(IF(H394="D",0,(G394*I394)/100)))</f>
        <v>0</v>
      </c>
      <c r="N394" s="136">
        <f>ROUND(IF(M394=0,(IF(I394="",0,((IF(F394&lt;$M$4,IF(ABS(G394)&lt;$O$2,0,ROUND(((ABS(G394)-$O$2)*I394)/100,2)),IF(ABS(G394)&lt;$O$4,0,ROUND(((ABS(G394)-$O$4)*I394)/100,2))))))),0),2)</f>
        <v>0</v>
      </c>
      <c r="O394" s="136">
        <f>ROUND(IF(I394="",0,((IF(M394=0,(IF(F394&lt;$M$4,IF(ABS(G394)&gt;$O$2,ROUND(($O$2*I394/100),2),ABS(G394)*I394/100),IF(ABS(G394)&gt;$O$4,ROUND(($O$4*I394/100),2),ABS(G394)*I394/100))),0)))),2)</f>
        <v>0</v>
      </c>
      <c r="P394" s="137"/>
      <c r="Q394" s="137"/>
      <c r="R394" s="137"/>
    </row>
    <row r="395" spans="1:18" customHeight="1" ht="13.2">
      <c r="A395" t="str">
        <f>IF(B395="","",A394+1)</f>
        <v/>
      </c>
      <c r="B395" s="1"/>
      <c r="D395" s="2"/>
      <c r="E395" s="2"/>
      <c r="F395" s="1"/>
      <c r="G395" s="2"/>
      <c r="H395" s="121"/>
      <c r="I395" s="142"/>
      <c r="J395" s="2"/>
      <c r="L395" s="124"/>
      <c r="M395" s="136">
        <f>IF(I395="",0,(IF(H395="D",0,(G395*I395)/100)))</f>
        <v>0</v>
      </c>
      <c r="N395" s="136">
        <f>ROUND(IF(M395=0,(IF(I395="",0,((IF(F395&lt;$M$4,IF(ABS(G395)&lt;$O$2,0,ROUND(((ABS(G395)-$O$2)*I395)/100,2)),IF(ABS(G395)&lt;$O$4,0,ROUND(((ABS(G395)-$O$4)*I395)/100,2))))))),0),2)</f>
        <v>0</v>
      </c>
      <c r="O395" s="136">
        <f>ROUND(IF(I395="",0,((IF(M395=0,(IF(F395&lt;$M$4,IF(ABS(G395)&gt;$O$2,ROUND(($O$2*I395/100),2),ABS(G395)*I395/100),IF(ABS(G395)&gt;$O$4,ROUND(($O$4*I395/100),2),ABS(G395)*I395/100))),0)))),2)</f>
        <v>0</v>
      </c>
      <c r="P395" s="137"/>
      <c r="Q395" s="137"/>
      <c r="R395" s="137"/>
    </row>
    <row r="396" spans="1:18" customHeight="1" ht="13.2">
      <c r="A396" t="str">
        <f>IF(B396="","",A395+1)</f>
        <v/>
      </c>
      <c r="B396" s="1"/>
      <c r="D396" s="2"/>
      <c r="E396" s="2"/>
      <c r="F396" s="1"/>
      <c r="G396" s="2"/>
      <c r="H396" s="121"/>
      <c r="I396" s="142"/>
      <c r="J396" s="2"/>
      <c r="L396" s="124"/>
      <c r="M396" s="136">
        <f>IF(I396="",0,(IF(H396="D",0,(G396*I396)/100)))</f>
        <v>0</v>
      </c>
      <c r="N396" s="136">
        <f>ROUND(IF(M396=0,(IF(I396="",0,((IF(F396&lt;$M$4,IF(ABS(G396)&lt;$O$2,0,ROUND(((ABS(G396)-$O$2)*I396)/100,2)),IF(ABS(G396)&lt;$O$4,0,ROUND(((ABS(G396)-$O$4)*I396)/100,2))))))),0),2)</f>
        <v>0</v>
      </c>
      <c r="O396" s="136">
        <f>ROUND(IF(I396="",0,((IF(M396=0,(IF(F396&lt;$M$4,IF(ABS(G396)&gt;$O$2,ROUND(($O$2*I396/100),2),ABS(G396)*I396/100),IF(ABS(G396)&gt;$O$4,ROUND(($O$4*I396/100),2),ABS(G396)*I396/100))),0)))),2)</f>
        <v>0</v>
      </c>
      <c r="P396" s="137"/>
      <c r="Q396" s="137"/>
      <c r="R396" s="137"/>
    </row>
    <row r="397" spans="1:18" customHeight="1" ht="13.2">
      <c r="A397" t="str">
        <f>IF(B397="","",A396+1)</f>
        <v/>
      </c>
      <c r="B397" s="1"/>
      <c r="D397" s="2"/>
      <c r="E397" s="2"/>
      <c r="F397" s="1"/>
      <c r="G397" s="2"/>
      <c r="H397" s="121"/>
      <c r="I397" s="142"/>
      <c r="J397" s="2"/>
      <c r="L397" s="124"/>
      <c r="M397" s="136">
        <f>IF(I397="",0,(IF(H397="D",0,(G397*I397)/100)))</f>
        <v>0</v>
      </c>
      <c r="N397" s="136">
        <f>ROUND(IF(M397=0,(IF(I397="",0,((IF(F397&lt;$M$4,IF(ABS(G397)&lt;$O$2,0,ROUND(((ABS(G397)-$O$2)*I397)/100,2)),IF(ABS(G397)&lt;$O$4,0,ROUND(((ABS(G397)-$O$4)*I397)/100,2))))))),0),2)</f>
        <v>0</v>
      </c>
      <c r="O397" s="136">
        <f>ROUND(IF(I397="",0,((IF(M397=0,(IF(F397&lt;$M$4,IF(ABS(G397)&gt;$O$2,ROUND(($O$2*I397/100),2),ABS(G397)*I397/100),IF(ABS(G397)&gt;$O$4,ROUND(($O$4*I397/100),2),ABS(G397)*I397/100))),0)))),2)</f>
        <v>0</v>
      </c>
      <c r="P397" s="137"/>
      <c r="Q397" s="137"/>
      <c r="R397" s="137"/>
    </row>
    <row r="398" spans="1:18" customHeight="1" ht="13.2">
      <c r="A398" t="str">
        <f>IF(B398="","",A397+1)</f>
        <v/>
      </c>
      <c r="B398" s="1"/>
      <c r="D398" s="2"/>
      <c r="E398" s="2"/>
      <c r="F398" s="1"/>
      <c r="G398" s="2"/>
      <c r="H398" s="121"/>
      <c r="I398" s="142"/>
      <c r="J398" s="2"/>
      <c r="L398" s="124"/>
      <c r="M398" s="136">
        <f>IF(I398="",0,(IF(H398="D",0,(G398*I398)/100)))</f>
        <v>0</v>
      </c>
      <c r="N398" s="136">
        <f>ROUND(IF(M398=0,(IF(I398="",0,((IF(F398&lt;$M$4,IF(ABS(G398)&lt;$O$2,0,ROUND(((ABS(G398)-$O$2)*I398)/100,2)),IF(ABS(G398)&lt;$O$4,0,ROUND(((ABS(G398)-$O$4)*I398)/100,2))))))),0),2)</f>
        <v>0</v>
      </c>
      <c r="O398" s="136">
        <f>ROUND(IF(I398="",0,((IF(M398=0,(IF(F398&lt;$M$4,IF(ABS(G398)&gt;$O$2,ROUND(($O$2*I398/100),2),ABS(G398)*I398/100),IF(ABS(G398)&gt;$O$4,ROUND(($O$4*I398/100),2),ABS(G398)*I398/100))),0)))),2)</f>
        <v>0</v>
      </c>
      <c r="P398" s="137"/>
      <c r="Q398" s="137"/>
      <c r="R398" s="137"/>
    </row>
    <row r="399" spans="1:18" customHeight="1" ht="13.2">
      <c r="A399" t="str">
        <f>IF(B399="","",A398+1)</f>
        <v/>
      </c>
      <c r="B399" s="1"/>
      <c r="D399" s="2"/>
      <c r="E399" s="2"/>
      <c r="F399" s="1"/>
      <c r="G399" s="2"/>
      <c r="H399" s="121"/>
      <c r="I399" s="142"/>
      <c r="J399" s="2"/>
      <c r="L399" s="124"/>
      <c r="M399" s="136">
        <f>IF(I399="",0,(IF(H399="D",0,(G399*I399)/100)))</f>
        <v>0</v>
      </c>
      <c r="N399" s="136">
        <f>ROUND(IF(M399=0,(IF(I399="",0,((IF(F399&lt;$M$4,IF(ABS(G399)&lt;$O$2,0,ROUND(((ABS(G399)-$O$2)*I399)/100,2)),IF(ABS(G399)&lt;$O$4,0,ROUND(((ABS(G399)-$O$4)*I399)/100,2))))))),0),2)</f>
        <v>0</v>
      </c>
      <c r="O399" s="136">
        <f>ROUND(IF(I399="",0,((IF(M399=0,(IF(F399&lt;$M$4,IF(ABS(G399)&gt;$O$2,ROUND(($O$2*I399/100),2),ABS(G399)*I399/100),IF(ABS(G399)&gt;$O$4,ROUND(($O$4*I399/100),2),ABS(G399)*I399/100))),0)))),2)</f>
        <v>0</v>
      </c>
      <c r="P399" s="137"/>
      <c r="Q399" s="137"/>
      <c r="R399" s="137"/>
    </row>
    <row r="400" spans="1:18" customHeight="1" ht="13.2">
      <c r="A400" t="str">
        <f>IF(B400="","",A399+1)</f>
        <v/>
      </c>
      <c r="B400" s="1"/>
      <c r="D400" s="2"/>
      <c r="E400" s="2"/>
      <c r="F400" s="1"/>
      <c r="G400" s="2"/>
      <c r="H400" s="121"/>
      <c r="I400" s="142"/>
      <c r="J400" s="2"/>
      <c r="L400" s="124"/>
      <c r="M400" s="136">
        <f>IF(I400="",0,(IF(H400="D",0,(G400*I400)/100)))</f>
        <v>0</v>
      </c>
      <c r="N400" s="136">
        <f>ROUND(IF(M400=0,(IF(I400="",0,((IF(F400&lt;$M$4,IF(ABS(G400)&lt;$O$2,0,ROUND(((ABS(G400)-$O$2)*I400)/100,2)),IF(ABS(G400)&lt;$O$4,0,ROUND(((ABS(G400)-$O$4)*I400)/100,2))))))),0),2)</f>
        <v>0</v>
      </c>
      <c r="O400" s="136">
        <f>ROUND(IF(I400="",0,((IF(M400=0,(IF(F400&lt;$M$4,IF(ABS(G400)&gt;$O$2,ROUND(($O$2*I400/100),2),ABS(G400)*I400/100),IF(ABS(G400)&gt;$O$4,ROUND(($O$4*I400/100),2),ABS(G400)*I400/100))),0)))),2)</f>
        <v>0</v>
      </c>
      <c r="P400" s="137"/>
      <c r="Q400" s="137"/>
      <c r="R400" s="137"/>
    </row>
    <row r="401" spans="1:18" customHeight="1" ht="13.2">
      <c r="A401" t="str">
        <f>IF(B401="","",A400+1)</f>
        <v/>
      </c>
      <c r="B401" s="1"/>
      <c r="D401" s="2"/>
      <c r="E401" s="2"/>
      <c r="F401" s="1"/>
      <c r="G401" s="2"/>
      <c r="H401" s="121"/>
      <c r="I401" s="142"/>
      <c r="J401" s="2"/>
      <c r="L401" s="124"/>
      <c r="M401" s="136">
        <f>IF(I401="",0,(IF(H401="D",0,(G401*I401)/100)))</f>
        <v>0</v>
      </c>
      <c r="N401" s="136">
        <f>ROUND(IF(M401=0,(IF(I401="",0,((IF(F401&lt;$M$4,IF(ABS(G401)&lt;$O$2,0,ROUND(((ABS(G401)-$O$2)*I401)/100,2)),IF(ABS(G401)&lt;$O$4,0,ROUND(((ABS(G401)-$O$4)*I401)/100,2))))))),0),2)</f>
        <v>0</v>
      </c>
      <c r="O401" s="136">
        <f>ROUND(IF(I401="",0,((IF(M401=0,(IF(F401&lt;$M$4,IF(ABS(G401)&gt;$O$2,ROUND(($O$2*I401/100),2),ABS(G401)*I401/100),IF(ABS(G401)&gt;$O$4,ROUND(($O$4*I401/100),2),ABS(G401)*I401/100))),0)))),2)</f>
        <v>0</v>
      </c>
      <c r="P401" s="137"/>
      <c r="Q401" s="137"/>
      <c r="R401" s="137"/>
    </row>
    <row r="402" spans="1:18" customHeight="1" ht="13.2">
      <c r="A402" t="str">
        <f>IF(B402="","",A401+1)</f>
        <v/>
      </c>
      <c r="B402" s="1"/>
      <c r="D402" s="2"/>
      <c r="E402" s="2"/>
      <c r="F402" s="1"/>
      <c r="G402" s="2"/>
      <c r="H402" s="121"/>
      <c r="I402" s="142"/>
      <c r="J402" s="2"/>
      <c r="L402" s="124"/>
      <c r="M402" s="136">
        <f>IF(I402="",0,(IF(H402="D",0,(G402*I402)/100)))</f>
        <v>0</v>
      </c>
      <c r="N402" s="136">
        <f>ROUND(IF(M402=0,(IF(I402="",0,((IF(F402&lt;$M$4,IF(ABS(G402)&lt;$O$2,0,ROUND(((ABS(G402)-$O$2)*I402)/100,2)),IF(ABS(G402)&lt;$O$4,0,ROUND(((ABS(G402)-$O$4)*I402)/100,2))))))),0),2)</f>
        <v>0</v>
      </c>
      <c r="O402" s="136">
        <f>ROUND(IF(I402="",0,((IF(M402=0,(IF(F402&lt;$M$4,IF(ABS(G402)&gt;$O$2,ROUND(($O$2*I402/100),2),ABS(G402)*I402/100),IF(ABS(G402)&gt;$O$4,ROUND(($O$4*I402/100),2),ABS(G402)*I402/100))),0)))),2)</f>
        <v>0</v>
      </c>
      <c r="P402" s="137"/>
      <c r="Q402" s="137"/>
      <c r="R402" s="137"/>
    </row>
    <row r="403" spans="1:18" customHeight="1" ht="13.2">
      <c r="A403" t="str">
        <f>IF(B403="","",A402+1)</f>
        <v/>
      </c>
      <c r="B403" s="1"/>
      <c r="D403" s="2"/>
      <c r="E403" s="2"/>
      <c r="F403" s="1"/>
      <c r="G403" s="2"/>
      <c r="H403" s="121"/>
      <c r="I403" s="142"/>
      <c r="J403" s="2"/>
      <c r="L403" s="124"/>
      <c r="M403" s="136">
        <f>IF(I403="",0,(IF(H403="D",0,(G403*I403)/100)))</f>
        <v>0</v>
      </c>
      <c r="N403" s="136">
        <f>ROUND(IF(M403=0,(IF(I403="",0,((IF(F403&lt;$M$4,IF(ABS(G403)&lt;$O$2,0,ROUND(((ABS(G403)-$O$2)*I403)/100,2)),IF(ABS(G403)&lt;$O$4,0,ROUND(((ABS(G403)-$O$4)*I403)/100,2))))))),0),2)</f>
        <v>0</v>
      </c>
      <c r="O403" s="136">
        <f>ROUND(IF(I403="",0,((IF(M403=0,(IF(F403&lt;$M$4,IF(ABS(G403)&gt;$O$2,ROUND(($O$2*I403/100),2),ABS(G403)*I403/100),IF(ABS(G403)&gt;$O$4,ROUND(($O$4*I403/100),2),ABS(G403)*I403/100))),0)))),2)</f>
        <v>0</v>
      </c>
      <c r="P403" s="137"/>
      <c r="Q403" s="137"/>
      <c r="R403" s="137"/>
    </row>
    <row r="404" spans="1:18" customHeight="1" ht="13.2">
      <c r="A404" t="str">
        <f>IF(B404="","",A403+1)</f>
        <v/>
      </c>
      <c r="B404" s="1"/>
      <c r="D404" s="2"/>
      <c r="E404" s="2"/>
      <c r="F404" s="1"/>
      <c r="G404" s="2"/>
      <c r="H404" s="121"/>
      <c r="I404" s="142"/>
      <c r="J404" s="2"/>
      <c r="L404" s="124"/>
      <c r="M404" s="136">
        <f>IF(I404="",0,(IF(H404="D",0,(G404*I404)/100)))</f>
        <v>0</v>
      </c>
      <c r="N404" s="136">
        <f>ROUND(IF(M404=0,(IF(I404="",0,((IF(F404&lt;$M$4,IF(ABS(G404)&lt;$O$2,0,ROUND(((ABS(G404)-$O$2)*I404)/100,2)),IF(ABS(G404)&lt;$O$4,0,ROUND(((ABS(G404)-$O$4)*I404)/100,2))))))),0),2)</f>
        <v>0</v>
      </c>
      <c r="O404" s="136">
        <f>ROUND(IF(I404="",0,((IF(M404=0,(IF(F404&lt;$M$4,IF(ABS(G404)&gt;$O$2,ROUND(($O$2*I404/100),2),ABS(G404)*I404/100),IF(ABS(G404)&gt;$O$4,ROUND(($O$4*I404/100),2),ABS(G404)*I404/100))),0)))),2)</f>
        <v>0</v>
      </c>
      <c r="P404" s="137"/>
      <c r="Q404" s="137"/>
      <c r="R404" s="137"/>
    </row>
    <row r="405" spans="1:18" customHeight="1" ht="13.2">
      <c r="A405" t="str">
        <f>IF(B405="","",A404+1)</f>
        <v/>
      </c>
      <c r="B405" s="1"/>
      <c r="D405" s="2"/>
      <c r="E405" s="2"/>
      <c r="F405" s="1"/>
      <c r="G405" s="2"/>
      <c r="H405" s="121"/>
      <c r="I405" s="142"/>
      <c r="J405" s="2"/>
      <c r="L405" s="124"/>
      <c r="M405" s="136">
        <f>IF(I405="",0,(IF(H405="D",0,(G405*I405)/100)))</f>
        <v>0</v>
      </c>
      <c r="N405" s="136">
        <f>ROUND(IF(M405=0,(IF(I405="",0,((IF(F405&lt;$M$4,IF(ABS(G405)&lt;$O$2,0,ROUND(((ABS(G405)-$O$2)*I405)/100,2)),IF(ABS(G405)&lt;$O$4,0,ROUND(((ABS(G405)-$O$4)*I405)/100,2))))))),0),2)</f>
        <v>0</v>
      </c>
      <c r="O405" s="136">
        <f>ROUND(IF(I405="",0,((IF(M405=0,(IF(F405&lt;$M$4,IF(ABS(G405)&gt;$O$2,ROUND(($O$2*I405/100),2),ABS(G405)*I405/100),IF(ABS(G405)&gt;$O$4,ROUND(($O$4*I405/100),2),ABS(G405)*I405/100))),0)))),2)</f>
        <v>0</v>
      </c>
      <c r="P405" s="137"/>
      <c r="Q405" s="137"/>
      <c r="R405" s="137"/>
    </row>
    <row r="406" spans="1:18" customHeight="1" ht="13.2">
      <c r="A406" t="str">
        <f>IF(B406="","",A405+1)</f>
        <v/>
      </c>
      <c r="B406" s="1"/>
      <c r="D406" s="2"/>
      <c r="E406" s="2"/>
      <c r="F406" s="1"/>
      <c r="G406" s="2"/>
      <c r="H406" s="121"/>
      <c r="I406" s="142"/>
      <c r="J406" s="2"/>
      <c r="L406" s="124"/>
      <c r="M406" s="136">
        <f>IF(I406="",0,(IF(H406="D",0,(G406*I406)/100)))</f>
        <v>0</v>
      </c>
      <c r="N406" s="136">
        <f>ROUND(IF(M406=0,(IF(I406="",0,((IF(F406&lt;$M$4,IF(ABS(G406)&lt;$O$2,0,ROUND(((ABS(G406)-$O$2)*I406)/100,2)),IF(ABS(G406)&lt;$O$4,0,ROUND(((ABS(G406)-$O$4)*I406)/100,2))))))),0),2)</f>
        <v>0</v>
      </c>
      <c r="O406" s="136">
        <f>ROUND(IF(I406="",0,((IF(M406=0,(IF(F406&lt;$M$4,IF(ABS(G406)&gt;$O$2,ROUND(($O$2*I406/100),2),ABS(G406)*I406/100),IF(ABS(G406)&gt;$O$4,ROUND(($O$4*I406/100),2),ABS(G406)*I406/100))),0)))),2)</f>
        <v>0</v>
      </c>
      <c r="P406" s="137"/>
      <c r="Q406" s="137"/>
      <c r="R406" s="137"/>
    </row>
    <row r="407" spans="1:18" customHeight="1" ht="13.2">
      <c r="A407" t="str">
        <f>IF(B407="","",A406+1)</f>
        <v/>
      </c>
      <c r="B407" s="1"/>
      <c r="D407" s="2"/>
      <c r="E407" s="2"/>
      <c r="F407" s="1"/>
      <c r="G407" s="2"/>
      <c r="H407" s="121"/>
      <c r="I407" s="142"/>
      <c r="J407" s="2"/>
      <c r="L407" s="124"/>
      <c r="M407" s="136">
        <f>IF(I407="",0,(IF(H407="D",0,(G407*I407)/100)))</f>
        <v>0</v>
      </c>
      <c r="N407" s="136">
        <f>ROUND(IF(M407=0,(IF(I407="",0,((IF(F407&lt;$M$4,IF(ABS(G407)&lt;$O$2,0,ROUND(((ABS(G407)-$O$2)*I407)/100,2)),IF(ABS(G407)&lt;$O$4,0,ROUND(((ABS(G407)-$O$4)*I407)/100,2))))))),0),2)</f>
        <v>0</v>
      </c>
      <c r="O407" s="136">
        <f>ROUND(IF(I407="",0,((IF(M407=0,(IF(F407&lt;$M$4,IF(ABS(G407)&gt;$O$2,ROUND(($O$2*I407/100),2),ABS(G407)*I407/100),IF(ABS(G407)&gt;$O$4,ROUND(($O$4*I407/100),2),ABS(G407)*I407/100))),0)))),2)</f>
        <v>0</v>
      </c>
      <c r="P407" s="137"/>
      <c r="Q407" s="137"/>
      <c r="R407" s="137"/>
    </row>
    <row r="408" spans="1:18" customHeight="1" ht="13.2">
      <c r="A408" t="str">
        <f>IF(B408="","",A407+1)</f>
        <v/>
      </c>
      <c r="B408" s="1"/>
      <c r="D408" s="2"/>
      <c r="E408" s="2"/>
      <c r="F408" s="1"/>
      <c r="G408" s="2"/>
      <c r="H408" s="121"/>
      <c r="I408" s="142"/>
      <c r="J408" s="2"/>
      <c r="L408" s="124"/>
      <c r="M408" s="136">
        <f>IF(I408="",0,(IF(H408="D",0,(G408*I408)/100)))</f>
        <v>0</v>
      </c>
      <c r="N408" s="136">
        <f>ROUND(IF(M408=0,(IF(I408="",0,((IF(F408&lt;$M$4,IF(ABS(G408)&lt;$O$2,0,ROUND(((ABS(G408)-$O$2)*I408)/100,2)),IF(ABS(G408)&lt;$O$4,0,ROUND(((ABS(G408)-$O$4)*I408)/100,2))))))),0),2)</f>
        <v>0</v>
      </c>
      <c r="O408" s="136">
        <f>ROUND(IF(I408="",0,((IF(M408=0,(IF(F408&lt;$M$4,IF(ABS(G408)&gt;$O$2,ROUND(($O$2*I408/100),2),ABS(G408)*I408/100),IF(ABS(G408)&gt;$O$4,ROUND(($O$4*I408/100),2),ABS(G408)*I408/100))),0)))),2)</f>
        <v>0</v>
      </c>
      <c r="P408" s="137"/>
      <c r="Q408" s="137"/>
      <c r="R408" s="137"/>
    </row>
    <row r="409" spans="1:18" customHeight="1" ht="13.2">
      <c r="A409" t="str">
        <f>IF(B409="","",A408+1)</f>
        <v/>
      </c>
      <c r="B409" s="1"/>
      <c r="D409" s="2"/>
      <c r="E409" s="2"/>
      <c r="F409" s="1"/>
      <c r="G409" s="2"/>
      <c r="H409" s="121"/>
      <c r="I409" s="142"/>
      <c r="J409" s="2"/>
      <c r="L409" s="124"/>
      <c r="M409" s="136">
        <f>IF(I409="",0,(IF(H409="D",0,(G409*I409)/100)))</f>
        <v>0</v>
      </c>
      <c r="N409" s="136">
        <f>ROUND(IF(M409=0,(IF(I409="",0,((IF(F409&lt;$M$4,IF(ABS(G409)&lt;$O$2,0,ROUND(((ABS(G409)-$O$2)*I409)/100,2)),IF(ABS(G409)&lt;$O$4,0,ROUND(((ABS(G409)-$O$4)*I409)/100,2))))))),0),2)</f>
        <v>0</v>
      </c>
      <c r="O409" s="136">
        <f>ROUND(IF(I409="",0,((IF(M409=0,(IF(F409&lt;$M$4,IF(ABS(G409)&gt;$O$2,ROUND(($O$2*I409/100),2),ABS(G409)*I409/100),IF(ABS(G409)&gt;$O$4,ROUND(($O$4*I409/100),2),ABS(G409)*I409/100))),0)))),2)</f>
        <v>0</v>
      </c>
      <c r="P409" s="137"/>
      <c r="Q409" s="137"/>
      <c r="R409" s="137"/>
    </row>
    <row r="410" spans="1:18" customHeight="1" ht="13.2">
      <c r="A410" t="str">
        <f>IF(B410="","",A409+1)</f>
        <v/>
      </c>
      <c r="B410" s="1"/>
      <c r="D410" s="2"/>
      <c r="E410" s="2"/>
      <c r="F410" s="1"/>
      <c r="G410" s="2"/>
      <c r="H410" s="121"/>
      <c r="I410" s="142"/>
      <c r="J410" s="2"/>
      <c r="L410" s="124"/>
      <c r="M410" s="136">
        <f>IF(I410="",0,(IF(H410="D",0,(G410*I410)/100)))</f>
        <v>0</v>
      </c>
      <c r="N410" s="136">
        <f>ROUND(IF(M410=0,(IF(I410="",0,((IF(F410&lt;$M$4,IF(ABS(G410)&lt;$O$2,0,ROUND(((ABS(G410)-$O$2)*I410)/100,2)),IF(ABS(G410)&lt;$O$4,0,ROUND(((ABS(G410)-$O$4)*I410)/100,2))))))),0),2)</f>
        <v>0</v>
      </c>
      <c r="O410" s="136">
        <f>ROUND(IF(I410="",0,((IF(M410=0,(IF(F410&lt;$M$4,IF(ABS(G410)&gt;$O$2,ROUND(($O$2*I410/100),2),ABS(G410)*I410/100),IF(ABS(G410)&gt;$O$4,ROUND(($O$4*I410/100),2),ABS(G410)*I410/100))),0)))),2)</f>
        <v>0</v>
      </c>
      <c r="P410" s="137"/>
      <c r="Q410" s="137"/>
      <c r="R410" s="137"/>
    </row>
    <row r="411" spans="1:18" customHeight="1" ht="13.2">
      <c r="A411" t="str">
        <f>IF(B411="","",A410+1)</f>
        <v/>
      </c>
      <c r="B411" s="1"/>
      <c r="D411" s="2"/>
      <c r="E411" s="2"/>
      <c r="F411" s="1"/>
      <c r="G411" s="2"/>
      <c r="H411" s="121"/>
      <c r="I411" s="142"/>
      <c r="J411" s="2"/>
      <c r="L411" s="124"/>
      <c r="M411" s="136">
        <f>IF(I411="",0,(IF(H411="D",0,(G411*I411)/100)))</f>
        <v>0</v>
      </c>
      <c r="N411" s="136">
        <f>ROUND(IF(M411=0,(IF(I411="",0,((IF(F411&lt;$M$4,IF(ABS(G411)&lt;$O$2,0,ROUND(((ABS(G411)-$O$2)*I411)/100,2)),IF(ABS(G411)&lt;$O$4,0,ROUND(((ABS(G411)-$O$4)*I411)/100,2))))))),0),2)</f>
        <v>0</v>
      </c>
      <c r="O411" s="136">
        <f>ROUND(IF(I411="",0,((IF(M411=0,(IF(F411&lt;$M$4,IF(ABS(G411)&gt;$O$2,ROUND(($O$2*I411/100),2),ABS(G411)*I411/100),IF(ABS(G411)&gt;$O$4,ROUND(($O$4*I411/100),2),ABS(G411)*I411/100))),0)))),2)</f>
        <v>0</v>
      </c>
      <c r="P411" s="137"/>
      <c r="Q411" s="137"/>
      <c r="R411" s="137"/>
    </row>
    <row r="412" spans="1:18" customHeight="1" ht="13.2">
      <c r="A412" t="str">
        <f>IF(B412="","",A411+1)</f>
        <v/>
      </c>
      <c r="B412" s="1"/>
      <c r="D412" s="2"/>
      <c r="E412" s="2"/>
      <c r="F412" s="1"/>
      <c r="G412" s="2"/>
      <c r="H412" s="121"/>
      <c r="I412" s="142"/>
      <c r="J412" s="2"/>
      <c r="L412" s="124"/>
      <c r="M412" s="136">
        <f>IF(I412="",0,(IF(H412="D",0,(G412*I412)/100)))</f>
        <v>0</v>
      </c>
      <c r="N412" s="136">
        <f>ROUND(IF(M412=0,(IF(I412="",0,((IF(F412&lt;$M$4,IF(ABS(G412)&lt;$O$2,0,ROUND(((ABS(G412)-$O$2)*I412)/100,2)),IF(ABS(G412)&lt;$O$4,0,ROUND(((ABS(G412)-$O$4)*I412)/100,2))))))),0),2)</f>
        <v>0</v>
      </c>
      <c r="O412" s="136">
        <f>ROUND(IF(I412="",0,((IF(M412=0,(IF(F412&lt;$M$4,IF(ABS(G412)&gt;$O$2,ROUND(($O$2*I412/100),2),ABS(G412)*I412/100),IF(ABS(G412)&gt;$O$4,ROUND(($O$4*I412/100),2),ABS(G412)*I412/100))),0)))),2)</f>
        <v>0</v>
      </c>
      <c r="P412" s="137"/>
      <c r="Q412" s="137"/>
      <c r="R412" s="137"/>
    </row>
    <row r="413" spans="1:18" customHeight="1" ht="13.2">
      <c r="A413" t="str">
        <f>IF(B413="","",A412+1)</f>
        <v/>
      </c>
      <c r="B413" s="1"/>
      <c r="D413" s="2"/>
      <c r="E413" s="2"/>
      <c r="F413" s="1"/>
      <c r="G413" s="2"/>
      <c r="H413" s="121"/>
      <c r="I413" s="142"/>
      <c r="J413" s="2"/>
      <c r="L413" s="124"/>
      <c r="M413" s="136">
        <f>IF(I413="",0,(IF(H413="D",0,(G413*I413)/100)))</f>
        <v>0</v>
      </c>
      <c r="N413" s="136">
        <f>ROUND(IF(M413=0,(IF(I413="",0,((IF(F413&lt;$M$4,IF(ABS(G413)&lt;$O$2,0,ROUND(((ABS(G413)-$O$2)*I413)/100,2)),IF(ABS(G413)&lt;$O$4,0,ROUND(((ABS(G413)-$O$4)*I413)/100,2))))))),0),2)</f>
        <v>0</v>
      </c>
      <c r="O413" s="136">
        <f>ROUND(IF(I413="",0,((IF(M413=0,(IF(F413&lt;$M$4,IF(ABS(G413)&gt;$O$2,ROUND(($O$2*I413/100),2),ABS(G413)*I413/100),IF(ABS(G413)&gt;$O$4,ROUND(($O$4*I413/100),2),ABS(G413)*I413/100))),0)))),2)</f>
        <v>0</v>
      </c>
      <c r="P413" s="137"/>
      <c r="Q413" s="137"/>
      <c r="R413" s="137"/>
    </row>
    <row r="414" spans="1:18" customHeight="1" ht="13.2">
      <c r="A414" t="str">
        <f>IF(B414="","",A413+1)</f>
        <v/>
      </c>
      <c r="B414" s="1"/>
      <c r="D414" s="2"/>
      <c r="E414" s="2"/>
      <c r="F414" s="1"/>
      <c r="G414" s="2"/>
      <c r="H414" s="121"/>
      <c r="I414" s="142"/>
      <c r="J414" s="2"/>
      <c r="L414" s="124"/>
      <c r="M414" s="136">
        <f>IF(I414="",0,(IF(H414="D",0,(G414*I414)/100)))</f>
        <v>0</v>
      </c>
      <c r="N414" s="136">
        <f>ROUND(IF(M414=0,(IF(I414="",0,((IF(F414&lt;$M$4,IF(ABS(G414)&lt;$O$2,0,ROUND(((ABS(G414)-$O$2)*I414)/100,2)),IF(ABS(G414)&lt;$O$4,0,ROUND(((ABS(G414)-$O$4)*I414)/100,2))))))),0),2)</f>
        <v>0</v>
      </c>
      <c r="O414" s="136">
        <f>ROUND(IF(I414="",0,((IF(M414=0,(IF(F414&lt;$M$4,IF(ABS(G414)&gt;$O$2,ROUND(($O$2*I414/100),2),ABS(G414)*I414/100),IF(ABS(G414)&gt;$O$4,ROUND(($O$4*I414/100),2),ABS(G414)*I414/100))),0)))),2)</f>
        <v>0</v>
      </c>
      <c r="P414" s="137"/>
      <c r="Q414" s="137"/>
      <c r="R414" s="137"/>
    </row>
    <row r="415" spans="1:18" customHeight="1" ht="13.2">
      <c r="A415" t="str">
        <f>IF(B415="","",A414+1)</f>
        <v/>
      </c>
      <c r="B415" s="1"/>
      <c r="D415" s="2"/>
      <c r="E415" s="2"/>
      <c r="F415" s="1"/>
      <c r="G415" s="2"/>
      <c r="H415" s="121"/>
      <c r="I415" s="142"/>
      <c r="J415" s="2"/>
      <c r="L415" s="124"/>
      <c r="M415" s="136">
        <f>IF(I415="",0,(IF(H415="D",0,(G415*I415)/100)))</f>
        <v>0</v>
      </c>
      <c r="N415" s="136">
        <f>ROUND(IF(M415=0,(IF(I415="",0,((IF(F415&lt;$M$4,IF(ABS(G415)&lt;$O$2,0,ROUND(((ABS(G415)-$O$2)*I415)/100,2)),IF(ABS(G415)&lt;$O$4,0,ROUND(((ABS(G415)-$O$4)*I415)/100,2))))))),0),2)</f>
        <v>0</v>
      </c>
      <c r="O415" s="136">
        <f>ROUND(IF(I415="",0,((IF(M415=0,(IF(F415&lt;$M$4,IF(ABS(G415)&gt;$O$2,ROUND(($O$2*I415/100),2),ABS(G415)*I415/100),IF(ABS(G415)&gt;$O$4,ROUND(($O$4*I415/100),2),ABS(G415)*I415/100))),0)))),2)</f>
        <v>0</v>
      </c>
      <c r="P415" s="137"/>
      <c r="Q415" s="137"/>
      <c r="R415" s="137"/>
    </row>
    <row r="416" spans="1:18" customHeight="1" ht="13.2">
      <c r="A416" t="str">
        <f>IF(B416="","",A415+1)</f>
        <v/>
      </c>
      <c r="B416" s="1"/>
      <c r="D416" s="2"/>
      <c r="E416" s="2"/>
      <c r="F416" s="1"/>
      <c r="G416" s="2"/>
      <c r="H416" s="121"/>
      <c r="I416" s="142"/>
      <c r="J416" s="2"/>
      <c r="L416" s="124"/>
      <c r="M416" s="136">
        <f>IF(I416="",0,(IF(H416="D",0,(G416*I416)/100)))</f>
        <v>0</v>
      </c>
      <c r="N416" s="136">
        <f>ROUND(IF(M416=0,(IF(I416="",0,((IF(F416&lt;$M$4,IF(ABS(G416)&lt;$O$2,0,ROUND(((ABS(G416)-$O$2)*I416)/100,2)),IF(ABS(G416)&lt;$O$4,0,ROUND(((ABS(G416)-$O$4)*I416)/100,2))))))),0),2)</f>
        <v>0</v>
      </c>
      <c r="O416" s="136">
        <f>ROUND(IF(I416="",0,((IF(M416=0,(IF(F416&lt;$M$4,IF(ABS(G416)&gt;$O$2,ROUND(($O$2*I416/100),2),ABS(G416)*I416/100),IF(ABS(G416)&gt;$O$4,ROUND(($O$4*I416/100),2),ABS(G416)*I416/100))),0)))),2)</f>
        <v>0</v>
      </c>
      <c r="P416" s="137"/>
      <c r="Q416" s="137"/>
      <c r="R416" s="137"/>
    </row>
    <row r="417" spans="1:18" customHeight="1" ht="13.2">
      <c r="A417" t="str">
        <f>IF(B417="","",A416+1)</f>
        <v/>
      </c>
      <c r="B417" s="1"/>
      <c r="D417" s="2"/>
      <c r="E417" s="2"/>
      <c r="F417" s="1"/>
      <c r="G417" s="2"/>
      <c r="H417" s="121"/>
      <c r="I417" s="142"/>
      <c r="J417" s="2"/>
      <c r="L417" s="124"/>
      <c r="M417" s="136">
        <f>IF(I417="",0,(IF(H417="D",0,(G417*I417)/100)))</f>
        <v>0</v>
      </c>
      <c r="N417" s="136">
        <f>ROUND(IF(M417=0,(IF(I417="",0,((IF(F417&lt;$M$4,IF(ABS(G417)&lt;$O$2,0,ROUND(((ABS(G417)-$O$2)*I417)/100,2)),IF(ABS(G417)&lt;$O$4,0,ROUND(((ABS(G417)-$O$4)*I417)/100,2))))))),0),2)</f>
        <v>0</v>
      </c>
      <c r="O417" s="136">
        <f>ROUND(IF(I417="",0,((IF(M417=0,(IF(F417&lt;$M$4,IF(ABS(G417)&gt;$O$2,ROUND(($O$2*I417/100),2),ABS(G417)*I417/100),IF(ABS(G417)&gt;$O$4,ROUND(($O$4*I417/100),2),ABS(G417)*I417/100))),0)))),2)</f>
        <v>0</v>
      </c>
      <c r="P417" s="137"/>
      <c r="Q417" s="137"/>
      <c r="R417" s="137"/>
    </row>
    <row r="418" spans="1:18" customHeight="1" ht="13.2">
      <c r="A418" t="str">
        <f>IF(B418="","",A417+1)</f>
        <v/>
      </c>
      <c r="B418" s="1"/>
      <c r="D418" s="2"/>
      <c r="E418" s="2"/>
      <c r="F418" s="1"/>
      <c r="G418" s="2"/>
      <c r="H418" s="121"/>
      <c r="I418" s="142"/>
      <c r="J418" s="2"/>
      <c r="L418" s="124"/>
      <c r="M418" s="136">
        <f>IF(I418="",0,(IF(H418="D",0,(G418*I418)/100)))</f>
        <v>0</v>
      </c>
      <c r="N418" s="136">
        <f>ROUND(IF(M418=0,(IF(I418="",0,((IF(F418&lt;$M$4,IF(ABS(G418)&lt;$O$2,0,ROUND(((ABS(G418)-$O$2)*I418)/100,2)),IF(ABS(G418)&lt;$O$4,0,ROUND(((ABS(G418)-$O$4)*I418)/100,2))))))),0),2)</f>
        <v>0</v>
      </c>
      <c r="O418" s="136">
        <f>ROUND(IF(I418="",0,((IF(M418=0,(IF(F418&lt;$M$4,IF(ABS(G418)&gt;$O$2,ROUND(($O$2*I418/100),2),ABS(G418)*I418/100),IF(ABS(G418)&gt;$O$4,ROUND(($O$4*I418/100),2),ABS(G418)*I418/100))),0)))),2)</f>
        <v>0</v>
      </c>
      <c r="P418" s="137"/>
      <c r="Q418" s="137"/>
      <c r="R418" s="137"/>
    </row>
    <row r="419" spans="1:18" customHeight="1" ht="13.2">
      <c r="A419" t="str">
        <f>IF(B419="","",A418+1)</f>
        <v/>
      </c>
      <c r="B419" s="1"/>
      <c r="D419" s="2"/>
      <c r="E419" s="2"/>
      <c r="F419" s="1"/>
      <c r="G419" s="2"/>
      <c r="H419" s="121"/>
      <c r="I419" s="142"/>
      <c r="J419" s="2"/>
      <c r="L419" s="124"/>
      <c r="M419" s="136">
        <f>IF(I419="",0,(IF(H419="D",0,(G419*I419)/100)))</f>
        <v>0</v>
      </c>
      <c r="N419" s="136">
        <f>ROUND(IF(M419=0,(IF(I419="",0,((IF(F419&lt;$M$4,IF(ABS(G419)&lt;$O$2,0,ROUND(((ABS(G419)-$O$2)*I419)/100,2)),IF(ABS(G419)&lt;$O$4,0,ROUND(((ABS(G419)-$O$4)*I419)/100,2))))))),0),2)</f>
        <v>0</v>
      </c>
      <c r="O419" s="136">
        <f>ROUND(IF(I419="",0,((IF(M419=0,(IF(F419&lt;$M$4,IF(ABS(G419)&gt;$O$2,ROUND(($O$2*I419/100),2),ABS(G419)*I419/100),IF(ABS(G419)&gt;$O$4,ROUND(($O$4*I419/100),2),ABS(G419)*I419/100))),0)))),2)</f>
        <v>0</v>
      </c>
      <c r="P419" s="137"/>
      <c r="Q419" s="137"/>
      <c r="R419" s="137"/>
    </row>
    <row r="420" spans="1:18" customHeight="1" ht="13.2">
      <c r="A420" t="str">
        <f>IF(B420="","",A419+1)</f>
        <v/>
      </c>
      <c r="B420" s="1"/>
      <c r="D420" s="2"/>
      <c r="E420" s="2"/>
      <c r="F420" s="1"/>
      <c r="G420" s="2"/>
      <c r="H420" s="121"/>
      <c r="I420" s="142"/>
      <c r="J420" s="2"/>
      <c r="L420" s="124"/>
      <c r="M420" s="136">
        <f>IF(I420="",0,(IF(H420="D",0,(G420*I420)/100)))</f>
        <v>0</v>
      </c>
      <c r="N420" s="136">
        <f>ROUND(IF(M420=0,(IF(I420="",0,((IF(F420&lt;$M$4,IF(ABS(G420)&lt;$O$2,0,ROUND(((ABS(G420)-$O$2)*I420)/100,2)),IF(ABS(G420)&lt;$O$4,0,ROUND(((ABS(G420)-$O$4)*I420)/100,2))))))),0),2)</f>
        <v>0</v>
      </c>
      <c r="O420" s="136">
        <f>ROUND(IF(I420="",0,((IF(M420=0,(IF(F420&lt;$M$4,IF(ABS(G420)&gt;$O$2,ROUND(($O$2*I420/100),2),ABS(G420)*I420/100),IF(ABS(G420)&gt;$O$4,ROUND(($O$4*I420/100),2),ABS(G420)*I420/100))),0)))),2)</f>
        <v>0</v>
      </c>
      <c r="P420" s="137"/>
      <c r="Q420" s="137"/>
      <c r="R420" s="137"/>
    </row>
    <row r="421" spans="1:18" customHeight="1" ht="13.2">
      <c r="A421" t="str">
        <f>IF(B421="","",A420+1)</f>
        <v/>
      </c>
      <c r="B421" s="1"/>
      <c r="D421" s="2"/>
      <c r="E421" s="2"/>
      <c r="F421" s="1"/>
      <c r="G421" s="2"/>
      <c r="H421" s="121"/>
      <c r="I421" s="142"/>
      <c r="J421" s="2"/>
      <c r="L421" s="124"/>
      <c r="M421" s="136">
        <f>IF(I421="",0,(IF(H421="D",0,(G421*I421)/100)))</f>
        <v>0</v>
      </c>
      <c r="N421" s="136">
        <f>ROUND(IF(M421=0,(IF(I421="",0,((IF(F421&lt;$M$4,IF(ABS(G421)&lt;$O$2,0,ROUND(((ABS(G421)-$O$2)*I421)/100,2)),IF(ABS(G421)&lt;$O$4,0,ROUND(((ABS(G421)-$O$4)*I421)/100,2))))))),0),2)</f>
        <v>0</v>
      </c>
      <c r="O421" s="136">
        <f>ROUND(IF(I421="",0,((IF(M421=0,(IF(F421&lt;$M$4,IF(ABS(G421)&gt;$O$2,ROUND(($O$2*I421/100),2),ABS(G421)*I421/100),IF(ABS(G421)&gt;$O$4,ROUND(($O$4*I421/100),2),ABS(G421)*I421/100))),0)))),2)</f>
        <v>0</v>
      </c>
      <c r="P421" s="137"/>
      <c r="Q421" s="137"/>
      <c r="R421" s="137"/>
    </row>
    <row r="422" spans="1:18" customHeight="1" ht="13.2">
      <c r="A422" t="str">
        <f>IF(B422="","",A421+1)</f>
        <v/>
      </c>
      <c r="B422" s="1"/>
      <c r="D422" s="2"/>
      <c r="E422" s="2"/>
      <c r="F422" s="1"/>
      <c r="G422" s="2"/>
      <c r="H422" s="121"/>
      <c r="I422" s="142"/>
      <c r="J422" s="2"/>
      <c r="L422" s="124"/>
      <c r="M422" s="136">
        <f>IF(I422="",0,(IF(H422="D",0,(G422*I422)/100)))</f>
        <v>0</v>
      </c>
      <c r="N422" s="136">
        <f>ROUND(IF(M422=0,(IF(I422="",0,((IF(F422&lt;$M$4,IF(ABS(G422)&lt;$O$2,0,ROUND(((ABS(G422)-$O$2)*I422)/100,2)),IF(ABS(G422)&lt;$O$4,0,ROUND(((ABS(G422)-$O$4)*I422)/100,2))))))),0),2)</f>
        <v>0</v>
      </c>
      <c r="O422" s="136">
        <f>ROUND(IF(I422="",0,((IF(M422=0,(IF(F422&lt;$M$4,IF(ABS(G422)&gt;$O$2,ROUND(($O$2*I422/100),2),ABS(G422)*I422/100),IF(ABS(G422)&gt;$O$4,ROUND(($O$4*I422/100),2),ABS(G422)*I422/100))),0)))),2)</f>
        <v>0</v>
      </c>
      <c r="P422" s="137"/>
      <c r="Q422" s="137"/>
      <c r="R422" s="137"/>
    </row>
    <row r="423" spans="1:18" customHeight="1" ht="13.2">
      <c r="A423" t="str">
        <f>IF(B423="","",A422+1)</f>
        <v/>
      </c>
      <c r="B423" s="1"/>
      <c r="D423" s="2"/>
      <c r="E423" s="2"/>
      <c r="F423" s="1"/>
      <c r="G423" s="2"/>
      <c r="H423" s="121"/>
      <c r="I423" s="142"/>
      <c r="J423" s="2"/>
      <c r="L423" s="124"/>
      <c r="M423" s="136">
        <f>IF(I423="",0,(IF(H423="D",0,(G423*I423)/100)))</f>
        <v>0</v>
      </c>
      <c r="N423" s="136">
        <f>ROUND(IF(M423=0,(IF(I423="",0,((IF(F423&lt;$M$4,IF(ABS(G423)&lt;$O$2,0,ROUND(((ABS(G423)-$O$2)*I423)/100,2)),IF(ABS(G423)&lt;$O$4,0,ROUND(((ABS(G423)-$O$4)*I423)/100,2))))))),0),2)</f>
        <v>0</v>
      </c>
      <c r="O423" s="136">
        <f>ROUND(IF(I423="",0,((IF(M423=0,(IF(F423&lt;$M$4,IF(ABS(G423)&gt;$O$2,ROUND(($O$2*I423/100),2),ABS(G423)*I423/100),IF(ABS(G423)&gt;$O$4,ROUND(($O$4*I423/100),2),ABS(G423)*I423/100))),0)))),2)</f>
        <v>0</v>
      </c>
      <c r="P423" s="137"/>
      <c r="Q423" s="137"/>
      <c r="R423" s="137"/>
    </row>
    <row r="424" spans="1:18" customHeight="1" ht="13.2">
      <c r="A424" t="str">
        <f>IF(B424="","",A423+1)</f>
        <v/>
      </c>
      <c r="B424" s="1"/>
      <c r="D424" s="2"/>
      <c r="E424" s="2"/>
      <c r="F424" s="1"/>
      <c r="G424" s="2"/>
      <c r="H424" s="121"/>
      <c r="I424" s="142"/>
      <c r="J424" s="2"/>
      <c r="L424" s="124"/>
      <c r="M424" s="136">
        <f>IF(I424="",0,(IF(H424="D",0,(G424*I424)/100)))</f>
        <v>0</v>
      </c>
      <c r="N424" s="136">
        <f>ROUND(IF(M424=0,(IF(I424="",0,((IF(F424&lt;$M$4,IF(ABS(G424)&lt;$O$2,0,ROUND(((ABS(G424)-$O$2)*I424)/100,2)),IF(ABS(G424)&lt;$O$4,0,ROUND(((ABS(G424)-$O$4)*I424)/100,2))))))),0),2)</f>
        <v>0</v>
      </c>
      <c r="O424" s="136">
        <f>ROUND(IF(I424="",0,((IF(M424=0,(IF(F424&lt;$M$4,IF(ABS(G424)&gt;$O$2,ROUND(($O$2*I424/100),2),ABS(G424)*I424/100),IF(ABS(G424)&gt;$O$4,ROUND(($O$4*I424/100),2),ABS(G424)*I424/100))),0)))),2)</f>
        <v>0</v>
      </c>
      <c r="P424" s="137"/>
      <c r="Q424" s="137"/>
      <c r="R424" s="137"/>
    </row>
    <row r="425" spans="1:18" customHeight="1" ht="13.2">
      <c r="A425" t="str">
        <f>IF(B425="","",A424+1)</f>
        <v/>
      </c>
      <c r="B425" s="1"/>
      <c r="D425" s="2"/>
      <c r="E425" s="2"/>
      <c r="F425" s="1"/>
      <c r="G425" s="2"/>
      <c r="H425" s="121"/>
      <c r="I425" s="142"/>
      <c r="J425" s="2"/>
      <c r="L425" s="124"/>
      <c r="M425" s="136">
        <f>IF(I425="",0,(IF(H425="D",0,(G425*I425)/100)))</f>
        <v>0</v>
      </c>
      <c r="N425" s="136">
        <f>ROUND(IF(M425=0,(IF(I425="",0,((IF(F425&lt;$M$4,IF(ABS(G425)&lt;$O$2,0,ROUND(((ABS(G425)-$O$2)*I425)/100,2)),IF(ABS(G425)&lt;$O$4,0,ROUND(((ABS(G425)-$O$4)*I425)/100,2))))))),0),2)</f>
        <v>0</v>
      </c>
      <c r="O425" s="136">
        <f>ROUND(IF(I425="",0,((IF(M425=0,(IF(F425&lt;$M$4,IF(ABS(G425)&gt;$O$2,ROUND(($O$2*I425/100),2),ABS(G425)*I425/100),IF(ABS(G425)&gt;$O$4,ROUND(($O$4*I425/100),2),ABS(G425)*I425/100))),0)))),2)</f>
        <v>0</v>
      </c>
      <c r="P425" s="137"/>
      <c r="Q425" s="137"/>
      <c r="R425" s="137"/>
    </row>
    <row r="426" spans="1:18" customHeight="1" ht="13.2">
      <c r="A426" t="str">
        <f>IF(B426="","",A425+1)</f>
        <v/>
      </c>
      <c r="B426" s="1"/>
      <c r="D426" s="2"/>
      <c r="E426" s="2"/>
      <c r="F426" s="1"/>
      <c r="G426" s="2"/>
      <c r="H426" s="121"/>
      <c r="I426" s="142"/>
      <c r="J426" s="2"/>
      <c r="L426" s="124"/>
      <c r="M426" s="136">
        <f>IF(I426="",0,(IF(H426="D",0,(G426*I426)/100)))</f>
        <v>0</v>
      </c>
      <c r="N426" s="136">
        <f>ROUND(IF(M426=0,(IF(I426="",0,((IF(F426&lt;$M$4,IF(ABS(G426)&lt;$O$2,0,ROUND(((ABS(G426)-$O$2)*I426)/100,2)),IF(ABS(G426)&lt;$O$4,0,ROUND(((ABS(G426)-$O$4)*I426)/100,2))))))),0),2)</f>
        <v>0</v>
      </c>
      <c r="O426" s="136">
        <f>ROUND(IF(I426="",0,((IF(M426=0,(IF(F426&lt;$M$4,IF(ABS(G426)&gt;$O$2,ROUND(($O$2*I426/100),2),ABS(G426)*I426/100),IF(ABS(G426)&gt;$O$4,ROUND(($O$4*I426/100),2),ABS(G426)*I426/100))),0)))),2)</f>
        <v>0</v>
      </c>
      <c r="P426" s="137"/>
      <c r="Q426" s="137"/>
      <c r="R426" s="137"/>
    </row>
    <row r="427" spans="1:18" customHeight="1" ht="13.2">
      <c r="A427" t="str">
        <f>IF(B427="","",A426+1)</f>
        <v/>
      </c>
      <c r="B427" s="1"/>
      <c r="D427" s="2"/>
      <c r="E427" s="2"/>
      <c r="F427" s="1"/>
      <c r="G427" s="2"/>
      <c r="H427" s="121"/>
      <c r="I427" s="142"/>
      <c r="J427" s="2"/>
      <c r="L427" s="124"/>
      <c r="M427" s="136">
        <f>IF(I427="",0,(IF(H427="D",0,(G427*I427)/100)))</f>
        <v>0</v>
      </c>
      <c r="N427" s="136">
        <f>ROUND(IF(M427=0,(IF(I427="",0,((IF(F427&lt;$M$4,IF(ABS(G427)&lt;$O$2,0,ROUND(((ABS(G427)-$O$2)*I427)/100,2)),IF(ABS(G427)&lt;$O$4,0,ROUND(((ABS(G427)-$O$4)*I427)/100,2))))))),0),2)</f>
        <v>0</v>
      </c>
      <c r="O427" s="136">
        <f>ROUND(IF(I427="",0,((IF(M427=0,(IF(F427&lt;$M$4,IF(ABS(G427)&gt;$O$2,ROUND(($O$2*I427/100),2),ABS(G427)*I427/100),IF(ABS(G427)&gt;$O$4,ROUND(($O$4*I427/100),2),ABS(G427)*I427/100))),0)))),2)</f>
        <v>0</v>
      </c>
      <c r="P427" s="137"/>
      <c r="Q427" s="137"/>
      <c r="R427" s="137"/>
    </row>
    <row r="428" spans="1:18" customHeight="1" ht="13.2">
      <c r="A428" t="str">
        <f>IF(B428="","",A427+1)</f>
        <v/>
      </c>
      <c r="B428" s="1"/>
      <c r="D428" s="2"/>
      <c r="E428" s="2"/>
      <c r="F428" s="1"/>
      <c r="G428" s="2"/>
      <c r="H428" s="121"/>
      <c r="I428" s="142"/>
      <c r="J428" s="2"/>
      <c r="L428" s="124"/>
      <c r="M428" s="136">
        <f>IF(I428="",0,(IF(H428="D",0,(G428*I428)/100)))</f>
        <v>0</v>
      </c>
      <c r="N428" s="136">
        <f>ROUND(IF(M428=0,(IF(I428="",0,((IF(F428&lt;$M$4,IF(ABS(G428)&lt;$O$2,0,ROUND(((ABS(G428)-$O$2)*I428)/100,2)),IF(ABS(G428)&lt;$O$4,0,ROUND(((ABS(G428)-$O$4)*I428)/100,2))))))),0),2)</f>
        <v>0</v>
      </c>
      <c r="O428" s="136">
        <f>ROUND(IF(I428="",0,((IF(M428=0,(IF(F428&lt;$M$4,IF(ABS(G428)&gt;$O$2,ROUND(($O$2*I428/100),2),ABS(G428)*I428/100),IF(ABS(G428)&gt;$O$4,ROUND(($O$4*I428/100),2),ABS(G428)*I428/100))),0)))),2)</f>
        <v>0</v>
      </c>
      <c r="P428" s="137"/>
      <c r="Q428" s="137"/>
      <c r="R428" s="137"/>
    </row>
    <row r="429" spans="1:18" customHeight="1" ht="13.2">
      <c r="A429" t="str">
        <f>IF(B429="","",A428+1)</f>
        <v/>
      </c>
      <c r="B429" s="1"/>
      <c r="D429" s="2"/>
      <c r="E429" s="2"/>
      <c r="F429" s="1"/>
      <c r="G429" s="2"/>
      <c r="H429" s="121"/>
      <c r="I429" s="142"/>
      <c r="J429" s="2"/>
      <c r="L429" s="124"/>
      <c r="M429" s="136">
        <f>IF(I429="",0,(IF(H429="D",0,(G429*I429)/100)))</f>
        <v>0</v>
      </c>
      <c r="N429" s="136">
        <f>ROUND(IF(M429=0,(IF(I429="",0,((IF(F429&lt;$M$4,IF(ABS(G429)&lt;$O$2,0,ROUND(((ABS(G429)-$O$2)*I429)/100,2)),IF(ABS(G429)&lt;$O$4,0,ROUND(((ABS(G429)-$O$4)*I429)/100,2))))))),0),2)</f>
        <v>0</v>
      </c>
      <c r="O429" s="136">
        <f>ROUND(IF(I429="",0,((IF(M429=0,(IF(F429&lt;$M$4,IF(ABS(G429)&gt;$O$2,ROUND(($O$2*I429/100),2),ABS(G429)*I429/100),IF(ABS(G429)&gt;$O$4,ROUND(($O$4*I429/100),2),ABS(G429)*I429/100))),0)))),2)</f>
        <v>0</v>
      </c>
      <c r="P429" s="137"/>
      <c r="Q429" s="137"/>
      <c r="R429" s="137"/>
    </row>
    <row r="430" spans="1:18" customHeight="1" ht="13.2">
      <c r="A430" t="str">
        <f>IF(B430="","",A429+1)</f>
        <v/>
      </c>
      <c r="B430" s="1"/>
      <c r="D430" s="2"/>
      <c r="E430" s="2"/>
      <c r="F430" s="1"/>
      <c r="G430" s="2"/>
      <c r="H430" s="121"/>
      <c r="I430" s="142"/>
      <c r="J430" s="2"/>
      <c r="L430" s="124"/>
      <c r="M430" s="136">
        <f>IF(I430="",0,(IF(H430="D",0,(G430*I430)/100)))</f>
        <v>0</v>
      </c>
      <c r="N430" s="136">
        <f>ROUND(IF(M430=0,(IF(I430="",0,((IF(F430&lt;$M$4,IF(ABS(G430)&lt;$O$2,0,ROUND(((ABS(G430)-$O$2)*I430)/100,2)),IF(ABS(G430)&lt;$O$4,0,ROUND(((ABS(G430)-$O$4)*I430)/100,2))))))),0),2)</f>
        <v>0</v>
      </c>
      <c r="O430" s="136">
        <f>ROUND(IF(I430="",0,((IF(M430=0,(IF(F430&lt;$M$4,IF(ABS(G430)&gt;$O$2,ROUND(($O$2*I430/100),2),ABS(G430)*I430/100),IF(ABS(G430)&gt;$O$4,ROUND(($O$4*I430/100),2),ABS(G430)*I430/100))),0)))),2)</f>
        <v>0</v>
      </c>
      <c r="P430" s="137"/>
      <c r="Q430" s="137"/>
      <c r="R430" s="137"/>
    </row>
    <row r="431" spans="1:18" customHeight="1" ht="13.2">
      <c r="A431" t="str">
        <f>IF(B431="","",A430+1)</f>
        <v/>
      </c>
      <c r="B431" s="1"/>
      <c r="D431" s="2"/>
      <c r="E431" s="2"/>
      <c r="F431" s="1"/>
      <c r="G431" s="2"/>
      <c r="H431" s="121"/>
      <c r="I431" s="142"/>
      <c r="J431" s="2"/>
      <c r="L431" s="124"/>
      <c r="M431" s="136">
        <f>IF(I431="",0,(IF(H431="D",0,(G431*I431)/100)))</f>
        <v>0</v>
      </c>
      <c r="N431" s="136">
        <f>ROUND(IF(M431=0,(IF(I431="",0,((IF(F431&lt;$M$4,IF(ABS(G431)&lt;$O$2,0,ROUND(((ABS(G431)-$O$2)*I431)/100,2)),IF(ABS(G431)&lt;$O$4,0,ROUND(((ABS(G431)-$O$4)*I431)/100,2))))))),0),2)</f>
        <v>0</v>
      </c>
      <c r="O431" s="136">
        <f>ROUND(IF(I431="",0,((IF(M431=0,(IF(F431&lt;$M$4,IF(ABS(G431)&gt;$O$2,ROUND(($O$2*I431/100),2),ABS(G431)*I431/100),IF(ABS(G431)&gt;$O$4,ROUND(($O$4*I431/100),2),ABS(G431)*I431/100))),0)))),2)</f>
        <v>0</v>
      </c>
      <c r="P431" s="137"/>
      <c r="Q431" s="137"/>
      <c r="R431" s="137"/>
    </row>
    <row r="432" spans="1:18" customHeight="1" ht="13.2">
      <c r="A432" t="str">
        <f>IF(B432="","",A431+1)</f>
        <v/>
      </c>
      <c r="B432" s="1"/>
      <c r="D432" s="2"/>
      <c r="E432" s="2"/>
      <c r="F432" s="1"/>
      <c r="G432" s="2"/>
      <c r="H432" s="121"/>
      <c r="I432" s="142"/>
      <c r="J432" s="2"/>
      <c r="L432" s="124"/>
      <c r="M432" s="136">
        <f>IF(I432="",0,(IF(H432="D",0,(G432*I432)/100)))</f>
        <v>0</v>
      </c>
      <c r="N432" s="136">
        <f>ROUND(IF(M432=0,(IF(I432="",0,((IF(F432&lt;$M$4,IF(ABS(G432)&lt;$O$2,0,ROUND(((ABS(G432)-$O$2)*I432)/100,2)),IF(ABS(G432)&lt;$O$4,0,ROUND(((ABS(G432)-$O$4)*I432)/100,2))))))),0),2)</f>
        <v>0</v>
      </c>
      <c r="O432" s="136">
        <f>ROUND(IF(I432="",0,((IF(M432=0,(IF(F432&lt;$M$4,IF(ABS(G432)&gt;$O$2,ROUND(($O$2*I432/100),2),ABS(G432)*I432/100),IF(ABS(G432)&gt;$O$4,ROUND(($O$4*I432/100),2),ABS(G432)*I432/100))),0)))),2)</f>
        <v>0</v>
      </c>
      <c r="P432" s="137"/>
      <c r="Q432" s="137"/>
      <c r="R432" s="137"/>
    </row>
    <row r="433" spans="1:18" customHeight="1" ht="13.2">
      <c r="A433" t="str">
        <f>IF(B433="","",A432+1)</f>
        <v/>
      </c>
      <c r="B433" s="1"/>
      <c r="D433" s="2"/>
      <c r="E433" s="2"/>
      <c r="F433" s="1"/>
      <c r="G433" s="2"/>
      <c r="H433" s="121"/>
      <c r="I433" s="142"/>
      <c r="J433" s="2"/>
      <c r="L433" s="124"/>
      <c r="M433" s="136">
        <f>IF(I433="",0,(IF(H433="D",0,(G433*I433)/100)))</f>
        <v>0</v>
      </c>
      <c r="N433" s="136">
        <f>ROUND(IF(M433=0,(IF(I433="",0,((IF(F433&lt;$M$4,IF(ABS(G433)&lt;$O$2,0,ROUND(((ABS(G433)-$O$2)*I433)/100,2)),IF(ABS(G433)&lt;$O$4,0,ROUND(((ABS(G433)-$O$4)*I433)/100,2))))))),0),2)</f>
        <v>0</v>
      </c>
      <c r="O433" s="136">
        <f>ROUND(IF(I433="",0,((IF(M433=0,(IF(F433&lt;$M$4,IF(ABS(G433)&gt;$O$2,ROUND(($O$2*I433/100),2),ABS(G433)*I433/100),IF(ABS(G433)&gt;$O$4,ROUND(($O$4*I433/100),2),ABS(G433)*I433/100))),0)))),2)</f>
        <v>0</v>
      </c>
      <c r="P433" s="137"/>
      <c r="Q433" s="137"/>
      <c r="R433" s="137"/>
    </row>
    <row r="434" spans="1:18" customHeight="1" ht="13.2">
      <c r="A434" t="str">
        <f>IF(B434="","",A433+1)</f>
        <v/>
      </c>
      <c r="B434" s="1"/>
      <c r="D434" s="2"/>
      <c r="E434" s="2"/>
      <c r="F434" s="1"/>
      <c r="G434" s="2"/>
      <c r="H434" s="121"/>
      <c r="I434" s="142"/>
      <c r="J434" s="2"/>
      <c r="L434" s="124"/>
      <c r="M434" s="136">
        <f>IF(I434="",0,(IF(H434="D",0,(G434*I434)/100)))</f>
        <v>0</v>
      </c>
      <c r="N434" s="136">
        <f>ROUND(IF(M434=0,(IF(I434="",0,((IF(F434&lt;$M$4,IF(ABS(G434)&lt;$O$2,0,ROUND(((ABS(G434)-$O$2)*I434)/100,2)),IF(ABS(G434)&lt;$O$4,0,ROUND(((ABS(G434)-$O$4)*I434)/100,2))))))),0),2)</f>
        <v>0</v>
      </c>
      <c r="O434" s="136">
        <f>ROUND(IF(I434="",0,((IF(M434=0,(IF(F434&lt;$M$4,IF(ABS(G434)&gt;$O$2,ROUND(($O$2*I434/100),2),ABS(G434)*I434/100),IF(ABS(G434)&gt;$O$4,ROUND(($O$4*I434/100),2),ABS(G434)*I434/100))),0)))),2)</f>
        <v>0</v>
      </c>
      <c r="P434" s="137"/>
      <c r="Q434" s="137"/>
      <c r="R434" s="137"/>
    </row>
    <row r="435" spans="1:18" customHeight="1" ht="13.2">
      <c r="A435" t="str">
        <f>IF(B435="","",A434+1)</f>
        <v/>
      </c>
      <c r="B435" s="1"/>
      <c r="D435" s="2"/>
      <c r="E435" s="2"/>
      <c r="F435" s="1"/>
      <c r="G435" s="2"/>
      <c r="H435" s="121"/>
      <c r="I435" s="142"/>
      <c r="J435" s="2"/>
      <c r="L435" s="124"/>
      <c r="M435" s="136">
        <f>IF(I435="",0,(IF(H435="D",0,(G435*I435)/100)))</f>
        <v>0</v>
      </c>
      <c r="N435" s="136">
        <f>ROUND(IF(M435=0,(IF(I435="",0,((IF(F435&lt;$M$4,IF(ABS(G435)&lt;$O$2,0,ROUND(((ABS(G435)-$O$2)*I435)/100,2)),IF(ABS(G435)&lt;$O$4,0,ROUND(((ABS(G435)-$O$4)*I435)/100,2))))))),0),2)</f>
        <v>0</v>
      </c>
      <c r="O435" s="136">
        <f>ROUND(IF(I435="",0,((IF(M435=0,(IF(F435&lt;$M$4,IF(ABS(G435)&gt;$O$2,ROUND(($O$2*I435/100),2),ABS(G435)*I435/100),IF(ABS(G435)&gt;$O$4,ROUND(($O$4*I435/100),2),ABS(G435)*I435/100))),0)))),2)</f>
        <v>0</v>
      </c>
      <c r="P435" s="137"/>
      <c r="Q435" s="137"/>
      <c r="R435" s="137"/>
    </row>
    <row r="436" spans="1:18" customHeight="1" ht="13.2">
      <c r="A436" t="str">
        <f>IF(B436="","",A435+1)</f>
        <v/>
      </c>
      <c r="B436" s="1"/>
      <c r="D436" s="2"/>
      <c r="E436" s="2"/>
      <c r="F436" s="1"/>
      <c r="G436" s="2"/>
      <c r="H436" s="121"/>
      <c r="I436" s="142"/>
      <c r="J436" s="2"/>
      <c r="L436" s="124"/>
      <c r="M436" s="136">
        <f>IF(I436="",0,(IF(H436="D",0,(G436*I436)/100)))</f>
        <v>0</v>
      </c>
      <c r="N436" s="136">
        <f>ROUND(IF(M436=0,(IF(I436="",0,((IF(F436&lt;$M$4,IF(ABS(G436)&lt;$O$2,0,ROUND(((ABS(G436)-$O$2)*I436)/100,2)),IF(ABS(G436)&lt;$O$4,0,ROUND(((ABS(G436)-$O$4)*I436)/100,2))))))),0),2)</f>
        <v>0</v>
      </c>
      <c r="O436" s="136">
        <f>ROUND(IF(I436="",0,((IF(M436=0,(IF(F436&lt;$M$4,IF(ABS(G436)&gt;$O$2,ROUND(($O$2*I436/100),2),ABS(G436)*I436/100),IF(ABS(G436)&gt;$O$4,ROUND(($O$4*I436/100),2),ABS(G436)*I436/100))),0)))),2)</f>
        <v>0</v>
      </c>
      <c r="P436" s="137"/>
      <c r="Q436" s="137"/>
      <c r="R436" s="137"/>
    </row>
    <row r="437" spans="1:18" customHeight="1" ht="13.2">
      <c r="A437" t="str">
        <f>IF(B437="","",A436+1)</f>
        <v/>
      </c>
      <c r="B437" s="1"/>
      <c r="D437" s="2"/>
      <c r="E437" s="2"/>
      <c r="F437" s="1"/>
      <c r="G437" s="2"/>
      <c r="H437" s="121"/>
      <c r="I437" s="142"/>
      <c r="J437" s="2"/>
      <c r="L437" s="124"/>
      <c r="M437" s="136">
        <f>IF(I437="",0,(IF(H437="D",0,(G437*I437)/100)))</f>
        <v>0</v>
      </c>
      <c r="N437" s="136">
        <f>ROUND(IF(M437=0,(IF(I437="",0,((IF(F437&lt;$M$4,IF(ABS(G437)&lt;$O$2,0,ROUND(((ABS(G437)-$O$2)*I437)/100,2)),IF(ABS(G437)&lt;$O$4,0,ROUND(((ABS(G437)-$O$4)*I437)/100,2))))))),0),2)</f>
        <v>0</v>
      </c>
      <c r="O437" s="136">
        <f>ROUND(IF(I437="",0,((IF(M437=0,(IF(F437&lt;$M$4,IF(ABS(G437)&gt;$O$2,ROUND(($O$2*I437/100),2),ABS(G437)*I437/100),IF(ABS(G437)&gt;$O$4,ROUND(($O$4*I437/100),2),ABS(G437)*I437/100))),0)))),2)</f>
        <v>0</v>
      </c>
      <c r="P437" s="137"/>
      <c r="Q437" s="137"/>
      <c r="R437" s="137"/>
    </row>
    <row r="438" spans="1:18" customHeight="1" ht="13.2">
      <c r="A438" t="str">
        <f>IF(B438="","",A437+1)</f>
        <v/>
      </c>
      <c r="B438" s="1"/>
      <c r="D438" s="2"/>
      <c r="E438" s="2"/>
      <c r="F438" s="1"/>
      <c r="G438" s="2"/>
      <c r="H438" s="121"/>
      <c r="I438" s="142"/>
      <c r="J438" s="2"/>
      <c r="L438" s="124"/>
      <c r="M438" s="136">
        <f>IF(I438="",0,(IF(H438="D",0,(G438*I438)/100)))</f>
        <v>0</v>
      </c>
      <c r="N438" s="136">
        <f>ROUND(IF(M438=0,(IF(I438="",0,((IF(F438&lt;$M$4,IF(ABS(G438)&lt;$O$2,0,ROUND(((ABS(G438)-$O$2)*I438)/100,2)),IF(ABS(G438)&lt;$O$4,0,ROUND(((ABS(G438)-$O$4)*I438)/100,2))))))),0),2)</f>
        <v>0</v>
      </c>
      <c r="O438" s="136">
        <f>ROUND(IF(I438="",0,((IF(M438=0,(IF(F438&lt;$M$4,IF(ABS(G438)&gt;$O$2,ROUND(($O$2*I438/100),2),ABS(G438)*I438/100),IF(ABS(G438)&gt;$O$4,ROUND(($O$4*I438/100),2),ABS(G438)*I438/100))),0)))),2)</f>
        <v>0</v>
      </c>
      <c r="P438" s="137"/>
      <c r="Q438" s="137"/>
      <c r="R438" s="137"/>
    </row>
    <row r="439" spans="1:18" customHeight="1" ht="13.2">
      <c r="A439" t="str">
        <f>IF(B439="","",A438+1)</f>
        <v/>
      </c>
      <c r="B439" s="1"/>
      <c r="D439" s="2"/>
      <c r="E439" s="2"/>
      <c r="F439" s="1"/>
      <c r="G439" s="2"/>
      <c r="H439" s="121"/>
      <c r="I439" s="142"/>
      <c r="J439" s="2"/>
      <c r="L439" s="124"/>
      <c r="M439" s="136">
        <f>IF(I439="",0,(IF(H439="D",0,(G439*I439)/100)))</f>
        <v>0</v>
      </c>
      <c r="N439" s="136">
        <f>ROUND(IF(M439=0,(IF(I439="",0,((IF(F439&lt;$M$4,IF(ABS(G439)&lt;$O$2,0,ROUND(((ABS(G439)-$O$2)*I439)/100,2)),IF(ABS(G439)&lt;$O$4,0,ROUND(((ABS(G439)-$O$4)*I439)/100,2))))))),0),2)</f>
        <v>0</v>
      </c>
      <c r="O439" s="136">
        <f>ROUND(IF(I439="",0,((IF(M439=0,(IF(F439&lt;$M$4,IF(ABS(G439)&gt;$O$2,ROUND(($O$2*I439/100),2),ABS(G439)*I439/100),IF(ABS(G439)&gt;$O$4,ROUND(($O$4*I439/100),2),ABS(G439)*I439/100))),0)))),2)</f>
        <v>0</v>
      </c>
      <c r="P439" s="137"/>
      <c r="Q439" s="137"/>
      <c r="R439" s="137"/>
    </row>
    <row r="440" spans="1:18" customHeight="1" ht="13.2">
      <c r="A440" t="str">
        <f>IF(B440="","",A439+1)</f>
        <v/>
      </c>
      <c r="B440" s="1"/>
      <c r="D440" s="2"/>
      <c r="E440" s="2"/>
      <c r="F440" s="1"/>
      <c r="G440" s="2"/>
      <c r="H440" s="121"/>
      <c r="I440" s="142"/>
      <c r="J440" s="2"/>
      <c r="L440" s="124"/>
      <c r="M440" s="136">
        <f>IF(I440="",0,(IF(H440="D",0,(G440*I440)/100)))</f>
        <v>0</v>
      </c>
      <c r="N440" s="136">
        <f>ROUND(IF(M440=0,(IF(I440="",0,((IF(F440&lt;$M$4,IF(ABS(G440)&lt;$O$2,0,ROUND(((ABS(G440)-$O$2)*I440)/100,2)),IF(ABS(G440)&lt;$O$4,0,ROUND(((ABS(G440)-$O$4)*I440)/100,2))))))),0),2)</f>
        <v>0</v>
      </c>
      <c r="O440" s="136">
        <f>ROUND(IF(I440="",0,((IF(M440=0,(IF(F440&lt;$M$4,IF(ABS(G440)&gt;$O$2,ROUND(($O$2*I440/100),2),ABS(G440)*I440/100),IF(ABS(G440)&gt;$O$4,ROUND(($O$4*I440/100),2),ABS(G440)*I440/100))),0)))),2)</f>
        <v>0</v>
      </c>
      <c r="P440" s="137"/>
      <c r="Q440" s="137"/>
      <c r="R440" s="137"/>
    </row>
    <row r="441" spans="1:18" customHeight="1" ht="13.2">
      <c r="A441" t="str">
        <f>IF(B441="","",A440+1)</f>
        <v/>
      </c>
      <c r="B441" s="1"/>
      <c r="D441" s="2"/>
      <c r="E441" s="2"/>
      <c r="F441" s="1"/>
      <c r="G441" s="2"/>
      <c r="H441" s="121"/>
      <c r="I441" s="142"/>
      <c r="J441" s="2"/>
      <c r="L441" s="124"/>
      <c r="M441" s="136">
        <f>IF(I441="",0,(IF(H441="D",0,(G441*I441)/100)))</f>
        <v>0</v>
      </c>
      <c r="N441" s="136">
        <f>ROUND(IF(M441=0,(IF(I441="",0,((IF(F441&lt;$M$4,IF(ABS(G441)&lt;$O$2,0,ROUND(((ABS(G441)-$O$2)*I441)/100,2)),IF(ABS(G441)&lt;$O$4,0,ROUND(((ABS(G441)-$O$4)*I441)/100,2))))))),0),2)</f>
        <v>0</v>
      </c>
      <c r="O441" s="136">
        <f>ROUND(IF(I441="",0,((IF(M441=0,(IF(F441&lt;$M$4,IF(ABS(G441)&gt;$O$2,ROUND(($O$2*I441/100),2),ABS(G441)*I441/100),IF(ABS(G441)&gt;$O$4,ROUND(($O$4*I441/100),2),ABS(G441)*I441/100))),0)))),2)</f>
        <v>0</v>
      </c>
      <c r="P441" s="137"/>
      <c r="Q441" s="137"/>
      <c r="R441" s="137"/>
    </row>
    <row r="442" spans="1:18" customHeight="1" ht="13.2">
      <c r="A442" t="str">
        <f>IF(B442="","",A441+1)</f>
        <v/>
      </c>
      <c r="B442" s="1"/>
      <c r="D442" s="2"/>
      <c r="E442" s="2"/>
      <c r="F442" s="1"/>
      <c r="G442" s="2"/>
      <c r="H442" s="121"/>
      <c r="I442" s="142"/>
      <c r="J442" s="2"/>
      <c r="L442" s="124"/>
      <c r="M442" s="136">
        <f>IF(I442="",0,(IF(H442="D",0,(G442*I442)/100)))</f>
        <v>0</v>
      </c>
      <c r="N442" s="136">
        <f>ROUND(IF(M442=0,(IF(I442="",0,((IF(F442&lt;$M$4,IF(ABS(G442)&lt;$O$2,0,ROUND(((ABS(G442)-$O$2)*I442)/100,2)),IF(ABS(G442)&lt;$O$4,0,ROUND(((ABS(G442)-$O$4)*I442)/100,2))))))),0),2)</f>
        <v>0</v>
      </c>
      <c r="O442" s="136">
        <f>ROUND(IF(I442="",0,((IF(M442=0,(IF(F442&lt;$M$4,IF(ABS(G442)&gt;$O$2,ROUND(($O$2*I442/100),2),ABS(G442)*I442/100),IF(ABS(G442)&gt;$O$4,ROUND(($O$4*I442/100),2),ABS(G442)*I442/100))),0)))),2)</f>
        <v>0</v>
      </c>
      <c r="P442" s="137"/>
      <c r="Q442" s="137"/>
      <c r="R442" s="137"/>
    </row>
    <row r="443" spans="1:18" customHeight="1" ht="13.2">
      <c r="A443" t="str">
        <f>IF(B443="","",A442+1)</f>
        <v/>
      </c>
      <c r="B443" s="1"/>
      <c r="D443" s="2"/>
      <c r="E443" s="2"/>
      <c r="F443" s="1"/>
      <c r="G443" s="2"/>
      <c r="H443" s="121"/>
      <c r="I443" s="142"/>
      <c r="J443" s="2"/>
      <c r="L443" s="124"/>
      <c r="M443" s="136">
        <f>IF(I443="",0,(IF(H443="D",0,(G443*I443)/100)))</f>
        <v>0</v>
      </c>
      <c r="N443" s="136">
        <f>ROUND(IF(M443=0,(IF(I443="",0,((IF(F443&lt;$M$4,IF(ABS(G443)&lt;$O$2,0,ROUND(((ABS(G443)-$O$2)*I443)/100,2)),IF(ABS(G443)&lt;$O$4,0,ROUND(((ABS(G443)-$O$4)*I443)/100,2))))))),0),2)</f>
        <v>0</v>
      </c>
      <c r="O443" s="136">
        <f>ROUND(IF(I443="",0,((IF(M443=0,(IF(F443&lt;$M$4,IF(ABS(G443)&gt;$O$2,ROUND(($O$2*I443/100),2),ABS(G443)*I443/100),IF(ABS(G443)&gt;$O$4,ROUND(($O$4*I443/100),2),ABS(G443)*I443/100))),0)))),2)</f>
        <v>0</v>
      </c>
      <c r="P443" s="137"/>
      <c r="Q443" s="137"/>
      <c r="R443" s="137"/>
    </row>
    <row r="444" spans="1:18" customHeight="1" ht="13.2">
      <c r="A444" t="str">
        <f>IF(B444="","",A443+1)</f>
        <v/>
      </c>
      <c r="B444" s="1"/>
      <c r="D444" s="2"/>
      <c r="E444" s="2"/>
      <c r="F444" s="1"/>
      <c r="G444" s="2"/>
      <c r="H444" s="121"/>
      <c r="I444" s="142"/>
      <c r="J444" s="2"/>
      <c r="L444" s="124"/>
      <c r="M444" s="136">
        <f>IF(I444="",0,(IF(H444="D",0,(G444*I444)/100)))</f>
        <v>0</v>
      </c>
      <c r="N444" s="136">
        <f>ROUND(IF(M444=0,(IF(I444="",0,((IF(F444&lt;$M$4,IF(ABS(G444)&lt;$O$2,0,ROUND(((ABS(G444)-$O$2)*I444)/100,2)),IF(ABS(G444)&lt;$O$4,0,ROUND(((ABS(G444)-$O$4)*I444)/100,2))))))),0),2)</f>
        <v>0</v>
      </c>
      <c r="O444" s="136">
        <f>ROUND(IF(I444="",0,((IF(M444=0,(IF(F444&lt;$M$4,IF(ABS(G444)&gt;$O$2,ROUND(($O$2*I444/100),2),ABS(G444)*I444/100),IF(ABS(G444)&gt;$O$4,ROUND(($O$4*I444/100),2),ABS(G444)*I444/100))),0)))),2)</f>
        <v>0</v>
      </c>
      <c r="P444" s="137"/>
      <c r="Q444" s="137"/>
      <c r="R444" s="137"/>
    </row>
    <row r="445" spans="1:18" customHeight="1" ht="13.2">
      <c r="A445" t="str">
        <f>IF(B445="","",A444+1)</f>
        <v/>
      </c>
      <c r="B445" s="1"/>
      <c r="D445" s="2"/>
      <c r="E445" s="2"/>
      <c r="F445" s="1"/>
      <c r="G445" s="2"/>
      <c r="H445" s="121"/>
      <c r="I445" s="142"/>
      <c r="J445" s="2"/>
      <c r="L445" s="124"/>
      <c r="M445" s="136">
        <f>IF(I445="",0,(IF(H445="D",0,(G445*I445)/100)))</f>
        <v>0</v>
      </c>
      <c r="N445" s="136">
        <f>ROUND(IF(M445=0,(IF(I445="",0,((IF(F445&lt;$M$4,IF(ABS(G445)&lt;$O$2,0,ROUND(((ABS(G445)-$O$2)*I445)/100,2)),IF(ABS(G445)&lt;$O$4,0,ROUND(((ABS(G445)-$O$4)*I445)/100,2))))))),0),2)</f>
        <v>0</v>
      </c>
      <c r="O445" s="136">
        <f>ROUND(IF(I445="",0,((IF(M445=0,(IF(F445&lt;$M$4,IF(ABS(G445)&gt;$O$2,ROUND(($O$2*I445/100),2),ABS(G445)*I445/100),IF(ABS(G445)&gt;$O$4,ROUND(($O$4*I445/100),2),ABS(G445)*I445/100))),0)))),2)</f>
        <v>0</v>
      </c>
      <c r="P445" s="137"/>
      <c r="Q445" s="137"/>
      <c r="R445" s="137"/>
    </row>
    <row r="446" spans="1:18" customHeight="1" ht="13.2">
      <c r="A446" t="str">
        <f>IF(B446="","",A445+1)</f>
        <v/>
      </c>
      <c r="B446" s="1"/>
      <c r="D446" s="2"/>
      <c r="E446" s="2"/>
      <c r="F446" s="1"/>
      <c r="G446" s="2"/>
      <c r="H446" s="121"/>
      <c r="I446" s="142"/>
      <c r="J446" s="2"/>
      <c r="L446" s="124"/>
      <c r="M446" s="136">
        <f>IF(I446="",0,(IF(H446="D",0,(G446*I446)/100)))</f>
        <v>0</v>
      </c>
      <c r="N446" s="136">
        <f>ROUND(IF(M446=0,(IF(I446="",0,((IF(F446&lt;$M$4,IF(ABS(G446)&lt;$O$2,0,ROUND(((ABS(G446)-$O$2)*I446)/100,2)),IF(ABS(G446)&lt;$O$4,0,ROUND(((ABS(G446)-$O$4)*I446)/100,2))))))),0),2)</f>
        <v>0</v>
      </c>
      <c r="O446" s="136">
        <f>ROUND(IF(I446="",0,((IF(M446=0,(IF(F446&lt;$M$4,IF(ABS(G446)&gt;$O$2,ROUND(($O$2*I446/100),2),ABS(G446)*I446/100),IF(ABS(G446)&gt;$O$4,ROUND(($O$4*I446/100),2),ABS(G446)*I446/100))),0)))),2)</f>
        <v>0</v>
      </c>
      <c r="P446" s="137"/>
      <c r="Q446" s="137"/>
      <c r="R446" s="137"/>
    </row>
    <row r="447" spans="1:18" customHeight="1" ht="13.2">
      <c r="A447" t="str">
        <f>IF(B447="","",A446+1)</f>
        <v/>
      </c>
      <c r="B447" s="1"/>
      <c r="D447" s="2"/>
      <c r="E447" s="2"/>
      <c r="F447" s="1"/>
      <c r="G447" s="2"/>
      <c r="H447" s="121"/>
      <c r="I447" s="142"/>
      <c r="J447" s="2"/>
      <c r="L447" s="124"/>
      <c r="M447" s="136">
        <f>IF(I447="",0,(IF(H447="D",0,(G447*I447)/100)))</f>
        <v>0</v>
      </c>
      <c r="N447" s="136">
        <f>ROUND(IF(M447=0,(IF(I447="",0,((IF(F447&lt;$M$4,IF(ABS(G447)&lt;$O$2,0,ROUND(((ABS(G447)-$O$2)*I447)/100,2)),IF(ABS(G447)&lt;$O$4,0,ROUND(((ABS(G447)-$O$4)*I447)/100,2))))))),0),2)</f>
        <v>0</v>
      </c>
      <c r="O447" s="136">
        <f>ROUND(IF(I447="",0,((IF(M447=0,(IF(F447&lt;$M$4,IF(ABS(G447)&gt;$O$2,ROUND(($O$2*I447/100),2),ABS(G447)*I447/100),IF(ABS(G447)&gt;$O$4,ROUND(($O$4*I447/100),2),ABS(G447)*I447/100))),0)))),2)</f>
        <v>0</v>
      </c>
      <c r="P447" s="137"/>
      <c r="Q447" s="137"/>
      <c r="R447" s="137"/>
    </row>
    <row r="448" spans="1:18" customHeight="1" ht="13.2">
      <c r="A448" t="str">
        <f>IF(B448="","",A447+1)</f>
        <v/>
      </c>
      <c r="B448" s="1"/>
      <c r="D448" s="2"/>
      <c r="E448" s="2"/>
      <c r="F448" s="1"/>
      <c r="G448" s="2"/>
      <c r="H448" s="121"/>
      <c r="I448" s="142"/>
      <c r="J448" s="2"/>
      <c r="L448" s="124"/>
      <c r="M448" s="136">
        <f>IF(I448="",0,(IF(H448="D",0,(G448*I448)/100)))</f>
        <v>0</v>
      </c>
      <c r="N448" s="136">
        <f>ROUND(IF(M448=0,(IF(I448="",0,((IF(F448&lt;$M$4,IF(ABS(G448)&lt;$O$2,0,ROUND(((ABS(G448)-$O$2)*I448)/100,2)),IF(ABS(G448)&lt;$O$4,0,ROUND(((ABS(G448)-$O$4)*I448)/100,2))))))),0),2)</f>
        <v>0</v>
      </c>
      <c r="O448" s="136">
        <f>ROUND(IF(I448="",0,((IF(M448=0,(IF(F448&lt;$M$4,IF(ABS(G448)&gt;$O$2,ROUND(($O$2*I448/100),2),ABS(G448)*I448/100),IF(ABS(G448)&gt;$O$4,ROUND(($O$4*I448/100),2),ABS(G448)*I448/100))),0)))),2)</f>
        <v>0</v>
      </c>
      <c r="P448" s="137"/>
      <c r="Q448" s="137"/>
      <c r="R448" s="137"/>
    </row>
    <row r="449" spans="1:18" customHeight="1" ht="13.2">
      <c r="A449" t="str">
        <f>IF(B449="","",A448+1)</f>
        <v/>
      </c>
      <c r="B449" s="1"/>
      <c r="D449" s="2"/>
      <c r="E449" s="2"/>
      <c r="F449" s="1"/>
      <c r="G449" s="2"/>
      <c r="H449" s="121"/>
      <c r="I449" s="142"/>
      <c r="J449" s="2"/>
      <c r="L449" s="124"/>
      <c r="M449" s="136">
        <f>IF(I449="",0,(IF(H449="D",0,(G449*I449)/100)))</f>
        <v>0</v>
      </c>
      <c r="N449" s="136">
        <f>ROUND(IF(M449=0,(IF(I449="",0,((IF(F449&lt;$M$4,IF(ABS(G449)&lt;$O$2,0,ROUND(((ABS(G449)-$O$2)*I449)/100,2)),IF(ABS(G449)&lt;$O$4,0,ROUND(((ABS(G449)-$O$4)*I449)/100,2))))))),0),2)</f>
        <v>0</v>
      </c>
      <c r="O449" s="136">
        <f>ROUND(IF(I449="",0,((IF(M449=0,(IF(F449&lt;$M$4,IF(ABS(G449)&gt;$O$2,ROUND(($O$2*I449/100),2),ABS(G449)*I449/100),IF(ABS(G449)&gt;$O$4,ROUND(($O$4*I449/100),2),ABS(G449)*I449/100))),0)))),2)</f>
        <v>0</v>
      </c>
      <c r="P449" s="137"/>
      <c r="Q449" s="137"/>
      <c r="R449" s="137"/>
    </row>
    <row r="450" spans="1:18" customHeight="1" ht="13.2">
      <c r="A450" t="str">
        <f>IF(B450="","",A449+1)</f>
        <v/>
      </c>
      <c r="B450" s="1"/>
      <c r="D450" s="2"/>
      <c r="E450" s="2"/>
      <c r="F450" s="1"/>
      <c r="G450" s="2"/>
      <c r="H450" s="121"/>
      <c r="I450" s="142"/>
      <c r="J450" s="2"/>
      <c r="L450" s="124"/>
      <c r="M450" s="136">
        <f>IF(I450="",0,(IF(H450="D",0,(G450*I450)/100)))</f>
        <v>0</v>
      </c>
      <c r="N450" s="136">
        <f>ROUND(IF(M450=0,(IF(I450="",0,((IF(F450&lt;$M$4,IF(ABS(G450)&lt;$O$2,0,ROUND(((ABS(G450)-$O$2)*I450)/100,2)),IF(ABS(G450)&lt;$O$4,0,ROUND(((ABS(G450)-$O$4)*I450)/100,2))))))),0),2)</f>
        <v>0</v>
      </c>
      <c r="O450" s="136">
        <f>ROUND(IF(I450="",0,((IF(M450=0,(IF(F450&lt;$M$4,IF(ABS(G450)&gt;$O$2,ROUND(($O$2*I450/100),2),ABS(G450)*I450/100),IF(ABS(G450)&gt;$O$4,ROUND(($O$4*I450/100),2),ABS(G450)*I450/100))),0)))),2)</f>
        <v>0</v>
      </c>
      <c r="P450" s="137"/>
      <c r="Q450" s="137"/>
      <c r="R450" s="137"/>
    </row>
    <row r="451" spans="1:18" customHeight="1" ht="13.2">
      <c r="A451" t="str">
        <f>IF(B451="","",A450+1)</f>
        <v/>
      </c>
      <c r="B451" s="1"/>
      <c r="D451" s="2"/>
      <c r="E451" s="2"/>
      <c r="F451" s="1"/>
      <c r="G451" s="2"/>
      <c r="H451" s="121"/>
      <c r="I451" s="142"/>
      <c r="J451" s="2"/>
      <c r="L451" s="124"/>
      <c r="M451" s="136">
        <f>IF(I451="",0,(IF(H451="D",0,(G451*I451)/100)))</f>
        <v>0</v>
      </c>
      <c r="N451" s="136">
        <f>ROUND(IF(M451=0,(IF(I451="",0,((IF(F451&lt;$M$4,IF(ABS(G451)&lt;$O$2,0,ROUND(((ABS(G451)-$O$2)*I451)/100,2)),IF(ABS(G451)&lt;$O$4,0,ROUND(((ABS(G451)-$O$4)*I451)/100,2))))))),0),2)</f>
        <v>0</v>
      </c>
      <c r="O451" s="136">
        <f>ROUND(IF(I451="",0,((IF(M451=0,(IF(F451&lt;$M$4,IF(ABS(G451)&gt;$O$2,ROUND(($O$2*I451/100),2),ABS(G451)*I451/100),IF(ABS(G451)&gt;$O$4,ROUND(($O$4*I451/100),2),ABS(G451)*I451/100))),0)))),2)</f>
        <v>0</v>
      </c>
      <c r="P451" s="137"/>
      <c r="Q451" s="137"/>
      <c r="R451" s="137"/>
    </row>
    <row r="452" spans="1:18" customHeight="1" ht="13.2">
      <c r="A452" t="str">
        <f>IF(B452="","",A451+1)</f>
        <v/>
      </c>
      <c r="B452" s="1"/>
      <c r="D452" s="2"/>
      <c r="E452" s="2"/>
      <c r="F452" s="1"/>
      <c r="G452" s="2"/>
      <c r="H452" s="121"/>
      <c r="I452" s="142"/>
      <c r="J452" s="2"/>
      <c r="L452" s="124"/>
      <c r="M452" s="136">
        <f>IF(I452="",0,(IF(H452="D",0,(G452*I452)/100)))</f>
        <v>0</v>
      </c>
      <c r="N452" s="136">
        <f>ROUND(IF(M452=0,(IF(I452="",0,((IF(F452&lt;$M$4,IF(ABS(G452)&lt;$O$2,0,ROUND(((ABS(G452)-$O$2)*I452)/100,2)),IF(ABS(G452)&lt;$O$4,0,ROUND(((ABS(G452)-$O$4)*I452)/100,2))))))),0),2)</f>
        <v>0</v>
      </c>
      <c r="O452" s="136">
        <f>ROUND(IF(I452="",0,((IF(M452=0,(IF(F452&lt;$M$4,IF(ABS(G452)&gt;$O$2,ROUND(($O$2*I452/100),2),ABS(G452)*I452/100),IF(ABS(G452)&gt;$O$4,ROUND(($O$4*I452/100),2),ABS(G452)*I452/100))),0)))),2)</f>
        <v>0</v>
      </c>
      <c r="P452" s="137"/>
      <c r="Q452" s="137"/>
      <c r="R452" s="137"/>
    </row>
    <row r="453" spans="1:18" customHeight="1" ht="13.2">
      <c r="A453" t="str">
        <f>IF(B453="","",A452+1)</f>
        <v/>
      </c>
      <c r="B453" s="1"/>
      <c r="D453" s="2"/>
      <c r="E453" s="2"/>
      <c r="F453" s="1"/>
      <c r="G453" s="2"/>
      <c r="H453" s="121"/>
      <c r="I453" s="142"/>
      <c r="J453" s="2"/>
      <c r="L453" s="124"/>
      <c r="M453" s="136">
        <f>IF(I453="",0,(IF(H453="D",0,(G453*I453)/100)))</f>
        <v>0</v>
      </c>
      <c r="N453" s="136">
        <f>ROUND(IF(M453=0,(IF(I453="",0,((IF(F453&lt;$M$4,IF(ABS(G453)&lt;$O$2,0,ROUND(((ABS(G453)-$O$2)*I453)/100,2)),IF(ABS(G453)&lt;$O$4,0,ROUND(((ABS(G453)-$O$4)*I453)/100,2))))))),0),2)</f>
        <v>0</v>
      </c>
      <c r="O453" s="136">
        <f>ROUND(IF(I453="",0,((IF(M453=0,(IF(F453&lt;$M$4,IF(ABS(G453)&gt;$O$2,ROUND(($O$2*I453/100),2),ABS(G453)*I453/100),IF(ABS(G453)&gt;$O$4,ROUND(($O$4*I453/100),2),ABS(G453)*I453/100))),0)))),2)</f>
        <v>0</v>
      </c>
      <c r="P453" s="137"/>
      <c r="Q453" s="137"/>
      <c r="R453" s="137"/>
    </row>
    <row r="454" spans="1:18" customHeight="1" ht="13.2">
      <c r="A454" t="str">
        <f>IF(B454="","",A453+1)</f>
        <v/>
      </c>
      <c r="B454" s="1"/>
      <c r="D454" s="2"/>
      <c r="E454" s="2"/>
      <c r="F454" s="1"/>
      <c r="G454" s="2"/>
      <c r="H454" s="121"/>
      <c r="I454" s="142"/>
      <c r="J454" s="2"/>
      <c r="L454" s="124"/>
      <c r="M454" s="136">
        <f>IF(I454="",0,(IF(H454="D",0,(G454*I454)/100)))</f>
        <v>0</v>
      </c>
      <c r="N454" s="136">
        <f>ROUND(IF(M454=0,(IF(I454="",0,((IF(F454&lt;$M$4,IF(ABS(G454)&lt;$O$2,0,ROUND(((ABS(G454)-$O$2)*I454)/100,2)),IF(ABS(G454)&lt;$O$4,0,ROUND(((ABS(G454)-$O$4)*I454)/100,2))))))),0),2)</f>
        <v>0</v>
      </c>
      <c r="O454" s="136">
        <f>ROUND(IF(I454="",0,((IF(M454=0,(IF(F454&lt;$M$4,IF(ABS(G454)&gt;$O$2,ROUND(($O$2*I454/100),2),ABS(G454)*I454/100),IF(ABS(G454)&gt;$O$4,ROUND(($O$4*I454/100),2),ABS(G454)*I454/100))),0)))),2)</f>
        <v>0</v>
      </c>
      <c r="P454" s="137"/>
      <c r="Q454" s="137"/>
      <c r="R454" s="137"/>
    </row>
    <row r="455" spans="1:18" customHeight="1" ht="13.2">
      <c r="A455" t="str">
        <f>IF(B455="","",A454+1)</f>
        <v/>
      </c>
      <c r="B455" s="1"/>
      <c r="D455" s="2"/>
      <c r="E455" s="2"/>
      <c r="F455" s="1"/>
      <c r="G455" s="2"/>
      <c r="H455" s="121"/>
      <c r="I455" s="142"/>
      <c r="J455" s="2"/>
      <c r="L455" s="124"/>
      <c r="M455" s="136">
        <f>IF(I455="",0,(IF(H455="D",0,(G455*I455)/100)))</f>
        <v>0</v>
      </c>
      <c r="N455" s="136">
        <f>ROUND(IF(M455=0,(IF(I455="",0,((IF(F455&lt;$M$4,IF(ABS(G455)&lt;$O$2,0,ROUND(((ABS(G455)-$O$2)*I455)/100,2)),IF(ABS(G455)&lt;$O$4,0,ROUND(((ABS(G455)-$O$4)*I455)/100,2))))))),0),2)</f>
        <v>0</v>
      </c>
      <c r="O455" s="136">
        <f>ROUND(IF(I455="",0,((IF(M455=0,(IF(F455&lt;$M$4,IF(ABS(G455)&gt;$O$2,ROUND(($O$2*I455/100),2),ABS(G455)*I455/100),IF(ABS(G455)&gt;$O$4,ROUND(($O$4*I455/100),2),ABS(G455)*I455/100))),0)))),2)</f>
        <v>0</v>
      </c>
      <c r="P455" s="137"/>
      <c r="Q455" s="137"/>
      <c r="R455" s="137"/>
    </row>
    <row r="456" spans="1:18" customHeight="1" ht="13.2">
      <c r="A456" t="str">
        <f>IF(B456="","",A455+1)</f>
        <v/>
      </c>
      <c r="B456" s="1"/>
      <c r="D456" s="2"/>
      <c r="E456" s="2"/>
      <c r="F456" s="1"/>
      <c r="G456" s="2"/>
      <c r="H456" s="121"/>
      <c r="I456" s="142"/>
      <c r="J456" s="2"/>
      <c r="L456" s="124"/>
      <c r="M456" s="136">
        <f>IF(I456="",0,(IF(H456="D",0,(G456*I456)/100)))</f>
        <v>0</v>
      </c>
      <c r="N456" s="136">
        <f>ROUND(IF(M456=0,(IF(I456="",0,((IF(F456&lt;$M$4,IF(ABS(G456)&lt;$O$2,0,ROUND(((ABS(G456)-$O$2)*I456)/100,2)),IF(ABS(G456)&lt;$O$4,0,ROUND(((ABS(G456)-$O$4)*I456)/100,2))))))),0),2)</f>
        <v>0</v>
      </c>
      <c r="O456" s="136">
        <f>ROUND(IF(I456="",0,((IF(M456=0,(IF(F456&lt;$M$4,IF(ABS(G456)&gt;$O$2,ROUND(($O$2*I456/100),2),ABS(G456)*I456/100),IF(ABS(G456)&gt;$O$4,ROUND(($O$4*I456/100),2),ABS(G456)*I456/100))),0)))),2)</f>
        <v>0</v>
      </c>
      <c r="P456" s="137"/>
      <c r="Q456" s="137"/>
      <c r="R456" s="137"/>
    </row>
    <row r="457" spans="1:18" customHeight="1" ht="13.2">
      <c r="A457" t="str">
        <f>IF(B457="","",A456+1)</f>
        <v/>
      </c>
      <c r="B457" s="1"/>
      <c r="D457" s="2"/>
      <c r="E457" s="2"/>
      <c r="F457" s="1"/>
      <c r="G457" s="2"/>
      <c r="H457" s="121"/>
      <c r="I457" s="142"/>
      <c r="J457" s="2"/>
      <c r="L457" s="124"/>
      <c r="M457" s="136">
        <f>IF(I457="",0,(IF(H457="D",0,(G457*I457)/100)))</f>
        <v>0</v>
      </c>
      <c r="N457" s="136">
        <f>ROUND(IF(M457=0,(IF(I457="",0,((IF(F457&lt;$M$4,IF(ABS(G457)&lt;$O$2,0,ROUND(((ABS(G457)-$O$2)*I457)/100,2)),IF(ABS(G457)&lt;$O$4,0,ROUND(((ABS(G457)-$O$4)*I457)/100,2))))))),0),2)</f>
        <v>0</v>
      </c>
      <c r="O457" s="136">
        <f>ROUND(IF(I457="",0,((IF(M457=0,(IF(F457&lt;$M$4,IF(ABS(G457)&gt;$O$2,ROUND(($O$2*I457/100),2),ABS(G457)*I457/100),IF(ABS(G457)&gt;$O$4,ROUND(($O$4*I457/100),2),ABS(G457)*I457/100))),0)))),2)</f>
        <v>0</v>
      </c>
      <c r="P457" s="137"/>
      <c r="Q457" s="137"/>
      <c r="R457" s="137"/>
    </row>
    <row r="458" spans="1:18" customHeight="1" ht="13.2">
      <c r="A458" t="str">
        <f>IF(B458="","",A457+1)</f>
        <v/>
      </c>
      <c r="B458" s="1"/>
      <c r="D458" s="2"/>
      <c r="E458" s="2"/>
      <c r="F458" s="1"/>
      <c r="G458" s="2"/>
      <c r="H458" s="121"/>
      <c r="I458" s="142"/>
      <c r="J458" s="2"/>
      <c r="L458" s="124"/>
      <c r="M458" s="136">
        <f>IF(I458="",0,(IF(H458="D",0,(G458*I458)/100)))</f>
        <v>0</v>
      </c>
      <c r="N458" s="136">
        <f>ROUND(IF(M458=0,(IF(I458="",0,((IF(F458&lt;$M$4,IF(ABS(G458)&lt;$O$2,0,ROUND(((ABS(G458)-$O$2)*I458)/100,2)),IF(ABS(G458)&lt;$O$4,0,ROUND(((ABS(G458)-$O$4)*I458)/100,2))))))),0),2)</f>
        <v>0</v>
      </c>
      <c r="O458" s="136">
        <f>ROUND(IF(I458="",0,((IF(M458=0,(IF(F458&lt;$M$4,IF(ABS(G458)&gt;$O$2,ROUND(($O$2*I458/100),2),ABS(G458)*I458/100),IF(ABS(G458)&gt;$O$4,ROUND(($O$4*I458/100),2),ABS(G458)*I458/100))),0)))),2)</f>
        <v>0</v>
      </c>
      <c r="P458" s="137"/>
      <c r="Q458" s="137"/>
      <c r="R458" s="137"/>
    </row>
    <row r="459" spans="1:18" customHeight="1" ht="13.2">
      <c r="A459" t="str">
        <f>IF(B459="","",A458+1)</f>
        <v/>
      </c>
      <c r="B459" s="1"/>
      <c r="D459" s="2"/>
      <c r="E459" s="2"/>
      <c r="F459" s="1"/>
      <c r="G459" s="2"/>
      <c r="H459" s="121"/>
      <c r="I459" s="142"/>
      <c r="J459" s="2"/>
      <c r="L459" s="124"/>
      <c r="M459" s="136">
        <f>IF(I459="",0,(IF(H459="D",0,(G459*I459)/100)))</f>
        <v>0</v>
      </c>
      <c r="N459" s="136">
        <f>ROUND(IF(M459=0,(IF(I459="",0,((IF(F459&lt;$M$4,IF(ABS(G459)&lt;$O$2,0,ROUND(((ABS(G459)-$O$2)*I459)/100,2)),IF(ABS(G459)&lt;$O$4,0,ROUND(((ABS(G459)-$O$4)*I459)/100,2))))))),0),2)</f>
        <v>0</v>
      </c>
      <c r="O459" s="136">
        <f>ROUND(IF(I459="",0,((IF(M459=0,(IF(F459&lt;$M$4,IF(ABS(G459)&gt;$O$2,ROUND(($O$2*I459/100),2),ABS(G459)*I459/100),IF(ABS(G459)&gt;$O$4,ROUND(($O$4*I459/100),2),ABS(G459)*I459/100))),0)))),2)</f>
        <v>0</v>
      </c>
      <c r="P459" s="137"/>
      <c r="Q459" s="137"/>
      <c r="R459" s="137"/>
    </row>
    <row r="460" spans="1:18" customHeight="1" ht="13.2">
      <c r="A460" t="str">
        <f>IF(B460="","",A459+1)</f>
        <v/>
      </c>
      <c r="B460" s="1"/>
      <c r="D460" s="2"/>
      <c r="E460" s="2"/>
      <c r="F460" s="1"/>
      <c r="G460" s="2"/>
      <c r="H460" s="121"/>
      <c r="I460" s="142"/>
      <c r="J460" s="2"/>
      <c r="L460" s="124"/>
      <c r="M460" s="136">
        <f>IF(I460="",0,(IF(H460="D",0,(G460*I460)/100)))</f>
        <v>0</v>
      </c>
      <c r="N460" s="136">
        <f>ROUND(IF(M460=0,(IF(I460="",0,((IF(F460&lt;$M$4,IF(ABS(G460)&lt;$O$2,0,ROUND(((ABS(G460)-$O$2)*I460)/100,2)),IF(ABS(G460)&lt;$O$4,0,ROUND(((ABS(G460)-$O$4)*I460)/100,2))))))),0),2)</f>
        <v>0</v>
      </c>
      <c r="O460" s="136">
        <f>ROUND(IF(I460="",0,((IF(M460=0,(IF(F460&lt;$M$4,IF(ABS(G460)&gt;$O$2,ROUND(($O$2*I460/100),2),ABS(G460)*I460/100),IF(ABS(G460)&gt;$O$4,ROUND(($O$4*I460/100),2),ABS(G460)*I460/100))),0)))),2)</f>
        <v>0</v>
      </c>
      <c r="P460" s="137"/>
      <c r="Q460" s="137"/>
      <c r="R460" s="137"/>
    </row>
    <row r="461" spans="1:18" customHeight="1" ht="13.2">
      <c r="A461" t="str">
        <f>IF(B461="","",A460+1)</f>
        <v/>
      </c>
      <c r="B461" s="1"/>
      <c r="D461" s="2"/>
      <c r="E461" s="2"/>
      <c r="F461" s="1"/>
      <c r="G461" s="2"/>
      <c r="H461" s="121"/>
      <c r="I461" s="142"/>
      <c r="J461" s="2"/>
      <c r="L461" s="124"/>
      <c r="M461" s="136">
        <f>IF(I461="",0,(IF(H461="D",0,(G461*I461)/100)))</f>
        <v>0</v>
      </c>
      <c r="N461" s="136">
        <f>ROUND(IF(M461=0,(IF(I461="",0,((IF(F461&lt;$M$4,IF(ABS(G461)&lt;$O$2,0,ROUND(((ABS(G461)-$O$2)*I461)/100,2)),IF(ABS(G461)&lt;$O$4,0,ROUND(((ABS(G461)-$O$4)*I461)/100,2))))))),0),2)</f>
        <v>0</v>
      </c>
      <c r="O461" s="136">
        <f>ROUND(IF(I461="",0,((IF(M461=0,(IF(F461&lt;$M$4,IF(ABS(G461)&gt;$O$2,ROUND(($O$2*I461/100),2),ABS(G461)*I461/100),IF(ABS(G461)&gt;$O$4,ROUND(($O$4*I461/100),2),ABS(G461)*I461/100))),0)))),2)</f>
        <v>0</v>
      </c>
      <c r="P461" s="137"/>
      <c r="Q461" s="137"/>
      <c r="R461" s="137"/>
    </row>
    <row r="462" spans="1:18" customHeight="1" ht="13.2">
      <c r="A462" t="str">
        <f>IF(B462="","",A461+1)</f>
        <v/>
      </c>
      <c r="B462" s="1"/>
      <c r="D462" s="2"/>
      <c r="E462" s="2"/>
      <c r="F462" s="1"/>
      <c r="G462" s="2"/>
      <c r="H462" s="121"/>
      <c r="I462" s="142"/>
      <c r="J462" s="2"/>
      <c r="L462" s="124"/>
      <c r="M462" s="136">
        <f>IF(I462="",0,(IF(H462="D",0,(G462*I462)/100)))</f>
        <v>0</v>
      </c>
      <c r="N462" s="136">
        <f>ROUND(IF(M462=0,(IF(I462="",0,((IF(F462&lt;$M$4,IF(ABS(G462)&lt;$O$2,0,ROUND(((ABS(G462)-$O$2)*I462)/100,2)),IF(ABS(G462)&lt;$O$4,0,ROUND(((ABS(G462)-$O$4)*I462)/100,2))))))),0),2)</f>
        <v>0</v>
      </c>
      <c r="O462" s="136">
        <f>ROUND(IF(I462="",0,((IF(M462=0,(IF(F462&lt;$M$4,IF(ABS(G462)&gt;$O$2,ROUND(($O$2*I462/100),2),ABS(G462)*I462/100),IF(ABS(G462)&gt;$O$4,ROUND(($O$4*I462/100),2),ABS(G462)*I462/100))),0)))),2)</f>
        <v>0</v>
      </c>
      <c r="P462" s="137"/>
      <c r="Q462" s="137"/>
      <c r="R462" s="137"/>
    </row>
    <row r="463" spans="1:18" customHeight="1" ht="13.2">
      <c r="A463" t="str">
        <f>IF(B463="","",A462+1)</f>
        <v/>
      </c>
      <c r="B463" s="1"/>
      <c r="D463" s="2"/>
      <c r="E463" s="2"/>
      <c r="F463" s="1"/>
      <c r="G463" s="2"/>
      <c r="H463" s="121"/>
      <c r="I463" s="142"/>
      <c r="J463" s="2"/>
      <c r="L463" s="124"/>
      <c r="M463" s="136">
        <f>IF(I463="",0,(IF(H463="D",0,(G463*I463)/100)))</f>
        <v>0</v>
      </c>
      <c r="N463" s="136">
        <f>ROUND(IF(M463=0,(IF(I463="",0,((IF(F463&lt;$M$4,IF(ABS(G463)&lt;$O$2,0,ROUND(((ABS(G463)-$O$2)*I463)/100,2)),IF(ABS(G463)&lt;$O$4,0,ROUND(((ABS(G463)-$O$4)*I463)/100,2))))))),0),2)</f>
        <v>0</v>
      </c>
      <c r="O463" s="136">
        <f>ROUND(IF(I463="",0,((IF(M463=0,(IF(F463&lt;$M$4,IF(ABS(G463)&gt;$O$2,ROUND(($O$2*I463/100),2),ABS(G463)*I463/100),IF(ABS(G463)&gt;$O$4,ROUND(($O$4*I463/100),2),ABS(G463)*I463/100))),0)))),2)</f>
        <v>0</v>
      </c>
      <c r="P463" s="137"/>
      <c r="Q463" s="137"/>
      <c r="R463" s="137"/>
    </row>
    <row r="464" spans="1:18" customHeight="1" ht="13.2">
      <c r="A464" t="str">
        <f>IF(B464="","",A463+1)</f>
        <v/>
      </c>
      <c r="B464" s="1"/>
      <c r="D464" s="2"/>
      <c r="E464" s="2"/>
      <c r="F464" s="1"/>
      <c r="G464" s="2"/>
      <c r="H464" s="121"/>
      <c r="I464" s="142"/>
      <c r="J464" s="2"/>
      <c r="L464" s="124"/>
      <c r="M464" s="136">
        <f>IF(I464="",0,(IF(H464="D",0,(G464*I464)/100)))</f>
        <v>0</v>
      </c>
      <c r="N464" s="136">
        <f>ROUND(IF(M464=0,(IF(I464="",0,((IF(F464&lt;$M$4,IF(ABS(G464)&lt;$O$2,0,ROUND(((ABS(G464)-$O$2)*I464)/100,2)),IF(ABS(G464)&lt;$O$4,0,ROUND(((ABS(G464)-$O$4)*I464)/100,2))))))),0),2)</f>
        <v>0</v>
      </c>
      <c r="O464" s="136">
        <f>ROUND(IF(I464="",0,((IF(M464=0,(IF(F464&lt;$M$4,IF(ABS(G464)&gt;$O$2,ROUND(($O$2*I464/100),2),ABS(G464)*I464/100),IF(ABS(G464)&gt;$O$4,ROUND(($O$4*I464/100),2),ABS(G464)*I464/100))),0)))),2)</f>
        <v>0</v>
      </c>
      <c r="P464" s="137"/>
      <c r="Q464" s="137"/>
      <c r="R464" s="137"/>
    </row>
    <row r="465" spans="1:18" customHeight="1" ht="13.2">
      <c r="A465" t="str">
        <f>IF(B465="","",A464+1)</f>
        <v/>
      </c>
      <c r="B465" s="1"/>
      <c r="D465" s="2"/>
      <c r="E465" s="2"/>
      <c r="F465" s="1"/>
      <c r="G465" s="2"/>
      <c r="H465" s="121"/>
      <c r="I465" s="142"/>
      <c r="J465" s="2"/>
      <c r="L465" s="124"/>
      <c r="M465" s="136">
        <f>IF(I465="",0,(IF(H465="D",0,(G465*I465)/100)))</f>
        <v>0</v>
      </c>
      <c r="N465" s="136">
        <f>ROUND(IF(M465=0,(IF(I465="",0,((IF(F465&lt;$M$4,IF(ABS(G465)&lt;$O$2,0,ROUND(((ABS(G465)-$O$2)*I465)/100,2)),IF(ABS(G465)&lt;$O$4,0,ROUND(((ABS(G465)-$O$4)*I465)/100,2))))))),0),2)</f>
        <v>0</v>
      </c>
      <c r="O465" s="136">
        <f>ROUND(IF(I465="",0,((IF(M465=0,(IF(F465&lt;$M$4,IF(ABS(G465)&gt;$O$2,ROUND(($O$2*I465/100),2),ABS(G465)*I465/100),IF(ABS(G465)&gt;$O$4,ROUND(($O$4*I465/100),2),ABS(G465)*I465/100))),0)))),2)</f>
        <v>0</v>
      </c>
      <c r="P465" s="137"/>
      <c r="Q465" s="137"/>
      <c r="R465" s="137"/>
    </row>
    <row r="466" spans="1:18" customHeight="1" ht="13.2">
      <c r="A466" t="str">
        <f>IF(B466="","",A465+1)</f>
        <v/>
      </c>
      <c r="B466" s="1"/>
      <c r="D466" s="2"/>
      <c r="E466" s="2"/>
      <c r="F466" s="1"/>
      <c r="G466" s="2"/>
      <c r="H466" s="121"/>
      <c r="I466" s="142"/>
      <c r="J466" s="2"/>
      <c r="L466" s="124"/>
      <c r="M466" s="136">
        <f>IF(I466="",0,(IF(H466="D",0,(G466*I466)/100)))</f>
        <v>0</v>
      </c>
      <c r="N466" s="136">
        <f>ROUND(IF(M466=0,(IF(I466="",0,((IF(F466&lt;$M$4,IF(ABS(G466)&lt;$O$2,0,ROUND(((ABS(G466)-$O$2)*I466)/100,2)),IF(ABS(G466)&lt;$O$4,0,ROUND(((ABS(G466)-$O$4)*I466)/100,2))))))),0),2)</f>
        <v>0</v>
      </c>
      <c r="O466" s="136">
        <f>ROUND(IF(I466="",0,((IF(M466=0,(IF(F466&lt;$M$4,IF(ABS(G466)&gt;$O$2,ROUND(($O$2*I466/100),2),ABS(G466)*I466/100),IF(ABS(G466)&gt;$O$4,ROUND(($O$4*I466/100),2),ABS(G466)*I466/100))),0)))),2)</f>
        <v>0</v>
      </c>
      <c r="P466" s="137"/>
      <c r="Q466" s="137"/>
      <c r="R466" s="137"/>
    </row>
    <row r="467" spans="1:18" customHeight="1" ht="13.2">
      <c r="A467" t="str">
        <f>IF(B467="","",A466+1)</f>
        <v/>
      </c>
      <c r="B467" s="1"/>
      <c r="D467" s="2"/>
      <c r="E467" s="2"/>
      <c r="F467" s="1"/>
      <c r="G467" s="2"/>
      <c r="H467" s="121"/>
      <c r="I467" s="142"/>
      <c r="J467" s="2"/>
      <c r="L467" s="124"/>
      <c r="M467" s="136">
        <f>IF(I467="",0,(IF(H467="D",0,(G467*I467)/100)))</f>
        <v>0</v>
      </c>
      <c r="N467" s="136">
        <f>ROUND(IF(M467=0,(IF(I467="",0,((IF(F467&lt;$M$4,IF(ABS(G467)&lt;$O$2,0,ROUND(((ABS(G467)-$O$2)*I467)/100,2)),IF(ABS(G467)&lt;$O$4,0,ROUND(((ABS(G467)-$O$4)*I467)/100,2))))))),0),2)</f>
        <v>0</v>
      </c>
      <c r="O467" s="136">
        <f>ROUND(IF(I467="",0,((IF(M467=0,(IF(F467&lt;$M$4,IF(ABS(G467)&gt;$O$2,ROUND(($O$2*I467/100),2),ABS(G467)*I467/100),IF(ABS(G467)&gt;$O$4,ROUND(($O$4*I467/100),2),ABS(G467)*I467/100))),0)))),2)</f>
        <v>0</v>
      </c>
      <c r="P467" s="137"/>
      <c r="Q467" s="137"/>
      <c r="R467" s="137"/>
    </row>
    <row r="468" spans="1:18" customHeight="1" ht="13.2">
      <c r="A468" t="str">
        <f>IF(B468="","",A467+1)</f>
        <v/>
      </c>
      <c r="B468" s="1"/>
      <c r="D468" s="2"/>
      <c r="E468" s="2"/>
      <c r="F468" s="1"/>
      <c r="G468" s="2"/>
      <c r="H468" s="121"/>
      <c r="I468" s="142"/>
      <c r="J468" s="2"/>
      <c r="L468" s="124"/>
      <c r="M468" s="136">
        <f>IF(I468="",0,(IF(H468="D",0,(G468*I468)/100)))</f>
        <v>0</v>
      </c>
      <c r="N468" s="136">
        <f>ROUND(IF(M468=0,(IF(I468="",0,((IF(F468&lt;$M$4,IF(ABS(G468)&lt;$O$2,0,ROUND(((ABS(G468)-$O$2)*I468)/100,2)),IF(ABS(G468)&lt;$O$4,0,ROUND(((ABS(G468)-$O$4)*I468)/100,2))))))),0),2)</f>
        <v>0</v>
      </c>
      <c r="O468" s="136">
        <f>ROUND(IF(I468="",0,((IF(M468=0,(IF(F468&lt;$M$4,IF(ABS(G468)&gt;$O$2,ROUND(($O$2*I468/100),2),ABS(G468)*I468/100),IF(ABS(G468)&gt;$O$4,ROUND(($O$4*I468/100),2),ABS(G468)*I468/100))),0)))),2)</f>
        <v>0</v>
      </c>
      <c r="P468" s="137"/>
      <c r="Q468" s="137"/>
      <c r="R468" s="137"/>
    </row>
    <row r="469" spans="1:18" customHeight="1" ht="13.2">
      <c r="A469" t="str">
        <f>IF(B469="","",A468+1)</f>
        <v/>
      </c>
      <c r="B469" s="1"/>
      <c r="D469" s="2"/>
      <c r="E469" s="2"/>
      <c r="F469" s="1"/>
      <c r="G469" s="2"/>
      <c r="H469" s="121"/>
      <c r="I469" s="142"/>
      <c r="J469" s="2"/>
      <c r="L469" s="124"/>
      <c r="M469" s="136">
        <f>IF(I469="",0,(IF(H469="D",0,(G469*I469)/100)))</f>
        <v>0</v>
      </c>
      <c r="N469" s="136">
        <f>ROUND(IF(M469=0,(IF(I469="",0,((IF(F469&lt;$M$4,IF(ABS(G469)&lt;$O$2,0,ROUND(((ABS(G469)-$O$2)*I469)/100,2)),IF(ABS(G469)&lt;$O$4,0,ROUND(((ABS(G469)-$O$4)*I469)/100,2))))))),0),2)</f>
        <v>0</v>
      </c>
      <c r="O469" s="136">
        <f>ROUND(IF(I469="",0,((IF(M469=0,(IF(F469&lt;$M$4,IF(ABS(G469)&gt;$O$2,ROUND(($O$2*I469/100),2),ABS(G469)*I469/100),IF(ABS(G469)&gt;$O$4,ROUND(($O$4*I469/100),2),ABS(G469)*I469/100))),0)))),2)</f>
        <v>0</v>
      </c>
      <c r="P469" s="137"/>
      <c r="Q469" s="137"/>
      <c r="R469" s="137"/>
    </row>
    <row r="470" spans="1:18" customHeight="1" ht="13.2">
      <c r="A470" t="str">
        <f>IF(B470="","",A469+1)</f>
        <v/>
      </c>
      <c r="B470" s="1"/>
      <c r="D470" s="2"/>
      <c r="E470" s="2"/>
      <c r="F470" s="1"/>
      <c r="G470" s="2"/>
      <c r="H470" s="121"/>
      <c r="I470" s="142"/>
      <c r="J470" s="2"/>
      <c r="L470" s="124"/>
      <c r="M470" s="136">
        <f>IF(I470="",0,(IF(H470="D",0,(G470*I470)/100)))</f>
        <v>0</v>
      </c>
      <c r="N470" s="136">
        <f>ROUND(IF(M470=0,(IF(I470="",0,((IF(F470&lt;$M$4,IF(ABS(G470)&lt;$O$2,0,ROUND(((ABS(G470)-$O$2)*I470)/100,2)),IF(ABS(G470)&lt;$O$4,0,ROUND(((ABS(G470)-$O$4)*I470)/100,2))))))),0),2)</f>
        <v>0</v>
      </c>
      <c r="O470" s="136">
        <f>ROUND(IF(I470="",0,((IF(M470=0,(IF(F470&lt;$M$4,IF(ABS(G470)&gt;$O$2,ROUND(($O$2*I470/100),2),ABS(G470)*I470/100),IF(ABS(G470)&gt;$O$4,ROUND(($O$4*I470/100),2),ABS(G470)*I470/100))),0)))),2)</f>
        <v>0</v>
      </c>
      <c r="P470" s="137"/>
      <c r="Q470" s="137"/>
      <c r="R470" s="137"/>
    </row>
    <row r="471" spans="1:18" customHeight="1" ht="13.2">
      <c r="A471" t="str">
        <f>IF(B471="","",A470+1)</f>
        <v/>
      </c>
      <c r="B471" s="1"/>
      <c r="D471" s="2"/>
      <c r="E471" s="2"/>
      <c r="F471" s="1"/>
      <c r="G471" s="2"/>
      <c r="H471" s="121"/>
      <c r="I471" s="142"/>
      <c r="J471" s="2"/>
      <c r="L471" s="124"/>
      <c r="M471" s="136">
        <f>IF(I471="",0,(IF(H471="D",0,(G471*I471)/100)))</f>
        <v>0</v>
      </c>
      <c r="N471" s="136">
        <f>ROUND(IF(M471=0,(IF(I471="",0,((IF(F471&lt;$M$4,IF(ABS(G471)&lt;$O$2,0,ROUND(((ABS(G471)-$O$2)*I471)/100,2)),IF(ABS(G471)&lt;$O$4,0,ROUND(((ABS(G471)-$O$4)*I471)/100,2))))))),0),2)</f>
        <v>0</v>
      </c>
      <c r="O471" s="136">
        <f>ROUND(IF(I471="",0,((IF(M471=0,(IF(F471&lt;$M$4,IF(ABS(G471)&gt;$O$2,ROUND(($O$2*I471/100),2),ABS(G471)*I471/100),IF(ABS(G471)&gt;$O$4,ROUND(($O$4*I471/100),2),ABS(G471)*I471/100))),0)))),2)</f>
        <v>0</v>
      </c>
      <c r="P471" s="137"/>
      <c r="Q471" s="137"/>
      <c r="R471" s="137"/>
    </row>
    <row r="472" spans="1:18" customHeight="1" ht="13.2">
      <c r="A472" t="str">
        <f>IF(B472="","",A471+1)</f>
        <v/>
      </c>
      <c r="B472" s="1"/>
      <c r="D472" s="2"/>
      <c r="E472" s="2"/>
      <c r="F472" s="1"/>
      <c r="G472" s="2"/>
      <c r="H472" s="121"/>
      <c r="I472" s="142"/>
      <c r="J472" s="2"/>
      <c r="L472" s="124"/>
      <c r="M472" s="136">
        <f>IF(I472="",0,(IF(H472="D",0,(G472*I472)/100)))</f>
        <v>0</v>
      </c>
      <c r="N472" s="136">
        <f>ROUND(IF(M472=0,(IF(I472="",0,((IF(F472&lt;$M$4,IF(ABS(G472)&lt;$O$2,0,ROUND(((ABS(G472)-$O$2)*I472)/100,2)),IF(ABS(G472)&lt;$O$4,0,ROUND(((ABS(G472)-$O$4)*I472)/100,2))))))),0),2)</f>
        <v>0</v>
      </c>
      <c r="O472" s="136">
        <f>ROUND(IF(I472="",0,((IF(M472=0,(IF(F472&lt;$M$4,IF(ABS(G472)&gt;$O$2,ROUND(($O$2*I472/100),2),ABS(G472)*I472/100),IF(ABS(G472)&gt;$O$4,ROUND(($O$4*I472/100),2),ABS(G472)*I472/100))),0)))),2)</f>
        <v>0</v>
      </c>
      <c r="P472" s="137"/>
      <c r="Q472" s="137"/>
      <c r="R472" s="137"/>
    </row>
    <row r="473" spans="1:18" customHeight="1" ht="13.2">
      <c r="A473" t="str">
        <f>IF(B473="","",A472+1)</f>
        <v/>
      </c>
      <c r="B473" s="1"/>
      <c r="D473" s="2"/>
      <c r="E473" s="2"/>
      <c r="F473" s="1"/>
      <c r="G473" s="2"/>
      <c r="H473" s="121"/>
      <c r="I473" s="142"/>
      <c r="J473" s="2"/>
      <c r="L473" s="124"/>
      <c r="M473" s="136">
        <f>IF(I473="",0,(IF(H473="D",0,(G473*I473)/100)))</f>
        <v>0</v>
      </c>
      <c r="N473" s="136">
        <f>ROUND(IF(M473=0,(IF(I473="",0,((IF(F473&lt;$M$4,IF(ABS(G473)&lt;$O$2,0,ROUND(((ABS(G473)-$O$2)*I473)/100,2)),IF(ABS(G473)&lt;$O$4,0,ROUND(((ABS(G473)-$O$4)*I473)/100,2))))))),0),2)</f>
        <v>0</v>
      </c>
      <c r="O473" s="136">
        <f>ROUND(IF(I473="",0,((IF(M473=0,(IF(F473&lt;$M$4,IF(ABS(G473)&gt;$O$2,ROUND(($O$2*I473/100),2),ABS(G473)*I473/100),IF(ABS(G473)&gt;$O$4,ROUND(($O$4*I473/100),2),ABS(G473)*I473/100))),0)))),2)</f>
        <v>0</v>
      </c>
      <c r="P473" s="137"/>
      <c r="Q473" s="137"/>
      <c r="R473" s="137"/>
    </row>
    <row r="474" spans="1:18" customHeight="1" ht="13.2">
      <c r="A474" t="str">
        <f>IF(B474="","",A473+1)</f>
        <v/>
      </c>
      <c r="B474" s="1"/>
      <c r="D474" s="2"/>
      <c r="E474" s="2"/>
      <c r="F474" s="1"/>
      <c r="G474" s="2"/>
      <c r="H474" s="121"/>
      <c r="I474" s="142"/>
      <c r="J474" s="2"/>
      <c r="L474" s="124"/>
      <c r="M474" s="136">
        <f>IF(I474="",0,(IF(H474="D",0,(G474*I474)/100)))</f>
        <v>0</v>
      </c>
      <c r="N474" s="136">
        <f>ROUND(IF(M474=0,(IF(I474="",0,((IF(F474&lt;$M$4,IF(ABS(G474)&lt;$O$2,0,ROUND(((ABS(G474)-$O$2)*I474)/100,2)),IF(ABS(G474)&lt;$O$4,0,ROUND(((ABS(G474)-$O$4)*I474)/100,2))))))),0),2)</f>
        <v>0</v>
      </c>
      <c r="O474" s="136">
        <f>ROUND(IF(I474="",0,((IF(M474=0,(IF(F474&lt;$M$4,IF(ABS(G474)&gt;$O$2,ROUND(($O$2*I474/100),2),ABS(G474)*I474/100),IF(ABS(G474)&gt;$O$4,ROUND(($O$4*I474/100),2),ABS(G474)*I474/100))),0)))),2)</f>
        <v>0</v>
      </c>
      <c r="P474" s="137"/>
      <c r="Q474" s="137"/>
      <c r="R474" s="137"/>
    </row>
    <row r="475" spans="1:18" customHeight="1" ht="13.2">
      <c r="A475" t="str">
        <f>IF(B475="","",A474+1)</f>
        <v/>
      </c>
      <c r="B475" s="1"/>
      <c r="D475" s="2"/>
      <c r="E475" s="2"/>
      <c r="F475" s="1"/>
      <c r="G475" s="2"/>
      <c r="H475" s="121"/>
      <c r="I475" s="142"/>
      <c r="J475" s="2"/>
      <c r="L475" s="124"/>
      <c r="M475" s="136">
        <f>IF(I475="",0,(IF(H475="D",0,(G475*I475)/100)))</f>
        <v>0</v>
      </c>
      <c r="N475" s="136">
        <f>ROUND(IF(M475=0,(IF(I475="",0,((IF(F475&lt;$M$4,IF(ABS(G475)&lt;$O$2,0,ROUND(((ABS(G475)-$O$2)*I475)/100,2)),IF(ABS(G475)&lt;$O$4,0,ROUND(((ABS(G475)-$O$4)*I475)/100,2))))))),0),2)</f>
        <v>0</v>
      </c>
      <c r="O475" s="136">
        <f>ROUND(IF(I475="",0,((IF(M475=0,(IF(F475&lt;$M$4,IF(ABS(G475)&gt;$O$2,ROUND(($O$2*I475/100),2),ABS(G475)*I475/100),IF(ABS(G475)&gt;$O$4,ROUND(($O$4*I475/100),2),ABS(G475)*I475/100))),0)))),2)</f>
        <v>0</v>
      </c>
      <c r="P475" s="137"/>
      <c r="Q475" s="137"/>
      <c r="R475" s="137"/>
    </row>
    <row r="476" spans="1:18" customHeight="1" ht="13.2">
      <c r="A476" t="str">
        <f>IF(B476="","",A475+1)</f>
        <v/>
      </c>
      <c r="B476" s="1"/>
      <c r="D476" s="2"/>
      <c r="E476" s="2"/>
      <c r="F476" s="1"/>
      <c r="G476" s="2"/>
      <c r="H476" s="121"/>
      <c r="I476" s="142"/>
      <c r="J476" s="2"/>
      <c r="L476" s="124"/>
      <c r="M476" s="136">
        <f>IF(I476="",0,(IF(H476="D",0,(G476*I476)/100)))</f>
        <v>0</v>
      </c>
      <c r="N476" s="136">
        <f>ROUND(IF(M476=0,(IF(I476="",0,((IF(F476&lt;$M$4,IF(ABS(G476)&lt;$O$2,0,ROUND(((ABS(G476)-$O$2)*I476)/100,2)),IF(ABS(G476)&lt;$O$4,0,ROUND(((ABS(G476)-$O$4)*I476)/100,2))))))),0),2)</f>
        <v>0</v>
      </c>
      <c r="O476" s="136">
        <f>ROUND(IF(I476="",0,((IF(M476=0,(IF(F476&lt;$M$4,IF(ABS(G476)&gt;$O$2,ROUND(($O$2*I476/100),2),ABS(G476)*I476/100),IF(ABS(G476)&gt;$O$4,ROUND(($O$4*I476/100),2),ABS(G476)*I476/100))),0)))),2)</f>
        <v>0</v>
      </c>
      <c r="P476" s="137"/>
      <c r="Q476" s="137"/>
      <c r="R476" s="137"/>
    </row>
    <row r="477" spans="1:18" customHeight="1" ht="13.2">
      <c r="A477" t="str">
        <f>IF(B477="","",A476+1)</f>
        <v/>
      </c>
      <c r="B477" s="1"/>
      <c r="D477" s="2"/>
      <c r="E477" s="2"/>
      <c r="F477" s="1"/>
      <c r="G477" s="2"/>
      <c r="H477" s="121"/>
      <c r="I477" s="142"/>
      <c r="J477" s="2"/>
      <c r="L477" s="124"/>
      <c r="M477" s="136">
        <f>IF(I477="",0,(IF(H477="D",0,(G477*I477)/100)))</f>
        <v>0</v>
      </c>
      <c r="N477" s="136">
        <f>ROUND(IF(M477=0,(IF(I477="",0,((IF(F477&lt;$M$4,IF(ABS(G477)&lt;$O$2,0,ROUND(((ABS(G477)-$O$2)*I477)/100,2)),IF(ABS(G477)&lt;$O$4,0,ROUND(((ABS(G477)-$O$4)*I477)/100,2))))))),0),2)</f>
        <v>0</v>
      </c>
      <c r="O477" s="136">
        <f>ROUND(IF(I477="",0,((IF(M477=0,(IF(F477&lt;$M$4,IF(ABS(G477)&gt;$O$2,ROUND(($O$2*I477/100),2),ABS(G477)*I477/100),IF(ABS(G477)&gt;$O$4,ROUND(($O$4*I477/100),2),ABS(G477)*I477/100))),0)))),2)</f>
        <v>0</v>
      </c>
      <c r="P477" s="137"/>
      <c r="Q477" s="137"/>
      <c r="R477" s="137"/>
    </row>
    <row r="478" spans="1:18" customHeight="1" ht="13.2">
      <c r="A478" t="str">
        <f>IF(B478="","",A477+1)</f>
        <v/>
      </c>
      <c r="B478" s="1"/>
      <c r="D478" s="2"/>
      <c r="E478" s="2"/>
      <c r="F478" s="1"/>
      <c r="G478" s="2"/>
      <c r="H478" s="121"/>
      <c r="I478" s="142"/>
      <c r="J478" s="2"/>
      <c r="L478" s="124"/>
      <c r="M478" s="136">
        <f>IF(I478="",0,(IF(H478="D",0,(G478*I478)/100)))</f>
        <v>0</v>
      </c>
      <c r="N478" s="136">
        <f>ROUND(IF(M478=0,(IF(I478="",0,((IF(F478&lt;$M$4,IF(ABS(G478)&lt;$O$2,0,ROUND(((ABS(G478)-$O$2)*I478)/100,2)),IF(ABS(G478)&lt;$O$4,0,ROUND(((ABS(G478)-$O$4)*I478)/100,2))))))),0),2)</f>
        <v>0</v>
      </c>
      <c r="O478" s="136">
        <f>ROUND(IF(I478="",0,((IF(M478=0,(IF(F478&lt;$M$4,IF(ABS(G478)&gt;$O$2,ROUND(($O$2*I478/100),2),ABS(G478)*I478/100),IF(ABS(G478)&gt;$O$4,ROUND(($O$4*I478/100),2),ABS(G478)*I478/100))),0)))),2)</f>
        <v>0</v>
      </c>
      <c r="P478" s="137"/>
      <c r="Q478" s="137"/>
      <c r="R478" s="137"/>
    </row>
    <row r="479" spans="1:18" customHeight="1" ht="13.2">
      <c r="A479" t="str">
        <f>IF(B479="","",A478+1)</f>
        <v/>
      </c>
      <c r="B479" s="1"/>
      <c r="D479" s="2"/>
      <c r="E479" s="2"/>
      <c r="F479" s="1"/>
      <c r="G479" s="2"/>
      <c r="H479" s="121"/>
      <c r="I479" s="142"/>
      <c r="J479" s="2"/>
      <c r="L479" s="124"/>
      <c r="M479" s="136">
        <f>IF(I479="",0,(IF(H479="D",0,(G479*I479)/100)))</f>
        <v>0</v>
      </c>
      <c r="N479" s="136">
        <f>ROUND(IF(M479=0,(IF(I479="",0,((IF(F479&lt;$M$4,IF(ABS(G479)&lt;$O$2,0,ROUND(((ABS(G479)-$O$2)*I479)/100,2)),IF(ABS(G479)&lt;$O$4,0,ROUND(((ABS(G479)-$O$4)*I479)/100,2))))))),0),2)</f>
        <v>0</v>
      </c>
      <c r="O479" s="136">
        <f>ROUND(IF(I479="",0,((IF(M479=0,(IF(F479&lt;$M$4,IF(ABS(G479)&gt;$O$2,ROUND(($O$2*I479/100),2),ABS(G479)*I479/100),IF(ABS(G479)&gt;$O$4,ROUND(($O$4*I479/100),2),ABS(G479)*I479/100))),0)))),2)</f>
        <v>0</v>
      </c>
      <c r="P479" s="137"/>
      <c r="Q479" s="137"/>
      <c r="R479" s="137"/>
    </row>
    <row r="480" spans="1:18" customHeight="1" ht="13.2">
      <c r="A480" t="str">
        <f>IF(B480="","",A479+1)</f>
        <v/>
      </c>
      <c r="B480" s="1"/>
      <c r="D480" s="2"/>
      <c r="E480" s="2"/>
      <c r="F480" s="1"/>
      <c r="G480" s="2"/>
      <c r="H480" s="121"/>
      <c r="I480" s="142"/>
      <c r="J480" s="2"/>
      <c r="L480" s="124"/>
      <c r="M480" s="136">
        <f>IF(I480="",0,(IF(H480="D",0,(G480*I480)/100)))</f>
        <v>0</v>
      </c>
      <c r="N480" s="136">
        <f>ROUND(IF(M480=0,(IF(I480="",0,((IF(F480&lt;$M$4,IF(ABS(G480)&lt;$O$2,0,ROUND(((ABS(G480)-$O$2)*I480)/100,2)),IF(ABS(G480)&lt;$O$4,0,ROUND(((ABS(G480)-$O$4)*I480)/100,2))))))),0),2)</f>
        <v>0</v>
      </c>
      <c r="O480" s="136">
        <f>ROUND(IF(I480="",0,((IF(M480=0,(IF(F480&lt;$M$4,IF(ABS(G480)&gt;$O$2,ROUND(($O$2*I480/100),2),ABS(G480)*I480/100),IF(ABS(G480)&gt;$O$4,ROUND(($O$4*I480/100),2),ABS(G480)*I480/100))),0)))),2)</f>
        <v>0</v>
      </c>
      <c r="P480" s="137"/>
      <c r="Q480" s="137"/>
      <c r="R480" s="137"/>
    </row>
    <row r="481" spans="1:18" customHeight="1" ht="13.2">
      <c r="A481" t="str">
        <f>IF(B481="","",A480+1)</f>
        <v/>
      </c>
      <c r="B481" s="1"/>
      <c r="D481" s="2"/>
      <c r="E481" s="2"/>
      <c r="F481" s="1"/>
      <c r="G481" s="2"/>
      <c r="H481" s="121"/>
      <c r="I481" s="142"/>
      <c r="J481" s="2"/>
      <c r="L481" s="124"/>
      <c r="M481" s="136">
        <f>IF(I481="",0,(IF(H481="D",0,(G481*I481)/100)))</f>
        <v>0</v>
      </c>
      <c r="N481" s="136">
        <f>ROUND(IF(M481=0,(IF(I481="",0,((IF(F481&lt;$M$4,IF(ABS(G481)&lt;$O$2,0,ROUND(((ABS(G481)-$O$2)*I481)/100,2)),IF(ABS(G481)&lt;$O$4,0,ROUND(((ABS(G481)-$O$4)*I481)/100,2))))))),0),2)</f>
        <v>0</v>
      </c>
      <c r="O481" s="136">
        <f>ROUND(IF(I481="",0,((IF(M481=0,(IF(F481&lt;$M$4,IF(ABS(G481)&gt;$O$2,ROUND(($O$2*I481/100),2),ABS(G481)*I481/100),IF(ABS(G481)&gt;$O$4,ROUND(($O$4*I481/100),2),ABS(G481)*I481/100))),0)))),2)</f>
        <v>0</v>
      </c>
      <c r="P481" s="137"/>
      <c r="Q481" s="137"/>
      <c r="R481" s="137"/>
    </row>
    <row r="482" spans="1:18" customHeight="1" ht="13.2">
      <c r="A482" t="str">
        <f>IF(B482="","",A481+1)</f>
        <v/>
      </c>
      <c r="B482" s="1"/>
      <c r="D482" s="2"/>
      <c r="E482" s="2"/>
      <c r="F482" s="1"/>
      <c r="G482" s="2"/>
      <c r="H482" s="121"/>
      <c r="I482" s="142"/>
      <c r="J482" s="2"/>
      <c r="L482" s="124"/>
      <c r="M482" s="136">
        <f>IF(I482="",0,(IF(H482="D",0,(G482*I482)/100)))</f>
        <v>0</v>
      </c>
      <c r="N482" s="136">
        <f>ROUND(IF(M482=0,(IF(I482="",0,((IF(F482&lt;$M$4,IF(ABS(G482)&lt;$O$2,0,ROUND(((ABS(G482)-$O$2)*I482)/100,2)),IF(ABS(G482)&lt;$O$4,0,ROUND(((ABS(G482)-$O$4)*I482)/100,2))))))),0),2)</f>
        <v>0</v>
      </c>
      <c r="O482" s="136">
        <f>ROUND(IF(I482="",0,((IF(M482=0,(IF(F482&lt;$M$4,IF(ABS(G482)&gt;$O$2,ROUND(($O$2*I482/100),2),ABS(G482)*I482/100),IF(ABS(G482)&gt;$O$4,ROUND(($O$4*I482/100),2),ABS(G482)*I482/100))),0)))),2)</f>
        <v>0</v>
      </c>
      <c r="P482" s="137"/>
      <c r="Q482" s="137"/>
      <c r="R482" s="137"/>
    </row>
    <row r="483" spans="1:18" customHeight="1" ht="13.2">
      <c r="A483" t="str">
        <f>IF(B483="","",A482+1)</f>
        <v/>
      </c>
      <c r="B483" s="1"/>
      <c r="D483" s="2"/>
      <c r="E483" s="2"/>
      <c r="F483" s="1"/>
      <c r="G483" s="2"/>
      <c r="H483" s="121"/>
      <c r="I483" s="142"/>
      <c r="J483" s="2"/>
      <c r="L483" s="124"/>
      <c r="M483" s="136">
        <f>IF(I483="",0,(IF(H483="D",0,(G483*I483)/100)))</f>
        <v>0</v>
      </c>
      <c r="N483" s="136">
        <f>ROUND(IF(M483=0,(IF(I483="",0,((IF(F483&lt;$M$4,IF(ABS(G483)&lt;$O$2,0,ROUND(((ABS(G483)-$O$2)*I483)/100,2)),IF(ABS(G483)&lt;$O$4,0,ROUND(((ABS(G483)-$O$4)*I483)/100,2))))))),0),2)</f>
        <v>0</v>
      </c>
      <c r="O483" s="136">
        <f>ROUND(IF(I483="",0,((IF(M483=0,(IF(F483&lt;$M$4,IF(ABS(G483)&gt;$O$2,ROUND(($O$2*I483/100),2),ABS(G483)*I483/100),IF(ABS(G483)&gt;$O$4,ROUND(($O$4*I483/100),2),ABS(G483)*I483/100))),0)))),2)</f>
        <v>0</v>
      </c>
      <c r="P483" s="137"/>
      <c r="Q483" s="137"/>
      <c r="R483" s="137"/>
    </row>
    <row r="484" spans="1:18" customHeight="1" ht="13.2">
      <c r="A484" t="str">
        <f>IF(B484="","",A483+1)</f>
        <v/>
      </c>
      <c r="B484" s="1"/>
      <c r="D484" s="2"/>
      <c r="E484" s="2"/>
      <c r="F484" s="1"/>
      <c r="G484" s="2"/>
      <c r="H484" s="121"/>
      <c r="I484" s="142"/>
      <c r="J484" s="2"/>
      <c r="L484" s="124"/>
      <c r="M484" s="136">
        <f>IF(I484="",0,(IF(H484="D",0,(G484*I484)/100)))</f>
        <v>0</v>
      </c>
      <c r="N484" s="136">
        <f>ROUND(IF(M484=0,(IF(I484="",0,((IF(F484&lt;$M$4,IF(ABS(G484)&lt;$O$2,0,ROUND(((ABS(G484)-$O$2)*I484)/100,2)),IF(ABS(G484)&lt;$O$4,0,ROUND(((ABS(G484)-$O$4)*I484)/100,2))))))),0),2)</f>
        <v>0</v>
      </c>
      <c r="O484" s="136">
        <f>ROUND(IF(I484="",0,((IF(M484=0,(IF(F484&lt;$M$4,IF(ABS(G484)&gt;$O$2,ROUND(($O$2*I484/100),2),ABS(G484)*I484/100),IF(ABS(G484)&gt;$O$4,ROUND(($O$4*I484/100),2),ABS(G484)*I484/100))),0)))),2)</f>
        <v>0</v>
      </c>
      <c r="P484" s="137"/>
      <c r="Q484" s="137"/>
      <c r="R484" s="137"/>
    </row>
    <row r="485" spans="1:18" customHeight="1" ht="13.2">
      <c r="A485" t="str">
        <f>IF(B485="","",A484+1)</f>
        <v/>
      </c>
      <c r="B485" s="1"/>
      <c r="D485" s="2"/>
      <c r="E485" s="2"/>
      <c r="F485" s="1"/>
      <c r="G485" s="2"/>
      <c r="H485" s="121"/>
      <c r="I485" s="142"/>
      <c r="J485" s="2"/>
      <c r="L485" s="124"/>
      <c r="M485" s="136">
        <f>IF(I485="",0,(IF(H485="D",0,(G485*I485)/100)))</f>
        <v>0</v>
      </c>
      <c r="N485" s="136">
        <f>ROUND(IF(M485=0,(IF(I485="",0,((IF(F485&lt;$M$4,IF(ABS(G485)&lt;$O$2,0,ROUND(((ABS(G485)-$O$2)*I485)/100,2)),IF(ABS(G485)&lt;$O$4,0,ROUND(((ABS(G485)-$O$4)*I485)/100,2))))))),0),2)</f>
        <v>0</v>
      </c>
      <c r="O485" s="136">
        <f>ROUND(IF(I485="",0,((IF(M485=0,(IF(F485&lt;$M$4,IF(ABS(G485)&gt;$O$2,ROUND(($O$2*I485/100),2),ABS(G485)*I485/100),IF(ABS(G485)&gt;$O$4,ROUND(($O$4*I485/100),2),ABS(G485)*I485/100))),0)))),2)</f>
        <v>0</v>
      </c>
      <c r="P485" s="137"/>
      <c r="Q485" s="137"/>
      <c r="R485" s="137"/>
    </row>
    <row r="486" spans="1:18" customHeight="1" ht="13.2">
      <c r="A486" t="str">
        <f>IF(B486="","",A485+1)</f>
        <v/>
      </c>
      <c r="B486" s="1"/>
      <c r="D486" s="2"/>
      <c r="E486" s="2"/>
      <c r="F486" s="1"/>
      <c r="G486" s="2"/>
      <c r="H486" s="121"/>
      <c r="I486" s="142"/>
      <c r="J486" s="2"/>
      <c r="L486" s="124"/>
      <c r="M486" s="136">
        <f>IF(I486="",0,(IF(H486="D",0,(G486*I486)/100)))</f>
        <v>0</v>
      </c>
      <c r="N486" s="136">
        <f>ROUND(IF(M486=0,(IF(I486="",0,((IF(F486&lt;$M$4,IF(ABS(G486)&lt;$O$2,0,ROUND(((ABS(G486)-$O$2)*I486)/100,2)),IF(ABS(G486)&lt;$O$4,0,ROUND(((ABS(G486)-$O$4)*I486)/100,2))))))),0),2)</f>
        <v>0</v>
      </c>
      <c r="O486" s="136">
        <f>ROUND(IF(I486="",0,((IF(M486=0,(IF(F486&lt;$M$4,IF(ABS(G486)&gt;$O$2,ROUND(($O$2*I486/100),2),ABS(G486)*I486/100),IF(ABS(G486)&gt;$O$4,ROUND(($O$4*I486/100),2),ABS(G486)*I486/100))),0)))),2)</f>
        <v>0</v>
      </c>
      <c r="P486" s="137"/>
      <c r="Q486" s="137"/>
      <c r="R486" s="137"/>
    </row>
    <row r="487" spans="1:18" customHeight="1" ht="13.2">
      <c r="A487" t="str">
        <f>IF(B487="","",A486+1)</f>
        <v/>
      </c>
      <c r="B487" s="1"/>
      <c r="D487" s="2"/>
      <c r="E487" s="2"/>
      <c r="F487" s="1"/>
      <c r="G487" s="2"/>
      <c r="H487" s="121"/>
      <c r="I487" s="142"/>
      <c r="J487" s="2"/>
      <c r="L487" s="124"/>
      <c r="M487" s="136">
        <f>IF(I487="",0,(IF(H487="D",0,(G487*I487)/100)))</f>
        <v>0</v>
      </c>
      <c r="N487" s="136">
        <f>ROUND(IF(M487=0,(IF(I487="",0,((IF(F487&lt;$M$4,IF(ABS(G487)&lt;$O$2,0,ROUND(((ABS(G487)-$O$2)*I487)/100,2)),IF(ABS(G487)&lt;$O$4,0,ROUND(((ABS(G487)-$O$4)*I487)/100,2))))))),0),2)</f>
        <v>0</v>
      </c>
      <c r="O487" s="136">
        <f>ROUND(IF(I487="",0,((IF(M487=0,(IF(F487&lt;$M$4,IF(ABS(G487)&gt;$O$2,ROUND(($O$2*I487/100),2),ABS(G487)*I487/100),IF(ABS(G487)&gt;$O$4,ROUND(($O$4*I487/100),2),ABS(G487)*I487/100))),0)))),2)</f>
        <v>0</v>
      </c>
      <c r="P487" s="137"/>
      <c r="Q487" s="137"/>
      <c r="R487" s="137"/>
    </row>
    <row r="488" spans="1:18" customHeight="1" ht="13.2">
      <c r="A488" t="str">
        <f>IF(B488="","",A487+1)</f>
        <v/>
      </c>
      <c r="B488" s="1"/>
      <c r="D488" s="2"/>
      <c r="E488" s="2"/>
      <c r="F488" s="1"/>
      <c r="G488" s="2"/>
      <c r="H488" s="121"/>
      <c r="I488" s="142"/>
      <c r="J488" s="2"/>
      <c r="L488" s="124"/>
      <c r="M488" s="136">
        <f>IF(I488="",0,(IF(H488="D",0,(G488*I488)/100)))</f>
        <v>0</v>
      </c>
      <c r="N488" s="136">
        <f>ROUND(IF(M488=0,(IF(I488="",0,((IF(F488&lt;$M$4,IF(ABS(G488)&lt;$O$2,0,ROUND(((ABS(G488)-$O$2)*I488)/100,2)),IF(ABS(G488)&lt;$O$4,0,ROUND(((ABS(G488)-$O$4)*I488)/100,2))))))),0),2)</f>
        <v>0</v>
      </c>
      <c r="O488" s="136">
        <f>ROUND(IF(I488="",0,((IF(M488=0,(IF(F488&lt;$M$4,IF(ABS(G488)&gt;$O$2,ROUND(($O$2*I488/100),2),ABS(G488)*I488/100),IF(ABS(G488)&gt;$O$4,ROUND(($O$4*I488/100),2),ABS(G488)*I488/100))),0)))),2)</f>
        <v>0</v>
      </c>
      <c r="P488" s="137"/>
      <c r="Q488" s="137"/>
      <c r="R488" s="137"/>
    </row>
    <row r="489" spans="1:18" customHeight="1" ht="13.2">
      <c r="A489" t="str">
        <f>IF(B489="","",A488+1)</f>
        <v/>
      </c>
      <c r="B489" s="1"/>
      <c r="D489" s="2"/>
      <c r="E489" s="2"/>
      <c r="F489" s="1"/>
      <c r="G489" s="2"/>
      <c r="H489" s="121"/>
      <c r="I489" s="142"/>
      <c r="J489" s="2"/>
      <c r="L489" s="124"/>
      <c r="M489" s="136">
        <f>IF(I489="",0,(IF(H489="D",0,(G489*I489)/100)))</f>
        <v>0</v>
      </c>
      <c r="N489" s="136">
        <f>ROUND(IF(M489=0,(IF(I489="",0,((IF(F489&lt;$M$4,IF(ABS(G489)&lt;$O$2,0,ROUND(((ABS(G489)-$O$2)*I489)/100,2)),IF(ABS(G489)&lt;$O$4,0,ROUND(((ABS(G489)-$O$4)*I489)/100,2))))))),0),2)</f>
        <v>0</v>
      </c>
      <c r="O489" s="136">
        <f>ROUND(IF(I489="",0,((IF(M489=0,(IF(F489&lt;$M$4,IF(ABS(G489)&gt;$O$2,ROUND(($O$2*I489/100),2),ABS(G489)*I489/100),IF(ABS(G489)&gt;$O$4,ROUND(($O$4*I489/100),2),ABS(G489)*I489/100))),0)))),2)</f>
        <v>0</v>
      </c>
      <c r="P489" s="137"/>
      <c r="Q489" s="137"/>
      <c r="R489" s="137"/>
    </row>
    <row r="490" spans="1:18" customHeight="1" ht="13.2">
      <c r="A490" t="str">
        <f>IF(B490="","",A489+1)</f>
        <v/>
      </c>
      <c r="B490" s="1"/>
      <c r="D490" s="2"/>
      <c r="E490" s="2"/>
      <c r="F490" s="1"/>
      <c r="G490" s="2"/>
      <c r="H490" s="121"/>
      <c r="I490" s="142"/>
      <c r="J490" s="2"/>
      <c r="L490" s="124"/>
      <c r="M490" s="136">
        <f>IF(I490="",0,(IF(H490="D",0,(G490*I490)/100)))</f>
        <v>0</v>
      </c>
      <c r="N490" s="136">
        <f>ROUND(IF(M490=0,(IF(I490="",0,((IF(F490&lt;$M$4,IF(ABS(G490)&lt;$O$2,0,ROUND(((ABS(G490)-$O$2)*I490)/100,2)),IF(ABS(G490)&lt;$O$4,0,ROUND(((ABS(G490)-$O$4)*I490)/100,2))))))),0),2)</f>
        <v>0</v>
      </c>
      <c r="O490" s="136">
        <f>ROUND(IF(I490="",0,((IF(M490=0,(IF(F490&lt;$M$4,IF(ABS(G490)&gt;$O$2,ROUND(($O$2*I490/100),2),ABS(G490)*I490/100),IF(ABS(G490)&gt;$O$4,ROUND(($O$4*I490/100),2),ABS(G490)*I490/100))),0)))),2)</f>
        <v>0</v>
      </c>
      <c r="P490" s="137"/>
      <c r="Q490" s="137"/>
      <c r="R490" s="137"/>
    </row>
    <row r="491" spans="1:18" customHeight="1" ht="13.2">
      <c r="A491" t="str">
        <f>IF(B491="","",A490+1)</f>
        <v/>
      </c>
      <c r="B491" s="1"/>
      <c r="D491" s="2"/>
      <c r="E491" s="2"/>
      <c r="F491" s="1"/>
      <c r="G491" s="2"/>
      <c r="H491" s="121"/>
      <c r="I491" s="142"/>
      <c r="J491" s="2"/>
      <c r="L491" s="124"/>
      <c r="M491" s="136">
        <f>IF(I491="",0,(IF(H491="D",0,(G491*I491)/100)))</f>
        <v>0</v>
      </c>
      <c r="N491" s="136">
        <f>ROUND(IF(M491=0,(IF(I491="",0,((IF(F491&lt;$M$4,IF(ABS(G491)&lt;$O$2,0,ROUND(((ABS(G491)-$O$2)*I491)/100,2)),IF(ABS(G491)&lt;$O$4,0,ROUND(((ABS(G491)-$O$4)*I491)/100,2))))))),0),2)</f>
        <v>0</v>
      </c>
      <c r="O491" s="136">
        <f>ROUND(IF(I491="",0,((IF(M491=0,(IF(F491&lt;$M$4,IF(ABS(G491)&gt;$O$2,ROUND(($O$2*I491/100),2),ABS(G491)*I491/100),IF(ABS(G491)&gt;$O$4,ROUND(($O$4*I491/100),2),ABS(G491)*I491/100))),0)))),2)</f>
        <v>0</v>
      </c>
      <c r="P491" s="137"/>
      <c r="Q491" s="137"/>
      <c r="R491" s="137"/>
    </row>
    <row r="492" spans="1:18" customHeight="1" ht="13.2">
      <c r="A492" t="str">
        <f>IF(B492="","",A491+1)</f>
        <v/>
      </c>
      <c r="B492" s="1"/>
      <c r="D492" s="2"/>
      <c r="E492" s="2"/>
      <c r="F492" s="1"/>
      <c r="G492" s="2"/>
      <c r="H492" s="121"/>
      <c r="I492" s="142"/>
      <c r="J492" s="2"/>
      <c r="L492" s="124"/>
      <c r="M492" s="136">
        <f>IF(I492="",0,(IF(H492="D",0,(G492*I492)/100)))</f>
        <v>0</v>
      </c>
      <c r="N492" s="136">
        <f>ROUND(IF(M492=0,(IF(I492="",0,((IF(F492&lt;$M$4,IF(ABS(G492)&lt;$O$2,0,ROUND(((ABS(G492)-$O$2)*I492)/100,2)),IF(ABS(G492)&lt;$O$4,0,ROUND(((ABS(G492)-$O$4)*I492)/100,2))))))),0),2)</f>
        <v>0</v>
      </c>
      <c r="O492" s="136">
        <f>ROUND(IF(I492="",0,((IF(M492=0,(IF(F492&lt;$M$4,IF(ABS(G492)&gt;$O$2,ROUND(($O$2*I492/100),2),ABS(G492)*I492/100),IF(ABS(G492)&gt;$O$4,ROUND(($O$4*I492/100),2),ABS(G492)*I492/100))),0)))),2)</f>
        <v>0</v>
      </c>
      <c r="P492" s="137"/>
      <c r="Q492" s="137"/>
      <c r="R492" s="137"/>
    </row>
    <row r="493" spans="1:18" customHeight="1" ht="13.2">
      <c r="A493" t="str">
        <f>IF(B493="","",A492+1)</f>
        <v/>
      </c>
      <c r="B493" s="143"/>
      <c r="D493" s="2"/>
      <c r="F493" s="143"/>
      <c r="G493" s="2"/>
      <c r="H493" s="121"/>
      <c r="I493" s="142"/>
      <c r="J493" s="2"/>
      <c r="L493" s="124"/>
      <c r="M493" s="136"/>
      <c r="N493" s="136"/>
      <c r="O493" s="136"/>
      <c r="P493" s="137"/>
      <c r="Q493" s="137"/>
      <c r="R493" s="137"/>
    </row>
    <row r="494" spans="1:18" customHeight="1" ht="13.2">
      <c r="A494" t="str">
        <f>IF(B494="","",A493+1)</f>
        <v/>
      </c>
      <c r="B494" s="143"/>
      <c r="D494" s="2"/>
      <c r="F494" s="143"/>
      <c r="G494" s="2"/>
      <c r="H494" s="121"/>
      <c r="I494" s="142"/>
      <c r="J494" s="2"/>
      <c r="L494" s="124"/>
      <c r="M494" s="136"/>
      <c r="N494" s="136"/>
      <c r="O494" s="136"/>
      <c r="P494" s="137"/>
      <c r="Q494" s="137"/>
      <c r="R494" s="137"/>
    </row>
    <row r="495" spans="1:18" customHeight="1" ht="13.2">
      <c r="A495" t="str">
        <f>IF(B495="","",A494+1)</f>
        <v/>
      </c>
      <c r="B495" s="143"/>
      <c r="D495" s="2"/>
      <c r="F495" s="143"/>
      <c r="G495" s="2"/>
      <c r="H495" s="121"/>
      <c r="I495" s="142"/>
      <c r="J495" s="2"/>
      <c r="L495" s="124"/>
      <c r="M495" s="136"/>
      <c r="N495" s="136"/>
      <c r="O495" s="136"/>
      <c r="P495" s="137"/>
      <c r="Q495" s="137"/>
      <c r="R495" s="137"/>
    </row>
    <row r="496" spans="1:18" customHeight="1" ht="13.2">
      <c r="A496" t="str">
        <f>IF(B496="","",A495+1)</f>
        <v/>
      </c>
      <c r="B496" s="143"/>
      <c r="D496" s="2"/>
      <c r="F496" s="143"/>
      <c r="G496" s="2"/>
      <c r="H496" s="121"/>
      <c r="I496" s="142"/>
      <c r="J496" s="2"/>
      <c r="L496" s="124"/>
      <c r="M496" s="136"/>
      <c r="N496" s="136"/>
      <c r="O496" s="136"/>
      <c r="P496" s="137"/>
      <c r="Q496" s="137"/>
      <c r="R496" s="137"/>
    </row>
    <row r="497" spans="1:18" customHeight="1" ht="13.2">
      <c r="A497" t="str">
        <f>IF(B497="","",A496+1)</f>
        <v/>
      </c>
      <c r="B497" s="143"/>
      <c r="D497" s="2"/>
      <c r="F497" s="143"/>
      <c r="G497" s="2"/>
      <c r="H497" s="121"/>
      <c r="I497" s="142"/>
      <c r="J497" s="2"/>
      <c r="L497" s="124"/>
      <c r="M497" s="136"/>
      <c r="N497" s="136"/>
      <c r="O497" s="136"/>
      <c r="P497" s="137"/>
      <c r="Q497" s="137"/>
      <c r="R497" s="137"/>
    </row>
    <row r="498" spans="1:18" customHeight="1" ht="13.2">
      <c r="A498" t="str">
        <f>IF(B498="","",A497+1)</f>
        <v/>
      </c>
      <c r="B498" s="143"/>
      <c r="D498" s="2"/>
      <c r="F498" s="143"/>
      <c r="G498" s="2"/>
      <c r="H498" s="121"/>
      <c r="I498" s="142"/>
      <c r="J498" s="2"/>
      <c r="L498" s="124"/>
      <c r="M498" s="136"/>
      <c r="N498" s="136"/>
      <c r="O498" s="136"/>
      <c r="P498" s="137"/>
      <c r="Q498" s="137"/>
      <c r="R498" s="137"/>
    </row>
    <row r="499" spans="1:18" customHeight="1" ht="13.2">
      <c r="A499" t="str">
        <f>IF(B499="","",A498+1)</f>
        <v/>
      </c>
      <c r="B499" s="143"/>
      <c r="D499" s="2"/>
      <c r="F499" s="143"/>
      <c r="G499" s="2"/>
      <c r="H499" s="121"/>
      <c r="I499" s="142"/>
      <c r="J499" s="2"/>
      <c r="L499" s="124"/>
      <c r="M499" s="136"/>
      <c r="N499" s="136"/>
      <c r="O499" s="136"/>
      <c r="P499" s="137"/>
      <c r="Q499" s="137"/>
      <c r="R499" s="137"/>
    </row>
    <row r="500" spans="1:18" customHeight="1" ht="13.2">
      <c r="A500" t="str">
        <f>IF(B500="","",A499+1)</f>
        <v/>
      </c>
      <c r="B500" s="143"/>
      <c r="D500" s="2"/>
      <c r="F500" s="143"/>
      <c r="G500" s="2"/>
      <c r="H500" s="121"/>
      <c r="I500" s="142"/>
      <c r="J500" s="2"/>
      <c r="L500" s="124"/>
      <c r="M500" s="136"/>
      <c r="N500" s="136"/>
      <c r="O500" s="136"/>
      <c r="P500" s="137"/>
      <c r="Q500" s="137"/>
      <c r="R500" s="137"/>
    </row>
    <row r="501" spans="1:18" customHeight="1" ht="13.2">
      <c r="A501" t="str">
        <f>IF(B501="","",A500+1)</f>
        <v/>
      </c>
      <c r="B501" s="143"/>
      <c r="D501" s="2"/>
      <c r="F501" s="143"/>
      <c r="G501" s="2"/>
      <c r="H501" s="121"/>
      <c r="I501" s="142"/>
      <c r="J501" s="2"/>
      <c r="L501" s="124"/>
      <c r="M501" s="136"/>
      <c r="N501" s="136"/>
      <c r="O501" s="136"/>
      <c r="P501" s="137"/>
      <c r="Q501" s="137"/>
      <c r="R501" s="137"/>
    </row>
    <row r="502" spans="1:18" customHeight="1" ht="13.2">
      <c r="A502" t="str">
        <f>IF(B502="","",A501+1)</f>
        <v/>
      </c>
      <c r="B502" s="143"/>
      <c r="D502" s="2"/>
      <c r="F502" s="143"/>
      <c r="G502" s="2"/>
      <c r="H502" s="121"/>
      <c r="I502" s="142"/>
      <c r="J502" s="2"/>
      <c r="L502" s="124"/>
      <c r="M502" s="136"/>
      <c r="N502" s="136"/>
      <c r="O502" s="136"/>
      <c r="P502" s="137"/>
      <c r="Q502" s="137"/>
      <c r="R502" s="137"/>
    </row>
    <row r="503" spans="1:18" customHeight="1" ht="13.2">
      <c r="A503" t="str">
        <f>IF(B503="","",A502+1)</f>
        <v/>
      </c>
      <c r="B503" s="143"/>
      <c r="D503" s="2"/>
      <c r="F503" s="143"/>
      <c r="G503" s="2"/>
      <c r="H503" s="121"/>
      <c r="I503" s="142"/>
      <c r="J503" s="2"/>
      <c r="L503" s="124"/>
      <c r="M503" s="136"/>
      <c r="N503" s="136"/>
      <c r="O503" s="136"/>
      <c r="P503" s="137"/>
      <c r="Q503" s="137"/>
      <c r="R503" s="137"/>
    </row>
    <row r="504" spans="1:18" customHeight="1" ht="13.2">
      <c r="A504" t="str">
        <f>IF(B504="","",A503+1)</f>
        <v/>
      </c>
      <c r="B504" s="143"/>
      <c r="D504" s="2"/>
      <c r="F504" s="143"/>
      <c r="G504" s="2"/>
      <c r="H504" s="121"/>
      <c r="I504" s="142"/>
      <c r="J504" s="2"/>
      <c r="L504" s="124"/>
      <c r="M504" s="136"/>
      <c r="N504" s="136"/>
      <c r="O504" s="136"/>
      <c r="P504" s="137"/>
      <c r="Q504" s="137"/>
      <c r="R504" s="137"/>
    </row>
    <row r="505" spans="1:18" customHeight="1" ht="13.2">
      <c r="A505" t="str">
        <f>IF(B505="","",A504+1)</f>
        <v/>
      </c>
      <c r="B505" s="143"/>
      <c r="D505" s="2"/>
      <c r="F505" s="143"/>
      <c r="G505" s="2"/>
      <c r="H505" s="121"/>
      <c r="I505" s="142"/>
      <c r="J505" s="2"/>
      <c r="L505" s="124"/>
      <c r="M505" s="136"/>
      <c r="N505" s="136"/>
      <c r="O505" s="136"/>
      <c r="P505" s="137"/>
      <c r="Q505" s="137"/>
      <c r="R505" s="137"/>
    </row>
    <row r="506" spans="1:18" customHeight="1" ht="13.2">
      <c r="A506" t="str">
        <f>IF(B506="","",A505+1)</f>
        <v/>
      </c>
      <c r="B506" s="143"/>
      <c r="D506" s="2"/>
      <c r="F506" s="143"/>
      <c r="G506" s="2"/>
      <c r="H506" s="121"/>
      <c r="I506" s="142"/>
      <c r="J506" s="2"/>
      <c r="L506" s="124"/>
      <c r="M506" s="136"/>
      <c r="N506" s="136"/>
      <c r="O506" s="136"/>
      <c r="P506" s="137"/>
      <c r="Q506" s="137"/>
      <c r="R506" s="137"/>
    </row>
    <row r="507" spans="1:18" customHeight="1" ht="13.2">
      <c r="A507" t="str">
        <f>IF(B507="","",A506+1)</f>
        <v/>
      </c>
      <c r="B507" s="143"/>
      <c r="D507" s="2"/>
      <c r="F507" s="143"/>
      <c r="G507" s="2"/>
      <c r="H507" s="121"/>
      <c r="I507" s="142"/>
      <c r="J507" s="2"/>
      <c r="L507" s="124"/>
      <c r="M507" s="136"/>
      <c r="N507" s="136"/>
      <c r="O507" s="136"/>
      <c r="P507" s="137"/>
      <c r="Q507" s="137"/>
      <c r="R507" s="137"/>
    </row>
    <row r="508" spans="1:18" customHeight="1" ht="13.2">
      <c r="A508" t="str">
        <f>IF(B508="","",A507+1)</f>
        <v/>
      </c>
      <c r="B508" s="143"/>
      <c r="D508" s="2"/>
      <c r="F508" s="143"/>
      <c r="G508" s="2"/>
      <c r="H508" s="121"/>
      <c r="I508" s="142"/>
      <c r="J508" s="2"/>
      <c r="L508" s="124"/>
      <c r="M508" s="136"/>
      <c r="N508" s="136"/>
      <c r="O508" s="136"/>
      <c r="P508" s="137"/>
      <c r="Q508" s="137"/>
      <c r="R508" s="137"/>
    </row>
    <row r="509" spans="1:18" customHeight="1" ht="13.2">
      <c r="A509" t="str">
        <f>IF(B509="","",A508+1)</f>
        <v/>
      </c>
      <c r="B509" s="143"/>
      <c r="D509" s="2"/>
      <c r="F509" s="143"/>
      <c r="G509" s="2"/>
      <c r="H509" s="121"/>
      <c r="I509" s="142"/>
      <c r="J509" s="2"/>
      <c r="L509" s="124"/>
      <c r="M509" s="136"/>
      <c r="N509" s="136"/>
      <c r="O509" s="136"/>
      <c r="P509" s="137"/>
      <c r="Q509" s="137"/>
      <c r="R509" s="137"/>
    </row>
    <row r="510" spans="1:18" customHeight="1" ht="13.2">
      <c r="A510" t="str">
        <f>IF(B510="","",A509+1)</f>
        <v/>
      </c>
      <c r="B510" s="143"/>
      <c r="D510" s="2"/>
      <c r="F510" s="143"/>
      <c r="G510" s="2"/>
      <c r="H510" s="121"/>
      <c r="I510" s="142"/>
      <c r="J510" s="2"/>
      <c r="L510" s="124"/>
      <c r="M510" s="136"/>
      <c r="N510" s="136"/>
      <c r="O510" s="136"/>
      <c r="P510" s="137"/>
      <c r="Q510" s="137"/>
      <c r="R510" s="137"/>
    </row>
    <row r="511" spans="1:18" customHeight="1" ht="13.2">
      <c r="A511" t="str">
        <f>IF(B511="","",A510+1)</f>
        <v/>
      </c>
      <c r="B511" s="143"/>
      <c r="D511" s="2"/>
      <c r="F511" s="143"/>
      <c r="G511" s="2"/>
      <c r="H511" s="121"/>
      <c r="I511" s="142"/>
      <c r="J511" s="2"/>
      <c r="L511" s="124"/>
      <c r="M511" s="136"/>
      <c r="N511" s="136"/>
      <c r="O511" s="136"/>
      <c r="P511" s="137"/>
      <c r="Q511" s="137"/>
      <c r="R511" s="137"/>
    </row>
    <row r="512" spans="1:18" customHeight="1" ht="13.2">
      <c r="A512" t="str">
        <f>IF(B512="","",A511+1)</f>
        <v/>
      </c>
      <c r="B512" s="143"/>
      <c r="D512" s="2"/>
      <c r="F512" s="143"/>
      <c r="G512" s="2"/>
      <c r="H512" s="121"/>
      <c r="I512" s="142"/>
      <c r="J512" s="2"/>
      <c r="L512" s="124"/>
      <c r="M512" s="136"/>
      <c r="N512" s="136"/>
      <c r="O512" s="136"/>
      <c r="P512" s="137"/>
      <c r="Q512" s="137"/>
      <c r="R512" s="137"/>
    </row>
    <row r="513" spans="1:18" customHeight="1" ht="13.2">
      <c r="A513" t="str">
        <f>IF(B513="","",A512+1)</f>
        <v/>
      </c>
      <c r="B513" s="143"/>
      <c r="D513" s="2"/>
      <c r="F513" s="143"/>
      <c r="G513" s="2"/>
      <c r="H513" s="121"/>
      <c r="I513" s="142"/>
      <c r="J513" s="2"/>
      <c r="L513" s="124"/>
      <c r="M513" s="136"/>
      <c r="N513" s="136"/>
      <c r="O513" s="136"/>
      <c r="P513" s="137"/>
      <c r="Q513" s="137"/>
      <c r="R513" s="137"/>
    </row>
    <row r="514" spans="1:18" customHeight="1" ht="13.2">
      <c r="A514" t="str">
        <f>IF(B514="","",A513+1)</f>
        <v/>
      </c>
      <c r="B514" s="143"/>
      <c r="D514" s="2"/>
      <c r="F514" s="143"/>
      <c r="G514" s="2"/>
      <c r="H514" s="121"/>
      <c r="I514" s="142"/>
      <c r="J514" s="2"/>
      <c r="L514" s="124"/>
      <c r="M514" s="136"/>
      <c r="N514" s="136"/>
      <c r="O514" s="136"/>
      <c r="P514" s="137"/>
      <c r="Q514" s="137"/>
      <c r="R514" s="137"/>
    </row>
    <row r="515" spans="1:18" customHeight="1" ht="13.2">
      <c r="A515" t="str">
        <f>IF(B515="","",A514+1)</f>
        <v/>
      </c>
      <c r="B515" s="143"/>
      <c r="D515" s="2"/>
      <c r="F515" s="143"/>
      <c r="G515" s="2"/>
      <c r="H515" s="121"/>
      <c r="I515" s="142"/>
      <c r="J515" s="2"/>
      <c r="L515" s="124"/>
      <c r="M515" s="136"/>
      <c r="N515" s="136"/>
      <c r="O515" s="136"/>
      <c r="P515" s="137"/>
      <c r="Q515" s="137"/>
      <c r="R515" s="137"/>
    </row>
    <row r="516" spans="1:18" customHeight="1" ht="13.2">
      <c r="A516" t="str">
        <f>IF(B516="","",A515+1)</f>
        <v/>
      </c>
      <c r="B516" s="143"/>
      <c r="D516" s="2"/>
      <c r="F516" s="143"/>
      <c r="G516" s="2"/>
      <c r="H516" s="121"/>
      <c r="I516" s="142"/>
      <c r="J516" s="2"/>
      <c r="L516" s="124"/>
      <c r="M516" s="136"/>
      <c r="N516" s="136"/>
      <c r="O516" s="136"/>
      <c r="P516" s="137"/>
      <c r="Q516" s="137"/>
      <c r="R516" s="137"/>
    </row>
    <row r="517" spans="1:18" customHeight="1" ht="13.2">
      <c r="A517" t="str">
        <f>IF(B517="","",A516+1)</f>
        <v/>
      </c>
      <c r="B517" s="143"/>
      <c r="D517" s="2"/>
      <c r="F517" s="143"/>
      <c r="G517" s="2"/>
      <c r="H517" s="121"/>
      <c r="I517" s="142"/>
      <c r="J517" s="2"/>
      <c r="L517" s="124"/>
      <c r="M517" s="136"/>
      <c r="N517" s="136"/>
      <c r="O517" s="136"/>
      <c r="P517" s="137"/>
      <c r="Q517" s="137"/>
      <c r="R517" s="137"/>
    </row>
    <row r="518" spans="1:18" customHeight="1" ht="13.2">
      <c r="A518" t="str">
        <f>IF(B518="","",A517+1)</f>
        <v/>
      </c>
      <c r="B518" s="143"/>
      <c r="D518" s="2"/>
      <c r="F518" s="143"/>
      <c r="G518" s="2"/>
      <c r="H518" s="121"/>
      <c r="I518" s="142"/>
      <c r="J518" s="2"/>
      <c r="L518" s="124"/>
      <c r="M518" s="136"/>
      <c r="N518" s="136"/>
      <c r="O518" s="136"/>
      <c r="P518" s="137"/>
      <c r="Q518" s="137"/>
      <c r="R518" s="137"/>
    </row>
    <row r="519" spans="1:18" customHeight="1" ht="13.2">
      <c r="A519" t="str">
        <f>IF(B519="","",A518+1)</f>
        <v/>
      </c>
      <c r="B519" s="143"/>
      <c r="D519" s="2"/>
      <c r="F519" s="143"/>
      <c r="G519" s="2"/>
      <c r="H519" s="121"/>
      <c r="I519" s="142"/>
      <c r="J519" s="2"/>
      <c r="L519" s="124"/>
      <c r="M519" s="136"/>
      <c r="N519" s="136"/>
      <c r="O519" s="136"/>
      <c r="P519" s="137"/>
      <c r="Q519" s="137"/>
      <c r="R519" s="137"/>
    </row>
    <row r="520" spans="1:18" customHeight="1" ht="13.2">
      <c r="A520" t="str">
        <f>IF(B520="","",A519+1)</f>
        <v/>
      </c>
      <c r="B520" s="143"/>
      <c r="D520" s="2"/>
      <c r="F520" s="143"/>
      <c r="G520" s="2"/>
      <c r="H520" s="121"/>
      <c r="I520" s="142"/>
      <c r="J520" s="2"/>
      <c r="L520" s="124"/>
      <c r="M520" s="136"/>
      <c r="N520" s="136"/>
      <c r="O520" s="136"/>
      <c r="P520" s="137"/>
      <c r="Q520" s="137"/>
      <c r="R520" s="137"/>
    </row>
    <row r="521" spans="1:18" customHeight="1" ht="13.2">
      <c r="A521" t="str">
        <f>IF(B521="","",A520+1)</f>
        <v/>
      </c>
      <c r="B521" s="143"/>
      <c r="D521" s="2"/>
      <c r="F521" s="143"/>
      <c r="G521" s="2"/>
      <c r="H521" s="121"/>
      <c r="I521" s="142"/>
      <c r="J521" s="2"/>
      <c r="L521" s="124"/>
      <c r="M521" s="136"/>
      <c r="N521" s="136"/>
      <c r="O521" s="136"/>
      <c r="P521" s="137"/>
      <c r="Q521" s="137"/>
      <c r="R521" s="137"/>
    </row>
    <row r="522" spans="1:18" customHeight="1" ht="13.2">
      <c r="A522" t="str">
        <f>IF(B522="","",A521+1)</f>
        <v/>
      </c>
      <c r="B522" s="143"/>
      <c r="D522" s="2"/>
      <c r="F522" s="143"/>
      <c r="G522" s="2"/>
      <c r="H522" s="121"/>
      <c r="I522" s="142"/>
      <c r="J522" s="2"/>
      <c r="L522" s="124"/>
      <c r="M522" s="136"/>
      <c r="N522" s="136"/>
      <c r="O522" s="136"/>
      <c r="P522" s="137"/>
      <c r="Q522" s="137"/>
      <c r="R522" s="137"/>
    </row>
    <row r="523" spans="1:18" customHeight="1" ht="13.2">
      <c r="A523" t="str">
        <f>IF(B523="","",A522+1)</f>
        <v/>
      </c>
      <c r="B523" s="143"/>
      <c r="D523" s="2"/>
      <c r="F523" s="143"/>
      <c r="G523" s="2"/>
      <c r="H523" s="121"/>
      <c r="I523" s="142"/>
      <c r="J523" s="2"/>
      <c r="L523" s="124"/>
      <c r="M523" s="136"/>
      <c r="N523" s="136"/>
      <c r="O523" s="136"/>
      <c r="P523" s="137"/>
      <c r="Q523" s="137"/>
      <c r="R523" s="137"/>
    </row>
    <row r="524" spans="1:18" customHeight="1" ht="13.2">
      <c r="A524" t="str">
        <f>IF(B524="","",A523+1)</f>
        <v/>
      </c>
      <c r="B524" s="143"/>
      <c r="D524" s="2"/>
      <c r="F524" s="143"/>
      <c r="G524" s="2"/>
      <c r="H524" s="121"/>
      <c r="I524" s="142"/>
      <c r="J524" s="2"/>
      <c r="L524" s="124"/>
      <c r="M524" s="136"/>
      <c r="N524" s="136"/>
      <c r="O524" s="136"/>
      <c r="P524" s="137"/>
      <c r="Q524" s="137"/>
      <c r="R524" s="137"/>
    </row>
    <row r="525" spans="1:18" customHeight="1" ht="13.2">
      <c r="A525" t="str">
        <f>IF(B525="","",A524+1)</f>
        <v/>
      </c>
      <c r="B525" s="143"/>
      <c r="D525" s="2"/>
      <c r="F525" s="143"/>
      <c r="G525" s="2"/>
      <c r="H525" s="121"/>
      <c r="I525" s="142"/>
      <c r="J525" s="2"/>
      <c r="L525" s="124"/>
      <c r="M525" s="136"/>
      <c r="N525" s="136"/>
      <c r="O525" s="136"/>
      <c r="P525" s="137"/>
      <c r="Q525" s="137"/>
      <c r="R525" s="137"/>
    </row>
    <row r="526" spans="1:18" customHeight="1" ht="13.2">
      <c r="A526" t="str">
        <f>IF(B526="","",A525+1)</f>
        <v/>
      </c>
      <c r="B526" s="143"/>
      <c r="D526" s="2"/>
      <c r="F526" s="143"/>
      <c r="G526" s="2"/>
      <c r="H526" s="121"/>
      <c r="I526" s="142"/>
      <c r="J526" s="2"/>
      <c r="L526" s="124"/>
      <c r="M526" s="136"/>
      <c r="N526" s="136"/>
      <c r="O526" s="136"/>
      <c r="P526" s="137"/>
      <c r="Q526" s="137"/>
      <c r="R526" s="137"/>
    </row>
    <row r="527" spans="1:18" customHeight="1" ht="13.2">
      <c r="A527" t="str">
        <f>IF(B527="","",A526+1)</f>
        <v/>
      </c>
      <c r="B527" s="143"/>
      <c r="D527" s="2"/>
      <c r="F527" s="143"/>
      <c r="G527" s="2"/>
      <c r="H527" s="121"/>
      <c r="I527" s="142"/>
      <c r="J527" s="2"/>
      <c r="L527" s="124"/>
      <c r="M527" s="136"/>
      <c r="N527" s="136"/>
      <c r="O527" s="136"/>
      <c r="P527" s="137"/>
      <c r="Q527" s="137"/>
      <c r="R527" s="137"/>
    </row>
    <row r="528" spans="1:18" customHeight="1" ht="13.2">
      <c r="A528" t="str">
        <f>IF(B528="","",A527+1)</f>
        <v/>
      </c>
      <c r="B528" s="143"/>
      <c r="D528" s="2"/>
      <c r="F528" s="143"/>
      <c r="G528" s="2"/>
      <c r="H528" s="121"/>
      <c r="I528" s="142"/>
      <c r="J528" s="2"/>
      <c r="L528" s="124"/>
      <c r="M528" s="136"/>
      <c r="N528" s="136"/>
      <c r="O528" s="136"/>
      <c r="P528" s="137"/>
      <c r="Q528" s="137"/>
      <c r="R528" s="137"/>
    </row>
    <row r="529" spans="1:18" customHeight="1" ht="13.2">
      <c r="A529" t="str">
        <f>IF(B529="","",A528+1)</f>
        <v/>
      </c>
      <c r="B529" s="143"/>
      <c r="D529" s="2"/>
      <c r="F529" s="143"/>
      <c r="G529" s="2"/>
      <c r="H529" s="121"/>
      <c r="I529" s="142"/>
      <c r="J529" s="2"/>
      <c r="L529" s="124"/>
      <c r="M529" s="136"/>
      <c r="N529" s="136"/>
      <c r="O529" s="136"/>
      <c r="P529" s="137"/>
      <c r="Q529" s="137"/>
      <c r="R529" s="137"/>
    </row>
    <row r="530" spans="1:18" customHeight="1" ht="13.2">
      <c r="A530" t="str">
        <f>IF(B530="","",A529+1)</f>
        <v/>
      </c>
      <c r="B530" s="143"/>
      <c r="D530" s="2"/>
      <c r="F530" s="143"/>
      <c r="G530" s="2"/>
      <c r="H530" s="121"/>
      <c r="I530" s="142"/>
      <c r="J530" s="2"/>
      <c r="L530" s="124"/>
      <c r="M530" s="136"/>
      <c r="N530" s="136"/>
      <c r="O530" s="136"/>
      <c r="P530" s="137"/>
      <c r="Q530" s="137"/>
      <c r="R530" s="137"/>
    </row>
    <row r="531" spans="1:18" customHeight="1" ht="13.2">
      <c r="A531" t="str">
        <f>IF(B531="","",A530+1)</f>
        <v/>
      </c>
      <c r="B531" s="143"/>
      <c r="D531" s="2"/>
      <c r="F531" s="143"/>
      <c r="G531" s="2"/>
      <c r="H531" s="121"/>
      <c r="I531" s="142"/>
      <c r="J531" s="2"/>
      <c r="L531" s="124"/>
      <c r="M531" s="136"/>
      <c r="N531" s="136"/>
      <c r="O531" s="136"/>
      <c r="P531" s="137"/>
      <c r="Q531" s="137"/>
      <c r="R531" s="137"/>
    </row>
    <row r="532" spans="1:18" customHeight="1" ht="13.2">
      <c r="A532" t="str">
        <f>IF(B532="","",A531+1)</f>
        <v/>
      </c>
      <c r="B532" s="143"/>
      <c r="D532" s="2"/>
      <c r="F532" s="143"/>
      <c r="G532" s="2"/>
      <c r="H532" s="121"/>
      <c r="I532" s="142"/>
      <c r="J532" s="2"/>
      <c r="L532" s="124"/>
      <c r="M532" s="136"/>
      <c r="N532" s="136"/>
      <c r="O532" s="136"/>
      <c r="P532" s="137"/>
      <c r="Q532" s="137"/>
      <c r="R532" s="137"/>
    </row>
    <row r="533" spans="1:18" customHeight="1" ht="13.2">
      <c r="A533" t="str">
        <f>IF(B533="","",A532+1)</f>
        <v/>
      </c>
      <c r="B533" s="143"/>
      <c r="D533" s="2"/>
      <c r="F533" s="143"/>
      <c r="G533" s="2"/>
      <c r="H533" s="121"/>
      <c r="I533" s="142"/>
      <c r="J533" s="2"/>
      <c r="L533" s="124"/>
      <c r="M533" s="136"/>
      <c r="N533" s="136"/>
      <c r="O533" s="136"/>
      <c r="P533" s="137"/>
      <c r="Q533" s="137"/>
      <c r="R533" s="137"/>
    </row>
    <row r="534" spans="1:18" customHeight="1" ht="13.2">
      <c r="A534" t="str">
        <f>IF(B534="","",A533+1)</f>
        <v/>
      </c>
      <c r="B534" s="143"/>
      <c r="D534" s="2"/>
      <c r="F534" s="143"/>
      <c r="G534" s="2"/>
      <c r="H534" s="121"/>
      <c r="I534" s="142"/>
      <c r="J534" s="2"/>
      <c r="L534" s="124"/>
      <c r="M534" s="136"/>
      <c r="N534" s="136"/>
      <c r="O534" s="136"/>
      <c r="P534" s="137"/>
      <c r="Q534" s="137"/>
      <c r="R534" s="137"/>
    </row>
    <row r="535" spans="1:18" customHeight="1" ht="13.2">
      <c r="A535" t="str">
        <f>IF(B535="","",A534+1)</f>
        <v/>
      </c>
      <c r="B535" s="143"/>
      <c r="D535" s="2"/>
      <c r="F535" s="143"/>
      <c r="G535" s="2"/>
      <c r="H535" s="121"/>
      <c r="I535" s="142"/>
      <c r="J535" s="2"/>
      <c r="L535" s="124"/>
      <c r="M535" s="136"/>
      <c r="N535" s="136"/>
      <c r="O535" s="136"/>
      <c r="P535" s="137"/>
      <c r="Q535" s="137"/>
      <c r="R535" s="137"/>
    </row>
    <row r="536" spans="1:18" customHeight="1" ht="13.2">
      <c r="A536" t="str">
        <f>IF(B536="","",A535+1)</f>
        <v/>
      </c>
      <c r="B536" s="143"/>
      <c r="D536" s="2"/>
      <c r="F536" s="143"/>
      <c r="G536" s="2"/>
      <c r="H536" s="121"/>
      <c r="I536" s="142"/>
      <c r="J536" s="2"/>
      <c r="L536" s="124"/>
      <c r="M536" s="136"/>
      <c r="N536" s="136"/>
      <c r="O536" s="136"/>
      <c r="P536" s="137"/>
      <c r="Q536" s="137"/>
      <c r="R536" s="137"/>
    </row>
    <row r="537" spans="1:18" customHeight="1" ht="13.2">
      <c r="A537" t="str">
        <f>IF(B537="","",A536+1)</f>
        <v/>
      </c>
      <c r="B537" s="143"/>
      <c r="D537" s="2"/>
      <c r="F537" s="143"/>
      <c r="G537" s="2"/>
      <c r="H537" s="121"/>
      <c r="I537" s="142"/>
      <c r="J537" s="2"/>
      <c r="L537" s="124"/>
      <c r="M537" s="136"/>
      <c r="N537" s="136"/>
      <c r="O537" s="136"/>
      <c r="P537" s="137"/>
      <c r="Q537" s="137"/>
      <c r="R537" s="137"/>
    </row>
    <row r="538" spans="1:18" customHeight="1" ht="13.2">
      <c r="A538" t="str">
        <f>IF(B538="","",A537+1)</f>
        <v/>
      </c>
      <c r="B538" s="143"/>
      <c r="D538" s="2"/>
      <c r="F538" s="143"/>
      <c r="G538" s="2"/>
      <c r="H538" s="121"/>
      <c r="I538" s="142"/>
      <c r="J538" s="2"/>
      <c r="L538" s="124"/>
      <c r="M538" s="136"/>
      <c r="N538" s="136"/>
      <c r="O538" s="136"/>
      <c r="P538" s="137"/>
      <c r="Q538" s="137"/>
      <c r="R538" s="137"/>
    </row>
    <row r="539" spans="1:18" customHeight="1" ht="13.2">
      <c r="A539" t="str">
        <f>IF(B539="","",A538+1)</f>
        <v/>
      </c>
      <c r="B539" s="143"/>
      <c r="D539" s="2"/>
      <c r="F539" s="143"/>
      <c r="G539" s="2"/>
      <c r="H539" s="121"/>
      <c r="I539" s="142"/>
      <c r="J539" s="2"/>
      <c r="L539" s="124"/>
      <c r="M539" s="136"/>
      <c r="N539" s="136"/>
      <c r="O539" s="136"/>
      <c r="P539" s="137"/>
      <c r="Q539" s="137"/>
      <c r="R539" s="137"/>
    </row>
    <row r="540" spans="1:18" customHeight="1" ht="13.2">
      <c r="A540" t="str">
        <f>IF(B540="","",A539+1)</f>
        <v/>
      </c>
      <c r="B540" s="143"/>
      <c r="D540" s="2"/>
      <c r="F540" s="143"/>
      <c r="G540" s="2"/>
      <c r="H540" s="121"/>
      <c r="I540" s="142"/>
      <c r="J540" s="2"/>
      <c r="L540" s="124"/>
      <c r="M540" s="136"/>
      <c r="N540" s="136"/>
      <c r="O540" s="136"/>
      <c r="P540" s="137"/>
      <c r="Q540" s="137"/>
      <c r="R540" s="137"/>
    </row>
    <row r="541" spans="1:18" customHeight="1" ht="13.2">
      <c r="A541" t="str">
        <f>IF(B541="","",A540+1)</f>
        <v/>
      </c>
      <c r="B541" s="143"/>
      <c r="D541" s="2"/>
      <c r="F541" s="143"/>
      <c r="G541" s="2"/>
      <c r="H541" s="121"/>
      <c r="I541" s="142"/>
      <c r="J541" s="2"/>
      <c r="L541" s="124"/>
      <c r="M541" s="136"/>
      <c r="N541" s="136"/>
      <c r="O541" s="136"/>
      <c r="P541" s="137"/>
      <c r="Q541" s="137"/>
      <c r="R541" s="137"/>
    </row>
    <row r="542" spans="1:18" customHeight="1" ht="13.2">
      <c r="A542" t="str">
        <f>IF(B542="","",A541+1)</f>
        <v/>
      </c>
      <c r="B542" s="143"/>
      <c r="D542" s="2"/>
      <c r="F542" s="143"/>
      <c r="G542" s="2"/>
      <c r="H542" s="121"/>
      <c r="I542" s="142"/>
      <c r="J542" s="2"/>
      <c r="L542" s="124"/>
      <c r="M542" s="136"/>
      <c r="N542" s="136"/>
      <c r="O542" s="136"/>
      <c r="P542" s="137"/>
      <c r="Q542" s="137"/>
      <c r="R542" s="137"/>
    </row>
    <row r="543" spans="1:18" customHeight="1" ht="13.2">
      <c r="A543" t="str">
        <f>IF(B543="","",A542+1)</f>
        <v/>
      </c>
      <c r="B543" s="143"/>
      <c r="D543" s="2"/>
      <c r="F543" s="143"/>
      <c r="G543" s="2"/>
      <c r="H543" s="121"/>
      <c r="I543" s="142"/>
      <c r="J543" s="2"/>
      <c r="L543" s="124"/>
      <c r="M543" s="136"/>
      <c r="N543" s="136"/>
      <c r="O543" s="136"/>
      <c r="P543" s="137"/>
      <c r="Q543" s="137"/>
      <c r="R543" s="137"/>
    </row>
    <row r="544" spans="1:18" customHeight="1" ht="13.2">
      <c r="A544" t="str">
        <f>IF(B544="","",A543+1)</f>
        <v/>
      </c>
      <c r="B544" s="143"/>
      <c r="D544" s="2"/>
      <c r="F544" s="143"/>
      <c r="G544" s="2"/>
      <c r="H544" s="121"/>
      <c r="I544" s="142"/>
      <c r="J544" s="2"/>
      <c r="L544" s="124"/>
      <c r="M544" s="136"/>
      <c r="N544" s="136"/>
      <c r="O544" s="136"/>
      <c r="P544" s="137"/>
      <c r="Q544" s="137"/>
      <c r="R544" s="137"/>
    </row>
    <row r="545" spans="1:18" customHeight="1" ht="13.2">
      <c r="A545" t="str">
        <f>IF(B545="","",A544+1)</f>
        <v/>
      </c>
      <c r="B545" s="143"/>
      <c r="D545" s="2"/>
      <c r="F545" s="143"/>
      <c r="G545" s="2"/>
      <c r="H545" s="121"/>
      <c r="I545" s="142"/>
      <c r="J545" s="2"/>
      <c r="L545" s="124"/>
      <c r="M545" s="136"/>
      <c r="N545" s="136"/>
      <c r="O545" s="136"/>
      <c r="P545" s="137"/>
      <c r="Q545" s="137"/>
      <c r="R545" s="137"/>
    </row>
    <row r="546" spans="1:18" customHeight="1" ht="13.2">
      <c r="A546" t="str">
        <f>IF(B546="","",A545+1)</f>
        <v/>
      </c>
      <c r="B546" s="143"/>
      <c r="D546" s="2"/>
      <c r="F546" s="143"/>
      <c r="G546" s="2"/>
      <c r="H546" s="121"/>
      <c r="I546" s="142"/>
      <c r="J546" s="2"/>
      <c r="L546" s="124"/>
      <c r="M546" s="136"/>
      <c r="N546" s="136"/>
      <c r="O546" s="136"/>
      <c r="P546" s="137"/>
      <c r="Q546" s="137"/>
      <c r="R546" s="137"/>
    </row>
    <row r="547" spans="1:18" customHeight="1" ht="13.2">
      <c r="A547" t="str">
        <f>IF(B547="","",A546+1)</f>
        <v/>
      </c>
      <c r="B547" s="143"/>
      <c r="D547" s="2"/>
      <c r="F547" s="143"/>
      <c r="G547" s="2"/>
      <c r="H547" s="121"/>
      <c r="I547" s="142"/>
      <c r="J547" s="2"/>
      <c r="L547" s="124"/>
      <c r="M547" s="136"/>
      <c r="N547" s="136"/>
      <c r="O547" s="136"/>
      <c r="P547" s="137"/>
      <c r="Q547" s="137"/>
      <c r="R547" s="137"/>
    </row>
    <row r="548" spans="1:18" customHeight="1" ht="13.2">
      <c r="A548" t="str">
        <f>IF(B548="","",A547+1)</f>
        <v/>
      </c>
      <c r="B548" s="143"/>
      <c r="D548" s="2"/>
      <c r="F548" s="143"/>
      <c r="G548" s="2"/>
      <c r="H548" s="121"/>
      <c r="I548" s="142"/>
      <c r="J548" s="2"/>
      <c r="L548" s="124"/>
      <c r="M548" s="136"/>
      <c r="N548" s="136"/>
      <c r="O548" s="136"/>
      <c r="P548" s="137"/>
      <c r="Q548" s="137"/>
      <c r="R548" s="137"/>
    </row>
    <row r="549" spans="1:18" customHeight="1" ht="13.2">
      <c r="A549" t="str">
        <f>IF(B549="","",A548+1)</f>
        <v/>
      </c>
      <c r="B549" s="143"/>
      <c r="D549" s="2"/>
      <c r="F549" s="143"/>
      <c r="G549" s="2"/>
      <c r="H549" s="121"/>
      <c r="I549" s="142"/>
      <c r="J549" s="2"/>
      <c r="L549" s="124"/>
      <c r="M549" s="136"/>
      <c r="N549" s="136"/>
      <c r="O549" s="136"/>
      <c r="P549" s="137"/>
      <c r="Q549" s="137"/>
      <c r="R549" s="137"/>
    </row>
    <row r="550" spans="1:18" customHeight="1" ht="13.2">
      <c r="A550" t="str">
        <f>IF(B550="","",A549+1)</f>
        <v/>
      </c>
      <c r="B550" s="143"/>
      <c r="D550" s="2"/>
      <c r="F550" s="143"/>
      <c r="G550" s="2"/>
      <c r="H550" s="121"/>
      <c r="I550" s="142"/>
      <c r="J550" s="2"/>
      <c r="L550" s="124"/>
      <c r="M550" s="136"/>
      <c r="N550" s="136"/>
      <c r="O550" s="136"/>
      <c r="P550" s="137"/>
      <c r="Q550" s="137"/>
      <c r="R550" s="137"/>
    </row>
    <row r="551" spans="1:18" customHeight="1" ht="13.2">
      <c r="A551" t="str">
        <f>IF(B551="","",A550+1)</f>
        <v/>
      </c>
      <c r="B551" s="143"/>
      <c r="D551" s="2"/>
      <c r="F551" s="143"/>
      <c r="G551" s="2"/>
      <c r="H551" s="121"/>
      <c r="I551" s="142"/>
      <c r="J551" s="2"/>
      <c r="L551" s="124"/>
      <c r="M551" s="136"/>
      <c r="N551" s="136"/>
      <c r="O551" s="136"/>
      <c r="P551" s="137"/>
      <c r="Q551" s="137"/>
      <c r="R551" s="137"/>
    </row>
    <row r="552" spans="1:18" customHeight="1" ht="13.2">
      <c r="A552" t="str">
        <f>IF(B552="","",A551+1)</f>
        <v/>
      </c>
      <c r="B552" s="143"/>
      <c r="D552" s="2"/>
      <c r="F552" s="143"/>
      <c r="G552" s="2"/>
      <c r="H552" s="121"/>
      <c r="I552" s="142"/>
      <c r="J552" s="2"/>
      <c r="L552" s="124"/>
      <c r="M552" s="136"/>
      <c r="N552" s="136"/>
      <c r="O552" s="136"/>
      <c r="P552" s="137"/>
      <c r="Q552" s="137"/>
      <c r="R552" s="137"/>
    </row>
    <row r="553" spans="1:18" customHeight="1" ht="13.2">
      <c r="A553" t="str">
        <f>IF(B553="","",A552+1)</f>
        <v/>
      </c>
      <c r="B553" s="143"/>
      <c r="D553" s="2"/>
      <c r="F553" s="143"/>
      <c r="G553" s="2"/>
      <c r="H553" s="121"/>
      <c r="I553" s="142"/>
      <c r="J553" s="2"/>
      <c r="L553" s="124"/>
      <c r="M553" s="136"/>
      <c r="N553" s="136"/>
      <c r="O553" s="136"/>
      <c r="P553" s="137"/>
      <c r="Q553" s="137"/>
      <c r="R553" s="137"/>
    </row>
    <row r="554" spans="1:18" customHeight="1" ht="13.2">
      <c r="A554" t="str">
        <f>IF(B554="","",A553+1)</f>
        <v/>
      </c>
      <c r="B554" s="143"/>
      <c r="D554" s="2"/>
      <c r="F554" s="143"/>
      <c r="G554" s="2"/>
      <c r="H554" s="121"/>
      <c r="I554" s="142"/>
      <c r="J554" s="2"/>
      <c r="L554" s="124"/>
      <c r="M554" s="136"/>
      <c r="N554" s="136"/>
      <c r="O554" s="136"/>
      <c r="P554" s="137"/>
      <c r="Q554" s="137"/>
      <c r="R554" s="137"/>
    </row>
    <row r="555" spans="1:18" customHeight="1" ht="13.2">
      <c r="A555" t="str">
        <f>IF(B555="","",A554+1)</f>
        <v/>
      </c>
      <c r="B555" s="143"/>
      <c r="D555" s="2"/>
      <c r="F555" s="143"/>
      <c r="G555" s="2"/>
      <c r="H555" s="121"/>
      <c r="I555" s="142"/>
      <c r="J555" s="2"/>
      <c r="L555" s="124"/>
      <c r="M555" s="136"/>
      <c r="N555" s="136"/>
      <c r="O555" s="136"/>
      <c r="P555" s="137"/>
      <c r="Q555" s="137"/>
      <c r="R555" s="137"/>
    </row>
    <row r="556" spans="1:18" customHeight="1" ht="13.2">
      <c r="A556" t="str">
        <f>IF(B556="","",A555+1)</f>
        <v/>
      </c>
      <c r="B556" s="143"/>
      <c r="D556" s="2"/>
      <c r="F556" s="143"/>
      <c r="G556" s="2"/>
      <c r="H556" s="121"/>
      <c r="I556" s="142"/>
      <c r="J556" s="2"/>
      <c r="L556" s="124"/>
      <c r="M556" s="136"/>
      <c r="N556" s="136"/>
      <c r="O556" s="136"/>
      <c r="P556" s="137"/>
      <c r="Q556" s="137"/>
      <c r="R556" s="137"/>
    </row>
    <row r="557" spans="1:18" customHeight="1" ht="13.2">
      <c r="A557" t="str">
        <f>IF(B557="","",A556+1)</f>
        <v/>
      </c>
      <c r="B557" s="143"/>
      <c r="D557" s="2"/>
      <c r="F557" s="143"/>
      <c r="G557" s="2"/>
      <c r="H557" s="121"/>
      <c r="I557" s="142"/>
      <c r="J557" s="2"/>
      <c r="L557" s="124"/>
      <c r="M557" s="136"/>
      <c r="N557" s="136"/>
      <c r="O557" s="136"/>
      <c r="P557" s="137"/>
      <c r="Q557" s="137"/>
      <c r="R557" s="137"/>
    </row>
    <row r="558" spans="1:18" customHeight="1" ht="13.2">
      <c r="A558" t="str">
        <f>IF(B558="","",A557+1)</f>
        <v/>
      </c>
      <c r="B558" s="143"/>
      <c r="D558" s="2"/>
      <c r="F558" s="143"/>
      <c r="G558" s="2"/>
      <c r="H558" s="121"/>
      <c r="I558" s="142"/>
      <c r="J558" s="2"/>
      <c r="L558" s="124"/>
      <c r="M558" s="136"/>
      <c r="N558" s="136"/>
      <c r="O558" s="136"/>
      <c r="P558" s="137"/>
      <c r="Q558" s="137"/>
      <c r="R558" s="137"/>
    </row>
    <row r="559" spans="1:18" customHeight="1" ht="13.2">
      <c r="A559" t="str">
        <f>IF(B559="","",A558+1)</f>
        <v/>
      </c>
      <c r="B559" s="143"/>
      <c r="D559" s="2"/>
      <c r="F559" s="143"/>
      <c r="G559" s="2"/>
      <c r="H559" s="121"/>
      <c r="I559" s="142"/>
      <c r="J559" s="2"/>
      <c r="L559" s="124"/>
      <c r="M559" s="136"/>
      <c r="N559" s="136"/>
      <c r="O559" s="136"/>
      <c r="P559" s="137"/>
      <c r="Q559" s="137"/>
      <c r="R559" s="137"/>
    </row>
    <row r="560" spans="1:18" customHeight="1" ht="13.2">
      <c r="A560" t="str">
        <f>IF(B560="","",A559+1)</f>
        <v/>
      </c>
      <c r="B560" s="143"/>
      <c r="D560" s="2"/>
      <c r="F560" s="143"/>
      <c r="G560" s="2"/>
      <c r="H560" s="121"/>
      <c r="I560" s="142"/>
      <c r="J560" s="2"/>
      <c r="L560" s="124"/>
      <c r="M560" s="136"/>
      <c r="N560" s="136"/>
      <c r="O560" s="136"/>
      <c r="P560" s="137"/>
      <c r="Q560" s="137"/>
      <c r="R560" s="137"/>
    </row>
    <row r="561" spans="1:18" customHeight="1" ht="13.2">
      <c r="A561" t="str">
        <f>IF(B561="","",A560+1)</f>
        <v/>
      </c>
      <c r="B561" s="143"/>
      <c r="D561" s="2"/>
      <c r="F561" s="143"/>
      <c r="G561" s="2"/>
      <c r="H561" s="121"/>
      <c r="I561" s="142"/>
      <c r="J561" s="2"/>
      <c r="L561" s="124"/>
      <c r="M561" s="136"/>
      <c r="N561" s="136"/>
      <c r="O561" s="136"/>
      <c r="P561" s="137"/>
      <c r="Q561" s="137"/>
      <c r="R561" s="137"/>
    </row>
    <row r="562" spans="1:18" customHeight="1" ht="13.2">
      <c r="A562" t="str">
        <f>IF(B562="","",A561+1)</f>
        <v/>
      </c>
      <c r="B562" s="143"/>
      <c r="D562" s="2"/>
      <c r="F562" s="143"/>
      <c r="G562" s="2"/>
      <c r="H562" s="121"/>
      <c r="I562" s="142"/>
      <c r="J562" s="2"/>
      <c r="L562" s="124"/>
      <c r="M562" s="136"/>
      <c r="N562" s="136"/>
      <c r="O562" s="136"/>
      <c r="P562" s="137"/>
      <c r="Q562" s="137"/>
      <c r="R562" s="137"/>
    </row>
    <row r="563" spans="1:18" customHeight="1" ht="13.2">
      <c r="A563" t="str">
        <f>IF(B563="","",A562+1)</f>
        <v/>
      </c>
      <c r="B563" s="143"/>
      <c r="D563" s="2"/>
      <c r="F563" s="143"/>
      <c r="G563" s="2"/>
      <c r="H563" s="121"/>
      <c r="I563" s="142"/>
      <c r="J563" s="2"/>
      <c r="L563" s="124"/>
      <c r="M563" s="136"/>
      <c r="N563" s="136"/>
      <c r="O563" s="136"/>
      <c r="P563" s="137"/>
      <c r="Q563" s="137"/>
      <c r="R563" s="137"/>
    </row>
    <row r="564" spans="1:18" customHeight="1" ht="13.2">
      <c r="A564" t="str">
        <f>IF(B564="","",A563+1)</f>
        <v/>
      </c>
      <c r="B564" s="143"/>
      <c r="D564" s="2"/>
      <c r="F564" s="143"/>
      <c r="G564" s="2"/>
      <c r="H564" s="121"/>
      <c r="I564" s="142"/>
      <c r="J564" s="2"/>
      <c r="L564" s="124"/>
      <c r="M564" s="136"/>
      <c r="N564" s="136"/>
      <c r="O564" s="136"/>
      <c r="P564" s="137"/>
      <c r="Q564" s="137"/>
      <c r="R564" s="137"/>
    </row>
    <row r="565" spans="1:18" customHeight="1" ht="13.2">
      <c r="A565" t="str">
        <f>IF(B565="","",A564+1)</f>
        <v/>
      </c>
      <c r="B565" s="143"/>
      <c r="D565" s="2"/>
      <c r="F565" s="143"/>
      <c r="G565" s="2"/>
      <c r="H565" s="121"/>
      <c r="I565" s="142"/>
      <c r="J565" s="2"/>
      <c r="L565" s="124"/>
      <c r="M565" s="136"/>
      <c r="N565" s="136"/>
      <c r="O565" s="136"/>
      <c r="P565" s="137"/>
      <c r="Q565" s="137"/>
      <c r="R565" s="137"/>
    </row>
    <row r="566" spans="1:18" customHeight="1" ht="13.2">
      <c r="A566" t="str">
        <f>IF(B566="","",A565+1)</f>
        <v/>
      </c>
      <c r="B566" s="143"/>
      <c r="D566" s="2"/>
      <c r="F566" s="143"/>
      <c r="G566" s="2"/>
      <c r="H566" s="121"/>
      <c r="I566" s="142"/>
      <c r="J566" s="2"/>
      <c r="L566" s="124"/>
      <c r="M566" s="136"/>
      <c r="N566" s="136"/>
      <c r="O566" s="136"/>
      <c r="P566" s="137"/>
      <c r="Q566" s="137"/>
      <c r="R566" s="137"/>
    </row>
    <row r="567" spans="1:18" customHeight="1" ht="13.2">
      <c r="A567" t="str">
        <f>IF(B567="","",A566+1)</f>
        <v/>
      </c>
      <c r="B567" s="143"/>
      <c r="D567" s="2"/>
      <c r="F567" s="143"/>
      <c r="G567" s="2"/>
      <c r="H567" s="121"/>
      <c r="I567" s="142"/>
      <c r="J567" s="2"/>
      <c r="L567" s="124"/>
      <c r="M567" s="136"/>
      <c r="N567" s="136"/>
      <c r="O567" s="136"/>
      <c r="P567" s="137"/>
      <c r="Q567" s="137"/>
      <c r="R567" s="137"/>
    </row>
    <row r="568" spans="1:18" customHeight="1" ht="13.2">
      <c r="A568" t="str">
        <f>IF(B568="","",A567+1)</f>
        <v/>
      </c>
      <c r="B568" s="143"/>
      <c r="D568" s="2"/>
      <c r="F568" s="143"/>
      <c r="G568" s="2"/>
      <c r="H568" s="121"/>
      <c r="I568" s="142"/>
      <c r="J568" s="2"/>
      <c r="L568" s="124"/>
      <c r="M568" s="136"/>
      <c r="N568" s="136"/>
      <c r="O568" s="136"/>
      <c r="P568" s="137"/>
      <c r="Q568" s="137"/>
      <c r="R568" s="137"/>
    </row>
    <row r="569" spans="1:18" customHeight="1" ht="13.2">
      <c r="A569" t="str">
        <f>IF(B569="","",A568+1)</f>
        <v/>
      </c>
      <c r="B569" s="143"/>
      <c r="D569" s="2"/>
      <c r="F569" s="143"/>
      <c r="G569" s="2"/>
      <c r="H569" s="121"/>
      <c r="I569" s="142"/>
      <c r="J569" s="2"/>
      <c r="L569" s="124"/>
      <c r="M569" s="136"/>
      <c r="N569" s="136"/>
      <c r="O569" s="136"/>
      <c r="P569" s="137"/>
      <c r="Q569" s="137"/>
      <c r="R569" s="137"/>
    </row>
    <row r="570" spans="1:18" customHeight="1" ht="13.2">
      <c r="A570" t="str">
        <f>IF(B570="","",A569+1)</f>
        <v/>
      </c>
      <c r="B570" s="143"/>
      <c r="D570" s="2"/>
      <c r="F570" s="143"/>
      <c r="G570" s="2"/>
      <c r="H570" s="121"/>
      <c r="I570" s="142"/>
      <c r="J570" s="2"/>
      <c r="L570" s="124"/>
      <c r="M570" s="136"/>
      <c r="N570" s="136"/>
      <c r="O570" s="136"/>
      <c r="P570" s="137"/>
      <c r="Q570" s="137"/>
      <c r="R570" s="137"/>
    </row>
    <row r="571" spans="1:18" customHeight="1" ht="13.2">
      <c r="A571" t="str">
        <f>IF(B571="","",A570+1)</f>
        <v/>
      </c>
      <c r="B571" s="143"/>
      <c r="D571" s="2"/>
      <c r="F571" s="143"/>
      <c r="G571" s="2"/>
      <c r="H571" s="121"/>
      <c r="I571" s="142"/>
      <c r="J571" s="2"/>
      <c r="L571" s="124"/>
      <c r="M571" s="136"/>
      <c r="N571" s="136"/>
      <c r="O571" s="136"/>
      <c r="P571" s="137"/>
      <c r="Q571" s="137"/>
      <c r="R571" s="137"/>
    </row>
    <row r="572" spans="1:18" customHeight="1" ht="13.2">
      <c r="A572" t="str">
        <f>IF(B572="","",A571+1)</f>
        <v/>
      </c>
      <c r="B572" s="143"/>
      <c r="D572" s="2"/>
      <c r="F572" s="143"/>
      <c r="G572" s="2"/>
      <c r="H572" s="121"/>
      <c r="I572" s="142"/>
      <c r="J572" s="2"/>
      <c r="L572" s="124"/>
      <c r="M572" s="136"/>
      <c r="N572" s="136"/>
      <c r="O572" s="136"/>
      <c r="P572" s="137"/>
      <c r="Q572" s="137"/>
      <c r="R572" s="137"/>
    </row>
    <row r="573" spans="1:18" customHeight="1" ht="13.2">
      <c r="A573" t="str">
        <f>IF(B573="","",A572+1)</f>
        <v/>
      </c>
      <c r="B573" s="143"/>
      <c r="D573" s="2"/>
      <c r="F573" s="143"/>
      <c r="G573" s="2"/>
      <c r="H573" s="121"/>
      <c r="I573" s="142"/>
      <c r="J573" s="2"/>
      <c r="L573" s="124"/>
      <c r="M573" s="136"/>
      <c r="N573" s="136"/>
      <c r="O573" s="136"/>
      <c r="P573" s="137"/>
      <c r="Q573" s="137"/>
      <c r="R573" s="137"/>
    </row>
    <row r="574" spans="1:18" customHeight="1" ht="13.2">
      <c r="A574" t="str">
        <f>IF(B574="","",A573+1)</f>
        <v/>
      </c>
      <c r="B574" s="143"/>
      <c r="D574" s="2"/>
      <c r="F574" s="143"/>
      <c r="G574" s="2"/>
      <c r="H574" s="121"/>
      <c r="I574" s="142"/>
      <c r="J574" s="2"/>
      <c r="L574" s="124"/>
      <c r="M574" s="136"/>
      <c r="N574" s="136"/>
      <c r="O574" s="136"/>
      <c r="P574" s="137"/>
      <c r="Q574" s="137"/>
      <c r="R574" s="137"/>
    </row>
    <row r="575" spans="1:18" customHeight="1" ht="13.2">
      <c r="A575" t="str">
        <f>IF(B575="","",A574+1)</f>
        <v/>
      </c>
      <c r="B575" s="143"/>
      <c r="D575" s="2"/>
      <c r="F575" s="143"/>
      <c r="G575" s="2"/>
      <c r="H575" s="121"/>
      <c r="I575" s="142"/>
      <c r="J575" s="2"/>
      <c r="L575" s="124"/>
      <c r="M575" s="136"/>
      <c r="N575" s="136"/>
      <c r="O575" s="136"/>
      <c r="P575" s="137"/>
      <c r="Q575" s="137"/>
      <c r="R575" s="137"/>
    </row>
    <row r="576" spans="1:18" customHeight="1" ht="13.2">
      <c r="A576" t="str">
        <f>IF(B576="","",A575+1)</f>
        <v/>
      </c>
      <c r="B576" s="143"/>
      <c r="D576" s="2"/>
      <c r="F576" s="143"/>
      <c r="G576" s="2"/>
      <c r="H576" s="121"/>
      <c r="I576" s="142"/>
      <c r="J576" s="2"/>
      <c r="L576" s="124"/>
      <c r="M576" s="136"/>
      <c r="N576" s="136"/>
      <c r="O576" s="136"/>
      <c r="P576" s="137"/>
      <c r="Q576" s="137"/>
      <c r="R576" s="137"/>
    </row>
    <row r="577" spans="1:18" customHeight="1" ht="13.2">
      <c r="A577" t="str">
        <f>IF(B577="","",A576+1)</f>
        <v/>
      </c>
      <c r="B577" s="143"/>
      <c r="D577" s="2"/>
      <c r="F577" s="143"/>
      <c r="G577" s="2"/>
      <c r="H577" s="121"/>
      <c r="I577" s="142"/>
      <c r="J577" s="2"/>
      <c r="L577" s="124"/>
      <c r="M577" s="136"/>
      <c r="N577" s="136"/>
      <c r="O577" s="136"/>
      <c r="P577" s="137"/>
      <c r="Q577" s="137"/>
      <c r="R577" s="137"/>
    </row>
    <row r="578" spans="1:18" customHeight="1" ht="13.2">
      <c r="A578" t="str">
        <f>IF(B578="","",A577+1)</f>
        <v/>
      </c>
      <c r="B578" s="143"/>
      <c r="D578" s="2"/>
      <c r="F578" s="143"/>
      <c r="G578" s="2"/>
      <c r="H578" s="121"/>
      <c r="I578" s="142"/>
      <c r="J578" s="2"/>
      <c r="L578" s="124"/>
      <c r="M578" s="136"/>
      <c r="N578" s="136"/>
      <c r="O578" s="136"/>
      <c r="P578" s="137"/>
      <c r="Q578" s="137"/>
      <c r="R578" s="137"/>
    </row>
    <row r="579" spans="1:18" customHeight="1" ht="13.2">
      <c r="A579" t="str">
        <f>IF(B579="","",A578+1)</f>
        <v/>
      </c>
      <c r="B579" s="143"/>
      <c r="D579" s="2"/>
      <c r="F579" s="143"/>
      <c r="G579" s="2"/>
      <c r="H579" s="121"/>
      <c r="I579" s="142"/>
      <c r="J579" s="2"/>
      <c r="L579" s="124"/>
      <c r="M579" s="136"/>
      <c r="N579" s="136"/>
      <c r="O579" s="136"/>
      <c r="P579" s="137"/>
      <c r="Q579" s="137"/>
      <c r="R579" s="137"/>
    </row>
    <row r="580" spans="1:18" customHeight="1" ht="13.2">
      <c r="A580" t="str">
        <f>IF(B580="","",A579+1)</f>
        <v/>
      </c>
      <c r="B580" s="143"/>
      <c r="D580" s="2"/>
      <c r="F580" s="143"/>
      <c r="G580" s="2"/>
      <c r="H580" s="121"/>
      <c r="I580" s="142"/>
      <c r="J580" s="2"/>
      <c r="L580" s="124"/>
      <c r="M580" s="136"/>
      <c r="N580" s="136"/>
      <c r="O580" s="136"/>
      <c r="P580" s="137"/>
      <c r="Q580" s="137"/>
      <c r="R580" s="137"/>
    </row>
    <row r="581" spans="1:18" customHeight="1" ht="13.2">
      <c r="A581" t="str">
        <f>IF(B581="","",A580+1)</f>
        <v/>
      </c>
      <c r="B581" s="143"/>
      <c r="D581" s="2"/>
      <c r="F581" s="143"/>
      <c r="G581" s="2"/>
      <c r="H581" s="121"/>
      <c r="I581" s="142"/>
      <c r="J581" s="2"/>
      <c r="L581" s="124"/>
      <c r="M581" s="136"/>
      <c r="N581" s="136"/>
      <c r="O581" s="136"/>
      <c r="P581" s="137"/>
      <c r="Q581" s="137"/>
      <c r="R581" s="137"/>
    </row>
    <row r="582" spans="1:18" customHeight="1" ht="13.2">
      <c r="A582" t="str">
        <f>IF(B582="","",A581+1)</f>
        <v/>
      </c>
      <c r="B582" s="143"/>
      <c r="D582" s="2"/>
      <c r="F582" s="143"/>
      <c r="G582" s="2"/>
      <c r="H582" s="121"/>
      <c r="I582" s="142"/>
      <c r="J582" s="2"/>
      <c r="L582" s="124"/>
      <c r="M582" s="136"/>
      <c r="N582" s="136"/>
      <c r="O582" s="136"/>
      <c r="P582" s="137"/>
      <c r="Q582" s="137"/>
      <c r="R582" s="137"/>
    </row>
    <row r="583" spans="1:18" customHeight="1" ht="13.2">
      <c r="A583" t="str">
        <f>IF(B583="","",A582+1)</f>
        <v/>
      </c>
      <c r="B583" s="143"/>
      <c r="D583" s="2"/>
      <c r="F583" s="143"/>
      <c r="G583" s="2"/>
      <c r="H583" s="121"/>
      <c r="I583" s="142"/>
      <c r="J583" s="2"/>
      <c r="L583" s="124"/>
      <c r="M583" s="136"/>
      <c r="N583" s="136"/>
      <c r="O583" s="136"/>
      <c r="P583" s="137"/>
      <c r="Q583" s="137"/>
      <c r="R583" s="137"/>
    </row>
    <row r="584" spans="1:18" customHeight="1" ht="13.2">
      <c r="A584" t="str">
        <f>IF(B584="","",A583+1)</f>
        <v/>
      </c>
      <c r="B584" s="143"/>
      <c r="D584" s="2"/>
      <c r="F584" s="143"/>
      <c r="G584" s="2"/>
      <c r="H584" s="121"/>
      <c r="I584" s="142"/>
      <c r="J584" s="2"/>
      <c r="L584" s="124"/>
      <c r="M584" s="136"/>
      <c r="N584" s="136"/>
      <c r="O584" s="136"/>
      <c r="P584" s="137"/>
      <c r="Q584" s="137"/>
      <c r="R584" s="137"/>
    </row>
    <row r="585" spans="1:18" customHeight="1" ht="13.2">
      <c r="A585" t="str">
        <f>IF(B585="","",A584+1)</f>
        <v/>
      </c>
      <c r="B585" s="143"/>
      <c r="D585" s="2"/>
      <c r="F585" s="143"/>
      <c r="G585" s="2"/>
      <c r="H585" s="121"/>
      <c r="I585" s="142"/>
      <c r="J585" s="2"/>
      <c r="L585" s="124"/>
      <c r="M585" s="136"/>
      <c r="N585" s="136"/>
      <c r="O585" s="136"/>
      <c r="P585" s="137"/>
      <c r="Q585" s="137"/>
      <c r="R585" s="137"/>
    </row>
    <row r="586" spans="1:18" customHeight="1" ht="13.2">
      <c r="A586" t="str">
        <f>IF(B586="","",A585+1)</f>
        <v/>
      </c>
      <c r="B586" s="143"/>
      <c r="D586" s="2"/>
      <c r="F586" s="143"/>
      <c r="G586" s="2"/>
      <c r="H586" s="121"/>
      <c r="I586" s="142"/>
      <c r="J586" s="2"/>
      <c r="L586" s="124"/>
      <c r="M586" s="136"/>
      <c r="N586" s="136"/>
      <c r="O586" s="136"/>
      <c r="P586" s="137"/>
      <c r="Q586" s="137"/>
      <c r="R586" s="137"/>
    </row>
    <row r="587" spans="1:18" customHeight="1" ht="13.2">
      <c r="A587" t="str">
        <f>IF(B587="","",A586+1)</f>
        <v/>
      </c>
      <c r="B587" s="143"/>
      <c r="D587" s="2"/>
      <c r="F587" s="143"/>
      <c r="G587" s="2"/>
      <c r="H587" s="121"/>
      <c r="I587" s="142"/>
      <c r="J587" s="2"/>
      <c r="L587" s="124"/>
      <c r="M587" s="136"/>
      <c r="N587" s="136"/>
      <c r="O587" s="136"/>
      <c r="P587" s="137"/>
      <c r="Q587" s="137"/>
      <c r="R587" s="137"/>
    </row>
    <row r="588" spans="1:18" customHeight="1" ht="13.2">
      <c r="A588" t="str">
        <f>IF(B588="","",A587+1)</f>
        <v/>
      </c>
      <c r="B588" s="143"/>
      <c r="D588" s="2"/>
      <c r="F588" s="143"/>
      <c r="G588" s="2"/>
      <c r="H588" s="121"/>
      <c r="I588" s="142"/>
      <c r="J588" s="2"/>
      <c r="L588" s="124"/>
      <c r="M588" s="136"/>
      <c r="N588" s="136"/>
      <c r="O588" s="136"/>
      <c r="P588" s="137"/>
      <c r="Q588" s="137"/>
      <c r="R588" s="137"/>
    </row>
    <row r="589" spans="1:18" customHeight="1" ht="13.2">
      <c r="A589" t="str">
        <f>IF(B589="","",A588+1)</f>
        <v/>
      </c>
      <c r="B589" s="143"/>
      <c r="D589" s="2"/>
      <c r="F589" s="143"/>
      <c r="G589" s="2"/>
      <c r="H589" s="121"/>
      <c r="I589" s="142"/>
      <c r="J589" s="2"/>
      <c r="L589" s="124"/>
      <c r="M589" s="136"/>
      <c r="N589" s="136"/>
      <c r="O589" s="136"/>
      <c r="P589" s="137"/>
      <c r="Q589" s="137"/>
      <c r="R589" s="137"/>
    </row>
    <row r="590" spans="1:18" customHeight="1" ht="13.2">
      <c r="A590" t="str">
        <f>IF(B590="","",A589+1)</f>
        <v/>
      </c>
      <c r="B590" s="143"/>
      <c r="D590" s="2"/>
      <c r="F590" s="143"/>
      <c r="G590" s="2"/>
      <c r="H590" s="121"/>
      <c r="I590" s="142"/>
      <c r="J590" s="2"/>
      <c r="L590" s="124"/>
      <c r="M590" s="136"/>
      <c r="N590" s="136"/>
      <c r="O590" s="136"/>
      <c r="P590" s="137"/>
      <c r="Q590" s="137"/>
      <c r="R590" s="137"/>
    </row>
    <row r="591" spans="1:18" customHeight="1" ht="13.2">
      <c r="A591" t="str">
        <f>IF(B591="","",A590+1)</f>
        <v/>
      </c>
      <c r="B591" s="143"/>
      <c r="D591" s="2"/>
      <c r="F591" s="143"/>
      <c r="G591" s="2"/>
      <c r="H591" s="121"/>
      <c r="I591" s="142"/>
      <c r="J591" s="2"/>
      <c r="L591" s="124"/>
      <c r="M591" s="136"/>
      <c r="N591" s="136"/>
      <c r="O591" s="136"/>
      <c r="P591" s="137"/>
      <c r="Q591" s="137"/>
      <c r="R591" s="137"/>
    </row>
    <row r="592" spans="1:18" customHeight="1" ht="13.2">
      <c r="A592" t="str">
        <f>IF(B592="","",A591+1)</f>
        <v/>
      </c>
      <c r="B592" s="143"/>
      <c r="D592" s="2"/>
      <c r="F592" s="143"/>
      <c r="G592" s="2"/>
      <c r="H592" s="121"/>
      <c r="I592" s="142"/>
      <c r="J592" s="2"/>
      <c r="L592" s="124"/>
      <c r="M592" s="136"/>
      <c r="N592" s="136"/>
      <c r="O592" s="136"/>
      <c r="P592" s="137"/>
      <c r="Q592" s="137"/>
      <c r="R592" s="137"/>
    </row>
    <row r="593" spans="1:18" customHeight="1" ht="13.2">
      <c r="A593" t="str">
        <f>IF(B593="","",A592+1)</f>
        <v/>
      </c>
      <c r="B593" s="143"/>
      <c r="D593" s="2"/>
      <c r="F593" s="143"/>
      <c r="G593" s="2"/>
      <c r="H593" s="121"/>
      <c r="I593" s="142"/>
      <c r="J593" s="2"/>
      <c r="L593" s="124"/>
      <c r="M593" s="136"/>
      <c r="N593" s="136"/>
      <c r="O593" s="136"/>
      <c r="P593" s="137"/>
      <c r="Q593" s="137"/>
      <c r="R593" s="137"/>
    </row>
    <row r="594" spans="1:18" customHeight="1" ht="13.2">
      <c r="A594" t="str">
        <f>IF(B594="","",A593+1)</f>
        <v/>
      </c>
      <c r="B594" s="143"/>
      <c r="D594" s="2"/>
      <c r="F594" s="143"/>
      <c r="G594" s="2"/>
      <c r="H594" s="121"/>
      <c r="I594" s="142"/>
      <c r="J594" s="2"/>
      <c r="L594" s="124"/>
      <c r="M594" s="136"/>
      <c r="N594" s="136"/>
      <c r="O594" s="136"/>
      <c r="P594" s="137"/>
      <c r="Q594" s="137"/>
      <c r="R594" s="137"/>
    </row>
    <row r="595" spans="1:18" customHeight="1" ht="13.2">
      <c r="A595" t="str">
        <f>IF(B595="","",A594+1)</f>
        <v/>
      </c>
      <c r="B595" s="143"/>
      <c r="D595" s="2"/>
      <c r="F595" s="143"/>
      <c r="G595" s="2"/>
      <c r="H595" s="121"/>
      <c r="I595" s="142"/>
      <c r="J595" s="2"/>
      <c r="L595" s="124"/>
      <c r="M595" s="136"/>
      <c r="N595" s="136"/>
      <c r="O595" s="136"/>
      <c r="P595" s="137"/>
      <c r="Q595" s="137"/>
      <c r="R595" s="137"/>
    </row>
    <row r="596" spans="1:18" customHeight="1" ht="13.2">
      <c r="A596" t="str">
        <f>IF(B596="","",A595+1)</f>
        <v/>
      </c>
      <c r="B596" s="143"/>
      <c r="D596" s="2"/>
      <c r="F596" s="143"/>
      <c r="G596" s="2"/>
      <c r="H596" s="121"/>
      <c r="I596" s="142"/>
      <c r="J596" s="2"/>
      <c r="L596" s="124"/>
      <c r="M596" s="136"/>
      <c r="N596" s="136"/>
      <c r="O596" s="136"/>
      <c r="P596" s="137"/>
      <c r="Q596" s="137"/>
      <c r="R596" s="137"/>
    </row>
    <row r="597" spans="1:18" customHeight="1" ht="13.2">
      <c r="A597" t="str">
        <f>IF(B597="","",A596+1)</f>
        <v/>
      </c>
      <c r="B597" s="143"/>
      <c r="D597" s="2"/>
      <c r="F597" s="143"/>
      <c r="G597" s="2"/>
      <c r="H597" s="121"/>
      <c r="I597" s="142"/>
      <c r="J597" s="2"/>
      <c r="L597" s="124"/>
      <c r="M597" s="136"/>
      <c r="N597" s="136"/>
      <c r="O597" s="136"/>
      <c r="P597" s="137"/>
      <c r="Q597" s="137"/>
      <c r="R597" s="137"/>
    </row>
    <row r="598" spans="1:18" customHeight="1" ht="13.2">
      <c r="A598" t="str">
        <f>IF(B598="","",A597+1)</f>
        <v/>
      </c>
      <c r="B598" s="143"/>
      <c r="D598" s="2"/>
      <c r="F598" s="143"/>
      <c r="G598" s="2"/>
      <c r="H598" s="121"/>
      <c r="I598" s="142"/>
      <c r="J598" s="2"/>
      <c r="L598" s="124"/>
      <c r="M598" s="136"/>
      <c r="N598" s="136"/>
      <c r="O598" s="136"/>
      <c r="P598" s="137"/>
      <c r="Q598" s="137"/>
      <c r="R598" s="137"/>
    </row>
    <row r="599" spans="1:18" customHeight="1" ht="13.2">
      <c r="A599" t="str">
        <f>IF(B599="","",A598+1)</f>
        <v/>
      </c>
      <c r="B599" s="143"/>
      <c r="D599" s="2"/>
      <c r="F599" s="143"/>
      <c r="G599" s="2"/>
      <c r="H599" s="121"/>
      <c r="I599" s="142"/>
      <c r="J599" s="2"/>
      <c r="L599" s="124"/>
      <c r="M599" s="136"/>
      <c r="N599" s="136"/>
      <c r="O599" s="136"/>
      <c r="P599" s="137"/>
      <c r="Q599" s="137"/>
      <c r="R599" s="137"/>
    </row>
    <row r="600" spans="1:18" customHeight="1" ht="13.2">
      <c r="A600" t="str">
        <f>IF(B600="","",A599+1)</f>
        <v/>
      </c>
      <c r="B600" s="143"/>
      <c r="D600" s="2"/>
      <c r="F600" s="143"/>
      <c r="G600" s="2"/>
      <c r="H600" s="121"/>
      <c r="I600" s="142"/>
      <c r="J600" s="2"/>
      <c r="L600" s="124"/>
      <c r="M600" s="136"/>
      <c r="N600" s="136"/>
      <c r="O600" s="136"/>
      <c r="P600" s="137"/>
      <c r="Q600" s="137"/>
      <c r="R600" s="137"/>
    </row>
    <row r="601" spans="1:18" customHeight="1" ht="13.2">
      <c r="A601" t="str">
        <f>IF(B601="","",A600+1)</f>
        <v/>
      </c>
      <c r="B601" s="143"/>
      <c r="D601" s="2"/>
      <c r="F601" s="143"/>
      <c r="G601" s="2"/>
      <c r="H601" s="121"/>
      <c r="I601" s="142"/>
      <c r="J601" s="2"/>
      <c r="L601" s="124"/>
      <c r="M601" s="136"/>
      <c r="N601" s="136"/>
      <c r="O601" s="136"/>
      <c r="P601" s="137"/>
      <c r="Q601" s="137"/>
      <c r="R601" s="137"/>
    </row>
    <row r="602" spans="1:18" customHeight="1" ht="13.2">
      <c r="A602" t="str">
        <f>IF(B602="","",A601+1)</f>
        <v/>
      </c>
      <c r="B602" s="143"/>
      <c r="D602" s="2"/>
      <c r="F602" s="143"/>
      <c r="G602" s="2"/>
      <c r="H602" s="121"/>
      <c r="I602" s="142"/>
      <c r="J602" s="2"/>
      <c r="L602" s="124"/>
      <c r="M602" s="136"/>
      <c r="N602" s="136"/>
      <c r="O602" s="136"/>
      <c r="P602" s="137"/>
      <c r="Q602" s="137"/>
      <c r="R602" s="137"/>
    </row>
    <row r="603" spans="1:18" customHeight="1" ht="13.2">
      <c r="A603" t="str">
        <f>IF(B603="","",A602+1)</f>
        <v/>
      </c>
      <c r="B603" s="143"/>
      <c r="D603" s="2"/>
      <c r="F603" s="143"/>
      <c r="G603" s="2"/>
      <c r="H603" s="121"/>
      <c r="I603" s="142"/>
      <c r="J603" s="2"/>
      <c r="L603" s="124"/>
      <c r="M603" s="136"/>
      <c r="N603" s="136"/>
      <c r="O603" s="136"/>
      <c r="P603" s="137"/>
      <c r="Q603" s="137"/>
      <c r="R603" s="137"/>
    </row>
    <row r="604" spans="1:18" customHeight="1" ht="13.2">
      <c r="A604" t="str">
        <f>IF(B604="","",A603+1)</f>
        <v/>
      </c>
      <c r="B604" s="143"/>
      <c r="D604" s="2"/>
      <c r="F604" s="143"/>
      <c r="G604" s="2"/>
      <c r="H604" s="121"/>
      <c r="I604" s="142"/>
      <c r="J604" s="2"/>
      <c r="L604" s="124"/>
      <c r="M604" s="136"/>
      <c r="N604" s="136"/>
      <c r="O604" s="136"/>
      <c r="P604" s="137"/>
      <c r="Q604" s="137"/>
      <c r="R604" s="137"/>
    </row>
    <row r="605" spans="1:18" customHeight="1" ht="13.2">
      <c r="A605" t="str">
        <f>IF(B605="","",A604+1)</f>
        <v/>
      </c>
      <c r="B605" s="143"/>
      <c r="D605" s="2"/>
      <c r="F605" s="143"/>
      <c r="G605" s="2"/>
      <c r="H605" s="121"/>
      <c r="I605" s="142"/>
      <c r="J605" s="2"/>
      <c r="L605" s="124"/>
      <c r="M605" s="136"/>
      <c r="N605" s="136"/>
      <c r="O605" s="136"/>
      <c r="P605" s="137"/>
      <c r="Q605" s="137"/>
      <c r="R605" s="137"/>
    </row>
    <row r="606" spans="1:18" customHeight="1" ht="13.2">
      <c r="A606" t="str">
        <f>IF(B606="","",A605+1)</f>
        <v/>
      </c>
      <c r="B606" s="143"/>
      <c r="D606" s="2"/>
      <c r="F606" s="143"/>
      <c r="G606" s="2"/>
      <c r="H606" s="121"/>
      <c r="I606" s="142"/>
      <c r="J606" s="2"/>
      <c r="L606" s="124"/>
      <c r="M606" s="136"/>
      <c r="N606" s="136"/>
      <c r="O606" s="136"/>
      <c r="P606" s="137"/>
      <c r="Q606" s="137"/>
      <c r="R606" s="137"/>
    </row>
    <row r="607" spans="1:18" customHeight="1" ht="13.2">
      <c r="A607" t="str">
        <f>IF(B607="","",A606+1)</f>
        <v/>
      </c>
      <c r="B607" s="143"/>
      <c r="D607" s="2"/>
      <c r="F607" s="143"/>
      <c r="G607" s="2"/>
      <c r="H607" s="121"/>
      <c r="I607" s="142"/>
      <c r="J607" s="2"/>
      <c r="L607" s="124"/>
      <c r="M607" s="136"/>
      <c r="N607" s="136"/>
      <c r="O607" s="136"/>
      <c r="P607" s="137"/>
      <c r="Q607" s="137"/>
      <c r="R607" s="137"/>
    </row>
    <row r="608" spans="1:18" customHeight="1" ht="13.2">
      <c r="A608" t="str">
        <f>IF(B608="","",A607+1)</f>
        <v/>
      </c>
      <c r="B608" s="143"/>
      <c r="D608" s="2"/>
      <c r="F608" s="143"/>
      <c r="G608" s="2"/>
      <c r="H608" s="121"/>
      <c r="I608" s="142"/>
      <c r="J608" s="2"/>
      <c r="L608" s="124"/>
      <c r="M608" s="136"/>
      <c r="N608" s="136"/>
      <c r="O608" s="136"/>
      <c r="P608" s="137"/>
      <c r="Q608" s="137"/>
      <c r="R608" s="137"/>
    </row>
    <row r="609" spans="1:18" customHeight="1" ht="13.2">
      <c r="A609" t="str">
        <f>IF(B609="","",A608+1)</f>
        <v/>
      </c>
      <c r="B609" s="143"/>
      <c r="D609" s="2"/>
      <c r="F609" s="143"/>
      <c r="G609" s="2"/>
      <c r="H609" s="121"/>
      <c r="I609" s="142"/>
      <c r="J609" s="2"/>
      <c r="L609" s="124"/>
      <c r="M609" s="136"/>
      <c r="N609" s="136"/>
      <c r="O609" s="136"/>
      <c r="P609" s="137"/>
      <c r="Q609" s="137"/>
      <c r="R609" s="137"/>
    </row>
    <row r="610" spans="1:18" customHeight="1" ht="13.2">
      <c r="A610" t="str">
        <f>IF(B610="","",A609+1)</f>
        <v/>
      </c>
      <c r="B610" s="143"/>
      <c r="D610" s="2"/>
      <c r="F610" s="143"/>
      <c r="G610" s="2"/>
      <c r="H610" s="121"/>
      <c r="I610" s="142"/>
      <c r="J610" s="2"/>
      <c r="L610" s="124"/>
      <c r="M610" s="136"/>
      <c r="N610" s="136"/>
      <c r="O610" s="136"/>
      <c r="P610" s="137"/>
      <c r="Q610" s="137"/>
      <c r="R610" s="137"/>
    </row>
    <row r="611" spans="1:18" customHeight="1" ht="13.2">
      <c r="A611" t="str">
        <f>IF(B611="","",A610+1)</f>
        <v/>
      </c>
      <c r="B611" s="143"/>
      <c r="D611" s="2"/>
      <c r="F611" s="143"/>
      <c r="G611" s="2"/>
      <c r="H611" s="121"/>
      <c r="I611" s="142"/>
      <c r="J611" s="2"/>
      <c r="L611" s="124"/>
      <c r="M611" s="136"/>
      <c r="N611" s="136"/>
      <c r="O611" s="136"/>
      <c r="P611" s="137"/>
      <c r="Q611" s="137"/>
      <c r="R611" s="137"/>
    </row>
    <row r="612" spans="1:18" customHeight="1" ht="13.2">
      <c r="A612" t="str">
        <f>IF(B612="","",A611+1)</f>
        <v/>
      </c>
      <c r="B612" s="143"/>
      <c r="D612" s="2"/>
      <c r="F612" s="143"/>
      <c r="G612" s="2"/>
      <c r="H612" s="121"/>
      <c r="I612" s="142"/>
      <c r="J612" s="2"/>
      <c r="L612" s="124"/>
      <c r="M612" s="136"/>
      <c r="N612" s="136"/>
      <c r="O612" s="136"/>
      <c r="P612" s="137"/>
      <c r="Q612" s="137"/>
      <c r="R612" s="137"/>
    </row>
    <row r="613" spans="1:18" customHeight="1" ht="13.2">
      <c r="A613" t="str">
        <f>IF(B613="","",A612+1)</f>
        <v/>
      </c>
      <c r="B613" s="143"/>
      <c r="D613" s="2"/>
      <c r="F613" s="143"/>
      <c r="G613" s="2"/>
      <c r="H613" s="121"/>
      <c r="I613" s="142"/>
      <c r="J613" s="2"/>
      <c r="L613" s="124"/>
      <c r="M613" s="136"/>
      <c r="N613" s="136"/>
      <c r="O613" s="136"/>
      <c r="P613" s="137"/>
      <c r="Q613" s="137"/>
      <c r="R613" s="137"/>
    </row>
    <row r="614" spans="1:18" customHeight="1" ht="13.2">
      <c r="A614" t="str">
        <f>IF(B614="","",A613+1)</f>
        <v/>
      </c>
      <c r="B614" s="143"/>
      <c r="D614" s="2"/>
      <c r="F614" s="143"/>
      <c r="G614" s="2"/>
      <c r="H614" s="121"/>
      <c r="I614" s="142"/>
      <c r="J614" s="2"/>
      <c r="L614" s="124"/>
      <c r="M614" s="136"/>
      <c r="N614" s="136"/>
      <c r="O614" s="136"/>
      <c r="P614" s="137"/>
      <c r="Q614" s="137"/>
      <c r="R614" s="137"/>
    </row>
    <row r="615" spans="1:18" customHeight="1" ht="13.2">
      <c r="A615" t="str">
        <f>IF(B615="","",A614+1)</f>
        <v/>
      </c>
      <c r="B615" s="143"/>
      <c r="D615" s="2"/>
      <c r="F615" s="143"/>
      <c r="G615" s="2"/>
      <c r="H615" s="121"/>
      <c r="I615" s="142"/>
      <c r="J615" s="2"/>
      <c r="L615" s="124"/>
      <c r="M615" s="136"/>
      <c r="N615" s="136"/>
      <c r="O615" s="136"/>
      <c r="P615" s="137"/>
      <c r="Q615" s="137"/>
      <c r="R615" s="137"/>
    </row>
    <row r="616" spans="1:18" customHeight="1" ht="13.2">
      <c r="A616" t="str">
        <f>IF(B616="","",A615+1)</f>
        <v/>
      </c>
      <c r="B616" s="143"/>
      <c r="D616" s="2"/>
      <c r="F616" s="143"/>
      <c r="G616" s="2"/>
      <c r="H616" s="121"/>
      <c r="I616" s="142"/>
      <c r="J616" s="2"/>
      <c r="L616" s="124"/>
      <c r="M616" s="136"/>
      <c r="N616" s="136"/>
      <c r="O616" s="136"/>
      <c r="P616" s="137"/>
      <c r="Q616" s="137"/>
      <c r="R616" s="137"/>
    </row>
    <row r="617" spans="1:18" customHeight="1" ht="13.2">
      <c r="A617" t="str">
        <f>IF(B617="","",A616+1)</f>
        <v/>
      </c>
      <c r="B617" s="143"/>
      <c r="D617" s="2"/>
      <c r="F617" s="143"/>
      <c r="G617" s="2"/>
      <c r="H617" s="121"/>
      <c r="I617" s="142"/>
      <c r="J617" s="2"/>
      <c r="L617" s="124"/>
      <c r="M617" s="136"/>
      <c r="N617" s="136"/>
      <c r="O617" s="136"/>
      <c r="P617" s="137"/>
      <c r="Q617" s="137"/>
      <c r="R617" s="137"/>
    </row>
    <row r="618" spans="1:18" customHeight="1" ht="13.2">
      <c r="A618" t="str">
        <f>IF(B618="","",A617+1)</f>
        <v/>
      </c>
      <c r="B618" s="143"/>
      <c r="D618" s="2"/>
      <c r="F618" s="143"/>
      <c r="G618" s="2"/>
      <c r="H618" s="121"/>
      <c r="I618" s="142"/>
      <c r="J618" s="2"/>
      <c r="L618" s="124"/>
      <c r="M618" s="136"/>
      <c r="N618" s="136"/>
      <c r="O618" s="136"/>
      <c r="P618" s="137"/>
      <c r="Q618" s="137"/>
      <c r="R618" s="137"/>
    </row>
    <row r="619" spans="1:18" customHeight="1" ht="13.2">
      <c r="A619" t="str">
        <f>IF(B619="","",A618+1)</f>
        <v/>
      </c>
      <c r="B619" s="143"/>
      <c r="D619" s="2"/>
      <c r="F619" s="143"/>
      <c r="G619" s="2"/>
      <c r="H619" s="121"/>
      <c r="I619" s="142"/>
      <c r="J619" s="2"/>
      <c r="L619" s="124"/>
      <c r="M619" s="136"/>
      <c r="N619" s="136"/>
      <c r="O619" s="136"/>
      <c r="P619" s="137"/>
      <c r="Q619" s="137"/>
      <c r="R619" s="137"/>
    </row>
    <row r="620" spans="1:18" customHeight="1" ht="13.2">
      <c r="A620" t="str">
        <f>IF(B620="","",A619+1)</f>
        <v/>
      </c>
      <c r="B620" s="143"/>
      <c r="D620" s="2"/>
      <c r="F620" s="143"/>
      <c r="G620" s="2"/>
      <c r="H620" s="121"/>
      <c r="I620" s="142"/>
      <c r="J620" s="2"/>
      <c r="L620" s="124"/>
      <c r="M620" s="136"/>
      <c r="N620" s="136"/>
      <c r="O620" s="136"/>
      <c r="P620" s="137"/>
      <c r="Q620" s="137"/>
      <c r="R620" s="137"/>
    </row>
    <row r="621" spans="1:18" customHeight="1" ht="13.2">
      <c r="A621" t="str">
        <f>IF(B621="","",A620+1)</f>
        <v/>
      </c>
      <c r="B621" s="143"/>
      <c r="D621" s="2"/>
      <c r="F621" s="143"/>
      <c r="G621" s="2"/>
      <c r="H621" s="121"/>
      <c r="I621" s="142"/>
      <c r="J621" s="2"/>
      <c r="L621" s="124"/>
      <c r="M621" s="136"/>
      <c r="N621" s="136"/>
      <c r="O621" s="136"/>
      <c r="P621" s="137"/>
      <c r="Q621" s="137"/>
      <c r="R621" s="137"/>
    </row>
    <row r="622" spans="1:18" customHeight="1" ht="13.2">
      <c r="A622" t="str">
        <f>IF(B622="","",A621+1)</f>
        <v/>
      </c>
      <c r="B622" s="143"/>
      <c r="D622" s="2"/>
      <c r="F622" s="143"/>
      <c r="G622" s="2"/>
      <c r="H622" s="121"/>
      <c r="I622" s="142"/>
      <c r="J622" s="2"/>
      <c r="L622" s="124"/>
      <c r="M622" s="136"/>
      <c r="N622" s="136"/>
      <c r="O622" s="136"/>
      <c r="P622" s="137"/>
      <c r="Q622" s="137"/>
      <c r="R622" s="137"/>
    </row>
    <row r="623" spans="1:18" customHeight="1" ht="13.2">
      <c r="A623" t="str">
        <f>IF(B623="","",A622+1)</f>
        <v/>
      </c>
      <c r="B623" s="143"/>
      <c r="D623" s="2"/>
      <c r="F623" s="143"/>
      <c r="G623" s="2"/>
      <c r="H623" s="121"/>
      <c r="I623" s="142"/>
      <c r="J623" s="2"/>
      <c r="L623" s="124"/>
      <c r="M623" s="136"/>
      <c r="N623" s="136"/>
      <c r="O623" s="136"/>
      <c r="P623" s="137"/>
      <c r="Q623" s="137"/>
      <c r="R623" s="137"/>
    </row>
    <row r="624" spans="1:18" customHeight="1" ht="13.2">
      <c r="A624" t="str">
        <f>IF(B624="","",A623+1)</f>
        <v/>
      </c>
      <c r="B624" s="143"/>
      <c r="D624" s="2"/>
      <c r="F624" s="143"/>
      <c r="G624" s="2"/>
      <c r="H624" s="121"/>
      <c r="I624" s="142"/>
      <c r="J624" s="2"/>
      <c r="L624" s="124"/>
      <c r="M624" s="136"/>
      <c r="N624" s="136"/>
      <c r="O624" s="136"/>
      <c r="P624" s="137"/>
      <c r="Q624" s="137"/>
      <c r="R624" s="137"/>
    </row>
    <row r="625" spans="1:18" customHeight="1" ht="13.2">
      <c r="A625" t="str">
        <f>IF(B625="","",A624+1)</f>
        <v/>
      </c>
      <c r="B625" s="143"/>
      <c r="D625" s="2"/>
      <c r="F625" s="143"/>
      <c r="G625" s="2"/>
      <c r="H625" s="121"/>
      <c r="I625" s="142"/>
      <c r="J625" s="2"/>
      <c r="L625" s="124"/>
      <c r="M625" s="136"/>
      <c r="N625" s="136"/>
      <c r="O625" s="136"/>
      <c r="P625" s="137"/>
      <c r="Q625" s="137"/>
      <c r="R625" s="137"/>
    </row>
    <row r="626" spans="1:18" customHeight="1" ht="13.2">
      <c r="A626" t="str">
        <f>IF(B626="","",A625+1)</f>
        <v/>
      </c>
      <c r="B626" s="143"/>
      <c r="D626" s="2"/>
      <c r="F626" s="143"/>
      <c r="G626" s="2"/>
      <c r="H626" s="121"/>
      <c r="I626" s="142"/>
      <c r="J626" s="2"/>
      <c r="L626" s="124"/>
      <c r="M626" s="136"/>
      <c r="N626" s="136"/>
      <c r="O626" s="136"/>
      <c r="P626" s="137"/>
      <c r="Q626" s="137"/>
      <c r="R626" s="137"/>
    </row>
    <row r="627" spans="1:18" customHeight="1" ht="13.2">
      <c r="A627" t="str">
        <f>IF(B627="","",A626+1)</f>
        <v/>
      </c>
      <c r="B627" s="143"/>
      <c r="D627" s="2"/>
      <c r="F627" s="143"/>
      <c r="G627" s="2"/>
      <c r="H627" s="121"/>
      <c r="I627" s="142"/>
      <c r="J627" s="2"/>
      <c r="L627" s="124"/>
      <c r="M627" s="136"/>
      <c r="N627" s="136"/>
      <c r="O627" s="136"/>
      <c r="P627" s="137"/>
      <c r="Q627" s="137"/>
      <c r="R627" s="137"/>
    </row>
    <row r="628" spans="1:18" customHeight="1" ht="13.2">
      <c r="A628" t="str">
        <f>IF(B628="","",A627+1)</f>
        <v/>
      </c>
      <c r="B628" s="143"/>
      <c r="D628" s="2"/>
      <c r="F628" s="143"/>
      <c r="G628" s="2"/>
      <c r="H628" s="121"/>
      <c r="I628" s="142"/>
      <c r="J628" s="2"/>
      <c r="L628" s="124"/>
      <c r="M628" s="136"/>
      <c r="N628" s="136"/>
      <c r="O628" s="136"/>
      <c r="P628" s="137"/>
      <c r="Q628" s="137"/>
      <c r="R628" s="137"/>
    </row>
    <row r="629" spans="1:18" customHeight="1" ht="13.2">
      <c r="A629" t="str">
        <f>IF(B629="","",A628+1)</f>
        <v/>
      </c>
      <c r="B629" s="143"/>
      <c r="D629" s="2"/>
      <c r="F629" s="143"/>
      <c r="G629" s="2"/>
      <c r="H629" s="121"/>
      <c r="I629" s="142"/>
      <c r="J629" s="2"/>
      <c r="L629" s="124"/>
      <c r="M629" s="136"/>
      <c r="N629" s="136"/>
      <c r="O629" s="136"/>
      <c r="P629" s="137"/>
      <c r="Q629" s="137"/>
      <c r="R629" s="137"/>
    </row>
    <row r="630" spans="1:18" customHeight="1" ht="13.2">
      <c r="A630" t="str">
        <f>IF(B630="","",A629+1)</f>
        <v/>
      </c>
      <c r="B630" s="143"/>
      <c r="D630" s="2"/>
      <c r="F630" s="143"/>
      <c r="G630" s="2"/>
      <c r="H630" s="121"/>
      <c r="I630" s="142"/>
      <c r="J630" s="2"/>
      <c r="L630" s="124"/>
      <c r="M630" s="136"/>
      <c r="N630" s="136"/>
      <c r="O630" s="136"/>
      <c r="P630" s="137"/>
      <c r="Q630" s="137"/>
      <c r="R630" s="137"/>
    </row>
    <row r="631" spans="1:18" customHeight="1" ht="13.2">
      <c r="A631" t="str">
        <f>IF(B631="","",A630+1)</f>
        <v/>
      </c>
      <c r="B631" s="143"/>
      <c r="D631" s="2"/>
      <c r="F631" s="143"/>
      <c r="G631" s="2"/>
      <c r="H631" s="121"/>
      <c r="I631" s="142"/>
      <c r="J631" s="2"/>
      <c r="L631" s="124"/>
      <c r="M631" s="136"/>
      <c r="N631" s="136"/>
      <c r="O631" s="136"/>
      <c r="P631" s="137"/>
      <c r="Q631" s="137"/>
      <c r="R631" s="137"/>
    </row>
    <row r="632" spans="1:18" customHeight="1" ht="13.2">
      <c r="A632" t="str">
        <f>IF(B632="","",A631+1)</f>
        <v/>
      </c>
      <c r="B632" s="143"/>
      <c r="D632" s="2"/>
      <c r="F632" s="143"/>
      <c r="G632" s="2"/>
      <c r="H632" s="121"/>
      <c r="I632" s="142"/>
      <c r="J632" s="2"/>
      <c r="L632" s="124"/>
      <c r="M632" s="136"/>
      <c r="N632" s="136"/>
      <c r="O632" s="136"/>
      <c r="P632" s="137"/>
      <c r="Q632" s="137"/>
      <c r="R632" s="137"/>
    </row>
    <row r="633" spans="1:18" customHeight="1" ht="13.2">
      <c r="A633" t="str">
        <f>IF(B633="","",A632+1)</f>
        <v/>
      </c>
      <c r="B633" s="143"/>
      <c r="D633" s="2"/>
      <c r="F633" s="143"/>
      <c r="G633" s="2"/>
      <c r="H633" s="121"/>
      <c r="I633" s="142"/>
      <c r="J633" s="2"/>
      <c r="L633" s="124"/>
      <c r="M633" s="136"/>
      <c r="N633" s="136"/>
      <c r="O633" s="136"/>
      <c r="P633" s="137"/>
      <c r="Q633" s="137"/>
      <c r="R633" s="137"/>
    </row>
    <row r="634" spans="1:18" customHeight="1" ht="13.2">
      <c r="A634" t="str">
        <f>IF(B634="","",A633+1)</f>
        <v/>
      </c>
      <c r="B634" s="143"/>
      <c r="D634" s="2"/>
      <c r="F634" s="143"/>
      <c r="G634" s="2"/>
      <c r="H634" s="121"/>
      <c r="I634" s="142"/>
      <c r="J634" s="2"/>
      <c r="L634" s="124"/>
      <c r="M634" s="136"/>
      <c r="N634" s="136"/>
      <c r="O634" s="136"/>
      <c r="P634" s="137"/>
      <c r="Q634" s="137"/>
      <c r="R634" s="137"/>
    </row>
    <row r="635" spans="1:18" customHeight="1" ht="13.2">
      <c r="A635" t="str">
        <f>IF(B635="","",A634+1)</f>
        <v/>
      </c>
      <c r="B635" s="143"/>
      <c r="D635" s="2"/>
      <c r="F635" s="143"/>
      <c r="G635" s="2"/>
      <c r="H635" s="121"/>
      <c r="I635" s="142"/>
      <c r="J635" s="2"/>
      <c r="L635" s="124"/>
      <c r="M635" s="136"/>
      <c r="N635" s="136"/>
      <c r="O635" s="136"/>
      <c r="P635" s="137"/>
      <c r="Q635" s="137"/>
      <c r="R635" s="137"/>
    </row>
    <row r="636" spans="1:18" customHeight="1" ht="13.2">
      <c r="A636" t="str">
        <f>IF(B636="","",A635+1)</f>
        <v/>
      </c>
      <c r="B636" s="143"/>
      <c r="D636" s="2"/>
      <c r="F636" s="143"/>
      <c r="G636" s="2"/>
      <c r="H636" s="121"/>
      <c r="I636" s="142"/>
      <c r="J636" s="2"/>
      <c r="L636" s="124"/>
      <c r="M636" s="136"/>
      <c r="N636" s="136"/>
      <c r="O636" s="136"/>
      <c r="P636" s="137"/>
      <c r="Q636" s="137"/>
      <c r="R636" s="137"/>
    </row>
    <row r="637" spans="1:18" customHeight="1" ht="13.2">
      <c r="A637" t="str">
        <f>IF(B637="","",A636+1)</f>
        <v/>
      </c>
      <c r="B637" s="143"/>
      <c r="D637" s="2"/>
      <c r="F637" s="143"/>
      <c r="G637" s="2"/>
      <c r="H637" s="121"/>
      <c r="I637" s="142"/>
      <c r="J637" s="2"/>
      <c r="L637" s="124"/>
      <c r="M637" s="136"/>
      <c r="N637" s="136"/>
      <c r="O637" s="136"/>
      <c r="P637" s="137"/>
      <c r="Q637" s="137"/>
      <c r="R637" s="137"/>
    </row>
    <row r="638" spans="1:18" customHeight="1" ht="13.2">
      <c r="A638" t="str">
        <f>IF(B638="","",A637+1)</f>
        <v/>
      </c>
      <c r="B638" s="143"/>
      <c r="D638" s="2"/>
      <c r="F638" s="143"/>
      <c r="G638" s="2"/>
      <c r="H638" s="121"/>
      <c r="I638" s="142"/>
      <c r="J638" s="2"/>
      <c r="L638" s="124"/>
      <c r="M638" s="136"/>
      <c r="N638" s="136"/>
      <c r="O638" s="136"/>
      <c r="P638" s="137"/>
      <c r="Q638" s="137"/>
      <c r="R638" s="137"/>
    </row>
    <row r="639" spans="1:18" customHeight="1" ht="13.2">
      <c r="A639" t="str">
        <f>IF(B639="","",A638+1)</f>
        <v/>
      </c>
      <c r="B639" s="143"/>
      <c r="D639" s="2"/>
      <c r="F639" s="143"/>
      <c r="G639" s="2"/>
      <c r="H639" s="121"/>
      <c r="I639" s="142"/>
      <c r="J639" s="2"/>
      <c r="L639" s="124"/>
      <c r="M639" s="136"/>
      <c r="N639" s="136"/>
      <c r="O639" s="136"/>
      <c r="P639" s="137"/>
      <c r="Q639" s="137"/>
      <c r="R639" s="137"/>
    </row>
    <row r="640" spans="1:18" customHeight="1" ht="13.2">
      <c r="A640" t="str">
        <f>IF(B640="","",A639+1)</f>
        <v/>
      </c>
      <c r="B640" s="143"/>
      <c r="D640" s="2"/>
      <c r="F640" s="143"/>
      <c r="G640" s="2"/>
      <c r="H640" s="121"/>
      <c r="I640" s="142"/>
      <c r="J640" s="2"/>
      <c r="L640" s="124"/>
      <c r="M640" s="136"/>
      <c r="N640" s="136"/>
      <c r="O640" s="136"/>
      <c r="P640" s="137"/>
      <c r="Q640" s="137"/>
      <c r="R640" s="137"/>
    </row>
    <row r="641" spans="1:18" customHeight="1" ht="13.2">
      <c r="A641" t="str">
        <f>IF(B641="","",A640+1)</f>
        <v/>
      </c>
      <c r="B641" s="143"/>
      <c r="D641" s="2"/>
      <c r="F641" s="143"/>
      <c r="G641" s="2"/>
      <c r="H641" s="121"/>
      <c r="I641" s="142"/>
      <c r="J641" s="2"/>
      <c r="L641" s="124"/>
      <c r="M641" s="136"/>
      <c r="N641" s="136"/>
      <c r="O641" s="136"/>
      <c r="P641" s="137"/>
      <c r="Q641" s="137"/>
      <c r="R641" s="137"/>
    </row>
    <row r="642" spans="1:18" customHeight="1" ht="13.2">
      <c r="A642" t="str">
        <f>IF(B642="","",A641+1)</f>
        <v/>
      </c>
      <c r="B642" s="143"/>
      <c r="D642" s="2"/>
      <c r="F642" s="143"/>
      <c r="G642" s="2"/>
      <c r="H642" s="121"/>
      <c r="I642" s="142"/>
      <c r="J642" s="2"/>
      <c r="L642" s="124"/>
      <c r="M642" s="136"/>
      <c r="N642" s="136"/>
      <c r="O642" s="136"/>
      <c r="P642" s="137"/>
      <c r="Q642" s="137"/>
      <c r="R642" s="137"/>
    </row>
    <row r="643" spans="1:18" customHeight="1" ht="13.2">
      <c r="A643" t="str">
        <f>IF(B643="","",A642+1)</f>
        <v/>
      </c>
      <c r="B643" s="143"/>
      <c r="D643" s="2"/>
      <c r="F643" s="143"/>
      <c r="G643" s="2"/>
      <c r="H643" s="121"/>
      <c r="I643" s="142"/>
      <c r="J643" s="2"/>
      <c r="L643" s="124"/>
      <c r="M643" s="136"/>
      <c r="N643" s="136"/>
      <c r="O643" s="136"/>
      <c r="P643" s="137"/>
      <c r="Q643" s="137"/>
      <c r="R643" s="137"/>
    </row>
    <row r="644" spans="1:18" customHeight="1" ht="13.2">
      <c r="A644" t="str">
        <f>IF(B644="","",A643+1)</f>
        <v/>
      </c>
      <c r="B644" s="143"/>
      <c r="D644" s="2"/>
      <c r="F644" s="143"/>
      <c r="G644" s="2"/>
      <c r="H644" s="121"/>
      <c r="I644" s="142"/>
      <c r="J644" s="2"/>
      <c r="L644" s="124"/>
      <c r="M644" s="136"/>
      <c r="N644" s="136"/>
      <c r="O644" s="136"/>
      <c r="P644" s="137"/>
      <c r="Q644" s="137"/>
      <c r="R644" s="137"/>
    </row>
    <row r="645" spans="1:18" customHeight="1" ht="13.2">
      <c r="A645" t="str">
        <f>IF(B645="","",A644+1)</f>
        <v/>
      </c>
      <c r="B645" s="143"/>
      <c r="D645" s="2"/>
      <c r="F645" s="143"/>
      <c r="G645" s="2"/>
      <c r="H645" s="121"/>
      <c r="I645" s="142"/>
      <c r="J645" s="2"/>
      <c r="L645" s="124"/>
      <c r="M645" s="136"/>
      <c r="N645" s="136"/>
      <c r="O645" s="136"/>
      <c r="P645" s="137"/>
      <c r="Q645" s="137"/>
      <c r="R645" s="137"/>
    </row>
    <row r="646" spans="1:18" customHeight="1" ht="13.2">
      <c r="A646" t="str">
        <f>IF(B646="","",A645+1)</f>
        <v/>
      </c>
      <c r="B646" s="143"/>
      <c r="D646" s="2"/>
      <c r="F646" s="143"/>
      <c r="G646" s="2"/>
      <c r="H646" s="121"/>
      <c r="I646" s="142"/>
      <c r="J646" s="2"/>
      <c r="L646" s="124"/>
      <c r="M646" s="136"/>
      <c r="N646" s="136"/>
      <c r="O646" s="136"/>
      <c r="P646" s="137"/>
      <c r="Q646" s="137"/>
      <c r="R646" s="137"/>
    </row>
    <row r="647" spans="1:18" customHeight="1" ht="13.2">
      <c r="A647" t="str">
        <f>IF(B647="","",A646+1)</f>
        <v/>
      </c>
      <c r="B647" s="143"/>
      <c r="D647" s="2"/>
      <c r="F647" s="143"/>
      <c r="G647" s="2"/>
      <c r="H647" s="121"/>
      <c r="I647" s="142"/>
      <c r="J647" s="2"/>
      <c r="L647" s="124"/>
      <c r="M647" s="136"/>
      <c r="N647" s="136"/>
      <c r="O647" s="136"/>
      <c r="P647" s="137"/>
      <c r="Q647" s="137"/>
      <c r="R647" s="137"/>
    </row>
    <row r="648" spans="1:18" customHeight="1" ht="13.2">
      <c r="A648" t="str">
        <f>IF(B648="","",A647+1)</f>
        <v/>
      </c>
      <c r="B648" s="143"/>
      <c r="D648" s="2"/>
      <c r="F648" s="143"/>
      <c r="G648" s="2"/>
      <c r="H648" s="121"/>
      <c r="I648" s="142"/>
      <c r="J648" s="2"/>
      <c r="L648" s="124"/>
      <c r="M648" s="136"/>
      <c r="N648" s="136"/>
      <c r="O648" s="136"/>
      <c r="P648" s="137"/>
      <c r="Q648" s="137"/>
      <c r="R648" s="137"/>
    </row>
    <row r="649" spans="1:18" customHeight="1" ht="13.2">
      <c r="A649" t="str">
        <f>IF(B649="","",A648+1)</f>
        <v/>
      </c>
      <c r="B649" s="143"/>
      <c r="D649" s="2"/>
      <c r="F649" s="143"/>
      <c r="G649" s="2"/>
      <c r="H649" s="121"/>
      <c r="I649" s="142"/>
      <c r="J649" s="2"/>
      <c r="L649" s="124"/>
      <c r="M649" s="136"/>
      <c r="N649" s="136"/>
      <c r="O649" s="136"/>
      <c r="P649" s="137"/>
      <c r="Q649" s="137"/>
      <c r="R649" s="137"/>
    </row>
    <row r="650" spans="1:18" customHeight="1" ht="13.2">
      <c r="A650" t="str">
        <f>IF(B650="","",A649+1)</f>
        <v/>
      </c>
      <c r="B650" s="143"/>
      <c r="D650" s="2"/>
      <c r="F650" s="143"/>
      <c r="G650" s="2"/>
      <c r="H650" s="121"/>
      <c r="I650" s="142"/>
      <c r="J650" s="2"/>
      <c r="L650" s="124"/>
      <c r="M650" s="136"/>
      <c r="N650" s="136"/>
      <c r="O650" s="136"/>
      <c r="P650" s="137"/>
      <c r="Q650" s="137"/>
      <c r="R650" s="137"/>
    </row>
    <row r="651" spans="1:18" customHeight="1" ht="13.2">
      <c r="A651" t="str">
        <f>IF(B651="","",A650+1)</f>
        <v/>
      </c>
      <c r="B651" s="143"/>
      <c r="D651" s="2"/>
      <c r="F651" s="143"/>
      <c r="G651" s="2"/>
      <c r="H651" s="121"/>
      <c r="I651" s="142"/>
      <c r="J651" s="2"/>
      <c r="L651" s="124"/>
      <c r="M651" s="136"/>
      <c r="N651" s="136"/>
      <c r="O651" s="136"/>
      <c r="P651" s="137"/>
      <c r="Q651" s="137"/>
      <c r="R651" s="137"/>
    </row>
    <row r="652" spans="1:18" customHeight="1" ht="13.2">
      <c r="A652" t="str">
        <f>IF(B652="","",A651+1)</f>
        <v/>
      </c>
      <c r="B652" s="143"/>
      <c r="D652" s="2"/>
      <c r="F652" s="143"/>
      <c r="G652" s="2"/>
      <c r="H652" s="121"/>
      <c r="I652" s="142"/>
      <c r="J652" s="2"/>
      <c r="L652" s="124"/>
      <c r="M652" s="136"/>
      <c r="N652" s="136"/>
      <c r="O652" s="136"/>
      <c r="P652" s="137"/>
      <c r="Q652" s="137"/>
      <c r="R652" s="137"/>
    </row>
    <row r="653" spans="1:18" customHeight="1" ht="13.2">
      <c r="A653" t="str">
        <f>IF(B653="","",A652+1)</f>
        <v/>
      </c>
      <c r="B653" s="143"/>
      <c r="D653" s="2"/>
      <c r="F653" s="143"/>
      <c r="G653" s="2"/>
      <c r="H653" s="121"/>
      <c r="I653" s="142"/>
      <c r="J653" s="2"/>
      <c r="L653" s="124"/>
      <c r="M653" s="136"/>
      <c r="N653" s="136"/>
      <c r="O653" s="136"/>
      <c r="P653" s="137"/>
      <c r="Q653" s="137"/>
      <c r="R653" s="137"/>
    </row>
    <row r="654" spans="1:18" customHeight="1" ht="13.2">
      <c r="A654" t="str">
        <f>IF(B654="","",A653+1)</f>
        <v/>
      </c>
      <c r="B654" s="143"/>
      <c r="D654" s="2"/>
      <c r="F654" s="143"/>
      <c r="G654" s="2"/>
      <c r="H654" s="121"/>
      <c r="I654" s="142"/>
      <c r="J654" s="2"/>
      <c r="L654" s="124"/>
      <c r="M654" s="136"/>
      <c r="N654" s="136"/>
      <c r="O654" s="136"/>
      <c r="P654" s="137"/>
      <c r="Q654" s="137"/>
      <c r="R654" s="137"/>
    </row>
    <row r="655" spans="1:18" customHeight="1" ht="13.2">
      <c r="A655" t="str">
        <f>IF(B655="","",A654+1)</f>
        <v/>
      </c>
      <c r="B655" s="143"/>
      <c r="D655" s="2"/>
      <c r="F655" s="143"/>
      <c r="G655" s="2"/>
      <c r="H655" s="121"/>
      <c r="I655" s="142"/>
      <c r="J655" s="2"/>
      <c r="L655" s="124"/>
      <c r="M655" s="136"/>
      <c r="N655" s="136"/>
      <c r="O655" s="136"/>
      <c r="P655" s="137"/>
      <c r="Q655" s="137"/>
      <c r="R655" s="137"/>
    </row>
    <row r="656" spans="1:18" customHeight="1" ht="13.2">
      <c r="A656" t="str">
        <f>IF(B656="","",A655+1)</f>
        <v/>
      </c>
      <c r="B656" s="143"/>
      <c r="D656" s="2"/>
      <c r="F656" s="143"/>
      <c r="G656" s="2"/>
      <c r="H656" s="121"/>
      <c r="I656" s="142"/>
      <c r="J656" s="2"/>
      <c r="L656" s="124"/>
      <c r="M656" s="136"/>
      <c r="N656" s="136"/>
      <c r="O656" s="136"/>
      <c r="P656" s="137"/>
      <c r="Q656" s="137"/>
      <c r="R656" s="137"/>
    </row>
    <row r="657" spans="1:18" customHeight="1" ht="13.2">
      <c r="A657" t="str">
        <f>IF(B657="","",A656+1)</f>
        <v/>
      </c>
      <c r="B657" s="143"/>
      <c r="D657" s="2"/>
      <c r="F657" s="143"/>
      <c r="G657" s="2"/>
      <c r="H657" s="121"/>
      <c r="I657" s="142"/>
      <c r="J657" s="2"/>
      <c r="L657" s="124"/>
      <c r="M657" s="136"/>
      <c r="N657" s="136"/>
      <c r="O657" s="136"/>
      <c r="P657" s="137"/>
      <c r="Q657" s="137"/>
      <c r="R657" s="137"/>
    </row>
    <row r="658" spans="1:18" customHeight="1" ht="13.2">
      <c r="A658" t="str">
        <f>IF(B658="","",A657+1)</f>
        <v/>
      </c>
      <c r="B658" s="143"/>
      <c r="D658" s="2"/>
      <c r="F658" s="143"/>
      <c r="G658" s="2"/>
      <c r="H658" s="121"/>
      <c r="I658" s="142"/>
      <c r="J658" s="2"/>
      <c r="L658" s="124"/>
      <c r="M658" s="136"/>
      <c r="N658" s="136"/>
      <c r="O658" s="136"/>
      <c r="P658" s="137"/>
      <c r="Q658" s="137"/>
      <c r="R658" s="137"/>
    </row>
    <row r="659" spans="1:18" customHeight="1" ht="13.2">
      <c r="A659" t="str">
        <f>IF(B659="","",A658+1)</f>
        <v/>
      </c>
      <c r="B659" s="143"/>
      <c r="D659" s="2"/>
      <c r="F659" s="143"/>
      <c r="G659" s="2"/>
      <c r="H659" s="121"/>
      <c r="I659" s="142"/>
      <c r="J659" s="2"/>
      <c r="L659" s="124"/>
      <c r="M659" s="136"/>
      <c r="N659" s="136"/>
      <c r="O659" s="136"/>
      <c r="P659" s="137"/>
      <c r="Q659" s="137"/>
      <c r="R659" s="137"/>
    </row>
    <row r="660" spans="1:18" customHeight="1" ht="13.2">
      <c r="A660" t="str">
        <f>IF(B660="","",A659+1)</f>
        <v/>
      </c>
      <c r="B660" s="143"/>
      <c r="D660" s="2"/>
      <c r="F660" s="143"/>
      <c r="G660" s="2"/>
      <c r="H660" s="121"/>
      <c r="I660" s="142"/>
      <c r="J660" s="2"/>
      <c r="L660" s="124"/>
      <c r="M660" s="136"/>
      <c r="N660" s="136"/>
      <c r="O660" s="136"/>
      <c r="P660" s="137"/>
      <c r="Q660" s="137"/>
      <c r="R660" s="137"/>
    </row>
    <row r="661" spans="1:18" customHeight="1" ht="13.2">
      <c r="A661" t="str">
        <f>IF(B661="","",A660+1)</f>
        <v/>
      </c>
      <c r="B661" s="143"/>
      <c r="D661" s="2"/>
      <c r="F661" s="143"/>
      <c r="G661" s="2"/>
      <c r="H661" s="121"/>
      <c r="I661" s="142"/>
      <c r="J661" s="2"/>
      <c r="L661" s="124"/>
      <c r="M661" s="136"/>
      <c r="N661" s="136"/>
      <c r="O661" s="136"/>
      <c r="P661" s="137"/>
      <c r="Q661" s="137"/>
      <c r="R661" s="137"/>
    </row>
    <row r="662" spans="1:18" customHeight="1" ht="13.2">
      <c r="A662" t="str">
        <f>IF(B662="","",A661+1)</f>
        <v/>
      </c>
      <c r="B662" s="143"/>
      <c r="D662" s="2"/>
      <c r="F662" s="143"/>
      <c r="G662" s="2"/>
      <c r="H662" s="121"/>
      <c r="I662" s="142"/>
      <c r="J662" s="2"/>
      <c r="L662" s="124"/>
      <c r="M662" s="136"/>
      <c r="N662" s="136"/>
      <c r="O662" s="136"/>
      <c r="P662" s="137"/>
      <c r="Q662" s="137"/>
      <c r="R662" s="137"/>
    </row>
    <row r="663" spans="1:18" customHeight="1" ht="13.2">
      <c r="A663" t="str">
        <f>IF(B663="","",A662+1)</f>
        <v/>
      </c>
      <c r="B663" s="143"/>
      <c r="D663" s="2"/>
      <c r="F663" s="143"/>
      <c r="G663" s="2"/>
      <c r="H663" s="121"/>
      <c r="I663" s="142"/>
      <c r="J663" s="2"/>
      <c r="L663" s="124"/>
      <c r="M663" s="136"/>
      <c r="N663" s="136"/>
      <c r="O663" s="136"/>
      <c r="P663" s="137"/>
      <c r="Q663" s="137"/>
      <c r="R663" s="137"/>
    </row>
    <row r="664" spans="1:18" customHeight="1" ht="13.2">
      <c r="A664" t="str">
        <f>IF(B664="","",A663+1)</f>
        <v/>
      </c>
      <c r="B664" s="143"/>
      <c r="D664" s="2"/>
      <c r="F664" s="143"/>
      <c r="G664" s="2"/>
      <c r="H664" s="121"/>
      <c r="I664" s="142"/>
      <c r="J664" s="2"/>
      <c r="L664" s="124"/>
      <c r="M664" s="136"/>
      <c r="N664" s="136"/>
      <c r="O664" s="136"/>
      <c r="P664" s="137"/>
      <c r="Q664" s="137"/>
      <c r="R664" s="137"/>
    </row>
    <row r="665" spans="1:18" customHeight="1" ht="13.2">
      <c r="A665" t="str">
        <f>IF(B665="","",A664+1)</f>
        <v/>
      </c>
      <c r="B665" s="143"/>
      <c r="D665" s="2"/>
      <c r="F665" s="143"/>
      <c r="G665" s="2"/>
      <c r="H665" s="121"/>
      <c r="I665" s="142"/>
      <c r="J665" s="2"/>
      <c r="L665" s="124"/>
      <c r="M665" s="136"/>
      <c r="N665" s="136"/>
      <c r="O665" s="136"/>
      <c r="P665" s="137"/>
      <c r="Q665" s="137"/>
      <c r="R665" s="137"/>
    </row>
    <row r="666" spans="1:18" customHeight="1" ht="13.2">
      <c r="A666" t="str">
        <f>IF(B666="","",A665+1)</f>
        <v/>
      </c>
      <c r="B666" s="143"/>
      <c r="D666" s="2"/>
      <c r="F666" s="143"/>
      <c r="G666" s="2"/>
      <c r="H666" s="121"/>
      <c r="I666" s="142"/>
      <c r="J666" s="2"/>
      <c r="L666" s="124"/>
      <c r="M666" s="136"/>
      <c r="N666" s="136"/>
      <c r="O666" s="136"/>
      <c r="P666" s="137"/>
      <c r="Q666" s="137"/>
      <c r="R666" s="137"/>
    </row>
    <row r="667" spans="1:18" customHeight="1" ht="13.2">
      <c r="A667" t="str">
        <f>IF(B667="","",A666+1)</f>
        <v/>
      </c>
      <c r="B667" s="143"/>
      <c r="D667" s="2"/>
      <c r="F667" s="143"/>
      <c r="G667" s="2"/>
      <c r="H667" s="121"/>
      <c r="I667" s="142"/>
      <c r="J667" s="2"/>
      <c r="L667" s="124"/>
      <c r="M667" s="136"/>
      <c r="N667" s="136"/>
      <c r="O667" s="136"/>
      <c r="P667" s="137"/>
      <c r="Q667" s="137"/>
      <c r="R667" s="137"/>
    </row>
    <row r="668" spans="1:18" customHeight="1" ht="13.2">
      <c r="A668" t="str">
        <f>IF(B668="","",A667+1)</f>
        <v/>
      </c>
      <c r="B668" s="143"/>
      <c r="D668" s="2"/>
      <c r="F668" s="143"/>
      <c r="G668" s="2"/>
      <c r="H668" s="121"/>
      <c r="I668" s="142"/>
      <c r="J668" s="2"/>
      <c r="L668" s="124"/>
      <c r="M668" s="136"/>
      <c r="N668" s="136"/>
      <c r="O668" s="136"/>
      <c r="P668" s="137"/>
      <c r="Q668" s="137"/>
      <c r="R668" s="137"/>
    </row>
    <row r="669" spans="1:18" customHeight="1" ht="13.2">
      <c r="A669" t="str">
        <f>IF(B669="","",A668+1)</f>
        <v/>
      </c>
      <c r="B669" s="143"/>
      <c r="D669" s="2"/>
      <c r="F669" s="143"/>
      <c r="G669" s="2"/>
      <c r="H669" s="121"/>
      <c r="I669" s="142"/>
      <c r="J669" s="2"/>
      <c r="L669" s="124"/>
      <c r="M669" s="136"/>
      <c r="N669" s="136"/>
      <c r="O669" s="136"/>
      <c r="P669" s="137"/>
      <c r="Q669" s="137"/>
      <c r="R669" s="137"/>
    </row>
    <row r="670" spans="1:18" customHeight="1" ht="13.2">
      <c r="A670" t="str">
        <f>IF(B670="","",A669+1)</f>
        <v/>
      </c>
      <c r="B670" s="143"/>
      <c r="D670" s="2"/>
      <c r="F670" s="143"/>
      <c r="G670" s="2"/>
      <c r="H670" s="121"/>
      <c r="I670" s="142"/>
      <c r="J670" s="2"/>
      <c r="L670" s="124"/>
      <c r="M670" s="136"/>
      <c r="N670" s="136"/>
      <c r="O670" s="136"/>
      <c r="P670" s="137"/>
      <c r="Q670" s="137"/>
      <c r="R670" s="137"/>
    </row>
    <row r="671" spans="1:18" customHeight="1" ht="13.2">
      <c r="A671" t="str">
        <f>IF(B671="","",A670+1)</f>
        <v/>
      </c>
      <c r="B671" s="143"/>
      <c r="D671" s="2"/>
      <c r="F671" s="143"/>
      <c r="G671" s="2"/>
      <c r="H671" s="121"/>
      <c r="I671" s="142"/>
      <c r="J671" s="2"/>
      <c r="L671" s="124"/>
      <c r="M671" s="136"/>
      <c r="N671" s="136"/>
      <c r="O671" s="136"/>
      <c r="P671" s="137"/>
      <c r="Q671" s="137"/>
      <c r="R671" s="137"/>
    </row>
    <row r="672" spans="1:18" customHeight="1" ht="13.2">
      <c r="A672" t="str">
        <f>IF(B672="","",A671+1)</f>
        <v/>
      </c>
      <c r="B672" s="143"/>
      <c r="D672" s="2"/>
      <c r="F672" s="143"/>
      <c r="G672" s="2"/>
      <c r="H672" s="121"/>
      <c r="I672" s="142"/>
      <c r="J672" s="2"/>
      <c r="L672" s="124"/>
      <c r="M672" s="136"/>
      <c r="N672" s="136"/>
      <c r="O672" s="136"/>
      <c r="P672" s="137"/>
      <c r="Q672" s="137"/>
      <c r="R672" s="137"/>
    </row>
    <row r="673" spans="1:18" customHeight="1" ht="13.2">
      <c r="A673" t="str">
        <f>IF(B673="","",A672+1)</f>
        <v/>
      </c>
      <c r="B673" s="143"/>
      <c r="D673" s="2"/>
      <c r="F673" s="143"/>
      <c r="G673" s="2"/>
      <c r="H673" s="121"/>
      <c r="I673" s="142"/>
      <c r="J673" s="2"/>
      <c r="L673" s="124"/>
      <c r="M673" s="136"/>
      <c r="N673" s="136"/>
      <c r="O673" s="136"/>
      <c r="P673" s="137"/>
      <c r="Q673" s="137"/>
      <c r="R673" s="137"/>
    </row>
    <row r="674" spans="1:18" customHeight="1" ht="13.2">
      <c r="A674" t="str">
        <f>IF(B674="","",A673+1)</f>
        <v/>
      </c>
      <c r="B674" s="143"/>
      <c r="D674" s="2"/>
      <c r="F674" s="143"/>
      <c r="G674" s="2"/>
      <c r="H674" s="121"/>
      <c r="I674" s="142"/>
      <c r="J674" s="2"/>
      <c r="L674" s="124"/>
      <c r="M674" s="136"/>
      <c r="N674" s="136"/>
      <c r="O674" s="136"/>
      <c r="P674" s="137"/>
      <c r="Q674" s="137"/>
      <c r="R674" s="137"/>
    </row>
    <row r="675" spans="1:18" customHeight="1" ht="13.2">
      <c r="A675" t="str">
        <f>IF(B675="","",A674+1)</f>
        <v/>
      </c>
      <c r="B675" s="143"/>
      <c r="D675" s="2"/>
      <c r="F675" s="143"/>
      <c r="G675" s="2"/>
      <c r="H675" s="121"/>
      <c r="I675" s="142"/>
      <c r="J675" s="2"/>
      <c r="L675" s="124"/>
      <c r="M675" s="136"/>
      <c r="N675" s="136"/>
      <c r="O675" s="136"/>
      <c r="P675" s="137"/>
      <c r="Q675" s="137"/>
      <c r="R675" s="137"/>
    </row>
    <row r="676" spans="1:18" customHeight="1" ht="13.2">
      <c r="A676" t="str">
        <f>IF(B676="","",A675+1)</f>
        <v/>
      </c>
      <c r="B676" s="143"/>
      <c r="D676" s="2"/>
      <c r="F676" s="143"/>
      <c r="G676" s="2"/>
      <c r="H676" s="121"/>
      <c r="I676" s="142"/>
      <c r="J676" s="2"/>
      <c r="L676" s="124"/>
      <c r="M676" s="136"/>
      <c r="N676" s="136"/>
      <c r="O676" s="136"/>
      <c r="P676" s="137"/>
      <c r="Q676" s="137"/>
      <c r="R676" s="137"/>
    </row>
    <row r="677" spans="1:18" customHeight="1" ht="13.2">
      <c r="A677" t="str">
        <f>IF(B677="","",A676+1)</f>
        <v/>
      </c>
      <c r="B677" s="143"/>
      <c r="D677" s="2"/>
      <c r="F677" s="143"/>
      <c r="G677" s="2"/>
      <c r="H677" s="121"/>
      <c r="I677" s="142"/>
      <c r="J677" s="2"/>
      <c r="L677" s="124"/>
      <c r="M677" s="136"/>
      <c r="N677" s="136"/>
      <c r="O677" s="136"/>
      <c r="P677" s="137"/>
      <c r="Q677" s="137"/>
      <c r="R677" s="137"/>
    </row>
    <row r="678" spans="1:18" customHeight="1" ht="13.2">
      <c r="A678" t="str">
        <f>IF(B678="","",A677+1)</f>
        <v/>
      </c>
      <c r="B678" s="143"/>
      <c r="D678" s="2"/>
      <c r="F678" s="143"/>
      <c r="G678" s="2"/>
      <c r="H678" s="121"/>
      <c r="I678" s="142"/>
      <c r="J678" s="2"/>
      <c r="L678" s="124"/>
      <c r="M678" s="136"/>
      <c r="N678" s="136"/>
      <c r="O678" s="136"/>
      <c r="P678" s="137"/>
      <c r="Q678" s="137"/>
      <c r="R678" s="137"/>
    </row>
    <row r="679" spans="1:18" customHeight="1" ht="13.2">
      <c r="A679" t="str">
        <f>IF(B679="","",A678+1)</f>
        <v/>
      </c>
      <c r="B679" s="143"/>
      <c r="D679" s="2"/>
      <c r="F679" s="143"/>
      <c r="G679" s="2"/>
      <c r="H679" s="121"/>
      <c r="I679" s="142"/>
      <c r="J679" s="2"/>
      <c r="L679" s="124"/>
      <c r="M679" s="136"/>
      <c r="N679" s="136"/>
      <c r="O679" s="136"/>
      <c r="P679" s="137"/>
      <c r="Q679" s="137"/>
      <c r="R679" s="137"/>
    </row>
    <row r="680" spans="1:18" customHeight="1" ht="13.2">
      <c r="A680" t="str">
        <f>IF(B680="","",A679+1)</f>
        <v/>
      </c>
      <c r="B680" s="143"/>
      <c r="D680" s="2"/>
      <c r="F680" s="143"/>
      <c r="G680" s="2"/>
      <c r="H680" s="121"/>
      <c r="I680" s="142"/>
      <c r="J680" s="2"/>
      <c r="L680" s="124"/>
      <c r="M680" s="136"/>
      <c r="N680" s="136"/>
      <c r="O680" s="136"/>
      <c r="P680" s="137"/>
      <c r="Q680" s="137"/>
      <c r="R680" s="137"/>
    </row>
    <row r="681" spans="1:18" customHeight="1" ht="13.2">
      <c r="A681" t="str">
        <f>IF(B681="","",A680+1)</f>
        <v/>
      </c>
      <c r="B681" s="143"/>
      <c r="D681" s="2"/>
      <c r="F681" s="143"/>
      <c r="G681" s="2"/>
      <c r="H681" s="121"/>
      <c r="I681" s="142"/>
      <c r="J681" s="2"/>
      <c r="L681" s="124"/>
      <c r="M681" s="136"/>
      <c r="N681" s="136"/>
      <c r="O681" s="136"/>
      <c r="P681" s="137"/>
      <c r="Q681" s="137"/>
      <c r="R681" s="137"/>
    </row>
    <row r="682" spans="1:18" customHeight="1" ht="13.2">
      <c r="A682" t="str">
        <f>IF(B682="","",A681+1)</f>
        <v/>
      </c>
      <c r="B682" s="143"/>
      <c r="D682" s="2"/>
      <c r="F682" s="143"/>
      <c r="G682" s="2"/>
      <c r="H682" s="121"/>
      <c r="I682" s="142"/>
      <c r="J682" s="2"/>
      <c r="L682" s="124"/>
      <c r="M682" s="136"/>
      <c r="N682" s="136"/>
      <c r="O682" s="136"/>
      <c r="P682" s="137"/>
      <c r="Q682" s="137"/>
      <c r="R682" s="137"/>
    </row>
    <row r="683" spans="1:18" customHeight="1" ht="13.2">
      <c r="A683" t="str">
        <f>IF(B683="","",A682+1)</f>
        <v/>
      </c>
      <c r="B683" s="143"/>
      <c r="D683" s="2"/>
      <c r="F683" s="143"/>
      <c r="G683" s="2"/>
      <c r="H683" s="121"/>
      <c r="I683" s="142"/>
      <c r="J683" s="2"/>
      <c r="L683" s="124"/>
      <c r="M683" s="136"/>
      <c r="N683" s="136"/>
      <c r="O683" s="136"/>
      <c r="P683" s="137"/>
      <c r="Q683" s="137"/>
      <c r="R683" s="137"/>
    </row>
    <row r="684" spans="1:18" customHeight="1" ht="13.2">
      <c r="A684" t="str">
        <f>IF(B684="","",A683+1)</f>
        <v/>
      </c>
      <c r="B684" s="143"/>
      <c r="D684" s="2"/>
      <c r="F684" s="143"/>
      <c r="G684" s="2"/>
      <c r="H684" s="121"/>
      <c r="I684" s="142"/>
      <c r="J684" s="2"/>
      <c r="L684" s="124"/>
      <c r="M684" s="136"/>
      <c r="N684" s="136"/>
      <c r="O684" s="136"/>
      <c r="P684" s="137"/>
      <c r="Q684" s="137"/>
      <c r="R684" s="137"/>
    </row>
    <row r="685" spans="1:18" customHeight="1" ht="13.2">
      <c r="A685" t="str">
        <f>IF(B685="","",A684+1)</f>
        <v/>
      </c>
      <c r="B685" s="143"/>
      <c r="D685" s="2"/>
      <c r="F685" s="143"/>
      <c r="G685" s="2"/>
      <c r="H685" s="121"/>
      <c r="I685" s="142"/>
      <c r="J685" s="2"/>
      <c r="L685" s="124"/>
      <c r="M685" s="136"/>
      <c r="N685" s="136"/>
      <c r="O685" s="136"/>
      <c r="P685" s="137"/>
      <c r="Q685" s="137"/>
      <c r="R685" s="137"/>
    </row>
    <row r="686" spans="1:18" customHeight="1" ht="13.2">
      <c r="A686" t="str">
        <f>IF(B686="","",A685+1)</f>
        <v/>
      </c>
      <c r="B686" s="143"/>
      <c r="D686" s="2"/>
      <c r="F686" s="143"/>
      <c r="G686" s="2"/>
      <c r="H686" s="121"/>
      <c r="I686" s="142"/>
      <c r="J686" s="2"/>
      <c r="L686" s="124"/>
      <c r="M686" s="136"/>
      <c r="N686" s="136"/>
      <c r="O686" s="136"/>
      <c r="P686" s="137"/>
      <c r="Q686" s="137"/>
      <c r="R686" s="137"/>
    </row>
    <row r="687" spans="1:18" customHeight="1" ht="13.2">
      <c r="A687" t="str">
        <f>IF(B687="","",A686+1)</f>
        <v/>
      </c>
      <c r="B687" s="143"/>
      <c r="D687" s="2"/>
      <c r="F687" s="143"/>
      <c r="G687" s="2"/>
      <c r="H687" s="121"/>
      <c r="I687" s="142"/>
      <c r="J687" s="2"/>
      <c r="L687" s="124"/>
      <c r="M687" s="136"/>
      <c r="N687" s="136"/>
      <c r="O687" s="136"/>
      <c r="P687" s="137"/>
      <c r="Q687" s="137"/>
      <c r="R687" s="137"/>
    </row>
    <row r="688" spans="1:18" customHeight="1" ht="13.2">
      <c r="A688" t="str">
        <f>IF(B688="","",A687+1)</f>
        <v/>
      </c>
      <c r="B688" s="143"/>
      <c r="D688" s="2"/>
      <c r="F688" s="143"/>
      <c r="G688" s="2"/>
      <c r="H688" s="121"/>
      <c r="I688" s="142"/>
      <c r="J688" s="2"/>
      <c r="L688" s="124"/>
      <c r="M688" s="136"/>
      <c r="N688" s="136"/>
      <c r="O688" s="136"/>
      <c r="P688" s="137"/>
      <c r="Q688" s="137"/>
      <c r="R688" s="137"/>
    </row>
    <row r="689" spans="1:18" customHeight="1" ht="13.2">
      <c r="A689" t="str">
        <f>IF(B689="","",A688+1)</f>
        <v/>
      </c>
      <c r="B689" s="143"/>
      <c r="D689" s="2"/>
      <c r="F689" s="143"/>
      <c r="G689" s="2"/>
      <c r="H689" s="121"/>
      <c r="I689" s="142"/>
      <c r="J689" s="2"/>
      <c r="L689" s="124"/>
      <c r="M689" s="136"/>
      <c r="N689" s="136"/>
      <c r="O689" s="136"/>
      <c r="P689" s="137"/>
      <c r="Q689" s="137"/>
      <c r="R689" s="137"/>
    </row>
    <row r="690" spans="1:18" customHeight="1" ht="13.2">
      <c r="A690" t="str">
        <f>IF(B690="","",A689+1)</f>
        <v/>
      </c>
      <c r="B690" s="143"/>
      <c r="D690" s="2"/>
      <c r="F690" s="143"/>
      <c r="G690" s="2"/>
      <c r="H690" s="121"/>
      <c r="I690" s="142"/>
      <c r="J690" s="2"/>
      <c r="L690" s="124"/>
      <c r="M690" s="136"/>
      <c r="N690" s="136"/>
      <c r="O690" s="136"/>
      <c r="P690" s="137"/>
      <c r="Q690" s="137"/>
      <c r="R690" s="137"/>
    </row>
    <row r="691" spans="1:18" customHeight="1" ht="13.2">
      <c r="A691" t="str">
        <f>IF(B691="","",A690+1)</f>
        <v/>
      </c>
      <c r="B691" s="143"/>
      <c r="D691" s="2"/>
      <c r="F691" s="143"/>
      <c r="G691" s="2"/>
      <c r="H691" s="121"/>
      <c r="I691" s="142"/>
      <c r="J691" s="2"/>
      <c r="L691" s="124"/>
      <c r="M691" s="136"/>
      <c r="N691" s="136"/>
      <c r="O691" s="136"/>
      <c r="P691" s="137"/>
      <c r="Q691" s="137"/>
      <c r="R691" s="137"/>
    </row>
    <row r="692" spans="1:18" customHeight="1" ht="13.2">
      <c r="A692" t="str">
        <f>IF(B692="","",A691+1)</f>
        <v/>
      </c>
      <c r="B692" s="143"/>
      <c r="D692" s="2"/>
      <c r="F692" s="143"/>
      <c r="G692" s="2"/>
      <c r="H692" s="121"/>
      <c r="I692" s="142"/>
      <c r="J692" s="2"/>
      <c r="L692" s="124"/>
      <c r="M692" s="136"/>
      <c r="N692" s="136"/>
      <c r="O692" s="136"/>
      <c r="P692" s="137"/>
      <c r="Q692" s="137"/>
      <c r="R692" s="137"/>
    </row>
    <row r="693" spans="1:18" customHeight="1" ht="13.2">
      <c r="A693" t="str">
        <f>IF(B693="","",A692+1)</f>
        <v/>
      </c>
      <c r="B693" s="143"/>
      <c r="D693" s="2"/>
      <c r="F693" s="143"/>
      <c r="G693" s="2"/>
      <c r="H693" s="121"/>
      <c r="I693" s="142"/>
      <c r="J693" s="2"/>
      <c r="L693" s="124"/>
      <c r="M693" s="136"/>
      <c r="N693" s="136"/>
      <c r="O693" s="136"/>
      <c r="P693" s="137"/>
      <c r="Q693" s="137"/>
      <c r="R693" s="137"/>
    </row>
    <row r="694" spans="1:18" customHeight="1" ht="13.2">
      <c r="A694" t="str">
        <f>IF(B694="","",A693+1)</f>
        <v/>
      </c>
      <c r="B694" s="143"/>
      <c r="D694" s="2"/>
      <c r="F694" s="143"/>
      <c r="G694" s="2"/>
      <c r="H694" s="121"/>
      <c r="I694" s="142"/>
      <c r="J694" s="2"/>
      <c r="L694" s="124"/>
      <c r="M694" s="136"/>
      <c r="N694" s="136"/>
      <c r="O694" s="136"/>
      <c r="P694" s="137"/>
      <c r="Q694" s="137"/>
      <c r="R694" s="137"/>
    </row>
    <row r="695" spans="1:18" customHeight="1" ht="13.2">
      <c r="A695" t="str">
        <f>IF(B695="","",A694+1)</f>
        <v/>
      </c>
      <c r="B695" s="143"/>
      <c r="D695" s="2"/>
      <c r="F695" s="143"/>
      <c r="G695" s="2"/>
      <c r="H695" s="121"/>
      <c r="I695" s="142"/>
      <c r="J695" s="2"/>
      <c r="L695" s="124"/>
      <c r="M695" s="136"/>
      <c r="N695" s="136"/>
      <c r="O695" s="136"/>
      <c r="P695" s="137"/>
      <c r="Q695" s="137"/>
      <c r="R695" s="137"/>
    </row>
    <row r="696" spans="1:18" customHeight="1" ht="13.2">
      <c r="A696" t="str">
        <f>IF(B696="","",A695+1)</f>
        <v/>
      </c>
      <c r="B696" s="143"/>
      <c r="D696" s="2"/>
      <c r="F696" s="143"/>
      <c r="G696" s="2"/>
      <c r="H696" s="121"/>
      <c r="I696" s="142"/>
      <c r="J696" s="2"/>
      <c r="L696" s="124"/>
      <c r="M696" s="136"/>
      <c r="N696" s="136"/>
      <c r="O696" s="136"/>
      <c r="P696" s="137"/>
      <c r="Q696" s="137"/>
      <c r="R696" s="137"/>
    </row>
    <row r="697" spans="1:18" customHeight="1" ht="13.2">
      <c r="A697" t="str">
        <f>IF(B697="","",A696+1)</f>
        <v/>
      </c>
      <c r="B697" s="143"/>
      <c r="D697" s="2"/>
      <c r="F697" s="143"/>
      <c r="G697" s="2"/>
      <c r="H697" s="121"/>
      <c r="I697" s="142"/>
      <c r="J697" s="2"/>
      <c r="L697" s="124"/>
      <c r="M697" s="136"/>
      <c r="N697" s="136"/>
      <c r="O697" s="136"/>
      <c r="P697" s="137"/>
      <c r="Q697" s="137"/>
      <c r="R697" s="137"/>
    </row>
    <row r="698" spans="1:18" customHeight="1" ht="13.2">
      <c r="A698" t="str">
        <f>IF(B698="","",A697+1)</f>
        <v/>
      </c>
      <c r="B698" s="143"/>
      <c r="D698" s="2"/>
      <c r="F698" s="143"/>
      <c r="G698" s="2"/>
      <c r="H698" s="121"/>
      <c r="I698" s="142"/>
      <c r="J698" s="2"/>
      <c r="L698" s="124"/>
      <c r="M698" s="136"/>
      <c r="N698" s="136"/>
      <c r="O698" s="136"/>
      <c r="P698" s="137"/>
      <c r="Q698" s="137"/>
      <c r="R698" s="137"/>
    </row>
    <row r="699" spans="1:18" customHeight="1" ht="13.2">
      <c r="A699" t="str">
        <f>IF(B699="","",A698+1)</f>
        <v/>
      </c>
      <c r="B699" s="143"/>
      <c r="D699" s="2"/>
      <c r="F699" s="143"/>
      <c r="G699" s="2"/>
      <c r="H699" s="121"/>
      <c r="I699" s="142"/>
      <c r="J699" s="2"/>
      <c r="L699" s="124"/>
      <c r="M699" s="136"/>
      <c r="N699" s="136"/>
      <c r="O699" s="136"/>
      <c r="P699" s="137"/>
      <c r="Q699" s="137"/>
      <c r="R699" s="137"/>
    </row>
    <row r="700" spans="1:18" customHeight="1" ht="13.2">
      <c r="A700" t="str">
        <f>IF(B700="","",A699+1)</f>
        <v/>
      </c>
      <c r="B700" s="143"/>
      <c r="D700" s="2"/>
      <c r="F700" s="143"/>
      <c r="G700" s="2"/>
      <c r="H700" s="121"/>
      <c r="I700" s="142"/>
      <c r="J700" s="2"/>
      <c r="L700" s="124"/>
      <c r="M700" s="136"/>
      <c r="N700" s="136"/>
      <c r="O700" s="136"/>
      <c r="P700" s="137"/>
      <c r="Q700" s="137"/>
      <c r="R700" s="137"/>
    </row>
    <row r="701" spans="1:18" customHeight="1" ht="13.2">
      <c r="A701" t="str">
        <f>IF(B701="","",A700+1)</f>
        <v/>
      </c>
      <c r="B701" s="143"/>
      <c r="D701" s="2"/>
      <c r="F701" s="143"/>
      <c r="G701" s="2"/>
      <c r="H701" s="121"/>
      <c r="I701" s="142"/>
      <c r="J701" s="2"/>
      <c r="L701" s="124"/>
      <c r="M701" s="136"/>
      <c r="N701" s="136"/>
      <c r="O701" s="136"/>
      <c r="P701" s="137"/>
      <c r="Q701" s="137"/>
      <c r="R701" s="137"/>
    </row>
    <row r="702" spans="1:18" customHeight="1" ht="13.2">
      <c r="A702" t="str">
        <f>IF(B702="","",A701+1)</f>
        <v/>
      </c>
      <c r="B702" s="143"/>
      <c r="D702" s="2"/>
      <c r="F702" s="143"/>
      <c r="G702" s="2"/>
      <c r="H702" s="121"/>
      <c r="I702" s="142"/>
      <c r="J702" s="2"/>
      <c r="L702" s="124"/>
      <c r="M702" s="136"/>
      <c r="N702" s="136"/>
      <c r="O702" s="136"/>
      <c r="P702" s="137"/>
      <c r="Q702" s="137"/>
      <c r="R702" s="137"/>
    </row>
    <row r="703" spans="1:18" customHeight="1" ht="13.2">
      <c r="A703" t="str">
        <f>IF(B703="","",A702+1)</f>
        <v/>
      </c>
      <c r="B703" s="143"/>
      <c r="D703" s="2"/>
      <c r="F703" s="143"/>
      <c r="G703" s="2"/>
      <c r="H703" s="121"/>
      <c r="I703" s="142"/>
      <c r="J703" s="2"/>
      <c r="L703" s="124"/>
      <c r="M703" s="136"/>
      <c r="N703" s="136"/>
      <c r="O703" s="136"/>
      <c r="P703" s="137"/>
      <c r="Q703" s="137"/>
      <c r="R703" s="137"/>
    </row>
    <row r="704" spans="1:18" customHeight="1" ht="13.2">
      <c r="A704" t="str">
        <f>IF(B704="","",A703+1)</f>
        <v/>
      </c>
      <c r="B704" s="143"/>
      <c r="D704" s="2"/>
      <c r="F704" s="143"/>
      <c r="G704" s="2"/>
      <c r="H704" s="121"/>
      <c r="I704" s="142"/>
      <c r="J704" s="2"/>
      <c r="L704" s="124"/>
      <c r="M704" s="136"/>
      <c r="N704" s="136"/>
      <c r="O704" s="136"/>
      <c r="P704" s="137"/>
      <c r="Q704" s="137"/>
      <c r="R704" s="137"/>
    </row>
    <row r="705" spans="1:18" customHeight="1" ht="13.2">
      <c r="A705" t="str">
        <f>IF(B705="","",A704+1)</f>
        <v/>
      </c>
      <c r="B705" s="143"/>
      <c r="D705" s="2"/>
      <c r="F705" s="143"/>
      <c r="G705" s="2"/>
      <c r="H705" s="121"/>
      <c r="I705" s="142"/>
      <c r="J705" s="2"/>
      <c r="L705" s="124"/>
      <c r="M705" s="136"/>
      <c r="N705" s="136"/>
      <c r="O705" s="136"/>
      <c r="P705" s="137"/>
      <c r="Q705" s="137"/>
      <c r="R705" s="137"/>
    </row>
    <row r="706" spans="1:18" customHeight="1" ht="13.2">
      <c r="A706" t="str">
        <f>IF(B706="","",A705+1)</f>
        <v/>
      </c>
      <c r="B706" s="143"/>
      <c r="D706" s="2"/>
      <c r="F706" s="143"/>
      <c r="G706" s="2"/>
      <c r="H706" s="121"/>
      <c r="I706" s="142"/>
      <c r="J706" s="2"/>
      <c r="L706" s="124"/>
      <c r="M706" s="136"/>
      <c r="N706" s="136"/>
      <c r="O706" s="136"/>
      <c r="P706" s="137"/>
      <c r="Q706" s="137"/>
      <c r="R706" s="137"/>
    </row>
    <row r="707" spans="1:18" customHeight="1" ht="13.2">
      <c r="A707" t="str">
        <f>IF(B707="","",A706+1)</f>
        <v/>
      </c>
      <c r="B707" s="143"/>
      <c r="D707" s="2"/>
      <c r="F707" s="143"/>
      <c r="G707" s="2"/>
      <c r="H707" s="121"/>
      <c r="I707" s="142"/>
      <c r="J707" s="2"/>
      <c r="L707" s="124"/>
      <c r="M707" s="136"/>
      <c r="N707" s="136"/>
      <c r="O707" s="136"/>
      <c r="P707" s="137"/>
      <c r="Q707" s="137"/>
      <c r="R707" s="137"/>
    </row>
    <row r="708" spans="1:18" customHeight="1" ht="13.2">
      <c r="A708" t="str">
        <f>IF(B708="","",A707+1)</f>
        <v/>
      </c>
      <c r="B708" s="143"/>
      <c r="D708" s="2"/>
      <c r="F708" s="143"/>
      <c r="G708" s="2"/>
      <c r="H708" s="121"/>
      <c r="I708" s="142"/>
      <c r="J708" s="2"/>
      <c r="L708" s="124"/>
      <c r="M708" s="136"/>
      <c r="N708" s="136"/>
      <c r="O708" s="136"/>
      <c r="P708" s="137"/>
      <c r="Q708" s="137"/>
      <c r="R708" s="137"/>
    </row>
    <row r="709" spans="1:18" customHeight="1" ht="13.2">
      <c r="A709" t="str">
        <f>IF(B709="","",A708+1)</f>
        <v/>
      </c>
      <c r="B709" s="143"/>
      <c r="D709" s="2"/>
      <c r="F709" s="143"/>
      <c r="G709" s="2"/>
      <c r="H709" s="121"/>
      <c r="I709" s="142"/>
      <c r="J709" s="2"/>
      <c r="L709" s="124"/>
      <c r="M709" s="136"/>
      <c r="N709" s="136"/>
      <c r="O709" s="136"/>
      <c r="P709" s="137"/>
      <c r="Q709" s="137"/>
      <c r="R709" s="137"/>
    </row>
    <row r="710" spans="1:18" customHeight="1" ht="13.2">
      <c r="A710" t="str">
        <f>IF(B710="","",A709+1)</f>
        <v/>
      </c>
      <c r="B710" s="143"/>
      <c r="D710" s="2"/>
      <c r="F710" s="143"/>
      <c r="G710" s="2"/>
      <c r="H710" s="121"/>
      <c r="I710" s="142"/>
      <c r="J710" s="2"/>
      <c r="L710" s="124"/>
      <c r="M710" s="136"/>
      <c r="N710" s="136"/>
      <c r="O710" s="136"/>
      <c r="P710" s="137"/>
      <c r="Q710" s="137"/>
      <c r="R710" s="137"/>
    </row>
    <row r="711" spans="1:18" customHeight="1" ht="13.2">
      <c r="A711" t="str">
        <f>IF(B711="","",A710+1)</f>
        <v/>
      </c>
      <c r="B711" s="143"/>
      <c r="D711" s="2"/>
      <c r="F711" s="143"/>
      <c r="G711" s="2"/>
      <c r="H711" s="121"/>
      <c r="I711" s="142"/>
      <c r="J711" s="2"/>
      <c r="L711" s="124"/>
      <c r="M711" s="136"/>
      <c r="N711" s="136"/>
      <c r="O711" s="136"/>
      <c r="P711" s="137"/>
      <c r="Q711" s="137"/>
      <c r="R711" s="137"/>
    </row>
    <row r="712" spans="1:18" customHeight="1" ht="13.2">
      <c r="A712" t="str">
        <f>IF(B712="","",A711+1)</f>
        <v/>
      </c>
      <c r="B712" s="143"/>
      <c r="D712" s="2"/>
      <c r="F712" s="143"/>
      <c r="G712" s="2"/>
      <c r="H712" s="121"/>
      <c r="I712" s="142"/>
      <c r="J712" s="2"/>
      <c r="L712" s="124"/>
      <c r="M712" s="136"/>
      <c r="N712" s="136"/>
      <c r="O712" s="136"/>
      <c r="P712" s="137"/>
      <c r="Q712" s="137"/>
      <c r="R712" s="137"/>
    </row>
    <row r="713" spans="1:18" customHeight="1" ht="13.2">
      <c r="A713" t="str">
        <f>IF(B713="","",A712+1)</f>
        <v/>
      </c>
      <c r="B713" s="143"/>
      <c r="D713" s="2"/>
      <c r="F713" s="143"/>
      <c r="G713" s="2"/>
      <c r="H713" s="121"/>
      <c r="I713" s="142"/>
      <c r="J713" s="2"/>
      <c r="L713" s="124"/>
      <c r="M713" s="136"/>
      <c r="N713" s="136"/>
      <c r="O713" s="136"/>
      <c r="P713" s="137"/>
      <c r="Q713" s="137"/>
      <c r="R713" s="137"/>
    </row>
    <row r="714" spans="1:18" customHeight="1" ht="13.2">
      <c r="A714" t="str">
        <f>IF(B714="","",A713+1)</f>
        <v/>
      </c>
      <c r="B714" s="143"/>
      <c r="D714" s="2"/>
      <c r="F714" s="143"/>
      <c r="G714" s="2"/>
      <c r="H714" s="121"/>
      <c r="I714" s="142"/>
      <c r="J714" s="2"/>
      <c r="L714" s="124"/>
      <c r="M714" s="136"/>
      <c r="N714" s="136"/>
      <c r="O714" s="136"/>
      <c r="P714" s="137"/>
      <c r="Q714" s="137"/>
      <c r="R714" s="137"/>
    </row>
    <row r="715" spans="1:18" customHeight="1" ht="13.2">
      <c r="A715" t="str">
        <f>IF(B715="","",A714+1)</f>
        <v/>
      </c>
      <c r="B715" s="143"/>
      <c r="D715" s="2"/>
      <c r="F715" s="143"/>
      <c r="G715" s="2"/>
      <c r="H715" s="121"/>
      <c r="I715" s="142"/>
      <c r="J715" s="2"/>
      <c r="L715" s="124"/>
      <c r="M715" s="136"/>
      <c r="N715" s="136"/>
      <c r="O715" s="136"/>
      <c r="P715" s="137"/>
      <c r="Q715" s="137"/>
      <c r="R715" s="137"/>
    </row>
    <row r="716" spans="1:18" customHeight="1" ht="13.2">
      <c r="A716" t="str">
        <f>IF(B716="","",A715+1)</f>
        <v/>
      </c>
      <c r="B716" s="143"/>
      <c r="D716" s="2"/>
      <c r="F716" s="143"/>
      <c r="G716" s="2"/>
      <c r="H716" s="121"/>
      <c r="I716" s="142"/>
      <c r="J716" s="2"/>
      <c r="L716" s="124"/>
      <c r="M716" s="136"/>
      <c r="N716" s="136"/>
      <c r="O716" s="136"/>
      <c r="P716" s="137"/>
      <c r="Q716" s="137"/>
      <c r="R716" s="137"/>
    </row>
    <row r="717" spans="1:18" customHeight="1" ht="13.2">
      <c r="A717" t="str">
        <f>IF(B717="","",A716+1)</f>
        <v/>
      </c>
      <c r="B717" s="143"/>
      <c r="D717" s="2"/>
      <c r="F717" s="143"/>
      <c r="G717" s="2"/>
      <c r="H717" s="121"/>
      <c r="I717" s="142"/>
      <c r="J717" s="2"/>
      <c r="L717" s="124"/>
      <c r="M717" s="136"/>
      <c r="N717" s="136"/>
      <c r="O717" s="136"/>
      <c r="P717" s="137"/>
      <c r="Q717" s="137"/>
      <c r="R717" s="137"/>
    </row>
    <row r="718" spans="1:18" customHeight="1" ht="13.2">
      <c r="A718" t="str">
        <f>IF(B718="","",A717+1)</f>
        <v/>
      </c>
      <c r="B718" s="143"/>
      <c r="D718" s="2"/>
      <c r="F718" s="143"/>
      <c r="G718" s="2"/>
      <c r="H718" s="121"/>
      <c r="I718" s="142"/>
      <c r="J718" s="2"/>
      <c r="L718" s="124"/>
      <c r="M718" s="136"/>
      <c r="N718" s="136"/>
      <c r="O718" s="136"/>
      <c r="P718" s="137"/>
      <c r="Q718" s="137"/>
      <c r="R718" s="137"/>
    </row>
    <row r="719" spans="1:18" customHeight="1" ht="13.2">
      <c r="A719" t="str">
        <f>IF(B719="","",A718+1)</f>
        <v/>
      </c>
      <c r="B719" s="143"/>
      <c r="D719" s="2"/>
      <c r="F719" s="143"/>
      <c r="G719" s="2"/>
      <c r="H719" s="121"/>
      <c r="I719" s="142"/>
      <c r="J719" s="2"/>
      <c r="L719" s="124"/>
      <c r="M719" s="136"/>
      <c r="N719" s="136"/>
      <c r="O719" s="136"/>
      <c r="P719" s="137"/>
      <c r="Q719" s="137"/>
      <c r="R719" s="137"/>
    </row>
    <row r="720" spans="1:18" customHeight="1" ht="13.2">
      <c r="A720" t="str">
        <f>IF(B720="","",A719+1)</f>
        <v/>
      </c>
      <c r="B720" s="143"/>
      <c r="D720" s="2"/>
      <c r="F720" s="143"/>
      <c r="G720" s="2"/>
      <c r="H720" s="121"/>
      <c r="I720" s="142"/>
      <c r="J720" s="2"/>
      <c r="L720" s="124"/>
      <c r="M720" s="136"/>
      <c r="N720" s="136"/>
      <c r="O720" s="136"/>
      <c r="P720" s="137"/>
      <c r="Q720" s="137"/>
      <c r="R720" s="137"/>
    </row>
    <row r="721" spans="1:18" customHeight="1" ht="13.2">
      <c r="A721" t="str">
        <f>IF(B721="","",A720+1)</f>
        <v/>
      </c>
      <c r="B721" s="143"/>
      <c r="D721" s="2"/>
      <c r="F721" s="143"/>
      <c r="G721" s="2"/>
      <c r="H721" s="121"/>
      <c r="I721" s="142"/>
      <c r="J721" s="2"/>
      <c r="L721" s="124"/>
      <c r="M721" s="136"/>
      <c r="N721" s="136"/>
      <c r="O721" s="136"/>
      <c r="P721" s="137"/>
      <c r="Q721" s="137"/>
      <c r="R721" s="137"/>
    </row>
    <row r="722" spans="1:18" customHeight="1" ht="13.2">
      <c r="A722" t="str">
        <f>IF(B722="","",A721+1)</f>
        <v/>
      </c>
      <c r="B722" s="143"/>
      <c r="D722" s="2"/>
      <c r="F722" s="143"/>
      <c r="G722" s="2"/>
      <c r="H722" s="121"/>
      <c r="I722" s="142"/>
      <c r="J722" s="2"/>
      <c r="L722" s="124"/>
      <c r="M722" s="136"/>
      <c r="N722" s="136"/>
      <c r="O722" s="136"/>
      <c r="P722" s="137"/>
      <c r="Q722" s="137"/>
      <c r="R722" s="137"/>
    </row>
    <row r="723" spans="1:18" customHeight="1" ht="13.2">
      <c r="A723" t="str">
        <f>IF(B723="","",A722+1)</f>
        <v/>
      </c>
      <c r="B723" s="143"/>
      <c r="D723" s="2"/>
      <c r="F723" s="143"/>
      <c r="G723" s="2"/>
      <c r="H723" s="121"/>
      <c r="I723" s="142"/>
      <c r="J723" s="2"/>
      <c r="L723" s="124"/>
      <c r="M723" s="136"/>
      <c r="N723" s="136"/>
      <c r="O723" s="136"/>
      <c r="P723" s="137"/>
      <c r="Q723" s="137"/>
      <c r="R723" s="137"/>
    </row>
    <row r="724" spans="1:18" customHeight="1" ht="13.2">
      <c r="A724" t="str">
        <f>IF(B724="","",A723+1)</f>
        <v/>
      </c>
      <c r="B724" s="143"/>
      <c r="D724" s="2"/>
      <c r="F724" s="143"/>
      <c r="G724" s="2"/>
      <c r="H724" s="121"/>
      <c r="I724" s="142"/>
      <c r="J724" s="2"/>
      <c r="L724" s="124"/>
      <c r="M724" s="136"/>
      <c r="N724" s="136"/>
      <c r="O724" s="136"/>
      <c r="P724" s="137"/>
      <c r="Q724" s="137"/>
      <c r="R724" s="137"/>
    </row>
    <row r="725" spans="1:18" customHeight="1" ht="13.2">
      <c r="A725" t="str">
        <f>IF(B725="","",A724+1)</f>
        <v/>
      </c>
      <c r="B725" s="143"/>
      <c r="D725" s="2"/>
      <c r="F725" s="143"/>
      <c r="G725" s="2"/>
      <c r="H725" s="121"/>
      <c r="I725" s="142"/>
      <c r="J725" s="2"/>
      <c r="L725" s="124"/>
      <c r="M725" s="136"/>
      <c r="N725" s="136"/>
      <c r="O725" s="136"/>
      <c r="P725" s="137"/>
      <c r="Q725" s="137"/>
      <c r="R725" s="137"/>
    </row>
    <row r="726" spans="1:18" customHeight="1" ht="13.2">
      <c r="A726" t="str">
        <f>IF(B726="","",A725+1)</f>
        <v/>
      </c>
      <c r="B726" s="143"/>
      <c r="D726" s="2"/>
      <c r="F726" s="143"/>
      <c r="G726" s="2"/>
      <c r="H726" s="121"/>
      <c r="I726" s="142"/>
      <c r="J726" s="2"/>
      <c r="L726" s="124"/>
      <c r="M726" s="136"/>
      <c r="N726" s="136"/>
      <c r="O726" s="136"/>
      <c r="P726" s="137"/>
      <c r="Q726" s="137"/>
      <c r="R726" s="137"/>
    </row>
    <row r="727" spans="1:18" customHeight="1" ht="13.2">
      <c r="A727" t="str">
        <f>IF(B727="","",A726+1)</f>
        <v/>
      </c>
      <c r="B727" s="143"/>
      <c r="D727" s="2"/>
      <c r="F727" s="143"/>
      <c r="G727" s="2"/>
      <c r="H727" s="121"/>
      <c r="I727" s="142"/>
      <c r="J727" s="2"/>
      <c r="L727" s="124"/>
      <c r="M727" s="136"/>
      <c r="N727" s="136"/>
      <c r="O727" s="136"/>
      <c r="P727" s="137"/>
      <c r="Q727" s="137"/>
      <c r="R727" s="137"/>
    </row>
    <row r="728" spans="1:18" customHeight="1" ht="13.2">
      <c r="A728" t="str">
        <f>IF(B728="","",A727+1)</f>
        <v/>
      </c>
      <c r="B728" s="143"/>
      <c r="D728" s="2"/>
      <c r="F728" s="143"/>
      <c r="G728" s="2"/>
      <c r="H728" s="121"/>
      <c r="I728" s="142"/>
      <c r="J728" s="2"/>
      <c r="L728" s="124"/>
      <c r="M728" s="136"/>
      <c r="N728" s="136"/>
      <c r="O728" s="136"/>
      <c r="P728" s="137"/>
      <c r="Q728" s="137"/>
      <c r="R728" s="137"/>
    </row>
    <row r="729" spans="1:18" customHeight="1" ht="13.2">
      <c r="A729" t="str">
        <f>IF(B729="","",A728+1)</f>
        <v/>
      </c>
      <c r="B729" s="143"/>
      <c r="D729" s="2"/>
      <c r="F729" s="143"/>
      <c r="G729" s="2"/>
      <c r="H729" s="121"/>
      <c r="I729" s="142"/>
      <c r="J729" s="2"/>
      <c r="L729" s="124"/>
      <c r="M729" s="136"/>
      <c r="N729" s="136"/>
      <c r="O729" s="136"/>
      <c r="P729" s="137"/>
      <c r="Q729" s="137"/>
      <c r="R729" s="137"/>
    </row>
    <row r="730" spans="1:18" customHeight="1" ht="13.2">
      <c r="A730" t="str">
        <f>IF(B730="","",A729+1)</f>
        <v/>
      </c>
      <c r="B730" s="143"/>
      <c r="D730" s="2"/>
      <c r="F730" s="143"/>
      <c r="G730" s="2"/>
      <c r="H730" s="121"/>
      <c r="I730" s="142"/>
      <c r="J730" s="2"/>
      <c r="L730" s="124"/>
      <c r="M730" s="136"/>
      <c r="N730" s="136"/>
      <c r="O730" s="136"/>
      <c r="P730" s="137"/>
      <c r="Q730" s="137"/>
      <c r="R730" s="137"/>
    </row>
    <row r="731" spans="1:18" customHeight="1" ht="13.2">
      <c r="A731" t="str">
        <f>IF(B731="","",A730+1)</f>
        <v/>
      </c>
      <c r="B731" s="143"/>
      <c r="D731" s="2"/>
      <c r="F731" s="143"/>
      <c r="G731" s="2"/>
      <c r="H731" s="121"/>
      <c r="I731" s="142"/>
      <c r="J731" s="2"/>
      <c r="L731" s="124"/>
      <c r="M731" s="136"/>
      <c r="N731" s="136"/>
      <c r="O731" s="136"/>
      <c r="P731" s="137"/>
      <c r="Q731" s="137"/>
      <c r="R731" s="137"/>
    </row>
    <row r="732" spans="1:18" customHeight="1" ht="13.2">
      <c r="A732" t="str">
        <f>IF(B732="","",A731+1)</f>
        <v/>
      </c>
      <c r="B732" s="143"/>
      <c r="D732" s="2"/>
      <c r="F732" s="143"/>
      <c r="G732" s="2"/>
      <c r="H732" s="121"/>
      <c r="I732" s="142"/>
      <c r="J732" s="2"/>
      <c r="L732" s="124"/>
      <c r="M732" s="136"/>
      <c r="N732" s="136"/>
      <c r="O732" s="136"/>
      <c r="P732" s="137"/>
      <c r="Q732" s="137"/>
      <c r="R732" s="137"/>
    </row>
    <row r="733" spans="1:18" customHeight="1" ht="13.2">
      <c r="A733" t="str">
        <f>IF(B733="","",A732+1)</f>
        <v/>
      </c>
      <c r="B733" s="143"/>
      <c r="D733" s="2"/>
      <c r="F733" s="143"/>
      <c r="G733" s="2"/>
      <c r="H733" s="121"/>
      <c r="I733" s="142"/>
      <c r="J733" s="2"/>
      <c r="L733" s="124"/>
      <c r="M733" s="136"/>
      <c r="N733" s="136"/>
      <c r="O733" s="136"/>
      <c r="P733" s="137"/>
      <c r="Q733" s="137"/>
      <c r="R733" s="137"/>
    </row>
    <row r="734" spans="1:18" customHeight="1" ht="13.2">
      <c r="A734" t="str">
        <f>IF(B734="","",A733+1)</f>
        <v/>
      </c>
      <c r="B734" s="143"/>
      <c r="D734" s="2"/>
      <c r="F734" s="143"/>
      <c r="G734" s="2"/>
      <c r="H734" s="121"/>
      <c r="I734" s="142"/>
      <c r="J734" s="2"/>
      <c r="L734" s="124"/>
      <c r="M734" s="136"/>
      <c r="N734" s="136"/>
      <c r="O734" s="136"/>
      <c r="P734" s="137"/>
      <c r="Q734" s="137"/>
      <c r="R734" s="137"/>
    </row>
    <row r="735" spans="1:18" customHeight="1" ht="13.2">
      <c r="A735" t="str">
        <f>IF(B735="","",A734+1)</f>
        <v/>
      </c>
      <c r="B735" s="143"/>
      <c r="D735" s="2"/>
      <c r="F735" s="143"/>
      <c r="G735" s="2"/>
      <c r="H735" s="121"/>
      <c r="I735" s="142"/>
      <c r="J735" s="2"/>
      <c r="L735" s="124"/>
      <c r="M735" s="136"/>
      <c r="N735" s="136"/>
      <c r="O735" s="136"/>
      <c r="P735" s="137"/>
      <c r="Q735" s="137"/>
      <c r="R735" s="137"/>
    </row>
    <row r="736" spans="1:18" customHeight="1" ht="13.2">
      <c r="A736" t="str">
        <f>IF(B736="","",A735+1)</f>
        <v/>
      </c>
      <c r="B736" s="143"/>
      <c r="D736" s="2"/>
      <c r="F736" s="143"/>
      <c r="G736" s="2"/>
      <c r="H736" s="121"/>
      <c r="I736" s="142"/>
      <c r="J736" s="2"/>
      <c r="L736" s="124"/>
      <c r="M736" s="136"/>
      <c r="N736" s="136"/>
      <c r="O736" s="136"/>
      <c r="P736" s="137"/>
      <c r="Q736" s="137"/>
      <c r="R736" s="137"/>
    </row>
    <row r="737" spans="1:18" customHeight="1" ht="13.2">
      <c r="A737" t="str">
        <f>IF(B737="","",A736+1)</f>
        <v/>
      </c>
      <c r="B737" s="143"/>
      <c r="D737" s="2"/>
      <c r="F737" s="143"/>
      <c r="G737" s="2"/>
      <c r="H737" s="121"/>
      <c r="I737" s="142"/>
      <c r="J737" s="2"/>
      <c r="L737" s="124"/>
      <c r="M737" s="136"/>
      <c r="N737" s="136"/>
      <c r="O737" s="136"/>
      <c r="P737" s="137"/>
      <c r="Q737" s="137"/>
      <c r="R737" s="137"/>
    </row>
    <row r="738" spans="1:18" customHeight="1" ht="13.2">
      <c r="A738" t="str">
        <f>IF(B738="","",A737+1)</f>
        <v/>
      </c>
      <c r="B738" s="143"/>
      <c r="D738" s="2"/>
      <c r="F738" s="143"/>
      <c r="G738" s="2"/>
      <c r="H738" s="121"/>
      <c r="I738" s="142"/>
      <c r="J738" s="2"/>
      <c r="L738" s="124"/>
      <c r="M738" s="136"/>
      <c r="N738" s="136"/>
      <c r="O738" s="136"/>
      <c r="P738" s="137"/>
      <c r="Q738" s="137"/>
      <c r="R738" s="137"/>
    </row>
    <row r="739" spans="1:18" customHeight="1" ht="13.2">
      <c r="A739" t="str">
        <f>IF(B739="","",A738+1)</f>
        <v/>
      </c>
      <c r="B739" s="143"/>
      <c r="D739" s="2"/>
      <c r="F739" s="143"/>
      <c r="G739" s="2"/>
      <c r="H739" s="121"/>
      <c r="I739" s="142"/>
      <c r="J739" s="2"/>
      <c r="L739" s="124"/>
      <c r="M739" s="136"/>
      <c r="N739" s="136"/>
      <c r="O739" s="136"/>
      <c r="P739" s="137"/>
      <c r="Q739" s="137"/>
      <c r="R739" s="137"/>
    </row>
    <row r="740" spans="1:18" customHeight="1" ht="13.2">
      <c r="A740" t="str">
        <f>IF(B740="","",A739+1)</f>
        <v/>
      </c>
      <c r="B740" s="143"/>
      <c r="D740" s="2"/>
      <c r="F740" s="143"/>
      <c r="G740" s="2"/>
      <c r="H740" s="121"/>
      <c r="I740" s="142"/>
      <c r="J740" s="2"/>
      <c r="L740" s="124"/>
      <c r="M740" s="136"/>
      <c r="N740" s="136"/>
      <c r="O740" s="136"/>
      <c r="P740" s="137"/>
      <c r="Q740" s="137"/>
      <c r="R740" s="137"/>
    </row>
    <row r="741" spans="1:18" customHeight="1" ht="13.2">
      <c r="A741" t="str">
        <f>IF(B741="","",A740+1)</f>
        <v/>
      </c>
      <c r="B741" s="143"/>
      <c r="D741" s="2"/>
      <c r="F741" s="143"/>
      <c r="G741" s="2"/>
      <c r="H741" s="121"/>
      <c r="I741" s="142"/>
      <c r="J741" s="2"/>
      <c r="L741" s="124"/>
      <c r="M741" s="136"/>
      <c r="N741" s="136"/>
      <c r="O741" s="136"/>
      <c r="P741" s="137"/>
      <c r="Q741" s="137"/>
      <c r="R741" s="137"/>
    </row>
    <row r="742" spans="1:18" customHeight="1" ht="13.2">
      <c r="A742" t="str">
        <f>IF(B742="","",A741+1)</f>
        <v/>
      </c>
      <c r="B742" s="143"/>
      <c r="D742" s="2"/>
      <c r="F742" s="143"/>
      <c r="G742" s="2"/>
      <c r="H742" s="121"/>
      <c r="I742" s="142"/>
      <c r="J742" s="2"/>
      <c r="L742" s="124"/>
      <c r="M742" s="136"/>
      <c r="N742" s="136"/>
      <c r="O742" s="136"/>
      <c r="P742" s="137"/>
      <c r="Q742" s="137"/>
      <c r="R742" s="137"/>
    </row>
    <row r="743" spans="1:18" customHeight="1" ht="13.2">
      <c r="A743" t="str">
        <f>IF(B743="","",A742+1)</f>
        <v/>
      </c>
      <c r="B743" s="143"/>
      <c r="D743" s="2"/>
      <c r="F743" s="143"/>
      <c r="G743" s="2"/>
      <c r="H743" s="121"/>
      <c r="I743" s="142"/>
      <c r="J743" s="2"/>
      <c r="L743" s="124"/>
      <c r="M743" s="136"/>
      <c r="N743" s="136"/>
      <c r="O743" s="136"/>
      <c r="P743" s="137"/>
      <c r="Q743" s="137"/>
      <c r="R743" s="137"/>
    </row>
    <row r="744" spans="1:18" customHeight="1" ht="13.2">
      <c r="A744" t="str">
        <f>IF(B744="","",A743+1)</f>
        <v/>
      </c>
      <c r="B744" s="143"/>
      <c r="D744" s="2"/>
      <c r="F744" s="143"/>
      <c r="G744" s="2"/>
      <c r="H744" s="121"/>
      <c r="I744" s="142"/>
      <c r="J744" s="2"/>
      <c r="L744" s="124"/>
      <c r="M744" s="136"/>
      <c r="N744" s="136"/>
      <c r="O744" s="136"/>
      <c r="P744" s="137"/>
      <c r="Q744" s="137"/>
      <c r="R744" s="137"/>
    </row>
    <row r="745" spans="1:18" customHeight="1" ht="13.2">
      <c r="A745" t="str">
        <f>IF(B745="","",A744+1)</f>
        <v/>
      </c>
      <c r="B745" s="143"/>
      <c r="D745" s="2"/>
      <c r="F745" s="143"/>
      <c r="G745" s="2"/>
      <c r="H745" s="121"/>
      <c r="I745" s="142"/>
      <c r="J745" s="2"/>
      <c r="L745" s="124"/>
      <c r="M745" s="136"/>
      <c r="N745" s="136"/>
      <c r="O745" s="136"/>
      <c r="P745" s="137"/>
      <c r="Q745" s="137"/>
      <c r="R745" s="137"/>
    </row>
    <row r="746" spans="1:18" customHeight="1" ht="13.2">
      <c r="A746" t="str">
        <f>IF(B746="","",A745+1)</f>
        <v/>
      </c>
      <c r="B746" s="143"/>
      <c r="D746" s="2"/>
      <c r="F746" s="143"/>
      <c r="G746" s="2"/>
      <c r="H746" s="121"/>
      <c r="I746" s="142"/>
      <c r="J746" s="2"/>
      <c r="L746" s="124"/>
      <c r="M746" s="136"/>
      <c r="N746" s="136"/>
      <c r="O746" s="136"/>
      <c r="P746" s="137"/>
      <c r="Q746" s="137"/>
      <c r="R746" s="137"/>
    </row>
    <row r="747" spans="1:18" customHeight="1" ht="13.2">
      <c r="A747" t="str">
        <f>IF(B747="","",A746+1)</f>
        <v/>
      </c>
      <c r="B747" s="143"/>
      <c r="D747" s="2"/>
      <c r="F747" s="143"/>
      <c r="G747" s="2"/>
      <c r="H747" s="121"/>
      <c r="I747" s="142"/>
      <c r="J747" s="2"/>
      <c r="L747" s="124"/>
      <c r="M747" s="136"/>
      <c r="N747" s="136"/>
      <c r="O747" s="136"/>
      <c r="P747" s="137"/>
      <c r="Q747" s="137"/>
      <c r="R747" s="137"/>
    </row>
    <row r="748" spans="1:18" customHeight="1" ht="13.2">
      <c r="A748" t="str">
        <f>IF(B748="","",A747+1)</f>
        <v/>
      </c>
      <c r="B748" s="143"/>
      <c r="D748" s="2"/>
      <c r="F748" s="143"/>
      <c r="G748" s="2"/>
      <c r="H748" s="121"/>
      <c r="I748" s="142"/>
      <c r="J748" s="2"/>
      <c r="L748" s="124"/>
      <c r="M748" s="136"/>
      <c r="N748" s="136"/>
      <c r="O748" s="136"/>
      <c r="P748" s="137"/>
      <c r="Q748" s="137"/>
      <c r="R748" s="137"/>
    </row>
    <row r="749" spans="1:18" customHeight="1" ht="13.2">
      <c r="A749" t="str">
        <f>IF(B749="","",A748+1)</f>
        <v/>
      </c>
      <c r="B749" s="143"/>
      <c r="D749" s="2"/>
      <c r="F749" s="143"/>
      <c r="G749" s="2"/>
      <c r="H749" s="121"/>
      <c r="I749" s="142"/>
      <c r="J749" s="2"/>
      <c r="L749" s="124"/>
      <c r="M749" s="136"/>
      <c r="N749" s="136"/>
      <c r="O749" s="136"/>
      <c r="P749" s="137"/>
      <c r="Q749" s="137"/>
      <c r="R749" s="137"/>
    </row>
    <row r="750" spans="1:18" customHeight="1" ht="13.2">
      <c r="A750" t="str">
        <f>IF(B750="","",A749+1)</f>
        <v/>
      </c>
      <c r="B750" s="143"/>
      <c r="D750" s="2"/>
      <c r="F750" s="143"/>
      <c r="G750" s="2"/>
      <c r="H750" s="121"/>
      <c r="I750" s="142"/>
      <c r="J750" s="2"/>
      <c r="L750" s="124"/>
      <c r="M750" s="136"/>
      <c r="N750" s="136"/>
      <c r="O750" s="136"/>
      <c r="P750" s="137"/>
      <c r="Q750" s="137"/>
      <c r="R750" s="137"/>
    </row>
    <row r="751" spans="1:18" customHeight="1" ht="13.2">
      <c r="A751" t="str">
        <f>IF(B751="","",A750+1)</f>
        <v/>
      </c>
      <c r="B751" s="143"/>
      <c r="D751" s="2"/>
      <c r="F751" s="143"/>
      <c r="G751" s="2"/>
      <c r="H751" s="121"/>
      <c r="I751" s="142"/>
      <c r="J751" s="2"/>
      <c r="L751" s="124"/>
      <c r="M751" s="136"/>
      <c r="N751" s="136"/>
      <c r="O751" s="136"/>
      <c r="P751" s="137"/>
      <c r="Q751" s="137"/>
      <c r="R751" s="137"/>
    </row>
    <row r="752" spans="1:18" customHeight="1" ht="13.2">
      <c r="A752" t="str">
        <f>IF(B752="","",A751+1)</f>
        <v/>
      </c>
      <c r="B752" s="143"/>
      <c r="D752" s="2"/>
      <c r="F752" s="143"/>
      <c r="G752" s="2"/>
      <c r="H752" s="121"/>
      <c r="I752" s="142"/>
      <c r="J752" s="2"/>
      <c r="L752" s="124"/>
      <c r="M752" s="136"/>
      <c r="N752" s="136"/>
      <c r="O752" s="136"/>
      <c r="P752" s="137"/>
      <c r="Q752" s="137"/>
      <c r="R752" s="137"/>
    </row>
    <row r="753" spans="1:18" customHeight="1" ht="13.2">
      <c r="A753" t="str">
        <f>IF(B753="","",A752+1)</f>
        <v/>
      </c>
      <c r="B753" s="143"/>
      <c r="D753" s="2"/>
      <c r="F753" s="143"/>
      <c r="G753" s="2"/>
      <c r="H753" s="121"/>
      <c r="I753" s="142"/>
      <c r="J753" s="2"/>
      <c r="L753" s="124"/>
      <c r="M753" s="136"/>
      <c r="N753" s="136"/>
      <c r="O753" s="136"/>
      <c r="P753" s="137"/>
      <c r="Q753" s="137"/>
      <c r="R753" s="137"/>
    </row>
    <row r="754" spans="1:18" customHeight="1" ht="13.2">
      <c r="A754" t="str">
        <f>IF(B754="","",A753+1)</f>
        <v/>
      </c>
      <c r="B754" s="143"/>
      <c r="D754" s="2"/>
      <c r="F754" s="143"/>
      <c r="G754" s="2"/>
      <c r="H754" s="121"/>
      <c r="I754" s="142"/>
      <c r="J754" s="2"/>
      <c r="L754" s="124"/>
      <c r="M754" s="136"/>
      <c r="N754" s="136"/>
      <c r="O754" s="136"/>
      <c r="P754" s="137"/>
      <c r="Q754" s="137"/>
      <c r="R754" s="137"/>
    </row>
    <row r="755" spans="1:18" customHeight="1" ht="13.2">
      <c r="A755" t="str">
        <f>IF(B755="","",A754+1)</f>
        <v/>
      </c>
      <c r="B755" s="143"/>
      <c r="D755" s="2"/>
      <c r="F755" s="143"/>
      <c r="G755" s="2"/>
      <c r="H755" s="121"/>
      <c r="I755" s="142"/>
      <c r="J755" s="2"/>
      <c r="L755" s="124"/>
      <c r="M755" s="136"/>
      <c r="N755" s="136"/>
      <c r="O755" s="136"/>
      <c r="P755" s="137"/>
      <c r="Q755" s="137"/>
      <c r="R755" s="137"/>
    </row>
    <row r="756" spans="1:18" customHeight="1" ht="13.2">
      <c r="A756" t="str">
        <f>IF(B756="","",A755+1)</f>
        <v/>
      </c>
      <c r="B756" s="143"/>
      <c r="D756" s="2"/>
      <c r="F756" s="143"/>
      <c r="G756" s="2"/>
      <c r="H756" s="121"/>
      <c r="I756" s="142"/>
      <c r="J756" s="2"/>
      <c r="L756" s="124"/>
      <c r="M756" s="136"/>
      <c r="N756" s="136"/>
      <c r="O756" s="136"/>
      <c r="P756" s="137"/>
      <c r="Q756" s="137"/>
      <c r="R756" s="137"/>
    </row>
    <row r="757" spans="1:18" customHeight="1" ht="13.2">
      <c r="A757" t="str">
        <f>IF(B757="","",A756+1)</f>
        <v/>
      </c>
      <c r="B757" s="143"/>
      <c r="D757" s="2"/>
      <c r="F757" s="143"/>
      <c r="G757" s="2"/>
      <c r="H757" s="121"/>
      <c r="I757" s="142"/>
      <c r="J757" s="2"/>
      <c r="L757" s="124"/>
      <c r="M757" s="136"/>
      <c r="N757" s="136"/>
      <c r="O757" s="136"/>
      <c r="P757" s="137"/>
      <c r="Q757" s="137"/>
      <c r="R757" s="137"/>
    </row>
    <row r="758" spans="1:18" customHeight="1" ht="13.2">
      <c r="A758" t="str">
        <f>IF(B758="","",A757+1)</f>
        <v/>
      </c>
      <c r="B758" s="143"/>
      <c r="D758" s="2"/>
      <c r="F758" s="143"/>
      <c r="G758" s="2"/>
      <c r="H758" s="121"/>
      <c r="I758" s="142"/>
      <c r="J758" s="2"/>
      <c r="L758" s="124"/>
      <c r="M758" s="136"/>
      <c r="N758" s="136"/>
      <c r="O758" s="136"/>
      <c r="P758" s="137"/>
      <c r="Q758" s="137"/>
      <c r="R758" s="137"/>
    </row>
    <row r="759" spans="1:18" customHeight="1" ht="13.2">
      <c r="A759" t="str">
        <f>IF(B759="","",A758+1)</f>
        <v/>
      </c>
      <c r="B759" s="143"/>
      <c r="D759" s="2"/>
      <c r="F759" s="143"/>
      <c r="G759" s="2"/>
      <c r="H759" s="121"/>
      <c r="I759" s="142"/>
      <c r="J759" s="2"/>
      <c r="L759" s="124"/>
      <c r="M759" s="136"/>
      <c r="N759" s="136"/>
      <c r="O759" s="136"/>
      <c r="P759" s="137"/>
      <c r="Q759" s="137"/>
      <c r="R759" s="137"/>
    </row>
    <row r="760" spans="1:18" customHeight="1" ht="13.2">
      <c r="A760" t="str">
        <f>IF(B760="","",A759+1)</f>
        <v/>
      </c>
      <c r="B760" s="143"/>
      <c r="D760" s="2"/>
      <c r="F760" s="143"/>
      <c r="G760" s="2"/>
      <c r="H760" s="121"/>
      <c r="I760" s="142"/>
      <c r="J760" s="2"/>
      <c r="L760" s="124"/>
      <c r="M760" s="136"/>
      <c r="N760" s="136"/>
      <c r="O760" s="136"/>
      <c r="P760" s="137"/>
      <c r="Q760" s="137"/>
      <c r="R760" s="137"/>
    </row>
    <row r="761" spans="1:18" customHeight="1" ht="13.2">
      <c r="A761" t="str">
        <f>IF(B761="","",A760+1)</f>
        <v/>
      </c>
      <c r="B761" s="143"/>
      <c r="D761" s="2"/>
      <c r="F761" s="143"/>
      <c r="G761" s="2"/>
      <c r="H761" s="121"/>
      <c r="I761" s="142"/>
      <c r="J761" s="2"/>
      <c r="L761" s="124"/>
      <c r="M761" s="136"/>
      <c r="N761" s="136"/>
      <c r="O761" s="136"/>
      <c r="P761" s="137"/>
      <c r="Q761" s="137"/>
      <c r="R761" s="137"/>
    </row>
    <row r="762" spans="1:18" customHeight="1" ht="13.2">
      <c r="A762" t="str">
        <f>IF(B762="","",A761+1)</f>
        <v/>
      </c>
      <c r="B762" s="143"/>
      <c r="D762" s="2"/>
      <c r="F762" s="143"/>
      <c r="G762" s="2"/>
      <c r="H762" s="121"/>
      <c r="I762" s="142"/>
      <c r="J762" s="2"/>
      <c r="L762" s="124"/>
      <c r="M762" s="136"/>
      <c r="N762" s="136"/>
      <c r="O762" s="136"/>
      <c r="P762" s="137"/>
      <c r="Q762" s="137"/>
      <c r="R762" s="137"/>
    </row>
    <row r="763" spans="1:18" customHeight="1" ht="13.2">
      <c r="A763" t="str">
        <f>IF(B763="","",A762+1)</f>
        <v/>
      </c>
      <c r="B763" s="143"/>
      <c r="D763" s="2"/>
      <c r="F763" s="143"/>
      <c r="G763" s="2"/>
      <c r="H763" s="121"/>
      <c r="I763" s="142"/>
      <c r="J763" s="2"/>
      <c r="L763" s="124"/>
      <c r="M763" s="136"/>
      <c r="N763" s="136"/>
      <c r="O763" s="136"/>
      <c r="P763" s="137"/>
      <c r="Q763" s="137"/>
      <c r="R763" s="137"/>
    </row>
    <row r="764" spans="1:18" customHeight="1" ht="13.2">
      <c r="A764" t="str">
        <f>IF(B764="","",A763+1)</f>
        <v/>
      </c>
      <c r="B764" s="143"/>
      <c r="D764" s="2"/>
      <c r="F764" s="143"/>
      <c r="G764" s="2"/>
      <c r="H764" s="121"/>
      <c r="I764" s="142"/>
      <c r="J764" s="2"/>
      <c r="L764" s="124"/>
      <c r="M764" s="136"/>
      <c r="N764" s="136"/>
      <c r="O764" s="136"/>
      <c r="P764" s="137"/>
      <c r="Q764" s="137"/>
      <c r="R764" s="137"/>
    </row>
    <row r="765" spans="1:18" customHeight="1" ht="13.2">
      <c r="A765" t="str">
        <f>IF(B765="","",A764+1)</f>
        <v/>
      </c>
      <c r="B765" s="143"/>
      <c r="D765" s="2"/>
      <c r="F765" s="143"/>
      <c r="G765" s="2"/>
      <c r="H765" s="121"/>
      <c r="I765" s="142"/>
      <c r="J765" s="2"/>
      <c r="L765" s="124"/>
      <c r="M765" s="136"/>
      <c r="N765" s="136"/>
      <c r="O765" s="136"/>
      <c r="P765" s="137"/>
      <c r="Q765" s="137"/>
      <c r="R765" s="137"/>
    </row>
    <row r="766" spans="1:18" customHeight="1" ht="13.2">
      <c r="A766" t="str">
        <f>IF(B766="","",A765+1)</f>
        <v/>
      </c>
      <c r="B766" s="143"/>
      <c r="D766" s="2"/>
      <c r="F766" s="143"/>
      <c r="G766" s="2"/>
      <c r="H766" s="121"/>
      <c r="I766" s="142"/>
      <c r="J766" s="2"/>
      <c r="L766" s="124"/>
      <c r="M766" s="136"/>
      <c r="N766" s="136"/>
      <c r="O766" s="136"/>
      <c r="P766" s="137"/>
      <c r="Q766" s="137"/>
      <c r="R766" s="137"/>
    </row>
    <row r="767" spans="1:18" customHeight="1" ht="13.2">
      <c r="A767" t="str">
        <f>IF(B767="","",A766+1)</f>
        <v/>
      </c>
      <c r="B767" s="143"/>
      <c r="D767" s="2"/>
      <c r="F767" s="143"/>
      <c r="G767" s="2"/>
      <c r="H767" s="121"/>
      <c r="I767" s="142"/>
      <c r="J767" s="2"/>
      <c r="L767" s="124"/>
      <c r="M767" s="136"/>
      <c r="N767" s="136"/>
      <c r="O767" s="136"/>
      <c r="P767" s="137"/>
      <c r="Q767" s="137"/>
      <c r="R767" s="137"/>
    </row>
    <row r="768" spans="1:18" customHeight="1" ht="13.2">
      <c r="A768" t="str">
        <f>IF(B768="","",A767+1)</f>
        <v/>
      </c>
      <c r="B768" s="143"/>
      <c r="D768" s="2"/>
      <c r="F768" s="143"/>
      <c r="G768" s="2"/>
      <c r="H768" s="121"/>
      <c r="I768" s="142"/>
      <c r="J768" s="2"/>
      <c r="L768" s="124"/>
      <c r="M768" s="136"/>
      <c r="N768" s="136"/>
      <c r="O768" s="136"/>
      <c r="P768" s="137"/>
      <c r="Q768" s="137"/>
      <c r="R768" s="137"/>
    </row>
    <row r="769" spans="1:18" customHeight="1" ht="13.2">
      <c r="A769" t="str">
        <f>IF(B769="","",A768+1)</f>
        <v/>
      </c>
      <c r="B769" s="143"/>
      <c r="D769" s="2"/>
      <c r="F769" s="143"/>
      <c r="G769" s="2"/>
      <c r="H769" s="121"/>
      <c r="I769" s="142"/>
      <c r="J769" s="2"/>
      <c r="L769" s="124"/>
      <c r="M769" s="136"/>
      <c r="N769" s="136"/>
      <c r="O769" s="136"/>
      <c r="P769" s="137"/>
      <c r="Q769" s="137"/>
      <c r="R769" s="137"/>
    </row>
    <row r="770" spans="1:18" customHeight="1" ht="13.2">
      <c r="A770" t="str">
        <f>IF(B770="","",A769+1)</f>
        <v/>
      </c>
      <c r="B770" s="143"/>
      <c r="D770" s="2"/>
      <c r="F770" s="143"/>
      <c r="G770" s="2"/>
      <c r="H770" s="121"/>
      <c r="I770" s="142"/>
      <c r="J770" s="2"/>
      <c r="L770" s="124"/>
      <c r="M770" s="136"/>
      <c r="N770" s="136"/>
      <c r="O770" s="136"/>
      <c r="P770" s="137"/>
      <c r="Q770" s="137"/>
      <c r="R770" s="137"/>
    </row>
    <row r="771" spans="1:18" customHeight="1" ht="13.2">
      <c r="A771" t="str">
        <f>IF(B771="","",A770+1)</f>
        <v/>
      </c>
      <c r="B771" s="143"/>
      <c r="D771" s="2"/>
      <c r="F771" s="143"/>
      <c r="G771" s="2"/>
      <c r="H771" s="121"/>
      <c r="I771" s="142"/>
      <c r="J771" s="2"/>
      <c r="L771" s="124"/>
      <c r="M771" s="136"/>
      <c r="N771" s="136"/>
      <c r="O771" s="136"/>
      <c r="P771" s="137"/>
      <c r="Q771" s="137"/>
      <c r="R771" s="137"/>
    </row>
    <row r="772" spans="1:18" customHeight="1" ht="13.2">
      <c r="A772" t="str">
        <f>IF(B772="","",A771+1)</f>
        <v/>
      </c>
      <c r="B772" s="143"/>
      <c r="D772" s="2"/>
      <c r="F772" s="143"/>
      <c r="G772" s="2"/>
      <c r="H772" s="121"/>
      <c r="I772" s="142"/>
      <c r="J772" s="2"/>
      <c r="L772" s="124"/>
      <c r="M772" s="136"/>
      <c r="N772" s="136"/>
      <c r="O772" s="136"/>
      <c r="P772" s="137"/>
      <c r="Q772" s="137"/>
      <c r="R772" s="137"/>
    </row>
    <row r="773" spans="1:18" customHeight="1" ht="13.2">
      <c r="A773" t="str">
        <f>IF(B773="","",A772+1)</f>
        <v/>
      </c>
      <c r="B773" s="143"/>
      <c r="D773" s="2"/>
      <c r="F773" s="143"/>
      <c r="G773" s="2"/>
      <c r="H773" s="121"/>
      <c r="I773" s="142"/>
      <c r="J773" s="2"/>
      <c r="L773" s="124"/>
      <c r="M773" s="136"/>
      <c r="N773" s="136"/>
      <c r="O773" s="136"/>
      <c r="P773" s="137"/>
      <c r="Q773" s="137"/>
      <c r="R773" s="137"/>
    </row>
    <row r="774" spans="1:18" customHeight="1" ht="13.2">
      <c r="A774" t="str">
        <f>IF(B774="","",A773+1)</f>
        <v/>
      </c>
      <c r="B774" s="143"/>
      <c r="D774" s="2"/>
      <c r="F774" s="143"/>
      <c r="G774" s="2"/>
      <c r="H774" s="121"/>
      <c r="I774" s="142"/>
      <c r="J774" s="2"/>
      <c r="L774" s="124"/>
      <c r="M774" s="136"/>
      <c r="N774" s="136"/>
      <c r="O774" s="136"/>
      <c r="P774" s="137"/>
      <c r="Q774" s="137"/>
      <c r="R774" s="137"/>
    </row>
    <row r="775" spans="1:18" customHeight="1" ht="13.2">
      <c r="A775" t="str">
        <f>IF(B775="","",A774+1)</f>
        <v/>
      </c>
      <c r="B775" s="143"/>
      <c r="D775" s="2"/>
      <c r="F775" s="143"/>
      <c r="G775" s="2"/>
      <c r="H775" s="121"/>
      <c r="I775" s="142"/>
      <c r="J775" s="2"/>
      <c r="L775" s="124"/>
      <c r="M775" s="136"/>
      <c r="N775" s="136"/>
      <c r="O775" s="136"/>
      <c r="P775" s="137"/>
      <c r="Q775" s="137"/>
      <c r="R775" s="137"/>
    </row>
    <row r="776" spans="1:18" customHeight="1" ht="13.2">
      <c r="A776" t="str">
        <f>IF(B776="","",A775+1)</f>
        <v/>
      </c>
      <c r="B776" s="143"/>
      <c r="D776" s="2"/>
      <c r="F776" s="143"/>
      <c r="G776" s="2"/>
      <c r="H776" s="121"/>
      <c r="I776" s="142"/>
      <c r="J776" s="2"/>
      <c r="L776" s="124"/>
      <c r="M776" s="136"/>
      <c r="N776" s="136"/>
      <c r="O776" s="136"/>
      <c r="P776" s="137"/>
      <c r="Q776" s="137"/>
      <c r="R776" s="137"/>
    </row>
    <row r="777" spans="1:18" customHeight="1" ht="13.2">
      <c r="A777" t="str">
        <f>IF(B777="","",A776+1)</f>
        <v/>
      </c>
      <c r="B777" s="143"/>
      <c r="D777" s="2"/>
      <c r="F777" s="143"/>
      <c r="G777" s="2"/>
      <c r="H777" s="121"/>
      <c r="I777" s="142"/>
      <c r="J777" s="2"/>
      <c r="L777" s="124"/>
      <c r="M777" s="136"/>
      <c r="N777" s="136"/>
      <c r="O777" s="136"/>
      <c r="P777" s="137"/>
      <c r="Q777" s="137"/>
      <c r="R777" s="137"/>
    </row>
    <row r="778" spans="1:18" customHeight="1" ht="13.2">
      <c r="A778" t="str">
        <f>IF(B778="","",A777+1)</f>
        <v/>
      </c>
      <c r="B778" s="143"/>
      <c r="D778" s="2"/>
      <c r="F778" s="143"/>
      <c r="G778" s="2"/>
      <c r="H778" s="121"/>
      <c r="I778" s="142"/>
      <c r="J778" s="2"/>
      <c r="L778" s="124"/>
      <c r="M778" s="136"/>
      <c r="N778" s="136"/>
      <c r="O778" s="136"/>
      <c r="P778" s="137"/>
      <c r="Q778" s="137"/>
      <c r="R778" s="137"/>
    </row>
    <row r="779" spans="1:18" customHeight="1" ht="13.2">
      <c r="A779" t="str">
        <f>IF(B779="","",A778+1)</f>
        <v/>
      </c>
      <c r="B779" s="143"/>
      <c r="D779" s="2"/>
      <c r="F779" s="143"/>
      <c r="G779" s="2"/>
      <c r="H779" s="121"/>
      <c r="I779" s="142"/>
      <c r="J779" s="2"/>
      <c r="L779" s="124"/>
      <c r="M779" s="136"/>
      <c r="N779" s="136"/>
      <c r="O779" s="136"/>
      <c r="P779" s="137"/>
      <c r="Q779" s="137"/>
      <c r="R779" s="137"/>
    </row>
    <row r="780" spans="1:18" customHeight="1" ht="13.2">
      <c r="A780" t="str">
        <f>IF(B780="","",A779+1)</f>
        <v/>
      </c>
      <c r="B780" s="143"/>
      <c r="D780" s="2"/>
      <c r="F780" s="143"/>
      <c r="G780" s="2"/>
      <c r="H780" s="121"/>
      <c r="I780" s="142"/>
      <c r="J780" s="2"/>
      <c r="L780" s="124"/>
      <c r="M780" s="136"/>
      <c r="N780" s="136"/>
      <c r="O780" s="136"/>
      <c r="P780" s="137"/>
      <c r="Q780" s="137"/>
      <c r="R780" s="137"/>
    </row>
    <row r="781" spans="1:18" customHeight="1" ht="13.2">
      <c r="A781" t="str">
        <f>IF(B781="","",A780+1)</f>
        <v/>
      </c>
      <c r="B781" s="143"/>
      <c r="D781" s="2"/>
      <c r="F781" s="143"/>
      <c r="G781" s="2"/>
      <c r="H781" s="121"/>
      <c r="I781" s="142"/>
      <c r="J781" s="2"/>
      <c r="L781" s="124"/>
      <c r="M781" s="136"/>
      <c r="N781" s="136"/>
      <c r="O781" s="136"/>
      <c r="P781" s="137"/>
      <c r="Q781" s="137"/>
      <c r="R781" s="137"/>
    </row>
    <row r="782" spans="1:18" customHeight="1" ht="13.2">
      <c r="A782" t="str">
        <f>IF(B782="","",A781+1)</f>
        <v/>
      </c>
      <c r="B782" s="143"/>
      <c r="D782" s="2"/>
      <c r="F782" s="143"/>
      <c r="G782" s="2"/>
      <c r="H782" s="121"/>
      <c r="I782" s="142"/>
      <c r="J782" s="2"/>
      <c r="L782" s="124"/>
      <c r="M782" s="136"/>
      <c r="N782" s="136"/>
      <c r="O782" s="136"/>
      <c r="P782" s="137"/>
      <c r="Q782" s="137"/>
      <c r="R782" s="137"/>
    </row>
    <row r="783" spans="1:18" customHeight="1" ht="13.2">
      <c r="A783" t="str">
        <f>IF(B783="","",A782+1)</f>
        <v/>
      </c>
      <c r="B783" s="143"/>
      <c r="D783" s="2"/>
      <c r="F783" s="143"/>
      <c r="G783" s="2"/>
      <c r="H783" s="121"/>
      <c r="I783" s="142"/>
      <c r="J783" s="2"/>
      <c r="L783" s="124"/>
      <c r="M783" s="136"/>
      <c r="N783" s="136"/>
      <c r="O783" s="136"/>
      <c r="P783" s="137"/>
      <c r="Q783" s="137"/>
      <c r="R783" s="137"/>
    </row>
    <row r="784" spans="1:18" customHeight="1" ht="13.2">
      <c r="A784" t="str">
        <f>IF(B784="","",A783+1)</f>
        <v/>
      </c>
      <c r="B784" s="143"/>
      <c r="D784" s="2"/>
      <c r="F784" s="143"/>
      <c r="G784" s="2"/>
      <c r="H784" s="121"/>
      <c r="I784" s="142"/>
      <c r="J784" s="2"/>
      <c r="L784" s="124"/>
      <c r="M784" s="136"/>
      <c r="N784" s="136"/>
      <c r="O784" s="136"/>
      <c r="P784" s="137"/>
      <c r="Q784" s="137"/>
      <c r="R784" s="137"/>
    </row>
    <row r="785" spans="1:18" customHeight="1" ht="13.2">
      <c r="A785" t="str">
        <f>IF(B785="","",A784+1)</f>
        <v/>
      </c>
      <c r="B785" s="143"/>
      <c r="D785" s="2"/>
      <c r="F785" s="143"/>
      <c r="G785" s="2"/>
      <c r="H785" s="121"/>
      <c r="I785" s="142"/>
      <c r="J785" s="2"/>
      <c r="L785" s="124"/>
      <c r="M785" s="136"/>
      <c r="N785" s="136"/>
      <c r="O785" s="136"/>
      <c r="P785" s="137"/>
      <c r="Q785" s="137"/>
      <c r="R785" s="137"/>
    </row>
    <row r="786" spans="1:18" customHeight="1" ht="13.2">
      <c r="A786" t="str">
        <f>IF(B786="","",A785+1)</f>
        <v/>
      </c>
      <c r="B786" s="143"/>
      <c r="D786" s="2"/>
      <c r="F786" s="143"/>
      <c r="G786" s="2"/>
      <c r="H786" s="121"/>
      <c r="I786" s="142"/>
      <c r="J786" s="2"/>
      <c r="L786" s="124"/>
      <c r="M786" s="136"/>
      <c r="N786" s="136"/>
      <c r="O786" s="136"/>
      <c r="P786" s="137"/>
      <c r="Q786" s="137"/>
      <c r="R786" s="137"/>
    </row>
    <row r="787" spans="1:18" customHeight="1" ht="13.2">
      <c r="A787" t="str">
        <f>IF(B787="","",A786+1)</f>
        <v/>
      </c>
      <c r="B787" s="143"/>
      <c r="D787" s="2"/>
      <c r="F787" s="143"/>
      <c r="G787" s="2"/>
      <c r="H787" s="121"/>
      <c r="I787" s="142"/>
      <c r="J787" s="2"/>
      <c r="L787" s="124"/>
      <c r="M787" s="136"/>
      <c r="N787" s="136"/>
      <c r="O787" s="136"/>
      <c r="P787" s="137"/>
      <c r="Q787" s="137"/>
      <c r="R787" s="137"/>
    </row>
    <row r="788" spans="1:18" customHeight="1" ht="13.2">
      <c r="A788" t="str">
        <f>IF(B788="","",A787+1)</f>
        <v/>
      </c>
      <c r="B788" s="143"/>
      <c r="D788" s="2"/>
      <c r="F788" s="143"/>
      <c r="G788" s="2"/>
      <c r="H788" s="121"/>
      <c r="I788" s="142"/>
      <c r="J788" s="2"/>
      <c r="L788" s="124"/>
      <c r="M788" s="136"/>
      <c r="N788" s="136"/>
      <c r="O788" s="136"/>
      <c r="P788" s="137"/>
      <c r="Q788" s="137"/>
      <c r="R788" s="137"/>
    </row>
    <row r="789" spans="1:18" customHeight="1" ht="13.2">
      <c r="A789" t="str">
        <f>IF(B789="","",A788+1)</f>
        <v/>
      </c>
      <c r="B789" s="143"/>
      <c r="D789" s="2"/>
      <c r="F789" s="143"/>
      <c r="G789" s="2"/>
      <c r="H789" s="121"/>
      <c r="I789" s="142"/>
      <c r="J789" s="2"/>
      <c r="L789" s="124"/>
      <c r="M789" s="136"/>
      <c r="N789" s="136"/>
      <c r="O789" s="136"/>
      <c r="P789" s="137"/>
      <c r="Q789" s="137"/>
      <c r="R789" s="137"/>
    </row>
    <row r="790" spans="1:18" customHeight="1" ht="13.2">
      <c r="A790" t="str">
        <f>IF(B790="","",A789+1)</f>
        <v/>
      </c>
      <c r="B790" s="143"/>
      <c r="D790" s="2"/>
      <c r="F790" s="143"/>
      <c r="G790" s="2"/>
      <c r="H790" s="121"/>
      <c r="I790" s="142"/>
      <c r="J790" s="2"/>
      <c r="L790" s="124"/>
      <c r="M790" s="136"/>
      <c r="N790" s="136"/>
      <c r="O790" s="136"/>
      <c r="P790" s="137"/>
      <c r="Q790" s="137"/>
      <c r="R790" s="137"/>
    </row>
    <row r="791" spans="1:18" customHeight="1" ht="13.2">
      <c r="A791" t="str">
        <f>IF(B791="","",A790+1)</f>
        <v/>
      </c>
      <c r="B791" s="143"/>
      <c r="D791" s="2"/>
      <c r="F791" s="143"/>
      <c r="G791" s="2"/>
      <c r="H791" s="121"/>
      <c r="I791" s="142"/>
      <c r="J791" s="2"/>
      <c r="L791" s="124"/>
      <c r="M791" s="136"/>
      <c r="N791" s="136"/>
      <c r="O791" s="136"/>
      <c r="P791" s="137"/>
      <c r="Q791" s="137"/>
      <c r="R791" s="137"/>
    </row>
    <row r="792" spans="1:18" customHeight="1" ht="13.2">
      <c r="A792" t="str">
        <f>IF(B792="","",A791+1)</f>
        <v/>
      </c>
      <c r="B792" s="143"/>
      <c r="D792" s="2"/>
      <c r="F792" s="143"/>
      <c r="G792" s="2"/>
      <c r="H792" s="121"/>
      <c r="I792" s="142"/>
      <c r="J792" s="2"/>
      <c r="L792" s="124"/>
      <c r="M792" s="136"/>
      <c r="N792" s="136"/>
      <c r="O792" s="136"/>
      <c r="P792" s="137"/>
      <c r="Q792" s="137"/>
      <c r="R792" s="137"/>
    </row>
    <row r="793" spans="1:18" customHeight="1" ht="13.2">
      <c r="A793" t="str">
        <f>IF(B793="","",A792+1)</f>
        <v/>
      </c>
      <c r="B793" s="143"/>
      <c r="D793" s="2"/>
      <c r="F793" s="143"/>
      <c r="G793" s="2"/>
      <c r="H793" s="121"/>
      <c r="I793" s="142"/>
      <c r="J793" s="2"/>
      <c r="L793" s="124"/>
      <c r="M793" s="136"/>
      <c r="N793" s="136"/>
      <c r="O793" s="136"/>
      <c r="P793" s="137"/>
      <c r="Q793" s="137"/>
      <c r="R793" s="137"/>
    </row>
    <row r="794" spans="1:18" customHeight="1" ht="13.2">
      <c r="A794" t="str">
        <f>IF(B794="","",A793+1)</f>
        <v/>
      </c>
      <c r="B794" s="143"/>
      <c r="D794" s="2"/>
      <c r="F794" s="143"/>
      <c r="G794" s="2"/>
      <c r="H794" s="121"/>
      <c r="I794" s="142"/>
      <c r="J794" s="2"/>
      <c r="L794" s="124"/>
      <c r="M794" s="136"/>
      <c r="N794" s="136"/>
      <c r="O794" s="136"/>
      <c r="P794" s="137"/>
      <c r="Q794" s="137"/>
      <c r="R794" s="137"/>
    </row>
    <row r="795" spans="1:18" customHeight="1" ht="13.2">
      <c r="A795" t="str">
        <f>IF(B795="","",A794+1)</f>
        <v/>
      </c>
      <c r="B795" s="143"/>
      <c r="D795" s="2"/>
      <c r="F795" s="143"/>
      <c r="G795" s="2"/>
      <c r="H795" s="121"/>
      <c r="I795" s="142"/>
      <c r="J795" s="2"/>
      <c r="L795" s="124"/>
      <c r="M795" s="136"/>
      <c r="N795" s="136"/>
      <c r="O795" s="136"/>
      <c r="P795" s="137"/>
      <c r="Q795" s="137"/>
      <c r="R795" s="137"/>
    </row>
    <row r="796" spans="1:18" customHeight="1" ht="13.2">
      <c r="A796" t="str">
        <f>IF(B796="","",A795+1)</f>
        <v/>
      </c>
      <c r="B796" s="143"/>
      <c r="D796" s="2"/>
      <c r="F796" s="143"/>
      <c r="G796" s="2"/>
      <c r="H796" s="121"/>
      <c r="I796" s="142"/>
      <c r="J796" s="2"/>
      <c r="L796" s="124"/>
      <c r="M796" s="136"/>
      <c r="N796" s="136"/>
      <c r="O796" s="136"/>
      <c r="P796" s="137"/>
      <c r="Q796" s="137"/>
      <c r="R796" s="137"/>
    </row>
    <row r="797" spans="1:18" customHeight="1" ht="13.2">
      <c r="A797" t="str">
        <f>IF(B797="","",A796+1)</f>
        <v/>
      </c>
      <c r="B797" s="143"/>
      <c r="D797" s="2"/>
      <c r="F797" s="143"/>
      <c r="G797" s="2"/>
      <c r="H797" s="121"/>
      <c r="I797" s="142"/>
      <c r="J797" s="2"/>
      <c r="L797" s="124"/>
      <c r="M797" s="136"/>
      <c r="N797" s="136"/>
      <c r="O797" s="136"/>
      <c r="P797" s="137"/>
      <c r="Q797" s="137"/>
      <c r="R797" s="137"/>
    </row>
    <row r="798" spans="1:18" customHeight="1" ht="13.2">
      <c r="A798" t="str">
        <f>IF(B798="","",A797+1)</f>
        <v/>
      </c>
      <c r="B798" s="143"/>
      <c r="D798" s="2"/>
      <c r="F798" s="143"/>
      <c r="G798" s="2"/>
      <c r="H798" s="121"/>
      <c r="I798" s="142"/>
      <c r="J798" s="2"/>
      <c r="L798" s="124"/>
      <c r="M798" s="136"/>
      <c r="N798" s="136"/>
      <c r="O798" s="136"/>
      <c r="P798" s="137"/>
      <c r="Q798" s="137"/>
      <c r="R798" s="137"/>
    </row>
    <row r="799" spans="1:18" customHeight="1" ht="13.2">
      <c r="A799" t="str">
        <f>IF(B799="","",A798+1)</f>
        <v/>
      </c>
      <c r="B799" s="143"/>
      <c r="D799" s="2"/>
      <c r="F799" s="143"/>
      <c r="G799" s="2"/>
      <c r="H799" s="121"/>
      <c r="I799" s="142"/>
      <c r="J799" s="2"/>
      <c r="L799" s="124"/>
      <c r="M799" s="136"/>
      <c r="N799" s="136"/>
      <c r="O799" s="136"/>
      <c r="P799" s="137"/>
      <c r="Q799" s="137"/>
      <c r="R799" s="137"/>
    </row>
    <row r="800" spans="1:18" customHeight="1" ht="13.2">
      <c r="A800" t="str">
        <f>IF(B800="","",A799+1)</f>
        <v/>
      </c>
      <c r="B800" s="143"/>
      <c r="D800" s="2"/>
      <c r="F800" s="143"/>
      <c r="G800" s="2"/>
      <c r="H800" s="121"/>
      <c r="I800" s="142"/>
      <c r="J800" s="2"/>
      <c r="L800" s="124"/>
      <c r="M800" s="136"/>
      <c r="N800" s="136"/>
      <c r="O800" s="136"/>
      <c r="P800" s="137"/>
      <c r="Q800" s="137"/>
      <c r="R800" s="137"/>
    </row>
    <row r="801" spans="1:18" customHeight="1" ht="13.2">
      <c r="A801" t="str">
        <f>IF(B801="","",A800+1)</f>
        <v/>
      </c>
      <c r="B801" s="143"/>
      <c r="D801" s="2"/>
      <c r="F801" s="143"/>
      <c r="G801" s="2"/>
      <c r="H801" s="121"/>
      <c r="I801" s="142"/>
      <c r="J801" s="2"/>
      <c r="L801" s="124"/>
      <c r="M801" s="136"/>
      <c r="N801" s="136"/>
      <c r="O801" s="136"/>
      <c r="P801" s="137"/>
      <c r="Q801" s="137"/>
      <c r="R801" s="137"/>
    </row>
    <row r="802" spans="1:18" customHeight="1" ht="13.2">
      <c r="A802" t="str">
        <f>IF(B802="","",A801+1)</f>
        <v/>
      </c>
      <c r="B802" s="143"/>
      <c r="D802" s="2"/>
      <c r="F802" s="143"/>
      <c r="G802" s="2"/>
      <c r="H802" s="121"/>
      <c r="I802" s="142"/>
      <c r="J802" s="2"/>
      <c r="L802" s="124"/>
      <c r="M802" s="136"/>
      <c r="N802" s="136"/>
      <c r="O802" s="136"/>
      <c r="P802" s="137"/>
      <c r="Q802" s="137"/>
      <c r="R802" s="137"/>
    </row>
    <row r="803" spans="1:18" customHeight="1" ht="13.2">
      <c r="A803" t="str">
        <f>IF(B803="","",A802+1)</f>
        <v/>
      </c>
      <c r="B803" s="143"/>
      <c r="D803" s="2"/>
      <c r="F803" s="143"/>
      <c r="G803" s="2"/>
      <c r="H803" s="121"/>
      <c r="I803" s="142"/>
      <c r="J803" s="2"/>
      <c r="L803" s="145"/>
      <c r="M803" s="146" t="e">
        <f>SUM(M9:M801)</f>
        <v>#VALUE!</v>
      </c>
      <c r="N803" s="146">
        <f>SUM(N9:N801)</f>
        <v>0</v>
      </c>
      <c r="O803" s="146" t="e">
        <f>SUM(O9:O801)</f>
        <v>#VALUE!</v>
      </c>
      <c r="P803" s="137"/>
      <c r="Q803" s="137"/>
      <c r="R803" s="137"/>
    </row>
    <row r="804" spans="1:18" customHeight="1" ht="13.2">
      <c r="A804">
        <f>MAX(A12:A803)</f>
        <v>5</v>
      </c>
      <c r="B804" s="147" t="s">
        <v>309</v>
      </c>
      <c r="C804" s="148">
        <f>F11</f>
        <v>44180</v>
      </c>
      <c r="D804" s="129" t="s">
        <v>310</v>
      </c>
      <c r="E804" s="129"/>
      <c r="F804" s="148">
        <f>B6</f>
        <v>44270</v>
      </c>
      <c r="G804" s="2"/>
      <c r="L804" s="8" t="str">
        <f>IF(SUM(M203:O203)=0,"",SUM(M203:O203))</f>
        <v/>
      </c>
      <c r="M804" s="149"/>
      <c r="N804" s="150"/>
      <c r="O804" s="150"/>
      <c r="Q804" s="137"/>
    </row>
    <row r="805" spans="1:18" customHeight="1" ht="13.2" hidden="true">
      <c r="B805" s="6"/>
      <c r="G805" s="2"/>
      <c r="J805" s="2"/>
      <c r="L805" s="145"/>
      <c r="M805" s="149"/>
      <c r="N805" s="150"/>
      <c r="O805" s="150"/>
    </row>
    <row r="806" spans="1:18" customHeight="1" ht="13.2">
      <c r="C806" s="2" t="str">
        <f>IF(G806="","","INTERESES H")</f>
        <v>INTERESES H</v>
      </c>
      <c r="D806" s="72"/>
      <c r="E806" t="str">
        <f>IF(G806="","","%    NUMEROS")</f>
        <v>%    NUMEROS</v>
      </c>
      <c r="G806" s="2" t="e">
        <f>IF(M803=0,"",M803)</f>
        <v>#VALUE!</v>
      </c>
      <c r="H806" t="str">
        <f>IF(G806="","","=")</f>
        <v>=</v>
      </c>
      <c r="I806" s="144" t="e">
        <f>IF(G806="","",((G806*D806)/360))</f>
        <v>#VALUE!</v>
      </c>
      <c r="J806" s="2" t="str">
        <f>IF(G806="","","H")</f>
        <v>H</v>
      </c>
      <c r="L806" s="151"/>
      <c r="M806" s="152"/>
      <c r="N806" s="152"/>
      <c r="O806" s="150"/>
    </row>
    <row r="807" spans="1:18" customHeight="1" ht="13.2">
      <c r="C807" s="2" t="str">
        <f>IF(G807="","","INTERESES D")</f>
        <v>INTERESES D</v>
      </c>
      <c r="D807" s="153">
        <f>+'ENTRADA DE DATOS'!K13</f>
        <v>1.5</v>
      </c>
      <c r="E807" t="str">
        <f>IF(G807="","","%    NUMEROS")</f>
        <v>%    NUMEROS</v>
      </c>
      <c r="G807" s="2" t="e">
        <f>IF(O803=0,"",O803)</f>
        <v>#VALUE!</v>
      </c>
      <c r="H807" t="str">
        <f>IF(G807="","","=")</f>
        <v>=</v>
      </c>
      <c r="I807" s="2" t="e">
        <f>IF(G807="","",ROUND(((G807*D807)/360),2))</f>
        <v>#VALUE!</v>
      </c>
      <c r="J807" s="2" t="str">
        <f>IF(G807="","","D")</f>
        <v>D</v>
      </c>
      <c r="L807" s="151" t="s">
        <v>297</v>
      </c>
      <c r="M807" s="152"/>
      <c r="N807" s="152"/>
      <c r="O807" s="150"/>
    </row>
    <row r="808" spans="1:18" customHeight="1" ht="13.2" hidden="true">
      <c r="C808" s="2" t="str">
        <f>IF(G808="","","INTERESES D")</f>
        <v/>
      </c>
      <c r="D808" s="139">
        <f>+'ENTRADA DE DATOS'!L13</f>
        <v>25.7</v>
      </c>
      <c r="E808" t="str">
        <f>IF(G808="","","%    NUMEROS")</f>
        <v/>
      </c>
      <c r="G808" s="2" t="str">
        <f>IF(N803=0,"",N803)</f>
        <v/>
      </c>
      <c r="H808" t="str">
        <f>IF(G808="","","=")</f>
        <v/>
      </c>
      <c r="I808" s="2" t="str">
        <f>IF(G808="","",ROUND(((G808*D808)/360),2))</f>
        <v/>
      </c>
      <c r="J808" s="2" t="str">
        <f>IF(G808="","","D")</f>
        <v/>
      </c>
      <c r="L808" s="151" t="s">
        <v>311</v>
      </c>
      <c r="M808" s="150"/>
      <c r="N808" s="150"/>
      <c r="O808" s="150"/>
    </row>
    <row r="809" spans="1:18" customHeight="1" ht="13.2" hidden="true">
      <c r="C809" s="2" t="str">
        <f>IF(G809="","","COM.DESC.")</f>
        <v>COM.DESC.</v>
      </c>
      <c r="D809" s="139">
        <f>+'ENTRADA DE DATOS'!M13</f>
        <v>4.5</v>
      </c>
      <c r="E809" t="str">
        <f>IF(G809="","","%    EUROS")</f>
        <v>%    EUROS</v>
      </c>
      <c r="G809" s="2">
        <f>IF(+'POS 3'!H809&lt;'ENTRADA DE DATOS'!N13,"Mínimo",+'POS 3'!F809)</f>
        <v>0</v>
      </c>
      <c r="H809" t="str">
        <f>IF(G809="","","=")</f>
        <v>=</v>
      </c>
      <c r="I809" s="2">
        <f>IF(G809="Mínimo",+'ENTRADA DE DATOS'!$N$13,ROUND((G809*D809/100),2))</f>
        <v>0</v>
      </c>
      <c r="J809" s="2" t="str">
        <f>IF(G809="","","D")</f>
        <v>D</v>
      </c>
      <c r="L809" s="151" t="s">
        <v>312</v>
      </c>
      <c r="M809" s="150"/>
      <c r="N809" s="150"/>
      <c r="O809" s="150"/>
    </row>
    <row r="810" spans="1:18" customHeight="1" ht="13.2">
      <c r="C810" s="2"/>
      <c r="D810" s="72"/>
      <c r="G810" s="2"/>
      <c r="H810" t="str">
        <f>IF(G810="","","=")</f>
        <v/>
      </c>
      <c r="I810" s="2"/>
      <c r="J810" s="2"/>
      <c r="L810" s="145"/>
      <c r="M810" s="154"/>
    </row>
    <row r="811" spans="1:18" customHeight="1" ht="13.2">
      <c r="C811" s="2"/>
      <c r="H811" t="str">
        <f>IF(G811="","","=")</f>
        <v/>
      </c>
      <c r="I811" s="2"/>
      <c r="L811" s="145"/>
      <c r="M811" s="154"/>
    </row>
    <row r="812" spans="1:18" customHeight="1" ht="13.2">
      <c r="B812" s="155"/>
      <c r="C812" s="2"/>
      <c r="F812" t="s">
        <v>313</v>
      </c>
      <c r="H812" t="s">
        <v>314</v>
      </c>
      <c r="I812" s="2" t="e">
        <f>SUM(I807:I809)</f>
        <v>#VALUE!</v>
      </c>
      <c r="J812" t="s">
        <v>42</v>
      </c>
      <c r="L812" s="145"/>
      <c r="M812" s="154"/>
    </row>
    <row r="813" spans="1:18" customHeight="1" ht="13.2">
      <c r="I813" s="2"/>
      <c r="L813" s="145"/>
      <c r="M813" s="154"/>
    </row>
    <row r="814" spans="1:18" customHeight="1" ht="13.2">
      <c r="B814" s="156" t="s">
        <v>315</v>
      </c>
      <c r="C814" s="157">
        <f>B6</f>
        <v>44270</v>
      </c>
      <c r="D814" s="156" t="s">
        <v>316</v>
      </c>
      <c r="E814" s="158"/>
      <c r="F814" s="158"/>
      <c r="G814" s="158"/>
      <c r="H814" s="159"/>
      <c r="I814" s="160" t="e">
        <f>VLOOKUP(A804,A12:G803,7,FALSE())+I812</f>
        <v>#VALUE!</v>
      </c>
      <c r="J814" s="156" t="s">
        <v>317</v>
      </c>
      <c r="L814" s="145"/>
      <c r="M814" s="154"/>
    </row>
    <row r="815" spans="1:18" customHeight="1" ht="13.2">
      <c r="L815" s="161"/>
      <c r="M815" s="154"/>
    </row>
    <row r="816" spans="1:18" customHeight="1" ht="13.2" hidden="true">
      <c r="L816" s="161"/>
      <c r="M816" s="154"/>
    </row>
    <row r="817" spans="1:18" customHeight="1" ht="13.2" hidden="true">
      <c r="L817" s="149"/>
      <c r="M817" s="154"/>
    </row>
    <row r="818" spans="1:18" customHeight="1" ht="13.8" hidden="true">
      <c r="B818" t="str">
        <f>IF(C819=1,"P.P. MARIA DEL ROSARIO ZAMORA TORRE",IF(C819=2,"P.P. DE SOLBANK SBD, S.A.",IF(C819=3,"P.P. DE BANCO DE ASTURIAS, S.A.","FALTA ENTRAR EL BANCO")))</f>
        <v>P.P. MARIA DEL ROSARIO ZAMORA TORRE</v>
      </c>
      <c r="L818" s="149"/>
      <c r="M818" s="154"/>
    </row>
    <row r="819" spans="1:18" customHeight="1" ht="13.2" hidden="true">
      <c r="B819" s="162" t="s">
        <v>318</v>
      </c>
      <c r="C819" s="163">
        <v>1</v>
      </c>
      <c r="L819" s="149"/>
      <c r="M819" s="154"/>
    </row>
    <row r="820" spans="1:18" customHeight="1" ht="13.8" hidden="true">
      <c r="B820" s="164" t="s">
        <v>319</v>
      </c>
      <c r="C820" s="165"/>
      <c r="L820" s="149"/>
      <c r="M820" s="154"/>
    </row>
    <row r="821" spans="1:18" customHeight="1" ht="13.2">
      <c r="L821" s="166"/>
      <c r="M821" s="154"/>
    </row>
    <row r="822" spans="1:18" customHeight="1" ht="13.2">
      <c r="L822" s="166"/>
      <c r="M822" s="154"/>
    </row>
    <row r="823" spans="1:18" customHeight="1" ht="13.2">
      <c r="L823" s="166"/>
      <c r="M823" s="154"/>
    </row>
    <row r="824" spans="1:18" customHeight="1" ht="13.2">
      <c r="L824" s="166"/>
      <c r="M824" s="154"/>
    </row>
    <row r="825" spans="1:18" customHeight="1" ht="13.2">
      <c r="L825" s="161"/>
      <c r="M825" s="154"/>
    </row>
    <row r="826" spans="1:18" customHeight="1" ht="13.2">
      <c r="L826" s="161"/>
      <c r="M826" s="154"/>
    </row>
    <row r="827" spans="1:18" customHeight="1" ht="13.2">
      <c r="L827" s="161"/>
      <c r="M827" s="154"/>
    </row>
    <row r="828" spans="1:18" customHeight="1" ht="13.2">
      <c r="L828" s="161"/>
      <c r="M828" s="154"/>
    </row>
    <row r="829" spans="1:18" customHeight="1" ht="13.2">
      <c r="L829" s="161"/>
      <c r="M829" s="154"/>
    </row>
    <row r="830" spans="1:18" customHeight="1" ht="13.2">
      <c r="L830" s="161"/>
      <c r="M830" s="154"/>
    </row>
    <row r="831" spans="1:18" customHeight="1" ht="14.4">
      <c r="B831" s="114"/>
      <c r="L831" s="161"/>
      <c r="M831" s="154"/>
    </row>
    <row r="832" spans="1:18" customHeight="1" ht="13.2">
      <c r="L832" s="161"/>
      <c r="M832" s="154"/>
    </row>
    <row r="833" spans="1:18" customHeight="1" ht="13.2">
      <c r="L833" s="161"/>
      <c r="M833" s="154"/>
    </row>
    <row r="834" spans="1:18" customHeight="1" ht="13.2">
      <c r="L834" s="161"/>
      <c r="M834" s="154"/>
    </row>
    <row r="835" spans="1:18" customHeight="1" ht="14.4">
      <c r="B835" s="114"/>
      <c r="C835" s="114"/>
      <c r="D835" s="114"/>
      <c r="E835" s="114"/>
      <c r="F835" s="114"/>
      <c r="G835" s="114"/>
      <c r="H835" s="114"/>
      <c r="I835" s="114"/>
      <c r="J835" s="116"/>
      <c r="K835" s="116"/>
      <c r="L835" s="161"/>
      <c r="M835" s="154"/>
    </row>
    <row r="836" spans="1:18" customHeight="1" ht="13.2">
      <c r="B836" s="1"/>
      <c r="L836" s="161"/>
      <c r="M836" s="154"/>
    </row>
    <row r="837" spans="1:18" customHeight="1" ht="13.2">
      <c r="L837" s="161"/>
      <c r="M837" s="154"/>
    </row>
    <row r="838" spans="1:18" customHeight="1" ht="13.2">
      <c r="L838" s="145"/>
      <c r="M838" s="154"/>
    </row>
    <row r="839" spans="1:18" customHeight="1" ht="13.2">
      <c r="L839" s="161"/>
      <c r="M839" s="154"/>
    </row>
    <row r="840" spans="1:18" customHeight="1" ht="13.2">
      <c r="B840" s="167"/>
      <c r="C840" s="131"/>
      <c r="D840" s="168"/>
      <c r="E840" s="131"/>
      <c r="F840" s="168"/>
      <c r="G840" s="168"/>
      <c r="H840" s="131"/>
      <c r="I840" s="168"/>
      <c r="J840" s="168"/>
      <c r="K840" s="131"/>
      <c r="L840" s="161"/>
      <c r="M840" s="154"/>
    </row>
    <row r="841" spans="1:18" customHeight="1" ht="13.2">
      <c r="L841" s="161"/>
      <c r="M841" s="154"/>
    </row>
    <row r="842" spans="1:18" customHeight="1" ht="13.2">
      <c r="D842" s="169"/>
      <c r="F842" s="1"/>
      <c r="G842" s="142"/>
      <c r="H842" s="121"/>
      <c r="L842" s="161"/>
      <c r="M842" s="154"/>
    </row>
    <row r="843" spans="1:18" customHeight="1" ht="13.2">
      <c r="D843" s="142"/>
      <c r="F843" s="1"/>
      <c r="G843" s="142"/>
      <c r="H843" s="121"/>
      <c r="L843" s="145"/>
      <c r="M843" s="154"/>
    </row>
    <row r="844" spans="1:18" customHeight="1" ht="13.2">
      <c r="B844" s="1"/>
      <c r="D844" s="142"/>
      <c r="F844" s="1"/>
      <c r="G844" s="142"/>
      <c r="H844" s="121"/>
      <c r="L844" s="161"/>
      <c r="M844" s="154"/>
    </row>
    <row r="845" spans="1:18" customHeight="1" ht="13.2">
      <c r="B845" s="1"/>
      <c r="D845" s="142"/>
      <c r="F845" s="1"/>
      <c r="G845" s="142"/>
      <c r="H845" s="121"/>
      <c r="L845" s="161"/>
      <c r="M845" s="154"/>
    </row>
    <row r="846" spans="1:18" customHeight="1" ht="13.2">
      <c r="B846" s="1"/>
      <c r="D846" s="142"/>
      <c r="F846" s="1"/>
      <c r="G846" s="142"/>
      <c r="H846" s="121"/>
      <c r="L846" s="161"/>
      <c r="M846" s="154"/>
    </row>
    <row r="847" spans="1:18" customHeight="1" ht="13.2">
      <c r="B847" s="1"/>
      <c r="D847" s="142"/>
      <c r="F847" s="1"/>
      <c r="G847" s="142"/>
      <c r="H847" s="121"/>
      <c r="L847" s="161"/>
      <c r="M847" s="154"/>
    </row>
    <row r="848" spans="1:18" customHeight="1" ht="13.2">
      <c r="B848" s="1"/>
      <c r="D848" s="142"/>
      <c r="F848" s="1"/>
      <c r="G848" s="142"/>
      <c r="H848" s="121"/>
      <c r="L848" s="161"/>
      <c r="M848" s="154"/>
    </row>
    <row r="849" spans="1:18" customHeight="1" ht="13.2">
      <c r="B849" s="1"/>
      <c r="D849" s="142"/>
      <c r="F849" s="1"/>
      <c r="G849" s="142"/>
      <c r="H849" s="121"/>
      <c r="L849" s="161"/>
      <c r="M849" s="154"/>
    </row>
    <row r="850" spans="1:18" customHeight="1" ht="13.2">
      <c r="B850" s="1"/>
      <c r="D850" s="142"/>
      <c r="F850" s="1"/>
      <c r="G850" s="142"/>
      <c r="H850" s="121"/>
      <c r="L850" s="161"/>
      <c r="M850" s="154"/>
    </row>
    <row r="851" spans="1:18" customHeight="1" ht="13.2">
      <c r="B851" s="1"/>
      <c r="C851" s="142"/>
      <c r="D851" s="142"/>
      <c r="F851" s="1"/>
      <c r="G851" s="142"/>
      <c r="H851" s="121"/>
      <c r="L851" s="145"/>
      <c r="M851" s="154"/>
    </row>
    <row r="852" spans="1:18" customHeight="1" ht="13.2">
      <c r="B852" s="1"/>
      <c r="D852" s="142"/>
      <c r="F852" s="1"/>
      <c r="G852" s="142"/>
      <c r="H852" s="121"/>
      <c r="L852" s="161"/>
      <c r="M852" s="154"/>
    </row>
    <row r="853" spans="1:18" customHeight="1" ht="13.2">
      <c r="B853" s="1"/>
      <c r="D853" s="142"/>
      <c r="F853" s="1"/>
      <c r="G853" s="142"/>
      <c r="H853" s="121"/>
      <c r="L853" s="161"/>
      <c r="M853" s="154"/>
    </row>
    <row r="854" spans="1:18" customHeight="1" ht="13.2">
      <c r="B854" s="6"/>
      <c r="G854" s="142"/>
      <c r="J854" s="142"/>
      <c r="L854" s="161"/>
      <c r="M854" s="154"/>
    </row>
    <row r="855" spans="1:18" customHeight="1" ht="13.2">
      <c r="L855" s="161"/>
      <c r="M855" s="154"/>
    </row>
    <row r="856" spans="1:18" customHeight="1" ht="13.2">
      <c r="L856" s="145"/>
      <c r="M856" s="154"/>
    </row>
    <row r="857" spans="1:18" customHeight="1" ht="13.2">
      <c r="G857" s="142"/>
      <c r="I857" s="142"/>
      <c r="L857" s="161"/>
      <c r="M857" s="154"/>
    </row>
    <row r="858" spans="1:18" customHeight="1" ht="13.2">
      <c r="I858" s="2"/>
      <c r="L858" s="161"/>
      <c r="M858" s="154"/>
    </row>
    <row r="859" spans="1:18" customHeight="1" ht="13.2">
      <c r="I859" s="2"/>
      <c r="L859" s="161"/>
      <c r="M859" s="154"/>
    </row>
    <row r="860" spans="1:18" customHeight="1" ht="13.2">
      <c r="B860" s="155"/>
      <c r="I860" s="142"/>
      <c r="L860" s="161"/>
      <c r="M860" s="154"/>
    </row>
    <row r="861" spans="1:18" customHeight="1" ht="13.2">
      <c r="L861" s="145"/>
      <c r="M861" s="154"/>
    </row>
    <row r="862" spans="1:18" customHeight="1" ht="13.2">
      <c r="L862" s="161"/>
      <c r="M862" s="154"/>
    </row>
    <row r="863" spans="1:18" customHeight="1" ht="13.2">
      <c r="F863" s="142"/>
      <c r="L863" s="161"/>
      <c r="M863" s="154"/>
    </row>
    <row r="864" spans="1:18" customHeight="1" ht="13.2">
      <c r="L864" s="161"/>
      <c r="M864" s="154"/>
    </row>
    <row r="865" spans="1:18" customHeight="1" ht="13.2">
      <c r="B865" s="170"/>
      <c r="L865" s="145"/>
      <c r="M865" s="154"/>
    </row>
    <row r="866" spans="1:18" customHeight="1" ht="13.2">
      <c r="L866" s="161"/>
      <c r="M866" s="154"/>
    </row>
    <row r="867" spans="1:18" customHeight="1" ht="13.2">
      <c r="L867" s="145"/>
      <c r="M867" s="154"/>
    </row>
    <row r="868" spans="1:18" customHeight="1" ht="13.2">
      <c r="L868" s="161"/>
      <c r="M868" s="154"/>
    </row>
    <row r="869" spans="1:18" customHeight="1" ht="13.2">
      <c r="L869" s="161"/>
      <c r="M869" s="154"/>
    </row>
    <row r="870" spans="1:18" customHeight="1" ht="13.2">
      <c r="L870" s="145"/>
      <c r="M870" s="154"/>
    </row>
    <row r="871" spans="1:18" customHeight="1" ht="13.2">
      <c r="L871" s="161"/>
      <c r="M871" s="154"/>
    </row>
    <row r="872" spans="1:18" customHeight="1" ht="13.2">
      <c r="L872" s="161"/>
      <c r="M872" s="154"/>
    </row>
    <row r="873" spans="1:18" customHeight="1" ht="13.2">
      <c r="L873" s="161"/>
      <c r="M873" s="154"/>
    </row>
    <row r="874" spans="1:18" customHeight="1" ht="13.2">
      <c r="L874" s="161"/>
      <c r="M874" s="154"/>
    </row>
    <row r="875" spans="1:18" customHeight="1" ht="13.2">
      <c r="L875" s="161"/>
      <c r="M875" s="154"/>
    </row>
    <row r="876" spans="1:18" customHeight="1" ht="13.2">
      <c r="L876" s="145"/>
      <c r="M876" s="154"/>
    </row>
    <row r="877" spans="1:18" customHeight="1" ht="13.2">
      <c r="L877" s="145"/>
      <c r="M877" s="154"/>
    </row>
    <row r="878" spans="1:18" customHeight="1" ht="13.2">
      <c r="L878" s="145"/>
      <c r="M878" s="154"/>
    </row>
    <row r="879" spans="1:18" customHeight="1" ht="13.2">
      <c r="L879" s="145"/>
      <c r="M879" s="154"/>
    </row>
    <row r="880" spans="1:18" customHeight="1" ht="13.2">
      <c r="L880" s="145"/>
      <c r="M880" s="154"/>
    </row>
    <row r="881" spans="1:18" customHeight="1" ht="13.2">
      <c r="L881" s="161"/>
      <c r="M881" s="154"/>
    </row>
    <row r="882" spans="1:18" customHeight="1" ht="13.2">
      <c r="L882" s="161"/>
      <c r="M882" s="154"/>
    </row>
    <row r="883" spans="1:18" customHeight="1" ht="13.2">
      <c r="L883" s="161"/>
      <c r="M883" s="154"/>
    </row>
    <row r="884" spans="1:18" customHeight="1" ht="13.2">
      <c r="L884" s="161"/>
      <c r="M884" s="154"/>
    </row>
    <row r="885" spans="1:18" customHeight="1" ht="13.2">
      <c r="L885" s="145"/>
      <c r="M885" s="154"/>
    </row>
    <row r="886" spans="1:18" customHeight="1" ht="13.2">
      <c r="L886" s="161"/>
      <c r="M886" s="154"/>
    </row>
    <row r="887" spans="1:18" customHeight="1" ht="13.2">
      <c r="L887" s="145"/>
      <c r="M887" s="154"/>
    </row>
    <row r="888" spans="1:18" customHeight="1" ht="13.2">
      <c r="L888" s="145"/>
      <c r="M888" s="154"/>
    </row>
    <row r="889" spans="1:18" customHeight="1" ht="13.2">
      <c r="L889" s="145"/>
      <c r="M889" s="154"/>
    </row>
    <row r="890" spans="1:18" customHeight="1" ht="13.2">
      <c r="L890" s="161"/>
      <c r="M890" s="154"/>
    </row>
    <row r="891" spans="1:18" customHeight="1" ht="13.2">
      <c r="L891" s="161"/>
      <c r="M891" s="154"/>
    </row>
    <row r="892" spans="1:18" customHeight="1" ht="13.2">
      <c r="L892" s="161"/>
      <c r="M892" s="154"/>
    </row>
    <row r="893" spans="1:18" customHeight="1" ht="13.2">
      <c r="L893" s="161"/>
      <c r="M893" s="154"/>
    </row>
    <row r="894" spans="1:18" customHeight="1" ht="13.2">
      <c r="L894" s="161"/>
      <c r="M894" s="154"/>
    </row>
    <row r="895" spans="1:18" customHeight="1" ht="13.2">
      <c r="L895" s="161"/>
      <c r="M895" s="154"/>
    </row>
    <row r="896" spans="1:18" customHeight="1" ht="13.2">
      <c r="L896" s="145"/>
      <c r="M896" s="154"/>
    </row>
    <row r="897" spans="1:18" customHeight="1" ht="13.2">
      <c r="L897" s="161"/>
      <c r="M897" s="154"/>
    </row>
    <row r="898" spans="1:18" customHeight="1" ht="13.2">
      <c r="L898" s="145"/>
      <c r="M898" s="154"/>
    </row>
    <row r="899" spans="1:18" customHeight="1" ht="13.2">
      <c r="L899" s="145"/>
      <c r="M899" s="154"/>
    </row>
    <row r="900" spans="1:18" customHeight="1" ht="13.2">
      <c r="L900" s="161"/>
      <c r="M900" s="154"/>
    </row>
    <row r="901" spans="1:18" customHeight="1" ht="13.2">
      <c r="L901" s="145"/>
      <c r="M901" s="154"/>
    </row>
    <row r="902" spans="1:18" customHeight="1" ht="13.2">
      <c r="L902" s="145"/>
      <c r="M902" s="154"/>
    </row>
    <row r="903" spans="1:18" customHeight="1" ht="13.2">
      <c r="L903" s="161"/>
      <c r="M903" s="154"/>
    </row>
    <row r="904" spans="1:18" customHeight="1" ht="13.2">
      <c r="L904" s="145"/>
      <c r="M904" s="154"/>
    </row>
    <row r="905" spans="1:18" customHeight="1" ht="13.2">
      <c r="L905" s="161"/>
      <c r="M905" s="154"/>
    </row>
    <row r="906" spans="1:18" customHeight="1" ht="13.2">
      <c r="L906" s="161"/>
      <c r="M906" s="154"/>
    </row>
    <row r="907" spans="1:18" customHeight="1" ht="13.2">
      <c r="L907" s="145"/>
      <c r="M907" s="154"/>
    </row>
    <row r="908" spans="1:18" customHeight="1" ht="13.2">
      <c r="L908" s="161"/>
      <c r="M908" s="154"/>
    </row>
    <row r="909" spans="1:18" customHeight="1" ht="13.2">
      <c r="L909" s="161"/>
      <c r="M909" s="154"/>
    </row>
    <row r="910" spans="1:18" customHeight="1" ht="13.2">
      <c r="L910" s="145"/>
      <c r="M910" s="154"/>
    </row>
    <row r="911" spans="1:18" customHeight="1" ht="13.2">
      <c r="L911" s="161"/>
      <c r="M911" s="154"/>
    </row>
    <row r="912" spans="1:18" customHeight="1" ht="13.2">
      <c r="L912" s="161"/>
      <c r="M912" s="154"/>
    </row>
    <row r="913" spans="1:18" customHeight="1" ht="13.2">
      <c r="L913" s="161"/>
      <c r="M913" s="154"/>
    </row>
    <row r="914" spans="1:18" customHeight="1" ht="13.2">
      <c r="L914" s="161"/>
      <c r="M914" s="154"/>
    </row>
    <row r="915" spans="1:18" customHeight="1" ht="13.2">
      <c r="L915" s="161"/>
      <c r="M915" s="154"/>
    </row>
    <row r="916" spans="1:18" customHeight="1" ht="13.2">
      <c r="L916" s="145"/>
      <c r="M916" s="154"/>
    </row>
    <row r="917" spans="1:18" customHeight="1" ht="13.2">
      <c r="L917" s="161"/>
      <c r="M917" s="154"/>
    </row>
    <row r="918" spans="1:18" customHeight="1" ht="13.2">
      <c r="L918" s="161"/>
      <c r="M918" s="154"/>
    </row>
    <row r="919" spans="1:18" customHeight="1" ht="13.2">
      <c r="L919" s="161"/>
      <c r="M919" s="154"/>
    </row>
    <row r="920" spans="1:18" customHeight="1" ht="13.2">
      <c r="L920" s="145"/>
      <c r="M920" s="154"/>
    </row>
    <row r="921" spans="1:18" customHeight="1" ht="13.2">
      <c r="L921" s="145"/>
      <c r="M921" s="154"/>
    </row>
    <row r="922" spans="1:18" customHeight="1" ht="13.2">
      <c r="L922" s="161"/>
      <c r="M922" s="154"/>
    </row>
    <row r="923" spans="1:18" customHeight="1" ht="13.2">
      <c r="L923" s="161"/>
      <c r="M923" s="154"/>
    </row>
    <row r="924" spans="1:18" customHeight="1" ht="13.2">
      <c r="L924" s="161"/>
      <c r="M924" s="154"/>
    </row>
    <row r="925" spans="1:18" customHeight="1" ht="13.2">
      <c r="L925" s="145"/>
      <c r="M925" s="154"/>
    </row>
    <row r="926" spans="1:18" customHeight="1" ht="13.2">
      <c r="L926" s="145"/>
      <c r="M926" s="154"/>
    </row>
    <row r="927" spans="1:18" customHeight="1" ht="13.2">
      <c r="L927" s="161"/>
      <c r="M927" s="154"/>
    </row>
    <row r="928" spans="1:18" customHeight="1" ht="13.2">
      <c r="L928" s="145"/>
      <c r="M928" s="154"/>
    </row>
    <row r="929" spans="1:18" customHeight="1" ht="13.2">
      <c r="L929" s="161"/>
      <c r="M929" s="154"/>
    </row>
    <row r="930" spans="1:18" customHeight="1" ht="13.2">
      <c r="L930" s="161"/>
      <c r="M930" s="154"/>
    </row>
    <row r="931" spans="1:18" customHeight="1" ht="13.2">
      <c r="L931" s="145"/>
      <c r="M931" s="154"/>
    </row>
    <row r="932" spans="1:18" customHeight="1" ht="13.2">
      <c r="L932" s="161"/>
      <c r="M932" s="154"/>
    </row>
    <row r="933" spans="1:18" customHeight="1" ht="13.2">
      <c r="L933" s="161"/>
      <c r="M933" s="154"/>
    </row>
    <row r="934" spans="1:18" customHeight="1" ht="13.2">
      <c r="L934" s="161"/>
      <c r="M934" s="154"/>
    </row>
    <row r="935" spans="1:18" customHeight="1" ht="13.2">
      <c r="L935" s="161"/>
      <c r="M935" s="154"/>
    </row>
    <row r="936" spans="1:18" customHeight="1" ht="13.2">
      <c r="L936" s="161"/>
      <c r="M936" s="154"/>
    </row>
    <row r="937" spans="1:18" customHeight="1" ht="13.2">
      <c r="L937" s="161"/>
      <c r="M937" s="154"/>
    </row>
    <row r="938" spans="1:18" customHeight="1" ht="13.2">
      <c r="L938" s="161"/>
      <c r="M938" s="154"/>
    </row>
    <row r="939" spans="1:18" customHeight="1" ht="13.2">
      <c r="L939" s="161"/>
      <c r="M939" s="154"/>
    </row>
    <row r="940" spans="1:18" customHeight="1" ht="13.2">
      <c r="L940" s="161"/>
      <c r="M940" s="154"/>
    </row>
    <row r="941" spans="1:18" customHeight="1" ht="13.2">
      <c r="L941" s="161"/>
      <c r="M941" s="154"/>
    </row>
    <row r="942" spans="1:18" customHeight="1" ht="13.2">
      <c r="L942" s="161"/>
      <c r="M942" s="154"/>
    </row>
    <row r="943" spans="1:18" customHeight="1" ht="13.2">
      <c r="L943" s="161"/>
      <c r="M943" s="154"/>
    </row>
    <row r="944" spans="1:18" customHeight="1" ht="13.2">
      <c r="L944" s="161"/>
      <c r="M944" s="154"/>
    </row>
    <row r="945" spans="1:18" customHeight="1" ht="13.2">
      <c r="L945" s="161"/>
      <c r="M945" s="154"/>
    </row>
    <row r="946" spans="1:18" customHeight="1" ht="13.2">
      <c r="L946" s="161"/>
      <c r="M946" s="154"/>
    </row>
    <row r="947" spans="1:18" customHeight="1" ht="13.2">
      <c r="L947" s="161"/>
      <c r="M947" s="154"/>
    </row>
    <row r="948" spans="1:18" customHeight="1" ht="13.2">
      <c r="L948" s="161"/>
      <c r="M948" s="154"/>
    </row>
    <row r="949" spans="1:18" customHeight="1" ht="13.2">
      <c r="L949" s="161"/>
      <c r="M949" s="154"/>
    </row>
    <row r="950" spans="1:18" customHeight="1" ht="13.2">
      <c r="L950" s="161"/>
      <c r="M950" s="154"/>
    </row>
    <row r="951" spans="1:18" customHeight="1" ht="13.2">
      <c r="L951" s="161"/>
      <c r="M951" s="154"/>
    </row>
    <row r="952" spans="1:18" customHeight="1" ht="13.2">
      <c r="L952" s="161"/>
      <c r="M952" s="154"/>
    </row>
    <row r="953" spans="1:18" customHeight="1" ht="13.2">
      <c r="L953" s="161"/>
      <c r="M953" s="154"/>
    </row>
    <row r="954" spans="1:18" customHeight="1" ht="13.2">
      <c r="L954" s="161"/>
      <c r="M954" s="154"/>
    </row>
    <row r="955" spans="1:18" customHeight="1" ht="13.2">
      <c r="L955" s="161"/>
      <c r="M955" s="154"/>
    </row>
    <row r="956" spans="1:18" customHeight="1" ht="13.2">
      <c r="L956" s="161"/>
      <c r="M956" s="154"/>
    </row>
    <row r="957" spans="1:18" customHeight="1" ht="13.2">
      <c r="L957" s="161"/>
      <c r="M957" s="154"/>
    </row>
    <row r="958" spans="1:18" customHeight="1" ht="13.2">
      <c r="L958" s="145"/>
      <c r="M958" s="154"/>
    </row>
    <row r="959" spans="1:18" customHeight="1" ht="13.2">
      <c r="L959" s="161"/>
      <c r="M959" s="154"/>
    </row>
    <row r="960" spans="1:18" customHeight="1" ht="13.2">
      <c r="L960" s="161"/>
      <c r="M960" s="154"/>
    </row>
    <row r="961" spans="1:18" customHeight="1" ht="13.2">
      <c r="L961" s="161"/>
      <c r="M961" s="154"/>
    </row>
    <row r="962" spans="1:18" customHeight="1" ht="13.2">
      <c r="L962" s="161"/>
      <c r="M962" s="154"/>
    </row>
    <row r="963" spans="1:18" customHeight="1" ht="13.2">
      <c r="L963" s="161"/>
      <c r="M963" s="154"/>
    </row>
    <row r="964" spans="1:18" customHeight="1" ht="13.2">
      <c r="L964" s="161"/>
      <c r="M964" s="154"/>
    </row>
    <row r="965" spans="1:18" customHeight="1" ht="13.2">
      <c r="L965" s="161"/>
      <c r="M965" s="154"/>
    </row>
    <row r="966" spans="1:18" customHeight="1" ht="13.2">
      <c r="L966" s="161"/>
      <c r="M966" s="154"/>
    </row>
    <row r="967" spans="1:18" customHeight="1" ht="13.2">
      <c r="L967" s="161"/>
      <c r="M967" s="154"/>
    </row>
    <row r="968" spans="1:18" customHeight="1" ht="13.2">
      <c r="L968" s="161"/>
      <c r="M968" s="154"/>
    </row>
    <row r="969" spans="1:18" customHeight="1" ht="13.2">
      <c r="L969" s="145"/>
      <c r="M969" s="154"/>
    </row>
    <row r="970" spans="1:18" customHeight="1" ht="13.2">
      <c r="L970" s="161"/>
      <c r="M970" s="154"/>
    </row>
    <row r="971" spans="1:18" customHeight="1" ht="13.2">
      <c r="L971" s="161"/>
      <c r="M971" s="154"/>
    </row>
    <row r="972" spans="1:18" customHeight="1" ht="13.2">
      <c r="L972" s="161"/>
      <c r="M972" s="154"/>
    </row>
    <row r="973" spans="1:18" customHeight="1" ht="13.2">
      <c r="L973" s="161"/>
      <c r="M973" s="154"/>
    </row>
    <row r="974" spans="1:18" customHeight="1" ht="13.2">
      <c r="L974" s="161"/>
      <c r="M974" s="154"/>
    </row>
    <row r="975" spans="1:18" customHeight="1" ht="13.2">
      <c r="L975" s="161"/>
      <c r="M975" s="154"/>
    </row>
    <row r="976" spans="1:18" customHeight="1" ht="13.2">
      <c r="L976" s="145"/>
      <c r="M976" s="154"/>
    </row>
    <row r="977" spans="1:18" customHeight="1" ht="13.2">
      <c r="L977" s="161"/>
      <c r="M977" s="154"/>
    </row>
    <row r="978" spans="1:18" customHeight="1" ht="13.2">
      <c r="L978" s="161"/>
      <c r="M978" s="154"/>
    </row>
    <row r="979" spans="1:18" customHeight="1" ht="13.2">
      <c r="L979" s="161"/>
      <c r="M979" s="154"/>
    </row>
    <row r="980" spans="1:18" customHeight="1" ht="13.2">
      <c r="L980" s="161"/>
      <c r="M980" s="154"/>
    </row>
    <row r="981" spans="1:18" customHeight="1" ht="13.2">
      <c r="L981" s="161"/>
      <c r="M981" s="154"/>
    </row>
    <row r="982" spans="1:18" customHeight="1" ht="13.2">
      <c r="L982" s="145"/>
      <c r="M982" s="154"/>
    </row>
    <row r="983" spans="1:18" customHeight="1" ht="13.2">
      <c r="L983" s="161"/>
      <c r="M983" s="154"/>
    </row>
    <row r="984" spans="1:18" customHeight="1" ht="13.2">
      <c r="L984" s="161"/>
      <c r="M984" s="154"/>
    </row>
    <row r="985" spans="1:18" customHeight="1" ht="13.2">
      <c r="L985" s="161"/>
      <c r="M985" s="154"/>
    </row>
    <row r="986" spans="1:18" customHeight="1" ht="13.2">
      <c r="L986" s="161"/>
      <c r="M986" s="154"/>
    </row>
    <row r="987" spans="1:18" customHeight="1" ht="13.2">
      <c r="L987" s="161"/>
      <c r="M987" s="154"/>
    </row>
    <row r="988" spans="1:18" customHeight="1" ht="13.2">
      <c r="L988" s="161"/>
      <c r="M988" s="154"/>
    </row>
    <row r="989" spans="1:18" customHeight="1" ht="13.2">
      <c r="L989" s="161"/>
      <c r="M989" s="154"/>
    </row>
    <row r="990" spans="1:18" customHeight="1" ht="13.2">
      <c r="L990" s="161"/>
      <c r="M990" s="154"/>
    </row>
    <row r="991" spans="1:18" customHeight="1" ht="13.2">
      <c r="L991" s="145"/>
      <c r="M991" s="154"/>
    </row>
    <row r="992" spans="1:18" customHeight="1" ht="13.2">
      <c r="L992" s="145"/>
      <c r="M992" s="154"/>
    </row>
    <row r="993" spans="1:18" customHeight="1" ht="13.2">
      <c r="L993" s="161"/>
      <c r="M993" s="154"/>
    </row>
    <row r="994" spans="1:18" customHeight="1" ht="13.2">
      <c r="L994" s="161"/>
      <c r="M994" s="154"/>
    </row>
    <row r="995" spans="1:18" customHeight="1" ht="13.2">
      <c r="L995" s="145"/>
      <c r="M995" s="154"/>
    </row>
    <row r="996" spans="1:18" customHeight="1" ht="13.2">
      <c r="L996" s="161"/>
      <c r="M996" s="154"/>
    </row>
    <row r="997" spans="1:18" customHeight="1" ht="13.2">
      <c r="L997" s="161"/>
      <c r="M997" s="154"/>
    </row>
    <row r="998" spans="1:18" customHeight="1" ht="13.2">
      <c r="L998" s="161"/>
      <c r="M998" s="154"/>
    </row>
    <row r="999" spans="1:18" customHeight="1" ht="13.2">
      <c r="L999" s="145"/>
      <c r="M999" s="154"/>
    </row>
    <row r="1000" spans="1:18" customHeight="1" ht="13.2">
      <c r="L1000" s="145"/>
      <c r="M1000" s="154"/>
    </row>
    <row r="1001" spans="1:18" customHeight="1" ht="13.2">
      <c r="L1001" s="145"/>
      <c r="M1001" s="154"/>
    </row>
    <row r="1002" spans="1:18" customHeight="1" ht="13.2">
      <c r="L1002" s="161"/>
      <c r="M1002" s="154"/>
    </row>
    <row r="1003" spans="1:18" customHeight="1" ht="13.2">
      <c r="L1003" s="161"/>
      <c r="M1003" s="154"/>
    </row>
    <row r="1004" spans="1:18" customHeight="1" ht="13.2">
      <c r="L1004" s="161"/>
      <c r="M1004" s="154"/>
    </row>
    <row r="1005" spans="1:18" customHeight="1" ht="13.2">
      <c r="L1005" s="161"/>
      <c r="M1005" s="154"/>
    </row>
    <row r="1006" spans="1:18" customHeight="1" ht="13.2">
      <c r="L1006" s="161"/>
      <c r="M1006" s="154"/>
    </row>
    <row r="1007" spans="1:18" customHeight="1" ht="13.2">
      <c r="L1007" s="161"/>
      <c r="M1007" s="154"/>
    </row>
    <row r="1008" spans="1:18" customHeight="1" ht="13.2">
      <c r="L1008" s="161"/>
      <c r="M1008" s="154"/>
    </row>
    <row r="1009" spans="1:18" customHeight="1" ht="13.2">
      <c r="L1009" s="161"/>
      <c r="M1009" s="154"/>
    </row>
    <row r="1010" spans="1:18" customHeight="1" ht="13.2">
      <c r="L1010" s="145"/>
      <c r="M1010" s="154"/>
    </row>
    <row r="1011" spans="1:18" customHeight="1" ht="13.2">
      <c r="L1011" s="161"/>
      <c r="M1011" s="154"/>
    </row>
    <row r="1012" spans="1:18" customHeight="1" ht="13.2">
      <c r="L1012" s="161"/>
      <c r="M1012" s="154"/>
    </row>
    <row r="1013" spans="1:18" customHeight="1" ht="13.2">
      <c r="L1013" s="145"/>
      <c r="M1013" s="154"/>
    </row>
    <row r="1014" spans="1:18" customHeight="1" ht="13.2">
      <c r="L1014" s="161"/>
      <c r="M1014" s="154"/>
    </row>
    <row r="1015" spans="1:18" customHeight="1" ht="13.2">
      <c r="L1015" s="161"/>
      <c r="M1015" s="154"/>
    </row>
    <row r="1016" spans="1:18" customHeight="1" ht="13.2">
      <c r="L1016" s="145"/>
      <c r="M1016" s="154"/>
    </row>
    <row r="1017" spans="1:18" customHeight="1" ht="13.2">
      <c r="L1017" s="145"/>
      <c r="M1017" s="154"/>
    </row>
    <row r="1018" spans="1:18" customHeight="1" ht="13.2">
      <c r="L1018" s="145"/>
      <c r="M1018" s="154"/>
    </row>
    <row r="1019" spans="1:18" customHeight="1" ht="13.2">
      <c r="L1019" s="161"/>
      <c r="M1019" s="154"/>
    </row>
    <row r="1020" spans="1:18" customHeight="1" ht="13.2">
      <c r="L1020" s="161"/>
      <c r="M1020" s="154"/>
    </row>
    <row r="1021" spans="1:18" customHeight="1" ht="13.2">
      <c r="L1021" s="161"/>
      <c r="M1021" s="154"/>
    </row>
    <row r="1022" spans="1:18" customHeight="1" ht="13.2">
      <c r="L1022" s="145"/>
      <c r="M1022" s="154"/>
    </row>
    <row r="1023" spans="1:18" customHeight="1" ht="13.2">
      <c r="L1023" s="161"/>
      <c r="M1023" s="154"/>
    </row>
    <row r="1024" spans="1:18" customHeight="1" ht="13.2">
      <c r="L1024" s="161"/>
      <c r="M1024" s="154"/>
    </row>
    <row r="1025" spans="1:18" customHeight="1" ht="13.2">
      <c r="L1025" s="145"/>
      <c r="M1025" s="154"/>
    </row>
    <row r="1026" spans="1:18" customHeight="1" ht="13.2">
      <c r="L1026" s="161"/>
      <c r="M1026" s="154"/>
    </row>
    <row r="1027" spans="1:18" customHeight="1" ht="13.2">
      <c r="L1027" s="161"/>
      <c r="M1027" s="154"/>
    </row>
    <row r="1028" spans="1:18" customHeight="1" ht="13.2">
      <c r="L1028" s="161"/>
      <c r="M1028" s="154"/>
    </row>
    <row r="1029" spans="1:18" customHeight="1" ht="13.2">
      <c r="L1029" s="161"/>
      <c r="M1029" s="154"/>
    </row>
    <row r="1030" spans="1:18" customHeight="1" ht="13.2">
      <c r="L1030" s="161"/>
      <c r="M1030" s="154"/>
    </row>
    <row r="1031" spans="1:18" customHeight="1" ht="13.2">
      <c r="L1031" s="161"/>
      <c r="M1031" s="154"/>
    </row>
    <row r="1032" spans="1:18" customHeight="1" ht="13.2">
      <c r="L1032" s="161"/>
      <c r="M1032" s="154"/>
    </row>
    <row r="1033" spans="1:18" customHeight="1" ht="13.2">
      <c r="L1033" s="161"/>
      <c r="M1033" s="154"/>
    </row>
    <row r="1034" spans="1:18" customHeight="1" ht="13.2">
      <c r="L1034" s="161"/>
      <c r="M1034" s="154"/>
    </row>
    <row r="1035" spans="1:18" customHeight="1" ht="13.2">
      <c r="L1035" s="161"/>
      <c r="M1035" s="154"/>
    </row>
    <row r="1036" spans="1:18" customHeight="1" ht="13.2">
      <c r="L1036" s="161"/>
      <c r="M1036" s="154"/>
    </row>
    <row r="1037" spans="1:18" customHeight="1" ht="13.2">
      <c r="L1037" s="161"/>
      <c r="M1037" s="154"/>
    </row>
    <row r="1038" spans="1:18" customHeight="1" ht="13.2">
      <c r="L1038" s="161"/>
      <c r="M1038" s="154"/>
    </row>
    <row r="1039" spans="1:18" customHeight="1" ht="13.2">
      <c r="L1039" s="161"/>
      <c r="M1039" s="154"/>
    </row>
    <row r="1040" spans="1:18" customHeight="1" ht="13.2">
      <c r="L1040" s="161"/>
      <c r="M1040" s="154"/>
    </row>
    <row r="1041" spans="1:18" customHeight="1" ht="13.2">
      <c r="L1041" s="161"/>
      <c r="M1041" s="154"/>
    </row>
    <row r="1042" spans="1:18" customHeight="1" ht="13.2">
      <c r="L1042" s="161"/>
      <c r="M1042" s="154"/>
    </row>
    <row r="1043" spans="1:18" customHeight="1" ht="13.2">
      <c r="L1043" s="161"/>
      <c r="M1043" s="154"/>
    </row>
    <row r="1044" spans="1:18" customHeight="1" ht="13.2">
      <c r="L1044" s="161"/>
      <c r="M1044" s="154"/>
    </row>
    <row r="1045" spans="1:18" customHeight="1" ht="13.2">
      <c r="L1045" s="161"/>
      <c r="M1045" s="154"/>
    </row>
    <row r="1046" spans="1:18" customHeight="1" ht="13.2">
      <c r="L1046" s="161"/>
      <c r="M1046" s="154"/>
    </row>
    <row r="1047" spans="1:18" customHeight="1" ht="13.2">
      <c r="L1047" s="161"/>
      <c r="M1047" s="154"/>
    </row>
    <row r="1048" spans="1:18" customHeight="1" ht="13.2">
      <c r="L1048" s="161"/>
      <c r="M1048" s="154"/>
    </row>
    <row r="1049" spans="1:18" customHeight="1" ht="13.2">
      <c r="L1049" s="161"/>
      <c r="M1049" s="154"/>
    </row>
    <row r="1050" spans="1:18" customHeight="1" ht="13.2">
      <c r="L1050" s="145"/>
      <c r="M1050" s="154"/>
    </row>
    <row r="1051" spans="1:18" customHeight="1" ht="13.2">
      <c r="L1051" s="161"/>
      <c r="M1051" s="154"/>
    </row>
    <row r="1052" spans="1:18" customHeight="1" ht="13.2">
      <c r="L1052" s="161"/>
      <c r="M1052" s="154"/>
    </row>
    <row r="1053" spans="1:18" customHeight="1" ht="13.2">
      <c r="L1053" s="161"/>
      <c r="M1053" s="154"/>
    </row>
    <row r="1054" spans="1:18" customHeight="1" ht="13.2">
      <c r="L1054" s="161"/>
      <c r="M1054" s="154"/>
    </row>
    <row r="1055" spans="1:18" customHeight="1" ht="13.2">
      <c r="L1055" s="161"/>
      <c r="M1055" s="154"/>
    </row>
    <row r="1056" spans="1:18" customHeight="1" ht="13.2">
      <c r="L1056" s="161"/>
      <c r="M1056" s="154"/>
    </row>
    <row r="1057" spans="1:18" customHeight="1" ht="13.2">
      <c r="L1057" s="161"/>
      <c r="M1057" s="154"/>
    </row>
    <row r="1058" spans="1:18" customHeight="1" ht="13.2">
      <c r="L1058" s="161"/>
      <c r="M1058" s="154"/>
    </row>
    <row r="1059" spans="1:18" customHeight="1" ht="13.2">
      <c r="L1059" s="161"/>
      <c r="M1059" s="154"/>
    </row>
    <row r="1060" spans="1:18" customHeight="1" ht="13.2">
      <c r="L1060" s="161"/>
      <c r="M1060" s="154"/>
    </row>
    <row r="1061" spans="1:18" customHeight="1" ht="13.2">
      <c r="L1061" s="161"/>
      <c r="M1061" s="154"/>
    </row>
    <row r="1062" spans="1:18" customHeight="1" ht="13.2">
      <c r="L1062" s="161"/>
      <c r="M1062" s="154"/>
    </row>
    <row r="1063" spans="1:18" customHeight="1" ht="13.2">
      <c r="L1063" s="145"/>
      <c r="M1063" s="154"/>
    </row>
    <row r="1064" spans="1:18" customHeight="1" ht="13.2">
      <c r="L1064" s="161"/>
      <c r="M1064" s="154"/>
    </row>
    <row r="1065" spans="1:18" customHeight="1" ht="13.2">
      <c r="L1065" s="161"/>
      <c r="M1065" s="154"/>
    </row>
    <row r="1066" spans="1:18" customHeight="1" ht="13.2">
      <c r="L1066" s="161"/>
      <c r="M1066" s="154"/>
    </row>
    <row r="1067" spans="1:18" customHeight="1" ht="13.2">
      <c r="L1067" s="145"/>
      <c r="M1067" s="154"/>
    </row>
    <row r="1068" spans="1:18" customHeight="1" ht="13.2">
      <c r="L1068" s="161"/>
      <c r="M1068" s="154"/>
    </row>
    <row r="1069" spans="1:18" customHeight="1" ht="13.2">
      <c r="L1069" s="161"/>
      <c r="M1069" s="154"/>
    </row>
    <row r="1070" spans="1:18" customHeight="1" ht="13.2">
      <c r="L1070" s="161"/>
      <c r="M1070" s="154"/>
    </row>
    <row r="1071" spans="1:18" customHeight="1" ht="13.2">
      <c r="L1071" s="161"/>
      <c r="M1071" s="154"/>
    </row>
    <row r="1072" spans="1:18" customHeight="1" ht="13.2">
      <c r="L1072" s="161"/>
      <c r="M1072" s="154"/>
    </row>
    <row r="1073" spans="1:18" customHeight="1" ht="13.2">
      <c r="L1073" s="145"/>
      <c r="M1073" s="154"/>
    </row>
    <row r="1074" spans="1:18" customHeight="1" ht="13.2">
      <c r="L1074" s="161"/>
      <c r="M1074" s="154"/>
    </row>
    <row r="1075" spans="1:18" customHeight="1" ht="13.2">
      <c r="L1075" s="161"/>
      <c r="M1075" s="154"/>
    </row>
    <row r="1076" spans="1:18" customHeight="1" ht="13.2">
      <c r="L1076" s="161"/>
      <c r="M1076" s="154"/>
    </row>
    <row r="1077" spans="1:18" customHeight="1" ht="13.2">
      <c r="L1077" s="161"/>
      <c r="M1077" s="154"/>
    </row>
    <row r="1078" spans="1:18" customHeight="1" ht="13.2">
      <c r="L1078" s="161"/>
      <c r="M1078" s="154"/>
    </row>
    <row r="1079" spans="1:18" customHeight="1" ht="13.2">
      <c r="L1079" s="161"/>
      <c r="M1079" s="154"/>
    </row>
    <row r="1080" spans="1:18" customHeight="1" ht="13.2">
      <c r="L1080" s="145"/>
      <c r="M1080" s="154"/>
    </row>
    <row r="1081" spans="1:18" customHeight="1" ht="13.2">
      <c r="L1081" s="161"/>
      <c r="M1081" s="154"/>
    </row>
    <row r="1082" spans="1:18" customHeight="1" ht="13.2">
      <c r="L1082" s="161"/>
      <c r="M1082" s="154"/>
    </row>
    <row r="1083" spans="1:18" customHeight="1" ht="13.2">
      <c r="L1083" s="161"/>
      <c r="M1083" s="154"/>
    </row>
    <row r="1084" spans="1:18" customHeight="1" ht="13.2">
      <c r="L1084" s="161"/>
      <c r="M1084" s="154"/>
    </row>
    <row r="1085" spans="1:18" customHeight="1" ht="13.2">
      <c r="L1085" s="145"/>
      <c r="M1085" s="154"/>
    </row>
    <row r="1086" spans="1:18" customHeight="1" ht="13.2">
      <c r="L1086" s="145"/>
      <c r="M1086" s="154"/>
    </row>
    <row r="1087" spans="1:18" customHeight="1" ht="13.2">
      <c r="L1087" s="161"/>
      <c r="M1087" s="154"/>
    </row>
    <row r="1088" spans="1:18" customHeight="1" ht="13.2">
      <c r="L1088" s="161"/>
      <c r="M1088" s="154"/>
    </row>
    <row r="1089" spans="1:18" customHeight="1" ht="13.2">
      <c r="L1089" s="161"/>
      <c r="M1089" s="154"/>
    </row>
    <row r="1090" spans="1:18" customHeight="1" ht="13.2">
      <c r="L1090" s="145"/>
      <c r="M1090" s="154"/>
    </row>
    <row r="1091" spans="1:18" customHeight="1" ht="13.2">
      <c r="L1091" s="145"/>
      <c r="M1091" s="154"/>
    </row>
    <row r="1092" spans="1:18" customHeight="1" ht="13.2">
      <c r="L1092" s="161"/>
      <c r="M1092" s="154"/>
    </row>
    <row r="1093" spans="1:18" customHeight="1" ht="13.2">
      <c r="L1093" s="145"/>
      <c r="M1093" s="154"/>
    </row>
    <row r="1094" spans="1:18" customHeight="1" ht="13.2">
      <c r="L1094" s="161"/>
      <c r="M1094" s="154"/>
    </row>
    <row r="1095" spans="1:18" customHeight="1" ht="13.2">
      <c r="L1095" s="145"/>
      <c r="M1095" s="154"/>
    </row>
    <row r="1096" spans="1:18" customHeight="1" ht="13.2">
      <c r="L1096" s="161"/>
      <c r="M1096" s="154"/>
    </row>
    <row r="1097" spans="1:18" customHeight="1" ht="13.2">
      <c r="L1097" s="145"/>
      <c r="M1097" s="154"/>
    </row>
    <row r="1098" spans="1:18" customHeight="1" ht="13.2">
      <c r="L1098" s="145"/>
      <c r="M1098" s="154"/>
    </row>
    <row r="1099" spans="1:18" customHeight="1" ht="13.2">
      <c r="L1099" s="161"/>
      <c r="M1099" s="154"/>
    </row>
    <row r="1100" spans="1:18" customHeight="1" ht="13.2">
      <c r="L1100" s="161"/>
      <c r="M1100" s="154"/>
    </row>
    <row r="1101" spans="1:18" customHeight="1" ht="13.2">
      <c r="L1101" s="161"/>
      <c r="M1101" s="154"/>
    </row>
    <row r="1102" spans="1:18" customHeight="1" ht="13.2">
      <c r="L1102" s="161"/>
      <c r="M1102" s="154"/>
    </row>
    <row r="1103" spans="1:18" customHeight="1" ht="13.2">
      <c r="L1103" s="161"/>
      <c r="M1103" s="154"/>
    </row>
    <row r="1104" spans="1:18" customHeight="1" ht="13.2">
      <c r="L1104" s="145"/>
      <c r="M1104" s="154"/>
    </row>
    <row r="1105" spans="1:18" customHeight="1" ht="13.2">
      <c r="L1105" s="145"/>
      <c r="M1105" s="154"/>
    </row>
    <row r="1106" spans="1:18" customHeight="1" ht="13.2">
      <c r="L1106" s="145"/>
      <c r="M1106" s="154"/>
    </row>
    <row r="1107" spans="1:18" customHeight="1" ht="13.2">
      <c r="L1107" s="161"/>
      <c r="M1107" s="154"/>
    </row>
    <row r="1108" spans="1:18" customHeight="1" ht="13.2">
      <c r="L1108" s="145"/>
      <c r="M1108" s="154"/>
    </row>
    <row r="1109" spans="1:18" customHeight="1" ht="13.2">
      <c r="L1109" s="145"/>
      <c r="M1109" s="154"/>
    </row>
    <row r="1110" spans="1:18" customHeight="1" ht="13.2">
      <c r="L1110" s="161"/>
      <c r="M1110" s="154"/>
    </row>
    <row r="1111" spans="1:18" customHeight="1" ht="13.2">
      <c r="L1111" s="145"/>
      <c r="M1111" s="154"/>
    </row>
    <row r="1112" spans="1:18" customHeight="1" ht="13.2">
      <c r="L1112" s="161"/>
      <c r="M1112" s="154"/>
    </row>
    <row r="1113" spans="1:18" customHeight="1" ht="13.2">
      <c r="L1113" s="161"/>
      <c r="M1113" s="154"/>
    </row>
    <row r="1114" spans="1:18" customHeight="1" ht="13.2">
      <c r="L1114" s="145"/>
      <c r="M1114" s="154"/>
    </row>
    <row r="1115" spans="1:18" customHeight="1" ht="13.2">
      <c r="L1115" s="145"/>
      <c r="M1115" s="154"/>
    </row>
    <row r="1116" spans="1:18" customHeight="1" ht="13.2">
      <c r="L1116" s="161"/>
      <c r="M1116" s="154"/>
    </row>
    <row r="1117" spans="1:18" customHeight="1" ht="13.2">
      <c r="L1117" s="145"/>
      <c r="M1117" s="154"/>
    </row>
    <row r="1118" spans="1:18" customHeight="1" ht="13.2">
      <c r="L1118" s="161"/>
      <c r="M1118" s="154"/>
    </row>
    <row r="1119" spans="1:18" customHeight="1" ht="13.2">
      <c r="L1119" s="145"/>
      <c r="M1119" s="154"/>
    </row>
    <row r="1120" spans="1:18" customHeight="1" ht="13.2">
      <c r="L1120" s="161"/>
      <c r="M1120" s="154"/>
    </row>
    <row r="1121" spans="1:18" customHeight="1" ht="13.2">
      <c r="L1121" s="161"/>
      <c r="M1121" s="154"/>
    </row>
    <row r="1122" spans="1:18" customHeight="1" ht="13.2">
      <c r="L1122" s="145"/>
      <c r="M1122" s="154"/>
    </row>
    <row r="1123" spans="1:18" customHeight="1" ht="13.2">
      <c r="L1123" s="161"/>
      <c r="M1123" s="154"/>
    </row>
    <row r="1124" spans="1:18" customHeight="1" ht="13.2">
      <c r="L1124" s="145"/>
      <c r="M1124" s="154"/>
    </row>
    <row r="1125" spans="1:18" customHeight="1" ht="13.2">
      <c r="L1125" s="161"/>
      <c r="M1125" s="154"/>
    </row>
    <row r="1126" spans="1:18" customHeight="1" ht="13.2">
      <c r="L1126" s="161"/>
      <c r="M1126" s="154"/>
    </row>
    <row r="1127" spans="1:18" customHeight="1" ht="13.2">
      <c r="L1127" s="145"/>
      <c r="M1127" s="154"/>
    </row>
    <row r="1128" spans="1:18" customHeight="1" ht="13.2">
      <c r="L1128" s="145"/>
      <c r="M1128" s="154"/>
    </row>
    <row r="1129" spans="1:18" customHeight="1" ht="13.2">
      <c r="L1129" s="145"/>
      <c r="M1129" s="154"/>
    </row>
    <row r="1130" spans="1:18" customHeight="1" ht="13.2">
      <c r="L1130" s="161"/>
      <c r="M1130" s="154"/>
    </row>
    <row r="1131" spans="1:18" customHeight="1" ht="13.2">
      <c r="L1131" s="145"/>
      <c r="M1131" s="154"/>
    </row>
    <row r="1132" spans="1:18" customHeight="1" ht="13.2">
      <c r="L1132" s="161"/>
      <c r="M1132" s="154"/>
    </row>
    <row r="1133" spans="1:18" customHeight="1" ht="13.2">
      <c r="L1133" s="145"/>
      <c r="M1133" s="154"/>
    </row>
    <row r="1134" spans="1:18" customHeight="1" ht="13.2">
      <c r="L1134" s="161"/>
      <c r="M1134" s="154"/>
    </row>
    <row r="1135" spans="1:18" customHeight="1" ht="13.2">
      <c r="L1135" s="161"/>
      <c r="M1135" s="154"/>
    </row>
    <row r="1136" spans="1:18" customHeight="1" ht="13.2">
      <c r="L1136" s="161"/>
      <c r="M1136" s="154"/>
    </row>
    <row r="1137" spans="1:18" customHeight="1" ht="13.2">
      <c r="L1137" s="145"/>
      <c r="M1137" s="154"/>
    </row>
    <row r="1138" spans="1:18" customHeight="1" ht="13.2">
      <c r="L1138" s="161"/>
      <c r="M1138" s="154"/>
    </row>
    <row r="1139" spans="1:18" customHeight="1" ht="13.2">
      <c r="L1139" s="145"/>
      <c r="M1139" s="154"/>
    </row>
    <row r="1140" spans="1:18" customHeight="1" ht="13.2">
      <c r="L1140" s="145"/>
      <c r="M1140" s="154"/>
    </row>
    <row r="1141" spans="1:18" customHeight="1" ht="13.2">
      <c r="L1141" s="161"/>
      <c r="M1141" s="154"/>
    </row>
    <row r="1142" spans="1:18" customHeight="1" ht="13.2">
      <c r="L1142" s="161"/>
      <c r="M1142" s="154"/>
    </row>
    <row r="1143" spans="1:18" customHeight="1" ht="13.2">
      <c r="L1143" s="161"/>
      <c r="M1143" s="154"/>
    </row>
    <row r="1144" spans="1:18" customHeight="1" ht="13.2">
      <c r="L1144" s="161"/>
      <c r="M1144" s="154"/>
    </row>
    <row r="1145" spans="1:18" customHeight="1" ht="13.2">
      <c r="L1145" s="145"/>
      <c r="M1145" s="154"/>
    </row>
    <row r="1146" spans="1:18" customHeight="1" ht="13.2">
      <c r="L1146" s="161"/>
      <c r="M1146" s="154"/>
    </row>
    <row r="1147" spans="1:18" customHeight="1" ht="13.2">
      <c r="L1147" s="145"/>
      <c r="M1147" s="154"/>
    </row>
    <row r="1148" spans="1:18" customHeight="1" ht="13.2">
      <c r="L1148" s="145"/>
      <c r="M1148" s="154"/>
    </row>
    <row r="1149" spans="1:18" customHeight="1" ht="13.2">
      <c r="L1149" s="161"/>
      <c r="M1149" s="154"/>
    </row>
    <row r="1150" spans="1:18" customHeight="1" ht="13.2">
      <c r="L1150" s="145"/>
      <c r="M1150" s="154"/>
    </row>
    <row r="1151" spans="1:18" customHeight="1" ht="13.2">
      <c r="L1151" s="145"/>
      <c r="M1151" s="154"/>
    </row>
    <row r="1152" spans="1:18" customHeight="1" ht="13.2">
      <c r="L1152" s="161"/>
      <c r="M1152" s="154"/>
    </row>
    <row r="1153" spans="1:18" customHeight="1" ht="13.2">
      <c r="L1153" s="145"/>
      <c r="M1153" s="154"/>
    </row>
    <row r="1154" spans="1:18" customHeight="1" ht="13.2">
      <c r="L1154" s="145"/>
      <c r="M1154" s="154"/>
    </row>
    <row r="1155" spans="1:18" customHeight="1" ht="13.2">
      <c r="L1155" s="161"/>
      <c r="M1155" s="154"/>
    </row>
    <row r="1156" spans="1:18" customHeight="1" ht="13.2">
      <c r="L1156" s="145"/>
      <c r="M1156" s="154"/>
    </row>
    <row r="1157" spans="1:18" customHeight="1" ht="13.2">
      <c r="L1157" s="145"/>
      <c r="M1157" s="154"/>
    </row>
    <row r="1158" spans="1:18" customHeight="1" ht="13.2">
      <c r="L1158" s="145"/>
      <c r="M1158" s="154"/>
    </row>
    <row r="1159" spans="1:18" customHeight="1" ht="13.2">
      <c r="L1159" s="145"/>
      <c r="M1159" s="154"/>
    </row>
    <row r="1160" spans="1:18" customHeight="1" ht="13.2">
      <c r="L1160" s="145"/>
      <c r="M1160" s="154"/>
    </row>
    <row r="1161" spans="1:18" customHeight="1" ht="13.2">
      <c r="L1161" s="145"/>
      <c r="M1161" s="154"/>
    </row>
    <row r="1162" spans="1:18" customHeight="1" ht="13.2">
      <c r="L1162" s="145"/>
      <c r="M1162" s="154"/>
    </row>
    <row r="1163" spans="1:18" customHeight="1" ht="13.2">
      <c r="L1163" s="161"/>
      <c r="M1163" s="154"/>
    </row>
    <row r="1164" spans="1:18" customHeight="1" ht="13.2">
      <c r="L1164" s="161"/>
      <c r="M1164" s="154"/>
    </row>
    <row r="1165" spans="1:18" customHeight="1" ht="13.2">
      <c r="L1165" s="161"/>
      <c r="M1165" s="154"/>
    </row>
    <row r="1166" spans="1:18" customHeight="1" ht="13.2">
      <c r="L1166" s="161"/>
      <c r="M1166" s="154"/>
    </row>
    <row r="1167" spans="1:18" customHeight="1" ht="13.2">
      <c r="L1167" s="161"/>
      <c r="M1167" s="154"/>
    </row>
    <row r="1168" spans="1:18" customHeight="1" ht="13.2">
      <c r="L1168" s="145"/>
      <c r="M1168" s="154"/>
    </row>
    <row r="1169" spans="1:18" customHeight="1" ht="13.2">
      <c r="L1169" s="161"/>
      <c r="M1169" s="154"/>
    </row>
    <row r="1170" spans="1:18" customHeight="1" ht="13.2">
      <c r="L1170" s="145"/>
      <c r="M1170" s="154"/>
    </row>
    <row r="1171" spans="1:18" customHeight="1" ht="13.2">
      <c r="L1171" s="161"/>
      <c r="M1171" s="154"/>
    </row>
    <row r="1172" spans="1:18" customHeight="1" ht="13.2">
      <c r="L1172" s="161"/>
      <c r="M1172" s="154"/>
    </row>
    <row r="1173" spans="1:18" customHeight="1" ht="13.2">
      <c r="L1173" s="161"/>
      <c r="M1173" s="154"/>
    </row>
    <row r="1174" spans="1:18" customHeight="1" ht="13.2">
      <c r="L1174" s="145"/>
      <c r="M1174" s="154"/>
    </row>
    <row r="1175" spans="1:18" customHeight="1" ht="13.2">
      <c r="L1175" s="161"/>
      <c r="M1175" s="154"/>
    </row>
    <row r="1176" spans="1:18" customHeight="1" ht="13.2">
      <c r="L1176" s="145"/>
      <c r="M1176" s="154"/>
    </row>
    <row r="1177" spans="1:18" customHeight="1" ht="13.2">
      <c r="L1177" s="161"/>
      <c r="M1177" s="154"/>
    </row>
    <row r="1178" spans="1:18" customHeight="1" ht="13.2">
      <c r="L1178" s="161"/>
      <c r="M1178" s="154"/>
    </row>
    <row r="1179" spans="1:18" customHeight="1" ht="13.2">
      <c r="L1179" s="145"/>
      <c r="M1179" s="154"/>
    </row>
    <row r="1180" spans="1:18" customHeight="1" ht="13.2">
      <c r="L1180" s="161"/>
      <c r="M1180" s="154"/>
    </row>
    <row r="1181" spans="1:18" customHeight="1" ht="13.2">
      <c r="L1181" s="145"/>
      <c r="M1181" s="154"/>
    </row>
    <row r="1182" spans="1:18" customHeight="1" ht="13.2">
      <c r="L1182" s="161"/>
      <c r="M1182" s="154"/>
    </row>
    <row r="1183" spans="1:18" customHeight="1" ht="13.2">
      <c r="L1183" s="145"/>
      <c r="M1183" s="154"/>
    </row>
    <row r="1184" spans="1:18" customHeight="1" ht="13.2">
      <c r="L1184" s="161"/>
      <c r="M1184" s="154"/>
    </row>
    <row r="1185" spans="1:18" customHeight="1" ht="13.2">
      <c r="L1185" s="145"/>
      <c r="M1185" s="154"/>
    </row>
    <row r="1186" spans="1:18" customHeight="1" ht="13.2">
      <c r="L1186" s="161"/>
      <c r="M1186" s="154"/>
    </row>
    <row r="1187" spans="1:18" customHeight="1" ht="13.2">
      <c r="L1187" s="145"/>
      <c r="M1187" s="154"/>
    </row>
    <row r="1188" spans="1:18" customHeight="1" ht="13.2">
      <c r="L1188" s="145"/>
      <c r="M1188" s="154"/>
    </row>
    <row r="1189" spans="1:18" customHeight="1" ht="13.2">
      <c r="L1189" s="161"/>
      <c r="M1189" s="154"/>
    </row>
    <row r="1190" spans="1:18" customHeight="1" ht="13.2">
      <c r="L1190" s="161"/>
      <c r="M1190" s="154"/>
    </row>
    <row r="1191" spans="1:18" customHeight="1" ht="13.2">
      <c r="L1191" s="145"/>
      <c r="M1191" s="154"/>
    </row>
    <row r="1192" spans="1:18" customHeight="1" ht="13.2">
      <c r="L1192" s="161"/>
      <c r="M1192" s="154"/>
    </row>
    <row r="1193" spans="1:18" customHeight="1" ht="13.2">
      <c r="L1193" s="161"/>
      <c r="M1193" s="154"/>
    </row>
    <row r="1194" spans="1:18" customHeight="1" ht="13.2">
      <c r="L1194" s="161"/>
      <c r="M1194" s="154"/>
    </row>
    <row r="1195" spans="1:18" customHeight="1" ht="13.2">
      <c r="L1195" s="161"/>
      <c r="M1195" s="154"/>
    </row>
    <row r="1196" spans="1:18" customHeight="1" ht="13.2">
      <c r="L1196" s="161"/>
      <c r="M1196" s="154"/>
    </row>
    <row r="1197" spans="1:18" customHeight="1" ht="13.2">
      <c r="L1197" s="161"/>
      <c r="M1197" s="154"/>
    </row>
    <row r="1198" spans="1:18" customHeight="1" ht="13.2">
      <c r="L1198" s="161"/>
      <c r="M1198" s="154"/>
    </row>
    <row r="1199" spans="1:18" customHeight="1" ht="13.2">
      <c r="L1199" s="161"/>
      <c r="M1199" s="154"/>
    </row>
    <row r="1200" spans="1:18" customHeight="1" ht="13.2">
      <c r="L1200" s="161"/>
      <c r="M1200" s="154"/>
    </row>
    <row r="1201" spans="1:18" customHeight="1" ht="13.2">
      <c r="L1201" s="161"/>
      <c r="M1201" s="154"/>
    </row>
    <row r="1202" spans="1:18" customHeight="1" ht="13.2">
      <c r="L1202" s="161"/>
      <c r="M1202" s="154"/>
    </row>
    <row r="1203" spans="1:18" customHeight="1" ht="13.2">
      <c r="L1203" s="161"/>
      <c r="M1203" s="154"/>
    </row>
    <row r="1204" spans="1:18" customHeight="1" ht="13.2">
      <c r="L1204" s="161"/>
      <c r="M1204" s="154"/>
    </row>
    <row r="1205" spans="1:18" customHeight="1" ht="13.2">
      <c r="L1205" s="161"/>
      <c r="M1205" s="154"/>
    </row>
    <row r="1206" spans="1:18" customHeight="1" ht="13.2">
      <c r="L1206" s="161"/>
      <c r="M1206" s="154"/>
    </row>
    <row r="1207" spans="1:18" customHeight="1" ht="13.2">
      <c r="L1207" s="161"/>
      <c r="M1207" s="154"/>
    </row>
    <row r="1208" spans="1:18" customHeight="1" ht="13.2">
      <c r="L1208" s="161"/>
      <c r="M1208" s="154"/>
    </row>
    <row r="1209" spans="1:18" customHeight="1" ht="13.2">
      <c r="L1209" s="161"/>
      <c r="M1209" s="154"/>
    </row>
    <row r="1210" spans="1:18" customHeight="1" ht="13.2">
      <c r="L1210" s="161"/>
      <c r="M1210" s="154"/>
    </row>
    <row r="1211" spans="1:18" customHeight="1" ht="13.2">
      <c r="L1211" s="161"/>
      <c r="M1211" s="154"/>
    </row>
    <row r="1212" spans="1:18" customHeight="1" ht="13.2">
      <c r="L1212" s="161"/>
      <c r="M1212" s="154"/>
    </row>
    <row r="1213" spans="1:18" customHeight="1" ht="13.2">
      <c r="L1213" s="161"/>
      <c r="M1213" s="154"/>
    </row>
    <row r="1214" spans="1:18" customHeight="1" ht="13.2">
      <c r="L1214" s="161"/>
      <c r="M1214" s="154"/>
    </row>
    <row r="1215" spans="1:18" customHeight="1" ht="13.2">
      <c r="L1215" s="161"/>
      <c r="M1215" s="154"/>
    </row>
    <row r="1216" spans="1:18" customHeight="1" ht="13.2">
      <c r="L1216" s="161"/>
      <c r="M1216" s="154"/>
    </row>
    <row r="1217" spans="1:18" customHeight="1" ht="13.2">
      <c r="L1217" s="161"/>
      <c r="M1217" s="154"/>
    </row>
    <row r="1218" spans="1:18" customHeight="1" ht="13.2">
      <c r="L1218" s="161"/>
      <c r="M1218" s="154"/>
    </row>
    <row r="1219" spans="1:18" customHeight="1" ht="13.2">
      <c r="L1219" s="161"/>
      <c r="M1219" s="154"/>
    </row>
    <row r="1220" spans="1:18" customHeight="1" ht="13.2">
      <c r="L1220" s="161"/>
      <c r="M1220" s="154"/>
    </row>
    <row r="1221" spans="1:18" customHeight="1" ht="13.2">
      <c r="L1221" s="161"/>
      <c r="M1221" s="154"/>
    </row>
    <row r="1222" spans="1:18" customHeight="1" ht="13.2">
      <c r="L1222" s="161"/>
      <c r="M1222" s="154"/>
    </row>
    <row r="1223" spans="1:18" customHeight="1" ht="13.2">
      <c r="L1223" s="161"/>
      <c r="M1223" s="154"/>
    </row>
    <row r="1224" spans="1:18" customHeight="1" ht="13.2">
      <c r="L1224" s="145"/>
      <c r="M1224" s="154"/>
    </row>
    <row r="1225" spans="1:18" customHeight="1" ht="13.2">
      <c r="L1225" s="161"/>
      <c r="M1225" s="154"/>
    </row>
    <row r="1226" spans="1:18" customHeight="1" ht="13.2">
      <c r="L1226" s="161"/>
      <c r="M1226" s="154"/>
    </row>
    <row r="1227" spans="1:18" customHeight="1" ht="13.2">
      <c r="L1227" s="161"/>
      <c r="M1227" s="154"/>
    </row>
    <row r="1228" spans="1:18" customHeight="1" ht="13.2">
      <c r="L1228" s="145"/>
      <c r="M1228" s="154"/>
    </row>
    <row r="1229" spans="1:18" customHeight="1" ht="13.2">
      <c r="L1229" s="161"/>
      <c r="M1229" s="154"/>
    </row>
    <row r="1230" spans="1:18" customHeight="1" ht="13.2">
      <c r="L1230" s="161"/>
      <c r="M1230" s="154"/>
    </row>
    <row r="1231" spans="1:18" customHeight="1" ht="13.2">
      <c r="L1231" s="145"/>
      <c r="M1231" s="154"/>
    </row>
    <row r="1232" spans="1:18" customHeight="1" ht="13.2">
      <c r="L1232" s="161"/>
      <c r="M1232" s="154"/>
    </row>
    <row r="1233" spans="1:18" customHeight="1" ht="13.2">
      <c r="L1233" s="161"/>
      <c r="M1233" s="154"/>
    </row>
    <row r="1234" spans="1:18" customHeight="1" ht="13.2">
      <c r="L1234" s="161"/>
      <c r="M1234" s="154"/>
    </row>
    <row r="1235" spans="1:18" customHeight="1" ht="13.2">
      <c r="L1235" s="161"/>
      <c r="M1235" s="154"/>
    </row>
    <row r="1236" spans="1:18" customHeight="1" ht="13.2">
      <c r="L1236" s="145"/>
      <c r="M1236" s="154"/>
    </row>
    <row r="1237" spans="1:18" customHeight="1" ht="13.2">
      <c r="L1237" s="161"/>
      <c r="M1237" s="154"/>
    </row>
    <row r="1238" spans="1:18" customHeight="1" ht="13.2">
      <c r="L1238" s="161"/>
      <c r="M1238" s="154"/>
    </row>
    <row r="1239" spans="1:18" customHeight="1" ht="13.2">
      <c r="L1239" s="161"/>
      <c r="M1239" s="154"/>
    </row>
    <row r="1240" spans="1:18" customHeight="1" ht="13.2">
      <c r="L1240" s="161"/>
      <c r="M1240" s="154"/>
    </row>
    <row r="1241" spans="1:18" customHeight="1" ht="13.2">
      <c r="L1241" s="161"/>
      <c r="M1241" s="154"/>
    </row>
    <row r="1242" spans="1:18" customHeight="1" ht="13.2">
      <c r="L1242" s="145"/>
      <c r="M1242" s="154"/>
    </row>
    <row r="1243" spans="1:18" customHeight="1" ht="13.2">
      <c r="L1243" s="161"/>
      <c r="M1243" s="154"/>
    </row>
    <row r="1244" spans="1:18" customHeight="1" ht="13.2">
      <c r="L1244" s="145"/>
      <c r="M1244" s="154"/>
    </row>
    <row r="1245" spans="1:18" customHeight="1" ht="13.2">
      <c r="L1245" s="145"/>
      <c r="M1245" s="154"/>
    </row>
    <row r="1246" spans="1:18" customHeight="1" ht="13.2">
      <c r="L1246" s="161"/>
      <c r="M1246" s="154"/>
    </row>
    <row r="1247" spans="1:18" customHeight="1" ht="13.2">
      <c r="L1247" s="145"/>
      <c r="M1247" s="154"/>
    </row>
    <row r="1248" spans="1:18" customHeight="1" ht="13.2">
      <c r="L1248" s="161"/>
      <c r="M1248" s="154"/>
    </row>
    <row r="1249" spans="1:18" customHeight="1" ht="13.2">
      <c r="L1249" s="145"/>
      <c r="M1249" s="154"/>
    </row>
    <row r="1250" spans="1:18" customHeight="1" ht="13.2">
      <c r="L1250" s="145"/>
      <c r="M1250" s="154"/>
    </row>
    <row r="1251" spans="1:18" customHeight="1" ht="13.2">
      <c r="L1251" s="161"/>
      <c r="M1251" s="154"/>
    </row>
    <row r="1252" spans="1:18" customHeight="1" ht="13.2">
      <c r="L1252" s="161"/>
      <c r="M1252" s="154"/>
    </row>
    <row r="1253" spans="1:18" customHeight="1" ht="13.2">
      <c r="L1253" s="161"/>
      <c r="M1253" s="154"/>
    </row>
    <row r="1254" spans="1:18" customHeight="1" ht="13.2">
      <c r="L1254" s="161"/>
      <c r="M1254" s="154"/>
    </row>
    <row r="1255" spans="1:18" customHeight="1" ht="13.2">
      <c r="L1255" s="161"/>
      <c r="M1255" s="154"/>
    </row>
    <row r="1256" spans="1:18" customHeight="1" ht="13.2">
      <c r="L1256" s="161"/>
      <c r="M1256" s="154"/>
    </row>
    <row r="1257" spans="1:18" customHeight="1" ht="13.2">
      <c r="L1257" s="145"/>
      <c r="M1257" s="154"/>
    </row>
    <row r="1258" spans="1:18" customHeight="1" ht="13.2">
      <c r="L1258" s="161"/>
      <c r="M1258" s="154"/>
    </row>
    <row r="1259" spans="1:18" customHeight="1" ht="13.2">
      <c r="L1259" s="145"/>
      <c r="M1259" s="154"/>
    </row>
    <row r="1260" spans="1:18" customHeight="1" ht="13.2">
      <c r="L1260" s="161"/>
      <c r="M1260" s="154"/>
    </row>
    <row r="1261" spans="1:18" customHeight="1" ht="13.2">
      <c r="L1261" s="145"/>
      <c r="M1261" s="154"/>
    </row>
    <row r="1262" spans="1:18" customHeight="1" ht="13.2">
      <c r="L1262" s="161"/>
      <c r="M1262" s="154"/>
    </row>
    <row r="1263" spans="1:18" customHeight="1" ht="13.2">
      <c r="L1263" s="161"/>
      <c r="M1263" s="154"/>
    </row>
    <row r="1264" spans="1:18" customHeight="1" ht="13.2">
      <c r="L1264" s="145"/>
      <c r="M1264" s="154"/>
    </row>
    <row r="1265" spans="1:18" customHeight="1" ht="13.2">
      <c r="L1265" s="161"/>
      <c r="M1265" s="154"/>
    </row>
    <row r="1266" spans="1:18" customHeight="1" ht="13.2">
      <c r="L1266" s="161"/>
      <c r="M1266" s="154"/>
    </row>
    <row r="1267" spans="1:18" customHeight="1" ht="13.2">
      <c r="L1267" s="161"/>
      <c r="M1267" s="154"/>
    </row>
    <row r="1268" spans="1:18" customHeight="1" ht="13.2">
      <c r="L1268" s="161"/>
      <c r="M1268" s="154"/>
    </row>
    <row r="1269" spans="1:18" customHeight="1" ht="13.2">
      <c r="L1269" s="145"/>
      <c r="M1269" s="154"/>
    </row>
    <row r="1270" spans="1:18" customHeight="1" ht="13.2">
      <c r="L1270" s="161"/>
      <c r="M1270" s="154"/>
    </row>
    <row r="1271" spans="1:18" customHeight="1" ht="13.2">
      <c r="L1271" s="161"/>
      <c r="M1271" s="154"/>
    </row>
    <row r="1272" spans="1:18" customHeight="1" ht="13.2">
      <c r="L1272" s="145"/>
      <c r="M1272" s="154"/>
    </row>
    <row r="1273" spans="1:18" customHeight="1" ht="13.2">
      <c r="L1273" s="161"/>
      <c r="M1273" s="154"/>
    </row>
    <row r="1274" spans="1:18" customHeight="1" ht="13.2">
      <c r="L1274" s="145"/>
      <c r="M1274" s="154"/>
    </row>
    <row r="1275" spans="1:18" customHeight="1" ht="13.2">
      <c r="L1275" s="161"/>
      <c r="M1275" s="154"/>
    </row>
    <row r="1276" spans="1:18" customHeight="1" ht="13.2">
      <c r="L1276" s="145"/>
      <c r="M1276" s="154"/>
    </row>
    <row r="1277" spans="1:18" customHeight="1" ht="13.2">
      <c r="L1277" s="161"/>
      <c r="M1277" s="154"/>
    </row>
    <row r="1278" spans="1:18" customHeight="1" ht="13.2">
      <c r="L1278" s="145"/>
      <c r="M1278" s="154"/>
    </row>
    <row r="1279" spans="1:18" customHeight="1" ht="13.2">
      <c r="L1279" s="161"/>
      <c r="M1279" s="154"/>
    </row>
    <row r="1280" spans="1:18" customHeight="1" ht="13.2">
      <c r="L1280" s="145"/>
      <c r="M1280" s="154"/>
    </row>
    <row r="1281" spans="1:18" customHeight="1" ht="13.2">
      <c r="L1281" s="161"/>
      <c r="M1281" s="154"/>
    </row>
    <row r="1282" spans="1:18" customHeight="1" ht="13.2">
      <c r="L1282" s="161"/>
      <c r="M1282" s="154"/>
    </row>
    <row r="1283" spans="1:18" customHeight="1" ht="13.2">
      <c r="L1283" s="145"/>
      <c r="M1283" s="154"/>
    </row>
    <row r="1284" spans="1:18" customHeight="1" ht="13.2">
      <c r="L1284" s="161"/>
      <c r="M1284" s="154"/>
    </row>
    <row r="1285" spans="1:18" customHeight="1" ht="13.2">
      <c r="L1285" s="161"/>
      <c r="M1285" s="154"/>
    </row>
    <row r="1286" spans="1:18" customHeight="1" ht="13.2">
      <c r="L1286" s="161"/>
      <c r="M1286" s="154"/>
    </row>
    <row r="1287" spans="1:18" customHeight="1" ht="13.2">
      <c r="L1287" s="161"/>
      <c r="M1287" s="154"/>
    </row>
    <row r="1288" spans="1:18" customHeight="1" ht="13.2">
      <c r="L1288" s="145"/>
      <c r="M1288" s="154"/>
    </row>
    <row r="1289" spans="1:18" customHeight="1" ht="13.2">
      <c r="L1289" s="161"/>
      <c r="M1289" s="154"/>
    </row>
    <row r="1290" spans="1:18" customHeight="1" ht="13.2">
      <c r="L1290" s="145"/>
      <c r="M1290" s="154"/>
    </row>
    <row r="1291" spans="1:18" customHeight="1" ht="13.2">
      <c r="L1291" s="161"/>
      <c r="M1291" s="154"/>
    </row>
    <row r="1292" spans="1:18" customHeight="1" ht="13.2">
      <c r="L1292" s="145"/>
      <c r="M1292" s="154"/>
    </row>
    <row r="1293" spans="1:18" customHeight="1" ht="13.2">
      <c r="L1293" s="161"/>
      <c r="M1293" s="154"/>
    </row>
    <row r="1294" spans="1:18" customHeight="1" ht="13.2">
      <c r="L1294" s="161"/>
      <c r="M1294" s="154"/>
    </row>
    <row r="1295" spans="1:18" customHeight="1" ht="13.2">
      <c r="L1295" s="145"/>
      <c r="M1295" s="154"/>
    </row>
    <row r="1296" spans="1:18" customHeight="1" ht="13.2">
      <c r="L1296" s="161"/>
      <c r="M1296" s="154"/>
    </row>
    <row r="1297" spans="1:18" customHeight="1" ht="13.2">
      <c r="L1297" s="161"/>
    </row>
    <row r="1298" spans="1:18" customHeight="1" ht="13.2">
      <c r="L1298" s="161"/>
    </row>
    <row r="1299" spans="1:18" customHeight="1" ht="13.2">
      <c r="L1299" s="145"/>
    </row>
    <row r="1300" spans="1:18" customHeight="1" ht="13.2">
      <c r="L1300" s="161"/>
    </row>
    <row r="1301" spans="1:18" customHeight="1" ht="13.2">
      <c r="L1301" s="145"/>
    </row>
    <row r="1302" spans="1:18" customHeight="1" ht="13.2">
      <c r="L1302" s="161"/>
    </row>
    <row r="1303" spans="1:18" customHeight="1" ht="13.2">
      <c r="L1303" s="161"/>
    </row>
    <row r="1304" spans="1:18" customHeight="1" ht="13.2">
      <c r="L1304" s="161"/>
    </row>
    <row r="1305" spans="1:18" customHeight="1" ht="13.2">
      <c r="L1305" s="145"/>
    </row>
    <row r="1306" spans="1:18" customHeight="1" ht="13.2">
      <c r="L1306" s="145"/>
    </row>
    <row r="1307" spans="1:18" customHeight="1" ht="13.2">
      <c r="L1307" s="145"/>
    </row>
    <row r="1308" spans="1:18" customHeight="1" ht="13.2">
      <c r="L1308" s="161"/>
    </row>
    <row r="1309" spans="1:18" customHeight="1" ht="13.2">
      <c r="L1309" s="145"/>
    </row>
    <row r="1310" spans="1:18" customHeight="1" ht="13.2">
      <c r="L1310" s="145"/>
    </row>
    <row r="1311" spans="1:18" customHeight="1" ht="13.2">
      <c r="L1311" s="145"/>
    </row>
    <row r="1312" spans="1:18" customHeight="1" ht="13.2">
      <c r="L1312" s="161"/>
    </row>
    <row r="1313" spans="1:18" customHeight="1" ht="13.2">
      <c r="L1313" s="161"/>
    </row>
    <row r="1314" spans="1:18" customHeight="1" ht="13.2">
      <c r="L1314" s="145"/>
    </row>
    <row r="1315" spans="1:18" customHeight="1" ht="13.2">
      <c r="L1315" s="161"/>
    </row>
    <row r="1316" spans="1:18" customHeight="1" ht="13.2">
      <c r="L1316" s="145"/>
    </row>
    <row r="1317" spans="1:18" customHeight="1" ht="13.2">
      <c r="L1317" s="145"/>
    </row>
    <row r="1318" spans="1:18" customHeight="1" ht="13.2">
      <c r="L1318" s="145"/>
    </row>
    <row r="1319" spans="1:18" customHeight="1" ht="13.2">
      <c r="L1319" s="145"/>
    </row>
    <row r="1320" spans="1:18" customHeight="1" ht="13.2">
      <c r="L1320" s="145"/>
    </row>
    <row r="1321" spans="1:18" customHeight="1" ht="13.2">
      <c r="L1321" s="145"/>
    </row>
    <row r="1322" spans="1:18" customHeight="1" ht="13.2">
      <c r="L1322" s="145"/>
    </row>
    <row r="1323" spans="1:18" customHeight="1" ht="13.2">
      <c r="L1323" s="145"/>
    </row>
    <row r="1324" spans="1:18" customHeight="1" ht="13.2">
      <c r="L1324" s="145"/>
    </row>
    <row r="1325" spans="1:18" customHeight="1" ht="13.2">
      <c r="L1325" s="145"/>
    </row>
    <row r="1326" spans="1:18" customHeight="1" ht="13.2">
      <c r="L1326" s="145"/>
    </row>
    <row r="1327" spans="1:18" customHeight="1" ht="13.2">
      <c r="L1327" s="145"/>
    </row>
    <row r="1328" spans="1:18" customHeight="1" ht="13.2">
      <c r="L1328" s="145"/>
    </row>
    <row r="1329" spans="1:18" customHeight="1" ht="13.2">
      <c r="L1329" s="145"/>
    </row>
    <row r="1330" spans="1:18" customHeight="1" ht="13.2">
      <c r="L1330" s="145"/>
    </row>
    <row r="1331" spans="1:18" customHeight="1" ht="13.2">
      <c r="L1331" s="145"/>
    </row>
    <row r="1332" spans="1:18" customHeight="1" ht="13.2">
      <c r="L1332" s="145"/>
    </row>
    <row r="1333" spans="1:18" customHeight="1" ht="13.2">
      <c r="L1333" s="145"/>
    </row>
    <row r="1334" spans="1:18" customHeight="1" ht="13.2">
      <c r="L1334" s="145"/>
    </row>
    <row r="1335" spans="1:18" customHeight="1" ht="13.2">
      <c r="L1335" s="145"/>
    </row>
    <row r="1336" spans="1:18" customHeight="1" ht="13.2">
      <c r="L1336" s="145"/>
    </row>
    <row r="1337" spans="1:18" customHeight="1" ht="13.2">
      <c r="L1337" s="145"/>
    </row>
    <row r="1338" spans="1:18" customHeight="1" ht="13.2">
      <c r="L1338" s="145"/>
    </row>
    <row r="1339" spans="1:18" customHeight="1" ht="13.2">
      <c r="L1339" s="145"/>
    </row>
    <row r="1340" spans="1:18" customHeight="1" ht="13.2">
      <c r="L1340" s="145"/>
    </row>
    <row r="1341" spans="1:18" customHeight="1" ht="13.2">
      <c r="L1341" s="145"/>
    </row>
    <row r="1342" spans="1:18" customHeight="1" ht="13.2">
      <c r="L1342" s="145"/>
    </row>
    <row r="1343" spans="1:18" customHeight="1" ht="13.2">
      <c r="L1343" s="145"/>
    </row>
    <row r="1344" spans="1:18" customHeight="1" ht="13.2">
      <c r="L1344" s="145"/>
    </row>
    <row r="1345" spans="1:18" customHeight="1" ht="13.2">
      <c r="L1345" s="145"/>
    </row>
    <row r="1346" spans="1:18" customHeight="1" ht="13.2">
      <c r="L1346" s="145"/>
    </row>
    <row r="1347" spans="1:18" customHeight="1" ht="13.2">
      <c r="L1347" s="145"/>
    </row>
    <row r="1348" spans="1:18" customHeight="1" ht="13.2">
      <c r="L1348" s="145"/>
    </row>
    <row r="1349" spans="1:18" customHeight="1" ht="13.2">
      <c r="L1349" s="145"/>
    </row>
    <row r="1350" spans="1:18" customHeight="1" ht="13.2">
      <c r="L1350" s="145"/>
    </row>
    <row r="1351" spans="1:18" customHeight="1" ht="13.2">
      <c r="L1351" s="145"/>
    </row>
    <row r="1352" spans="1:18" customHeight="1" ht="13.2">
      <c r="L1352" s="145"/>
    </row>
    <row r="1353" spans="1:18" customHeight="1" ht="13.2">
      <c r="L1353" s="145"/>
    </row>
    <row r="1354" spans="1:18" customHeight="1" ht="13.2">
      <c r="L1354" s="145"/>
    </row>
    <row r="1355" spans="1:18" customHeight="1" ht="13.2">
      <c r="L1355" s="145"/>
    </row>
    <row r="1356" spans="1:18" customHeight="1" ht="13.2">
      <c r="L1356" s="145"/>
    </row>
    <row r="1357" spans="1:18" customHeight="1" ht="13.2">
      <c r="L1357" s="145"/>
    </row>
    <row r="1358" spans="1:18" customHeight="1" ht="13.2">
      <c r="L1358" s="145"/>
    </row>
    <row r="1359" spans="1:18" customHeight="1" ht="13.2">
      <c r="L1359" s="145"/>
    </row>
    <row r="1360" spans="1:18" customHeight="1" ht="13.2">
      <c r="L1360" s="145"/>
    </row>
    <row r="1361" spans="1:18" customHeight="1" ht="13.2">
      <c r="L1361" s="145"/>
    </row>
    <row r="1362" spans="1:18" customHeight="1" ht="13.2">
      <c r="L1362" s="145"/>
    </row>
    <row r="1363" spans="1:18" customHeight="1" ht="13.2">
      <c r="L1363" s="145"/>
    </row>
    <row r="1364" spans="1:18" customHeight="1" ht="13.2">
      <c r="L1364" s="145"/>
    </row>
    <row r="1365" spans="1:18" customHeight="1" ht="13.2">
      <c r="L1365" s="145"/>
    </row>
    <row r="1366" spans="1:18" customHeight="1" ht="13.2">
      <c r="L1366" s="145"/>
    </row>
    <row r="1367" spans="1:18" customHeight="1" ht="13.2">
      <c r="L1367" s="145"/>
    </row>
    <row r="1368" spans="1:18" customHeight="1" ht="13.2">
      <c r="L1368" s="145"/>
    </row>
    <row r="1369" spans="1:18" customHeight="1" ht="13.2">
      <c r="L1369" s="145"/>
    </row>
    <row r="1370" spans="1:18" customHeight="1" ht="13.2">
      <c r="L1370" s="145"/>
    </row>
    <row r="1371" spans="1:18" customHeight="1" ht="13.2">
      <c r="L1371" s="145"/>
    </row>
    <row r="1372" spans="1:18" customHeight="1" ht="13.2">
      <c r="L1372" s="145"/>
    </row>
    <row r="1373" spans="1:18" customHeight="1" ht="13.2">
      <c r="L1373" s="145"/>
    </row>
    <row r="1374" spans="1:18" customHeight="1" ht="13.2">
      <c r="L1374" s="145"/>
    </row>
    <row r="1375" spans="1:18" customHeight="1" ht="13.2">
      <c r="L1375" s="145"/>
    </row>
    <row r="1376" spans="1:18" customHeight="1" ht="13.2">
      <c r="L1376" s="145"/>
    </row>
    <row r="1377" spans="1:18" customHeight="1" ht="13.2">
      <c r="L1377" s="145"/>
    </row>
    <row r="1378" spans="1:18" customHeight="1" ht="13.2">
      <c r="L1378" s="145"/>
    </row>
    <row r="1379" spans="1:18" customHeight="1" ht="13.2">
      <c r="L1379" s="145"/>
    </row>
    <row r="1380" spans="1:18" customHeight="1" ht="13.2">
      <c r="L1380" s="145"/>
    </row>
    <row r="1381" spans="1:18" customHeight="1" ht="13.2">
      <c r="L1381" s="145"/>
    </row>
    <row r="1382" spans="1:18" customHeight="1" ht="13.2">
      <c r="L1382" s="145"/>
    </row>
    <row r="1383" spans="1:18" customHeight="1" ht="13.2">
      <c r="L1383" s="145"/>
    </row>
    <row r="1384" spans="1:18" customHeight="1" ht="13.2">
      <c r="L1384" s="145"/>
    </row>
    <row r="1385" spans="1:18" customHeight="1" ht="13.2">
      <c r="L1385" s="145"/>
    </row>
    <row r="1386" spans="1:18" customHeight="1" ht="13.2">
      <c r="L1386" s="145"/>
    </row>
    <row r="1387" spans="1:18" customHeight="1" ht="13.2">
      <c r="L1387" s="145"/>
    </row>
    <row r="1388" spans="1:18" customHeight="1" ht="13.2">
      <c r="L1388" s="145"/>
    </row>
    <row r="1389" spans="1:18" customHeight="1" ht="13.2">
      <c r="L1389" s="145"/>
    </row>
    <row r="1390" spans="1:18" customHeight="1" ht="13.2">
      <c r="L1390" s="145"/>
    </row>
    <row r="1391" spans="1:18" customHeight="1" ht="13.2">
      <c r="L1391" s="145"/>
    </row>
    <row r="1392" spans="1:18" customHeight="1" ht="13.2">
      <c r="L1392" s="145"/>
    </row>
    <row r="1393" spans="1:18" customHeight="1" ht="13.2">
      <c r="L1393" s="145"/>
    </row>
    <row r="1394" spans="1:18" customHeight="1" ht="13.2">
      <c r="L1394" s="145"/>
    </row>
    <row r="1395" spans="1:18" customHeight="1" ht="13.2">
      <c r="L1395" s="145"/>
    </row>
    <row r="1396" spans="1:18" customHeight="1" ht="13.2">
      <c r="L1396" s="145"/>
    </row>
    <row r="1397" spans="1:18" customHeight="1" ht="13.2">
      <c r="L1397" s="145"/>
    </row>
    <row r="1398" spans="1:18" customHeight="1" ht="13.2">
      <c r="L1398" s="145"/>
    </row>
    <row r="1399" spans="1:18" customHeight="1" ht="13.2">
      <c r="L1399" s="145"/>
    </row>
    <row r="1400" spans="1:18" customHeight="1" ht="13.2">
      <c r="L1400" s="145"/>
    </row>
    <row r="1401" spans="1:18" customHeight="1" ht="13.2">
      <c r="L1401" s="145"/>
    </row>
    <row r="1402" spans="1:18" customHeight="1" ht="13.2">
      <c r="L1402" s="145"/>
    </row>
    <row r="1403" spans="1:18" customHeight="1" ht="13.2">
      <c r="L1403" s="145"/>
    </row>
    <row r="1404" spans="1:18" customHeight="1" ht="13.2">
      <c r="L1404" s="145"/>
    </row>
    <row r="1405" spans="1:18" customHeight="1" ht="13.2">
      <c r="L1405" s="145"/>
    </row>
    <row r="1406" spans="1:18" customHeight="1" ht="13.2">
      <c r="L1406" s="145"/>
    </row>
    <row r="1407" spans="1:18" customHeight="1" ht="13.2">
      <c r="L1407" s="145"/>
    </row>
    <row r="1408" spans="1:18" customHeight="1" ht="13.2">
      <c r="L1408" s="145"/>
    </row>
    <row r="1409" spans="1:18" customHeight="1" ht="13.2">
      <c r="L1409" s="145"/>
    </row>
    <row r="1410" spans="1:18" customHeight="1" ht="13.2">
      <c r="L1410" s="145"/>
    </row>
    <row r="1411" spans="1:18" customHeight="1" ht="13.2">
      <c r="L1411" s="145"/>
    </row>
    <row r="1412" spans="1:18" customHeight="1" ht="13.2">
      <c r="L1412" s="145"/>
    </row>
    <row r="1413" spans="1:18" customHeight="1" ht="13.2">
      <c r="L1413" s="145"/>
    </row>
    <row r="1414" spans="1:18" customHeight="1" ht="13.2">
      <c r="L1414" s="145"/>
    </row>
    <row r="1415" spans="1:18" customHeight="1" ht="13.2">
      <c r="L1415" s="145"/>
    </row>
    <row r="1416" spans="1:18" customHeight="1" ht="13.2">
      <c r="L1416" s="145"/>
    </row>
    <row r="1417" spans="1:18" customHeight="1" ht="13.2">
      <c r="L1417" s="145"/>
    </row>
    <row r="1418" spans="1:18" customHeight="1" ht="13.2">
      <c r="L1418" s="145"/>
    </row>
    <row r="1419" spans="1:18" customHeight="1" ht="13.2">
      <c r="L1419" s="145"/>
    </row>
    <row r="1420" spans="1:18" customHeight="1" ht="13.2">
      <c r="L1420" s="145"/>
    </row>
    <row r="1421" spans="1:18" customHeight="1" ht="13.2">
      <c r="L1421" s="145"/>
    </row>
    <row r="1422" spans="1:18" customHeight="1" ht="13.2">
      <c r="L1422" s="145"/>
    </row>
    <row r="1423" spans="1:18" customHeight="1" ht="13.2">
      <c r="L1423" s="145"/>
    </row>
    <row r="1424" spans="1:18" customHeight="1" ht="13.2">
      <c r="L1424" s="145"/>
    </row>
    <row r="1425" spans="1:18" customHeight="1" ht="13.2">
      <c r="L1425" s="145"/>
    </row>
    <row r="1426" spans="1:18" customHeight="1" ht="13.2">
      <c r="L1426" s="145"/>
    </row>
    <row r="1427" spans="1:18" customHeight="1" ht="13.2">
      <c r="L1427" s="145"/>
    </row>
    <row r="1428" spans="1:18" customHeight="1" ht="13.2">
      <c r="L1428" s="145"/>
    </row>
    <row r="1429" spans="1:18" customHeight="1" ht="13.2">
      <c r="L1429" s="145"/>
    </row>
    <row r="1430" spans="1:18" customHeight="1" ht="13.2">
      <c r="L1430" s="145"/>
    </row>
    <row r="1431" spans="1:18" customHeight="1" ht="13.2">
      <c r="L1431" s="145"/>
    </row>
    <row r="1432" spans="1:18" customHeight="1" ht="13.2">
      <c r="L1432" s="145"/>
    </row>
    <row r="1433" spans="1:18" customHeight="1" ht="13.2">
      <c r="L1433" s="145"/>
    </row>
    <row r="1434" spans="1:18" customHeight="1" ht="13.2">
      <c r="L1434" s="145"/>
    </row>
    <row r="1435" spans="1:18" customHeight="1" ht="13.2">
      <c r="L1435" s="145"/>
    </row>
    <row r="1436" spans="1:18" customHeight="1" ht="13.2">
      <c r="L1436" s="145"/>
    </row>
    <row r="1437" spans="1:18" customHeight="1" ht="13.2">
      <c r="L1437" s="145"/>
    </row>
    <row r="1438" spans="1:18" customHeight="1" ht="13.2">
      <c r="L1438" s="145"/>
    </row>
    <row r="1439" spans="1:18" customHeight="1" ht="13.2">
      <c r="L1439" s="145"/>
    </row>
    <row r="1440" spans="1:18" customHeight="1" ht="13.2">
      <c r="L1440" s="145"/>
    </row>
    <row r="1441" spans="1:18" customHeight="1" ht="13.2">
      <c r="L1441" s="145"/>
    </row>
    <row r="1442" spans="1:18" customHeight="1" ht="13.2">
      <c r="L1442" s="145"/>
    </row>
    <row r="1443" spans="1:18" customHeight="1" ht="13.2">
      <c r="L1443" s="145"/>
    </row>
    <row r="1444" spans="1:18" customHeight="1" ht="13.2">
      <c r="L1444" s="145"/>
    </row>
    <row r="1445" spans="1:18" customHeight="1" ht="13.2">
      <c r="L1445" s="145"/>
    </row>
    <row r="1446" spans="1:18" customHeight="1" ht="13.2">
      <c r="L1446" s="145"/>
    </row>
    <row r="1447" spans="1:18" customHeight="1" ht="13.2">
      <c r="L1447" s="145"/>
    </row>
    <row r="1448" spans="1:18" customHeight="1" ht="13.2">
      <c r="L1448" s="145"/>
    </row>
    <row r="1449" spans="1:18" customHeight="1" ht="13.2">
      <c r="L1449" s="145"/>
    </row>
    <row r="1450" spans="1:18" customHeight="1" ht="13.2">
      <c r="L1450" s="145"/>
    </row>
    <row r="1451" spans="1:18" customHeight="1" ht="13.2">
      <c r="L1451" s="145"/>
    </row>
    <row r="1452" spans="1:18" customHeight="1" ht="13.2">
      <c r="L1452" s="145"/>
    </row>
    <row r="1453" spans="1:18" customHeight="1" ht="13.2">
      <c r="L1453" s="145"/>
    </row>
    <row r="1454" spans="1:18" customHeight="1" ht="13.2">
      <c r="L1454" s="145"/>
    </row>
    <row r="1455" spans="1:18" customHeight="1" ht="13.2">
      <c r="L1455" s="145"/>
    </row>
    <row r="1456" spans="1:18" customHeight="1" ht="13.2">
      <c r="L1456" s="145"/>
    </row>
    <row r="1457" spans="1:18" customHeight="1" ht="13.2">
      <c r="L1457" s="145"/>
    </row>
    <row r="1458" spans="1:18" customHeight="1" ht="13.2">
      <c r="L1458" s="145"/>
    </row>
    <row r="1459" spans="1:18" customHeight="1" ht="13.2">
      <c r="L1459" s="145"/>
    </row>
    <row r="1460" spans="1:18" customHeight="1" ht="13.2">
      <c r="L1460" s="145"/>
    </row>
    <row r="1461" spans="1:18" customHeight="1" ht="13.2">
      <c r="L1461" s="145"/>
    </row>
    <row r="1462" spans="1:18" customHeight="1" ht="13.2">
      <c r="L1462" s="145"/>
    </row>
    <row r="1463" spans="1:18" customHeight="1" ht="13.2">
      <c r="L1463" s="145"/>
    </row>
    <row r="1464" spans="1:18" customHeight="1" ht="13.2">
      <c r="L1464" s="145"/>
    </row>
    <row r="1465" spans="1:18" customHeight="1" ht="13.2">
      <c r="L1465" s="145"/>
    </row>
    <row r="1466" spans="1:18" customHeight="1" ht="13.2">
      <c r="L1466" s="145"/>
    </row>
    <row r="1467" spans="1:18" customHeight="1" ht="13.2">
      <c r="L1467" s="145"/>
    </row>
    <row r="1468" spans="1:18" customHeight="1" ht="13.2">
      <c r="L1468" s="145"/>
    </row>
    <row r="1469" spans="1:18" customHeight="1" ht="13.2">
      <c r="L1469" s="145"/>
    </row>
    <row r="1470" spans="1:18" customHeight="1" ht="13.2">
      <c r="L1470" s="145"/>
    </row>
    <row r="1471" spans="1:18" customHeight="1" ht="13.2">
      <c r="L1471" s="145"/>
    </row>
    <row r="1472" spans="1:18" customHeight="1" ht="13.2">
      <c r="L1472" s="145"/>
    </row>
    <row r="1473" spans="1:18" customHeight="1" ht="13.2">
      <c r="L1473" s="145"/>
    </row>
    <row r="1474" spans="1:18" customHeight="1" ht="13.2">
      <c r="L1474" s="145"/>
    </row>
    <row r="1475" spans="1:18" customHeight="1" ht="13.2">
      <c r="L1475" s="145"/>
    </row>
    <row r="1476" spans="1:18" customHeight="1" ht="13.2">
      <c r="L1476" s="145"/>
    </row>
    <row r="1477" spans="1:18" customHeight="1" ht="13.2">
      <c r="L1477" s="145"/>
    </row>
    <row r="1478" spans="1:18" customHeight="1" ht="13.2">
      <c r="L1478" s="145"/>
    </row>
    <row r="1479" spans="1:18" customHeight="1" ht="13.2">
      <c r="L1479" s="145"/>
    </row>
    <row r="1480" spans="1:18" customHeight="1" ht="13.2">
      <c r="L1480" s="145"/>
    </row>
    <row r="1481" spans="1:18" customHeight="1" ht="13.2">
      <c r="L1481" s="145"/>
    </row>
    <row r="1482" spans="1:18" customHeight="1" ht="13.2">
      <c r="L1482" s="145"/>
    </row>
    <row r="1483" spans="1:18" customHeight="1" ht="13.2">
      <c r="L1483" s="145"/>
    </row>
    <row r="1484" spans="1:18" customHeight="1" ht="13.2">
      <c r="L1484" s="145"/>
    </row>
    <row r="1485" spans="1:18" customHeight="1" ht="13.2">
      <c r="L1485" s="145"/>
    </row>
    <row r="1486" spans="1:18" customHeight="1" ht="13.2">
      <c r="L1486" s="145"/>
    </row>
    <row r="1487" spans="1:18" customHeight="1" ht="13.2">
      <c r="L1487" s="145"/>
    </row>
    <row r="1488" spans="1:18" customHeight="1" ht="13.2">
      <c r="L1488" s="145"/>
    </row>
    <row r="1489" spans="1:18" customHeight="1" ht="13.2">
      <c r="L1489" s="145"/>
    </row>
    <row r="1490" spans="1:18" customHeight="1" ht="13.2">
      <c r="L1490" s="145"/>
    </row>
    <row r="1491" spans="1:18" customHeight="1" ht="13.2">
      <c r="L1491" s="145"/>
    </row>
  </sheetData>
  <autoFilter ref="A11:R804"/>
  <printOptions gridLines="false" gridLinesSet="true"/>
  <pageMargins left="0.7875" right="0.35416666666667" top="0.84513888888889" bottom="1.1534722222222" header="0.51180555555555" footer="0.27569444444444"/>
  <pageSetup paperSize="9" orientation="landscape" scale="100" fitToHeight="1" fitToWidth="1" pageOrder="downThenOver"/>
  <headerFooter differentOddEven="false" differentFirst="false" scaleWithDoc="true" alignWithMargins="true">
    <oddHeader/>
    <oddFooter>&amp;C&amp;8Targobank, S.A.U. Inscripción Registro Mercantil: Tomo 1.326, Folio 70, Sección 8ª, Hoja M 14.751. Calle Ramírez de Arellano, 29, 28043 Madrid.
MADRID. CIF. A-79223707
www.targobank.es</oddFooter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484"/>
  <sheetViews>
    <sheetView tabSelected="0" workbookViewId="0" showGridLines="true" showRowColHeaders="1" topLeftCell="A4">
      <selection activeCell="H812" sqref="H812"/>
    </sheetView>
  </sheetViews>
  <sheetFormatPr defaultRowHeight="14.4" defaultColWidth="11.4609375" outlineLevelRow="0" outlineLevelCol="0"/>
  <cols>
    <col min="1" max="1" width="13.66" customWidth="true" style="0"/>
    <col min="2" max="2" width="48.44" customWidth="true" style="0"/>
    <col min="3" max="3" width="10" customWidth="true" style="0"/>
    <col min="4" max="4" width="2" customWidth="true" style="0"/>
    <col min="5" max="5" width="10.55" customWidth="true" style="0"/>
    <col min="6" max="6" width="12" customWidth="true" style="0"/>
    <col min="7" max="7" width="1.89" customWidth="true" style="0"/>
    <col min="8" max="8" width="12.33" customWidth="true" style="0"/>
    <col min="9" max="9" width="13.89" customWidth="true" style="0"/>
    <col min="10" max="10" width="2.11" customWidth="true" style="0"/>
    <col min="11" max="11" width="12" customWidth="true" style="99"/>
    <col min="12" max="12" width="12" customWidth="true" style="100"/>
    <col min="13" max="13" width="12" customWidth="true" style="100"/>
    <col min="14" max="14" width="13.33" customWidth="true" style="100"/>
  </cols>
  <sheetData>
    <row r="1" spans="1:17" customHeight="1" ht="13.8">
      <c r="A1" s="101" t="s">
        <v>285</v>
      </c>
      <c r="B1" s="102"/>
    </row>
    <row r="2" spans="1:17" customHeight="1" ht="13.2">
      <c r="A2" t="str">
        <f>+'POS 1'!A2</f>
        <v>IMPORT EXPORT MARLINA S.L.</v>
      </c>
      <c r="L2" s="104" t="s">
        <v>286</v>
      </c>
      <c r="M2" s="105" t="s">
        <v>287</v>
      </c>
      <c r="N2" s="106">
        <f>+'LIQ 3'!O2</f>
        <v>139500</v>
      </c>
    </row>
    <row r="3" spans="1:17" customHeight="1" ht="13.2">
      <c r="L3" s="107" t="s">
        <v>52</v>
      </c>
      <c r="M3" s="108" t="s">
        <v>60</v>
      </c>
      <c r="N3" s="109" t="s">
        <v>288</v>
      </c>
    </row>
    <row r="4" spans="1:17" customHeight="1" ht="13.2">
      <c r="K4" s="110" t="s">
        <v>289</v>
      </c>
      <c r="L4" s="111">
        <f>+'LIQ 3'!M4</f>
        <v/>
      </c>
      <c r="M4" s="112">
        <f>+'LIQ 3'!N4</f>
        <v/>
      </c>
      <c r="N4" s="113">
        <f>+'LIQ 3'!O4</f>
        <v>139500</v>
      </c>
    </row>
    <row r="5" spans="1:17" customHeight="1" ht="14.4" s="114" customFormat="1">
      <c r="A5" s="101" t="s">
        <v>290</v>
      </c>
      <c r="E5" s="101" t="s">
        <v>291</v>
      </c>
      <c r="I5" s="115" t="s">
        <v>292</v>
      </c>
      <c r="J5" s="116"/>
      <c r="K5" s="99"/>
      <c r="L5" s="117"/>
      <c r="M5" s="118"/>
      <c r="N5" s="119"/>
    </row>
    <row r="6" spans="1:17" customHeight="1" ht="13.2">
      <c r="A6" s="1">
        <f>+'LIQ 3'!B6</f>
        <v>44270</v>
      </c>
      <c r="D6" s="121"/>
      <c r="E6" t="str">
        <f>+'POS 1'!E6</f>
        <v>02161548238300634987</v>
      </c>
      <c r="I6">
        <v>6</v>
      </c>
      <c r="K6" s="124"/>
      <c r="L6" s="117"/>
      <c r="M6" s="118"/>
      <c r="N6" s="119"/>
    </row>
    <row r="7" spans="1:17" customHeight="1" ht="13.2">
      <c r="K7" s="125"/>
    </row>
    <row r="8" spans="1:17" customHeight="1" ht="13.2">
      <c r="L8" s="126" t="s">
        <v>293</v>
      </c>
      <c r="M8" s="126" t="s">
        <v>293</v>
      </c>
      <c r="N8" s="127" t="s">
        <v>293</v>
      </c>
    </row>
    <row r="9" spans="1:17" customHeight="1" ht="13.2" s="128" customFormat="1">
      <c r="A9" s="129" t="s">
        <v>52</v>
      </c>
      <c r="B9" s="129" t="s">
        <v>53</v>
      </c>
      <c r="C9" s="130" t="s">
        <v>61</v>
      </c>
      <c r="D9" s="129"/>
      <c r="E9" s="130" t="s">
        <v>56</v>
      </c>
      <c r="F9" s="130" t="s">
        <v>54</v>
      </c>
      <c r="G9" s="129"/>
      <c r="H9" s="130" t="s">
        <v>294</v>
      </c>
      <c r="I9" s="130" t="s">
        <v>56</v>
      </c>
      <c r="J9" s="131"/>
      <c r="K9" s="132"/>
      <c r="L9" s="133" t="s">
        <v>295</v>
      </c>
      <c r="M9" s="133" t="s">
        <v>296</v>
      </c>
      <c r="N9" s="134" t="s">
        <v>297</v>
      </c>
    </row>
    <row r="10" spans="1:17" customHeight="1" ht="13.2">
      <c r="A10" s="135"/>
      <c r="L10" s="136">
        <f>IF(H10="",0,(IF(G10="D",0,(F10*H10)/100)))</f>
        <v>0</v>
      </c>
      <c r="M10" s="136">
        <f>ROUND(IF(L10=0,(IF(H10="",0,((IF(E10&lt;$L$4,IF(ABS(F10)&lt;$N$2,0,ROUND(((ABS(F10)-$N$2)*H10)/100,2)),IF(ABS(F10)&lt;$N$4,0,ROUND(((ABS(F10)-$N$4)*H10)/100,2))))))),0),2)</f>
        <v>0</v>
      </c>
      <c r="N10" s="136">
        <f>ROUND(IF(H10="",0,((IF(L10=0,(IF(E10&lt;$L$4,IF(ABS(F10)&gt;$N$2,ROUND(($N$2*H10/100),2),ABS(F10)*H10/100),IF(ABS(F10)&gt;$N$4,ROUND(($N$4*H10/100),2),ABS(F10)*H10/100))),0)))),2)</f>
        <v>0</v>
      </c>
      <c r="O10" s="137"/>
      <c r="P10" s="137"/>
      <c r="Q10" s="137"/>
    </row>
    <row r="11" spans="1:17" customHeight="1" ht="13.2">
      <c r="A11" s="138">
        <f>YEAR(A6)</f>
        <v>2021</v>
      </c>
      <c r="B11" t="s">
        <v>298</v>
      </c>
      <c r="C11" s="139"/>
      <c r="D11" t="s">
        <v>42</v>
      </c>
      <c r="E11" s="140">
        <f>+'LIQ 3'!F11</f>
        <v>44180</v>
      </c>
      <c r="F11" s="141" t="e">
        <f>+'LIQ 3'!G11</f>
        <v>#VALUE!</v>
      </c>
      <c r="G11" s="121" t="s">
        <v>42</v>
      </c>
      <c r="H11" s="122" t="str">
        <f>+IF(IF(E12="",$A$6-E11,E12-E11)=0,"",IF(E12="",$A$6-E11,E12-E11))</f>
        <v/>
      </c>
      <c r="I11" s="143" t="str">
        <f>IF(SUM(L11:N11)=0,"",SUM(L11:N11))</f>
        <v/>
      </c>
      <c r="J11" t="str">
        <f>IF(I11="","",G11)</f>
        <v/>
      </c>
      <c r="L11" s="136">
        <f>IF(H11="",0,(IF(G11="D",0,(F11*H11)/100)))</f>
        <v>0</v>
      </c>
      <c r="M11" s="136">
        <f>ROUND(IF(L11=0,(IF(H11="",0,((IF(E11&lt;$L$4,IF(ABS(F11)&lt;$N$2,0,ROUND(((ABS(F11)-$N$2)*H11)/100,2)),IF(ABS(F11)&lt;$N$4,0,ROUND(((ABS(F11)-$N$4)*H11)/100,2))))))),0),2)</f>
        <v>0</v>
      </c>
      <c r="N11" s="136">
        <f>ROUND(IF(H11="",0,((IF(L11=0,(IF(E11&lt;$L$4,IF(ABS(F11)&gt;$N$2,ROUND(($N$2*H11/100),2),ABS(F11)*H11/100),IF(ABS(F11)&gt;$N$4,ROUND(($N$4*H11/100),2),ABS(F11)*H11/100))),0)))),2)</f>
        <v>0</v>
      </c>
      <c r="O11" s="137"/>
      <c r="P11" s="182"/>
      <c r="Q11" s="137"/>
    </row>
    <row r="12" spans="1:17" customHeight="1" ht="13.2">
      <c r="A12" s="143">
        <f>+'LIQ 3'!B12</f>
        <v>44180</v>
      </c>
      <c r="B12" t="s">
        <v>110</v>
      </c>
      <c r="C12" s="2" t="e">
        <f>+'LIQ 3'!D12</f>
        <v>#VALUE!</v>
      </c>
      <c r="D12" s="2" t="str">
        <f>+'POS 1'!I713</f>
        <v>D</v>
      </c>
      <c r="E12" s="143">
        <f>+E11</f>
        <v>44180</v>
      </c>
      <c r="F12" s="2" t="e">
        <f>ABS(IF(G11="D",IF(D12="D",F11+C12,-F11+C12),IF(D12="D",F11-C12,F11+C12)))</f>
        <v>#VALUE!</v>
      </c>
      <c r="G12" s="121" t="str">
        <f>IF(G11="D",IF(D12="D",IF((F11+C12)&gt;0,"D","H"),IF(D12="H",IF((F11-C12)&gt;0,"D","H"))),IF(D12="D",IF((F11-C12)&gt;0,"H","D"),IF(D12="H",IF((F11-C12)&gt;0,"H","H"))))</f>
        <v>H</v>
      </c>
      <c r="H12" s="122" t="e">
        <f>+IF(IF(E13="",$A$6-E12,E13-E12)=0,"",IF(E13="",$A$6-E12,E13-E12))</f>
        <v>#VALUE!</v>
      </c>
      <c r="I12" s="143">
        <f>+IF(D12="H",IF(E12&gt;A12,A12,E12),IF(E12&lt;A12,A12,E12))</f>
        <v>44180</v>
      </c>
      <c r="J12" t="str">
        <f>IF(I12="","",G12)</f>
        <v>H</v>
      </c>
      <c r="K12" s="124"/>
      <c r="L12" s="136" t="e">
        <f>IF(H12="",0,(IF(G12="D",0,(F12*H12)/100)))</f>
        <v>#VALUE!</v>
      </c>
      <c r="M12" s="136">
        <f>ROUND(IF(L12=0,(IF(H12="",0,((IF(E12&lt;$L$4,IF(ABS(F12)&lt;$N$2,0,ROUND(((ABS(F12)-$N$2)*H12)/100,2)),IF(ABS(F12)&lt;$N$4,0,ROUND(((ABS(F12)-$N$4)*H12)/100,2))))))),0),2)</f>
        <v>0</v>
      </c>
      <c r="N12" s="136">
        <f>ROUND(IF(H12="",0,((IF(L12=0,(IF(E12&lt;$L$4,IF(ABS(F12)&gt;$N$2,ROUND(($N$2*H12/100),2),ABS(F12)*H12/100),IF(ABS(F12)&gt;$N$4,ROUND(($N$4*H12/100),2),ABS(F12)*H12/100))),0)))),2)</f>
        <v>0</v>
      </c>
      <c r="O12" s="137"/>
      <c r="P12" s="136">
        <f>IF(J12="D",IF(H12="",0,F12),0)</f>
        <v>0</v>
      </c>
      <c r="Q12" s="137"/>
    </row>
    <row r="13" spans="1:17" customHeight="1" ht="13.2">
      <c r="A13" s="143" t="str">
        <f>+'LIQ 3'!B13</f>
        <v>21/12/2020</v>
      </c>
      <c r="B13" s="143" t="str">
        <f>+'LIQ 3'!C13</f>
        <v>TRASPASO REG POLIZA</v>
      </c>
      <c r="C13" s="144">
        <f>+'LIQ 3'!D13</f>
        <v>10000</v>
      </c>
      <c r="D13" s="143" t="str">
        <f>+'LIQ 3'!E13</f>
        <v>H</v>
      </c>
      <c r="E13" s="143" t="str">
        <f>+'LIQ 3'!F13</f>
        <v>21/12/2020</v>
      </c>
      <c r="F13" s="2"/>
      <c r="G13" s="121"/>
      <c r="H13" s="122"/>
      <c r="I13" s="143"/>
      <c r="K13" s="124"/>
      <c r="L13" s="136">
        <f>IF(H13="",0,(IF(G13="D",0,(F13*H13)/100)))</f>
        <v>0</v>
      </c>
      <c r="M13" s="136">
        <f>ROUND(IF(L13=0,(IF(H13="",0,((IF(E13&lt;$L$4,IF(ABS(F13)&lt;$N$2,0,ROUND(((ABS(F13)-$N$2)*H13)/100,2)),IF(ABS(F13)&lt;$N$4,0,ROUND(((ABS(F13)-$N$4)*H13)/100,2))))))),0),2)</f>
        <v>0</v>
      </c>
      <c r="N13" s="136">
        <f>ROUND(IF(H13="",0,((IF(L13=0,(IF(E13&lt;$L$4,IF(ABS(F13)&gt;$N$2,ROUND(($N$2*H13/100),2),ABS(F13)*H13/100),IF(ABS(F13)&gt;$N$4,ROUND(($N$4*H13/100),2),ABS(F13)*H13/100))),0)))),2)</f>
        <v>0</v>
      </c>
      <c r="O13" s="137"/>
      <c r="P13" s="136">
        <f>IF(J13="D",IF(H13="",0,F13),0)</f>
        <v>0</v>
      </c>
      <c r="Q13" s="137"/>
    </row>
    <row r="14" spans="1:17" customHeight="1" ht="13.2">
      <c r="A14" s="143" t="str">
        <f>+'LIQ 3'!B14</f>
        <v>07/01/2021</v>
      </c>
      <c r="B14" s="143" t="str">
        <f>+'LIQ 3'!C14</f>
        <v>RECLAMACION DEUDA VENCIDA</v>
      </c>
      <c r="C14" s="144">
        <f>+'LIQ 3'!D14</f>
        <v>34</v>
      </c>
      <c r="D14" s="143" t="str">
        <f>+'LIQ 3'!E14</f>
        <v>D</v>
      </c>
      <c r="E14" s="143" t="str">
        <f>+'LIQ 3'!F14</f>
        <v>31/12/2020</v>
      </c>
      <c r="F14" s="2"/>
      <c r="G14" s="121"/>
      <c r="H14" s="122"/>
      <c r="I14" s="143"/>
      <c r="K14" s="124"/>
      <c r="L14" s="136">
        <f>IF(H14="",0,(IF(G14="D",0,(F14*H14)/100)))</f>
        <v>0</v>
      </c>
      <c r="M14" s="136">
        <f>ROUND(IF(L14=0,(IF(H14="",0,((IF(E14&lt;$L$4,IF(ABS(F14)&lt;$N$2,0,ROUND(((ABS(F14)-$N$2)*H14)/100,2)),IF(ABS(F14)&lt;$N$4,0,ROUND(((ABS(F14)-$N$4)*H14)/100,2))))))),0),2)</f>
        <v>0</v>
      </c>
      <c r="N14" s="136">
        <f>ROUND(IF(H14="",0,((IF(L14=0,(IF(E14&lt;$L$4,IF(ABS(F14)&gt;$N$2,ROUND(($N$2*H14/100),2),ABS(F14)*H14/100),IF(ABS(F14)&gt;$N$4,ROUND(($N$4*H14/100),2),ABS(F14)*H14/100))),0)))),2)</f>
        <v>0</v>
      </c>
      <c r="O14" s="137"/>
      <c r="P14" s="136">
        <f>IF(J14="D",IF(H14="",0,F14),0)</f>
        <v>0</v>
      </c>
      <c r="Q14" s="137"/>
    </row>
    <row r="15" spans="1:17" customHeight="1" ht="13.2">
      <c r="A15" s="143" t="str">
        <f>+'LIQ 3'!B15</f>
        <v>03/03/2021</v>
      </c>
      <c r="B15" s="143" t="str">
        <f>+'LIQ 3'!C15</f>
        <v>TRASPASO CC</v>
      </c>
      <c r="C15" s="144">
        <f>+'LIQ 3'!D15</f>
        <v>1270.08</v>
      </c>
      <c r="D15" s="143" t="str">
        <f>+'LIQ 3'!E15</f>
        <v>D</v>
      </c>
      <c r="E15" s="143" t="str">
        <f>+'LIQ 3'!F15</f>
        <v>03/03/2021</v>
      </c>
      <c r="F15" s="2"/>
      <c r="G15" s="121"/>
      <c r="H15" s="122"/>
      <c r="I15" s="143"/>
      <c r="K15" s="124"/>
      <c r="L15" s="136">
        <f>IF(H15="",0,(IF(G15="D",0,(F15*H15)/100)))</f>
        <v>0</v>
      </c>
      <c r="M15" s="136">
        <f>ROUND(IF(L15=0,(IF(H15="",0,((IF(E15&lt;$L$4,IF(ABS(F15)&lt;$N$2,0,ROUND(((ABS(F15)-$N$2)*H15)/100,2)),IF(ABS(F15)&lt;$N$4,0,ROUND(((ABS(F15)-$N$4)*H15)/100,2))))))),0),2)</f>
        <v>0</v>
      </c>
      <c r="N15" s="136">
        <f>ROUND(IF(H15="",0,((IF(L15=0,(IF(E15&lt;$L$4,IF(ABS(F15)&gt;$N$2,ROUND(($N$2*H15/100),2),ABS(F15)*H15/100),IF(ABS(F15)&gt;$N$4,ROUND(($N$4*H15/100),2),ABS(F15)*H15/100))),0)))),2)</f>
        <v>0</v>
      </c>
      <c r="O15" s="137"/>
      <c r="P15" s="136">
        <f>IF(J15="D",IF(H15="",0,F15),0)</f>
        <v>0</v>
      </c>
      <c r="Q15" s="137"/>
    </row>
    <row r="16" spans="1:17" customHeight="1" ht="13.2">
      <c r="A16" s="143" t="str">
        <f>+'LIQ 3'!B16</f>
        <v>15/03/2021</v>
      </c>
      <c r="B16" s="143" t="str">
        <f>+'LIQ 3'!C16</f>
        <v>REGUL POLIZA</v>
      </c>
      <c r="C16" s="144">
        <f>+'LIQ 3'!D16</f>
        <v>7750</v>
      </c>
      <c r="D16" s="143" t="str">
        <f>+'LIQ 3'!E16</f>
        <v>H</v>
      </c>
      <c r="E16" s="143" t="str">
        <f>+'LIQ 3'!F16</f>
        <v>15/03/2021</v>
      </c>
      <c r="F16" s="2"/>
      <c r="G16" s="121"/>
      <c r="H16" s="122"/>
      <c r="I16" s="143"/>
      <c r="K16" s="124"/>
      <c r="L16" s="136">
        <f>IF(H16="",0,(IF(G16="D",0,(F16*H16)/100)))</f>
        <v>0</v>
      </c>
      <c r="M16" s="136">
        <f>ROUND(IF(L16=0,(IF(H16="",0,((IF(E16&lt;$L$4,IF(ABS(F16)&lt;$N$2,0,ROUND(((ABS(F16)-$N$2)*H16)/100,2)),IF(ABS(F16)&lt;$N$4,0,ROUND(((ABS(F16)-$N$4)*H16)/100,2))))))),0),2)</f>
        <v>0</v>
      </c>
      <c r="N16" s="136">
        <f>ROUND(IF(H16="",0,((IF(L16=0,(IF(E16&lt;$L$4,IF(ABS(F16)&gt;$N$2,ROUND(($N$2*H16/100),2),ABS(F16)*H16/100),IF(ABS(F16)&gt;$N$4,ROUND(($N$4*H16/100),2),ABS(F16)*H16/100))),0)))),2)</f>
        <v>0</v>
      </c>
      <c r="O16" s="137"/>
      <c r="P16" s="136">
        <f>IF(J16="D",IF(H16="",0,F16),0)</f>
        <v>0</v>
      </c>
      <c r="Q16" s="137"/>
    </row>
    <row r="17" spans="1:17" customHeight="1" ht="13.2">
      <c r="A17" s="143">
        <f>+'LIQ 3'!B17</f>
        <v/>
      </c>
      <c r="B17" s="143">
        <f>+'LIQ 3'!C17</f>
        <v/>
      </c>
      <c r="C17" s="144">
        <f>+'LIQ 3'!D17</f>
        <v/>
      </c>
      <c r="D17" s="143">
        <f>+'LIQ 3'!E17</f>
        <v/>
      </c>
      <c r="E17" s="143">
        <f>+'LIQ 3'!F17</f>
        <v/>
      </c>
      <c r="F17" s="2"/>
      <c r="G17" s="121"/>
      <c r="H17" s="122"/>
      <c r="I17" s="143"/>
      <c r="K17" s="124"/>
      <c r="L17" s="136">
        <f>IF(H17="",0,(IF(G17="D",0,(F17*H17)/100)))</f>
        <v>0</v>
      </c>
      <c r="M17" s="136">
        <f>ROUND(IF(L17=0,(IF(H17="",0,((IF(E17&lt;$L$4,IF(ABS(F17)&lt;$N$2,0,ROUND(((ABS(F17)-$N$2)*H17)/100,2)),IF(ABS(F17)&lt;$N$4,0,ROUND(((ABS(F17)-$N$4)*H17)/100,2))))))),0),2)</f>
        <v>0</v>
      </c>
      <c r="N17" s="136">
        <f>ROUND(IF(H17="",0,((IF(L17=0,(IF(E17&lt;$L$4,IF(ABS(F17)&gt;$N$2,ROUND(($N$2*H17/100),2),ABS(F17)*H17/100),IF(ABS(F17)&gt;$N$4,ROUND(($N$4*H17/100),2),ABS(F17)*H17/100))),0)))),2)</f>
        <v>0</v>
      </c>
      <c r="O17" s="137"/>
      <c r="P17" s="136">
        <f>IF(J17="D",IF(H17="",0,F17),0)</f>
        <v>0</v>
      </c>
      <c r="Q17" s="137"/>
    </row>
    <row r="18" spans="1:17" customHeight="1" ht="13.2">
      <c r="A18" s="143">
        <f>+'LIQ 3'!B18</f>
        <v/>
      </c>
      <c r="B18" s="143">
        <f>+'LIQ 3'!C18</f>
        <v/>
      </c>
      <c r="C18" s="144">
        <f>+'LIQ 3'!D18</f>
        <v/>
      </c>
      <c r="D18" s="143">
        <f>+'LIQ 3'!E18</f>
        <v/>
      </c>
      <c r="E18" s="143">
        <f>+'LIQ 3'!F18</f>
        <v/>
      </c>
      <c r="F18" s="2"/>
      <c r="G18" s="121"/>
      <c r="H18" s="122"/>
      <c r="I18" s="143"/>
      <c r="K18" s="124"/>
      <c r="L18" s="136">
        <f>IF(H18="",0,(IF(G18="D",0,(F18*H18)/100)))</f>
        <v>0</v>
      </c>
      <c r="M18" s="136">
        <f>ROUND(IF(L18=0,(IF(H18="",0,((IF(E18&lt;$L$4,IF(ABS(F18)&lt;$N$2,0,ROUND(((ABS(F18)-$N$2)*H18)/100,2)),IF(ABS(F18)&lt;$N$4,0,ROUND(((ABS(F18)-$N$4)*H18)/100,2))))))),0),2)</f>
        <v>0</v>
      </c>
      <c r="N18" s="136">
        <f>ROUND(IF(H18="",0,((IF(L18=0,(IF(E18&lt;$L$4,IF(ABS(F18)&gt;$N$2,ROUND(($N$2*H18/100),2),ABS(F18)*H18/100),IF(ABS(F18)&gt;$N$4,ROUND(($N$4*H18/100),2),ABS(F18)*H18/100))),0)))),2)</f>
        <v>0</v>
      </c>
      <c r="O18" s="137"/>
      <c r="P18" s="136">
        <f>IF(J18="D",IF(H18="",0,F18),0)</f>
        <v>0</v>
      </c>
      <c r="Q18" s="137"/>
    </row>
    <row r="19" spans="1:17" customHeight="1" ht="13.2">
      <c r="A19" s="143">
        <f>+'LIQ 3'!B19</f>
        <v/>
      </c>
      <c r="B19" s="143">
        <f>+'LIQ 3'!C19</f>
        <v/>
      </c>
      <c r="C19" s="144">
        <f>+'LIQ 3'!D19</f>
        <v/>
      </c>
      <c r="D19" s="143">
        <f>+'LIQ 3'!E19</f>
        <v/>
      </c>
      <c r="E19" s="143">
        <f>+'LIQ 3'!F19</f>
        <v/>
      </c>
      <c r="F19" s="2"/>
      <c r="G19" s="121"/>
      <c r="H19" s="122"/>
      <c r="I19" s="143"/>
      <c r="K19" s="124"/>
      <c r="L19" s="136">
        <f>IF(H19="",0,(IF(G19="D",0,(F19*H19)/100)))</f>
        <v>0</v>
      </c>
      <c r="M19" s="136">
        <f>ROUND(IF(L19=0,(IF(H19="",0,((IF(E19&lt;$L$4,IF(ABS(F19)&lt;$N$2,0,ROUND(((ABS(F19)-$N$2)*H19)/100,2)),IF(ABS(F19)&lt;$N$4,0,ROUND(((ABS(F19)-$N$4)*H19)/100,2))))))),0),2)</f>
        <v>0</v>
      </c>
      <c r="N19" s="136">
        <f>ROUND(IF(H19="",0,((IF(L19=0,(IF(E19&lt;$L$4,IF(ABS(F19)&gt;$N$2,ROUND(($N$2*H19/100),2),ABS(F19)*H19/100),IF(ABS(F19)&gt;$N$4,ROUND(($N$4*H19/100),2),ABS(F19)*H19/100))),0)))),2)</f>
        <v>0</v>
      </c>
      <c r="O19" s="137"/>
      <c r="P19" s="136">
        <f>IF(J19="D",IF(H19="",0,F19),0)</f>
        <v>0</v>
      </c>
      <c r="Q19" s="137"/>
    </row>
    <row r="20" spans="1:17" customHeight="1" ht="13.2">
      <c r="A20" s="143">
        <f>+'LIQ 3'!B20</f>
        <v/>
      </c>
      <c r="B20" s="143">
        <f>+'LIQ 3'!C20</f>
        <v/>
      </c>
      <c r="C20" s="144">
        <f>+'LIQ 3'!D20</f>
        <v/>
      </c>
      <c r="D20" s="143">
        <f>+'LIQ 3'!E20</f>
        <v/>
      </c>
      <c r="E20" s="143">
        <f>+'LIQ 3'!F20</f>
        <v/>
      </c>
      <c r="F20" s="2"/>
      <c r="G20" s="121"/>
      <c r="H20" s="122"/>
      <c r="I20" s="143"/>
      <c r="K20" s="124"/>
      <c r="L20" s="136">
        <f>IF(H20="",0,(IF(G20="D",0,(F20*H20)/100)))</f>
        <v>0</v>
      </c>
      <c r="M20" s="136">
        <f>ROUND(IF(L20=0,(IF(H20="",0,((IF(E20&lt;$L$4,IF(ABS(F20)&lt;$N$2,0,ROUND(((ABS(F20)-$N$2)*H20)/100,2)),IF(ABS(F20)&lt;$N$4,0,ROUND(((ABS(F20)-$N$4)*H20)/100,2))))))),0),2)</f>
        <v>0</v>
      </c>
      <c r="N20" s="136">
        <f>ROUND(IF(H20="",0,((IF(L20=0,(IF(E20&lt;$L$4,IF(ABS(F20)&gt;$N$2,ROUND(($N$2*H20/100),2),ABS(F20)*H20/100),IF(ABS(F20)&gt;$N$4,ROUND(($N$4*H20/100),2),ABS(F20)*H20/100))),0)))),2)</f>
        <v>0</v>
      </c>
      <c r="O20" s="137"/>
      <c r="P20" s="136">
        <f>IF(J20="D",IF(H20="",0,F20),0)</f>
        <v>0</v>
      </c>
      <c r="Q20" s="137"/>
    </row>
    <row r="21" spans="1:17" customHeight="1" ht="13.2">
      <c r="A21" s="143">
        <f>+'LIQ 3'!B21</f>
        <v/>
      </c>
      <c r="B21" s="143">
        <f>+'LIQ 3'!C21</f>
        <v/>
      </c>
      <c r="C21" s="144">
        <f>+'LIQ 3'!D21</f>
        <v/>
      </c>
      <c r="D21" s="143">
        <f>+'LIQ 3'!E21</f>
        <v/>
      </c>
      <c r="E21" s="143">
        <f>+'LIQ 3'!F21</f>
        <v/>
      </c>
      <c r="F21" s="2"/>
      <c r="G21" s="121"/>
      <c r="H21" s="122"/>
      <c r="I21" s="143"/>
      <c r="K21" s="124"/>
      <c r="L21" s="136">
        <f>IF(H21="",0,(IF(G21="D",0,(F21*H21)/100)))</f>
        <v>0</v>
      </c>
      <c r="M21" s="136">
        <f>ROUND(IF(L21=0,(IF(H21="",0,((IF(E21&lt;$L$4,IF(ABS(F21)&lt;$N$2,0,ROUND(((ABS(F21)-$N$2)*H21)/100,2)),IF(ABS(F21)&lt;$N$4,0,ROUND(((ABS(F21)-$N$4)*H21)/100,2))))))),0),2)</f>
        <v>0</v>
      </c>
      <c r="N21" s="136">
        <f>ROUND(IF(H21="",0,((IF(L21=0,(IF(E21&lt;$L$4,IF(ABS(F21)&gt;$N$2,ROUND(($N$2*H21/100),2),ABS(F21)*H21/100),IF(ABS(F21)&gt;$N$4,ROUND(($N$4*H21/100),2),ABS(F21)*H21/100))),0)))),2)</f>
        <v>0</v>
      </c>
      <c r="O21" s="137"/>
      <c r="P21" s="136">
        <f>IF(J21="D",IF(H21="",0,F21),0)</f>
        <v>0</v>
      </c>
      <c r="Q21" s="137"/>
    </row>
    <row r="22" spans="1:17" customHeight="1" ht="13.2">
      <c r="A22" s="143">
        <f>+'LIQ 3'!B22</f>
        <v/>
      </c>
      <c r="B22" s="143">
        <f>+'LIQ 3'!C22</f>
        <v>0</v>
      </c>
      <c r="C22" s="144">
        <f>+'LIQ 3'!D22</f>
        <v/>
      </c>
      <c r="D22" s="143">
        <f>+'LIQ 3'!E22</f>
        <v/>
      </c>
      <c r="E22" s="143">
        <f>+'LIQ 3'!F22</f>
        <v/>
      </c>
      <c r="F22" s="2"/>
      <c r="G22" s="121"/>
      <c r="H22" s="122"/>
      <c r="I22" s="143"/>
      <c r="K22" s="124"/>
      <c r="L22" s="136">
        <f>IF(H22="",0,(IF(G22="D",0,(F22*H22)/100)))</f>
        <v>0</v>
      </c>
      <c r="M22" s="136">
        <f>ROUND(IF(L22=0,(IF(H22="",0,((IF(E22&lt;$L$4,IF(ABS(F22)&lt;$N$2,0,ROUND(((ABS(F22)-$N$2)*H22)/100,2)),IF(ABS(F22)&lt;$N$4,0,ROUND(((ABS(F22)-$N$4)*H22)/100,2))))))),0),2)</f>
        <v>0</v>
      </c>
      <c r="N22" s="136">
        <f>ROUND(IF(H22="",0,((IF(L22=0,(IF(E22&lt;$L$4,IF(ABS(F22)&gt;$N$2,ROUND(($N$2*H22/100),2),ABS(F22)*H22/100),IF(ABS(F22)&gt;$N$4,ROUND(($N$4*H22/100),2),ABS(F22)*H22/100))),0)))),2)</f>
        <v>0</v>
      </c>
      <c r="O22" s="137"/>
      <c r="P22" s="136">
        <f>IF(J22="D",IF(H22="",0,F22),0)</f>
        <v>0</v>
      </c>
      <c r="Q22" s="137"/>
    </row>
    <row r="23" spans="1:17" customHeight="1" ht="13.2">
      <c r="A23" s="143">
        <f>+'LIQ 3'!B23</f>
        <v/>
      </c>
      <c r="B23" s="143">
        <f>+'LIQ 3'!C23</f>
        <v>0</v>
      </c>
      <c r="C23" s="144">
        <f>+'LIQ 3'!D23</f>
        <v/>
      </c>
      <c r="D23" s="143">
        <f>+'LIQ 3'!E23</f>
        <v/>
      </c>
      <c r="E23" s="143">
        <f>+'LIQ 3'!F23</f>
        <v/>
      </c>
      <c r="F23" s="2"/>
      <c r="G23" s="121"/>
      <c r="H23" s="122"/>
      <c r="I23" s="143"/>
      <c r="K23" s="124"/>
      <c r="L23" s="136">
        <f>IF(H23="",0,(IF(G23="D",0,(F23*H23)/100)))</f>
        <v>0</v>
      </c>
      <c r="M23" s="136">
        <f>ROUND(IF(L23=0,(IF(H23="",0,((IF(E23&lt;$L$4,IF(ABS(F23)&lt;$N$2,0,ROUND(((ABS(F23)-$N$2)*H23)/100,2)),IF(ABS(F23)&lt;$N$4,0,ROUND(((ABS(F23)-$N$4)*H23)/100,2))))))),0),2)</f>
        <v>0</v>
      </c>
      <c r="N23" s="136">
        <f>ROUND(IF(H23="",0,((IF(L23=0,(IF(E23&lt;$L$4,IF(ABS(F23)&gt;$N$2,ROUND(($N$2*H23/100),2),ABS(F23)*H23/100),IF(ABS(F23)&gt;$N$4,ROUND(($N$4*H23/100),2),ABS(F23)*H23/100))),0)))),2)</f>
        <v>0</v>
      </c>
      <c r="O23" s="137"/>
      <c r="P23" s="136">
        <f>IF(J23="D",IF(H23="",0,F23),0)</f>
        <v>0</v>
      </c>
      <c r="Q23" s="137"/>
    </row>
    <row r="24" spans="1:17" customHeight="1" ht="13.2">
      <c r="A24" s="143">
        <f>+'LIQ 3'!B24</f>
        <v/>
      </c>
      <c r="B24" s="143">
        <f>+'LIQ 3'!C24</f>
        <v>0</v>
      </c>
      <c r="C24" s="144">
        <f>+'LIQ 3'!D24</f>
        <v/>
      </c>
      <c r="D24" s="143">
        <f>+'LIQ 3'!E24</f>
        <v/>
      </c>
      <c r="E24" s="143">
        <f>+'LIQ 3'!F24</f>
        <v/>
      </c>
      <c r="F24" s="2"/>
      <c r="G24" s="121"/>
      <c r="H24" s="122"/>
      <c r="I24" s="143"/>
      <c r="K24" s="124"/>
      <c r="L24" s="136">
        <f>IF(H24="",0,(IF(G24="D",0,(F24*H24)/100)))</f>
        <v>0</v>
      </c>
      <c r="M24" s="136">
        <f>ROUND(IF(L24=0,(IF(H24="",0,((IF(E24&lt;$L$4,IF(ABS(F24)&lt;$N$2,0,ROUND(((ABS(F24)-$N$2)*H24)/100,2)),IF(ABS(F24)&lt;$N$4,0,ROUND(((ABS(F24)-$N$4)*H24)/100,2))))))),0),2)</f>
        <v>0</v>
      </c>
      <c r="N24" s="136">
        <f>ROUND(IF(H24="",0,((IF(L24=0,(IF(E24&lt;$L$4,IF(ABS(F24)&gt;$N$2,ROUND(($N$2*H24/100),2),ABS(F24)*H24/100),IF(ABS(F24)&gt;$N$4,ROUND(($N$4*H24/100),2),ABS(F24)*H24/100))),0)))),2)</f>
        <v>0</v>
      </c>
      <c r="O24" s="137"/>
      <c r="P24" s="136">
        <f>IF(J24="D",IF(H24="",0,F24),0)</f>
        <v>0</v>
      </c>
      <c r="Q24" s="137"/>
    </row>
    <row r="25" spans="1:17" customHeight="1" ht="13.2">
      <c r="A25" s="143">
        <f>+'LIQ 3'!B25</f>
        <v/>
      </c>
      <c r="B25" s="143">
        <f>+'LIQ 3'!C25</f>
        <v>0</v>
      </c>
      <c r="C25" s="144">
        <f>+'LIQ 3'!D25</f>
        <v/>
      </c>
      <c r="D25" s="143">
        <f>+'LIQ 3'!E25</f>
        <v/>
      </c>
      <c r="E25" s="143">
        <f>+'LIQ 3'!F25</f>
        <v/>
      </c>
      <c r="F25" s="2"/>
      <c r="G25" s="121"/>
      <c r="H25" s="122"/>
      <c r="I25" s="143"/>
      <c r="K25" s="124"/>
      <c r="L25" s="136">
        <f>IF(H25="",0,(IF(G25="D",0,(F25*H25)/100)))</f>
        <v>0</v>
      </c>
      <c r="M25" s="136">
        <f>ROUND(IF(L25=0,(IF(H25="",0,((IF(E25&lt;$L$4,IF(ABS(F25)&lt;$N$2,0,ROUND(((ABS(F25)-$N$2)*H25)/100,2)),IF(ABS(F25)&lt;$N$4,0,ROUND(((ABS(F25)-$N$4)*H25)/100,2))))))),0),2)</f>
        <v>0</v>
      </c>
      <c r="N25" s="136">
        <f>ROUND(IF(H25="",0,((IF(L25=0,(IF(E25&lt;$L$4,IF(ABS(F25)&gt;$N$2,ROUND(($N$2*H25/100),2),ABS(F25)*H25/100),IF(ABS(F25)&gt;$N$4,ROUND(($N$4*H25/100),2),ABS(F25)*H25/100))),0)))),2)</f>
        <v>0</v>
      </c>
      <c r="O25" s="137"/>
      <c r="P25" s="136">
        <f>IF(J25="D",IF(H25="",0,F25),0)</f>
        <v>0</v>
      </c>
      <c r="Q25" s="137"/>
    </row>
    <row r="26" spans="1:17" customHeight="1" ht="13.2">
      <c r="A26" s="143">
        <f>+'LIQ 3'!B26</f>
        <v/>
      </c>
      <c r="B26" s="143">
        <f>+'LIQ 3'!C26</f>
        <v>0</v>
      </c>
      <c r="C26" s="144">
        <f>+'LIQ 3'!D26</f>
        <v/>
      </c>
      <c r="D26" s="143">
        <f>+'LIQ 3'!E26</f>
        <v/>
      </c>
      <c r="E26" s="143">
        <f>+'LIQ 3'!F26</f>
        <v/>
      </c>
      <c r="F26" s="2"/>
      <c r="G26" s="121"/>
      <c r="H26" s="122"/>
      <c r="I26" s="143"/>
      <c r="K26" s="124"/>
      <c r="L26" s="136">
        <f>IF(H26="",0,(IF(G26="D",0,(F26*H26)/100)))</f>
        <v>0</v>
      </c>
      <c r="M26" s="136">
        <f>ROUND(IF(L26=0,(IF(H26="",0,((IF(E26&lt;$L$4,IF(ABS(F26)&lt;$N$2,0,ROUND(((ABS(F26)-$N$2)*H26)/100,2)),IF(ABS(F26)&lt;$N$4,0,ROUND(((ABS(F26)-$N$4)*H26)/100,2))))))),0),2)</f>
        <v>0</v>
      </c>
      <c r="N26" s="136">
        <f>ROUND(IF(H26="",0,((IF(L26=0,(IF(E26&lt;$L$4,IF(ABS(F26)&gt;$N$2,ROUND(($N$2*H26/100),2),ABS(F26)*H26/100),IF(ABS(F26)&gt;$N$4,ROUND(($N$4*H26/100),2),ABS(F26)*H26/100))),0)))),2)</f>
        <v>0</v>
      </c>
      <c r="O26" s="137"/>
      <c r="P26" s="136">
        <f>IF(J26="D",IF(H26="",0,F26),0)</f>
        <v>0</v>
      </c>
      <c r="Q26" s="137"/>
    </row>
    <row r="27" spans="1:17" customHeight="1" ht="13.2">
      <c r="A27" s="143">
        <f>+'LIQ 3'!B27</f>
        <v/>
      </c>
      <c r="B27" s="143">
        <f>+'LIQ 3'!C27</f>
        <v>0</v>
      </c>
      <c r="C27" s="144">
        <f>+'LIQ 3'!D27</f>
        <v/>
      </c>
      <c r="D27" s="143">
        <f>+'LIQ 3'!E27</f>
        <v/>
      </c>
      <c r="E27" s="143">
        <f>+'LIQ 3'!F27</f>
        <v/>
      </c>
      <c r="F27" s="2"/>
      <c r="G27" s="121"/>
      <c r="H27" s="122"/>
      <c r="I27" s="143"/>
      <c r="K27" s="124"/>
      <c r="L27" s="136">
        <f>IF(H27="",0,(IF(G27="D",0,(F27*H27)/100)))</f>
        <v>0</v>
      </c>
      <c r="M27" s="136">
        <f>ROUND(IF(L27=0,(IF(H27="",0,((IF(E27&lt;$L$4,IF(ABS(F27)&lt;$N$2,0,ROUND(((ABS(F27)-$N$2)*H27)/100,2)),IF(ABS(F27)&lt;$N$4,0,ROUND(((ABS(F27)-$N$4)*H27)/100,2))))))),0),2)</f>
        <v>0</v>
      </c>
      <c r="N27" s="136">
        <f>ROUND(IF(H27="",0,((IF(L27=0,(IF(E27&lt;$L$4,IF(ABS(F27)&gt;$N$2,ROUND(($N$2*H27/100),2),ABS(F27)*H27/100),IF(ABS(F27)&gt;$N$4,ROUND(($N$4*H27/100),2),ABS(F27)*H27/100))),0)))),2)</f>
        <v>0</v>
      </c>
      <c r="O27" s="137"/>
      <c r="P27" s="136">
        <f>IF(J27="D",IF(H27="",0,F27),0)</f>
        <v>0</v>
      </c>
      <c r="Q27" s="137"/>
    </row>
    <row r="28" spans="1:17" customHeight="1" ht="13.2">
      <c r="A28" s="143">
        <f>+'LIQ 3'!B28</f>
        <v/>
      </c>
      <c r="B28" s="143">
        <f>+'LIQ 3'!C28</f>
        <v/>
      </c>
      <c r="C28" s="144">
        <f>+'LIQ 3'!D28</f>
        <v/>
      </c>
      <c r="D28" s="143">
        <f>+'LIQ 3'!E28</f>
        <v/>
      </c>
      <c r="E28" s="143">
        <f>+'LIQ 3'!F28</f>
        <v/>
      </c>
      <c r="F28" s="2"/>
      <c r="G28" s="121"/>
      <c r="H28" s="122"/>
      <c r="I28" s="143"/>
      <c r="K28" s="124"/>
      <c r="L28" s="136">
        <f>IF(H28="",0,(IF(G28="D",0,(F28*H28)/100)))</f>
        <v>0</v>
      </c>
      <c r="M28" s="136">
        <f>ROUND(IF(L28=0,(IF(H28="",0,((IF(E28&lt;$L$4,IF(ABS(F28)&lt;$N$2,0,ROUND(((ABS(F28)-$N$2)*H28)/100,2)),IF(ABS(F28)&lt;$N$4,0,ROUND(((ABS(F28)-$N$4)*H28)/100,2))))))),0),2)</f>
        <v>0</v>
      </c>
      <c r="N28" s="136">
        <f>ROUND(IF(H28="",0,((IF(L28=0,(IF(E28&lt;$L$4,IF(ABS(F28)&gt;$N$2,ROUND(($N$2*H28/100),2),ABS(F28)*H28/100),IF(ABS(F28)&gt;$N$4,ROUND(($N$4*H28/100),2),ABS(F28)*H28/100))),0)))),2)</f>
        <v>0</v>
      </c>
      <c r="O28" s="137"/>
      <c r="P28" s="136">
        <f>IF(J28="D",IF(H28="",0,F28),0)</f>
        <v>0</v>
      </c>
      <c r="Q28" s="137"/>
    </row>
    <row r="29" spans="1:17" customHeight="1" ht="13.2">
      <c r="A29" s="143">
        <f>+'LIQ 3'!B29</f>
        <v/>
      </c>
      <c r="B29" s="143">
        <f>+'LIQ 3'!C29</f>
        <v/>
      </c>
      <c r="C29" s="144">
        <f>+'LIQ 3'!D29</f>
        <v/>
      </c>
      <c r="D29" s="143">
        <f>+'LIQ 3'!E29</f>
        <v/>
      </c>
      <c r="E29" s="143">
        <f>+'LIQ 3'!F29</f>
        <v/>
      </c>
      <c r="F29" s="2"/>
      <c r="G29" s="121"/>
      <c r="H29" s="122"/>
      <c r="I29" s="143"/>
      <c r="K29" s="124"/>
      <c r="L29" s="136">
        <f>IF(H29="",0,(IF(G29="D",0,(F29*H29)/100)))</f>
        <v>0</v>
      </c>
      <c r="M29" s="136">
        <f>ROUND(IF(L29=0,(IF(H29="",0,((IF(E29&lt;$L$4,IF(ABS(F29)&lt;$N$2,0,ROUND(((ABS(F29)-$N$2)*H29)/100,2)),IF(ABS(F29)&lt;$N$4,0,ROUND(((ABS(F29)-$N$4)*H29)/100,2))))))),0),2)</f>
        <v>0</v>
      </c>
      <c r="N29" s="136">
        <f>ROUND(IF(H29="",0,((IF(L29=0,(IF(E29&lt;$L$4,IF(ABS(F29)&gt;$N$2,ROUND(($N$2*H29/100),2),ABS(F29)*H29/100),IF(ABS(F29)&gt;$N$4,ROUND(($N$4*H29/100),2),ABS(F29)*H29/100))),0)))),2)</f>
        <v>0</v>
      </c>
      <c r="O29" s="137"/>
      <c r="P29" s="136">
        <f>IF(J29="D",IF(H29="",0,F29),0)</f>
        <v>0</v>
      </c>
      <c r="Q29" s="137"/>
    </row>
    <row r="30" spans="1:17" customHeight="1" ht="13.2">
      <c r="A30" s="143">
        <f>+'LIQ 3'!B30</f>
        <v/>
      </c>
      <c r="B30" s="143">
        <f>+'LIQ 3'!C30</f>
        <v>0</v>
      </c>
      <c r="C30" s="144">
        <f>+'LIQ 3'!D30</f>
        <v/>
      </c>
      <c r="D30" s="143">
        <f>+'LIQ 3'!E30</f>
        <v/>
      </c>
      <c r="E30" s="143">
        <f>+'LIQ 3'!F30</f>
        <v/>
      </c>
      <c r="F30" s="2"/>
      <c r="G30" s="121"/>
      <c r="H30" s="122"/>
      <c r="I30" s="143"/>
      <c r="K30" s="124"/>
      <c r="L30" s="136">
        <f>IF(H30="",0,(IF(G30="D",0,(F30*H30)/100)))</f>
        <v>0</v>
      </c>
      <c r="M30" s="136">
        <f>ROUND(IF(L30=0,(IF(H30="",0,((IF(E30&lt;$L$4,IF(ABS(F30)&lt;$N$2,0,ROUND(((ABS(F30)-$N$2)*H30)/100,2)),IF(ABS(F30)&lt;$N$4,0,ROUND(((ABS(F30)-$N$4)*H30)/100,2))))))),0),2)</f>
        <v>0</v>
      </c>
      <c r="N30" s="136">
        <f>ROUND(IF(H30="",0,((IF(L30=0,(IF(E30&lt;$L$4,IF(ABS(F30)&gt;$N$2,ROUND(($N$2*H30/100),2),ABS(F30)*H30/100),IF(ABS(F30)&gt;$N$4,ROUND(($N$4*H30/100),2),ABS(F30)*H30/100))),0)))),2)</f>
        <v>0</v>
      </c>
      <c r="O30" s="137"/>
      <c r="P30" s="136">
        <f>IF(J30="D",IF(H30="",0,F30),0)</f>
        <v>0</v>
      </c>
      <c r="Q30" s="137"/>
    </row>
    <row r="31" spans="1:17" customHeight="1" ht="13.2">
      <c r="A31" s="143">
        <f>+'LIQ 3'!B31</f>
        <v/>
      </c>
      <c r="B31" s="143">
        <f>+'LIQ 3'!C31</f>
        <v>0</v>
      </c>
      <c r="C31" s="144">
        <f>+'LIQ 3'!D31</f>
        <v/>
      </c>
      <c r="D31" s="143">
        <f>+'LIQ 3'!E31</f>
        <v/>
      </c>
      <c r="E31" s="143">
        <f>+'LIQ 3'!F31</f>
        <v/>
      </c>
      <c r="F31" s="2"/>
      <c r="G31" s="121"/>
      <c r="H31" s="122"/>
      <c r="I31" s="143"/>
      <c r="K31" s="124"/>
      <c r="L31" s="136">
        <f>IF(H31="",0,(IF(G31="D",0,(F31*H31)/100)))</f>
        <v>0</v>
      </c>
      <c r="M31" s="136">
        <f>ROUND(IF(L31=0,(IF(H31="",0,((IF(E31&lt;$L$4,IF(ABS(F31)&lt;$N$2,0,ROUND(((ABS(F31)-$N$2)*H31)/100,2)),IF(ABS(F31)&lt;$N$4,0,ROUND(((ABS(F31)-$N$4)*H31)/100,2))))))),0),2)</f>
        <v>0</v>
      </c>
      <c r="N31" s="136">
        <f>ROUND(IF(H31="",0,((IF(L31=0,(IF(E31&lt;$L$4,IF(ABS(F31)&gt;$N$2,ROUND(($N$2*H31/100),2),ABS(F31)*H31/100),IF(ABS(F31)&gt;$N$4,ROUND(($N$4*H31/100),2),ABS(F31)*H31/100))),0)))),2)</f>
        <v>0</v>
      </c>
      <c r="O31" s="137"/>
      <c r="P31" s="136">
        <f>IF(J31="D",IF(H31="",0,F31),0)</f>
        <v>0</v>
      </c>
      <c r="Q31" s="137"/>
    </row>
    <row r="32" spans="1:17" customHeight="1" ht="13.2">
      <c r="A32" s="143">
        <f>+'LIQ 3'!B32</f>
        <v/>
      </c>
      <c r="B32" s="143">
        <f>+'LIQ 3'!C32</f>
        <v>0</v>
      </c>
      <c r="C32" s="144">
        <f>+'LIQ 3'!D32</f>
        <v/>
      </c>
      <c r="D32" s="143">
        <f>+'LIQ 3'!E32</f>
        <v/>
      </c>
      <c r="E32" s="143">
        <f>+'LIQ 3'!F32</f>
        <v/>
      </c>
      <c r="F32" s="2"/>
      <c r="G32" s="121"/>
      <c r="H32" s="122"/>
      <c r="I32" s="143"/>
      <c r="K32" s="124"/>
      <c r="L32" s="136">
        <f>IF(H32="",0,(IF(G32="D",0,(F32*H32)/100)))</f>
        <v>0</v>
      </c>
      <c r="M32" s="136">
        <f>ROUND(IF(L32=0,(IF(H32="",0,((IF(E32&lt;$L$4,IF(ABS(F32)&lt;$N$2,0,ROUND(((ABS(F32)-$N$2)*H32)/100,2)),IF(ABS(F32)&lt;$N$4,0,ROUND(((ABS(F32)-$N$4)*H32)/100,2))))))),0),2)</f>
        <v>0</v>
      </c>
      <c r="N32" s="136">
        <f>ROUND(IF(H32="",0,((IF(L32=0,(IF(E32&lt;$L$4,IF(ABS(F32)&gt;$N$2,ROUND(($N$2*H32/100),2),ABS(F32)*H32/100),IF(ABS(F32)&gt;$N$4,ROUND(($N$4*H32/100),2),ABS(F32)*H32/100))),0)))),2)</f>
        <v>0</v>
      </c>
      <c r="O32" s="137"/>
      <c r="P32" s="136">
        <f>IF(J32="D",IF(H32="",0,F32),0)</f>
        <v>0</v>
      </c>
      <c r="Q32" s="137"/>
    </row>
    <row r="33" spans="1:17" customHeight="1" ht="13.2">
      <c r="A33" s="143">
        <f>+'LIQ 3'!B33</f>
        <v/>
      </c>
      <c r="B33" s="143">
        <f>+'LIQ 3'!C33</f>
        <v>0</v>
      </c>
      <c r="C33" s="144">
        <f>+'LIQ 3'!D33</f>
        <v/>
      </c>
      <c r="D33" s="143">
        <f>+'LIQ 3'!E33</f>
        <v/>
      </c>
      <c r="E33" s="143">
        <f>+'LIQ 3'!F33</f>
        <v/>
      </c>
      <c r="F33" s="2"/>
      <c r="G33" s="121"/>
      <c r="H33" s="122"/>
      <c r="I33" s="143"/>
      <c r="K33" s="124"/>
      <c r="L33" s="136">
        <f>IF(H33="",0,(IF(G33="D",0,(F33*H33)/100)))</f>
        <v>0</v>
      </c>
      <c r="M33" s="136">
        <f>ROUND(IF(L33=0,(IF(H33="",0,((IF(E33&lt;$L$4,IF(ABS(F33)&lt;$N$2,0,ROUND(((ABS(F33)-$N$2)*H33)/100,2)),IF(ABS(F33)&lt;$N$4,0,ROUND(((ABS(F33)-$N$4)*H33)/100,2))))))),0),2)</f>
        <v>0</v>
      </c>
      <c r="N33" s="136">
        <f>ROUND(IF(H33="",0,((IF(L33=0,(IF(E33&lt;$L$4,IF(ABS(F33)&gt;$N$2,ROUND(($N$2*H33/100),2),ABS(F33)*H33/100),IF(ABS(F33)&gt;$N$4,ROUND(($N$4*H33/100),2),ABS(F33)*H33/100))),0)))),2)</f>
        <v>0</v>
      </c>
      <c r="O33" s="137"/>
      <c r="P33" s="136">
        <f>IF(J33="D",IF(H33="",0,F33),0)</f>
        <v>0</v>
      </c>
      <c r="Q33" s="137"/>
    </row>
    <row r="34" spans="1:17" customHeight="1" ht="13.2">
      <c r="A34" s="143">
        <f>+'LIQ 3'!B34</f>
        <v/>
      </c>
      <c r="B34" s="143">
        <f>+'LIQ 3'!C34</f>
        <v>0</v>
      </c>
      <c r="C34" s="144">
        <f>+'LIQ 3'!D34</f>
        <v/>
      </c>
      <c r="D34" s="143">
        <f>+'LIQ 3'!E34</f>
        <v/>
      </c>
      <c r="E34" s="143">
        <f>+'LIQ 3'!F34</f>
        <v/>
      </c>
      <c r="F34" s="2"/>
      <c r="G34" s="121"/>
      <c r="H34" s="122"/>
      <c r="I34" s="143"/>
      <c r="K34" s="124"/>
      <c r="L34" s="136">
        <f>IF(H34="",0,(IF(G34="D",0,(F34*H34)/100)))</f>
        <v>0</v>
      </c>
      <c r="M34" s="136">
        <f>ROUND(IF(L34=0,(IF(H34="",0,((IF(E34&lt;$L$4,IF(ABS(F34)&lt;$N$2,0,ROUND(((ABS(F34)-$N$2)*H34)/100,2)),IF(ABS(F34)&lt;$N$4,0,ROUND(((ABS(F34)-$N$4)*H34)/100,2))))))),0),2)</f>
        <v>0</v>
      </c>
      <c r="N34" s="136">
        <f>ROUND(IF(H34="",0,((IF(L34=0,(IF(E34&lt;$L$4,IF(ABS(F34)&gt;$N$2,ROUND(($N$2*H34/100),2),ABS(F34)*H34/100),IF(ABS(F34)&gt;$N$4,ROUND(($N$4*H34/100),2),ABS(F34)*H34/100))),0)))),2)</f>
        <v>0</v>
      </c>
      <c r="O34" s="137"/>
      <c r="P34" s="136">
        <f>IF(J34="D",IF(H34="",0,F34),0)</f>
        <v>0</v>
      </c>
      <c r="Q34" s="137"/>
    </row>
    <row r="35" spans="1:17" customHeight="1" ht="13.2">
      <c r="A35" s="143">
        <f>+'LIQ 3'!B35</f>
        <v/>
      </c>
      <c r="B35" s="143">
        <f>+'LIQ 3'!C35</f>
        <v>0</v>
      </c>
      <c r="C35" s="144">
        <f>+'LIQ 3'!D35</f>
        <v/>
      </c>
      <c r="D35" s="143">
        <f>+'LIQ 3'!E35</f>
        <v/>
      </c>
      <c r="E35" s="143">
        <f>+'LIQ 3'!F35</f>
        <v/>
      </c>
      <c r="F35" s="2"/>
      <c r="G35" s="121"/>
      <c r="H35" s="122"/>
      <c r="I35" s="143"/>
      <c r="K35" s="124"/>
      <c r="L35" s="136">
        <f>IF(H35="",0,(IF(G35="D",0,(F35*H35)/100)))</f>
        <v>0</v>
      </c>
      <c r="M35" s="136">
        <f>ROUND(IF(L35=0,(IF(H35="",0,((IF(E35&lt;$L$4,IF(ABS(F35)&lt;$N$2,0,ROUND(((ABS(F35)-$N$2)*H35)/100,2)),IF(ABS(F35)&lt;$N$4,0,ROUND(((ABS(F35)-$N$4)*H35)/100,2))))))),0),2)</f>
        <v>0</v>
      </c>
      <c r="N35" s="136">
        <f>ROUND(IF(H35="",0,((IF(L35=0,(IF(E35&lt;$L$4,IF(ABS(F35)&gt;$N$2,ROUND(($N$2*H35/100),2),ABS(F35)*H35/100),IF(ABS(F35)&gt;$N$4,ROUND(($N$4*H35/100),2),ABS(F35)*H35/100))),0)))),2)</f>
        <v>0</v>
      </c>
      <c r="O35" s="137"/>
      <c r="P35" s="136">
        <f>IF(J35="D",IF(H35="",0,F35),0)</f>
        <v>0</v>
      </c>
      <c r="Q35" s="137"/>
    </row>
    <row r="36" spans="1:17" customHeight="1" ht="13.2">
      <c r="A36" s="143">
        <f>+'LIQ 3'!B36</f>
        <v/>
      </c>
      <c r="B36" s="143">
        <f>+'LIQ 3'!C36</f>
        <v>0</v>
      </c>
      <c r="C36" s="144">
        <f>+'LIQ 3'!D36</f>
        <v/>
      </c>
      <c r="D36" s="143">
        <f>+'LIQ 3'!E36</f>
        <v/>
      </c>
      <c r="E36" s="143">
        <f>+'LIQ 3'!F36</f>
        <v/>
      </c>
      <c r="F36" s="2"/>
      <c r="G36" s="121"/>
      <c r="H36" s="122"/>
      <c r="I36" s="143"/>
      <c r="K36" s="124"/>
      <c r="L36" s="136">
        <f>IF(H36="",0,(IF(G36="D",0,(F36*H36)/100)))</f>
        <v>0</v>
      </c>
      <c r="M36" s="136">
        <f>ROUND(IF(L36=0,(IF(H36="",0,((IF(E36&lt;$L$4,IF(ABS(F36)&lt;$N$2,0,ROUND(((ABS(F36)-$N$2)*H36)/100,2)),IF(ABS(F36)&lt;$N$4,0,ROUND(((ABS(F36)-$N$4)*H36)/100,2))))))),0),2)</f>
        <v>0</v>
      </c>
      <c r="N36" s="136">
        <f>ROUND(IF(H36="",0,((IF(L36=0,(IF(E36&lt;$L$4,IF(ABS(F36)&gt;$N$2,ROUND(($N$2*H36/100),2),ABS(F36)*H36/100),IF(ABS(F36)&gt;$N$4,ROUND(($N$4*H36/100),2),ABS(F36)*H36/100))),0)))),2)</f>
        <v>0</v>
      </c>
      <c r="O36" s="137"/>
      <c r="P36" s="136">
        <f>IF(J36="D",IF(H36="",0,F36),0)</f>
        <v>0</v>
      </c>
      <c r="Q36" s="137"/>
    </row>
    <row r="37" spans="1:17" customHeight="1" ht="13.2">
      <c r="A37" s="143">
        <f>+'LIQ 3'!B37</f>
        <v/>
      </c>
      <c r="B37" s="143">
        <f>+'LIQ 3'!C37</f>
        <v>0</v>
      </c>
      <c r="C37" s="144">
        <f>+'LIQ 3'!D37</f>
        <v/>
      </c>
      <c r="D37" s="143">
        <f>+'LIQ 3'!E37</f>
        <v/>
      </c>
      <c r="E37" s="143">
        <f>+'LIQ 3'!F37</f>
        <v/>
      </c>
      <c r="F37" s="2"/>
      <c r="G37" s="121"/>
      <c r="H37" s="122"/>
      <c r="I37" s="143"/>
      <c r="K37" s="124"/>
      <c r="L37" s="136">
        <f>IF(H37="",0,(IF(G37="D",0,(F37*H37)/100)))</f>
        <v>0</v>
      </c>
      <c r="M37" s="136">
        <f>ROUND(IF(L37=0,(IF(H37="",0,((IF(E37&lt;$L$4,IF(ABS(F37)&lt;$N$2,0,ROUND(((ABS(F37)-$N$2)*H37)/100,2)),IF(ABS(F37)&lt;$N$4,0,ROUND(((ABS(F37)-$N$4)*H37)/100,2))))))),0),2)</f>
        <v>0</v>
      </c>
      <c r="N37" s="136">
        <f>ROUND(IF(H37="",0,((IF(L37=0,(IF(E37&lt;$L$4,IF(ABS(F37)&gt;$N$2,ROUND(($N$2*H37/100),2),ABS(F37)*H37/100),IF(ABS(F37)&gt;$N$4,ROUND(($N$4*H37/100),2),ABS(F37)*H37/100))),0)))),2)</f>
        <v>0</v>
      </c>
      <c r="O37" s="137"/>
      <c r="P37" s="136">
        <f>IF(J37="D",IF(H37="",0,F37),0)</f>
        <v>0</v>
      </c>
      <c r="Q37" s="137"/>
    </row>
    <row r="38" spans="1:17" customHeight="1" ht="13.2">
      <c r="A38" s="143">
        <f>+'LIQ 3'!B38</f>
        <v/>
      </c>
      <c r="B38" s="143">
        <f>+'LIQ 3'!C38</f>
        <v>0</v>
      </c>
      <c r="C38" s="144">
        <f>+'LIQ 3'!D38</f>
        <v/>
      </c>
      <c r="D38" s="143">
        <f>+'LIQ 3'!E38</f>
        <v/>
      </c>
      <c r="E38" s="143">
        <f>+'LIQ 3'!F38</f>
        <v/>
      </c>
      <c r="F38" s="2"/>
      <c r="G38" s="121"/>
      <c r="H38" s="122"/>
      <c r="I38" s="143"/>
      <c r="K38" s="124"/>
      <c r="L38" s="136">
        <f>IF(H38="",0,(IF(G38="D",0,(F38*H38)/100)))</f>
        <v>0</v>
      </c>
      <c r="M38" s="136">
        <f>ROUND(IF(L38=0,(IF(H38="",0,((IF(E38&lt;$L$4,IF(ABS(F38)&lt;$N$2,0,ROUND(((ABS(F38)-$N$2)*H38)/100,2)),IF(ABS(F38)&lt;$N$4,0,ROUND(((ABS(F38)-$N$4)*H38)/100,2))))))),0),2)</f>
        <v>0</v>
      </c>
      <c r="N38" s="136">
        <f>ROUND(IF(H38="",0,((IF(L38=0,(IF(E38&lt;$L$4,IF(ABS(F38)&gt;$N$2,ROUND(($N$2*H38/100),2),ABS(F38)*H38/100),IF(ABS(F38)&gt;$N$4,ROUND(($N$4*H38/100),2),ABS(F38)*H38/100))),0)))),2)</f>
        <v>0</v>
      </c>
      <c r="O38" s="137"/>
      <c r="P38" s="136">
        <f>IF(J38="D",IF(H38="",0,F38),0)</f>
        <v>0</v>
      </c>
      <c r="Q38" s="137"/>
    </row>
    <row r="39" spans="1:17" customHeight="1" ht="13.2">
      <c r="A39" s="143">
        <f>+'LIQ 3'!B39</f>
        <v/>
      </c>
      <c r="B39" s="143">
        <f>+'LIQ 3'!C39</f>
        <v>0</v>
      </c>
      <c r="C39" s="144">
        <f>+'LIQ 3'!D39</f>
        <v/>
      </c>
      <c r="D39" s="143">
        <f>+'LIQ 3'!E39</f>
        <v/>
      </c>
      <c r="E39" s="143">
        <f>+'LIQ 3'!F39</f>
        <v/>
      </c>
      <c r="F39" s="2"/>
      <c r="G39" s="121"/>
      <c r="H39" s="122"/>
      <c r="I39" s="143"/>
      <c r="K39" s="124"/>
      <c r="L39" s="136">
        <f>IF(H39="",0,(IF(G39="D",0,(F39*H39)/100)))</f>
        <v>0</v>
      </c>
      <c r="M39" s="136">
        <f>ROUND(IF(L39=0,(IF(H39="",0,((IF(E39&lt;$L$4,IF(ABS(F39)&lt;$N$2,0,ROUND(((ABS(F39)-$N$2)*H39)/100,2)),IF(ABS(F39)&lt;$N$4,0,ROUND(((ABS(F39)-$N$4)*H39)/100,2))))))),0),2)</f>
        <v>0</v>
      </c>
      <c r="N39" s="136">
        <f>ROUND(IF(H39="",0,((IF(L39=0,(IF(E39&lt;$L$4,IF(ABS(F39)&gt;$N$2,ROUND(($N$2*H39/100),2),ABS(F39)*H39/100),IF(ABS(F39)&gt;$N$4,ROUND(($N$4*H39/100),2),ABS(F39)*H39/100))),0)))),2)</f>
        <v>0</v>
      </c>
      <c r="O39" s="137"/>
      <c r="P39" s="136">
        <f>IF(J39="D",IF(H39="",0,F39),0)</f>
        <v>0</v>
      </c>
      <c r="Q39" s="137"/>
    </row>
    <row r="40" spans="1:17" customHeight="1" ht="13.2">
      <c r="A40" s="143">
        <f>+'LIQ 3'!B40</f>
        <v/>
      </c>
      <c r="B40" s="143">
        <f>+'LIQ 3'!C40</f>
        <v>0</v>
      </c>
      <c r="C40" s="144">
        <f>+'LIQ 3'!D40</f>
        <v/>
      </c>
      <c r="D40" s="143">
        <f>+'LIQ 3'!E40</f>
        <v/>
      </c>
      <c r="E40" s="143">
        <f>+'LIQ 3'!F40</f>
        <v/>
      </c>
      <c r="F40" s="2"/>
      <c r="G40" s="121"/>
      <c r="H40" s="122"/>
      <c r="I40" s="143"/>
      <c r="K40" s="124"/>
      <c r="L40" s="136">
        <f>IF(H40="",0,(IF(G40="D",0,(F40*H40)/100)))</f>
        <v>0</v>
      </c>
      <c r="M40" s="136">
        <f>ROUND(IF(L40=0,(IF(H40="",0,((IF(E40&lt;$L$4,IF(ABS(F40)&lt;$N$2,0,ROUND(((ABS(F40)-$N$2)*H40)/100,2)),IF(ABS(F40)&lt;$N$4,0,ROUND(((ABS(F40)-$N$4)*H40)/100,2))))))),0),2)</f>
        <v>0</v>
      </c>
      <c r="N40" s="136">
        <f>ROUND(IF(H40="",0,((IF(L40=0,(IF(E40&lt;$L$4,IF(ABS(F40)&gt;$N$2,ROUND(($N$2*H40/100),2),ABS(F40)*H40/100),IF(ABS(F40)&gt;$N$4,ROUND(($N$4*H40/100),2),ABS(F40)*H40/100))),0)))),2)</f>
        <v>0</v>
      </c>
      <c r="O40" s="137"/>
      <c r="P40" s="136">
        <f>IF(J40="D",IF(H40="",0,F40),0)</f>
        <v>0</v>
      </c>
      <c r="Q40" s="137"/>
    </row>
    <row r="41" spans="1:17" customHeight="1" ht="13.2">
      <c r="A41" s="143">
        <f>+'LIQ 3'!B41</f>
        <v/>
      </c>
      <c r="B41" s="143">
        <f>+'LIQ 3'!C41</f>
        <v>0</v>
      </c>
      <c r="C41" s="144">
        <f>+'LIQ 3'!D41</f>
        <v/>
      </c>
      <c r="D41" s="143">
        <f>+'LIQ 3'!E41</f>
        <v/>
      </c>
      <c r="E41" s="143">
        <f>+'LIQ 3'!F41</f>
        <v/>
      </c>
      <c r="F41" s="2"/>
      <c r="G41" s="121"/>
      <c r="H41" s="122"/>
      <c r="I41" s="143"/>
      <c r="K41" s="124"/>
      <c r="L41" s="136">
        <f>IF(H41="",0,(IF(G41="D",0,(F41*H41)/100)))</f>
        <v>0</v>
      </c>
      <c r="M41" s="136">
        <f>ROUND(IF(L41=0,(IF(H41="",0,((IF(E41&lt;$L$4,IF(ABS(F41)&lt;$N$2,0,ROUND(((ABS(F41)-$N$2)*H41)/100,2)),IF(ABS(F41)&lt;$N$4,0,ROUND(((ABS(F41)-$N$4)*H41)/100,2))))))),0),2)</f>
        <v>0</v>
      </c>
      <c r="N41" s="136">
        <f>ROUND(IF(H41="",0,((IF(L41=0,(IF(E41&lt;$L$4,IF(ABS(F41)&gt;$N$2,ROUND(($N$2*H41/100),2),ABS(F41)*H41/100),IF(ABS(F41)&gt;$N$4,ROUND(($N$4*H41/100),2),ABS(F41)*H41/100))),0)))),2)</f>
        <v>0</v>
      </c>
      <c r="O41" s="137"/>
      <c r="P41" s="136">
        <f>IF(J41="D",IF(H41="",0,F41),0)</f>
        <v>0</v>
      </c>
      <c r="Q41" s="137"/>
    </row>
    <row r="42" spans="1:17" customHeight="1" ht="13.2">
      <c r="A42" s="143">
        <f>+'LIQ 3'!B42</f>
        <v/>
      </c>
      <c r="B42" s="143">
        <f>+'LIQ 3'!C42</f>
        <v>0</v>
      </c>
      <c r="C42" s="144">
        <f>+'LIQ 3'!D42</f>
        <v/>
      </c>
      <c r="D42" s="143">
        <f>+'LIQ 3'!E42</f>
        <v/>
      </c>
      <c r="E42" s="143">
        <f>+'LIQ 3'!F42</f>
        <v/>
      </c>
      <c r="F42" s="2"/>
      <c r="G42" s="121"/>
      <c r="H42" s="122"/>
      <c r="I42" s="143"/>
      <c r="K42" s="124"/>
      <c r="L42" s="136">
        <f>IF(H42="",0,(IF(G42="D",0,(F42*H42)/100)))</f>
        <v>0</v>
      </c>
      <c r="M42" s="136">
        <f>ROUND(IF(L42=0,(IF(H42="",0,((IF(E42&lt;$L$4,IF(ABS(F42)&lt;$N$2,0,ROUND(((ABS(F42)-$N$2)*H42)/100,2)),IF(ABS(F42)&lt;$N$4,0,ROUND(((ABS(F42)-$N$4)*H42)/100,2))))))),0),2)</f>
        <v>0</v>
      </c>
      <c r="N42" s="136">
        <f>ROUND(IF(H42="",0,((IF(L42=0,(IF(E42&lt;$L$4,IF(ABS(F42)&gt;$N$2,ROUND(($N$2*H42/100),2),ABS(F42)*H42/100),IF(ABS(F42)&gt;$N$4,ROUND(($N$4*H42/100),2),ABS(F42)*H42/100))),0)))),2)</f>
        <v>0</v>
      </c>
      <c r="O42" s="137"/>
      <c r="P42" s="136">
        <f>IF(J42="D",IF(H42="",0,F42),0)</f>
        <v>0</v>
      </c>
      <c r="Q42" s="137"/>
    </row>
    <row r="43" spans="1:17" customHeight="1" ht="13.2">
      <c r="A43" s="143">
        <f>+'LIQ 3'!B43</f>
        <v/>
      </c>
      <c r="B43" s="143">
        <f>+'LIQ 3'!C43</f>
        <v>0</v>
      </c>
      <c r="C43" s="144">
        <f>+'LIQ 3'!D43</f>
        <v/>
      </c>
      <c r="D43" s="143">
        <f>+'LIQ 3'!E43</f>
        <v/>
      </c>
      <c r="E43" s="143">
        <f>+'LIQ 3'!F43</f>
        <v/>
      </c>
      <c r="F43" s="2"/>
      <c r="G43" s="121"/>
      <c r="H43" s="122"/>
      <c r="I43" s="143"/>
      <c r="K43" s="124"/>
      <c r="L43" s="136">
        <f>IF(H43="",0,(IF(G43="D",0,(F43*H43)/100)))</f>
        <v>0</v>
      </c>
      <c r="M43" s="136">
        <f>ROUND(IF(L43=0,(IF(H43="",0,((IF(E43&lt;$L$4,IF(ABS(F43)&lt;$N$2,0,ROUND(((ABS(F43)-$N$2)*H43)/100,2)),IF(ABS(F43)&lt;$N$4,0,ROUND(((ABS(F43)-$N$4)*H43)/100,2))))))),0),2)</f>
        <v>0</v>
      </c>
      <c r="N43" s="136">
        <f>ROUND(IF(H43="",0,((IF(L43=0,(IF(E43&lt;$L$4,IF(ABS(F43)&gt;$N$2,ROUND(($N$2*H43/100),2),ABS(F43)*H43/100),IF(ABS(F43)&gt;$N$4,ROUND(($N$4*H43/100),2),ABS(F43)*H43/100))),0)))),2)</f>
        <v>0</v>
      </c>
      <c r="O43" s="137"/>
      <c r="P43" s="136">
        <f>IF(J43="D",IF(H43="",0,F43),0)</f>
        <v>0</v>
      </c>
      <c r="Q43" s="137"/>
    </row>
    <row r="44" spans="1:17" customHeight="1" ht="13.2">
      <c r="A44" s="143">
        <f>+'LIQ 3'!B44</f>
        <v/>
      </c>
      <c r="B44" s="143">
        <f>+'LIQ 3'!C44</f>
        <v>0</v>
      </c>
      <c r="C44" s="144">
        <f>+'LIQ 3'!D44</f>
        <v/>
      </c>
      <c r="D44" s="143">
        <f>+'LIQ 3'!E44</f>
        <v/>
      </c>
      <c r="E44" s="143">
        <f>+'LIQ 3'!F44</f>
        <v/>
      </c>
      <c r="F44" s="2"/>
      <c r="G44" s="121"/>
      <c r="H44" s="122"/>
      <c r="I44" s="143"/>
      <c r="K44" s="124"/>
      <c r="L44" s="136">
        <f>IF(H44="",0,(IF(G44="D",0,(F44*H44)/100)))</f>
        <v>0</v>
      </c>
      <c r="M44" s="136">
        <f>ROUND(IF(L44=0,(IF(H44="",0,((IF(E44&lt;$L$4,IF(ABS(F44)&lt;$N$2,0,ROUND(((ABS(F44)-$N$2)*H44)/100,2)),IF(ABS(F44)&lt;$N$4,0,ROUND(((ABS(F44)-$N$4)*H44)/100,2))))))),0),2)</f>
        <v>0</v>
      </c>
      <c r="N44" s="136">
        <f>ROUND(IF(H44="",0,((IF(L44=0,(IF(E44&lt;$L$4,IF(ABS(F44)&gt;$N$2,ROUND(($N$2*H44/100),2),ABS(F44)*H44/100),IF(ABS(F44)&gt;$N$4,ROUND(($N$4*H44/100),2),ABS(F44)*H44/100))),0)))),2)</f>
        <v>0</v>
      </c>
      <c r="O44" s="137"/>
      <c r="P44" s="136">
        <f>IF(J44="D",IF(H44="",0,F44),0)</f>
        <v>0</v>
      </c>
      <c r="Q44" s="137"/>
    </row>
    <row r="45" spans="1:17" customHeight="1" ht="13.2">
      <c r="A45" s="143">
        <f>+'LIQ 3'!B45</f>
        <v/>
      </c>
      <c r="B45" s="143">
        <f>+'LIQ 3'!C45</f>
        <v>0</v>
      </c>
      <c r="C45" s="144">
        <f>+'LIQ 3'!D45</f>
        <v/>
      </c>
      <c r="D45" s="143">
        <f>+'LIQ 3'!E45</f>
        <v/>
      </c>
      <c r="E45" s="143">
        <f>+'LIQ 3'!F45</f>
        <v/>
      </c>
      <c r="F45" s="2"/>
      <c r="G45" s="121"/>
      <c r="H45" s="122"/>
      <c r="I45" s="143"/>
      <c r="K45" s="124"/>
      <c r="L45" s="136">
        <f>IF(H45="",0,(IF(G45="D",0,(F45*H45)/100)))</f>
        <v>0</v>
      </c>
      <c r="M45" s="136">
        <f>ROUND(IF(L45=0,(IF(H45="",0,((IF(E45&lt;$L$4,IF(ABS(F45)&lt;$N$2,0,ROUND(((ABS(F45)-$N$2)*H45)/100,2)),IF(ABS(F45)&lt;$N$4,0,ROUND(((ABS(F45)-$N$4)*H45)/100,2))))))),0),2)</f>
        <v>0</v>
      </c>
      <c r="N45" s="136">
        <f>ROUND(IF(H45="",0,((IF(L45=0,(IF(E45&lt;$L$4,IF(ABS(F45)&gt;$N$2,ROUND(($N$2*H45/100),2),ABS(F45)*H45/100),IF(ABS(F45)&gt;$N$4,ROUND(($N$4*H45/100),2),ABS(F45)*H45/100))),0)))),2)</f>
        <v>0</v>
      </c>
      <c r="O45" s="137"/>
      <c r="P45" s="136">
        <f>IF(J45="D",IF(H45="",0,F45),0)</f>
        <v>0</v>
      </c>
      <c r="Q45" s="137"/>
    </row>
    <row r="46" spans="1:17" customHeight="1" ht="13.2">
      <c r="A46" s="143">
        <f>+'LIQ 3'!B46</f>
        <v/>
      </c>
      <c r="B46" s="143">
        <f>+'LIQ 3'!C46</f>
        <v>0</v>
      </c>
      <c r="C46" s="144">
        <f>+'LIQ 3'!D46</f>
        <v/>
      </c>
      <c r="D46" s="143">
        <f>+'LIQ 3'!E46</f>
        <v/>
      </c>
      <c r="E46" s="143">
        <f>+'LIQ 3'!F46</f>
        <v/>
      </c>
      <c r="F46" s="2"/>
      <c r="G46" s="121"/>
      <c r="H46" s="122"/>
      <c r="I46" s="143"/>
      <c r="K46" s="124"/>
      <c r="L46" s="136">
        <f>IF(H46="",0,(IF(G46="D",0,(F46*H46)/100)))</f>
        <v>0</v>
      </c>
      <c r="M46" s="136">
        <f>ROUND(IF(L46=0,(IF(H46="",0,((IF(E46&lt;$L$4,IF(ABS(F46)&lt;$N$2,0,ROUND(((ABS(F46)-$N$2)*H46)/100,2)),IF(ABS(F46)&lt;$N$4,0,ROUND(((ABS(F46)-$N$4)*H46)/100,2))))))),0),2)</f>
        <v>0</v>
      </c>
      <c r="N46" s="136">
        <f>ROUND(IF(H46="",0,((IF(L46=0,(IF(E46&lt;$L$4,IF(ABS(F46)&gt;$N$2,ROUND(($N$2*H46/100),2),ABS(F46)*H46/100),IF(ABS(F46)&gt;$N$4,ROUND(($N$4*H46/100),2),ABS(F46)*H46/100))),0)))),2)</f>
        <v>0</v>
      </c>
      <c r="O46" s="137"/>
      <c r="P46" s="136">
        <f>IF(J46="D",IF(H46="",0,F46),0)</f>
        <v>0</v>
      </c>
      <c r="Q46" s="137"/>
    </row>
    <row r="47" spans="1:17" customHeight="1" ht="13.2">
      <c r="A47" s="143">
        <f>+'LIQ 3'!B47</f>
        <v/>
      </c>
      <c r="B47" s="143">
        <f>+'LIQ 3'!C47</f>
        <v>0</v>
      </c>
      <c r="C47" s="144">
        <f>+'LIQ 3'!D47</f>
        <v/>
      </c>
      <c r="D47" s="143">
        <f>+'LIQ 3'!E47</f>
        <v/>
      </c>
      <c r="E47" s="143">
        <f>+'LIQ 3'!F47</f>
        <v/>
      </c>
      <c r="F47" s="2"/>
      <c r="G47" s="121"/>
      <c r="H47" s="122"/>
      <c r="I47" s="143"/>
      <c r="K47" s="124"/>
      <c r="L47" s="136">
        <f>IF(H47="",0,(IF(G47="D",0,(F47*H47)/100)))</f>
        <v>0</v>
      </c>
      <c r="M47" s="136">
        <f>ROUND(IF(L47=0,(IF(H47="",0,((IF(E47&lt;$L$4,IF(ABS(F47)&lt;$N$2,0,ROUND(((ABS(F47)-$N$2)*H47)/100,2)),IF(ABS(F47)&lt;$N$4,0,ROUND(((ABS(F47)-$N$4)*H47)/100,2))))))),0),2)</f>
        <v>0</v>
      </c>
      <c r="N47" s="136">
        <f>ROUND(IF(H47="",0,((IF(L47=0,(IF(E47&lt;$L$4,IF(ABS(F47)&gt;$N$2,ROUND(($N$2*H47/100),2),ABS(F47)*H47/100),IF(ABS(F47)&gt;$N$4,ROUND(($N$4*H47/100),2),ABS(F47)*H47/100))),0)))),2)</f>
        <v>0</v>
      </c>
      <c r="O47" s="137"/>
      <c r="P47" s="136">
        <f>IF(J47="D",IF(H47="",0,F47),0)</f>
        <v>0</v>
      </c>
      <c r="Q47" s="137"/>
    </row>
    <row r="48" spans="1:17" customHeight="1" ht="13.2">
      <c r="A48" s="143">
        <f>+'LIQ 3'!B48</f>
        <v/>
      </c>
      <c r="B48" s="143">
        <f>+'LIQ 3'!C48</f>
        <v>0</v>
      </c>
      <c r="C48" s="144">
        <f>+'LIQ 3'!D48</f>
        <v/>
      </c>
      <c r="D48" s="143">
        <f>+'LIQ 3'!E48</f>
        <v/>
      </c>
      <c r="E48" s="143">
        <f>+'LIQ 3'!F48</f>
        <v/>
      </c>
      <c r="F48" s="2"/>
      <c r="G48" s="121"/>
      <c r="H48" s="122"/>
      <c r="I48" s="143"/>
      <c r="K48" s="124"/>
      <c r="L48" s="136">
        <f>IF(H48="",0,(IF(G48="D",0,(F48*H48)/100)))</f>
        <v>0</v>
      </c>
      <c r="M48" s="136">
        <f>ROUND(IF(L48=0,(IF(H48="",0,((IF(E48&lt;$L$4,IF(ABS(F48)&lt;$N$2,0,ROUND(((ABS(F48)-$N$2)*H48)/100,2)),IF(ABS(F48)&lt;$N$4,0,ROUND(((ABS(F48)-$N$4)*H48)/100,2))))))),0),2)</f>
        <v>0</v>
      </c>
      <c r="N48" s="136">
        <f>ROUND(IF(H48="",0,((IF(L48=0,(IF(E48&lt;$L$4,IF(ABS(F48)&gt;$N$2,ROUND(($N$2*H48/100),2),ABS(F48)*H48/100),IF(ABS(F48)&gt;$N$4,ROUND(($N$4*H48/100),2),ABS(F48)*H48/100))),0)))),2)</f>
        <v>0</v>
      </c>
      <c r="O48" s="137"/>
      <c r="P48" s="136">
        <f>IF(J48="D",IF(H48="",0,F48),0)</f>
        <v>0</v>
      </c>
      <c r="Q48" s="137"/>
    </row>
    <row r="49" spans="1:17" customHeight="1" ht="13.2">
      <c r="A49" s="143">
        <f>+'LIQ 3'!B49</f>
        <v/>
      </c>
      <c r="B49" s="143">
        <f>+'LIQ 3'!C49</f>
        <v>0</v>
      </c>
      <c r="C49" s="144">
        <f>+'LIQ 3'!D49</f>
        <v/>
      </c>
      <c r="D49" s="143">
        <f>+'LIQ 3'!E49</f>
        <v/>
      </c>
      <c r="E49" s="143">
        <f>+'LIQ 3'!F49</f>
        <v/>
      </c>
      <c r="F49" s="2"/>
      <c r="G49" s="121"/>
      <c r="H49" s="122"/>
      <c r="I49" s="143"/>
      <c r="K49" s="124"/>
      <c r="L49" s="136">
        <f>IF(H49="",0,(IF(G49="D",0,(F49*H49)/100)))</f>
        <v>0</v>
      </c>
      <c r="M49" s="136">
        <f>ROUND(IF(L49=0,(IF(H49="",0,((IF(E49&lt;$L$4,IF(ABS(F49)&lt;$N$2,0,ROUND(((ABS(F49)-$N$2)*H49)/100,2)),IF(ABS(F49)&lt;$N$4,0,ROUND(((ABS(F49)-$N$4)*H49)/100,2))))))),0),2)</f>
        <v>0</v>
      </c>
      <c r="N49" s="136">
        <f>ROUND(IF(H49="",0,((IF(L49=0,(IF(E49&lt;$L$4,IF(ABS(F49)&gt;$N$2,ROUND(($N$2*H49/100),2),ABS(F49)*H49/100),IF(ABS(F49)&gt;$N$4,ROUND(($N$4*H49/100),2),ABS(F49)*H49/100))),0)))),2)</f>
        <v>0</v>
      </c>
      <c r="O49" s="137"/>
      <c r="P49" s="136">
        <f>IF(J49="D",IF(H49="",0,F49),0)</f>
        <v>0</v>
      </c>
      <c r="Q49" s="137"/>
    </row>
    <row r="50" spans="1:17" customHeight="1" ht="13.2">
      <c r="A50" s="143">
        <f>+'LIQ 3'!B50</f>
        <v/>
      </c>
      <c r="B50" s="143">
        <f>+'LIQ 3'!C50</f>
        <v>0</v>
      </c>
      <c r="C50" s="144">
        <f>+'LIQ 3'!D50</f>
        <v/>
      </c>
      <c r="D50" s="143">
        <f>+'LIQ 3'!E50</f>
        <v/>
      </c>
      <c r="E50" s="143">
        <f>+'LIQ 3'!F50</f>
        <v/>
      </c>
      <c r="F50" s="2"/>
      <c r="G50" s="121"/>
      <c r="H50" s="122"/>
      <c r="I50" s="143"/>
      <c r="K50" s="124"/>
      <c r="L50" s="136">
        <f>IF(H50="",0,(IF(G50="D",0,(F50*H50)/100)))</f>
        <v>0</v>
      </c>
      <c r="M50" s="136">
        <f>ROUND(IF(L50=0,(IF(H50="",0,((IF(E50&lt;$L$4,IF(ABS(F50)&lt;$N$2,0,ROUND(((ABS(F50)-$N$2)*H50)/100,2)),IF(ABS(F50)&lt;$N$4,0,ROUND(((ABS(F50)-$N$4)*H50)/100,2))))))),0),2)</f>
        <v>0</v>
      </c>
      <c r="N50" s="136">
        <f>ROUND(IF(H50="",0,((IF(L50=0,(IF(E50&lt;$L$4,IF(ABS(F50)&gt;$N$2,ROUND(($N$2*H50/100),2),ABS(F50)*H50/100),IF(ABS(F50)&gt;$N$4,ROUND(($N$4*H50/100),2),ABS(F50)*H50/100))),0)))),2)</f>
        <v>0</v>
      </c>
      <c r="O50" s="137"/>
      <c r="P50" s="136">
        <f>IF(J50="D",IF(H50="",0,F50),0)</f>
        <v>0</v>
      </c>
      <c r="Q50" s="137"/>
    </row>
    <row r="51" spans="1:17" customHeight="1" ht="13.2">
      <c r="A51" s="143">
        <f>+'LIQ 3'!B51</f>
        <v/>
      </c>
      <c r="B51" s="143">
        <f>+'LIQ 3'!C51</f>
        <v>0</v>
      </c>
      <c r="C51" s="144">
        <f>+'LIQ 3'!D51</f>
        <v/>
      </c>
      <c r="D51" s="143">
        <f>+'LIQ 3'!E51</f>
        <v/>
      </c>
      <c r="E51" s="143">
        <f>+'LIQ 3'!F51</f>
        <v/>
      </c>
      <c r="F51" s="2"/>
      <c r="G51" s="121"/>
      <c r="H51" s="122"/>
      <c r="I51" s="143"/>
      <c r="K51" s="124"/>
      <c r="L51" s="136">
        <f>IF(H51="",0,(IF(G51="D",0,(F51*H51)/100)))</f>
        <v>0</v>
      </c>
      <c r="M51" s="136">
        <f>ROUND(IF(L51=0,(IF(H51="",0,((IF(E51&lt;$L$4,IF(ABS(F51)&lt;$N$2,0,ROUND(((ABS(F51)-$N$2)*H51)/100,2)),IF(ABS(F51)&lt;$N$4,0,ROUND(((ABS(F51)-$N$4)*H51)/100,2))))))),0),2)</f>
        <v>0</v>
      </c>
      <c r="N51" s="136">
        <f>ROUND(IF(H51="",0,((IF(L51=0,(IF(E51&lt;$L$4,IF(ABS(F51)&gt;$N$2,ROUND(($N$2*H51/100),2),ABS(F51)*H51/100),IF(ABS(F51)&gt;$N$4,ROUND(($N$4*H51/100),2),ABS(F51)*H51/100))),0)))),2)</f>
        <v>0</v>
      </c>
      <c r="O51" s="137"/>
      <c r="P51" s="136">
        <f>IF(J51="D",IF(H51="",0,F51),0)</f>
        <v>0</v>
      </c>
      <c r="Q51" s="137"/>
    </row>
    <row r="52" spans="1:17" customHeight="1" ht="13.2">
      <c r="A52" s="143">
        <f>+'LIQ 3'!B52</f>
        <v/>
      </c>
      <c r="B52" s="143">
        <f>+'LIQ 3'!C52</f>
        <v>0</v>
      </c>
      <c r="C52" s="144">
        <f>+'LIQ 3'!D52</f>
        <v/>
      </c>
      <c r="D52" s="143">
        <f>+'LIQ 3'!E52</f>
        <v/>
      </c>
      <c r="E52" s="143">
        <f>+'LIQ 3'!F52</f>
        <v/>
      </c>
      <c r="F52" s="2"/>
      <c r="G52" s="121"/>
      <c r="H52" s="122"/>
      <c r="I52" s="143"/>
      <c r="K52" s="124"/>
      <c r="L52" s="136">
        <f>IF(H52="",0,(IF(G52="D",0,(F52*H52)/100)))</f>
        <v>0</v>
      </c>
      <c r="M52" s="136">
        <f>ROUND(IF(L52=0,(IF(H52="",0,((IF(E52&lt;$L$4,IF(ABS(F52)&lt;$N$2,0,ROUND(((ABS(F52)-$N$2)*H52)/100,2)),IF(ABS(F52)&lt;$N$4,0,ROUND(((ABS(F52)-$N$4)*H52)/100,2))))))),0),2)</f>
        <v>0</v>
      </c>
      <c r="N52" s="136">
        <f>ROUND(IF(H52="",0,((IF(L52=0,(IF(E52&lt;$L$4,IF(ABS(F52)&gt;$N$2,ROUND(($N$2*H52/100),2),ABS(F52)*H52/100),IF(ABS(F52)&gt;$N$4,ROUND(($N$4*H52/100),2),ABS(F52)*H52/100))),0)))),2)</f>
        <v>0</v>
      </c>
      <c r="O52" s="137"/>
      <c r="P52" s="136">
        <f>IF(J52="D",IF(H52="",0,F52),0)</f>
        <v>0</v>
      </c>
      <c r="Q52" s="137"/>
    </row>
    <row r="53" spans="1:17" customHeight="1" ht="13.2">
      <c r="A53" s="143">
        <f>+'LIQ 3'!B53</f>
        <v/>
      </c>
      <c r="B53" s="143">
        <f>+'LIQ 3'!C53</f>
        <v>0</v>
      </c>
      <c r="C53" s="144">
        <f>+'LIQ 3'!D53</f>
        <v/>
      </c>
      <c r="D53" s="143">
        <f>+'LIQ 3'!E53</f>
        <v/>
      </c>
      <c r="E53" s="143">
        <f>+'LIQ 3'!F53</f>
        <v/>
      </c>
      <c r="F53" s="2"/>
      <c r="G53" s="121"/>
      <c r="H53" s="122"/>
      <c r="I53" s="143"/>
      <c r="K53" s="124"/>
      <c r="L53" s="136">
        <f>IF(H53="",0,(IF(G53="D",0,(F53*H53)/100)))</f>
        <v>0</v>
      </c>
      <c r="M53" s="136">
        <f>ROUND(IF(L53=0,(IF(H53="",0,((IF(E53&lt;$L$4,IF(ABS(F53)&lt;$N$2,0,ROUND(((ABS(F53)-$N$2)*H53)/100,2)),IF(ABS(F53)&lt;$N$4,0,ROUND(((ABS(F53)-$N$4)*H53)/100,2))))))),0),2)</f>
        <v>0</v>
      </c>
      <c r="N53" s="136">
        <f>ROUND(IF(H53="",0,((IF(L53=0,(IF(E53&lt;$L$4,IF(ABS(F53)&gt;$N$2,ROUND(($N$2*H53/100),2),ABS(F53)*H53/100),IF(ABS(F53)&gt;$N$4,ROUND(($N$4*H53/100),2),ABS(F53)*H53/100))),0)))),2)</f>
        <v>0</v>
      </c>
      <c r="O53" s="137"/>
      <c r="P53" s="136">
        <f>IF(J53="D",IF(H53="",0,F53),0)</f>
        <v>0</v>
      </c>
      <c r="Q53" s="137"/>
    </row>
    <row r="54" spans="1:17" customHeight="1" ht="13.2">
      <c r="A54" s="143">
        <f>+'LIQ 3'!B54</f>
        <v/>
      </c>
      <c r="B54" s="143">
        <f>+'LIQ 3'!C54</f>
        <v>0</v>
      </c>
      <c r="C54" s="144">
        <f>+'LIQ 3'!D54</f>
        <v/>
      </c>
      <c r="D54" s="143">
        <f>+'LIQ 3'!E54</f>
        <v/>
      </c>
      <c r="E54" s="143">
        <f>+'LIQ 3'!F54</f>
        <v/>
      </c>
      <c r="F54" s="2"/>
      <c r="G54" s="121"/>
      <c r="H54" s="122"/>
      <c r="I54" s="143"/>
      <c r="K54" s="124"/>
      <c r="L54" s="136">
        <f>IF(H54="",0,(IF(G54="D",0,(F54*H54)/100)))</f>
        <v>0</v>
      </c>
      <c r="M54" s="136">
        <f>ROUND(IF(L54=0,(IF(H54="",0,((IF(E54&lt;$L$4,IF(ABS(F54)&lt;$N$2,0,ROUND(((ABS(F54)-$N$2)*H54)/100,2)),IF(ABS(F54)&lt;$N$4,0,ROUND(((ABS(F54)-$N$4)*H54)/100,2))))))),0),2)</f>
        <v>0</v>
      </c>
      <c r="N54" s="136">
        <f>ROUND(IF(H54="",0,((IF(L54=0,(IF(E54&lt;$L$4,IF(ABS(F54)&gt;$N$2,ROUND(($N$2*H54/100),2),ABS(F54)*H54/100),IF(ABS(F54)&gt;$N$4,ROUND(($N$4*H54/100),2),ABS(F54)*H54/100))),0)))),2)</f>
        <v>0</v>
      </c>
      <c r="O54" s="137"/>
      <c r="P54" s="136">
        <f>IF(J54="D",IF(H54="",0,F54),0)</f>
        <v>0</v>
      </c>
      <c r="Q54" s="137"/>
    </row>
    <row r="55" spans="1:17" customHeight="1" ht="13.2">
      <c r="A55" s="143">
        <f>+'LIQ 3'!B55</f>
        <v/>
      </c>
      <c r="B55" s="143">
        <f>+'LIQ 3'!C55</f>
        <v>0</v>
      </c>
      <c r="C55" s="144">
        <f>+'LIQ 3'!D55</f>
        <v/>
      </c>
      <c r="D55" s="143">
        <f>+'LIQ 3'!E55</f>
        <v/>
      </c>
      <c r="E55" s="143">
        <f>+'LIQ 3'!F55</f>
        <v/>
      </c>
      <c r="F55" s="2"/>
      <c r="G55" s="121"/>
      <c r="H55" s="122"/>
      <c r="I55" s="143"/>
      <c r="K55" s="124"/>
      <c r="L55" s="136">
        <f>IF(H55="",0,(IF(G55="D",0,(F55*H55)/100)))</f>
        <v>0</v>
      </c>
      <c r="M55" s="136">
        <f>ROUND(IF(L55=0,(IF(H55="",0,((IF(E55&lt;$L$4,IF(ABS(F55)&lt;$N$2,0,ROUND(((ABS(F55)-$N$2)*H55)/100,2)),IF(ABS(F55)&lt;$N$4,0,ROUND(((ABS(F55)-$N$4)*H55)/100,2))))))),0),2)</f>
        <v>0</v>
      </c>
      <c r="N55" s="136">
        <f>ROUND(IF(H55="",0,((IF(L55=0,(IF(E55&lt;$L$4,IF(ABS(F55)&gt;$N$2,ROUND(($N$2*H55/100),2),ABS(F55)*H55/100),IF(ABS(F55)&gt;$N$4,ROUND(($N$4*H55/100),2),ABS(F55)*H55/100))),0)))),2)</f>
        <v>0</v>
      </c>
      <c r="O55" s="137"/>
      <c r="P55" s="136">
        <f>IF(J55="D",IF(H55="",0,F55),0)</f>
        <v>0</v>
      </c>
      <c r="Q55" s="137"/>
    </row>
    <row r="56" spans="1:17" customHeight="1" ht="13.2">
      <c r="A56" s="143">
        <f>+'LIQ 3'!B56</f>
        <v/>
      </c>
      <c r="B56" s="143">
        <f>+'LIQ 3'!C56</f>
        <v>0</v>
      </c>
      <c r="C56" s="144">
        <f>+'LIQ 3'!D56</f>
        <v/>
      </c>
      <c r="D56" s="143">
        <f>+'LIQ 3'!E56</f>
        <v/>
      </c>
      <c r="E56" s="143">
        <f>+'LIQ 3'!F56</f>
        <v/>
      </c>
      <c r="F56" s="2"/>
      <c r="G56" s="121"/>
      <c r="H56" s="122"/>
      <c r="I56" s="143"/>
      <c r="K56" s="124"/>
      <c r="L56" s="136">
        <f>IF(H56="",0,(IF(G56="D",0,(F56*H56)/100)))</f>
        <v>0</v>
      </c>
      <c r="M56" s="136">
        <f>ROUND(IF(L56=0,(IF(H56="",0,((IF(E56&lt;$L$4,IF(ABS(F56)&lt;$N$2,0,ROUND(((ABS(F56)-$N$2)*H56)/100,2)),IF(ABS(F56)&lt;$N$4,0,ROUND(((ABS(F56)-$N$4)*H56)/100,2))))))),0),2)</f>
        <v>0</v>
      </c>
      <c r="N56" s="136">
        <f>ROUND(IF(H56="",0,((IF(L56=0,(IF(E56&lt;$L$4,IF(ABS(F56)&gt;$N$2,ROUND(($N$2*H56/100),2),ABS(F56)*H56/100),IF(ABS(F56)&gt;$N$4,ROUND(($N$4*H56/100),2),ABS(F56)*H56/100))),0)))),2)</f>
        <v>0</v>
      </c>
      <c r="O56" s="137"/>
      <c r="P56" s="136">
        <f>IF(J56="D",IF(H56="",0,F56),0)</f>
        <v>0</v>
      </c>
      <c r="Q56" s="137"/>
    </row>
    <row r="57" spans="1:17" customHeight="1" ht="13.2">
      <c r="A57" s="143">
        <f>+'LIQ 3'!B57</f>
        <v/>
      </c>
      <c r="B57" s="143">
        <f>+'LIQ 3'!C57</f>
        <v>0</v>
      </c>
      <c r="C57" s="144">
        <f>+'LIQ 3'!D57</f>
        <v/>
      </c>
      <c r="D57" s="143">
        <f>+'LIQ 3'!E57</f>
        <v/>
      </c>
      <c r="E57" s="143">
        <f>+'LIQ 3'!F57</f>
        <v/>
      </c>
      <c r="F57" s="2"/>
      <c r="G57" s="121"/>
      <c r="H57" s="122"/>
      <c r="I57" s="143"/>
      <c r="K57" s="124"/>
      <c r="L57" s="136">
        <f>IF(H57="",0,(IF(G57="D",0,(F57*H57)/100)))</f>
        <v>0</v>
      </c>
      <c r="M57" s="136">
        <f>ROUND(IF(L57=0,(IF(H57="",0,((IF(E57&lt;$L$4,IF(ABS(F57)&lt;$N$2,0,ROUND(((ABS(F57)-$N$2)*H57)/100,2)),IF(ABS(F57)&lt;$N$4,0,ROUND(((ABS(F57)-$N$4)*H57)/100,2))))))),0),2)</f>
        <v>0</v>
      </c>
      <c r="N57" s="136">
        <f>ROUND(IF(H57="",0,((IF(L57=0,(IF(E57&lt;$L$4,IF(ABS(F57)&gt;$N$2,ROUND(($N$2*H57/100),2),ABS(F57)*H57/100),IF(ABS(F57)&gt;$N$4,ROUND(($N$4*H57/100),2),ABS(F57)*H57/100))),0)))),2)</f>
        <v>0</v>
      </c>
      <c r="O57" s="137"/>
      <c r="P57" s="136">
        <f>IF(J57="D",IF(H57="",0,F57),0)</f>
        <v>0</v>
      </c>
      <c r="Q57" s="137"/>
    </row>
    <row r="58" spans="1:17" customHeight="1" ht="13.2">
      <c r="A58" s="143">
        <f>+'LIQ 3'!B58</f>
        <v/>
      </c>
      <c r="B58" s="143">
        <f>+'LIQ 3'!C58</f>
        <v>0</v>
      </c>
      <c r="C58" s="144">
        <f>+'LIQ 3'!D58</f>
        <v/>
      </c>
      <c r="D58" s="143">
        <f>+'LIQ 3'!E58</f>
        <v/>
      </c>
      <c r="E58" s="143">
        <f>+'LIQ 3'!F58</f>
        <v/>
      </c>
      <c r="F58" s="2"/>
      <c r="G58" s="121"/>
      <c r="H58" s="122"/>
      <c r="I58" s="143"/>
      <c r="K58" s="124"/>
      <c r="L58" s="136">
        <f>IF(H58="",0,(IF(G58="D",0,(F58*H58)/100)))</f>
        <v>0</v>
      </c>
      <c r="M58" s="136">
        <f>ROUND(IF(L58=0,(IF(H58="",0,((IF(E58&lt;$L$4,IF(ABS(F58)&lt;$N$2,0,ROUND(((ABS(F58)-$N$2)*H58)/100,2)),IF(ABS(F58)&lt;$N$4,0,ROUND(((ABS(F58)-$N$4)*H58)/100,2))))))),0),2)</f>
        <v>0</v>
      </c>
      <c r="N58" s="136">
        <f>ROUND(IF(H58="",0,((IF(L58=0,(IF(E58&lt;$L$4,IF(ABS(F58)&gt;$N$2,ROUND(($N$2*H58/100),2),ABS(F58)*H58/100),IF(ABS(F58)&gt;$N$4,ROUND(($N$4*H58/100),2),ABS(F58)*H58/100))),0)))),2)</f>
        <v>0</v>
      </c>
      <c r="O58" s="137"/>
      <c r="P58" s="136">
        <f>IF(J58="D",IF(H58="",0,F58),0)</f>
        <v>0</v>
      </c>
      <c r="Q58" s="137"/>
    </row>
    <row r="59" spans="1:17" customHeight="1" ht="13.2">
      <c r="A59" s="143">
        <f>+'LIQ 3'!B59</f>
        <v/>
      </c>
      <c r="B59" s="143">
        <f>+'LIQ 3'!C59</f>
        <v>0</v>
      </c>
      <c r="C59" s="144">
        <f>+'LIQ 3'!D59</f>
        <v/>
      </c>
      <c r="D59" s="143">
        <f>+'LIQ 3'!E59</f>
        <v/>
      </c>
      <c r="E59" s="143">
        <f>+'LIQ 3'!F59</f>
        <v/>
      </c>
      <c r="F59" s="2"/>
      <c r="G59" s="121"/>
      <c r="H59" s="122"/>
      <c r="I59" s="143"/>
      <c r="K59" s="124"/>
      <c r="L59" s="136">
        <f>IF(H59="",0,(IF(G59="D",0,(F59*H59)/100)))</f>
        <v>0</v>
      </c>
      <c r="M59" s="136">
        <f>ROUND(IF(L59=0,(IF(H59="",0,((IF(E59&lt;$L$4,IF(ABS(F59)&lt;$N$2,0,ROUND(((ABS(F59)-$N$2)*H59)/100,2)),IF(ABS(F59)&lt;$N$4,0,ROUND(((ABS(F59)-$N$4)*H59)/100,2))))))),0),2)</f>
        <v>0</v>
      </c>
      <c r="N59" s="136">
        <f>ROUND(IF(H59="",0,((IF(L59=0,(IF(E59&lt;$L$4,IF(ABS(F59)&gt;$N$2,ROUND(($N$2*H59/100),2),ABS(F59)*H59/100),IF(ABS(F59)&gt;$N$4,ROUND(($N$4*H59/100),2),ABS(F59)*H59/100))),0)))),2)</f>
        <v>0</v>
      </c>
      <c r="O59" s="137"/>
      <c r="P59" s="136">
        <f>IF(J59="D",IF(H59="",0,F59),0)</f>
        <v>0</v>
      </c>
      <c r="Q59" s="137"/>
    </row>
    <row r="60" spans="1:17" customHeight="1" ht="13.2">
      <c r="A60" s="143">
        <f>+'LIQ 3'!B60</f>
        <v/>
      </c>
      <c r="B60" s="143">
        <f>+'LIQ 3'!C60</f>
        <v>0</v>
      </c>
      <c r="C60" s="144">
        <f>+'LIQ 3'!D60</f>
        <v/>
      </c>
      <c r="D60" s="143">
        <f>+'LIQ 3'!E60</f>
        <v/>
      </c>
      <c r="E60" s="143">
        <f>+'LIQ 3'!F60</f>
        <v/>
      </c>
      <c r="F60" s="2"/>
      <c r="G60" s="121"/>
      <c r="H60" s="122"/>
      <c r="I60" s="143"/>
      <c r="K60" s="124"/>
      <c r="L60" s="136">
        <f>IF(H60="",0,(IF(G60="D",0,(F60*H60)/100)))</f>
        <v>0</v>
      </c>
      <c r="M60" s="136">
        <f>ROUND(IF(L60=0,(IF(H60="",0,((IF(E60&lt;$L$4,IF(ABS(F60)&lt;$N$2,0,ROUND(((ABS(F60)-$N$2)*H60)/100,2)),IF(ABS(F60)&lt;$N$4,0,ROUND(((ABS(F60)-$N$4)*H60)/100,2))))))),0),2)</f>
        <v>0</v>
      </c>
      <c r="N60" s="136">
        <f>ROUND(IF(H60="",0,((IF(L60=0,(IF(E60&lt;$L$4,IF(ABS(F60)&gt;$N$2,ROUND(($N$2*H60/100),2),ABS(F60)*H60/100),IF(ABS(F60)&gt;$N$4,ROUND(($N$4*H60/100),2),ABS(F60)*H60/100))),0)))),2)</f>
        <v>0</v>
      </c>
      <c r="O60" s="137"/>
      <c r="P60" s="136">
        <f>IF(J60="D",IF(H60="",0,F60),0)</f>
        <v>0</v>
      </c>
      <c r="Q60" s="137"/>
    </row>
    <row r="61" spans="1:17" customHeight="1" ht="13.2">
      <c r="A61" s="143">
        <f>+'LIQ 3'!B61</f>
        <v/>
      </c>
      <c r="B61" s="143">
        <f>+'LIQ 3'!C61</f>
        <v>0</v>
      </c>
      <c r="C61" s="144">
        <f>+'LIQ 3'!D61</f>
        <v/>
      </c>
      <c r="D61" s="143">
        <f>+'LIQ 3'!E61</f>
        <v/>
      </c>
      <c r="E61" s="143">
        <f>+'LIQ 3'!F61</f>
        <v/>
      </c>
      <c r="F61" s="2"/>
      <c r="G61" s="121"/>
      <c r="H61" s="122"/>
      <c r="I61" s="143"/>
      <c r="K61" s="124"/>
      <c r="L61" s="136">
        <f>IF(H61="",0,(IF(G61="D",0,(F61*H61)/100)))</f>
        <v>0</v>
      </c>
      <c r="M61" s="136">
        <f>ROUND(IF(L61=0,(IF(H61="",0,((IF(E61&lt;$L$4,IF(ABS(F61)&lt;$N$2,0,ROUND(((ABS(F61)-$N$2)*H61)/100,2)),IF(ABS(F61)&lt;$N$4,0,ROUND(((ABS(F61)-$N$4)*H61)/100,2))))))),0),2)</f>
        <v>0</v>
      </c>
      <c r="N61" s="136">
        <f>ROUND(IF(H61="",0,((IF(L61=0,(IF(E61&lt;$L$4,IF(ABS(F61)&gt;$N$2,ROUND(($N$2*H61/100),2),ABS(F61)*H61/100),IF(ABS(F61)&gt;$N$4,ROUND(($N$4*H61/100),2),ABS(F61)*H61/100))),0)))),2)</f>
        <v>0</v>
      </c>
      <c r="O61" s="137"/>
      <c r="P61" s="136">
        <f>IF(J61="D",IF(H61="",0,F61),0)</f>
        <v>0</v>
      </c>
      <c r="Q61" s="137"/>
    </row>
    <row r="62" spans="1:17" customHeight="1" ht="13.2">
      <c r="A62" s="143">
        <f>+'LIQ 3'!B62</f>
        <v/>
      </c>
      <c r="B62" s="143">
        <f>+'LIQ 3'!C62</f>
        <v>0</v>
      </c>
      <c r="C62" s="144">
        <f>+'LIQ 3'!D62</f>
        <v/>
      </c>
      <c r="D62" s="143">
        <f>+'LIQ 3'!E62</f>
        <v/>
      </c>
      <c r="E62" s="143">
        <f>+'LIQ 3'!F62</f>
        <v/>
      </c>
      <c r="F62" s="2"/>
      <c r="G62" s="121"/>
      <c r="H62" s="122"/>
      <c r="I62" s="143"/>
      <c r="K62" s="124"/>
      <c r="L62" s="136">
        <f>IF(H62="",0,(IF(G62="D",0,(F62*H62)/100)))</f>
        <v>0</v>
      </c>
      <c r="M62" s="136">
        <f>ROUND(IF(L62=0,(IF(H62="",0,((IF(E62&lt;$L$4,IF(ABS(F62)&lt;$N$2,0,ROUND(((ABS(F62)-$N$2)*H62)/100,2)),IF(ABS(F62)&lt;$N$4,0,ROUND(((ABS(F62)-$N$4)*H62)/100,2))))))),0),2)</f>
        <v>0</v>
      </c>
      <c r="N62" s="136">
        <f>ROUND(IF(H62="",0,((IF(L62=0,(IF(E62&lt;$L$4,IF(ABS(F62)&gt;$N$2,ROUND(($N$2*H62/100),2),ABS(F62)*H62/100),IF(ABS(F62)&gt;$N$4,ROUND(($N$4*H62/100),2),ABS(F62)*H62/100))),0)))),2)</f>
        <v>0</v>
      </c>
      <c r="O62" s="137"/>
      <c r="P62" s="136">
        <f>IF(J62="D",IF(H62="",0,F62),0)</f>
        <v>0</v>
      </c>
      <c r="Q62" s="137"/>
    </row>
    <row r="63" spans="1:17" customHeight="1" ht="13.2">
      <c r="A63" s="143">
        <f>+'LIQ 3'!B63</f>
        <v/>
      </c>
      <c r="B63" s="143">
        <f>+'LIQ 3'!C63</f>
        <v>0</v>
      </c>
      <c r="C63" s="144">
        <f>+'LIQ 3'!D63</f>
        <v/>
      </c>
      <c r="D63" s="143">
        <f>+'LIQ 3'!E63</f>
        <v/>
      </c>
      <c r="E63" s="143">
        <f>+'LIQ 3'!F63</f>
        <v/>
      </c>
      <c r="F63" s="2"/>
      <c r="G63" s="121"/>
      <c r="H63" s="122"/>
      <c r="I63" s="143"/>
      <c r="K63" s="124"/>
      <c r="L63" s="136">
        <f>IF(H63="",0,(IF(G63="D",0,(F63*H63)/100)))</f>
        <v>0</v>
      </c>
      <c r="M63" s="136">
        <f>ROUND(IF(L63=0,(IF(H63="",0,((IF(E63&lt;$L$4,IF(ABS(F63)&lt;$N$2,0,ROUND(((ABS(F63)-$N$2)*H63)/100,2)),IF(ABS(F63)&lt;$N$4,0,ROUND(((ABS(F63)-$N$4)*H63)/100,2))))))),0),2)</f>
        <v>0</v>
      </c>
      <c r="N63" s="136">
        <f>ROUND(IF(H63="",0,((IF(L63=0,(IF(E63&lt;$L$4,IF(ABS(F63)&gt;$N$2,ROUND(($N$2*H63/100),2),ABS(F63)*H63/100),IF(ABS(F63)&gt;$N$4,ROUND(($N$4*H63/100),2),ABS(F63)*H63/100))),0)))),2)</f>
        <v>0</v>
      </c>
      <c r="O63" s="137"/>
      <c r="P63" s="136">
        <f>IF(J63="D",IF(H63="",0,F63),0)</f>
        <v>0</v>
      </c>
      <c r="Q63" s="137"/>
    </row>
    <row r="64" spans="1:17" customHeight="1" ht="13.2">
      <c r="A64" s="143">
        <f>+'LIQ 3'!B64</f>
        <v/>
      </c>
      <c r="B64" s="143">
        <f>+'LIQ 3'!C64</f>
        <v>0</v>
      </c>
      <c r="C64" s="144">
        <f>+'LIQ 3'!D64</f>
        <v/>
      </c>
      <c r="D64" s="143">
        <f>+'LIQ 3'!E64</f>
        <v/>
      </c>
      <c r="E64" s="143">
        <f>+'LIQ 3'!F64</f>
        <v/>
      </c>
      <c r="F64" s="2"/>
      <c r="G64" s="121"/>
      <c r="H64" s="122"/>
      <c r="I64" s="143"/>
      <c r="K64" s="124"/>
      <c r="L64" s="136">
        <f>IF(H64="",0,(IF(G64="D",0,(F64*H64)/100)))</f>
        <v>0</v>
      </c>
      <c r="M64" s="136">
        <f>ROUND(IF(L64=0,(IF(H64="",0,((IF(E64&lt;$L$4,IF(ABS(F64)&lt;$N$2,0,ROUND(((ABS(F64)-$N$2)*H64)/100,2)),IF(ABS(F64)&lt;$N$4,0,ROUND(((ABS(F64)-$N$4)*H64)/100,2))))))),0),2)</f>
        <v>0</v>
      </c>
      <c r="N64" s="136">
        <f>ROUND(IF(H64="",0,((IF(L64=0,(IF(E64&lt;$L$4,IF(ABS(F64)&gt;$N$2,ROUND(($N$2*H64/100),2),ABS(F64)*H64/100),IF(ABS(F64)&gt;$N$4,ROUND(($N$4*H64/100),2),ABS(F64)*H64/100))),0)))),2)</f>
        <v>0</v>
      </c>
      <c r="O64" s="137"/>
      <c r="P64" s="136">
        <f>IF(J64="D",IF(H64="",0,F64),0)</f>
        <v>0</v>
      </c>
      <c r="Q64" s="137"/>
    </row>
    <row r="65" spans="1:17" customHeight="1" ht="13.2">
      <c r="A65" s="143">
        <f>+'LIQ 3'!B65</f>
        <v/>
      </c>
      <c r="B65" s="143">
        <f>+'LIQ 3'!C65</f>
        <v>0</v>
      </c>
      <c r="C65" s="144">
        <f>+'LIQ 3'!D65</f>
        <v/>
      </c>
      <c r="D65" s="143">
        <f>+'LIQ 3'!E65</f>
        <v/>
      </c>
      <c r="E65" s="143">
        <f>+'LIQ 3'!F65</f>
        <v/>
      </c>
      <c r="F65" s="2"/>
      <c r="G65" s="121"/>
      <c r="H65" s="122"/>
      <c r="I65" s="143"/>
      <c r="K65" s="124"/>
      <c r="L65" s="136">
        <f>IF(H65="",0,(IF(G65="D",0,(F65*H65)/100)))</f>
        <v>0</v>
      </c>
      <c r="M65" s="136">
        <f>ROUND(IF(L65=0,(IF(H65="",0,((IF(E65&lt;$L$4,IF(ABS(F65)&lt;$N$2,0,ROUND(((ABS(F65)-$N$2)*H65)/100,2)),IF(ABS(F65)&lt;$N$4,0,ROUND(((ABS(F65)-$N$4)*H65)/100,2))))))),0),2)</f>
        <v>0</v>
      </c>
      <c r="N65" s="136">
        <f>ROUND(IF(H65="",0,((IF(L65=0,(IF(E65&lt;$L$4,IF(ABS(F65)&gt;$N$2,ROUND(($N$2*H65/100),2),ABS(F65)*H65/100),IF(ABS(F65)&gt;$N$4,ROUND(($N$4*H65/100),2),ABS(F65)*H65/100))),0)))),2)</f>
        <v>0</v>
      </c>
      <c r="O65" s="137"/>
      <c r="P65" s="136">
        <f>IF(J65="D",IF(H65="",0,F65),0)</f>
        <v>0</v>
      </c>
      <c r="Q65" s="137"/>
    </row>
    <row r="66" spans="1:17" customHeight="1" ht="13.2">
      <c r="A66" s="143">
        <f>+'LIQ 3'!B66</f>
        <v/>
      </c>
      <c r="B66" s="143">
        <f>+'LIQ 3'!C66</f>
        <v>0</v>
      </c>
      <c r="C66" s="144">
        <f>+'LIQ 3'!D66</f>
        <v/>
      </c>
      <c r="D66" s="143">
        <f>+'LIQ 3'!E66</f>
        <v/>
      </c>
      <c r="E66" s="143">
        <f>+'LIQ 3'!F66</f>
        <v/>
      </c>
      <c r="F66" s="2"/>
      <c r="G66" s="121"/>
      <c r="H66" s="122"/>
      <c r="I66" s="143"/>
      <c r="K66" s="124"/>
      <c r="L66" s="136">
        <f>IF(H66="",0,(IF(G66="D",0,(F66*H66)/100)))</f>
        <v>0</v>
      </c>
      <c r="M66" s="136">
        <f>ROUND(IF(L66=0,(IF(H66="",0,((IF(E66&lt;$L$4,IF(ABS(F66)&lt;$N$2,0,ROUND(((ABS(F66)-$N$2)*H66)/100,2)),IF(ABS(F66)&lt;$N$4,0,ROUND(((ABS(F66)-$N$4)*H66)/100,2))))))),0),2)</f>
        <v>0</v>
      </c>
      <c r="N66" s="136">
        <f>ROUND(IF(H66="",0,((IF(L66=0,(IF(E66&lt;$L$4,IF(ABS(F66)&gt;$N$2,ROUND(($N$2*H66/100),2),ABS(F66)*H66/100),IF(ABS(F66)&gt;$N$4,ROUND(($N$4*H66/100),2),ABS(F66)*H66/100))),0)))),2)</f>
        <v>0</v>
      </c>
      <c r="O66" s="137"/>
      <c r="P66" s="136">
        <f>IF(J66="D",IF(H66="",0,F66),0)</f>
        <v>0</v>
      </c>
      <c r="Q66" s="137"/>
    </row>
    <row r="67" spans="1:17" customHeight="1" ht="13.2">
      <c r="A67" s="143">
        <f>+'LIQ 3'!B67</f>
        <v/>
      </c>
      <c r="B67" s="143">
        <f>+'LIQ 3'!C67</f>
        <v>0</v>
      </c>
      <c r="C67" s="144">
        <f>+'LIQ 3'!D67</f>
        <v/>
      </c>
      <c r="D67" s="143">
        <f>+'LIQ 3'!E67</f>
        <v/>
      </c>
      <c r="E67" s="143">
        <f>+'LIQ 3'!F67</f>
        <v/>
      </c>
      <c r="F67" s="2"/>
      <c r="G67" s="121"/>
      <c r="H67" s="122"/>
      <c r="I67" s="143"/>
      <c r="K67" s="124"/>
      <c r="L67" s="136">
        <f>IF(H67="",0,(IF(G67="D",0,(F67*H67)/100)))</f>
        <v>0</v>
      </c>
      <c r="M67" s="136">
        <f>ROUND(IF(L67=0,(IF(H67="",0,((IF(E67&lt;$L$4,IF(ABS(F67)&lt;$N$2,0,ROUND(((ABS(F67)-$N$2)*H67)/100,2)),IF(ABS(F67)&lt;$N$4,0,ROUND(((ABS(F67)-$N$4)*H67)/100,2))))))),0),2)</f>
        <v>0</v>
      </c>
      <c r="N67" s="136">
        <f>ROUND(IF(H67="",0,((IF(L67=0,(IF(E67&lt;$L$4,IF(ABS(F67)&gt;$N$2,ROUND(($N$2*H67/100),2),ABS(F67)*H67/100),IF(ABS(F67)&gt;$N$4,ROUND(($N$4*H67/100),2),ABS(F67)*H67/100))),0)))),2)</f>
        <v>0</v>
      </c>
      <c r="O67" s="137"/>
      <c r="P67" s="136">
        <f>IF(J67="D",IF(H67="",0,F67),0)</f>
        <v>0</v>
      </c>
      <c r="Q67" s="137"/>
    </row>
    <row r="68" spans="1:17" customHeight="1" ht="13.2">
      <c r="A68" s="143">
        <f>+'LIQ 3'!B68</f>
        <v/>
      </c>
      <c r="B68" s="143">
        <f>+'LIQ 3'!C68</f>
        <v>0</v>
      </c>
      <c r="C68" s="144">
        <f>+'LIQ 3'!D68</f>
        <v/>
      </c>
      <c r="D68" s="143">
        <f>+'LIQ 3'!E68</f>
        <v/>
      </c>
      <c r="E68" s="143">
        <f>+'LIQ 3'!F68</f>
        <v/>
      </c>
      <c r="F68" s="2"/>
      <c r="G68" s="121"/>
      <c r="H68" s="122"/>
      <c r="I68" s="143"/>
      <c r="K68" s="124"/>
      <c r="L68" s="136">
        <f>IF(H68="",0,(IF(G68="D",0,(F68*H68)/100)))</f>
        <v>0</v>
      </c>
      <c r="M68" s="136">
        <f>ROUND(IF(L68=0,(IF(H68="",0,((IF(E68&lt;$L$4,IF(ABS(F68)&lt;$N$2,0,ROUND(((ABS(F68)-$N$2)*H68)/100,2)),IF(ABS(F68)&lt;$N$4,0,ROUND(((ABS(F68)-$N$4)*H68)/100,2))))))),0),2)</f>
        <v>0</v>
      </c>
      <c r="N68" s="136">
        <f>ROUND(IF(H68="",0,((IF(L68=0,(IF(E68&lt;$L$4,IF(ABS(F68)&gt;$N$2,ROUND(($N$2*H68/100),2),ABS(F68)*H68/100),IF(ABS(F68)&gt;$N$4,ROUND(($N$4*H68/100),2),ABS(F68)*H68/100))),0)))),2)</f>
        <v>0</v>
      </c>
      <c r="O68" s="137"/>
      <c r="P68" s="136">
        <f>IF(J68="D",IF(H68="",0,F68),0)</f>
        <v>0</v>
      </c>
      <c r="Q68" s="137"/>
    </row>
    <row r="69" spans="1:17" customHeight="1" ht="13.2">
      <c r="A69" s="143">
        <f>+'LIQ 3'!B69</f>
        <v/>
      </c>
      <c r="B69" s="143">
        <f>+'LIQ 3'!C69</f>
        <v>0</v>
      </c>
      <c r="C69" s="144">
        <f>+'LIQ 3'!D69</f>
        <v/>
      </c>
      <c r="D69" s="143">
        <f>+'LIQ 3'!E69</f>
        <v/>
      </c>
      <c r="E69" s="143">
        <f>+'LIQ 3'!F69</f>
        <v/>
      </c>
      <c r="F69" s="2"/>
      <c r="G69" s="121"/>
      <c r="H69" s="122"/>
      <c r="I69" s="143"/>
      <c r="K69" s="124"/>
      <c r="L69" s="136">
        <f>IF(H69="",0,(IF(G69="D",0,(F69*H69)/100)))</f>
        <v>0</v>
      </c>
      <c r="M69" s="136">
        <f>ROUND(IF(L69=0,(IF(H69="",0,((IF(E69&lt;$L$4,IF(ABS(F69)&lt;$N$2,0,ROUND(((ABS(F69)-$N$2)*H69)/100,2)),IF(ABS(F69)&lt;$N$4,0,ROUND(((ABS(F69)-$N$4)*H69)/100,2))))))),0),2)</f>
        <v>0</v>
      </c>
      <c r="N69" s="136">
        <f>ROUND(IF(H69="",0,((IF(L69=0,(IF(E69&lt;$L$4,IF(ABS(F69)&gt;$N$2,ROUND(($N$2*H69/100),2),ABS(F69)*H69/100),IF(ABS(F69)&gt;$N$4,ROUND(($N$4*H69/100),2),ABS(F69)*H69/100))),0)))),2)</f>
        <v>0</v>
      </c>
      <c r="O69" s="137"/>
      <c r="P69" s="136">
        <f>IF(J69="D",IF(H69="",0,F69),0)</f>
        <v>0</v>
      </c>
      <c r="Q69" s="137"/>
    </row>
    <row r="70" spans="1:17" customHeight="1" ht="13.2">
      <c r="A70" s="143">
        <f>+'LIQ 3'!B70</f>
        <v/>
      </c>
      <c r="B70" s="143">
        <f>+'LIQ 3'!C70</f>
        <v>0</v>
      </c>
      <c r="C70" s="144">
        <f>+'LIQ 3'!D70</f>
        <v/>
      </c>
      <c r="D70" s="143">
        <f>+'LIQ 3'!E70</f>
        <v/>
      </c>
      <c r="E70" s="143">
        <f>+'LIQ 3'!F70</f>
        <v/>
      </c>
      <c r="F70" s="2"/>
      <c r="G70" s="121"/>
      <c r="H70" s="122"/>
      <c r="I70" s="143"/>
      <c r="K70" s="124"/>
      <c r="L70" s="136">
        <f>IF(H70="",0,(IF(G70="D",0,(F70*H70)/100)))</f>
        <v>0</v>
      </c>
      <c r="M70" s="136">
        <f>ROUND(IF(L70=0,(IF(H70="",0,((IF(E70&lt;$L$4,IF(ABS(F70)&lt;$N$2,0,ROUND(((ABS(F70)-$N$2)*H70)/100,2)),IF(ABS(F70)&lt;$N$4,0,ROUND(((ABS(F70)-$N$4)*H70)/100,2))))))),0),2)</f>
        <v>0</v>
      </c>
      <c r="N70" s="136">
        <f>ROUND(IF(H70="",0,((IF(L70=0,(IF(E70&lt;$L$4,IF(ABS(F70)&gt;$N$2,ROUND(($N$2*H70/100),2),ABS(F70)*H70/100),IF(ABS(F70)&gt;$N$4,ROUND(($N$4*H70/100),2),ABS(F70)*H70/100))),0)))),2)</f>
        <v>0</v>
      </c>
      <c r="O70" s="137"/>
      <c r="P70" s="136">
        <f>IF(J70="D",IF(H70="",0,F70),0)</f>
        <v>0</v>
      </c>
      <c r="Q70" s="137"/>
    </row>
    <row r="71" spans="1:17" customHeight="1" ht="13.2">
      <c r="A71" s="143">
        <f>+'LIQ 3'!B71</f>
        <v/>
      </c>
      <c r="B71" s="143">
        <f>+'LIQ 3'!C71</f>
        <v>0</v>
      </c>
      <c r="C71" s="144">
        <f>+'LIQ 3'!D71</f>
        <v/>
      </c>
      <c r="D71" s="143">
        <f>+'LIQ 3'!E71</f>
        <v/>
      </c>
      <c r="E71" s="143">
        <f>+'LIQ 3'!F71</f>
        <v/>
      </c>
      <c r="F71" s="2"/>
      <c r="G71" s="121"/>
      <c r="H71" s="122"/>
      <c r="I71" s="143"/>
      <c r="K71" s="124"/>
      <c r="L71" s="136">
        <f>IF(H71="",0,(IF(G71="D",0,(F71*H71)/100)))</f>
        <v>0</v>
      </c>
      <c r="M71" s="136">
        <f>ROUND(IF(L71=0,(IF(H71="",0,((IF(E71&lt;$L$4,IF(ABS(F71)&lt;$N$2,0,ROUND(((ABS(F71)-$N$2)*H71)/100,2)),IF(ABS(F71)&lt;$N$4,0,ROUND(((ABS(F71)-$N$4)*H71)/100,2))))))),0),2)</f>
        <v>0</v>
      </c>
      <c r="N71" s="136">
        <f>ROUND(IF(H71="",0,((IF(L71=0,(IF(E71&lt;$L$4,IF(ABS(F71)&gt;$N$2,ROUND(($N$2*H71/100),2),ABS(F71)*H71/100),IF(ABS(F71)&gt;$N$4,ROUND(($N$4*H71/100),2),ABS(F71)*H71/100))),0)))),2)</f>
        <v>0</v>
      </c>
      <c r="O71" s="137"/>
      <c r="P71" s="136">
        <f>IF(J71="D",IF(H71="",0,F71),0)</f>
        <v>0</v>
      </c>
      <c r="Q71" s="137"/>
    </row>
    <row r="72" spans="1:17" customHeight="1" ht="13.2">
      <c r="A72" s="143">
        <f>+'LIQ 3'!B72</f>
        <v/>
      </c>
      <c r="B72" s="143">
        <f>+'LIQ 3'!C72</f>
        <v>0</v>
      </c>
      <c r="C72" s="144">
        <f>+'LIQ 3'!D72</f>
        <v/>
      </c>
      <c r="D72" s="143">
        <f>+'LIQ 3'!E72</f>
        <v/>
      </c>
      <c r="E72" s="143">
        <f>+'LIQ 3'!F72</f>
        <v/>
      </c>
      <c r="F72" s="2"/>
      <c r="G72" s="121"/>
      <c r="H72" s="122"/>
      <c r="I72" s="143"/>
      <c r="K72" s="124"/>
      <c r="L72" s="136">
        <f>IF(H72="",0,(IF(G72="D",0,(F72*H72)/100)))</f>
        <v>0</v>
      </c>
      <c r="M72" s="136">
        <f>ROUND(IF(L72=0,(IF(H72="",0,((IF(E72&lt;$L$4,IF(ABS(F72)&lt;$N$2,0,ROUND(((ABS(F72)-$N$2)*H72)/100,2)),IF(ABS(F72)&lt;$N$4,0,ROUND(((ABS(F72)-$N$4)*H72)/100,2))))))),0),2)</f>
        <v>0</v>
      </c>
      <c r="N72" s="136">
        <f>ROUND(IF(H72="",0,((IF(L72=0,(IF(E72&lt;$L$4,IF(ABS(F72)&gt;$N$2,ROUND(($N$2*H72/100),2),ABS(F72)*H72/100),IF(ABS(F72)&gt;$N$4,ROUND(($N$4*H72/100),2),ABS(F72)*H72/100))),0)))),2)</f>
        <v>0</v>
      </c>
      <c r="O72" s="137"/>
      <c r="P72" s="136">
        <f>IF(J72="D",IF(H72="",0,F72),0)</f>
        <v>0</v>
      </c>
      <c r="Q72" s="137"/>
    </row>
    <row r="73" spans="1:17" customHeight="1" ht="13.2">
      <c r="A73" s="143">
        <f>+'LIQ 3'!B73</f>
        <v/>
      </c>
      <c r="B73" s="143">
        <f>+'LIQ 3'!C73</f>
        <v>0</v>
      </c>
      <c r="C73" s="144">
        <f>+'LIQ 3'!D73</f>
        <v/>
      </c>
      <c r="D73" s="143">
        <f>+'LIQ 3'!E73</f>
        <v/>
      </c>
      <c r="E73" s="143">
        <f>+'LIQ 3'!F73</f>
        <v/>
      </c>
      <c r="F73" s="2"/>
      <c r="G73" s="121"/>
      <c r="H73" s="122"/>
      <c r="I73" s="143"/>
      <c r="K73" s="124"/>
      <c r="L73" s="136">
        <f>IF(H73="",0,(IF(G73="D",0,(F73*H73)/100)))</f>
        <v>0</v>
      </c>
      <c r="M73" s="136">
        <f>ROUND(IF(L73=0,(IF(H73="",0,((IF(E73&lt;$L$4,IF(ABS(F73)&lt;$N$2,0,ROUND(((ABS(F73)-$N$2)*H73)/100,2)),IF(ABS(F73)&lt;$N$4,0,ROUND(((ABS(F73)-$N$4)*H73)/100,2))))))),0),2)</f>
        <v>0</v>
      </c>
      <c r="N73" s="136">
        <f>ROUND(IF(H73="",0,((IF(L73=0,(IF(E73&lt;$L$4,IF(ABS(F73)&gt;$N$2,ROUND(($N$2*H73/100),2),ABS(F73)*H73/100),IF(ABS(F73)&gt;$N$4,ROUND(($N$4*H73/100),2),ABS(F73)*H73/100))),0)))),2)</f>
        <v>0</v>
      </c>
      <c r="O73" s="137"/>
      <c r="P73" s="136">
        <f>IF(J73="D",IF(H73="",0,F73),0)</f>
        <v>0</v>
      </c>
      <c r="Q73" s="137"/>
    </row>
    <row r="74" spans="1:17" customHeight="1" ht="13.2">
      <c r="A74" s="143">
        <f>+'LIQ 3'!B74</f>
        <v/>
      </c>
      <c r="B74" s="143">
        <f>+'LIQ 3'!C74</f>
        <v>0</v>
      </c>
      <c r="C74" s="144">
        <f>+'LIQ 3'!D74</f>
        <v/>
      </c>
      <c r="D74" s="143">
        <f>+'LIQ 3'!E74</f>
        <v/>
      </c>
      <c r="E74" s="143">
        <f>+'LIQ 3'!F74</f>
        <v/>
      </c>
      <c r="F74" s="2"/>
      <c r="G74" s="121"/>
      <c r="H74" s="122"/>
      <c r="I74" s="143"/>
      <c r="K74" s="124"/>
      <c r="L74" s="136">
        <f>IF(H74="",0,(IF(G74="D",0,(F74*H74)/100)))</f>
        <v>0</v>
      </c>
      <c r="M74" s="136">
        <f>ROUND(IF(L74=0,(IF(H74="",0,((IF(E74&lt;$L$4,IF(ABS(F74)&lt;$N$2,0,ROUND(((ABS(F74)-$N$2)*H74)/100,2)),IF(ABS(F74)&lt;$N$4,0,ROUND(((ABS(F74)-$N$4)*H74)/100,2))))))),0),2)</f>
        <v>0</v>
      </c>
      <c r="N74" s="136">
        <f>ROUND(IF(H74="",0,((IF(L74=0,(IF(E74&lt;$L$4,IF(ABS(F74)&gt;$N$2,ROUND(($N$2*H74/100),2),ABS(F74)*H74/100),IF(ABS(F74)&gt;$N$4,ROUND(($N$4*H74/100),2),ABS(F74)*H74/100))),0)))),2)</f>
        <v>0</v>
      </c>
      <c r="O74" s="137"/>
      <c r="P74" s="136">
        <f>IF(J74="D",IF(H74="",0,F74),0)</f>
        <v>0</v>
      </c>
      <c r="Q74" s="137"/>
    </row>
    <row r="75" spans="1:17" customHeight="1" ht="13.2">
      <c r="A75" s="143">
        <f>+'LIQ 3'!B75</f>
        <v/>
      </c>
      <c r="B75" s="143">
        <f>+'LIQ 3'!C75</f>
        <v>0</v>
      </c>
      <c r="C75" s="144">
        <f>+'LIQ 3'!D75</f>
        <v/>
      </c>
      <c r="D75" s="143">
        <f>+'LIQ 3'!E75</f>
        <v/>
      </c>
      <c r="E75" s="143">
        <f>+'LIQ 3'!F75</f>
        <v/>
      </c>
      <c r="F75" s="2"/>
      <c r="G75" s="121"/>
      <c r="H75" s="122"/>
      <c r="I75" s="143"/>
      <c r="K75" s="124"/>
      <c r="L75" s="136">
        <f>IF(H75="",0,(IF(G75="D",0,(F75*H75)/100)))</f>
        <v>0</v>
      </c>
      <c r="M75" s="136">
        <f>ROUND(IF(L75=0,(IF(H75="",0,((IF(E75&lt;$L$4,IF(ABS(F75)&lt;$N$2,0,ROUND(((ABS(F75)-$N$2)*H75)/100,2)),IF(ABS(F75)&lt;$N$4,0,ROUND(((ABS(F75)-$N$4)*H75)/100,2))))))),0),2)</f>
        <v>0</v>
      </c>
      <c r="N75" s="136">
        <f>ROUND(IF(H75="",0,((IF(L75=0,(IF(E75&lt;$L$4,IF(ABS(F75)&gt;$N$2,ROUND(($N$2*H75/100),2),ABS(F75)*H75/100),IF(ABS(F75)&gt;$N$4,ROUND(($N$4*H75/100),2),ABS(F75)*H75/100))),0)))),2)</f>
        <v>0</v>
      </c>
      <c r="O75" s="137"/>
      <c r="P75" s="136">
        <f>IF(J75="D",IF(H75="",0,F75),0)</f>
        <v>0</v>
      </c>
      <c r="Q75" s="137"/>
    </row>
    <row r="76" spans="1:17" customHeight="1" ht="13.2">
      <c r="A76" s="143">
        <f>+'LIQ 3'!B76</f>
        <v/>
      </c>
      <c r="B76" s="143">
        <f>+'LIQ 3'!C76</f>
        <v>0</v>
      </c>
      <c r="C76" s="144">
        <f>+'LIQ 3'!D76</f>
        <v/>
      </c>
      <c r="D76" s="143">
        <f>+'LIQ 3'!E76</f>
        <v/>
      </c>
      <c r="E76" s="143">
        <f>+'LIQ 3'!F76</f>
        <v/>
      </c>
      <c r="F76" s="2"/>
      <c r="G76" s="121"/>
      <c r="H76" s="122"/>
      <c r="I76" s="143"/>
      <c r="K76" s="124"/>
      <c r="L76" s="136">
        <f>IF(H76="",0,(IF(G76="D",0,(F76*H76)/100)))</f>
        <v>0</v>
      </c>
      <c r="M76" s="136">
        <f>ROUND(IF(L76=0,(IF(H76="",0,((IF(E76&lt;$L$4,IF(ABS(F76)&lt;$N$2,0,ROUND(((ABS(F76)-$N$2)*H76)/100,2)),IF(ABS(F76)&lt;$N$4,0,ROUND(((ABS(F76)-$N$4)*H76)/100,2))))))),0),2)</f>
        <v>0</v>
      </c>
      <c r="N76" s="136">
        <f>ROUND(IF(H76="",0,((IF(L76=0,(IF(E76&lt;$L$4,IF(ABS(F76)&gt;$N$2,ROUND(($N$2*H76/100),2),ABS(F76)*H76/100),IF(ABS(F76)&gt;$N$4,ROUND(($N$4*H76/100),2),ABS(F76)*H76/100))),0)))),2)</f>
        <v>0</v>
      </c>
      <c r="O76" s="137"/>
      <c r="P76" s="136">
        <f>IF(J76="D",IF(H76="",0,F76),0)</f>
        <v>0</v>
      </c>
      <c r="Q76" s="137"/>
    </row>
    <row r="77" spans="1:17" customHeight="1" ht="13.2">
      <c r="A77" s="143">
        <f>+'LIQ 3'!B77</f>
        <v/>
      </c>
      <c r="B77" s="143">
        <f>+'LIQ 3'!C77</f>
        <v>0</v>
      </c>
      <c r="C77" s="144">
        <f>+'LIQ 3'!D77</f>
        <v/>
      </c>
      <c r="D77" s="143">
        <f>+'LIQ 3'!E77</f>
        <v/>
      </c>
      <c r="E77" s="143">
        <f>+'LIQ 3'!F77</f>
        <v/>
      </c>
      <c r="F77" s="2"/>
      <c r="G77" s="121"/>
      <c r="H77" s="122"/>
      <c r="I77" s="143"/>
      <c r="K77" s="124"/>
      <c r="L77" s="136">
        <f>IF(H77="",0,(IF(G77="D",0,(F77*H77)/100)))</f>
        <v>0</v>
      </c>
      <c r="M77" s="136">
        <f>ROUND(IF(L77=0,(IF(H77="",0,((IF(E77&lt;$L$4,IF(ABS(F77)&lt;$N$2,0,ROUND(((ABS(F77)-$N$2)*H77)/100,2)),IF(ABS(F77)&lt;$N$4,0,ROUND(((ABS(F77)-$N$4)*H77)/100,2))))))),0),2)</f>
        <v>0</v>
      </c>
      <c r="N77" s="136">
        <f>ROUND(IF(H77="",0,((IF(L77=0,(IF(E77&lt;$L$4,IF(ABS(F77)&gt;$N$2,ROUND(($N$2*H77/100),2),ABS(F77)*H77/100),IF(ABS(F77)&gt;$N$4,ROUND(($N$4*H77/100),2),ABS(F77)*H77/100))),0)))),2)</f>
        <v>0</v>
      </c>
      <c r="O77" s="137"/>
      <c r="P77" s="136">
        <f>IF(J77="D",IF(H77="",0,F77),0)</f>
        <v>0</v>
      </c>
      <c r="Q77" s="137"/>
    </row>
    <row r="78" spans="1:17" customHeight="1" ht="13.2">
      <c r="A78" s="143">
        <f>+'LIQ 3'!B78</f>
        <v/>
      </c>
      <c r="B78" s="143">
        <f>+'LIQ 3'!C78</f>
        <v>0</v>
      </c>
      <c r="C78" s="144">
        <f>+'LIQ 3'!D78</f>
        <v/>
      </c>
      <c r="D78" s="143">
        <f>+'LIQ 3'!E78</f>
        <v/>
      </c>
      <c r="E78" s="143">
        <f>+'LIQ 3'!F78</f>
        <v/>
      </c>
      <c r="F78" s="2"/>
      <c r="G78" s="121"/>
      <c r="H78" s="122"/>
      <c r="I78" s="143"/>
      <c r="K78" s="124"/>
      <c r="L78" s="136">
        <f>IF(H78="",0,(IF(G78="D",0,(F78*H78)/100)))</f>
        <v>0</v>
      </c>
      <c r="M78" s="136">
        <f>ROUND(IF(L78=0,(IF(H78="",0,((IF(E78&lt;$L$4,IF(ABS(F78)&lt;$N$2,0,ROUND(((ABS(F78)-$N$2)*H78)/100,2)),IF(ABS(F78)&lt;$N$4,0,ROUND(((ABS(F78)-$N$4)*H78)/100,2))))))),0),2)</f>
        <v>0</v>
      </c>
      <c r="N78" s="136">
        <f>ROUND(IF(H78="",0,((IF(L78=0,(IF(E78&lt;$L$4,IF(ABS(F78)&gt;$N$2,ROUND(($N$2*H78/100),2),ABS(F78)*H78/100),IF(ABS(F78)&gt;$N$4,ROUND(($N$4*H78/100),2),ABS(F78)*H78/100))),0)))),2)</f>
        <v>0</v>
      </c>
      <c r="O78" s="137"/>
      <c r="P78" s="136">
        <f>IF(J78="D",IF(H78="",0,F78),0)</f>
        <v>0</v>
      </c>
      <c r="Q78" s="137"/>
    </row>
    <row r="79" spans="1:17" customHeight="1" ht="13.2">
      <c r="A79" s="143">
        <f>+'LIQ 3'!B79</f>
        <v/>
      </c>
      <c r="B79" s="143">
        <f>+'LIQ 3'!C79</f>
        <v>0</v>
      </c>
      <c r="C79" s="144">
        <f>+'LIQ 3'!D79</f>
        <v/>
      </c>
      <c r="D79" s="143">
        <f>+'LIQ 3'!E79</f>
        <v/>
      </c>
      <c r="E79" s="143">
        <f>+'LIQ 3'!F79</f>
        <v/>
      </c>
      <c r="F79" s="2"/>
      <c r="G79" s="121"/>
      <c r="H79" s="122"/>
      <c r="I79" s="143"/>
      <c r="K79" s="124"/>
      <c r="L79" s="136">
        <f>IF(H79="",0,(IF(G79="D",0,(F79*H79)/100)))</f>
        <v>0</v>
      </c>
      <c r="M79" s="136">
        <f>ROUND(IF(L79=0,(IF(H79="",0,((IF(E79&lt;$L$4,IF(ABS(F79)&lt;$N$2,0,ROUND(((ABS(F79)-$N$2)*H79)/100,2)),IF(ABS(F79)&lt;$N$4,0,ROUND(((ABS(F79)-$N$4)*H79)/100,2))))))),0),2)</f>
        <v>0</v>
      </c>
      <c r="N79" s="136">
        <f>ROUND(IF(H79="",0,((IF(L79=0,(IF(E79&lt;$L$4,IF(ABS(F79)&gt;$N$2,ROUND(($N$2*H79/100),2),ABS(F79)*H79/100),IF(ABS(F79)&gt;$N$4,ROUND(($N$4*H79/100),2),ABS(F79)*H79/100))),0)))),2)</f>
        <v>0</v>
      </c>
      <c r="O79" s="137"/>
      <c r="P79" s="136">
        <f>IF(J79="D",IF(H79="",0,F79),0)</f>
        <v>0</v>
      </c>
      <c r="Q79" s="137"/>
    </row>
    <row r="80" spans="1:17" customHeight="1" ht="13.2">
      <c r="A80" s="143">
        <f>+'LIQ 3'!B80</f>
        <v/>
      </c>
      <c r="B80" s="143">
        <f>+'LIQ 3'!C80</f>
        <v>0</v>
      </c>
      <c r="C80" s="144">
        <f>+'LIQ 3'!D80</f>
        <v/>
      </c>
      <c r="D80" s="143">
        <f>+'LIQ 3'!E80</f>
        <v/>
      </c>
      <c r="E80" s="143">
        <f>+'LIQ 3'!F80</f>
        <v/>
      </c>
      <c r="F80" s="2"/>
      <c r="G80" s="121"/>
      <c r="H80" s="122"/>
      <c r="I80" s="143"/>
      <c r="K80" s="124"/>
      <c r="L80" s="136">
        <f>IF(H80="",0,(IF(G80="D",0,(F80*H80)/100)))</f>
        <v>0</v>
      </c>
      <c r="M80" s="136">
        <f>ROUND(IF(L80=0,(IF(H80="",0,((IF(E80&lt;$L$4,IF(ABS(F80)&lt;$N$2,0,ROUND(((ABS(F80)-$N$2)*H80)/100,2)),IF(ABS(F80)&lt;$N$4,0,ROUND(((ABS(F80)-$N$4)*H80)/100,2))))))),0),2)</f>
        <v>0</v>
      </c>
      <c r="N80" s="136">
        <f>ROUND(IF(H80="",0,((IF(L80=0,(IF(E80&lt;$L$4,IF(ABS(F80)&gt;$N$2,ROUND(($N$2*H80/100),2),ABS(F80)*H80/100),IF(ABS(F80)&gt;$N$4,ROUND(($N$4*H80/100),2),ABS(F80)*H80/100))),0)))),2)</f>
        <v>0</v>
      </c>
      <c r="O80" s="137"/>
      <c r="P80" s="136">
        <f>IF(J80="D",IF(H80="",0,F80),0)</f>
        <v>0</v>
      </c>
      <c r="Q80" s="137"/>
    </row>
    <row r="81" spans="1:17" customHeight="1" ht="13.2">
      <c r="A81" s="143">
        <f>+'LIQ 3'!B81</f>
        <v/>
      </c>
      <c r="B81" s="143">
        <f>+'LIQ 3'!C81</f>
        <v>0</v>
      </c>
      <c r="C81" s="144">
        <f>+'LIQ 3'!D81</f>
        <v/>
      </c>
      <c r="D81" s="143">
        <f>+'LIQ 3'!E81</f>
        <v/>
      </c>
      <c r="E81" s="143">
        <f>+'LIQ 3'!F81</f>
        <v/>
      </c>
      <c r="F81" s="2"/>
      <c r="G81" s="121"/>
      <c r="H81" s="122"/>
      <c r="I81" s="143"/>
      <c r="K81" s="124"/>
      <c r="L81" s="136">
        <f>IF(H81="",0,(IF(G81="D",0,(F81*H81)/100)))</f>
        <v>0</v>
      </c>
      <c r="M81" s="136">
        <f>ROUND(IF(L81=0,(IF(H81="",0,((IF(E81&lt;$L$4,IF(ABS(F81)&lt;$N$2,0,ROUND(((ABS(F81)-$N$2)*H81)/100,2)),IF(ABS(F81)&lt;$N$4,0,ROUND(((ABS(F81)-$N$4)*H81)/100,2))))))),0),2)</f>
        <v>0</v>
      </c>
      <c r="N81" s="136">
        <f>ROUND(IF(H81="",0,((IF(L81=0,(IF(E81&lt;$L$4,IF(ABS(F81)&gt;$N$2,ROUND(($N$2*H81/100),2),ABS(F81)*H81/100),IF(ABS(F81)&gt;$N$4,ROUND(($N$4*H81/100),2),ABS(F81)*H81/100))),0)))),2)</f>
        <v>0</v>
      </c>
      <c r="O81" s="137"/>
      <c r="P81" s="136">
        <f>IF(J81="D",IF(H81="",0,F81),0)</f>
        <v>0</v>
      </c>
      <c r="Q81" s="137"/>
    </row>
    <row r="82" spans="1:17" customHeight="1" ht="13.2">
      <c r="A82" s="143">
        <f>+'LIQ 3'!B82</f>
        <v/>
      </c>
      <c r="B82" s="143">
        <f>+'LIQ 3'!C82</f>
        <v>0</v>
      </c>
      <c r="C82" s="144">
        <f>+'LIQ 3'!D82</f>
        <v/>
      </c>
      <c r="D82" s="143">
        <f>+'LIQ 3'!E82</f>
        <v/>
      </c>
      <c r="E82" s="143">
        <f>+'LIQ 3'!F82</f>
        <v/>
      </c>
      <c r="F82" s="2"/>
      <c r="G82" s="121"/>
      <c r="H82" s="122"/>
      <c r="I82" s="143"/>
      <c r="K82" s="124"/>
      <c r="L82" s="136">
        <f>IF(H82="",0,(IF(G82="D",0,(F82*H82)/100)))</f>
        <v>0</v>
      </c>
      <c r="M82" s="136">
        <f>ROUND(IF(L82=0,(IF(H82="",0,((IF(E82&lt;$L$4,IF(ABS(F82)&lt;$N$2,0,ROUND(((ABS(F82)-$N$2)*H82)/100,2)),IF(ABS(F82)&lt;$N$4,0,ROUND(((ABS(F82)-$N$4)*H82)/100,2))))))),0),2)</f>
        <v>0</v>
      </c>
      <c r="N82" s="136">
        <f>ROUND(IF(H82="",0,((IF(L82=0,(IF(E82&lt;$L$4,IF(ABS(F82)&gt;$N$2,ROUND(($N$2*H82/100),2),ABS(F82)*H82/100),IF(ABS(F82)&gt;$N$4,ROUND(($N$4*H82/100),2),ABS(F82)*H82/100))),0)))),2)</f>
        <v>0</v>
      </c>
      <c r="O82" s="137"/>
      <c r="P82" s="136">
        <f>IF(J82="D",IF(H82="",0,F82),0)</f>
        <v>0</v>
      </c>
      <c r="Q82" s="137"/>
    </row>
    <row r="83" spans="1:17" customHeight="1" ht="13.2">
      <c r="A83" s="143">
        <f>+'LIQ 3'!B83</f>
        <v/>
      </c>
      <c r="B83" s="143">
        <f>+'LIQ 3'!C83</f>
        <v>0</v>
      </c>
      <c r="C83" s="144">
        <f>+'LIQ 3'!D83</f>
        <v/>
      </c>
      <c r="D83" s="143">
        <f>+'LIQ 3'!E83</f>
        <v/>
      </c>
      <c r="E83" s="143">
        <f>+'LIQ 3'!F83</f>
        <v/>
      </c>
      <c r="F83" s="2"/>
      <c r="G83" s="121"/>
      <c r="H83" s="122"/>
      <c r="I83" s="143"/>
      <c r="K83" s="124"/>
      <c r="L83" s="136">
        <f>IF(H83="",0,(IF(G83="D",0,(F83*H83)/100)))</f>
        <v>0</v>
      </c>
      <c r="M83" s="136">
        <f>ROUND(IF(L83=0,(IF(H83="",0,((IF(E83&lt;$L$4,IF(ABS(F83)&lt;$N$2,0,ROUND(((ABS(F83)-$N$2)*H83)/100,2)),IF(ABS(F83)&lt;$N$4,0,ROUND(((ABS(F83)-$N$4)*H83)/100,2))))))),0),2)</f>
        <v>0</v>
      </c>
      <c r="N83" s="136">
        <f>ROUND(IF(H83="",0,((IF(L83=0,(IF(E83&lt;$L$4,IF(ABS(F83)&gt;$N$2,ROUND(($N$2*H83/100),2),ABS(F83)*H83/100),IF(ABS(F83)&gt;$N$4,ROUND(($N$4*H83/100),2),ABS(F83)*H83/100))),0)))),2)</f>
        <v>0</v>
      </c>
      <c r="O83" s="137"/>
      <c r="P83" s="136">
        <f>IF(J83="D",IF(H83="",0,F83),0)</f>
        <v>0</v>
      </c>
      <c r="Q83" s="137"/>
    </row>
    <row r="84" spans="1:17" customHeight="1" ht="13.2">
      <c r="A84" s="143">
        <f>+'LIQ 3'!B84</f>
        <v/>
      </c>
      <c r="B84" s="143">
        <f>+'LIQ 3'!C84</f>
        <v>0</v>
      </c>
      <c r="C84" s="144">
        <f>+'LIQ 3'!D84</f>
        <v/>
      </c>
      <c r="D84" s="143">
        <f>+'LIQ 3'!E84</f>
        <v/>
      </c>
      <c r="E84" s="143">
        <f>+'LIQ 3'!F84</f>
        <v/>
      </c>
      <c r="F84" s="2"/>
      <c r="G84" s="121"/>
      <c r="H84" s="122"/>
      <c r="I84" s="143"/>
      <c r="K84" s="124"/>
      <c r="L84" s="136">
        <f>IF(H84="",0,(IF(G84="D",0,(F84*H84)/100)))</f>
        <v>0</v>
      </c>
      <c r="M84" s="136">
        <f>ROUND(IF(L84=0,(IF(H84="",0,((IF(E84&lt;$L$4,IF(ABS(F84)&lt;$N$2,0,ROUND(((ABS(F84)-$N$2)*H84)/100,2)),IF(ABS(F84)&lt;$N$4,0,ROUND(((ABS(F84)-$N$4)*H84)/100,2))))))),0),2)</f>
        <v>0</v>
      </c>
      <c r="N84" s="136">
        <f>ROUND(IF(H84="",0,((IF(L84=0,(IF(E84&lt;$L$4,IF(ABS(F84)&gt;$N$2,ROUND(($N$2*H84/100),2),ABS(F84)*H84/100),IF(ABS(F84)&gt;$N$4,ROUND(($N$4*H84/100),2),ABS(F84)*H84/100))),0)))),2)</f>
        <v>0</v>
      </c>
      <c r="O84" s="137"/>
      <c r="P84" s="136">
        <f>IF(J84="D",IF(H84="",0,F84),0)</f>
        <v>0</v>
      </c>
      <c r="Q84" s="137"/>
    </row>
    <row r="85" spans="1:17" customHeight="1" ht="13.2">
      <c r="A85" s="143">
        <f>+'LIQ 3'!B85</f>
        <v/>
      </c>
      <c r="B85" s="143">
        <f>+'LIQ 3'!C85</f>
        <v>0</v>
      </c>
      <c r="C85" s="144">
        <f>+'LIQ 3'!D85</f>
        <v/>
      </c>
      <c r="D85" s="143">
        <f>+'LIQ 3'!E85</f>
        <v/>
      </c>
      <c r="E85" s="143">
        <f>+'LIQ 3'!F85</f>
        <v/>
      </c>
      <c r="F85" s="2"/>
      <c r="G85" s="121"/>
      <c r="H85" s="122"/>
      <c r="I85" s="143"/>
      <c r="K85" s="124"/>
      <c r="L85" s="136">
        <f>IF(H85="",0,(IF(G85="D",0,(F85*H85)/100)))</f>
        <v>0</v>
      </c>
      <c r="M85" s="136">
        <f>ROUND(IF(L85=0,(IF(H85="",0,((IF(E85&lt;$L$4,IF(ABS(F85)&lt;$N$2,0,ROUND(((ABS(F85)-$N$2)*H85)/100,2)),IF(ABS(F85)&lt;$N$4,0,ROUND(((ABS(F85)-$N$4)*H85)/100,2))))))),0),2)</f>
        <v>0</v>
      </c>
      <c r="N85" s="136">
        <f>ROUND(IF(H85="",0,((IF(L85=0,(IF(E85&lt;$L$4,IF(ABS(F85)&gt;$N$2,ROUND(($N$2*H85/100),2),ABS(F85)*H85/100),IF(ABS(F85)&gt;$N$4,ROUND(($N$4*H85/100),2),ABS(F85)*H85/100))),0)))),2)</f>
        <v>0</v>
      </c>
      <c r="O85" s="137"/>
      <c r="P85" s="136">
        <f>IF(J85="D",IF(H85="",0,F85),0)</f>
        <v>0</v>
      </c>
      <c r="Q85" s="137"/>
    </row>
    <row r="86" spans="1:17" customHeight="1" ht="13.2">
      <c r="A86" s="143">
        <f>+'LIQ 3'!B86</f>
        <v/>
      </c>
      <c r="B86" s="143">
        <f>+'LIQ 3'!C86</f>
        <v>0</v>
      </c>
      <c r="C86" s="144">
        <f>+'LIQ 3'!D86</f>
        <v/>
      </c>
      <c r="D86" s="143">
        <f>+'LIQ 3'!E86</f>
        <v/>
      </c>
      <c r="E86" s="143">
        <f>+'LIQ 3'!F86</f>
        <v/>
      </c>
      <c r="F86" s="2"/>
      <c r="G86" s="121"/>
      <c r="H86" s="122"/>
      <c r="I86" s="143"/>
      <c r="K86" s="124"/>
      <c r="L86" s="136">
        <f>IF(H86="",0,(IF(G86="D",0,(F86*H86)/100)))</f>
        <v>0</v>
      </c>
      <c r="M86" s="136">
        <f>ROUND(IF(L86=0,(IF(H86="",0,((IF(E86&lt;$L$4,IF(ABS(F86)&lt;$N$2,0,ROUND(((ABS(F86)-$N$2)*H86)/100,2)),IF(ABS(F86)&lt;$N$4,0,ROUND(((ABS(F86)-$N$4)*H86)/100,2))))))),0),2)</f>
        <v>0</v>
      </c>
      <c r="N86" s="136">
        <f>ROUND(IF(H86="",0,((IF(L86=0,(IF(E86&lt;$L$4,IF(ABS(F86)&gt;$N$2,ROUND(($N$2*H86/100),2),ABS(F86)*H86/100),IF(ABS(F86)&gt;$N$4,ROUND(($N$4*H86/100),2),ABS(F86)*H86/100))),0)))),2)</f>
        <v>0</v>
      </c>
      <c r="O86" s="137"/>
      <c r="P86" s="136">
        <f>IF(J86="D",IF(H86="",0,F86),0)</f>
        <v>0</v>
      </c>
      <c r="Q86" s="137"/>
    </row>
    <row r="87" spans="1:17" customHeight="1" ht="13.2">
      <c r="A87" s="143">
        <f>+'LIQ 3'!B87</f>
        <v/>
      </c>
      <c r="B87" s="143">
        <f>+'LIQ 3'!C87</f>
        <v>0</v>
      </c>
      <c r="C87" s="144">
        <f>+'LIQ 3'!D87</f>
        <v/>
      </c>
      <c r="D87" s="143">
        <f>+'LIQ 3'!E87</f>
        <v/>
      </c>
      <c r="E87" s="143">
        <f>+'LIQ 3'!F87</f>
        <v/>
      </c>
      <c r="F87" s="2"/>
      <c r="G87" s="121"/>
      <c r="H87" s="122"/>
      <c r="I87" s="143"/>
      <c r="K87" s="124"/>
      <c r="L87" s="136">
        <f>IF(H87="",0,(IF(G87="D",0,(F87*H87)/100)))</f>
        <v>0</v>
      </c>
      <c r="M87" s="136">
        <f>ROUND(IF(L87=0,(IF(H87="",0,((IF(E87&lt;$L$4,IF(ABS(F87)&lt;$N$2,0,ROUND(((ABS(F87)-$N$2)*H87)/100,2)),IF(ABS(F87)&lt;$N$4,0,ROUND(((ABS(F87)-$N$4)*H87)/100,2))))))),0),2)</f>
        <v>0</v>
      </c>
      <c r="N87" s="136">
        <f>ROUND(IF(H87="",0,((IF(L87=0,(IF(E87&lt;$L$4,IF(ABS(F87)&gt;$N$2,ROUND(($N$2*H87/100),2),ABS(F87)*H87/100),IF(ABS(F87)&gt;$N$4,ROUND(($N$4*H87/100),2),ABS(F87)*H87/100))),0)))),2)</f>
        <v>0</v>
      </c>
      <c r="O87" s="137"/>
      <c r="P87" s="136">
        <f>IF(J87="D",IF(H87="",0,F87),0)</f>
        <v>0</v>
      </c>
      <c r="Q87" s="137"/>
    </row>
    <row r="88" spans="1:17" customHeight="1" ht="13.2">
      <c r="A88" s="143">
        <f>+'LIQ 3'!B88</f>
        <v/>
      </c>
      <c r="B88" s="143">
        <f>+'LIQ 3'!C88</f>
        <v>0</v>
      </c>
      <c r="C88" s="144">
        <f>+'LIQ 3'!D88</f>
        <v/>
      </c>
      <c r="D88" s="143">
        <f>+'LIQ 3'!E88</f>
        <v/>
      </c>
      <c r="E88" s="143">
        <f>+'LIQ 3'!F88</f>
        <v/>
      </c>
      <c r="F88" s="2"/>
      <c r="G88" s="121"/>
      <c r="H88" s="122"/>
      <c r="I88" s="143"/>
      <c r="K88" s="124"/>
      <c r="L88" s="136">
        <f>IF(H88="",0,(IF(G88="D",0,(F88*H88)/100)))</f>
        <v>0</v>
      </c>
      <c r="M88" s="136">
        <f>ROUND(IF(L88=0,(IF(H88="",0,((IF(E88&lt;$L$4,IF(ABS(F88)&lt;$N$2,0,ROUND(((ABS(F88)-$N$2)*H88)/100,2)),IF(ABS(F88)&lt;$N$4,0,ROUND(((ABS(F88)-$N$4)*H88)/100,2))))))),0),2)</f>
        <v>0</v>
      </c>
      <c r="N88" s="136">
        <f>ROUND(IF(H88="",0,((IF(L88=0,(IF(E88&lt;$L$4,IF(ABS(F88)&gt;$N$2,ROUND(($N$2*H88/100),2),ABS(F88)*H88/100),IF(ABS(F88)&gt;$N$4,ROUND(($N$4*H88/100),2),ABS(F88)*H88/100))),0)))),2)</f>
        <v>0</v>
      </c>
      <c r="O88" s="137"/>
      <c r="P88" s="136">
        <f>IF(J88="D",IF(H88="",0,F88),0)</f>
        <v>0</v>
      </c>
      <c r="Q88" s="137"/>
    </row>
    <row r="89" spans="1:17" customHeight="1" ht="13.2">
      <c r="A89" s="143">
        <f>+'LIQ 3'!B89</f>
        <v/>
      </c>
      <c r="B89" s="143">
        <f>+'LIQ 3'!C89</f>
        <v>0</v>
      </c>
      <c r="C89" s="144">
        <f>+'LIQ 3'!D89</f>
        <v/>
      </c>
      <c r="D89" s="143">
        <f>+'LIQ 3'!E89</f>
        <v/>
      </c>
      <c r="E89" s="143">
        <f>+'LIQ 3'!F89</f>
        <v/>
      </c>
      <c r="F89" s="2"/>
      <c r="G89" s="121"/>
      <c r="H89" s="122"/>
      <c r="I89" s="143"/>
      <c r="K89" s="124"/>
      <c r="L89" s="136">
        <f>IF(H89="",0,(IF(G89="D",0,(F89*H89)/100)))</f>
        <v>0</v>
      </c>
      <c r="M89" s="136">
        <f>ROUND(IF(L89=0,(IF(H89="",0,((IF(E89&lt;$L$4,IF(ABS(F89)&lt;$N$2,0,ROUND(((ABS(F89)-$N$2)*H89)/100,2)),IF(ABS(F89)&lt;$N$4,0,ROUND(((ABS(F89)-$N$4)*H89)/100,2))))))),0),2)</f>
        <v>0</v>
      </c>
      <c r="N89" s="136">
        <f>ROUND(IF(H89="",0,((IF(L89=0,(IF(E89&lt;$L$4,IF(ABS(F89)&gt;$N$2,ROUND(($N$2*H89/100),2),ABS(F89)*H89/100),IF(ABS(F89)&gt;$N$4,ROUND(($N$4*H89/100),2),ABS(F89)*H89/100))),0)))),2)</f>
        <v>0</v>
      </c>
      <c r="O89" s="137"/>
      <c r="P89" s="136">
        <f>IF(J89="D",IF(H89="",0,F89),0)</f>
        <v>0</v>
      </c>
      <c r="Q89" s="137"/>
    </row>
    <row r="90" spans="1:17" customHeight="1" ht="13.2">
      <c r="A90" s="143">
        <f>+'LIQ 3'!B90</f>
        <v/>
      </c>
      <c r="B90" s="143">
        <f>+'LIQ 3'!C90</f>
        <v>0</v>
      </c>
      <c r="C90" s="144">
        <f>+'LIQ 3'!D90</f>
        <v/>
      </c>
      <c r="D90" s="143">
        <f>+'LIQ 3'!E90</f>
        <v/>
      </c>
      <c r="E90" s="143">
        <f>+'LIQ 3'!F90</f>
        <v/>
      </c>
      <c r="F90" s="2"/>
      <c r="G90" s="121"/>
      <c r="H90" s="122"/>
      <c r="I90" s="143"/>
      <c r="K90" s="124"/>
      <c r="L90" s="136">
        <f>IF(H90="",0,(IF(G90="D",0,(F90*H90)/100)))</f>
        <v>0</v>
      </c>
      <c r="M90" s="136">
        <f>ROUND(IF(L90=0,(IF(H90="",0,((IF(E90&lt;$L$4,IF(ABS(F90)&lt;$N$2,0,ROUND(((ABS(F90)-$N$2)*H90)/100,2)),IF(ABS(F90)&lt;$N$4,0,ROUND(((ABS(F90)-$N$4)*H90)/100,2))))))),0),2)</f>
        <v>0</v>
      </c>
      <c r="N90" s="136">
        <f>ROUND(IF(H90="",0,((IF(L90=0,(IF(E90&lt;$L$4,IF(ABS(F90)&gt;$N$2,ROUND(($N$2*H90/100),2),ABS(F90)*H90/100),IF(ABS(F90)&gt;$N$4,ROUND(($N$4*H90/100),2),ABS(F90)*H90/100))),0)))),2)</f>
        <v>0</v>
      </c>
      <c r="O90" s="137"/>
      <c r="P90" s="136">
        <f>IF(J90="D",IF(H90="",0,F90),0)</f>
        <v>0</v>
      </c>
      <c r="Q90" s="137"/>
    </row>
    <row r="91" spans="1:17" customHeight="1" ht="13.2">
      <c r="A91" s="143">
        <f>+'LIQ 3'!B91</f>
        <v/>
      </c>
      <c r="B91" s="143">
        <f>+'LIQ 3'!C91</f>
        <v>0</v>
      </c>
      <c r="C91" s="144">
        <f>+'LIQ 3'!D91</f>
        <v/>
      </c>
      <c r="D91" s="143">
        <f>+'LIQ 3'!E91</f>
        <v/>
      </c>
      <c r="E91" s="143">
        <f>+'LIQ 3'!F91</f>
        <v/>
      </c>
      <c r="F91" s="2"/>
      <c r="G91" s="121"/>
      <c r="H91" s="122"/>
      <c r="I91" s="143"/>
      <c r="K91" s="124"/>
      <c r="L91" s="136">
        <f>IF(H91="",0,(IF(G91="D",0,(F91*H91)/100)))</f>
        <v>0</v>
      </c>
      <c r="M91" s="136">
        <f>ROUND(IF(L91=0,(IF(H91="",0,((IF(E91&lt;$L$4,IF(ABS(F91)&lt;$N$2,0,ROUND(((ABS(F91)-$N$2)*H91)/100,2)),IF(ABS(F91)&lt;$N$4,0,ROUND(((ABS(F91)-$N$4)*H91)/100,2))))))),0),2)</f>
        <v>0</v>
      </c>
      <c r="N91" s="136">
        <f>ROUND(IF(H91="",0,((IF(L91=0,(IF(E91&lt;$L$4,IF(ABS(F91)&gt;$N$2,ROUND(($N$2*H91/100),2),ABS(F91)*H91/100),IF(ABS(F91)&gt;$N$4,ROUND(($N$4*H91/100),2),ABS(F91)*H91/100))),0)))),2)</f>
        <v>0</v>
      </c>
      <c r="O91" s="137"/>
      <c r="P91" s="136">
        <f>IF(J91="D",IF(H91="",0,F91),0)</f>
        <v>0</v>
      </c>
      <c r="Q91" s="137"/>
    </row>
    <row r="92" spans="1:17" customHeight="1" ht="13.2">
      <c r="A92" s="143">
        <f>+'LIQ 3'!B92</f>
        <v/>
      </c>
      <c r="B92" s="143">
        <f>+'LIQ 3'!C92</f>
        <v>0</v>
      </c>
      <c r="C92" s="144">
        <f>+'LIQ 3'!D92</f>
        <v/>
      </c>
      <c r="D92" s="143">
        <f>+'LIQ 3'!E92</f>
        <v/>
      </c>
      <c r="E92" s="143">
        <f>+'LIQ 3'!F92</f>
        <v/>
      </c>
      <c r="F92" s="2"/>
      <c r="G92" s="121"/>
      <c r="H92" s="122"/>
      <c r="I92" s="143"/>
      <c r="K92" s="124"/>
      <c r="L92" s="136">
        <f>IF(H92="",0,(IF(G92="D",0,(F92*H92)/100)))</f>
        <v>0</v>
      </c>
      <c r="M92" s="136">
        <f>ROUND(IF(L92=0,(IF(H92="",0,((IF(E92&lt;$L$4,IF(ABS(F92)&lt;$N$2,0,ROUND(((ABS(F92)-$N$2)*H92)/100,2)),IF(ABS(F92)&lt;$N$4,0,ROUND(((ABS(F92)-$N$4)*H92)/100,2))))))),0),2)</f>
        <v>0</v>
      </c>
      <c r="N92" s="136">
        <f>ROUND(IF(H92="",0,((IF(L92=0,(IF(E92&lt;$L$4,IF(ABS(F92)&gt;$N$2,ROUND(($N$2*H92/100),2),ABS(F92)*H92/100),IF(ABS(F92)&gt;$N$4,ROUND(($N$4*H92/100),2),ABS(F92)*H92/100))),0)))),2)</f>
        <v>0</v>
      </c>
      <c r="O92" s="137"/>
      <c r="P92" s="136">
        <f>IF(J92="D",IF(H92="",0,F92),0)</f>
        <v>0</v>
      </c>
      <c r="Q92" s="137"/>
    </row>
    <row r="93" spans="1:17" customHeight="1" ht="13.2">
      <c r="A93" s="143">
        <f>+'LIQ 3'!B93</f>
        <v/>
      </c>
      <c r="B93" s="143">
        <f>+'LIQ 3'!C93</f>
        <v>0</v>
      </c>
      <c r="C93" s="144">
        <f>+'LIQ 3'!D93</f>
        <v/>
      </c>
      <c r="D93" s="143">
        <f>+'LIQ 3'!E93</f>
        <v/>
      </c>
      <c r="E93" s="143">
        <f>+'LIQ 3'!F93</f>
        <v/>
      </c>
      <c r="F93" s="2"/>
      <c r="G93" s="121"/>
      <c r="H93" s="122"/>
      <c r="I93" s="143"/>
      <c r="K93" s="124"/>
      <c r="L93" s="136">
        <f>IF(H93="",0,(IF(G93="D",0,(F93*H93)/100)))</f>
        <v>0</v>
      </c>
      <c r="M93" s="136">
        <f>ROUND(IF(L93=0,(IF(H93="",0,((IF(E93&lt;$L$4,IF(ABS(F93)&lt;$N$2,0,ROUND(((ABS(F93)-$N$2)*H93)/100,2)),IF(ABS(F93)&lt;$N$4,0,ROUND(((ABS(F93)-$N$4)*H93)/100,2))))))),0),2)</f>
        <v>0</v>
      </c>
      <c r="N93" s="136">
        <f>ROUND(IF(H93="",0,((IF(L93=0,(IF(E93&lt;$L$4,IF(ABS(F93)&gt;$N$2,ROUND(($N$2*H93/100),2),ABS(F93)*H93/100),IF(ABS(F93)&gt;$N$4,ROUND(($N$4*H93/100),2),ABS(F93)*H93/100))),0)))),2)</f>
        <v>0</v>
      </c>
      <c r="O93" s="137"/>
      <c r="P93" s="136">
        <f>IF(J93="D",IF(H93="",0,F93),0)</f>
        <v>0</v>
      </c>
      <c r="Q93" s="137"/>
    </row>
    <row r="94" spans="1:17" customHeight="1" ht="13.2">
      <c r="A94" s="143">
        <f>+'LIQ 3'!B94</f>
        <v/>
      </c>
      <c r="B94" s="143">
        <f>+'LIQ 3'!C94</f>
        <v>0</v>
      </c>
      <c r="C94" s="144">
        <f>+'LIQ 3'!D94</f>
        <v/>
      </c>
      <c r="D94" s="143">
        <f>+'LIQ 3'!E94</f>
        <v/>
      </c>
      <c r="E94" s="143">
        <f>+'LIQ 3'!F94</f>
        <v/>
      </c>
      <c r="F94" s="2"/>
      <c r="G94" s="121"/>
      <c r="H94" s="122"/>
      <c r="I94" s="143"/>
      <c r="K94" s="124"/>
      <c r="L94" s="136">
        <f>IF(H94="",0,(IF(G94="D",0,(F94*H94)/100)))</f>
        <v>0</v>
      </c>
      <c r="M94" s="136">
        <f>ROUND(IF(L94=0,(IF(H94="",0,((IF(E94&lt;$L$4,IF(ABS(F94)&lt;$N$2,0,ROUND(((ABS(F94)-$N$2)*H94)/100,2)),IF(ABS(F94)&lt;$N$4,0,ROUND(((ABS(F94)-$N$4)*H94)/100,2))))))),0),2)</f>
        <v>0</v>
      </c>
      <c r="N94" s="136">
        <f>ROUND(IF(H94="",0,((IF(L94=0,(IF(E94&lt;$L$4,IF(ABS(F94)&gt;$N$2,ROUND(($N$2*H94/100),2),ABS(F94)*H94/100),IF(ABS(F94)&gt;$N$4,ROUND(($N$4*H94/100),2),ABS(F94)*H94/100))),0)))),2)</f>
        <v>0</v>
      </c>
      <c r="O94" s="137"/>
      <c r="P94" s="136">
        <f>IF(J94="D",IF(H94="",0,F94),0)</f>
        <v>0</v>
      </c>
      <c r="Q94" s="137"/>
    </row>
    <row r="95" spans="1:17" customHeight="1" ht="13.2">
      <c r="A95" s="143">
        <f>+'LIQ 3'!B95</f>
        <v/>
      </c>
      <c r="B95" s="143">
        <f>+'LIQ 3'!C95</f>
        <v>0</v>
      </c>
      <c r="C95" s="144">
        <f>+'LIQ 3'!D95</f>
        <v/>
      </c>
      <c r="D95" s="143">
        <f>+'LIQ 3'!E95</f>
        <v/>
      </c>
      <c r="E95" s="143">
        <f>+'LIQ 3'!F95</f>
        <v/>
      </c>
      <c r="F95" s="2"/>
      <c r="G95" s="121"/>
      <c r="H95" s="122"/>
      <c r="I95" s="143"/>
      <c r="K95" s="124"/>
      <c r="L95" s="136">
        <f>IF(H95="",0,(IF(G95="D",0,(F95*H95)/100)))</f>
        <v>0</v>
      </c>
      <c r="M95" s="136">
        <f>ROUND(IF(L95=0,(IF(H95="",0,((IF(E95&lt;$L$4,IF(ABS(F95)&lt;$N$2,0,ROUND(((ABS(F95)-$N$2)*H95)/100,2)),IF(ABS(F95)&lt;$N$4,0,ROUND(((ABS(F95)-$N$4)*H95)/100,2))))))),0),2)</f>
        <v>0</v>
      </c>
      <c r="N95" s="136">
        <f>ROUND(IF(H95="",0,((IF(L95=0,(IF(E95&lt;$L$4,IF(ABS(F95)&gt;$N$2,ROUND(($N$2*H95/100),2),ABS(F95)*H95/100),IF(ABS(F95)&gt;$N$4,ROUND(($N$4*H95/100),2),ABS(F95)*H95/100))),0)))),2)</f>
        <v>0</v>
      </c>
      <c r="O95" s="137"/>
      <c r="P95" s="136">
        <f>IF(J95="D",IF(H95="",0,F95),0)</f>
        <v>0</v>
      </c>
      <c r="Q95" s="137"/>
    </row>
    <row r="96" spans="1:17" customHeight="1" ht="13.2">
      <c r="A96" s="143">
        <f>+'LIQ 3'!B96</f>
        <v/>
      </c>
      <c r="B96" s="143">
        <f>+'LIQ 3'!C96</f>
        <v>0</v>
      </c>
      <c r="C96" s="144">
        <f>+'LIQ 3'!D96</f>
        <v/>
      </c>
      <c r="D96" s="143">
        <f>+'LIQ 3'!E96</f>
        <v/>
      </c>
      <c r="E96" s="143">
        <f>+'LIQ 3'!F96</f>
        <v/>
      </c>
      <c r="F96" s="2"/>
      <c r="G96" s="121"/>
      <c r="H96" s="122"/>
      <c r="I96" s="143"/>
      <c r="K96" s="124"/>
      <c r="L96" s="136">
        <f>IF(H96="",0,(IF(G96="D",0,(F96*H96)/100)))</f>
        <v>0</v>
      </c>
      <c r="M96" s="136">
        <f>ROUND(IF(L96=0,(IF(H96="",0,((IF(E96&lt;$L$4,IF(ABS(F96)&lt;$N$2,0,ROUND(((ABS(F96)-$N$2)*H96)/100,2)),IF(ABS(F96)&lt;$N$4,0,ROUND(((ABS(F96)-$N$4)*H96)/100,2))))))),0),2)</f>
        <v>0</v>
      </c>
      <c r="N96" s="136">
        <f>ROUND(IF(H96="",0,((IF(L96=0,(IF(E96&lt;$L$4,IF(ABS(F96)&gt;$N$2,ROUND(($N$2*H96/100),2),ABS(F96)*H96/100),IF(ABS(F96)&gt;$N$4,ROUND(($N$4*H96/100),2),ABS(F96)*H96/100))),0)))),2)</f>
        <v>0</v>
      </c>
      <c r="O96" s="137"/>
      <c r="P96" s="136">
        <f>IF(J96="D",IF(H96="",0,F96),0)</f>
        <v>0</v>
      </c>
      <c r="Q96" s="137"/>
    </row>
    <row r="97" spans="1:17" customHeight="1" ht="13.2">
      <c r="A97" s="143">
        <f>+'LIQ 3'!B97</f>
        <v/>
      </c>
      <c r="B97" s="143">
        <f>+'LIQ 3'!C97</f>
        <v>0</v>
      </c>
      <c r="C97" s="144">
        <f>+'LIQ 3'!D97</f>
        <v/>
      </c>
      <c r="D97" s="143">
        <f>+'LIQ 3'!E97</f>
        <v/>
      </c>
      <c r="E97" s="143">
        <f>+'LIQ 3'!F97</f>
        <v/>
      </c>
      <c r="F97" s="2"/>
      <c r="G97" s="121"/>
      <c r="H97" s="122"/>
      <c r="I97" s="143"/>
      <c r="K97" s="124"/>
      <c r="L97" s="136">
        <f>IF(H97="",0,(IF(G97="D",0,(F97*H97)/100)))</f>
        <v>0</v>
      </c>
      <c r="M97" s="136">
        <f>ROUND(IF(L97=0,(IF(H97="",0,((IF(E97&lt;$L$4,IF(ABS(F97)&lt;$N$2,0,ROUND(((ABS(F97)-$N$2)*H97)/100,2)),IF(ABS(F97)&lt;$N$4,0,ROUND(((ABS(F97)-$N$4)*H97)/100,2))))))),0),2)</f>
        <v>0</v>
      </c>
      <c r="N97" s="136">
        <f>ROUND(IF(H97="",0,((IF(L97=0,(IF(E97&lt;$L$4,IF(ABS(F97)&gt;$N$2,ROUND(($N$2*H97/100),2),ABS(F97)*H97/100),IF(ABS(F97)&gt;$N$4,ROUND(($N$4*H97/100),2),ABS(F97)*H97/100))),0)))),2)</f>
        <v>0</v>
      </c>
      <c r="O97" s="137"/>
      <c r="P97" s="136">
        <f>IF(J97="D",IF(H97="",0,F97),0)</f>
        <v>0</v>
      </c>
      <c r="Q97" s="137"/>
    </row>
    <row r="98" spans="1:17" customHeight="1" ht="13.2">
      <c r="A98" s="143">
        <f>+'LIQ 3'!B98</f>
        <v/>
      </c>
      <c r="B98" s="143">
        <f>+'LIQ 3'!C98</f>
        <v>0</v>
      </c>
      <c r="C98" s="144">
        <f>+'LIQ 3'!D98</f>
        <v/>
      </c>
      <c r="D98" s="143">
        <f>+'LIQ 3'!E98</f>
        <v/>
      </c>
      <c r="E98" s="143">
        <f>+'LIQ 3'!F98</f>
        <v/>
      </c>
      <c r="F98" s="2"/>
      <c r="G98" s="121"/>
      <c r="H98" s="122"/>
      <c r="I98" s="143"/>
      <c r="K98" s="124"/>
      <c r="L98" s="136">
        <f>IF(H98="",0,(IF(G98="D",0,(F98*H98)/100)))</f>
        <v>0</v>
      </c>
      <c r="M98" s="136">
        <f>ROUND(IF(L98=0,(IF(H98="",0,((IF(E98&lt;$L$4,IF(ABS(F98)&lt;$N$2,0,ROUND(((ABS(F98)-$N$2)*H98)/100,2)),IF(ABS(F98)&lt;$N$4,0,ROUND(((ABS(F98)-$N$4)*H98)/100,2))))))),0),2)</f>
        <v>0</v>
      </c>
      <c r="N98" s="136">
        <f>ROUND(IF(H98="",0,((IF(L98=0,(IF(E98&lt;$L$4,IF(ABS(F98)&gt;$N$2,ROUND(($N$2*H98/100),2),ABS(F98)*H98/100),IF(ABS(F98)&gt;$N$4,ROUND(($N$4*H98/100),2),ABS(F98)*H98/100))),0)))),2)</f>
        <v>0</v>
      </c>
      <c r="O98" s="137"/>
      <c r="P98" s="136">
        <f>IF(J98="D",IF(H98="",0,F98),0)</f>
        <v>0</v>
      </c>
      <c r="Q98" s="137"/>
    </row>
    <row r="99" spans="1:17" customHeight="1" ht="13.2">
      <c r="A99" s="143">
        <f>+'LIQ 3'!B99</f>
        <v/>
      </c>
      <c r="B99" s="143">
        <f>+'LIQ 3'!C99</f>
        <v>0</v>
      </c>
      <c r="C99" s="144">
        <f>+'LIQ 3'!D99</f>
        <v/>
      </c>
      <c r="D99" s="143">
        <f>+'LIQ 3'!E99</f>
        <v/>
      </c>
      <c r="E99" s="143">
        <f>+'LIQ 3'!F99</f>
        <v/>
      </c>
      <c r="F99" s="2"/>
      <c r="G99" s="121"/>
      <c r="H99" s="122"/>
      <c r="I99" s="143"/>
      <c r="K99" s="124"/>
      <c r="L99" s="136">
        <f>IF(H99="",0,(IF(G99="D",0,(F99*H99)/100)))</f>
        <v>0</v>
      </c>
      <c r="M99" s="136">
        <f>ROUND(IF(L99=0,(IF(H99="",0,((IF(E99&lt;$L$4,IF(ABS(F99)&lt;$N$2,0,ROUND(((ABS(F99)-$N$2)*H99)/100,2)),IF(ABS(F99)&lt;$N$4,0,ROUND(((ABS(F99)-$N$4)*H99)/100,2))))))),0),2)</f>
        <v>0</v>
      </c>
      <c r="N99" s="136">
        <f>ROUND(IF(H99="",0,((IF(L99=0,(IF(E99&lt;$L$4,IF(ABS(F99)&gt;$N$2,ROUND(($N$2*H99/100),2),ABS(F99)*H99/100),IF(ABS(F99)&gt;$N$4,ROUND(($N$4*H99/100),2),ABS(F99)*H99/100))),0)))),2)</f>
        <v>0</v>
      </c>
      <c r="O99" s="137"/>
      <c r="P99" s="136">
        <f>IF(J99="D",IF(H99="",0,F99),0)</f>
        <v>0</v>
      </c>
      <c r="Q99" s="137"/>
    </row>
    <row r="100" spans="1:17" customHeight="1" ht="13.2">
      <c r="A100" s="143">
        <f>+'LIQ 3'!B100</f>
        <v/>
      </c>
      <c r="B100" s="143">
        <f>+'LIQ 3'!C100</f>
        <v>0</v>
      </c>
      <c r="C100" s="144">
        <f>+'LIQ 3'!D100</f>
        <v/>
      </c>
      <c r="D100" s="143">
        <f>+'LIQ 3'!E100</f>
        <v/>
      </c>
      <c r="E100" s="143">
        <f>+'LIQ 3'!F100</f>
        <v/>
      </c>
      <c r="F100" s="2"/>
      <c r="G100" s="121"/>
      <c r="H100" s="122"/>
      <c r="I100" s="143"/>
      <c r="K100" s="124"/>
      <c r="L100" s="136">
        <f>IF(H100="",0,(IF(G100="D",0,(F100*H100)/100)))</f>
        <v>0</v>
      </c>
      <c r="M100" s="136">
        <f>ROUND(IF(L100=0,(IF(H100="",0,((IF(E100&lt;$L$4,IF(ABS(F100)&lt;$N$2,0,ROUND(((ABS(F100)-$N$2)*H100)/100,2)),IF(ABS(F100)&lt;$N$4,0,ROUND(((ABS(F100)-$N$4)*H100)/100,2))))))),0),2)</f>
        <v>0</v>
      </c>
      <c r="N100" s="136">
        <f>ROUND(IF(H100="",0,((IF(L100=0,(IF(E100&lt;$L$4,IF(ABS(F100)&gt;$N$2,ROUND(($N$2*H100/100),2),ABS(F100)*H100/100),IF(ABS(F100)&gt;$N$4,ROUND(($N$4*H100/100),2),ABS(F100)*H100/100))),0)))),2)</f>
        <v>0</v>
      </c>
      <c r="O100" s="137"/>
      <c r="P100" s="136">
        <f>IF(J100="D",IF(H100="",0,F100),0)</f>
        <v>0</v>
      </c>
      <c r="Q100" s="137"/>
    </row>
    <row r="101" spans="1:17" customHeight="1" ht="13.2">
      <c r="A101" s="143">
        <f>+'LIQ 3'!B101</f>
        <v/>
      </c>
      <c r="B101" s="143">
        <f>+'LIQ 3'!C101</f>
        <v>0</v>
      </c>
      <c r="C101" s="144">
        <f>+'LIQ 3'!D101</f>
        <v/>
      </c>
      <c r="D101" s="143">
        <f>+'LIQ 3'!E101</f>
        <v/>
      </c>
      <c r="E101" s="143">
        <f>+'LIQ 3'!F101</f>
        <v/>
      </c>
      <c r="F101" s="2"/>
      <c r="G101" s="121"/>
      <c r="H101" s="122"/>
      <c r="I101" s="143"/>
      <c r="K101" s="124"/>
      <c r="L101" s="136">
        <f>IF(H101="",0,(IF(G101="D",0,(F101*H101)/100)))</f>
        <v>0</v>
      </c>
      <c r="M101" s="136">
        <f>ROUND(IF(L101=0,(IF(H101="",0,((IF(E101&lt;$L$4,IF(ABS(F101)&lt;$N$2,0,ROUND(((ABS(F101)-$N$2)*H101)/100,2)),IF(ABS(F101)&lt;$N$4,0,ROUND(((ABS(F101)-$N$4)*H101)/100,2))))))),0),2)</f>
        <v>0</v>
      </c>
      <c r="N101" s="136">
        <f>ROUND(IF(H101="",0,((IF(L101=0,(IF(E101&lt;$L$4,IF(ABS(F101)&gt;$N$2,ROUND(($N$2*H101/100),2),ABS(F101)*H101/100),IF(ABS(F101)&gt;$N$4,ROUND(($N$4*H101/100),2),ABS(F101)*H101/100))),0)))),2)</f>
        <v>0</v>
      </c>
      <c r="O101" s="137"/>
      <c r="P101" s="136">
        <f>IF(J101="D",IF(H101="",0,F101),0)</f>
        <v>0</v>
      </c>
      <c r="Q101" s="137"/>
    </row>
    <row r="102" spans="1:17" customHeight="1" ht="13.2">
      <c r="A102" s="143">
        <f>+'LIQ 3'!B102</f>
        <v/>
      </c>
      <c r="B102" s="143">
        <f>+'LIQ 3'!C102</f>
        <v>0</v>
      </c>
      <c r="C102" s="144">
        <f>+'LIQ 3'!D102</f>
        <v/>
      </c>
      <c r="D102" s="143">
        <f>+'LIQ 3'!E102</f>
        <v/>
      </c>
      <c r="E102" s="143">
        <f>+'LIQ 3'!F102</f>
        <v/>
      </c>
      <c r="F102" s="2"/>
      <c r="G102" s="121"/>
      <c r="H102" s="122"/>
      <c r="I102" s="143"/>
      <c r="K102" s="124"/>
      <c r="L102" s="136">
        <f>IF(H102="",0,(IF(G102="D",0,(F102*H102)/100)))</f>
        <v>0</v>
      </c>
      <c r="M102" s="136">
        <f>ROUND(IF(L102=0,(IF(H102="",0,((IF(E102&lt;$L$4,IF(ABS(F102)&lt;$N$2,0,ROUND(((ABS(F102)-$N$2)*H102)/100,2)),IF(ABS(F102)&lt;$N$4,0,ROUND(((ABS(F102)-$N$4)*H102)/100,2))))))),0),2)</f>
        <v>0</v>
      </c>
      <c r="N102" s="136">
        <f>ROUND(IF(H102="",0,((IF(L102=0,(IF(E102&lt;$L$4,IF(ABS(F102)&gt;$N$2,ROUND(($N$2*H102/100),2),ABS(F102)*H102/100),IF(ABS(F102)&gt;$N$4,ROUND(($N$4*H102/100),2),ABS(F102)*H102/100))),0)))),2)</f>
        <v>0</v>
      </c>
      <c r="O102" s="137"/>
      <c r="P102" s="136">
        <f>IF(J102="D",IF(H102="",0,F102),0)</f>
        <v>0</v>
      </c>
      <c r="Q102" s="137"/>
    </row>
    <row r="103" spans="1:17" customHeight="1" ht="13.2">
      <c r="A103" s="143">
        <f>+'LIQ 3'!B103</f>
        <v/>
      </c>
      <c r="B103" s="143">
        <f>+'LIQ 3'!C103</f>
        <v>0</v>
      </c>
      <c r="C103" s="144">
        <f>+'LIQ 3'!D103</f>
        <v/>
      </c>
      <c r="D103" s="143">
        <f>+'LIQ 3'!E103</f>
        <v/>
      </c>
      <c r="E103" s="143">
        <f>+'LIQ 3'!F103</f>
        <v/>
      </c>
      <c r="F103" s="2"/>
      <c r="G103" s="121"/>
      <c r="H103" s="122"/>
      <c r="I103" s="143"/>
      <c r="K103" s="124"/>
      <c r="L103" s="136">
        <f>IF(H103="",0,(IF(G103="D",0,(F103*H103)/100)))</f>
        <v>0</v>
      </c>
      <c r="M103" s="136">
        <f>ROUND(IF(L103=0,(IF(H103="",0,((IF(E103&lt;$L$4,IF(ABS(F103)&lt;$N$2,0,ROUND(((ABS(F103)-$N$2)*H103)/100,2)),IF(ABS(F103)&lt;$N$4,0,ROUND(((ABS(F103)-$N$4)*H103)/100,2))))))),0),2)</f>
        <v>0</v>
      </c>
      <c r="N103" s="136">
        <f>ROUND(IF(H103="",0,((IF(L103=0,(IF(E103&lt;$L$4,IF(ABS(F103)&gt;$N$2,ROUND(($N$2*H103/100),2),ABS(F103)*H103/100),IF(ABS(F103)&gt;$N$4,ROUND(($N$4*H103/100),2),ABS(F103)*H103/100))),0)))),2)</f>
        <v>0</v>
      </c>
      <c r="O103" s="137"/>
      <c r="P103" s="136">
        <f>IF(J103="D",IF(H103="",0,F103),0)</f>
        <v>0</v>
      </c>
      <c r="Q103" s="137"/>
    </row>
    <row r="104" spans="1:17" customHeight="1" ht="13.2">
      <c r="A104" s="143">
        <f>+'LIQ 3'!B104</f>
        <v/>
      </c>
      <c r="B104" s="143">
        <f>+'LIQ 3'!C104</f>
        <v>0</v>
      </c>
      <c r="C104" s="144">
        <f>+'LIQ 3'!D104</f>
        <v/>
      </c>
      <c r="D104" s="143">
        <f>+'LIQ 3'!E104</f>
        <v/>
      </c>
      <c r="E104" s="143">
        <f>+'LIQ 3'!F104</f>
        <v/>
      </c>
      <c r="F104" s="2"/>
      <c r="G104" s="121"/>
      <c r="H104" s="122"/>
      <c r="I104" s="143"/>
      <c r="K104" s="124"/>
      <c r="L104" s="136">
        <f>IF(H104="",0,(IF(G104="D",0,(F104*H104)/100)))</f>
        <v>0</v>
      </c>
      <c r="M104" s="136">
        <f>ROUND(IF(L104=0,(IF(H104="",0,((IF(E104&lt;$L$4,IF(ABS(F104)&lt;$N$2,0,ROUND(((ABS(F104)-$N$2)*H104)/100,2)),IF(ABS(F104)&lt;$N$4,0,ROUND(((ABS(F104)-$N$4)*H104)/100,2))))))),0),2)</f>
        <v>0</v>
      </c>
      <c r="N104" s="136">
        <f>ROUND(IF(H104="",0,((IF(L104=0,(IF(E104&lt;$L$4,IF(ABS(F104)&gt;$N$2,ROUND(($N$2*H104/100),2),ABS(F104)*H104/100),IF(ABS(F104)&gt;$N$4,ROUND(($N$4*H104/100),2),ABS(F104)*H104/100))),0)))),2)</f>
        <v>0</v>
      </c>
      <c r="O104" s="137"/>
      <c r="P104" s="136">
        <f>IF(J104="D",IF(H104="",0,F104),0)</f>
        <v>0</v>
      </c>
      <c r="Q104" s="137"/>
    </row>
    <row r="105" spans="1:17" customHeight="1" ht="13.2">
      <c r="A105" s="143">
        <f>+'LIQ 3'!B105</f>
        <v/>
      </c>
      <c r="B105" s="143">
        <f>+'LIQ 3'!C105</f>
        <v>0</v>
      </c>
      <c r="C105" s="144">
        <f>+'LIQ 3'!D105</f>
        <v/>
      </c>
      <c r="D105" s="143">
        <f>+'LIQ 3'!E105</f>
        <v/>
      </c>
      <c r="E105" s="143">
        <f>+'LIQ 3'!F105</f>
        <v/>
      </c>
      <c r="F105" s="2"/>
      <c r="G105" s="121"/>
      <c r="H105" s="122"/>
      <c r="I105" s="143"/>
      <c r="K105" s="124"/>
      <c r="L105" s="136">
        <f>IF(H105="",0,(IF(G105="D",0,(F105*H105)/100)))</f>
        <v>0</v>
      </c>
      <c r="M105" s="136">
        <f>ROUND(IF(L105=0,(IF(H105="",0,((IF(E105&lt;$L$4,IF(ABS(F105)&lt;$N$2,0,ROUND(((ABS(F105)-$N$2)*H105)/100,2)),IF(ABS(F105)&lt;$N$4,0,ROUND(((ABS(F105)-$N$4)*H105)/100,2))))))),0),2)</f>
        <v>0</v>
      </c>
      <c r="N105" s="136">
        <f>ROUND(IF(H105="",0,((IF(L105=0,(IF(E105&lt;$L$4,IF(ABS(F105)&gt;$N$2,ROUND(($N$2*H105/100),2),ABS(F105)*H105/100),IF(ABS(F105)&gt;$N$4,ROUND(($N$4*H105/100),2),ABS(F105)*H105/100))),0)))),2)</f>
        <v>0</v>
      </c>
      <c r="O105" s="137"/>
      <c r="P105" s="136">
        <f>IF(J105="D",IF(H105="",0,F105),0)</f>
        <v>0</v>
      </c>
      <c r="Q105" s="137"/>
    </row>
    <row r="106" spans="1:17" customHeight="1" ht="13.2">
      <c r="A106" s="143">
        <f>+'LIQ 3'!B106</f>
        <v/>
      </c>
      <c r="B106" s="143">
        <f>+'LIQ 3'!C106</f>
        <v>0</v>
      </c>
      <c r="C106" s="144">
        <f>+'LIQ 3'!D106</f>
        <v/>
      </c>
      <c r="D106" s="143">
        <f>+'LIQ 3'!E106</f>
        <v/>
      </c>
      <c r="E106" s="143">
        <f>+'LIQ 3'!F106</f>
        <v/>
      </c>
      <c r="F106" s="2"/>
      <c r="G106" s="121"/>
      <c r="H106" s="122"/>
      <c r="I106" s="143"/>
      <c r="K106" s="124"/>
      <c r="L106" s="136">
        <f>IF(H106="",0,(IF(G106="D",0,(F106*H106)/100)))</f>
        <v>0</v>
      </c>
      <c r="M106" s="136">
        <f>ROUND(IF(L106=0,(IF(H106="",0,((IF(E106&lt;$L$4,IF(ABS(F106)&lt;$N$2,0,ROUND(((ABS(F106)-$N$2)*H106)/100,2)),IF(ABS(F106)&lt;$N$4,0,ROUND(((ABS(F106)-$N$4)*H106)/100,2))))))),0),2)</f>
        <v>0</v>
      </c>
      <c r="N106" s="136">
        <f>ROUND(IF(H106="",0,((IF(L106=0,(IF(E106&lt;$L$4,IF(ABS(F106)&gt;$N$2,ROUND(($N$2*H106/100),2),ABS(F106)*H106/100),IF(ABS(F106)&gt;$N$4,ROUND(($N$4*H106/100),2),ABS(F106)*H106/100))),0)))),2)</f>
        <v>0</v>
      </c>
      <c r="O106" s="137"/>
      <c r="P106" s="136">
        <f>IF(J106="D",IF(H106="",0,F106),0)</f>
        <v>0</v>
      </c>
      <c r="Q106" s="137"/>
    </row>
    <row r="107" spans="1:17" customHeight="1" ht="13.2">
      <c r="A107" s="143">
        <f>+'LIQ 3'!B107</f>
        <v/>
      </c>
      <c r="B107" s="143">
        <f>+'LIQ 3'!C107</f>
        <v>0</v>
      </c>
      <c r="C107" s="144">
        <f>+'LIQ 3'!D107</f>
        <v/>
      </c>
      <c r="D107" s="143">
        <f>+'LIQ 3'!E107</f>
        <v/>
      </c>
      <c r="E107" s="143">
        <f>+'LIQ 3'!F107</f>
        <v/>
      </c>
      <c r="F107" s="2"/>
      <c r="G107" s="121"/>
      <c r="H107" s="122"/>
      <c r="I107" s="143"/>
      <c r="K107" s="124"/>
      <c r="L107" s="136">
        <f>IF(H107="",0,(IF(G107="D",0,(F107*H107)/100)))</f>
        <v>0</v>
      </c>
      <c r="M107" s="136">
        <f>ROUND(IF(L107=0,(IF(H107="",0,((IF(E107&lt;$L$4,IF(ABS(F107)&lt;$N$2,0,ROUND(((ABS(F107)-$N$2)*H107)/100,2)),IF(ABS(F107)&lt;$N$4,0,ROUND(((ABS(F107)-$N$4)*H107)/100,2))))))),0),2)</f>
        <v>0</v>
      </c>
      <c r="N107" s="136">
        <f>ROUND(IF(H107="",0,((IF(L107=0,(IF(E107&lt;$L$4,IF(ABS(F107)&gt;$N$2,ROUND(($N$2*H107/100),2),ABS(F107)*H107/100),IF(ABS(F107)&gt;$N$4,ROUND(($N$4*H107/100),2),ABS(F107)*H107/100))),0)))),2)</f>
        <v>0</v>
      </c>
      <c r="O107" s="137"/>
      <c r="P107" s="136">
        <f>IF(J107="D",IF(H107="",0,F107),0)</f>
        <v>0</v>
      </c>
      <c r="Q107" s="137"/>
    </row>
    <row r="108" spans="1:17" customHeight="1" ht="13.2">
      <c r="A108" s="143">
        <f>+'LIQ 3'!B108</f>
        <v/>
      </c>
      <c r="B108" s="143">
        <f>+'LIQ 3'!C108</f>
        <v>0</v>
      </c>
      <c r="C108" s="144">
        <f>+'LIQ 3'!D108</f>
        <v/>
      </c>
      <c r="D108" s="143">
        <f>+'LIQ 3'!E108</f>
        <v/>
      </c>
      <c r="E108" s="143">
        <f>+'LIQ 3'!F108</f>
        <v/>
      </c>
      <c r="F108" s="2"/>
      <c r="G108" s="121"/>
      <c r="H108" s="122"/>
      <c r="I108" s="143"/>
      <c r="K108" s="124"/>
      <c r="L108" s="136">
        <f>IF(H108="",0,(IF(G108="D",0,(F108*H108)/100)))</f>
        <v>0</v>
      </c>
      <c r="M108" s="136">
        <f>ROUND(IF(L108=0,(IF(H108="",0,((IF(E108&lt;$L$4,IF(ABS(F108)&lt;$N$2,0,ROUND(((ABS(F108)-$N$2)*H108)/100,2)),IF(ABS(F108)&lt;$N$4,0,ROUND(((ABS(F108)-$N$4)*H108)/100,2))))))),0),2)</f>
        <v>0</v>
      </c>
      <c r="N108" s="136">
        <f>ROUND(IF(H108="",0,((IF(L108=0,(IF(E108&lt;$L$4,IF(ABS(F108)&gt;$N$2,ROUND(($N$2*H108/100),2),ABS(F108)*H108/100),IF(ABS(F108)&gt;$N$4,ROUND(($N$4*H108/100),2),ABS(F108)*H108/100))),0)))),2)</f>
        <v>0</v>
      </c>
      <c r="O108" s="137"/>
      <c r="P108" s="136">
        <f>IF(J108="D",IF(H108="",0,F108),0)</f>
        <v>0</v>
      </c>
      <c r="Q108" s="137"/>
    </row>
    <row r="109" spans="1:17" customHeight="1" ht="13.2">
      <c r="A109" s="143">
        <f>+'LIQ 3'!B109</f>
        <v/>
      </c>
      <c r="B109" s="143">
        <f>+'LIQ 3'!C109</f>
        <v>0</v>
      </c>
      <c r="C109" s="144">
        <f>+'LIQ 3'!D109</f>
        <v/>
      </c>
      <c r="D109" s="143">
        <f>+'LIQ 3'!E109</f>
        <v/>
      </c>
      <c r="E109" s="143">
        <f>+'LIQ 3'!F109</f>
        <v/>
      </c>
      <c r="F109" s="2"/>
      <c r="G109" s="121"/>
      <c r="H109" s="122"/>
      <c r="I109" s="143"/>
      <c r="K109" s="124"/>
      <c r="L109" s="136">
        <f>IF(H109="",0,(IF(G109="D",0,(F109*H109)/100)))</f>
        <v>0</v>
      </c>
      <c r="M109" s="136">
        <f>ROUND(IF(L109=0,(IF(H109="",0,((IF(E109&lt;$L$4,IF(ABS(F109)&lt;$N$2,0,ROUND(((ABS(F109)-$N$2)*H109)/100,2)),IF(ABS(F109)&lt;$N$4,0,ROUND(((ABS(F109)-$N$4)*H109)/100,2))))))),0),2)</f>
        <v>0</v>
      </c>
      <c r="N109" s="136">
        <f>ROUND(IF(H109="",0,((IF(L109=0,(IF(E109&lt;$L$4,IF(ABS(F109)&gt;$N$2,ROUND(($N$2*H109/100),2),ABS(F109)*H109/100),IF(ABS(F109)&gt;$N$4,ROUND(($N$4*H109/100),2),ABS(F109)*H109/100))),0)))),2)</f>
        <v>0</v>
      </c>
      <c r="O109" s="137"/>
      <c r="P109" s="136">
        <f>IF(J109="D",IF(H109="",0,F109),0)</f>
        <v>0</v>
      </c>
      <c r="Q109" s="137"/>
    </row>
    <row r="110" spans="1:17" customHeight="1" ht="13.2">
      <c r="A110" s="143">
        <f>+'LIQ 3'!B110</f>
        <v/>
      </c>
      <c r="B110" s="143">
        <f>+'LIQ 3'!C110</f>
        <v>0</v>
      </c>
      <c r="C110" s="144">
        <f>+'LIQ 3'!D110</f>
        <v/>
      </c>
      <c r="D110" s="143">
        <f>+'LIQ 3'!E110</f>
        <v/>
      </c>
      <c r="E110" s="143">
        <f>+'LIQ 3'!F110</f>
        <v/>
      </c>
      <c r="F110" s="2"/>
      <c r="G110" s="121"/>
      <c r="H110" s="122"/>
      <c r="I110" s="143"/>
      <c r="K110" s="124"/>
      <c r="L110" s="136">
        <f>IF(H110="",0,(IF(G110="D",0,(F110*H110)/100)))</f>
        <v>0</v>
      </c>
      <c r="M110" s="136">
        <f>ROUND(IF(L110=0,(IF(H110="",0,((IF(E110&lt;$L$4,IF(ABS(F110)&lt;$N$2,0,ROUND(((ABS(F110)-$N$2)*H110)/100,2)),IF(ABS(F110)&lt;$N$4,0,ROUND(((ABS(F110)-$N$4)*H110)/100,2))))))),0),2)</f>
        <v>0</v>
      </c>
      <c r="N110" s="136">
        <f>ROUND(IF(H110="",0,((IF(L110=0,(IF(E110&lt;$L$4,IF(ABS(F110)&gt;$N$2,ROUND(($N$2*H110/100),2),ABS(F110)*H110/100),IF(ABS(F110)&gt;$N$4,ROUND(($N$4*H110/100),2),ABS(F110)*H110/100))),0)))),2)</f>
        <v>0</v>
      </c>
      <c r="O110" s="137"/>
      <c r="P110" s="136">
        <f>IF(J110="D",IF(H110="",0,F110),0)</f>
        <v>0</v>
      </c>
      <c r="Q110" s="137"/>
    </row>
    <row r="111" spans="1:17" customHeight="1" ht="13.2">
      <c r="A111" s="143">
        <f>+'LIQ 3'!B111</f>
        <v/>
      </c>
      <c r="B111" s="143">
        <f>+'LIQ 3'!C111</f>
        <v>0</v>
      </c>
      <c r="C111" s="144">
        <f>+'LIQ 3'!D111</f>
        <v/>
      </c>
      <c r="D111" s="143">
        <f>+'LIQ 3'!E111</f>
        <v/>
      </c>
      <c r="E111" s="143">
        <f>+'LIQ 3'!F111</f>
        <v/>
      </c>
      <c r="F111" s="2"/>
      <c r="G111" s="121"/>
      <c r="H111" s="122"/>
      <c r="I111" s="143"/>
      <c r="K111" s="124"/>
      <c r="L111" s="136">
        <f>IF(H111="",0,(IF(G111="D",0,(F111*H111)/100)))</f>
        <v>0</v>
      </c>
      <c r="M111" s="136">
        <f>ROUND(IF(L111=0,(IF(H111="",0,((IF(E111&lt;$L$4,IF(ABS(F111)&lt;$N$2,0,ROUND(((ABS(F111)-$N$2)*H111)/100,2)),IF(ABS(F111)&lt;$N$4,0,ROUND(((ABS(F111)-$N$4)*H111)/100,2))))))),0),2)</f>
        <v>0</v>
      </c>
      <c r="N111" s="136">
        <f>ROUND(IF(H111="",0,((IF(L111=0,(IF(E111&lt;$L$4,IF(ABS(F111)&gt;$N$2,ROUND(($N$2*H111/100),2),ABS(F111)*H111/100),IF(ABS(F111)&gt;$N$4,ROUND(($N$4*H111/100),2),ABS(F111)*H111/100))),0)))),2)</f>
        <v>0</v>
      </c>
      <c r="O111" s="137"/>
      <c r="P111" s="136">
        <f>IF(J111="D",IF(H111="",0,F111),0)</f>
        <v>0</v>
      </c>
      <c r="Q111" s="137"/>
    </row>
    <row r="112" spans="1:17" customHeight="1" ht="13.2">
      <c r="A112" s="143">
        <f>+'LIQ 3'!B112</f>
        <v/>
      </c>
      <c r="B112" s="143">
        <f>+'LIQ 3'!C112</f>
        <v>0</v>
      </c>
      <c r="C112" s="144">
        <f>+'LIQ 3'!D112</f>
        <v/>
      </c>
      <c r="D112" s="143">
        <f>+'LIQ 3'!E112</f>
        <v/>
      </c>
      <c r="E112" s="143">
        <f>+'LIQ 3'!F112</f>
        <v/>
      </c>
      <c r="F112" s="2"/>
      <c r="G112" s="121"/>
      <c r="H112" s="122"/>
      <c r="I112" s="143"/>
      <c r="K112" s="124"/>
      <c r="L112" s="136">
        <f>IF(H112="",0,(IF(G112="D",0,(F112*H112)/100)))</f>
        <v>0</v>
      </c>
      <c r="M112" s="136">
        <f>ROUND(IF(L112=0,(IF(H112="",0,((IF(E112&lt;$L$4,IF(ABS(F112)&lt;$N$2,0,ROUND(((ABS(F112)-$N$2)*H112)/100,2)),IF(ABS(F112)&lt;$N$4,0,ROUND(((ABS(F112)-$N$4)*H112)/100,2))))))),0),2)</f>
        <v>0</v>
      </c>
      <c r="N112" s="136">
        <f>ROUND(IF(H112="",0,((IF(L112=0,(IF(E112&lt;$L$4,IF(ABS(F112)&gt;$N$2,ROUND(($N$2*H112/100),2),ABS(F112)*H112/100),IF(ABS(F112)&gt;$N$4,ROUND(($N$4*H112/100),2),ABS(F112)*H112/100))),0)))),2)</f>
        <v>0</v>
      </c>
      <c r="O112" s="137"/>
      <c r="P112" s="136">
        <f>IF(J112="D",IF(H112="",0,F112),0)</f>
        <v>0</v>
      </c>
      <c r="Q112" s="137"/>
    </row>
    <row r="113" spans="1:17" customHeight="1" ht="13.2">
      <c r="A113" s="143">
        <f>+'LIQ 3'!B113</f>
        <v/>
      </c>
      <c r="B113" s="143">
        <f>+'LIQ 3'!C113</f>
        <v>0</v>
      </c>
      <c r="C113" s="144">
        <f>+'LIQ 3'!D113</f>
        <v/>
      </c>
      <c r="D113" s="143">
        <f>+'LIQ 3'!E113</f>
        <v/>
      </c>
      <c r="E113" s="143">
        <f>+'LIQ 3'!F113</f>
        <v/>
      </c>
      <c r="F113" s="2"/>
      <c r="G113" s="121"/>
      <c r="H113" s="122"/>
      <c r="I113" s="143"/>
      <c r="K113" s="124"/>
      <c r="L113" s="136">
        <f>IF(H113="",0,(IF(G113="D",0,(F113*H113)/100)))</f>
        <v>0</v>
      </c>
      <c r="M113" s="136">
        <f>ROUND(IF(L113=0,(IF(H113="",0,((IF(E113&lt;$L$4,IF(ABS(F113)&lt;$N$2,0,ROUND(((ABS(F113)-$N$2)*H113)/100,2)),IF(ABS(F113)&lt;$N$4,0,ROUND(((ABS(F113)-$N$4)*H113)/100,2))))))),0),2)</f>
        <v>0</v>
      </c>
      <c r="N113" s="136">
        <f>ROUND(IF(H113="",0,((IF(L113=0,(IF(E113&lt;$L$4,IF(ABS(F113)&gt;$N$2,ROUND(($N$2*H113/100),2),ABS(F113)*H113/100),IF(ABS(F113)&gt;$N$4,ROUND(($N$4*H113/100),2),ABS(F113)*H113/100))),0)))),2)</f>
        <v>0</v>
      </c>
      <c r="O113" s="137"/>
      <c r="P113" s="136">
        <f>IF(J113="D",IF(H113="",0,F113),0)</f>
        <v>0</v>
      </c>
      <c r="Q113" s="137"/>
    </row>
    <row r="114" spans="1:17" customHeight="1" ht="13.2">
      <c r="A114" s="143">
        <f>+'LIQ 3'!B114</f>
        <v/>
      </c>
      <c r="B114" s="143">
        <f>+'LIQ 3'!C114</f>
        <v>0</v>
      </c>
      <c r="C114" s="144">
        <f>+'LIQ 3'!D114</f>
        <v/>
      </c>
      <c r="D114" s="143">
        <f>+'LIQ 3'!E114</f>
        <v/>
      </c>
      <c r="E114" s="143">
        <f>+'LIQ 3'!F114</f>
        <v/>
      </c>
      <c r="F114" s="2"/>
      <c r="G114" s="121"/>
      <c r="H114" s="122"/>
      <c r="I114" s="143"/>
      <c r="K114" s="124"/>
      <c r="L114" s="136">
        <f>IF(H114="",0,(IF(G114="D",0,(F114*H114)/100)))</f>
        <v>0</v>
      </c>
      <c r="M114" s="136">
        <f>ROUND(IF(L114=0,(IF(H114="",0,((IF(E114&lt;$L$4,IF(ABS(F114)&lt;$N$2,0,ROUND(((ABS(F114)-$N$2)*H114)/100,2)),IF(ABS(F114)&lt;$N$4,0,ROUND(((ABS(F114)-$N$4)*H114)/100,2))))))),0),2)</f>
        <v>0</v>
      </c>
      <c r="N114" s="136">
        <f>ROUND(IF(H114="",0,((IF(L114=0,(IF(E114&lt;$L$4,IF(ABS(F114)&gt;$N$2,ROUND(($N$2*H114/100),2),ABS(F114)*H114/100),IF(ABS(F114)&gt;$N$4,ROUND(($N$4*H114/100),2),ABS(F114)*H114/100))),0)))),2)</f>
        <v>0</v>
      </c>
      <c r="O114" s="137"/>
      <c r="P114" s="136">
        <f>IF(J114="D",IF(H114="",0,F114),0)</f>
        <v>0</v>
      </c>
      <c r="Q114" s="137"/>
    </row>
    <row r="115" spans="1:17" customHeight="1" ht="13.2">
      <c r="A115" s="143">
        <f>+'LIQ 3'!B115</f>
        <v/>
      </c>
      <c r="B115" s="143">
        <f>+'LIQ 3'!C115</f>
        <v>0</v>
      </c>
      <c r="C115" s="144">
        <f>+'LIQ 3'!D115</f>
        <v/>
      </c>
      <c r="D115" s="143">
        <f>+'LIQ 3'!E115</f>
        <v/>
      </c>
      <c r="E115" s="143">
        <f>+'LIQ 3'!F115</f>
        <v/>
      </c>
      <c r="F115" s="2"/>
      <c r="G115" s="121"/>
      <c r="H115" s="122"/>
      <c r="I115" s="143"/>
      <c r="K115" s="124"/>
      <c r="L115" s="136">
        <f>IF(H115="",0,(IF(G115="D",0,(F115*H115)/100)))</f>
        <v>0</v>
      </c>
      <c r="M115" s="136">
        <f>ROUND(IF(L115=0,(IF(H115="",0,((IF(E115&lt;$L$4,IF(ABS(F115)&lt;$N$2,0,ROUND(((ABS(F115)-$N$2)*H115)/100,2)),IF(ABS(F115)&lt;$N$4,0,ROUND(((ABS(F115)-$N$4)*H115)/100,2))))))),0),2)</f>
        <v>0</v>
      </c>
      <c r="N115" s="136">
        <f>ROUND(IF(H115="",0,((IF(L115=0,(IF(E115&lt;$L$4,IF(ABS(F115)&gt;$N$2,ROUND(($N$2*H115/100),2),ABS(F115)*H115/100),IF(ABS(F115)&gt;$N$4,ROUND(($N$4*H115/100),2),ABS(F115)*H115/100))),0)))),2)</f>
        <v>0</v>
      </c>
      <c r="O115" s="137"/>
      <c r="P115" s="136">
        <f>IF(J115="D",IF(H115="",0,F115),0)</f>
        <v>0</v>
      </c>
      <c r="Q115" s="137"/>
    </row>
    <row r="116" spans="1:17" customHeight="1" ht="13.2">
      <c r="A116" s="143">
        <f>+'LIQ 3'!B116</f>
        <v/>
      </c>
      <c r="B116" s="143">
        <f>+'LIQ 3'!C116</f>
        <v>0</v>
      </c>
      <c r="C116" s="144">
        <f>+'LIQ 3'!D116</f>
        <v/>
      </c>
      <c r="D116" s="143">
        <f>+'LIQ 3'!E116</f>
        <v/>
      </c>
      <c r="E116" s="143">
        <f>+'LIQ 3'!F116</f>
        <v/>
      </c>
      <c r="F116" s="2"/>
      <c r="G116" s="121"/>
      <c r="H116" s="122"/>
      <c r="I116" s="143"/>
      <c r="K116" s="124"/>
      <c r="L116" s="136">
        <f>IF(H116="",0,(IF(G116="D",0,(F116*H116)/100)))</f>
        <v>0</v>
      </c>
      <c r="M116" s="136">
        <f>ROUND(IF(L116=0,(IF(H116="",0,((IF(E116&lt;$L$4,IF(ABS(F116)&lt;$N$2,0,ROUND(((ABS(F116)-$N$2)*H116)/100,2)),IF(ABS(F116)&lt;$N$4,0,ROUND(((ABS(F116)-$N$4)*H116)/100,2))))))),0),2)</f>
        <v>0</v>
      </c>
      <c r="N116" s="136">
        <f>ROUND(IF(H116="",0,((IF(L116=0,(IF(E116&lt;$L$4,IF(ABS(F116)&gt;$N$2,ROUND(($N$2*H116/100),2),ABS(F116)*H116/100),IF(ABS(F116)&gt;$N$4,ROUND(($N$4*H116/100),2),ABS(F116)*H116/100))),0)))),2)</f>
        <v>0</v>
      </c>
      <c r="O116" s="137"/>
      <c r="P116" s="136">
        <f>IF(J116="D",IF(H116="",0,F116),0)</f>
        <v>0</v>
      </c>
      <c r="Q116" s="137"/>
    </row>
    <row r="117" spans="1:17" customHeight="1" ht="13.2">
      <c r="A117" s="143">
        <f>+'LIQ 3'!B117</f>
        <v/>
      </c>
      <c r="B117" s="143">
        <f>+'LIQ 3'!C117</f>
        <v>0</v>
      </c>
      <c r="C117" s="144">
        <f>+'LIQ 3'!D117</f>
        <v/>
      </c>
      <c r="D117" s="143">
        <f>+'LIQ 3'!E117</f>
        <v/>
      </c>
      <c r="E117" s="143">
        <f>+'LIQ 3'!F117</f>
        <v/>
      </c>
      <c r="F117" s="2"/>
      <c r="G117" s="121"/>
      <c r="H117" s="122"/>
      <c r="I117" s="143"/>
      <c r="K117" s="124"/>
      <c r="L117" s="136">
        <f>IF(H117="",0,(IF(G117="D",0,(F117*H117)/100)))</f>
        <v>0</v>
      </c>
      <c r="M117" s="136">
        <f>ROUND(IF(L117=0,(IF(H117="",0,((IF(E117&lt;$L$4,IF(ABS(F117)&lt;$N$2,0,ROUND(((ABS(F117)-$N$2)*H117)/100,2)),IF(ABS(F117)&lt;$N$4,0,ROUND(((ABS(F117)-$N$4)*H117)/100,2))))))),0),2)</f>
        <v>0</v>
      </c>
      <c r="N117" s="136">
        <f>ROUND(IF(H117="",0,((IF(L117=0,(IF(E117&lt;$L$4,IF(ABS(F117)&gt;$N$2,ROUND(($N$2*H117/100),2),ABS(F117)*H117/100),IF(ABS(F117)&gt;$N$4,ROUND(($N$4*H117/100),2),ABS(F117)*H117/100))),0)))),2)</f>
        <v>0</v>
      </c>
      <c r="O117" s="137"/>
      <c r="P117" s="136">
        <f>IF(J117="D",IF(H117="",0,F117),0)</f>
        <v>0</v>
      </c>
      <c r="Q117" s="137"/>
    </row>
    <row r="118" spans="1:17" customHeight="1" ht="13.2">
      <c r="A118" s="143">
        <f>+'LIQ 3'!B118</f>
        <v/>
      </c>
      <c r="B118" s="143">
        <f>+'LIQ 3'!C118</f>
        <v>0</v>
      </c>
      <c r="C118" s="144">
        <f>+'LIQ 3'!D118</f>
        <v/>
      </c>
      <c r="D118" s="143">
        <f>+'LIQ 3'!E118</f>
        <v/>
      </c>
      <c r="E118" s="143">
        <f>+'LIQ 3'!F118</f>
        <v/>
      </c>
      <c r="F118" s="2"/>
      <c r="G118" s="121"/>
      <c r="H118" s="122"/>
      <c r="I118" s="143"/>
      <c r="K118" s="124"/>
      <c r="L118" s="136">
        <f>IF(H118="",0,(IF(G118="D",0,(F118*H118)/100)))</f>
        <v>0</v>
      </c>
      <c r="M118" s="136">
        <f>ROUND(IF(L118=0,(IF(H118="",0,((IF(E118&lt;$L$4,IF(ABS(F118)&lt;$N$2,0,ROUND(((ABS(F118)-$N$2)*H118)/100,2)),IF(ABS(F118)&lt;$N$4,0,ROUND(((ABS(F118)-$N$4)*H118)/100,2))))))),0),2)</f>
        <v>0</v>
      </c>
      <c r="N118" s="136">
        <f>ROUND(IF(H118="",0,((IF(L118=0,(IF(E118&lt;$L$4,IF(ABS(F118)&gt;$N$2,ROUND(($N$2*H118/100),2),ABS(F118)*H118/100),IF(ABS(F118)&gt;$N$4,ROUND(($N$4*H118/100),2),ABS(F118)*H118/100))),0)))),2)</f>
        <v>0</v>
      </c>
      <c r="O118" s="137"/>
      <c r="P118" s="136">
        <f>IF(J118="D",IF(H118="",0,F118),0)</f>
        <v>0</v>
      </c>
      <c r="Q118" s="137"/>
    </row>
    <row r="119" spans="1:17" customHeight="1" ht="13.2">
      <c r="A119" s="143">
        <f>+'LIQ 3'!B119</f>
        <v/>
      </c>
      <c r="B119" s="143">
        <f>+'LIQ 3'!C119</f>
        <v>0</v>
      </c>
      <c r="C119" s="144">
        <f>+'LIQ 3'!D119</f>
        <v/>
      </c>
      <c r="D119" s="143">
        <f>+'LIQ 3'!E119</f>
        <v/>
      </c>
      <c r="E119" s="143">
        <f>+'LIQ 3'!F119</f>
        <v/>
      </c>
      <c r="F119" s="2"/>
      <c r="G119" s="121"/>
      <c r="H119" s="122"/>
      <c r="I119" s="143"/>
      <c r="K119" s="124"/>
      <c r="L119" s="136">
        <f>IF(H119="",0,(IF(G119="D",0,(F119*H119)/100)))</f>
        <v>0</v>
      </c>
      <c r="M119" s="136">
        <f>ROUND(IF(L119=0,(IF(H119="",0,((IF(E119&lt;$L$4,IF(ABS(F119)&lt;$N$2,0,ROUND(((ABS(F119)-$N$2)*H119)/100,2)),IF(ABS(F119)&lt;$N$4,0,ROUND(((ABS(F119)-$N$4)*H119)/100,2))))))),0),2)</f>
        <v>0</v>
      </c>
      <c r="N119" s="136">
        <f>ROUND(IF(H119="",0,((IF(L119=0,(IF(E119&lt;$L$4,IF(ABS(F119)&gt;$N$2,ROUND(($N$2*H119/100),2),ABS(F119)*H119/100),IF(ABS(F119)&gt;$N$4,ROUND(($N$4*H119/100),2),ABS(F119)*H119/100))),0)))),2)</f>
        <v>0</v>
      </c>
      <c r="O119" s="137"/>
      <c r="P119" s="136">
        <f>IF(J119="D",IF(H119="",0,F119),0)</f>
        <v>0</v>
      </c>
      <c r="Q119" s="137"/>
    </row>
    <row r="120" spans="1:17" customHeight="1" ht="13.2">
      <c r="A120" s="143">
        <f>+'LIQ 3'!B120</f>
        <v/>
      </c>
      <c r="B120" s="143">
        <f>+'LIQ 3'!C120</f>
        <v>0</v>
      </c>
      <c r="C120" s="144">
        <f>+'LIQ 3'!D120</f>
        <v/>
      </c>
      <c r="D120" s="143">
        <f>+'LIQ 3'!E120</f>
        <v/>
      </c>
      <c r="E120" s="143">
        <f>+'LIQ 3'!F120</f>
        <v/>
      </c>
      <c r="F120" s="2"/>
      <c r="G120" s="121"/>
      <c r="H120" s="122"/>
      <c r="I120" s="143"/>
      <c r="K120" s="124"/>
      <c r="L120" s="136">
        <f>IF(H120="",0,(IF(G120="D",0,(F120*H120)/100)))</f>
        <v>0</v>
      </c>
      <c r="M120" s="136">
        <f>ROUND(IF(L120=0,(IF(H120="",0,((IF(E120&lt;$L$4,IF(ABS(F120)&lt;$N$2,0,ROUND(((ABS(F120)-$N$2)*H120)/100,2)),IF(ABS(F120)&lt;$N$4,0,ROUND(((ABS(F120)-$N$4)*H120)/100,2))))))),0),2)</f>
        <v>0</v>
      </c>
      <c r="N120" s="136">
        <f>ROUND(IF(H120="",0,((IF(L120=0,(IF(E120&lt;$L$4,IF(ABS(F120)&gt;$N$2,ROUND(($N$2*H120/100),2),ABS(F120)*H120/100),IF(ABS(F120)&gt;$N$4,ROUND(($N$4*H120/100),2),ABS(F120)*H120/100))),0)))),2)</f>
        <v>0</v>
      </c>
      <c r="O120" s="137"/>
      <c r="P120" s="136">
        <f>IF(J120="D",IF(H120="",0,F120),0)</f>
        <v>0</v>
      </c>
      <c r="Q120" s="137"/>
    </row>
    <row r="121" spans="1:17" customHeight="1" ht="13.2">
      <c r="A121" s="143">
        <f>+'LIQ 3'!B121</f>
        <v/>
      </c>
      <c r="B121" s="143">
        <f>+'LIQ 3'!C121</f>
        <v>0</v>
      </c>
      <c r="C121" s="144">
        <f>+'LIQ 3'!D121</f>
        <v/>
      </c>
      <c r="D121" s="143">
        <f>+'LIQ 3'!E121</f>
        <v/>
      </c>
      <c r="E121" s="143">
        <f>+'LIQ 3'!F121</f>
        <v/>
      </c>
      <c r="F121" s="2"/>
      <c r="G121" s="121"/>
      <c r="H121" s="122"/>
      <c r="I121" s="143"/>
      <c r="K121" s="124"/>
      <c r="L121" s="136">
        <f>IF(H121="",0,(IF(G121="D",0,(F121*H121)/100)))</f>
        <v>0</v>
      </c>
      <c r="M121" s="136">
        <f>ROUND(IF(L121=0,(IF(H121="",0,((IF(E121&lt;$L$4,IF(ABS(F121)&lt;$N$2,0,ROUND(((ABS(F121)-$N$2)*H121)/100,2)),IF(ABS(F121)&lt;$N$4,0,ROUND(((ABS(F121)-$N$4)*H121)/100,2))))))),0),2)</f>
        <v>0</v>
      </c>
      <c r="N121" s="136">
        <f>ROUND(IF(H121="",0,((IF(L121=0,(IF(E121&lt;$L$4,IF(ABS(F121)&gt;$N$2,ROUND(($N$2*H121/100),2),ABS(F121)*H121/100),IF(ABS(F121)&gt;$N$4,ROUND(($N$4*H121/100),2),ABS(F121)*H121/100))),0)))),2)</f>
        <v>0</v>
      </c>
      <c r="O121" s="137"/>
      <c r="P121" s="136">
        <f>IF(J121="D",IF(H121="",0,F121),0)</f>
        <v>0</v>
      </c>
      <c r="Q121" s="137"/>
    </row>
    <row r="122" spans="1:17" customHeight="1" ht="13.2">
      <c r="A122" s="143">
        <f>+'LIQ 3'!B122</f>
        <v/>
      </c>
      <c r="B122" s="143">
        <f>+'LIQ 3'!C122</f>
        <v>0</v>
      </c>
      <c r="C122" s="144">
        <f>+'LIQ 3'!D122</f>
        <v/>
      </c>
      <c r="D122" s="143">
        <f>+'LIQ 3'!E122</f>
        <v/>
      </c>
      <c r="E122" s="143">
        <f>+'LIQ 3'!F122</f>
        <v/>
      </c>
      <c r="F122" s="2"/>
      <c r="G122" s="121"/>
      <c r="H122" s="122"/>
      <c r="I122" s="143"/>
      <c r="K122" s="124"/>
      <c r="L122" s="136">
        <f>IF(H122="",0,(IF(G122="D",0,(F122*H122)/100)))</f>
        <v>0</v>
      </c>
      <c r="M122" s="136">
        <f>ROUND(IF(L122=0,(IF(H122="",0,((IF(E122&lt;$L$4,IF(ABS(F122)&lt;$N$2,0,ROUND(((ABS(F122)-$N$2)*H122)/100,2)),IF(ABS(F122)&lt;$N$4,0,ROUND(((ABS(F122)-$N$4)*H122)/100,2))))))),0),2)</f>
        <v>0</v>
      </c>
      <c r="N122" s="136">
        <f>ROUND(IF(H122="",0,((IF(L122=0,(IF(E122&lt;$L$4,IF(ABS(F122)&gt;$N$2,ROUND(($N$2*H122/100),2),ABS(F122)*H122/100),IF(ABS(F122)&gt;$N$4,ROUND(($N$4*H122/100),2),ABS(F122)*H122/100))),0)))),2)</f>
        <v>0</v>
      </c>
      <c r="O122" s="137"/>
      <c r="P122" s="136">
        <f>IF(J122="D",IF(H122="",0,F122),0)</f>
        <v>0</v>
      </c>
      <c r="Q122" s="137"/>
    </row>
    <row r="123" spans="1:17" customHeight="1" ht="13.2">
      <c r="A123" s="143">
        <f>+'LIQ 3'!B123</f>
        <v/>
      </c>
      <c r="B123" s="143">
        <f>+'LIQ 3'!C123</f>
        <v>0</v>
      </c>
      <c r="C123" s="144">
        <f>+'LIQ 3'!D123</f>
        <v/>
      </c>
      <c r="D123" s="143">
        <f>+'LIQ 3'!E123</f>
        <v/>
      </c>
      <c r="E123" s="143">
        <f>+'LIQ 3'!F123</f>
        <v/>
      </c>
      <c r="F123" s="2"/>
      <c r="G123" s="121"/>
      <c r="H123" s="122"/>
      <c r="I123" s="143"/>
      <c r="K123" s="124"/>
      <c r="L123" s="136">
        <f>IF(H123="",0,(IF(G123="D",0,(F123*H123)/100)))</f>
        <v>0</v>
      </c>
      <c r="M123" s="136">
        <f>ROUND(IF(L123=0,(IF(H123="",0,((IF(E123&lt;$L$4,IF(ABS(F123)&lt;$N$2,0,ROUND(((ABS(F123)-$N$2)*H123)/100,2)),IF(ABS(F123)&lt;$N$4,0,ROUND(((ABS(F123)-$N$4)*H123)/100,2))))))),0),2)</f>
        <v>0</v>
      </c>
      <c r="N123" s="136">
        <f>ROUND(IF(H123="",0,((IF(L123=0,(IF(E123&lt;$L$4,IF(ABS(F123)&gt;$N$2,ROUND(($N$2*H123/100),2),ABS(F123)*H123/100),IF(ABS(F123)&gt;$N$4,ROUND(($N$4*H123/100),2),ABS(F123)*H123/100))),0)))),2)</f>
        <v>0</v>
      </c>
      <c r="O123" s="137"/>
      <c r="P123" s="136">
        <f>IF(J123="D",IF(H123="",0,F123),0)</f>
        <v>0</v>
      </c>
      <c r="Q123" s="137"/>
    </row>
    <row r="124" spans="1:17" customHeight="1" ht="13.2">
      <c r="A124" s="143">
        <f>+'LIQ 3'!B124</f>
        <v/>
      </c>
      <c r="B124" s="143">
        <f>+'LIQ 3'!C124</f>
        <v>0</v>
      </c>
      <c r="C124" s="144">
        <f>+'LIQ 3'!D124</f>
        <v/>
      </c>
      <c r="D124" s="143">
        <f>+'LIQ 3'!E124</f>
        <v/>
      </c>
      <c r="E124" s="143">
        <f>+'LIQ 3'!F124</f>
        <v/>
      </c>
      <c r="F124" s="2"/>
      <c r="G124" s="121"/>
      <c r="H124" s="122"/>
      <c r="I124" s="143"/>
      <c r="K124" s="124"/>
      <c r="L124" s="136">
        <f>IF(H124="",0,(IF(G124="D",0,(F124*H124)/100)))</f>
        <v>0</v>
      </c>
      <c r="M124" s="136">
        <f>ROUND(IF(L124=0,(IF(H124="",0,((IF(E124&lt;$L$4,IF(ABS(F124)&lt;$N$2,0,ROUND(((ABS(F124)-$N$2)*H124)/100,2)),IF(ABS(F124)&lt;$N$4,0,ROUND(((ABS(F124)-$N$4)*H124)/100,2))))))),0),2)</f>
        <v>0</v>
      </c>
      <c r="N124" s="136">
        <f>ROUND(IF(H124="",0,((IF(L124=0,(IF(E124&lt;$L$4,IF(ABS(F124)&gt;$N$2,ROUND(($N$2*H124/100),2),ABS(F124)*H124/100),IF(ABS(F124)&gt;$N$4,ROUND(($N$4*H124/100),2),ABS(F124)*H124/100))),0)))),2)</f>
        <v>0</v>
      </c>
      <c r="O124" s="137"/>
      <c r="P124" s="136">
        <f>IF(J124="D",IF(H124="",0,F124),0)</f>
        <v>0</v>
      </c>
      <c r="Q124" s="137"/>
    </row>
    <row r="125" spans="1:17" customHeight="1" ht="13.2">
      <c r="A125" s="143">
        <f>+'LIQ 3'!B125</f>
        <v/>
      </c>
      <c r="B125" s="143">
        <f>+'LIQ 3'!C125</f>
        <v>0</v>
      </c>
      <c r="C125" s="144">
        <f>+'LIQ 3'!D125</f>
        <v/>
      </c>
      <c r="D125" s="143">
        <f>+'LIQ 3'!E125</f>
        <v/>
      </c>
      <c r="E125" s="143">
        <f>+'LIQ 3'!F125</f>
        <v/>
      </c>
      <c r="F125" s="2"/>
      <c r="G125" s="121"/>
      <c r="H125" s="122"/>
      <c r="I125" s="143"/>
      <c r="K125" s="124"/>
      <c r="L125" s="136">
        <f>IF(H125="",0,(IF(G125="D",0,(F125*H125)/100)))</f>
        <v>0</v>
      </c>
      <c r="M125" s="136">
        <f>ROUND(IF(L125=0,(IF(H125="",0,((IF(E125&lt;$L$4,IF(ABS(F125)&lt;$N$2,0,ROUND(((ABS(F125)-$N$2)*H125)/100,2)),IF(ABS(F125)&lt;$N$4,0,ROUND(((ABS(F125)-$N$4)*H125)/100,2))))))),0),2)</f>
        <v>0</v>
      </c>
      <c r="N125" s="136">
        <f>ROUND(IF(H125="",0,((IF(L125=0,(IF(E125&lt;$L$4,IF(ABS(F125)&gt;$N$2,ROUND(($N$2*H125/100),2),ABS(F125)*H125/100),IF(ABS(F125)&gt;$N$4,ROUND(($N$4*H125/100),2),ABS(F125)*H125/100))),0)))),2)</f>
        <v>0</v>
      </c>
      <c r="O125" s="137"/>
      <c r="P125" s="136">
        <f>IF(J125="D",IF(H125="",0,F125),0)</f>
        <v>0</v>
      </c>
      <c r="Q125" s="137"/>
    </row>
    <row r="126" spans="1:17" customHeight="1" ht="13.2">
      <c r="A126" s="143">
        <f>+'LIQ 3'!B126</f>
        <v/>
      </c>
      <c r="B126" s="143">
        <f>+'LIQ 3'!C126</f>
        <v>0</v>
      </c>
      <c r="C126" s="144">
        <f>+'LIQ 3'!D126</f>
        <v/>
      </c>
      <c r="D126" s="143">
        <f>+'LIQ 3'!E126</f>
        <v/>
      </c>
      <c r="E126" s="143">
        <f>+'LIQ 3'!F126</f>
        <v/>
      </c>
      <c r="F126" s="2"/>
      <c r="G126" s="121"/>
      <c r="H126" s="122"/>
      <c r="I126" s="143"/>
      <c r="K126" s="124"/>
      <c r="L126" s="136">
        <f>IF(H126="",0,(IF(G126="D",0,(F126*H126)/100)))</f>
        <v>0</v>
      </c>
      <c r="M126" s="136">
        <f>ROUND(IF(L126=0,(IF(H126="",0,((IF(E126&lt;$L$4,IF(ABS(F126)&lt;$N$2,0,ROUND(((ABS(F126)-$N$2)*H126)/100,2)),IF(ABS(F126)&lt;$N$4,0,ROUND(((ABS(F126)-$N$4)*H126)/100,2))))))),0),2)</f>
        <v>0</v>
      </c>
      <c r="N126" s="136">
        <f>ROUND(IF(H126="",0,((IF(L126=0,(IF(E126&lt;$L$4,IF(ABS(F126)&gt;$N$2,ROUND(($N$2*H126/100),2),ABS(F126)*H126/100),IF(ABS(F126)&gt;$N$4,ROUND(($N$4*H126/100),2),ABS(F126)*H126/100))),0)))),2)</f>
        <v>0</v>
      </c>
      <c r="O126" s="137"/>
      <c r="P126" s="136">
        <f>IF(J126="D",IF(H126="",0,F126),0)</f>
        <v>0</v>
      </c>
      <c r="Q126" s="137"/>
    </row>
    <row r="127" spans="1:17" customHeight="1" ht="13.2">
      <c r="A127" s="143">
        <f>+'LIQ 3'!B127</f>
        <v/>
      </c>
      <c r="B127" s="143">
        <f>+'LIQ 3'!C127</f>
        <v>0</v>
      </c>
      <c r="C127" s="144">
        <f>+'LIQ 3'!D127</f>
        <v/>
      </c>
      <c r="D127" s="143">
        <f>+'LIQ 3'!E127</f>
        <v/>
      </c>
      <c r="E127" s="143">
        <f>+'LIQ 3'!F127</f>
        <v/>
      </c>
      <c r="F127" s="2"/>
      <c r="G127" s="121"/>
      <c r="H127" s="122"/>
      <c r="I127" s="143"/>
      <c r="K127" s="124"/>
      <c r="L127" s="136">
        <f>IF(H127="",0,(IF(G127="D",0,(F127*H127)/100)))</f>
        <v>0</v>
      </c>
      <c r="M127" s="136">
        <f>ROUND(IF(L127=0,(IF(H127="",0,((IF(E127&lt;$L$4,IF(ABS(F127)&lt;$N$2,0,ROUND(((ABS(F127)-$N$2)*H127)/100,2)),IF(ABS(F127)&lt;$N$4,0,ROUND(((ABS(F127)-$N$4)*H127)/100,2))))))),0),2)</f>
        <v>0</v>
      </c>
      <c r="N127" s="136">
        <f>ROUND(IF(H127="",0,((IF(L127=0,(IF(E127&lt;$L$4,IF(ABS(F127)&gt;$N$2,ROUND(($N$2*H127/100),2),ABS(F127)*H127/100),IF(ABS(F127)&gt;$N$4,ROUND(($N$4*H127/100),2),ABS(F127)*H127/100))),0)))),2)</f>
        <v>0</v>
      </c>
      <c r="O127" s="137"/>
      <c r="P127" s="136">
        <f>IF(J127="D",IF(H127="",0,F127),0)</f>
        <v>0</v>
      </c>
      <c r="Q127" s="137"/>
    </row>
    <row r="128" spans="1:17" customHeight="1" ht="13.2">
      <c r="A128" s="143">
        <f>+'LIQ 3'!B128</f>
        <v/>
      </c>
      <c r="B128" s="143">
        <f>+'LIQ 3'!C128</f>
        <v>0</v>
      </c>
      <c r="C128" s="144">
        <f>+'LIQ 3'!D128</f>
        <v/>
      </c>
      <c r="D128" s="143">
        <f>+'LIQ 3'!E128</f>
        <v/>
      </c>
      <c r="E128" s="143">
        <f>+'LIQ 3'!F128</f>
        <v/>
      </c>
      <c r="F128" s="2"/>
      <c r="G128" s="121"/>
      <c r="H128" s="122"/>
      <c r="I128" s="143"/>
      <c r="K128" s="124"/>
      <c r="L128" s="136">
        <f>IF(H128="",0,(IF(G128="D",0,(F128*H128)/100)))</f>
        <v>0</v>
      </c>
      <c r="M128" s="136">
        <f>ROUND(IF(L128=0,(IF(H128="",0,((IF(E128&lt;$L$4,IF(ABS(F128)&lt;$N$2,0,ROUND(((ABS(F128)-$N$2)*H128)/100,2)),IF(ABS(F128)&lt;$N$4,0,ROUND(((ABS(F128)-$N$4)*H128)/100,2))))))),0),2)</f>
        <v>0</v>
      </c>
      <c r="N128" s="136">
        <f>ROUND(IF(H128="",0,((IF(L128=0,(IF(E128&lt;$L$4,IF(ABS(F128)&gt;$N$2,ROUND(($N$2*H128/100),2),ABS(F128)*H128/100),IF(ABS(F128)&gt;$N$4,ROUND(($N$4*H128/100),2),ABS(F128)*H128/100))),0)))),2)</f>
        <v>0</v>
      </c>
      <c r="O128" s="137"/>
      <c r="P128" s="136">
        <f>IF(J128="D",IF(H128="",0,F128),0)</f>
        <v>0</v>
      </c>
      <c r="Q128" s="137"/>
    </row>
    <row r="129" spans="1:17" customHeight="1" ht="13.2">
      <c r="A129" s="143">
        <f>+'LIQ 3'!B129</f>
        <v/>
      </c>
      <c r="B129" s="143">
        <f>+'LIQ 3'!C129</f>
        <v>0</v>
      </c>
      <c r="C129" s="144">
        <f>+'LIQ 3'!D129</f>
        <v/>
      </c>
      <c r="D129" s="143">
        <f>+'LIQ 3'!E129</f>
        <v/>
      </c>
      <c r="E129" s="143">
        <f>+'LIQ 3'!F129</f>
        <v/>
      </c>
      <c r="F129" s="2"/>
      <c r="G129" s="121"/>
      <c r="H129" s="122"/>
      <c r="I129" s="143"/>
      <c r="K129" s="124"/>
      <c r="L129" s="136">
        <f>IF(H129="",0,(IF(G129="D",0,(F129*H129)/100)))</f>
        <v>0</v>
      </c>
      <c r="M129" s="136">
        <f>ROUND(IF(L129=0,(IF(H129="",0,((IF(E129&lt;$L$4,IF(ABS(F129)&lt;$N$2,0,ROUND(((ABS(F129)-$N$2)*H129)/100,2)),IF(ABS(F129)&lt;$N$4,0,ROUND(((ABS(F129)-$N$4)*H129)/100,2))))))),0),2)</f>
        <v>0</v>
      </c>
      <c r="N129" s="136">
        <f>ROUND(IF(H129="",0,((IF(L129=0,(IF(E129&lt;$L$4,IF(ABS(F129)&gt;$N$2,ROUND(($N$2*H129/100),2),ABS(F129)*H129/100),IF(ABS(F129)&gt;$N$4,ROUND(($N$4*H129/100),2),ABS(F129)*H129/100))),0)))),2)</f>
        <v>0</v>
      </c>
      <c r="O129" s="137"/>
      <c r="P129" s="136">
        <f>IF(J129="D",IF(H129="",0,F129),0)</f>
        <v>0</v>
      </c>
      <c r="Q129" s="137"/>
    </row>
    <row r="130" spans="1:17" customHeight="1" ht="13.2">
      <c r="A130" s="143">
        <f>+'LIQ 3'!B130</f>
        <v/>
      </c>
      <c r="B130" s="143">
        <f>+'LIQ 3'!C130</f>
        <v>0</v>
      </c>
      <c r="C130" s="144">
        <f>+'LIQ 3'!D130</f>
        <v/>
      </c>
      <c r="D130" s="143">
        <f>+'LIQ 3'!E130</f>
        <v/>
      </c>
      <c r="E130" s="143">
        <f>+'LIQ 3'!F130</f>
        <v/>
      </c>
      <c r="F130" s="2"/>
      <c r="G130" s="121"/>
      <c r="H130" s="122"/>
      <c r="I130" s="143"/>
      <c r="K130" s="124"/>
      <c r="L130" s="136">
        <f>IF(H130="",0,(IF(G130="D",0,(F130*H130)/100)))</f>
        <v>0</v>
      </c>
      <c r="M130" s="136">
        <f>ROUND(IF(L130=0,(IF(H130="",0,((IF(E130&lt;$L$4,IF(ABS(F130)&lt;$N$2,0,ROUND(((ABS(F130)-$N$2)*H130)/100,2)),IF(ABS(F130)&lt;$N$4,0,ROUND(((ABS(F130)-$N$4)*H130)/100,2))))))),0),2)</f>
        <v>0</v>
      </c>
      <c r="N130" s="136">
        <f>ROUND(IF(H130="",0,((IF(L130=0,(IF(E130&lt;$L$4,IF(ABS(F130)&gt;$N$2,ROUND(($N$2*H130/100),2),ABS(F130)*H130/100),IF(ABS(F130)&gt;$N$4,ROUND(($N$4*H130/100),2),ABS(F130)*H130/100))),0)))),2)</f>
        <v>0</v>
      </c>
      <c r="O130" s="137"/>
      <c r="P130" s="136">
        <f>IF(J130="D",IF(H130="",0,F130),0)</f>
        <v>0</v>
      </c>
      <c r="Q130" s="137"/>
    </row>
    <row r="131" spans="1:17" customHeight="1" ht="13.2">
      <c r="A131" s="143">
        <f>+'LIQ 3'!B131</f>
        <v/>
      </c>
      <c r="B131" s="143">
        <f>+'LIQ 3'!C131</f>
        <v>0</v>
      </c>
      <c r="C131" s="144">
        <f>+'LIQ 3'!D131</f>
        <v/>
      </c>
      <c r="D131" s="143">
        <f>+'LIQ 3'!E131</f>
        <v/>
      </c>
      <c r="E131" s="143">
        <f>+'LIQ 3'!F131</f>
        <v/>
      </c>
      <c r="F131" s="2"/>
      <c r="G131" s="121"/>
      <c r="H131" s="122"/>
      <c r="I131" s="143"/>
      <c r="K131" s="124"/>
      <c r="L131" s="136">
        <f>IF(H131="",0,(IF(G131="D",0,(F131*H131)/100)))</f>
        <v>0</v>
      </c>
      <c r="M131" s="136">
        <f>ROUND(IF(L131=0,(IF(H131="",0,((IF(E131&lt;$L$4,IF(ABS(F131)&lt;$N$2,0,ROUND(((ABS(F131)-$N$2)*H131)/100,2)),IF(ABS(F131)&lt;$N$4,0,ROUND(((ABS(F131)-$N$4)*H131)/100,2))))))),0),2)</f>
        <v>0</v>
      </c>
      <c r="N131" s="136">
        <f>ROUND(IF(H131="",0,((IF(L131=0,(IF(E131&lt;$L$4,IF(ABS(F131)&gt;$N$2,ROUND(($N$2*H131/100),2),ABS(F131)*H131/100),IF(ABS(F131)&gt;$N$4,ROUND(($N$4*H131/100),2),ABS(F131)*H131/100))),0)))),2)</f>
        <v>0</v>
      </c>
      <c r="O131" s="137"/>
      <c r="P131" s="136">
        <f>IF(J131="D",IF(H131="",0,F131),0)</f>
        <v>0</v>
      </c>
      <c r="Q131" s="137"/>
    </row>
    <row r="132" spans="1:17" customHeight="1" ht="13.2">
      <c r="A132" s="143">
        <f>+'LIQ 3'!B132</f>
        <v/>
      </c>
      <c r="B132" s="143">
        <f>+'LIQ 3'!C132</f>
        <v>0</v>
      </c>
      <c r="C132" s="144">
        <f>+'LIQ 3'!D132</f>
        <v/>
      </c>
      <c r="D132" s="143">
        <f>+'LIQ 3'!E132</f>
        <v/>
      </c>
      <c r="E132" s="143">
        <f>+'LIQ 3'!F132</f>
        <v/>
      </c>
      <c r="F132" s="2"/>
      <c r="G132" s="121"/>
      <c r="H132" s="122"/>
      <c r="I132" s="143"/>
      <c r="K132" s="124"/>
      <c r="L132" s="136">
        <f>IF(H132="",0,(IF(G132="D",0,(F132*H132)/100)))</f>
        <v>0</v>
      </c>
      <c r="M132" s="136">
        <f>ROUND(IF(L132=0,(IF(H132="",0,((IF(E132&lt;$L$4,IF(ABS(F132)&lt;$N$2,0,ROUND(((ABS(F132)-$N$2)*H132)/100,2)),IF(ABS(F132)&lt;$N$4,0,ROUND(((ABS(F132)-$N$4)*H132)/100,2))))))),0),2)</f>
        <v>0</v>
      </c>
      <c r="N132" s="136">
        <f>ROUND(IF(H132="",0,((IF(L132=0,(IF(E132&lt;$L$4,IF(ABS(F132)&gt;$N$2,ROUND(($N$2*H132/100),2),ABS(F132)*H132/100),IF(ABS(F132)&gt;$N$4,ROUND(($N$4*H132/100),2),ABS(F132)*H132/100))),0)))),2)</f>
        <v>0</v>
      </c>
      <c r="O132" s="137"/>
      <c r="P132" s="136">
        <f>IF(J132="D",IF(H132="",0,F132),0)</f>
        <v>0</v>
      </c>
      <c r="Q132" s="137"/>
    </row>
    <row r="133" spans="1:17" customHeight="1" ht="13.2">
      <c r="A133" s="143">
        <f>+'LIQ 3'!B133</f>
        <v/>
      </c>
      <c r="B133" s="143">
        <f>+'LIQ 3'!C133</f>
        <v>0</v>
      </c>
      <c r="C133" s="144">
        <f>+'LIQ 3'!D133</f>
        <v/>
      </c>
      <c r="D133" s="143">
        <f>+'LIQ 3'!E133</f>
        <v/>
      </c>
      <c r="E133" s="143">
        <f>+'LIQ 3'!F133</f>
        <v/>
      </c>
      <c r="F133" s="2"/>
      <c r="G133" s="121"/>
      <c r="H133" s="122"/>
      <c r="I133" s="143"/>
      <c r="K133" s="124"/>
      <c r="L133" s="136">
        <f>IF(H133="",0,(IF(G133="D",0,(F133*H133)/100)))</f>
        <v>0</v>
      </c>
      <c r="M133" s="136">
        <f>ROUND(IF(L133=0,(IF(H133="",0,((IF(E133&lt;$L$4,IF(ABS(F133)&lt;$N$2,0,ROUND(((ABS(F133)-$N$2)*H133)/100,2)),IF(ABS(F133)&lt;$N$4,0,ROUND(((ABS(F133)-$N$4)*H133)/100,2))))))),0),2)</f>
        <v>0</v>
      </c>
      <c r="N133" s="136">
        <f>ROUND(IF(H133="",0,((IF(L133=0,(IF(E133&lt;$L$4,IF(ABS(F133)&gt;$N$2,ROUND(($N$2*H133/100),2),ABS(F133)*H133/100),IF(ABS(F133)&gt;$N$4,ROUND(($N$4*H133/100),2),ABS(F133)*H133/100))),0)))),2)</f>
        <v>0</v>
      </c>
      <c r="O133" s="137"/>
      <c r="P133" s="136">
        <f>IF(J133="D",IF(H133="",0,F133),0)</f>
        <v>0</v>
      </c>
      <c r="Q133" s="137"/>
    </row>
    <row r="134" spans="1:17" customHeight="1" ht="13.2">
      <c r="A134" s="143">
        <f>+'LIQ 3'!B134</f>
        <v/>
      </c>
      <c r="B134" s="143">
        <f>+'LIQ 3'!C134</f>
        <v>0</v>
      </c>
      <c r="C134" s="144">
        <f>+'LIQ 3'!D134</f>
        <v/>
      </c>
      <c r="D134" s="143">
        <f>+'LIQ 3'!E134</f>
        <v/>
      </c>
      <c r="E134" s="143">
        <f>+'LIQ 3'!F134</f>
        <v/>
      </c>
      <c r="F134" s="2"/>
      <c r="G134" s="121"/>
      <c r="H134" s="122"/>
      <c r="I134" s="143"/>
      <c r="K134" s="124"/>
      <c r="L134" s="136">
        <f>IF(H134="",0,(IF(G134="D",0,(F134*H134)/100)))</f>
        <v>0</v>
      </c>
      <c r="M134" s="136">
        <f>ROUND(IF(L134=0,(IF(H134="",0,((IF(E134&lt;$L$4,IF(ABS(F134)&lt;$N$2,0,ROUND(((ABS(F134)-$N$2)*H134)/100,2)),IF(ABS(F134)&lt;$N$4,0,ROUND(((ABS(F134)-$N$4)*H134)/100,2))))))),0),2)</f>
        <v>0</v>
      </c>
      <c r="N134" s="136">
        <f>ROUND(IF(H134="",0,((IF(L134=0,(IF(E134&lt;$L$4,IF(ABS(F134)&gt;$N$2,ROUND(($N$2*H134/100),2),ABS(F134)*H134/100),IF(ABS(F134)&gt;$N$4,ROUND(($N$4*H134/100),2),ABS(F134)*H134/100))),0)))),2)</f>
        <v>0</v>
      </c>
      <c r="O134" s="137"/>
      <c r="P134" s="136">
        <f>IF(J134="D",IF(H134="",0,F134),0)</f>
        <v>0</v>
      </c>
      <c r="Q134" s="137"/>
    </row>
    <row r="135" spans="1:17" customHeight="1" ht="13.2">
      <c r="A135" s="143">
        <f>+'LIQ 3'!B135</f>
        <v/>
      </c>
      <c r="B135" s="143">
        <f>+'LIQ 3'!C135</f>
        <v>0</v>
      </c>
      <c r="C135" s="144">
        <f>+'LIQ 3'!D135</f>
        <v/>
      </c>
      <c r="D135" s="143">
        <f>+'LIQ 3'!E135</f>
        <v/>
      </c>
      <c r="E135" s="143">
        <f>+'LIQ 3'!F135</f>
        <v/>
      </c>
      <c r="F135" s="2"/>
      <c r="G135" s="121"/>
      <c r="H135" s="122"/>
      <c r="I135" s="143"/>
      <c r="K135" s="124"/>
      <c r="L135" s="136">
        <f>IF(H135="",0,(IF(G135="D",0,(F135*H135)/100)))</f>
        <v>0</v>
      </c>
      <c r="M135" s="136">
        <f>ROUND(IF(L135=0,(IF(H135="",0,((IF(E135&lt;$L$4,IF(ABS(F135)&lt;$N$2,0,ROUND(((ABS(F135)-$N$2)*H135)/100,2)),IF(ABS(F135)&lt;$N$4,0,ROUND(((ABS(F135)-$N$4)*H135)/100,2))))))),0),2)</f>
        <v>0</v>
      </c>
      <c r="N135" s="136">
        <f>ROUND(IF(H135="",0,((IF(L135=0,(IF(E135&lt;$L$4,IF(ABS(F135)&gt;$N$2,ROUND(($N$2*H135/100),2),ABS(F135)*H135/100),IF(ABS(F135)&gt;$N$4,ROUND(($N$4*H135/100),2),ABS(F135)*H135/100))),0)))),2)</f>
        <v>0</v>
      </c>
      <c r="O135" s="137"/>
      <c r="P135" s="136">
        <f>IF(J135="D",IF(H135="",0,F135),0)</f>
        <v>0</v>
      </c>
      <c r="Q135" s="137"/>
    </row>
    <row r="136" spans="1:17" customHeight="1" ht="13.2">
      <c r="A136" s="143">
        <f>+'LIQ 3'!B136</f>
        <v/>
      </c>
      <c r="B136" s="143">
        <f>+'LIQ 3'!C136</f>
        <v>0</v>
      </c>
      <c r="C136" s="144">
        <f>+'LIQ 3'!D136</f>
        <v/>
      </c>
      <c r="D136" s="143">
        <f>+'LIQ 3'!E136</f>
        <v/>
      </c>
      <c r="E136" s="143">
        <f>+'LIQ 3'!F136</f>
        <v/>
      </c>
      <c r="F136" s="2"/>
      <c r="G136" s="121"/>
      <c r="H136" s="122"/>
      <c r="I136" s="143"/>
      <c r="K136" s="124"/>
      <c r="L136" s="136">
        <f>IF(H136="",0,(IF(G136="D",0,(F136*H136)/100)))</f>
        <v>0</v>
      </c>
      <c r="M136" s="136">
        <f>ROUND(IF(L136=0,(IF(H136="",0,((IF(E136&lt;$L$4,IF(ABS(F136)&lt;$N$2,0,ROUND(((ABS(F136)-$N$2)*H136)/100,2)),IF(ABS(F136)&lt;$N$4,0,ROUND(((ABS(F136)-$N$4)*H136)/100,2))))))),0),2)</f>
        <v>0</v>
      </c>
      <c r="N136" s="136">
        <f>ROUND(IF(H136="",0,((IF(L136=0,(IF(E136&lt;$L$4,IF(ABS(F136)&gt;$N$2,ROUND(($N$2*H136/100),2),ABS(F136)*H136/100),IF(ABS(F136)&gt;$N$4,ROUND(($N$4*H136/100),2),ABS(F136)*H136/100))),0)))),2)</f>
        <v>0</v>
      </c>
      <c r="O136" s="137"/>
      <c r="P136" s="136">
        <f>IF(J136="D",IF(H136="",0,F136),0)</f>
        <v>0</v>
      </c>
      <c r="Q136" s="137"/>
    </row>
    <row r="137" spans="1:17" customHeight="1" ht="13.2">
      <c r="A137" s="143">
        <f>+'LIQ 3'!B137</f>
        <v/>
      </c>
      <c r="B137" s="143">
        <f>+'LIQ 3'!C137</f>
        <v>0</v>
      </c>
      <c r="C137" s="144">
        <f>+'LIQ 3'!D137</f>
        <v/>
      </c>
      <c r="D137" s="143">
        <f>+'LIQ 3'!E137</f>
        <v/>
      </c>
      <c r="E137" s="143">
        <f>+'LIQ 3'!F137</f>
        <v/>
      </c>
      <c r="F137" s="2"/>
      <c r="G137" s="121"/>
      <c r="H137" s="122"/>
      <c r="I137" s="143"/>
      <c r="K137" s="124"/>
      <c r="L137" s="136">
        <f>IF(H137="",0,(IF(G137="D",0,(F137*H137)/100)))</f>
        <v>0</v>
      </c>
      <c r="M137" s="136">
        <f>ROUND(IF(L137=0,(IF(H137="",0,((IF(E137&lt;$L$4,IF(ABS(F137)&lt;$N$2,0,ROUND(((ABS(F137)-$N$2)*H137)/100,2)),IF(ABS(F137)&lt;$N$4,0,ROUND(((ABS(F137)-$N$4)*H137)/100,2))))))),0),2)</f>
        <v>0</v>
      </c>
      <c r="N137" s="136">
        <f>ROUND(IF(H137="",0,((IF(L137=0,(IF(E137&lt;$L$4,IF(ABS(F137)&gt;$N$2,ROUND(($N$2*H137/100),2),ABS(F137)*H137/100),IF(ABS(F137)&gt;$N$4,ROUND(($N$4*H137/100),2),ABS(F137)*H137/100))),0)))),2)</f>
        <v>0</v>
      </c>
      <c r="O137" s="137"/>
      <c r="P137" s="136">
        <f>IF(J137="D",IF(H137="",0,F137),0)</f>
        <v>0</v>
      </c>
      <c r="Q137" s="137"/>
    </row>
    <row r="138" spans="1:17" customHeight="1" ht="13.2">
      <c r="A138" s="143">
        <f>+'LIQ 3'!B138</f>
        <v/>
      </c>
      <c r="B138" s="143">
        <f>+'LIQ 3'!C138</f>
        <v>0</v>
      </c>
      <c r="C138" s="144">
        <f>+'LIQ 3'!D138</f>
        <v/>
      </c>
      <c r="D138" s="143">
        <f>+'LIQ 3'!E138</f>
        <v/>
      </c>
      <c r="E138" s="143">
        <f>+'LIQ 3'!F138</f>
        <v/>
      </c>
      <c r="F138" s="2"/>
      <c r="G138" s="121"/>
      <c r="H138" s="122"/>
      <c r="I138" s="143"/>
      <c r="K138" s="124"/>
      <c r="L138" s="136">
        <f>IF(H138="",0,(IF(G138="D",0,(F138*H138)/100)))</f>
        <v>0</v>
      </c>
      <c r="M138" s="136">
        <f>ROUND(IF(L138=0,(IF(H138="",0,((IF(E138&lt;$L$4,IF(ABS(F138)&lt;$N$2,0,ROUND(((ABS(F138)-$N$2)*H138)/100,2)),IF(ABS(F138)&lt;$N$4,0,ROUND(((ABS(F138)-$N$4)*H138)/100,2))))))),0),2)</f>
        <v>0</v>
      </c>
      <c r="N138" s="136">
        <f>ROUND(IF(H138="",0,((IF(L138=0,(IF(E138&lt;$L$4,IF(ABS(F138)&gt;$N$2,ROUND(($N$2*H138/100),2),ABS(F138)*H138/100),IF(ABS(F138)&gt;$N$4,ROUND(($N$4*H138/100),2),ABS(F138)*H138/100))),0)))),2)</f>
        <v>0</v>
      </c>
      <c r="O138" s="137"/>
      <c r="P138" s="136">
        <f>IF(J138="D",IF(H138="",0,F138),0)</f>
        <v>0</v>
      </c>
      <c r="Q138" s="137"/>
    </row>
    <row r="139" spans="1:17" customHeight="1" ht="13.2">
      <c r="A139" s="143">
        <f>+'LIQ 3'!B139</f>
        <v/>
      </c>
      <c r="B139" s="143">
        <f>+'LIQ 3'!C139</f>
        <v>0</v>
      </c>
      <c r="C139" s="144">
        <f>+'LIQ 3'!D139</f>
        <v/>
      </c>
      <c r="D139" s="143">
        <f>+'LIQ 3'!E139</f>
        <v/>
      </c>
      <c r="E139" s="143">
        <f>+'LIQ 3'!F139</f>
        <v/>
      </c>
      <c r="F139" s="2"/>
      <c r="G139" s="121"/>
      <c r="H139" s="122"/>
      <c r="I139" s="143"/>
      <c r="K139" s="124"/>
      <c r="L139" s="136">
        <f>IF(H139="",0,(IF(G139="D",0,(F139*H139)/100)))</f>
        <v>0</v>
      </c>
      <c r="M139" s="136">
        <f>ROUND(IF(L139=0,(IF(H139="",0,((IF(E139&lt;$L$4,IF(ABS(F139)&lt;$N$2,0,ROUND(((ABS(F139)-$N$2)*H139)/100,2)),IF(ABS(F139)&lt;$N$4,0,ROUND(((ABS(F139)-$N$4)*H139)/100,2))))))),0),2)</f>
        <v>0</v>
      </c>
      <c r="N139" s="136">
        <f>ROUND(IF(H139="",0,((IF(L139=0,(IF(E139&lt;$L$4,IF(ABS(F139)&gt;$N$2,ROUND(($N$2*H139/100),2),ABS(F139)*H139/100),IF(ABS(F139)&gt;$N$4,ROUND(($N$4*H139/100),2),ABS(F139)*H139/100))),0)))),2)</f>
        <v>0</v>
      </c>
      <c r="O139" s="137"/>
      <c r="P139" s="136">
        <f>IF(J139="D",IF(H139="",0,F139),0)</f>
        <v>0</v>
      </c>
      <c r="Q139" s="137"/>
    </row>
    <row r="140" spans="1:17" customHeight="1" ht="13.2">
      <c r="A140" s="143">
        <f>+'LIQ 3'!B140</f>
        <v/>
      </c>
      <c r="B140" s="143">
        <f>+'LIQ 3'!C140</f>
        <v>0</v>
      </c>
      <c r="C140" s="144">
        <f>+'LIQ 3'!D140</f>
        <v/>
      </c>
      <c r="D140" s="143">
        <f>+'LIQ 3'!E140</f>
        <v/>
      </c>
      <c r="E140" s="143">
        <f>+'LIQ 3'!F140</f>
        <v/>
      </c>
      <c r="F140" s="2"/>
      <c r="G140" s="121"/>
      <c r="H140" s="122"/>
      <c r="I140" s="143"/>
      <c r="K140" s="124"/>
      <c r="L140" s="136">
        <f>IF(H140="",0,(IF(G140="D",0,(F140*H140)/100)))</f>
        <v>0</v>
      </c>
      <c r="M140" s="136">
        <f>ROUND(IF(L140=0,(IF(H140="",0,((IF(E140&lt;$L$4,IF(ABS(F140)&lt;$N$2,0,ROUND(((ABS(F140)-$N$2)*H140)/100,2)),IF(ABS(F140)&lt;$N$4,0,ROUND(((ABS(F140)-$N$4)*H140)/100,2))))))),0),2)</f>
        <v>0</v>
      </c>
      <c r="N140" s="136">
        <f>ROUND(IF(H140="",0,((IF(L140=0,(IF(E140&lt;$L$4,IF(ABS(F140)&gt;$N$2,ROUND(($N$2*H140/100),2),ABS(F140)*H140/100),IF(ABS(F140)&gt;$N$4,ROUND(($N$4*H140/100),2),ABS(F140)*H140/100))),0)))),2)</f>
        <v>0</v>
      </c>
      <c r="O140" s="137"/>
      <c r="P140" s="136">
        <f>IF(J140="D",IF(H140="",0,F140),0)</f>
        <v>0</v>
      </c>
      <c r="Q140" s="137"/>
    </row>
    <row r="141" spans="1:17" customHeight="1" ht="13.2">
      <c r="A141" s="143">
        <f>+'LIQ 3'!B141</f>
        <v/>
      </c>
      <c r="B141" s="143">
        <f>+'LIQ 3'!C141</f>
        <v>0</v>
      </c>
      <c r="C141" s="144">
        <f>+'LIQ 3'!D141</f>
        <v/>
      </c>
      <c r="D141" s="143">
        <f>+'LIQ 3'!E141</f>
        <v/>
      </c>
      <c r="E141" s="143">
        <f>+'LIQ 3'!F141</f>
        <v/>
      </c>
      <c r="F141" s="2"/>
      <c r="G141" s="121"/>
      <c r="H141" s="122"/>
      <c r="I141" s="143"/>
      <c r="K141" s="124"/>
      <c r="L141" s="136">
        <f>IF(H141="",0,(IF(G141="D",0,(F141*H141)/100)))</f>
        <v>0</v>
      </c>
      <c r="M141" s="136">
        <f>ROUND(IF(L141=0,(IF(H141="",0,((IF(E141&lt;$L$4,IF(ABS(F141)&lt;$N$2,0,ROUND(((ABS(F141)-$N$2)*H141)/100,2)),IF(ABS(F141)&lt;$N$4,0,ROUND(((ABS(F141)-$N$4)*H141)/100,2))))))),0),2)</f>
        <v>0</v>
      </c>
      <c r="N141" s="136">
        <f>ROUND(IF(H141="",0,((IF(L141=0,(IF(E141&lt;$L$4,IF(ABS(F141)&gt;$N$2,ROUND(($N$2*H141/100),2),ABS(F141)*H141/100),IF(ABS(F141)&gt;$N$4,ROUND(($N$4*H141/100),2),ABS(F141)*H141/100))),0)))),2)</f>
        <v>0</v>
      </c>
      <c r="O141" s="137"/>
      <c r="P141" s="136">
        <f>IF(J141="D",IF(H141="",0,F141),0)</f>
        <v>0</v>
      </c>
      <c r="Q141" s="137"/>
    </row>
    <row r="142" spans="1:17" customHeight="1" ht="13.2">
      <c r="A142" s="143">
        <f>+'LIQ 3'!B142</f>
        <v/>
      </c>
      <c r="B142" s="143">
        <f>+'LIQ 3'!C142</f>
        <v>0</v>
      </c>
      <c r="C142" s="144">
        <f>+'LIQ 3'!D142</f>
        <v/>
      </c>
      <c r="D142" s="143">
        <f>+'LIQ 3'!E142</f>
        <v/>
      </c>
      <c r="E142" s="143">
        <f>+'LIQ 3'!F142</f>
        <v/>
      </c>
      <c r="F142" s="2"/>
      <c r="G142" s="121"/>
      <c r="H142" s="122"/>
      <c r="I142" s="143"/>
      <c r="K142" s="124"/>
      <c r="L142" s="136">
        <f>IF(H142="",0,(IF(G142="D",0,(F142*H142)/100)))</f>
        <v>0</v>
      </c>
      <c r="M142" s="136">
        <f>ROUND(IF(L142=0,(IF(H142="",0,((IF(E142&lt;$L$4,IF(ABS(F142)&lt;$N$2,0,ROUND(((ABS(F142)-$N$2)*H142)/100,2)),IF(ABS(F142)&lt;$N$4,0,ROUND(((ABS(F142)-$N$4)*H142)/100,2))))))),0),2)</f>
        <v>0</v>
      </c>
      <c r="N142" s="136">
        <f>ROUND(IF(H142="",0,((IF(L142=0,(IF(E142&lt;$L$4,IF(ABS(F142)&gt;$N$2,ROUND(($N$2*H142/100),2),ABS(F142)*H142/100),IF(ABS(F142)&gt;$N$4,ROUND(($N$4*H142/100),2),ABS(F142)*H142/100))),0)))),2)</f>
        <v>0</v>
      </c>
      <c r="O142" s="137"/>
      <c r="P142" s="136">
        <f>IF(J142="D",IF(H142="",0,F142),0)</f>
        <v>0</v>
      </c>
      <c r="Q142" s="137"/>
    </row>
    <row r="143" spans="1:17" customHeight="1" ht="13.2">
      <c r="A143" s="143">
        <f>+'LIQ 3'!B143</f>
        <v/>
      </c>
      <c r="B143" s="143">
        <f>+'LIQ 3'!C143</f>
        <v>0</v>
      </c>
      <c r="C143" s="144">
        <f>+'LIQ 3'!D143</f>
        <v/>
      </c>
      <c r="D143" s="143">
        <f>+'LIQ 3'!E143</f>
        <v/>
      </c>
      <c r="E143" s="143">
        <f>+'LIQ 3'!F143</f>
        <v/>
      </c>
      <c r="F143" s="2"/>
      <c r="G143" s="121"/>
      <c r="H143" s="122"/>
      <c r="I143" s="143"/>
      <c r="K143" s="124"/>
      <c r="L143" s="136">
        <f>IF(H143="",0,(IF(G143="D",0,(F143*H143)/100)))</f>
        <v>0</v>
      </c>
      <c r="M143" s="136">
        <f>ROUND(IF(L143=0,(IF(H143="",0,((IF(E143&lt;$L$4,IF(ABS(F143)&lt;$N$2,0,ROUND(((ABS(F143)-$N$2)*H143)/100,2)),IF(ABS(F143)&lt;$N$4,0,ROUND(((ABS(F143)-$N$4)*H143)/100,2))))))),0),2)</f>
        <v>0</v>
      </c>
      <c r="N143" s="136">
        <f>ROUND(IF(H143="",0,((IF(L143=0,(IF(E143&lt;$L$4,IF(ABS(F143)&gt;$N$2,ROUND(($N$2*H143/100),2),ABS(F143)*H143/100),IF(ABS(F143)&gt;$N$4,ROUND(($N$4*H143/100),2),ABS(F143)*H143/100))),0)))),2)</f>
        <v>0</v>
      </c>
      <c r="O143" s="137"/>
      <c r="P143" s="136">
        <f>IF(J143="D",IF(H143="",0,F143),0)</f>
        <v>0</v>
      </c>
      <c r="Q143" s="137"/>
    </row>
    <row r="144" spans="1:17" customHeight="1" ht="13.2">
      <c r="A144" s="143">
        <f>+'LIQ 3'!B144</f>
        <v/>
      </c>
      <c r="B144" s="143">
        <f>+'LIQ 3'!C144</f>
        <v>0</v>
      </c>
      <c r="C144" s="144">
        <f>+'LIQ 3'!D144</f>
        <v/>
      </c>
      <c r="D144" s="143">
        <f>+'LIQ 3'!E144</f>
        <v/>
      </c>
      <c r="E144" s="143">
        <f>+'LIQ 3'!F144</f>
        <v/>
      </c>
      <c r="F144" s="2"/>
      <c r="G144" s="121"/>
      <c r="H144" s="122"/>
      <c r="I144" s="143"/>
      <c r="K144" s="124"/>
      <c r="L144" s="136">
        <f>IF(H144="",0,(IF(G144="D",0,(F144*H144)/100)))</f>
        <v>0</v>
      </c>
      <c r="M144" s="136">
        <f>ROUND(IF(L144=0,(IF(H144="",0,((IF(E144&lt;$L$4,IF(ABS(F144)&lt;$N$2,0,ROUND(((ABS(F144)-$N$2)*H144)/100,2)),IF(ABS(F144)&lt;$N$4,0,ROUND(((ABS(F144)-$N$4)*H144)/100,2))))))),0),2)</f>
        <v>0</v>
      </c>
      <c r="N144" s="136">
        <f>ROUND(IF(H144="",0,((IF(L144=0,(IF(E144&lt;$L$4,IF(ABS(F144)&gt;$N$2,ROUND(($N$2*H144/100),2),ABS(F144)*H144/100),IF(ABS(F144)&gt;$N$4,ROUND(($N$4*H144/100),2),ABS(F144)*H144/100))),0)))),2)</f>
        <v>0</v>
      </c>
      <c r="O144" s="137"/>
      <c r="P144" s="136">
        <f>IF(J144="D",IF(H144="",0,F144),0)</f>
        <v>0</v>
      </c>
      <c r="Q144" s="137"/>
    </row>
    <row r="145" spans="1:17" customHeight="1" ht="13.2">
      <c r="A145" s="143">
        <f>+'LIQ 3'!B145</f>
        <v/>
      </c>
      <c r="B145" s="143">
        <f>+'LIQ 3'!C145</f>
        <v>0</v>
      </c>
      <c r="C145" s="144">
        <f>+'LIQ 3'!D145</f>
        <v/>
      </c>
      <c r="D145" s="143">
        <f>+'LIQ 3'!E145</f>
        <v/>
      </c>
      <c r="E145" s="143">
        <f>+'LIQ 3'!F145</f>
        <v/>
      </c>
      <c r="F145" s="2"/>
      <c r="G145" s="121"/>
      <c r="H145" s="122"/>
      <c r="I145" s="143"/>
      <c r="K145" s="124"/>
      <c r="L145" s="136">
        <f>IF(H145="",0,(IF(G145="D",0,(F145*H145)/100)))</f>
        <v>0</v>
      </c>
      <c r="M145" s="136">
        <f>ROUND(IF(L145=0,(IF(H145="",0,((IF(E145&lt;$L$4,IF(ABS(F145)&lt;$N$2,0,ROUND(((ABS(F145)-$N$2)*H145)/100,2)),IF(ABS(F145)&lt;$N$4,0,ROUND(((ABS(F145)-$N$4)*H145)/100,2))))))),0),2)</f>
        <v>0</v>
      </c>
      <c r="N145" s="136">
        <f>ROUND(IF(H145="",0,((IF(L145=0,(IF(E145&lt;$L$4,IF(ABS(F145)&gt;$N$2,ROUND(($N$2*H145/100),2),ABS(F145)*H145/100),IF(ABS(F145)&gt;$N$4,ROUND(($N$4*H145/100),2),ABS(F145)*H145/100))),0)))),2)</f>
        <v>0</v>
      </c>
      <c r="O145" s="137"/>
      <c r="P145" s="136">
        <f>IF(J145="D",IF(H145="",0,F145),0)</f>
        <v>0</v>
      </c>
      <c r="Q145" s="137"/>
    </row>
    <row r="146" spans="1:17" customHeight="1" ht="13.2">
      <c r="A146" s="143">
        <f>+'LIQ 3'!B146</f>
        <v/>
      </c>
      <c r="B146" s="143">
        <f>+'LIQ 3'!C146</f>
        <v>0</v>
      </c>
      <c r="C146" s="144">
        <f>+'LIQ 3'!D146</f>
        <v/>
      </c>
      <c r="D146" s="143">
        <f>+'LIQ 3'!E146</f>
        <v/>
      </c>
      <c r="E146" s="143">
        <f>+'LIQ 3'!F146</f>
        <v/>
      </c>
      <c r="F146" s="2"/>
      <c r="G146" s="121"/>
      <c r="H146" s="122"/>
      <c r="I146" s="143"/>
      <c r="K146" s="124"/>
      <c r="L146" s="136">
        <f>IF(H146="",0,(IF(G146="D",0,(F146*H146)/100)))</f>
        <v>0</v>
      </c>
      <c r="M146" s="136">
        <f>ROUND(IF(L146=0,(IF(H146="",0,((IF(E146&lt;$L$4,IF(ABS(F146)&lt;$N$2,0,ROUND(((ABS(F146)-$N$2)*H146)/100,2)),IF(ABS(F146)&lt;$N$4,0,ROUND(((ABS(F146)-$N$4)*H146)/100,2))))))),0),2)</f>
        <v>0</v>
      </c>
      <c r="N146" s="136">
        <f>ROUND(IF(H146="",0,((IF(L146=0,(IF(E146&lt;$L$4,IF(ABS(F146)&gt;$N$2,ROUND(($N$2*H146/100),2),ABS(F146)*H146/100),IF(ABS(F146)&gt;$N$4,ROUND(($N$4*H146/100),2),ABS(F146)*H146/100))),0)))),2)</f>
        <v>0</v>
      </c>
      <c r="O146" s="137"/>
      <c r="P146" s="136">
        <f>IF(J146="D",IF(H146="",0,F146),0)</f>
        <v>0</v>
      </c>
      <c r="Q146" s="137"/>
    </row>
    <row r="147" spans="1:17" customHeight="1" ht="13.2">
      <c r="A147" s="143">
        <f>+'LIQ 3'!B147</f>
        <v/>
      </c>
      <c r="B147" s="143">
        <f>+'LIQ 3'!C147</f>
        <v>0</v>
      </c>
      <c r="C147" s="144">
        <f>+'LIQ 3'!D147</f>
        <v/>
      </c>
      <c r="D147" s="143">
        <f>+'LIQ 3'!E147</f>
        <v/>
      </c>
      <c r="E147" s="143">
        <f>+'LIQ 3'!F147</f>
        <v/>
      </c>
      <c r="F147" s="2"/>
      <c r="G147" s="121"/>
      <c r="H147" s="122"/>
      <c r="I147" s="143"/>
      <c r="K147" s="124"/>
      <c r="L147" s="136">
        <f>IF(H147="",0,(IF(G147="D",0,(F147*H147)/100)))</f>
        <v>0</v>
      </c>
      <c r="M147" s="136">
        <f>ROUND(IF(L147=0,(IF(H147="",0,((IF(E147&lt;$L$4,IF(ABS(F147)&lt;$N$2,0,ROUND(((ABS(F147)-$N$2)*H147)/100,2)),IF(ABS(F147)&lt;$N$4,0,ROUND(((ABS(F147)-$N$4)*H147)/100,2))))))),0),2)</f>
        <v>0</v>
      </c>
      <c r="N147" s="136">
        <f>ROUND(IF(H147="",0,((IF(L147=0,(IF(E147&lt;$L$4,IF(ABS(F147)&gt;$N$2,ROUND(($N$2*H147/100),2),ABS(F147)*H147/100),IF(ABS(F147)&gt;$N$4,ROUND(($N$4*H147/100),2),ABS(F147)*H147/100))),0)))),2)</f>
        <v>0</v>
      </c>
      <c r="O147" s="137"/>
      <c r="P147" s="136">
        <f>IF(J147="D",IF(H147="",0,F147),0)</f>
        <v>0</v>
      </c>
      <c r="Q147" s="137"/>
    </row>
    <row r="148" spans="1:17" customHeight="1" ht="13.2">
      <c r="A148" s="143">
        <f>+'LIQ 3'!B148</f>
        <v/>
      </c>
      <c r="B148" s="143">
        <f>+'LIQ 3'!C148</f>
        <v>0</v>
      </c>
      <c r="C148" s="144">
        <f>+'LIQ 3'!D148</f>
        <v/>
      </c>
      <c r="D148" s="143">
        <f>+'LIQ 3'!E148</f>
        <v/>
      </c>
      <c r="E148" s="143">
        <f>+'LIQ 3'!F148</f>
        <v/>
      </c>
      <c r="F148" s="2"/>
      <c r="G148" s="121"/>
      <c r="H148" s="122"/>
      <c r="I148" s="143"/>
      <c r="K148" s="124"/>
      <c r="L148" s="136">
        <f>IF(H148="",0,(IF(G148="D",0,(F148*H148)/100)))</f>
        <v>0</v>
      </c>
      <c r="M148" s="136">
        <f>ROUND(IF(L148=0,(IF(H148="",0,((IF(E148&lt;$L$4,IF(ABS(F148)&lt;$N$2,0,ROUND(((ABS(F148)-$N$2)*H148)/100,2)),IF(ABS(F148)&lt;$N$4,0,ROUND(((ABS(F148)-$N$4)*H148)/100,2))))))),0),2)</f>
        <v>0</v>
      </c>
      <c r="N148" s="136">
        <f>ROUND(IF(H148="",0,((IF(L148=0,(IF(E148&lt;$L$4,IF(ABS(F148)&gt;$N$2,ROUND(($N$2*H148/100),2),ABS(F148)*H148/100),IF(ABS(F148)&gt;$N$4,ROUND(($N$4*H148/100),2),ABS(F148)*H148/100))),0)))),2)</f>
        <v>0</v>
      </c>
      <c r="O148" s="137"/>
      <c r="P148" s="136">
        <f>IF(J148="D",IF(H148="",0,F148),0)</f>
        <v>0</v>
      </c>
      <c r="Q148" s="137"/>
    </row>
    <row r="149" spans="1:17" customHeight="1" ht="13.2">
      <c r="A149" s="143">
        <f>+'LIQ 3'!B149</f>
        <v/>
      </c>
      <c r="B149" s="143">
        <f>+'LIQ 3'!C149</f>
        <v>0</v>
      </c>
      <c r="C149" s="144">
        <f>+'LIQ 3'!D149</f>
        <v/>
      </c>
      <c r="D149" s="143">
        <f>+'LIQ 3'!E149</f>
        <v/>
      </c>
      <c r="E149" s="143">
        <f>+'LIQ 3'!F149</f>
        <v/>
      </c>
      <c r="F149" s="2"/>
      <c r="G149" s="121"/>
      <c r="H149" s="122"/>
      <c r="I149" s="143"/>
      <c r="K149" s="124"/>
      <c r="L149" s="136">
        <f>IF(H149="",0,(IF(G149="D",0,(F149*H149)/100)))</f>
        <v>0</v>
      </c>
      <c r="M149" s="136">
        <f>ROUND(IF(L149=0,(IF(H149="",0,((IF(E149&lt;$L$4,IF(ABS(F149)&lt;$N$2,0,ROUND(((ABS(F149)-$N$2)*H149)/100,2)),IF(ABS(F149)&lt;$N$4,0,ROUND(((ABS(F149)-$N$4)*H149)/100,2))))))),0),2)</f>
        <v>0</v>
      </c>
      <c r="N149" s="136">
        <f>ROUND(IF(H149="",0,((IF(L149=0,(IF(E149&lt;$L$4,IF(ABS(F149)&gt;$N$2,ROUND(($N$2*H149/100),2),ABS(F149)*H149/100),IF(ABS(F149)&gt;$N$4,ROUND(($N$4*H149/100),2),ABS(F149)*H149/100))),0)))),2)</f>
        <v>0</v>
      </c>
      <c r="O149" s="137"/>
      <c r="P149" s="136">
        <f>IF(J149="D",IF(H149="",0,F149),0)</f>
        <v>0</v>
      </c>
      <c r="Q149" s="137"/>
    </row>
    <row r="150" spans="1:17" customHeight="1" ht="13.2">
      <c r="A150" s="143">
        <f>+'LIQ 3'!B150</f>
        <v/>
      </c>
      <c r="B150" s="143">
        <f>+'LIQ 3'!C150</f>
        <v>0</v>
      </c>
      <c r="C150" s="144">
        <f>+'LIQ 3'!D150</f>
        <v/>
      </c>
      <c r="D150" s="143">
        <f>+'LIQ 3'!E150</f>
        <v/>
      </c>
      <c r="E150" s="143">
        <f>+'LIQ 3'!F150</f>
        <v/>
      </c>
      <c r="F150" s="2"/>
      <c r="G150" s="121"/>
      <c r="H150" s="122"/>
      <c r="I150" s="143"/>
      <c r="K150" s="124"/>
      <c r="L150" s="136">
        <f>IF(H150="",0,(IF(G150="D",0,(F150*H150)/100)))</f>
        <v>0</v>
      </c>
      <c r="M150" s="136">
        <f>ROUND(IF(L150=0,(IF(H150="",0,((IF(E150&lt;$L$4,IF(ABS(F150)&lt;$N$2,0,ROUND(((ABS(F150)-$N$2)*H150)/100,2)),IF(ABS(F150)&lt;$N$4,0,ROUND(((ABS(F150)-$N$4)*H150)/100,2))))))),0),2)</f>
        <v>0</v>
      </c>
      <c r="N150" s="136">
        <f>ROUND(IF(H150="",0,((IF(L150=0,(IF(E150&lt;$L$4,IF(ABS(F150)&gt;$N$2,ROUND(($N$2*H150/100),2),ABS(F150)*H150/100),IF(ABS(F150)&gt;$N$4,ROUND(($N$4*H150/100),2),ABS(F150)*H150/100))),0)))),2)</f>
        <v>0</v>
      </c>
      <c r="O150" s="137"/>
      <c r="P150" s="136">
        <f>IF(J150="D",IF(H150="",0,F150),0)</f>
        <v>0</v>
      </c>
      <c r="Q150" s="137"/>
    </row>
    <row r="151" spans="1:17" customHeight="1" ht="13.2">
      <c r="A151" s="143">
        <f>+'LIQ 3'!B151</f>
        <v/>
      </c>
      <c r="B151" s="143">
        <f>+'LIQ 3'!C151</f>
        <v>0</v>
      </c>
      <c r="C151" s="144">
        <f>+'LIQ 3'!D151</f>
        <v/>
      </c>
      <c r="D151" s="143">
        <f>+'LIQ 3'!E151</f>
        <v/>
      </c>
      <c r="E151" s="143">
        <f>+'LIQ 3'!F151</f>
        <v/>
      </c>
      <c r="F151" s="2"/>
      <c r="G151" s="121"/>
      <c r="H151" s="122"/>
      <c r="I151" s="143"/>
      <c r="K151" s="124"/>
      <c r="L151" s="136">
        <f>IF(H151="",0,(IF(G151="D",0,(F151*H151)/100)))</f>
        <v>0</v>
      </c>
      <c r="M151" s="136">
        <f>ROUND(IF(L151=0,(IF(H151="",0,((IF(E151&lt;$L$4,IF(ABS(F151)&lt;$N$2,0,ROUND(((ABS(F151)-$N$2)*H151)/100,2)),IF(ABS(F151)&lt;$N$4,0,ROUND(((ABS(F151)-$N$4)*H151)/100,2))))))),0),2)</f>
        <v>0</v>
      </c>
      <c r="N151" s="136">
        <f>ROUND(IF(H151="",0,((IF(L151=0,(IF(E151&lt;$L$4,IF(ABS(F151)&gt;$N$2,ROUND(($N$2*H151/100),2),ABS(F151)*H151/100),IF(ABS(F151)&gt;$N$4,ROUND(($N$4*H151/100),2),ABS(F151)*H151/100))),0)))),2)</f>
        <v>0</v>
      </c>
      <c r="O151" s="137"/>
      <c r="P151" s="136">
        <f>IF(J151="D",IF(H151="",0,F151),0)</f>
        <v>0</v>
      </c>
      <c r="Q151" s="137"/>
    </row>
    <row r="152" spans="1:17" customHeight="1" ht="13.2">
      <c r="A152" s="143">
        <f>+'LIQ 3'!B152</f>
        <v/>
      </c>
      <c r="B152" s="143">
        <f>+'LIQ 3'!C152</f>
        <v>0</v>
      </c>
      <c r="C152" s="144">
        <f>+'LIQ 3'!D152</f>
        <v/>
      </c>
      <c r="D152" s="143">
        <f>+'LIQ 3'!E152</f>
        <v/>
      </c>
      <c r="E152" s="143">
        <f>+'LIQ 3'!F152</f>
        <v/>
      </c>
      <c r="F152" s="2"/>
      <c r="G152" s="121"/>
      <c r="H152" s="122"/>
      <c r="I152" s="143"/>
      <c r="K152" s="124"/>
      <c r="L152" s="136">
        <f>IF(H152="",0,(IF(G152="D",0,(F152*H152)/100)))</f>
        <v>0</v>
      </c>
      <c r="M152" s="136">
        <f>ROUND(IF(L152=0,(IF(H152="",0,((IF(E152&lt;$L$4,IF(ABS(F152)&lt;$N$2,0,ROUND(((ABS(F152)-$N$2)*H152)/100,2)),IF(ABS(F152)&lt;$N$4,0,ROUND(((ABS(F152)-$N$4)*H152)/100,2))))))),0),2)</f>
        <v>0</v>
      </c>
      <c r="N152" s="136">
        <f>ROUND(IF(H152="",0,((IF(L152=0,(IF(E152&lt;$L$4,IF(ABS(F152)&gt;$N$2,ROUND(($N$2*H152/100),2),ABS(F152)*H152/100),IF(ABS(F152)&gt;$N$4,ROUND(($N$4*H152/100),2),ABS(F152)*H152/100))),0)))),2)</f>
        <v>0</v>
      </c>
      <c r="O152" s="137"/>
      <c r="P152" s="136">
        <f>IF(J152="D",IF(H152="",0,F152),0)</f>
        <v>0</v>
      </c>
      <c r="Q152" s="137"/>
    </row>
    <row r="153" spans="1:17" customHeight="1" ht="13.2">
      <c r="A153" s="143">
        <f>+'LIQ 3'!B153</f>
        <v/>
      </c>
      <c r="B153" s="143">
        <f>+'LIQ 3'!C153</f>
        <v>0</v>
      </c>
      <c r="C153" s="144">
        <f>+'LIQ 3'!D153</f>
        <v/>
      </c>
      <c r="D153" s="143">
        <f>+'LIQ 3'!E153</f>
        <v/>
      </c>
      <c r="E153" s="143">
        <f>+'LIQ 3'!F153</f>
        <v/>
      </c>
      <c r="F153" s="2"/>
      <c r="G153" s="121"/>
      <c r="H153" s="122"/>
      <c r="I153" s="143"/>
      <c r="K153" s="124"/>
      <c r="L153" s="136">
        <f>IF(H153="",0,(IF(G153="D",0,(F153*H153)/100)))</f>
        <v>0</v>
      </c>
      <c r="M153" s="136">
        <f>ROUND(IF(L153=0,(IF(H153="",0,((IF(E153&lt;$L$4,IF(ABS(F153)&lt;$N$2,0,ROUND(((ABS(F153)-$N$2)*H153)/100,2)),IF(ABS(F153)&lt;$N$4,0,ROUND(((ABS(F153)-$N$4)*H153)/100,2))))))),0),2)</f>
        <v>0</v>
      </c>
      <c r="N153" s="136">
        <f>ROUND(IF(H153="",0,((IF(L153=0,(IF(E153&lt;$L$4,IF(ABS(F153)&gt;$N$2,ROUND(($N$2*H153/100),2),ABS(F153)*H153/100),IF(ABS(F153)&gt;$N$4,ROUND(($N$4*H153/100),2),ABS(F153)*H153/100))),0)))),2)</f>
        <v>0</v>
      </c>
      <c r="O153" s="137"/>
      <c r="P153" s="136">
        <f>IF(J153="D",IF(H153="",0,F153),0)</f>
        <v>0</v>
      </c>
      <c r="Q153" s="137"/>
    </row>
    <row r="154" spans="1:17" customHeight="1" ht="13.2">
      <c r="A154" s="143">
        <f>+'LIQ 3'!B154</f>
        <v/>
      </c>
      <c r="B154" s="143">
        <f>+'LIQ 3'!C154</f>
        <v>0</v>
      </c>
      <c r="C154" s="144">
        <f>+'LIQ 3'!D154</f>
        <v/>
      </c>
      <c r="D154" s="143">
        <f>+'LIQ 3'!E154</f>
        <v/>
      </c>
      <c r="E154" s="143">
        <f>+'LIQ 3'!F154</f>
        <v/>
      </c>
      <c r="F154" s="2"/>
      <c r="G154" s="121"/>
      <c r="H154" s="122"/>
      <c r="I154" s="143"/>
      <c r="K154" s="124"/>
      <c r="L154" s="136">
        <f>IF(H154="",0,(IF(G154="D",0,(F154*H154)/100)))</f>
        <v>0</v>
      </c>
      <c r="M154" s="136">
        <f>ROUND(IF(L154=0,(IF(H154="",0,((IF(E154&lt;$L$4,IF(ABS(F154)&lt;$N$2,0,ROUND(((ABS(F154)-$N$2)*H154)/100,2)),IF(ABS(F154)&lt;$N$4,0,ROUND(((ABS(F154)-$N$4)*H154)/100,2))))))),0),2)</f>
        <v>0</v>
      </c>
      <c r="N154" s="136">
        <f>ROUND(IF(H154="",0,((IF(L154=0,(IF(E154&lt;$L$4,IF(ABS(F154)&gt;$N$2,ROUND(($N$2*H154/100),2),ABS(F154)*H154/100),IF(ABS(F154)&gt;$N$4,ROUND(($N$4*H154/100),2),ABS(F154)*H154/100))),0)))),2)</f>
        <v>0</v>
      </c>
      <c r="O154" s="137"/>
      <c r="P154" s="136">
        <f>IF(J154="D",IF(H154="",0,F154),0)</f>
        <v>0</v>
      </c>
      <c r="Q154" s="137"/>
    </row>
    <row r="155" spans="1:17" customHeight="1" ht="13.2">
      <c r="A155" s="143">
        <f>+'LIQ 3'!B155</f>
        <v/>
      </c>
      <c r="B155" s="143">
        <f>+'LIQ 3'!C155</f>
        <v>0</v>
      </c>
      <c r="C155" s="144">
        <f>+'LIQ 3'!D155</f>
        <v/>
      </c>
      <c r="D155" s="143">
        <f>+'LIQ 3'!E155</f>
        <v/>
      </c>
      <c r="E155" s="143">
        <f>+'LIQ 3'!F155</f>
        <v/>
      </c>
      <c r="F155" s="2"/>
      <c r="G155" s="121"/>
      <c r="H155" s="122"/>
      <c r="I155" s="143"/>
      <c r="K155" s="124"/>
      <c r="L155" s="136">
        <f>IF(H155="",0,(IF(G155="D",0,(F155*H155)/100)))</f>
        <v>0</v>
      </c>
      <c r="M155" s="136">
        <f>ROUND(IF(L155=0,(IF(H155="",0,((IF(E155&lt;$L$4,IF(ABS(F155)&lt;$N$2,0,ROUND(((ABS(F155)-$N$2)*H155)/100,2)),IF(ABS(F155)&lt;$N$4,0,ROUND(((ABS(F155)-$N$4)*H155)/100,2))))))),0),2)</f>
        <v>0</v>
      </c>
      <c r="N155" s="136">
        <f>ROUND(IF(H155="",0,((IF(L155=0,(IF(E155&lt;$L$4,IF(ABS(F155)&gt;$N$2,ROUND(($N$2*H155/100),2),ABS(F155)*H155/100),IF(ABS(F155)&gt;$N$4,ROUND(($N$4*H155/100),2),ABS(F155)*H155/100))),0)))),2)</f>
        <v>0</v>
      </c>
      <c r="O155" s="137"/>
      <c r="P155" s="136">
        <f>IF(J155="D",IF(H155="",0,F155),0)</f>
        <v>0</v>
      </c>
      <c r="Q155" s="137"/>
    </row>
    <row r="156" spans="1:17" customHeight="1" ht="13.2">
      <c r="A156" s="143">
        <f>+'LIQ 3'!B156</f>
        <v/>
      </c>
      <c r="B156" s="143">
        <f>+'LIQ 3'!C156</f>
        <v>0</v>
      </c>
      <c r="C156" s="144">
        <f>+'LIQ 3'!D156</f>
        <v/>
      </c>
      <c r="D156" s="143">
        <f>+'LIQ 3'!E156</f>
        <v/>
      </c>
      <c r="E156" s="143">
        <f>+'LIQ 3'!F156</f>
        <v/>
      </c>
      <c r="F156" s="2"/>
      <c r="G156" s="121"/>
      <c r="H156" s="122"/>
      <c r="I156" s="143"/>
      <c r="K156" s="124"/>
      <c r="L156" s="136">
        <f>IF(H156="",0,(IF(G156="D",0,(F156*H156)/100)))</f>
        <v>0</v>
      </c>
      <c r="M156" s="136">
        <f>ROUND(IF(L156=0,(IF(H156="",0,((IF(E156&lt;$L$4,IF(ABS(F156)&lt;$N$2,0,ROUND(((ABS(F156)-$N$2)*H156)/100,2)),IF(ABS(F156)&lt;$N$4,0,ROUND(((ABS(F156)-$N$4)*H156)/100,2))))))),0),2)</f>
        <v>0</v>
      </c>
      <c r="N156" s="136">
        <f>ROUND(IF(H156="",0,((IF(L156=0,(IF(E156&lt;$L$4,IF(ABS(F156)&gt;$N$2,ROUND(($N$2*H156/100),2),ABS(F156)*H156/100),IF(ABS(F156)&gt;$N$4,ROUND(($N$4*H156/100),2),ABS(F156)*H156/100))),0)))),2)</f>
        <v>0</v>
      </c>
      <c r="O156" s="137"/>
      <c r="P156" s="136">
        <f>IF(J156="D",IF(H156="",0,F156),0)</f>
        <v>0</v>
      </c>
      <c r="Q156" s="137"/>
    </row>
    <row r="157" spans="1:17" customHeight="1" ht="13.2">
      <c r="A157" s="143">
        <f>+'LIQ 3'!B157</f>
        <v/>
      </c>
      <c r="B157" s="143">
        <f>+'LIQ 3'!C157</f>
        <v>0</v>
      </c>
      <c r="C157" s="144">
        <f>+'LIQ 3'!D157</f>
        <v/>
      </c>
      <c r="D157" s="143">
        <f>+'LIQ 3'!E157</f>
        <v/>
      </c>
      <c r="E157" s="143">
        <f>+'LIQ 3'!F157</f>
        <v/>
      </c>
      <c r="F157" s="2"/>
      <c r="G157" s="121"/>
      <c r="H157" s="122"/>
      <c r="I157" s="143"/>
      <c r="K157" s="124"/>
      <c r="L157" s="136">
        <f>IF(H157="",0,(IF(G157="D",0,(F157*H157)/100)))</f>
        <v>0</v>
      </c>
      <c r="M157" s="136">
        <f>ROUND(IF(L157=0,(IF(H157="",0,((IF(E157&lt;$L$4,IF(ABS(F157)&lt;$N$2,0,ROUND(((ABS(F157)-$N$2)*H157)/100,2)),IF(ABS(F157)&lt;$N$4,0,ROUND(((ABS(F157)-$N$4)*H157)/100,2))))))),0),2)</f>
        <v>0</v>
      </c>
      <c r="N157" s="136">
        <f>ROUND(IF(H157="",0,((IF(L157=0,(IF(E157&lt;$L$4,IF(ABS(F157)&gt;$N$2,ROUND(($N$2*H157/100),2),ABS(F157)*H157/100),IF(ABS(F157)&gt;$N$4,ROUND(($N$4*H157/100),2),ABS(F157)*H157/100))),0)))),2)</f>
        <v>0</v>
      </c>
      <c r="O157" s="137"/>
      <c r="P157" s="136">
        <f>IF(J157="D",IF(H157="",0,F157),0)</f>
        <v>0</v>
      </c>
      <c r="Q157" s="137"/>
    </row>
    <row r="158" spans="1:17" customHeight="1" ht="13.2">
      <c r="A158" s="143">
        <f>+'LIQ 3'!B158</f>
        <v/>
      </c>
      <c r="B158" s="143">
        <f>+'LIQ 3'!C158</f>
        <v>0</v>
      </c>
      <c r="C158" s="144">
        <f>+'LIQ 3'!D158</f>
        <v/>
      </c>
      <c r="D158" s="143">
        <f>+'LIQ 3'!E158</f>
        <v/>
      </c>
      <c r="E158" s="143">
        <f>+'LIQ 3'!F158</f>
        <v/>
      </c>
      <c r="F158" s="2"/>
      <c r="G158" s="121"/>
      <c r="H158" s="122"/>
      <c r="I158" s="143"/>
      <c r="K158" s="124"/>
      <c r="L158" s="136">
        <f>IF(H158="",0,(IF(G158="D",0,(F158*H158)/100)))</f>
        <v>0</v>
      </c>
      <c r="M158" s="136">
        <f>ROUND(IF(L158=0,(IF(H158="",0,((IF(E158&lt;$L$4,IF(ABS(F158)&lt;$N$2,0,ROUND(((ABS(F158)-$N$2)*H158)/100,2)),IF(ABS(F158)&lt;$N$4,0,ROUND(((ABS(F158)-$N$4)*H158)/100,2))))))),0),2)</f>
        <v>0</v>
      </c>
      <c r="N158" s="136">
        <f>ROUND(IF(H158="",0,((IF(L158=0,(IF(E158&lt;$L$4,IF(ABS(F158)&gt;$N$2,ROUND(($N$2*H158/100),2),ABS(F158)*H158/100),IF(ABS(F158)&gt;$N$4,ROUND(($N$4*H158/100),2),ABS(F158)*H158/100))),0)))),2)</f>
        <v>0</v>
      </c>
      <c r="O158" s="137"/>
      <c r="P158" s="136">
        <f>IF(J158="D",IF(H158="",0,F158),0)</f>
        <v>0</v>
      </c>
      <c r="Q158" s="137"/>
    </row>
    <row r="159" spans="1:17" customHeight="1" ht="13.2">
      <c r="A159" s="143">
        <f>+'LIQ 3'!B159</f>
        <v/>
      </c>
      <c r="B159" s="143">
        <f>+'LIQ 3'!C159</f>
        <v>0</v>
      </c>
      <c r="C159" s="144">
        <f>+'LIQ 3'!D159</f>
        <v/>
      </c>
      <c r="D159" s="143">
        <f>+'LIQ 3'!E159</f>
        <v/>
      </c>
      <c r="E159" s="143">
        <f>+'LIQ 3'!F159</f>
        <v/>
      </c>
      <c r="F159" s="2"/>
      <c r="G159" s="121"/>
      <c r="H159" s="122"/>
      <c r="I159" s="143"/>
      <c r="K159" s="124"/>
      <c r="L159" s="136">
        <f>IF(H159="",0,(IF(G159="D",0,(F159*H159)/100)))</f>
        <v>0</v>
      </c>
      <c r="M159" s="136">
        <f>ROUND(IF(L159=0,(IF(H159="",0,((IF(E159&lt;$L$4,IF(ABS(F159)&lt;$N$2,0,ROUND(((ABS(F159)-$N$2)*H159)/100,2)),IF(ABS(F159)&lt;$N$4,0,ROUND(((ABS(F159)-$N$4)*H159)/100,2))))))),0),2)</f>
        <v>0</v>
      </c>
      <c r="N159" s="136">
        <f>ROUND(IF(H159="",0,((IF(L159=0,(IF(E159&lt;$L$4,IF(ABS(F159)&gt;$N$2,ROUND(($N$2*H159/100),2),ABS(F159)*H159/100),IF(ABS(F159)&gt;$N$4,ROUND(($N$4*H159/100),2),ABS(F159)*H159/100))),0)))),2)</f>
        <v>0</v>
      </c>
      <c r="O159" s="137"/>
      <c r="P159" s="136">
        <f>IF(J159="D",IF(H159="",0,F159),0)</f>
        <v>0</v>
      </c>
      <c r="Q159" s="137"/>
    </row>
    <row r="160" spans="1:17" customHeight="1" ht="13.2">
      <c r="A160" s="143">
        <f>+'LIQ 3'!B160</f>
        <v/>
      </c>
      <c r="B160" s="143">
        <f>+'LIQ 3'!C160</f>
        <v>0</v>
      </c>
      <c r="C160" s="144">
        <f>+'LIQ 3'!D160</f>
        <v/>
      </c>
      <c r="D160" s="143">
        <f>+'LIQ 3'!E160</f>
        <v/>
      </c>
      <c r="E160" s="143">
        <f>+'LIQ 3'!F160</f>
        <v/>
      </c>
      <c r="F160" s="2"/>
      <c r="G160" s="121"/>
      <c r="H160" s="122"/>
      <c r="I160" s="143"/>
      <c r="K160" s="124"/>
      <c r="L160" s="136">
        <f>IF(H160="",0,(IF(G160="D",0,(F160*H160)/100)))</f>
        <v>0</v>
      </c>
      <c r="M160" s="136">
        <f>ROUND(IF(L160=0,(IF(H160="",0,((IF(E160&lt;$L$4,IF(ABS(F160)&lt;$N$2,0,ROUND(((ABS(F160)-$N$2)*H160)/100,2)),IF(ABS(F160)&lt;$N$4,0,ROUND(((ABS(F160)-$N$4)*H160)/100,2))))))),0),2)</f>
        <v>0</v>
      </c>
      <c r="N160" s="136">
        <f>ROUND(IF(H160="",0,((IF(L160=0,(IF(E160&lt;$L$4,IF(ABS(F160)&gt;$N$2,ROUND(($N$2*H160/100),2),ABS(F160)*H160/100),IF(ABS(F160)&gt;$N$4,ROUND(($N$4*H160/100),2),ABS(F160)*H160/100))),0)))),2)</f>
        <v>0</v>
      </c>
      <c r="O160" s="137"/>
      <c r="P160" s="136">
        <f>IF(J160="D",IF(H160="",0,F160),0)</f>
        <v>0</v>
      </c>
      <c r="Q160" s="137"/>
    </row>
    <row r="161" spans="1:17" customHeight="1" ht="13.2">
      <c r="A161" s="143">
        <f>+'LIQ 3'!B161</f>
        <v/>
      </c>
      <c r="B161" s="143">
        <f>+'LIQ 3'!C161</f>
        <v>0</v>
      </c>
      <c r="C161" s="144">
        <f>+'LIQ 3'!D161</f>
        <v/>
      </c>
      <c r="D161" s="143">
        <f>+'LIQ 3'!E161</f>
        <v/>
      </c>
      <c r="E161" s="143">
        <f>+'LIQ 3'!F161</f>
        <v/>
      </c>
      <c r="F161" s="2"/>
      <c r="G161" s="121"/>
      <c r="H161" s="122"/>
      <c r="I161" s="143"/>
      <c r="K161" s="124"/>
      <c r="L161" s="136">
        <f>IF(H161="",0,(IF(G161="D",0,(F161*H161)/100)))</f>
        <v>0</v>
      </c>
      <c r="M161" s="136">
        <f>ROUND(IF(L161=0,(IF(H161="",0,((IF(E161&lt;$L$4,IF(ABS(F161)&lt;$N$2,0,ROUND(((ABS(F161)-$N$2)*H161)/100,2)),IF(ABS(F161)&lt;$N$4,0,ROUND(((ABS(F161)-$N$4)*H161)/100,2))))))),0),2)</f>
        <v>0</v>
      </c>
      <c r="N161" s="136">
        <f>ROUND(IF(H161="",0,((IF(L161=0,(IF(E161&lt;$L$4,IF(ABS(F161)&gt;$N$2,ROUND(($N$2*H161/100),2),ABS(F161)*H161/100),IF(ABS(F161)&gt;$N$4,ROUND(($N$4*H161/100),2),ABS(F161)*H161/100))),0)))),2)</f>
        <v>0</v>
      </c>
      <c r="O161" s="137"/>
      <c r="P161" s="136">
        <f>IF(J161="D",IF(H161="",0,F161),0)</f>
        <v>0</v>
      </c>
      <c r="Q161" s="137"/>
    </row>
    <row r="162" spans="1:17" customHeight="1" ht="13.2">
      <c r="A162" s="143">
        <f>+'LIQ 3'!B162</f>
        <v/>
      </c>
      <c r="B162" s="143">
        <f>+'LIQ 3'!C162</f>
        <v>0</v>
      </c>
      <c r="C162" s="144">
        <f>+'LIQ 3'!D162</f>
        <v/>
      </c>
      <c r="D162" s="143">
        <f>+'LIQ 3'!E162</f>
        <v/>
      </c>
      <c r="E162" s="143">
        <f>+'LIQ 3'!F162</f>
        <v/>
      </c>
      <c r="F162" s="2"/>
      <c r="G162" s="121"/>
      <c r="H162" s="122"/>
      <c r="I162" s="143"/>
      <c r="K162" s="124"/>
      <c r="L162" s="136">
        <f>IF(H162="",0,(IF(G162="D",0,(F162*H162)/100)))</f>
        <v>0</v>
      </c>
      <c r="M162" s="136">
        <f>ROUND(IF(L162=0,(IF(H162="",0,((IF(E162&lt;$L$4,IF(ABS(F162)&lt;$N$2,0,ROUND(((ABS(F162)-$N$2)*H162)/100,2)),IF(ABS(F162)&lt;$N$4,0,ROUND(((ABS(F162)-$N$4)*H162)/100,2))))))),0),2)</f>
        <v>0</v>
      </c>
      <c r="N162" s="136">
        <f>ROUND(IF(H162="",0,((IF(L162=0,(IF(E162&lt;$L$4,IF(ABS(F162)&gt;$N$2,ROUND(($N$2*H162/100),2),ABS(F162)*H162/100),IF(ABS(F162)&gt;$N$4,ROUND(($N$4*H162/100),2),ABS(F162)*H162/100))),0)))),2)</f>
        <v>0</v>
      </c>
      <c r="O162" s="137"/>
      <c r="P162" s="136">
        <f>IF(J162="D",IF(H162="",0,F162),0)</f>
        <v>0</v>
      </c>
      <c r="Q162" s="137"/>
    </row>
    <row r="163" spans="1:17" customHeight="1" ht="13.2">
      <c r="A163" s="143">
        <f>+'LIQ 3'!B163</f>
        <v/>
      </c>
      <c r="B163" s="143">
        <f>+'LIQ 3'!C163</f>
        <v>0</v>
      </c>
      <c r="C163" s="144">
        <f>+'LIQ 3'!D163</f>
        <v/>
      </c>
      <c r="D163" s="143">
        <f>+'LIQ 3'!E163</f>
        <v/>
      </c>
      <c r="E163" s="143">
        <f>+'LIQ 3'!F163</f>
        <v/>
      </c>
      <c r="F163" s="2"/>
      <c r="G163" s="121"/>
      <c r="H163" s="122"/>
      <c r="I163" s="143"/>
      <c r="K163" s="124"/>
      <c r="L163" s="136">
        <f>IF(H163="",0,(IF(G163="D",0,(F163*H163)/100)))</f>
        <v>0</v>
      </c>
      <c r="M163" s="136">
        <f>ROUND(IF(L163=0,(IF(H163="",0,((IF(E163&lt;$L$4,IF(ABS(F163)&lt;$N$2,0,ROUND(((ABS(F163)-$N$2)*H163)/100,2)),IF(ABS(F163)&lt;$N$4,0,ROUND(((ABS(F163)-$N$4)*H163)/100,2))))))),0),2)</f>
        <v>0</v>
      </c>
      <c r="N163" s="136">
        <f>ROUND(IF(H163="",0,((IF(L163=0,(IF(E163&lt;$L$4,IF(ABS(F163)&gt;$N$2,ROUND(($N$2*H163/100),2),ABS(F163)*H163/100),IF(ABS(F163)&gt;$N$4,ROUND(($N$4*H163/100),2),ABS(F163)*H163/100))),0)))),2)</f>
        <v>0</v>
      </c>
      <c r="O163" s="137"/>
      <c r="P163" s="136">
        <f>IF(J163="D",IF(H163="",0,F163),0)</f>
        <v>0</v>
      </c>
      <c r="Q163" s="137"/>
    </row>
    <row r="164" spans="1:17" customHeight="1" ht="13.2">
      <c r="A164" s="143">
        <f>+'LIQ 3'!B164</f>
        <v/>
      </c>
      <c r="B164" s="143">
        <f>+'LIQ 3'!C164</f>
        <v>0</v>
      </c>
      <c r="C164" s="144">
        <f>+'LIQ 3'!D164</f>
        <v/>
      </c>
      <c r="D164" s="143">
        <f>+'LIQ 3'!E164</f>
        <v/>
      </c>
      <c r="E164" s="143">
        <f>+'LIQ 3'!F164</f>
        <v/>
      </c>
      <c r="F164" s="2"/>
      <c r="G164" s="121"/>
      <c r="H164" s="122"/>
      <c r="I164" s="143"/>
      <c r="K164" s="124"/>
      <c r="L164" s="136">
        <f>IF(H164="",0,(IF(G164="D",0,(F164*H164)/100)))</f>
        <v>0</v>
      </c>
      <c r="M164" s="136">
        <f>ROUND(IF(L164=0,(IF(H164="",0,((IF(E164&lt;$L$4,IF(ABS(F164)&lt;$N$2,0,ROUND(((ABS(F164)-$N$2)*H164)/100,2)),IF(ABS(F164)&lt;$N$4,0,ROUND(((ABS(F164)-$N$4)*H164)/100,2))))))),0),2)</f>
        <v>0</v>
      </c>
      <c r="N164" s="136">
        <f>ROUND(IF(H164="",0,((IF(L164=0,(IF(E164&lt;$L$4,IF(ABS(F164)&gt;$N$2,ROUND(($N$2*H164/100),2),ABS(F164)*H164/100),IF(ABS(F164)&gt;$N$4,ROUND(($N$4*H164/100),2),ABS(F164)*H164/100))),0)))),2)</f>
        <v>0</v>
      </c>
      <c r="O164" s="137"/>
      <c r="P164" s="136">
        <f>IF(J164="D",IF(H164="",0,F164),0)</f>
        <v>0</v>
      </c>
      <c r="Q164" s="137"/>
    </row>
    <row r="165" spans="1:17" customHeight="1" ht="13.2">
      <c r="A165" s="143">
        <f>+'LIQ 3'!B165</f>
        <v/>
      </c>
      <c r="B165" s="143">
        <f>+'LIQ 3'!C165</f>
        <v>0</v>
      </c>
      <c r="C165" s="144">
        <f>+'LIQ 3'!D165</f>
        <v/>
      </c>
      <c r="D165" s="143">
        <f>+'LIQ 3'!E165</f>
        <v/>
      </c>
      <c r="E165" s="143">
        <f>+'LIQ 3'!F165</f>
        <v/>
      </c>
      <c r="F165" s="2"/>
      <c r="G165" s="121"/>
      <c r="H165" s="122"/>
      <c r="I165" s="143"/>
      <c r="K165" s="124"/>
      <c r="L165" s="136">
        <f>IF(H165="",0,(IF(G165="D",0,(F165*H165)/100)))</f>
        <v>0</v>
      </c>
      <c r="M165" s="136">
        <f>ROUND(IF(L165=0,(IF(H165="",0,((IF(E165&lt;$L$4,IF(ABS(F165)&lt;$N$2,0,ROUND(((ABS(F165)-$N$2)*H165)/100,2)),IF(ABS(F165)&lt;$N$4,0,ROUND(((ABS(F165)-$N$4)*H165)/100,2))))))),0),2)</f>
        <v>0</v>
      </c>
      <c r="N165" s="136">
        <f>ROUND(IF(H165="",0,((IF(L165=0,(IF(E165&lt;$L$4,IF(ABS(F165)&gt;$N$2,ROUND(($N$2*H165/100),2),ABS(F165)*H165/100),IF(ABS(F165)&gt;$N$4,ROUND(($N$4*H165/100),2),ABS(F165)*H165/100))),0)))),2)</f>
        <v>0</v>
      </c>
      <c r="O165" s="137"/>
      <c r="P165" s="136">
        <f>IF(J165="D",IF(H165="",0,F165),0)</f>
        <v>0</v>
      </c>
      <c r="Q165" s="137"/>
    </row>
    <row r="166" spans="1:17" customHeight="1" ht="13.2">
      <c r="A166" s="143">
        <f>+'LIQ 3'!B166</f>
        <v/>
      </c>
      <c r="B166" s="143">
        <f>+'LIQ 3'!C166</f>
        <v>0</v>
      </c>
      <c r="C166" s="144">
        <f>+'LIQ 3'!D166</f>
        <v/>
      </c>
      <c r="D166" s="143">
        <f>+'LIQ 3'!E166</f>
        <v/>
      </c>
      <c r="E166" s="143">
        <f>+'LIQ 3'!F166</f>
        <v/>
      </c>
      <c r="F166" s="2"/>
      <c r="G166" s="121"/>
      <c r="H166" s="122"/>
      <c r="I166" s="143"/>
      <c r="K166" s="124"/>
      <c r="L166" s="136">
        <f>IF(H166="",0,(IF(G166="D",0,(F166*H166)/100)))</f>
        <v>0</v>
      </c>
      <c r="M166" s="136">
        <f>ROUND(IF(L166=0,(IF(H166="",0,((IF(E166&lt;$L$4,IF(ABS(F166)&lt;$N$2,0,ROUND(((ABS(F166)-$N$2)*H166)/100,2)),IF(ABS(F166)&lt;$N$4,0,ROUND(((ABS(F166)-$N$4)*H166)/100,2))))))),0),2)</f>
        <v>0</v>
      </c>
      <c r="N166" s="136">
        <f>ROUND(IF(H166="",0,((IF(L166=0,(IF(E166&lt;$L$4,IF(ABS(F166)&gt;$N$2,ROUND(($N$2*H166/100),2),ABS(F166)*H166/100),IF(ABS(F166)&gt;$N$4,ROUND(($N$4*H166/100),2),ABS(F166)*H166/100))),0)))),2)</f>
        <v>0</v>
      </c>
      <c r="O166" s="137"/>
      <c r="P166" s="136">
        <f>IF(J166="D",IF(H166="",0,F166),0)</f>
        <v>0</v>
      </c>
      <c r="Q166" s="137"/>
    </row>
    <row r="167" spans="1:17" customHeight="1" ht="13.2">
      <c r="A167" s="143">
        <f>+'LIQ 3'!B167</f>
        <v/>
      </c>
      <c r="B167" s="143">
        <f>+'LIQ 3'!C167</f>
        <v>0</v>
      </c>
      <c r="C167" s="144">
        <f>+'LIQ 3'!D167</f>
        <v/>
      </c>
      <c r="D167" s="143">
        <f>+'LIQ 3'!E167</f>
        <v/>
      </c>
      <c r="E167" s="143">
        <f>+'LIQ 3'!F167</f>
        <v/>
      </c>
      <c r="F167" s="2"/>
      <c r="G167" s="121"/>
      <c r="H167" s="122"/>
      <c r="I167" s="143"/>
      <c r="K167" s="124"/>
      <c r="L167" s="136">
        <f>IF(H167="",0,(IF(G167="D",0,(F167*H167)/100)))</f>
        <v>0</v>
      </c>
      <c r="M167" s="136">
        <f>ROUND(IF(L167=0,(IF(H167="",0,((IF(E167&lt;$L$4,IF(ABS(F167)&lt;$N$2,0,ROUND(((ABS(F167)-$N$2)*H167)/100,2)),IF(ABS(F167)&lt;$N$4,0,ROUND(((ABS(F167)-$N$4)*H167)/100,2))))))),0),2)</f>
        <v>0</v>
      </c>
      <c r="N167" s="136">
        <f>ROUND(IF(H167="",0,((IF(L167=0,(IF(E167&lt;$L$4,IF(ABS(F167)&gt;$N$2,ROUND(($N$2*H167/100),2),ABS(F167)*H167/100),IF(ABS(F167)&gt;$N$4,ROUND(($N$4*H167/100),2),ABS(F167)*H167/100))),0)))),2)</f>
        <v>0</v>
      </c>
      <c r="O167" s="137"/>
      <c r="P167" s="136">
        <f>IF(J167="D",IF(H167="",0,F167),0)</f>
        <v>0</v>
      </c>
      <c r="Q167" s="137"/>
    </row>
    <row r="168" spans="1:17" customHeight="1" ht="13.2">
      <c r="A168" s="143">
        <f>+'LIQ 3'!B168</f>
        <v/>
      </c>
      <c r="B168" s="143">
        <f>+'LIQ 3'!C168</f>
        <v>0</v>
      </c>
      <c r="C168" s="144">
        <f>+'LIQ 3'!D168</f>
        <v/>
      </c>
      <c r="D168" s="143">
        <f>+'LIQ 3'!E168</f>
        <v/>
      </c>
      <c r="E168" s="143">
        <f>+'LIQ 3'!F168</f>
        <v/>
      </c>
      <c r="F168" s="2"/>
      <c r="G168" s="121"/>
      <c r="H168" s="122"/>
      <c r="I168" s="143"/>
      <c r="K168" s="124"/>
      <c r="L168" s="136">
        <f>IF(H168="",0,(IF(G168="D",0,(F168*H168)/100)))</f>
        <v>0</v>
      </c>
      <c r="M168" s="136">
        <f>ROUND(IF(L168=0,(IF(H168="",0,((IF(E168&lt;$L$4,IF(ABS(F168)&lt;$N$2,0,ROUND(((ABS(F168)-$N$2)*H168)/100,2)),IF(ABS(F168)&lt;$N$4,0,ROUND(((ABS(F168)-$N$4)*H168)/100,2))))))),0),2)</f>
        <v>0</v>
      </c>
      <c r="N168" s="136">
        <f>ROUND(IF(H168="",0,((IF(L168=0,(IF(E168&lt;$L$4,IF(ABS(F168)&gt;$N$2,ROUND(($N$2*H168/100),2),ABS(F168)*H168/100),IF(ABS(F168)&gt;$N$4,ROUND(($N$4*H168/100),2),ABS(F168)*H168/100))),0)))),2)</f>
        <v>0</v>
      </c>
      <c r="O168" s="137"/>
      <c r="P168" s="136">
        <f>IF(J168="D",IF(H168="",0,F168),0)</f>
        <v>0</v>
      </c>
      <c r="Q168" s="137"/>
    </row>
    <row r="169" spans="1:17" customHeight="1" ht="13.2">
      <c r="A169" s="143">
        <f>+'LIQ 3'!B169</f>
        <v/>
      </c>
      <c r="B169" s="143">
        <f>+'LIQ 3'!C169</f>
        <v>0</v>
      </c>
      <c r="C169" s="144">
        <f>+'LIQ 3'!D169</f>
        <v/>
      </c>
      <c r="D169" s="143">
        <f>+'LIQ 3'!E169</f>
        <v/>
      </c>
      <c r="E169" s="143">
        <f>+'LIQ 3'!F169</f>
        <v/>
      </c>
      <c r="F169" s="2"/>
      <c r="G169" s="121"/>
      <c r="H169" s="122"/>
      <c r="I169" s="143"/>
      <c r="K169" s="124"/>
      <c r="L169" s="136">
        <f>IF(H169="",0,(IF(G169="D",0,(F169*H169)/100)))</f>
        <v>0</v>
      </c>
      <c r="M169" s="136">
        <f>ROUND(IF(L169=0,(IF(H169="",0,((IF(E169&lt;$L$4,IF(ABS(F169)&lt;$N$2,0,ROUND(((ABS(F169)-$N$2)*H169)/100,2)),IF(ABS(F169)&lt;$N$4,0,ROUND(((ABS(F169)-$N$4)*H169)/100,2))))))),0),2)</f>
        <v>0</v>
      </c>
      <c r="N169" s="136">
        <f>ROUND(IF(H169="",0,((IF(L169=0,(IF(E169&lt;$L$4,IF(ABS(F169)&gt;$N$2,ROUND(($N$2*H169/100),2),ABS(F169)*H169/100),IF(ABS(F169)&gt;$N$4,ROUND(($N$4*H169/100),2),ABS(F169)*H169/100))),0)))),2)</f>
        <v>0</v>
      </c>
      <c r="O169" s="137"/>
      <c r="P169" s="136">
        <f>IF(J169="D",IF(H169="",0,F169),0)</f>
        <v>0</v>
      </c>
      <c r="Q169" s="137"/>
    </row>
    <row r="170" spans="1:17" customHeight="1" ht="13.2">
      <c r="A170" s="143">
        <f>+'LIQ 3'!B170</f>
        <v/>
      </c>
      <c r="B170" s="143">
        <f>+'LIQ 3'!C170</f>
        <v>0</v>
      </c>
      <c r="C170" s="144">
        <f>+'LIQ 3'!D170</f>
        <v/>
      </c>
      <c r="D170" s="143">
        <f>+'LIQ 3'!E170</f>
        <v/>
      </c>
      <c r="E170" s="143">
        <f>+'LIQ 3'!F170</f>
        <v/>
      </c>
      <c r="F170" s="2"/>
      <c r="G170" s="121"/>
      <c r="H170" s="122"/>
      <c r="I170" s="143"/>
      <c r="K170" s="124"/>
      <c r="L170" s="136">
        <f>IF(H170="",0,(IF(G170="D",0,(F170*H170)/100)))</f>
        <v>0</v>
      </c>
      <c r="M170" s="136">
        <f>ROUND(IF(L170=0,(IF(H170="",0,((IF(E170&lt;$L$4,IF(ABS(F170)&lt;$N$2,0,ROUND(((ABS(F170)-$N$2)*H170)/100,2)),IF(ABS(F170)&lt;$N$4,0,ROUND(((ABS(F170)-$N$4)*H170)/100,2))))))),0),2)</f>
        <v>0</v>
      </c>
      <c r="N170" s="136">
        <f>ROUND(IF(H170="",0,((IF(L170=0,(IF(E170&lt;$L$4,IF(ABS(F170)&gt;$N$2,ROUND(($N$2*H170/100),2),ABS(F170)*H170/100),IF(ABS(F170)&gt;$N$4,ROUND(($N$4*H170/100),2),ABS(F170)*H170/100))),0)))),2)</f>
        <v>0</v>
      </c>
      <c r="O170" s="137"/>
      <c r="P170" s="136">
        <f>IF(J170="D",IF(H170="",0,F170),0)</f>
        <v>0</v>
      </c>
      <c r="Q170" s="137"/>
    </row>
    <row r="171" spans="1:17" customHeight="1" ht="13.2">
      <c r="A171" s="143">
        <f>+'LIQ 3'!B171</f>
        <v/>
      </c>
      <c r="B171" s="143">
        <f>+'LIQ 3'!C171</f>
        <v>0</v>
      </c>
      <c r="C171" s="144">
        <f>+'LIQ 3'!D171</f>
        <v/>
      </c>
      <c r="D171" s="143">
        <f>+'LIQ 3'!E171</f>
        <v/>
      </c>
      <c r="E171" s="143">
        <f>+'LIQ 3'!F171</f>
        <v/>
      </c>
      <c r="F171" s="2"/>
      <c r="G171" s="121"/>
      <c r="H171" s="122"/>
      <c r="I171" s="143"/>
      <c r="K171" s="124"/>
      <c r="L171" s="136">
        <f>IF(H171="",0,(IF(G171="D",0,(F171*H171)/100)))</f>
        <v>0</v>
      </c>
      <c r="M171" s="136">
        <f>ROUND(IF(L171=0,(IF(H171="",0,((IF(E171&lt;$L$4,IF(ABS(F171)&lt;$N$2,0,ROUND(((ABS(F171)-$N$2)*H171)/100,2)),IF(ABS(F171)&lt;$N$4,0,ROUND(((ABS(F171)-$N$4)*H171)/100,2))))))),0),2)</f>
        <v>0</v>
      </c>
      <c r="N171" s="136">
        <f>ROUND(IF(H171="",0,((IF(L171=0,(IF(E171&lt;$L$4,IF(ABS(F171)&gt;$N$2,ROUND(($N$2*H171/100),2),ABS(F171)*H171/100),IF(ABS(F171)&gt;$N$4,ROUND(($N$4*H171/100),2),ABS(F171)*H171/100))),0)))),2)</f>
        <v>0</v>
      </c>
      <c r="O171" s="137"/>
      <c r="P171" s="136">
        <f>IF(J171="D",IF(H171="",0,F171),0)</f>
        <v>0</v>
      </c>
      <c r="Q171" s="137"/>
    </row>
    <row r="172" spans="1:17" customHeight="1" ht="13.2">
      <c r="A172" s="143">
        <f>+'LIQ 3'!B172</f>
        <v/>
      </c>
      <c r="B172" s="143">
        <f>+'LIQ 3'!C172</f>
        <v>0</v>
      </c>
      <c r="C172" s="144">
        <f>+'LIQ 3'!D172</f>
        <v/>
      </c>
      <c r="D172" s="143">
        <f>+'LIQ 3'!E172</f>
        <v/>
      </c>
      <c r="E172" s="143">
        <f>+'LIQ 3'!F172</f>
        <v/>
      </c>
      <c r="F172" s="2"/>
      <c r="G172" s="121"/>
      <c r="H172" s="122"/>
      <c r="I172" s="143"/>
      <c r="K172" s="124"/>
      <c r="L172" s="136">
        <f>IF(H172="",0,(IF(G172="D",0,(F172*H172)/100)))</f>
        <v>0</v>
      </c>
      <c r="M172" s="136">
        <f>ROUND(IF(L172=0,(IF(H172="",0,((IF(E172&lt;$L$4,IF(ABS(F172)&lt;$N$2,0,ROUND(((ABS(F172)-$N$2)*H172)/100,2)),IF(ABS(F172)&lt;$N$4,0,ROUND(((ABS(F172)-$N$4)*H172)/100,2))))))),0),2)</f>
        <v>0</v>
      </c>
      <c r="N172" s="136">
        <f>ROUND(IF(H172="",0,((IF(L172=0,(IF(E172&lt;$L$4,IF(ABS(F172)&gt;$N$2,ROUND(($N$2*H172/100),2),ABS(F172)*H172/100),IF(ABS(F172)&gt;$N$4,ROUND(($N$4*H172/100),2),ABS(F172)*H172/100))),0)))),2)</f>
        <v>0</v>
      </c>
      <c r="O172" s="137"/>
      <c r="P172" s="136">
        <f>IF(J172="D",IF(H172="",0,F172),0)</f>
        <v>0</v>
      </c>
      <c r="Q172" s="137"/>
    </row>
    <row r="173" spans="1:17" customHeight="1" ht="13.2">
      <c r="A173" s="143">
        <f>+'LIQ 3'!B173</f>
        <v/>
      </c>
      <c r="B173" s="143">
        <f>+'LIQ 3'!C173</f>
        <v>0</v>
      </c>
      <c r="C173" s="144">
        <f>+'LIQ 3'!D173</f>
        <v/>
      </c>
      <c r="D173" s="143">
        <f>+'LIQ 3'!E173</f>
        <v/>
      </c>
      <c r="E173" s="143">
        <f>+'LIQ 3'!F173</f>
        <v/>
      </c>
      <c r="F173" s="2"/>
      <c r="G173" s="121"/>
      <c r="H173" s="122"/>
      <c r="I173" s="143"/>
      <c r="K173" s="124"/>
      <c r="L173" s="136">
        <f>IF(H173="",0,(IF(G173="D",0,(F173*H173)/100)))</f>
        <v>0</v>
      </c>
      <c r="M173" s="136">
        <f>ROUND(IF(L173=0,(IF(H173="",0,((IF(E173&lt;$L$4,IF(ABS(F173)&lt;$N$2,0,ROUND(((ABS(F173)-$N$2)*H173)/100,2)),IF(ABS(F173)&lt;$N$4,0,ROUND(((ABS(F173)-$N$4)*H173)/100,2))))))),0),2)</f>
        <v>0</v>
      </c>
      <c r="N173" s="136">
        <f>ROUND(IF(H173="",0,((IF(L173=0,(IF(E173&lt;$L$4,IF(ABS(F173)&gt;$N$2,ROUND(($N$2*H173/100),2),ABS(F173)*H173/100),IF(ABS(F173)&gt;$N$4,ROUND(($N$4*H173/100),2),ABS(F173)*H173/100))),0)))),2)</f>
        <v>0</v>
      </c>
      <c r="O173" s="137"/>
      <c r="P173" s="136">
        <f>IF(J173="D",IF(H173="",0,F173),0)</f>
        <v>0</v>
      </c>
      <c r="Q173" s="137"/>
    </row>
    <row r="174" spans="1:17" customHeight="1" ht="13.2">
      <c r="A174" s="143">
        <f>+'LIQ 3'!B174</f>
        <v/>
      </c>
      <c r="B174" s="143">
        <f>+'LIQ 3'!C174</f>
        <v>0</v>
      </c>
      <c r="C174" s="144">
        <f>+'LIQ 3'!D174</f>
        <v/>
      </c>
      <c r="D174" s="143">
        <f>+'LIQ 3'!E174</f>
        <v/>
      </c>
      <c r="E174" s="143">
        <f>+'LIQ 3'!F174</f>
        <v/>
      </c>
      <c r="F174" s="2"/>
      <c r="G174" s="121"/>
      <c r="H174" s="122"/>
      <c r="I174" s="143"/>
      <c r="K174" s="124"/>
      <c r="L174" s="136">
        <f>IF(H174="",0,(IF(G174="D",0,(F174*H174)/100)))</f>
        <v>0</v>
      </c>
      <c r="M174" s="136">
        <f>ROUND(IF(L174=0,(IF(H174="",0,((IF(E174&lt;$L$4,IF(ABS(F174)&lt;$N$2,0,ROUND(((ABS(F174)-$N$2)*H174)/100,2)),IF(ABS(F174)&lt;$N$4,0,ROUND(((ABS(F174)-$N$4)*H174)/100,2))))))),0),2)</f>
        <v>0</v>
      </c>
      <c r="N174" s="136">
        <f>ROUND(IF(H174="",0,((IF(L174=0,(IF(E174&lt;$L$4,IF(ABS(F174)&gt;$N$2,ROUND(($N$2*H174/100),2),ABS(F174)*H174/100),IF(ABS(F174)&gt;$N$4,ROUND(($N$4*H174/100),2),ABS(F174)*H174/100))),0)))),2)</f>
        <v>0</v>
      </c>
      <c r="O174" s="137"/>
      <c r="P174" s="136">
        <f>IF(J174="D",IF(H174="",0,F174),0)</f>
        <v>0</v>
      </c>
      <c r="Q174" s="137"/>
    </row>
    <row r="175" spans="1:17" customHeight="1" ht="13.2">
      <c r="A175" s="143">
        <f>+'LIQ 3'!B175</f>
        <v/>
      </c>
      <c r="B175" s="143">
        <f>+'LIQ 3'!C175</f>
        <v>0</v>
      </c>
      <c r="C175" s="144">
        <f>+'LIQ 3'!D175</f>
        <v/>
      </c>
      <c r="D175" s="143">
        <f>+'LIQ 3'!E175</f>
        <v/>
      </c>
      <c r="E175" s="143">
        <f>+'LIQ 3'!F175</f>
        <v/>
      </c>
      <c r="F175" s="2"/>
      <c r="G175" s="121"/>
      <c r="H175" s="122"/>
      <c r="I175" s="143"/>
      <c r="K175" s="124"/>
      <c r="L175" s="136">
        <f>IF(H175="",0,(IF(G175="D",0,(F175*H175)/100)))</f>
        <v>0</v>
      </c>
      <c r="M175" s="136">
        <f>ROUND(IF(L175=0,(IF(H175="",0,((IF(E175&lt;$L$4,IF(ABS(F175)&lt;$N$2,0,ROUND(((ABS(F175)-$N$2)*H175)/100,2)),IF(ABS(F175)&lt;$N$4,0,ROUND(((ABS(F175)-$N$4)*H175)/100,2))))))),0),2)</f>
        <v>0</v>
      </c>
      <c r="N175" s="136">
        <f>ROUND(IF(H175="",0,((IF(L175=0,(IF(E175&lt;$L$4,IF(ABS(F175)&gt;$N$2,ROUND(($N$2*H175/100),2),ABS(F175)*H175/100),IF(ABS(F175)&gt;$N$4,ROUND(($N$4*H175/100),2),ABS(F175)*H175/100))),0)))),2)</f>
        <v>0</v>
      </c>
      <c r="O175" s="137"/>
      <c r="P175" s="136">
        <f>IF(J175="D",IF(H175="",0,F175),0)</f>
        <v>0</v>
      </c>
      <c r="Q175" s="137"/>
    </row>
    <row r="176" spans="1:17" customHeight="1" ht="13.2">
      <c r="A176" s="143">
        <f>+'LIQ 3'!B176</f>
        <v/>
      </c>
      <c r="B176" s="143">
        <f>+'LIQ 3'!C176</f>
        <v>0</v>
      </c>
      <c r="C176" s="144">
        <f>+'LIQ 3'!D176</f>
        <v/>
      </c>
      <c r="D176" s="143">
        <f>+'LIQ 3'!E176</f>
        <v/>
      </c>
      <c r="E176" s="143">
        <f>+'LIQ 3'!F176</f>
        <v/>
      </c>
      <c r="F176" s="2"/>
      <c r="G176" s="121"/>
      <c r="H176" s="122"/>
      <c r="I176" s="143"/>
      <c r="K176" s="124"/>
      <c r="L176" s="136">
        <f>IF(H176="",0,(IF(G176="D",0,(F176*H176)/100)))</f>
        <v>0</v>
      </c>
      <c r="M176" s="136">
        <f>ROUND(IF(L176=0,(IF(H176="",0,((IF(E176&lt;$L$4,IF(ABS(F176)&lt;$N$2,0,ROUND(((ABS(F176)-$N$2)*H176)/100,2)),IF(ABS(F176)&lt;$N$4,0,ROUND(((ABS(F176)-$N$4)*H176)/100,2))))))),0),2)</f>
        <v>0</v>
      </c>
      <c r="N176" s="136">
        <f>ROUND(IF(H176="",0,((IF(L176=0,(IF(E176&lt;$L$4,IF(ABS(F176)&gt;$N$2,ROUND(($N$2*H176/100),2),ABS(F176)*H176/100),IF(ABS(F176)&gt;$N$4,ROUND(($N$4*H176/100),2),ABS(F176)*H176/100))),0)))),2)</f>
        <v>0</v>
      </c>
      <c r="O176" s="137"/>
      <c r="P176" s="136">
        <f>IF(J176="D",IF(H176="",0,F176),0)</f>
        <v>0</v>
      </c>
      <c r="Q176" s="137"/>
    </row>
    <row r="177" spans="1:17" customHeight="1" ht="13.2">
      <c r="A177" s="143">
        <f>+'LIQ 3'!B177</f>
        <v/>
      </c>
      <c r="B177" s="143">
        <f>+'LIQ 3'!C177</f>
        <v>0</v>
      </c>
      <c r="C177" s="144">
        <f>+'LIQ 3'!D177</f>
        <v/>
      </c>
      <c r="D177" s="143">
        <f>+'LIQ 3'!E177</f>
        <v/>
      </c>
      <c r="E177" s="143">
        <f>+'LIQ 3'!F177</f>
        <v/>
      </c>
      <c r="F177" s="2"/>
      <c r="G177" s="121"/>
      <c r="H177" s="122"/>
      <c r="I177" s="143"/>
      <c r="K177" s="124"/>
      <c r="L177" s="136">
        <f>IF(H177="",0,(IF(G177="D",0,(F177*H177)/100)))</f>
        <v>0</v>
      </c>
      <c r="M177" s="136">
        <f>ROUND(IF(L177=0,(IF(H177="",0,((IF(E177&lt;$L$4,IF(ABS(F177)&lt;$N$2,0,ROUND(((ABS(F177)-$N$2)*H177)/100,2)),IF(ABS(F177)&lt;$N$4,0,ROUND(((ABS(F177)-$N$4)*H177)/100,2))))))),0),2)</f>
        <v>0</v>
      </c>
      <c r="N177" s="136">
        <f>ROUND(IF(H177="",0,((IF(L177=0,(IF(E177&lt;$L$4,IF(ABS(F177)&gt;$N$2,ROUND(($N$2*H177/100),2),ABS(F177)*H177/100),IF(ABS(F177)&gt;$N$4,ROUND(($N$4*H177/100),2),ABS(F177)*H177/100))),0)))),2)</f>
        <v>0</v>
      </c>
      <c r="O177" s="137"/>
      <c r="P177" s="136">
        <f>IF(J177="D",IF(H177="",0,F177),0)</f>
        <v>0</v>
      </c>
      <c r="Q177" s="137"/>
    </row>
    <row r="178" spans="1:17" customHeight="1" ht="13.2">
      <c r="A178" s="143">
        <f>+'LIQ 3'!B178</f>
        <v/>
      </c>
      <c r="B178" s="143">
        <f>+'LIQ 3'!C178</f>
        <v>0</v>
      </c>
      <c r="C178" s="144">
        <f>+'LIQ 3'!D178</f>
        <v/>
      </c>
      <c r="D178" s="143">
        <f>+'LIQ 3'!E178</f>
        <v/>
      </c>
      <c r="E178" s="143">
        <f>+'LIQ 3'!F178</f>
        <v/>
      </c>
      <c r="F178" s="2"/>
      <c r="G178" s="121"/>
      <c r="H178" s="122"/>
      <c r="I178" s="143"/>
      <c r="K178" s="124"/>
      <c r="L178" s="136">
        <f>IF(H178="",0,(IF(G178="D",0,(F178*H178)/100)))</f>
        <v>0</v>
      </c>
      <c r="M178" s="136">
        <f>ROUND(IF(L178=0,(IF(H178="",0,((IF(E178&lt;$L$4,IF(ABS(F178)&lt;$N$2,0,ROUND(((ABS(F178)-$N$2)*H178)/100,2)),IF(ABS(F178)&lt;$N$4,0,ROUND(((ABS(F178)-$N$4)*H178)/100,2))))))),0),2)</f>
        <v>0</v>
      </c>
      <c r="N178" s="136">
        <f>ROUND(IF(H178="",0,((IF(L178=0,(IF(E178&lt;$L$4,IF(ABS(F178)&gt;$N$2,ROUND(($N$2*H178/100),2),ABS(F178)*H178/100),IF(ABS(F178)&gt;$N$4,ROUND(($N$4*H178/100),2),ABS(F178)*H178/100))),0)))),2)</f>
        <v>0</v>
      </c>
      <c r="O178" s="137"/>
      <c r="P178" s="136">
        <f>IF(J178="D",IF(H178="",0,F178),0)</f>
        <v>0</v>
      </c>
      <c r="Q178" s="137"/>
    </row>
    <row r="179" spans="1:17" customHeight="1" ht="13.2">
      <c r="A179" s="143">
        <f>+'LIQ 3'!B179</f>
        <v/>
      </c>
      <c r="B179" s="143">
        <f>+'LIQ 3'!C179</f>
        <v>0</v>
      </c>
      <c r="C179" s="144">
        <f>+'LIQ 3'!D179</f>
        <v/>
      </c>
      <c r="D179" s="143">
        <f>+'LIQ 3'!E179</f>
        <v/>
      </c>
      <c r="E179" s="143">
        <f>+'LIQ 3'!F179</f>
        <v/>
      </c>
      <c r="F179" s="2"/>
      <c r="G179" s="121"/>
      <c r="H179" s="122"/>
      <c r="I179" s="143"/>
      <c r="K179" s="124"/>
      <c r="L179" s="136">
        <f>IF(H179="",0,(IF(G179="D",0,(F179*H179)/100)))</f>
        <v>0</v>
      </c>
      <c r="M179" s="136">
        <f>ROUND(IF(L179=0,(IF(H179="",0,((IF(E179&lt;$L$4,IF(ABS(F179)&lt;$N$2,0,ROUND(((ABS(F179)-$N$2)*H179)/100,2)),IF(ABS(F179)&lt;$N$4,0,ROUND(((ABS(F179)-$N$4)*H179)/100,2))))))),0),2)</f>
        <v>0</v>
      </c>
      <c r="N179" s="136">
        <f>ROUND(IF(H179="",0,((IF(L179=0,(IF(E179&lt;$L$4,IF(ABS(F179)&gt;$N$2,ROUND(($N$2*H179/100),2),ABS(F179)*H179/100),IF(ABS(F179)&gt;$N$4,ROUND(($N$4*H179/100),2),ABS(F179)*H179/100))),0)))),2)</f>
        <v>0</v>
      </c>
      <c r="O179" s="137"/>
      <c r="P179" s="136">
        <f>IF(J179="D",IF(H179="",0,F179),0)</f>
        <v>0</v>
      </c>
      <c r="Q179" s="137"/>
    </row>
    <row r="180" spans="1:17" customHeight="1" ht="13.2">
      <c r="A180" s="143">
        <f>+'LIQ 3'!B180</f>
        <v/>
      </c>
      <c r="B180" s="143">
        <f>+'LIQ 3'!C180</f>
        <v>0</v>
      </c>
      <c r="C180" s="144">
        <f>+'LIQ 3'!D180</f>
        <v/>
      </c>
      <c r="D180" s="143">
        <f>+'LIQ 3'!E180</f>
        <v/>
      </c>
      <c r="E180" s="143">
        <f>+'LIQ 3'!F180</f>
        <v/>
      </c>
      <c r="F180" s="2"/>
      <c r="G180" s="121"/>
      <c r="H180" s="122"/>
      <c r="I180" s="143"/>
      <c r="K180" s="124"/>
      <c r="L180" s="136">
        <f>IF(H180="",0,(IF(G180="D",0,(F180*H180)/100)))</f>
        <v>0</v>
      </c>
      <c r="M180" s="136">
        <f>ROUND(IF(L180=0,(IF(H180="",0,((IF(E180&lt;$L$4,IF(ABS(F180)&lt;$N$2,0,ROUND(((ABS(F180)-$N$2)*H180)/100,2)),IF(ABS(F180)&lt;$N$4,0,ROUND(((ABS(F180)-$N$4)*H180)/100,2))))))),0),2)</f>
        <v>0</v>
      </c>
      <c r="N180" s="136">
        <f>ROUND(IF(H180="",0,((IF(L180=0,(IF(E180&lt;$L$4,IF(ABS(F180)&gt;$N$2,ROUND(($N$2*H180/100),2),ABS(F180)*H180/100),IF(ABS(F180)&gt;$N$4,ROUND(($N$4*H180/100),2),ABS(F180)*H180/100))),0)))),2)</f>
        <v>0</v>
      </c>
      <c r="O180" s="137"/>
      <c r="P180" s="136">
        <f>IF(J180="D",IF(H180="",0,F180),0)</f>
        <v>0</v>
      </c>
      <c r="Q180" s="137"/>
    </row>
    <row r="181" spans="1:17" customHeight="1" ht="13.2">
      <c r="A181" s="143">
        <f>+'LIQ 3'!B181</f>
        <v/>
      </c>
      <c r="B181" s="143">
        <f>+'LIQ 3'!C181</f>
        <v>0</v>
      </c>
      <c r="C181" s="144">
        <f>+'LIQ 3'!D181</f>
        <v/>
      </c>
      <c r="D181" s="143">
        <f>+'LIQ 3'!E181</f>
        <v/>
      </c>
      <c r="E181" s="143">
        <f>+'LIQ 3'!F181</f>
        <v/>
      </c>
      <c r="F181" s="2"/>
      <c r="G181" s="121"/>
      <c r="H181" s="122"/>
      <c r="I181" s="143"/>
      <c r="K181" s="124"/>
      <c r="L181" s="136">
        <f>IF(H181="",0,(IF(G181="D",0,(F181*H181)/100)))</f>
        <v>0</v>
      </c>
      <c r="M181" s="136">
        <f>ROUND(IF(L181=0,(IF(H181="",0,((IF(E181&lt;$L$4,IF(ABS(F181)&lt;$N$2,0,ROUND(((ABS(F181)-$N$2)*H181)/100,2)),IF(ABS(F181)&lt;$N$4,0,ROUND(((ABS(F181)-$N$4)*H181)/100,2))))))),0),2)</f>
        <v>0</v>
      </c>
      <c r="N181" s="136">
        <f>ROUND(IF(H181="",0,((IF(L181=0,(IF(E181&lt;$L$4,IF(ABS(F181)&gt;$N$2,ROUND(($N$2*H181/100),2),ABS(F181)*H181/100),IF(ABS(F181)&gt;$N$4,ROUND(($N$4*H181/100),2),ABS(F181)*H181/100))),0)))),2)</f>
        <v>0</v>
      </c>
      <c r="O181" s="137"/>
      <c r="P181" s="136">
        <f>IF(J181="D",IF(H181="",0,F181),0)</f>
        <v>0</v>
      </c>
      <c r="Q181" s="137"/>
    </row>
    <row r="182" spans="1:17" customHeight="1" ht="13.2">
      <c r="A182" s="143">
        <f>+'LIQ 3'!B182</f>
        <v/>
      </c>
      <c r="B182" s="143">
        <f>+'LIQ 3'!C182</f>
        <v>0</v>
      </c>
      <c r="C182" s="144">
        <f>+'LIQ 3'!D182</f>
        <v/>
      </c>
      <c r="D182" s="143">
        <f>+'LIQ 3'!E182</f>
        <v/>
      </c>
      <c r="E182" s="143">
        <f>+'LIQ 3'!F182</f>
        <v/>
      </c>
      <c r="F182" s="2"/>
      <c r="G182" s="121"/>
      <c r="H182" s="122"/>
      <c r="I182" s="143"/>
      <c r="K182" s="124"/>
      <c r="L182" s="136">
        <f>IF(H182="",0,(IF(G182="D",0,(F182*H182)/100)))</f>
        <v>0</v>
      </c>
      <c r="M182" s="136">
        <f>ROUND(IF(L182=0,(IF(H182="",0,((IF(E182&lt;$L$4,IF(ABS(F182)&lt;$N$2,0,ROUND(((ABS(F182)-$N$2)*H182)/100,2)),IF(ABS(F182)&lt;$N$4,0,ROUND(((ABS(F182)-$N$4)*H182)/100,2))))))),0),2)</f>
        <v>0</v>
      </c>
      <c r="N182" s="136">
        <f>ROUND(IF(H182="",0,((IF(L182=0,(IF(E182&lt;$L$4,IF(ABS(F182)&gt;$N$2,ROUND(($N$2*H182/100),2),ABS(F182)*H182/100),IF(ABS(F182)&gt;$N$4,ROUND(($N$4*H182/100),2),ABS(F182)*H182/100))),0)))),2)</f>
        <v>0</v>
      </c>
      <c r="O182" s="137"/>
      <c r="P182" s="136">
        <f>IF(J182="D",IF(H182="",0,F182),0)</f>
        <v>0</v>
      </c>
      <c r="Q182" s="137"/>
    </row>
    <row r="183" spans="1:17" customHeight="1" ht="13.2">
      <c r="A183" s="143">
        <f>+'LIQ 3'!B183</f>
        <v/>
      </c>
      <c r="B183" s="143">
        <f>+'LIQ 3'!C183</f>
        <v>0</v>
      </c>
      <c r="C183" s="144">
        <f>+'LIQ 3'!D183</f>
        <v/>
      </c>
      <c r="D183" s="143">
        <f>+'LIQ 3'!E183</f>
        <v/>
      </c>
      <c r="E183" s="143">
        <f>+'LIQ 3'!F183</f>
        <v/>
      </c>
      <c r="F183" s="2"/>
      <c r="G183" s="121"/>
      <c r="H183" s="122"/>
      <c r="I183" s="143"/>
      <c r="K183" s="124"/>
      <c r="L183" s="136">
        <f>IF(H183="",0,(IF(G183="D",0,(F183*H183)/100)))</f>
        <v>0</v>
      </c>
      <c r="M183" s="136">
        <f>ROUND(IF(L183=0,(IF(H183="",0,((IF(E183&lt;$L$4,IF(ABS(F183)&lt;$N$2,0,ROUND(((ABS(F183)-$N$2)*H183)/100,2)),IF(ABS(F183)&lt;$N$4,0,ROUND(((ABS(F183)-$N$4)*H183)/100,2))))))),0),2)</f>
        <v>0</v>
      </c>
      <c r="N183" s="136">
        <f>ROUND(IF(H183="",0,((IF(L183=0,(IF(E183&lt;$L$4,IF(ABS(F183)&gt;$N$2,ROUND(($N$2*H183/100),2),ABS(F183)*H183/100),IF(ABS(F183)&gt;$N$4,ROUND(($N$4*H183/100),2),ABS(F183)*H183/100))),0)))),2)</f>
        <v>0</v>
      </c>
      <c r="O183" s="137"/>
      <c r="P183" s="136">
        <f>IF(J183="D",IF(H183="",0,F183),0)</f>
        <v>0</v>
      </c>
      <c r="Q183" s="137"/>
    </row>
    <row r="184" spans="1:17" customHeight="1" ht="13.2">
      <c r="A184" s="143">
        <f>+'LIQ 3'!B184</f>
        <v/>
      </c>
      <c r="B184" s="143">
        <f>+'LIQ 3'!C184</f>
        <v>0</v>
      </c>
      <c r="C184" s="144">
        <f>+'LIQ 3'!D184</f>
        <v/>
      </c>
      <c r="D184" s="143">
        <f>+'LIQ 3'!E184</f>
        <v/>
      </c>
      <c r="E184" s="143">
        <f>+'LIQ 3'!F184</f>
        <v/>
      </c>
      <c r="F184" s="2"/>
      <c r="G184" s="121"/>
      <c r="H184" s="122"/>
      <c r="I184" s="143"/>
      <c r="K184" s="124"/>
      <c r="L184" s="136">
        <f>IF(H184="",0,(IF(G184="D",0,(F184*H184)/100)))</f>
        <v>0</v>
      </c>
      <c r="M184" s="136">
        <f>ROUND(IF(L184=0,(IF(H184="",0,((IF(E184&lt;$L$4,IF(ABS(F184)&lt;$N$2,0,ROUND(((ABS(F184)-$N$2)*H184)/100,2)),IF(ABS(F184)&lt;$N$4,0,ROUND(((ABS(F184)-$N$4)*H184)/100,2))))))),0),2)</f>
        <v>0</v>
      </c>
      <c r="N184" s="136">
        <f>ROUND(IF(H184="",0,((IF(L184=0,(IF(E184&lt;$L$4,IF(ABS(F184)&gt;$N$2,ROUND(($N$2*H184/100),2),ABS(F184)*H184/100),IF(ABS(F184)&gt;$N$4,ROUND(($N$4*H184/100),2),ABS(F184)*H184/100))),0)))),2)</f>
        <v>0</v>
      </c>
      <c r="O184" s="137"/>
      <c r="P184" s="136">
        <f>IF(J184="D",IF(H184="",0,F184),0)</f>
        <v>0</v>
      </c>
      <c r="Q184" s="137"/>
    </row>
    <row r="185" spans="1:17" customHeight="1" ht="13.2">
      <c r="A185" s="143">
        <f>+'LIQ 3'!B185</f>
        <v/>
      </c>
      <c r="B185" s="143">
        <f>+'LIQ 3'!C185</f>
        <v>0</v>
      </c>
      <c r="C185" s="144">
        <f>+'LIQ 3'!D185</f>
        <v/>
      </c>
      <c r="D185" s="143">
        <f>+'LIQ 3'!E185</f>
        <v/>
      </c>
      <c r="E185" s="143">
        <f>+'LIQ 3'!F185</f>
        <v/>
      </c>
      <c r="F185" s="2"/>
      <c r="G185" s="121"/>
      <c r="H185" s="122"/>
      <c r="I185" s="143"/>
      <c r="K185" s="124"/>
      <c r="L185" s="136">
        <f>IF(H185="",0,(IF(G185="D",0,(F185*H185)/100)))</f>
        <v>0</v>
      </c>
      <c r="M185" s="136">
        <f>ROUND(IF(L185=0,(IF(H185="",0,((IF(E185&lt;$L$4,IF(ABS(F185)&lt;$N$2,0,ROUND(((ABS(F185)-$N$2)*H185)/100,2)),IF(ABS(F185)&lt;$N$4,0,ROUND(((ABS(F185)-$N$4)*H185)/100,2))))))),0),2)</f>
        <v>0</v>
      </c>
      <c r="N185" s="136">
        <f>ROUND(IF(H185="",0,((IF(L185=0,(IF(E185&lt;$L$4,IF(ABS(F185)&gt;$N$2,ROUND(($N$2*H185/100),2),ABS(F185)*H185/100),IF(ABS(F185)&gt;$N$4,ROUND(($N$4*H185/100),2),ABS(F185)*H185/100))),0)))),2)</f>
        <v>0</v>
      </c>
      <c r="O185" s="137"/>
      <c r="P185" s="136">
        <f>IF(J185="D",IF(H185="",0,F185),0)</f>
        <v>0</v>
      </c>
      <c r="Q185" s="137"/>
    </row>
    <row r="186" spans="1:17" customHeight="1" ht="13.2">
      <c r="A186" s="143">
        <f>+'LIQ 3'!B186</f>
        <v/>
      </c>
      <c r="B186" s="143">
        <f>+'LIQ 3'!C186</f>
        <v>0</v>
      </c>
      <c r="C186" s="144">
        <f>+'LIQ 3'!D186</f>
        <v/>
      </c>
      <c r="D186" s="143">
        <f>+'LIQ 3'!E186</f>
        <v/>
      </c>
      <c r="E186" s="143">
        <f>+'LIQ 3'!F186</f>
        <v/>
      </c>
      <c r="F186" s="2"/>
      <c r="G186" s="121"/>
      <c r="H186" s="122"/>
      <c r="I186" s="143"/>
      <c r="K186" s="124"/>
      <c r="L186" s="136">
        <f>IF(H186="",0,(IF(G186="D",0,(F186*H186)/100)))</f>
        <v>0</v>
      </c>
      <c r="M186" s="136">
        <f>ROUND(IF(L186=0,(IF(H186="",0,((IF(E186&lt;$L$4,IF(ABS(F186)&lt;$N$2,0,ROUND(((ABS(F186)-$N$2)*H186)/100,2)),IF(ABS(F186)&lt;$N$4,0,ROUND(((ABS(F186)-$N$4)*H186)/100,2))))))),0),2)</f>
        <v>0</v>
      </c>
      <c r="N186" s="136">
        <f>ROUND(IF(H186="",0,((IF(L186=0,(IF(E186&lt;$L$4,IF(ABS(F186)&gt;$N$2,ROUND(($N$2*H186/100),2),ABS(F186)*H186/100),IF(ABS(F186)&gt;$N$4,ROUND(($N$4*H186/100),2),ABS(F186)*H186/100))),0)))),2)</f>
        <v>0</v>
      </c>
      <c r="O186" s="137"/>
      <c r="P186" s="136">
        <f>IF(J186="D",IF(H186="",0,F186),0)</f>
        <v>0</v>
      </c>
      <c r="Q186" s="137"/>
    </row>
    <row r="187" spans="1:17" customHeight="1" ht="13.2">
      <c r="A187" s="143">
        <f>+'LIQ 3'!B187</f>
        <v/>
      </c>
      <c r="B187" s="143">
        <f>+'LIQ 3'!C187</f>
        <v>0</v>
      </c>
      <c r="C187" s="144">
        <f>+'LIQ 3'!D187</f>
        <v/>
      </c>
      <c r="D187" s="143">
        <f>+'LIQ 3'!E187</f>
        <v/>
      </c>
      <c r="E187" s="143">
        <f>+'LIQ 3'!F187</f>
        <v/>
      </c>
      <c r="F187" s="2"/>
      <c r="G187" s="121"/>
      <c r="H187" s="122"/>
      <c r="I187" s="143"/>
      <c r="K187" s="124"/>
      <c r="L187" s="136">
        <f>IF(H187="",0,(IF(G187="D",0,(F187*H187)/100)))</f>
        <v>0</v>
      </c>
      <c r="M187" s="136">
        <f>ROUND(IF(L187=0,(IF(H187="",0,((IF(E187&lt;$L$4,IF(ABS(F187)&lt;$N$2,0,ROUND(((ABS(F187)-$N$2)*H187)/100,2)),IF(ABS(F187)&lt;$N$4,0,ROUND(((ABS(F187)-$N$4)*H187)/100,2))))))),0),2)</f>
        <v>0</v>
      </c>
      <c r="N187" s="136">
        <f>ROUND(IF(H187="",0,((IF(L187=0,(IF(E187&lt;$L$4,IF(ABS(F187)&gt;$N$2,ROUND(($N$2*H187/100),2),ABS(F187)*H187/100),IF(ABS(F187)&gt;$N$4,ROUND(($N$4*H187/100),2),ABS(F187)*H187/100))),0)))),2)</f>
        <v>0</v>
      </c>
      <c r="O187" s="137"/>
      <c r="P187" s="136">
        <f>IF(J187="D",IF(H187="",0,F187),0)</f>
        <v>0</v>
      </c>
      <c r="Q187" s="137"/>
    </row>
    <row r="188" spans="1:17" customHeight="1" ht="13.2">
      <c r="A188" s="143">
        <f>+'LIQ 3'!B188</f>
        <v/>
      </c>
      <c r="B188" s="143">
        <f>+'LIQ 3'!C188</f>
        <v>0</v>
      </c>
      <c r="C188" s="144">
        <f>+'LIQ 3'!D188</f>
        <v/>
      </c>
      <c r="D188" s="143">
        <f>+'LIQ 3'!E188</f>
        <v/>
      </c>
      <c r="E188" s="143">
        <f>+'LIQ 3'!F188</f>
        <v/>
      </c>
      <c r="F188" s="2"/>
      <c r="G188" s="121"/>
      <c r="H188" s="122"/>
      <c r="I188" s="143"/>
      <c r="K188" s="124"/>
      <c r="L188" s="136">
        <f>IF(H188="",0,(IF(G188="D",0,(F188*H188)/100)))</f>
        <v>0</v>
      </c>
      <c r="M188" s="136">
        <f>ROUND(IF(L188=0,(IF(H188="",0,((IF(E188&lt;$L$4,IF(ABS(F188)&lt;$N$2,0,ROUND(((ABS(F188)-$N$2)*H188)/100,2)),IF(ABS(F188)&lt;$N$4,0,ROUND(((ABS(F188)-$N$4)*H188)/100,2))))))),0),2)</f>
        <v>0</v>
      </c>
      <c r="N188" s="136">
        <f>ROUND(IF(H188="",0,((IF(L188=0,(IF(E188&lt;$L$4,IF(ABS(F188)&gt;$N$2,ROUND(($N$2*H188/100),2),ABS(F188)*H188/100),IF(ABS(F188)&gt;$N$4,ROUND(($N$4*H188/100),2),ABS(F188)*H188/100))),0)))),2)</f>
        <v>0</v>
      </c>
      <c r="O188" s="137"/>
      <c r="P188" s="136">
        <f>IF(J188="D",IF(H188="",0,F188),0)</f>
        <v>0</v>
      </c>
      <c r="Q188" s="137"/>
    </row>
    <row r="189" spans="1:17" customHeight="1" ht="13.2">
      <c r="A189" s="143">
        <f>+'LIQ 3'!B189</f>
        <v/>
      </c>
      <c r="B189" s="143">
        <f>+'LIQ 3'!C189</f>
        <v>0</v>
      </c>
      <c r="C189" s="144">
        <f>+'LIQ 3'!D189</f>
        <v/>
      </c>
      <c r="D189" s="143">
        <f>+'LIQ 3'!E189</f>
        <v/>
      </c>
      <c r="E189" s="143">
        <f>+'LIQ 3'!F189</f>
        <v/>
      </c>
      <c r="F189" s="2"/>
      <c r="G189" s="121"/>
      <c r="H189" s="122"/>
      <c r="I189" s="143"/>
      <c r="K189" s="124"/>
      <c r="L189" s="136">
        <f>IF(H189="",0,(IF(G189="D",0,(F189*H189)/100)))</f>
        <v>0</v>
      </c>
      <c r="M189" s="136">
        <f>ROUND(IF(L189=0,(IF(H189="",0,((IF(E189&lt;$L$4,IF(ABS(F189)&lt;$N$2,0,ROUND(((ABS(F189)-$N$2)*H189)/100,2)),IF(ABS(F189)&lt;$N$4,0,ROUND(((ABS(F189)-$N$4)*H189)/100,2))))))),0),2)</f>
        <v>0</v>
      </c>
      <c r="N189" s="136">
        <f>ROUND(IF(H189="",0,((IF(L189=0,(IF(E189&lt;$L$4,IF(ABS(F189)&gt;$N$2,ROUND(($N$2*H189/100),2),ABS(F189)*H189/100),IF(ABS(F189)&gt;$N$4,ROUND(($N$4*H189/100),2),ABS(F189)*H189/100))),0)))),2)</f>
        <v>0</v>
      </c>
      <c r="O189" s="137"/>
      <c r="P189" s="136">
        <f>IF(J189="D",IF(H189="",0,F189),0)</f>
        <v>0</v>
      </c>
      <c r="Q189" s="137"/>
    </row>
    <row r="190" spans="1:17" customHeight="1" ht="13.2">
      <c r="A190" s="143">
        <f>+'LIQ 3'!B190</f>
        <v/>
      </c>
      <c r="B190" s="143">
        <f>+'LIQ 3'!C190</f>
        <v>0</v>
      </c>
      <c r="C190" s="144">
        <f>+'LIQ 3'!D190</f>
        <v/>
      </c>
      <c r="D190" s="143">
        <f>+'LIQ 3'!E190</f>
        <v/>
      </c>
      <c r="E190" s="143">
        <f>+'LIQ 3'!F190</f>
        <v/>
      </c>
      <c r="F190" s="2"/>
      <c r="G190" s="121"/>
      <c r="H190" s="122"/>
      <c r="I190" s="143"/>
      <c r="K190" s="124"/>
      <c r="L190" s="136">
        <f>IF(H190="",0,(IF(G190="D",0,(F190*H190)/100)))</f>
        <v>0</v>
      </c>
      <c r="M190" s="136">
        <f>ROUND(IF(L190=0,(IF(H190="",0,((IF(E190&lt;$L$4,IF(ABS(F190)&lt;$N$2,0,ROUND(((ABS(F190)-$N$2)*H190)/100,2)),IF(ABS(F190)&lt;$N$4,0,ROUND(((ABS(F190)-$N$4)*H190)/100,2))))))),0),2)</f>
        <v>0</v>
      </c>
      <c r="N190" s="136">
        <f>ROUND(IF(H190="",0,((IF(L190=0,(IF(E190&lt;$L$4,IF(ABS(F190)&gt;$N$2,ROUND(($N$2*H190/100),2),ABS(F190)*H190/100),IF(ABS(F190)&gt;$N$4,ROUND(($N$4*H190/100),2),ABS(F190)*H190/100))),0)))),2)</f>
        <v>0</v>
      </c>
      <c r="O190" s="137"/>
      <c r="P190" s="136">
        <f>IF(J190="D",IF(H190="",0,F190),0)</f>
        <v>0</v>
      </c>
      <c r="Q190" s="137"/>
    </row>
    <row r="191" spans="1:17" customHeight="1" ht="13.2">
      <c r="A191" s="143">
        <f>+'LIQ 3'!B191</f>
        <v/>
      </c>
      <c r="B191" s="143">
        <f>+'LIQ 3'!C191</f>
        <v>0</v>
      </c>
      <c r="C191" s="144">
        <f>+'LIQ 3'!D191</f>
        <v/>
      </c>
      <c r="D191" s="143">
        <f>+'LIQ 3'!E191</f>
        <v/>
      </c>
      <c r="E191" s="143">
        <f>+'LIQ 3'!F191</f>
        <v/>
      </c>
      <c r="F191" s="2"/>
      <c r="G191" s="121"/>
      <c r="H191" s="122"/>
      <c r="I191" s="143"/>
      <c r="K191" s="124"/>
      <c r="L191" s="136">
        <f>IF(H191="",0,(IF(G191="D",0,(F191*H191)/100)))</f>
        <v>0</v>
      </c>
      <c r="M191" s="136">
        <f>ROUND(IF(L191=0,(IF(H191="",0,((IF(E191&lt;$L$4,IF(ABS(F191)&lt;$N$2,0,ROUND(((ABS(F191)-$N$2)*H191)/100,2)),IF(ABS(F191)&lt;$N$4,0,ROUND(((ABS(F191)-$N$4)*H191)/100,2))))))),0),2)</f>
        <v>0</v>
      </c>
      <c r="N191" s="136">
        <f>ROUND(IF(H191="",0,((IF(L191=0,(IF(E191&lt;$L$4,IF(ABS(F191)&gt;$N$2,ROUND(($N$2*H191/100),2),ABS(F191)*H191/100),IF(ABS(F191)&gt;$N$4,ROUND(($N$4*H191/100),2),ABS(F191)*H191/100))),0)))),2)</f>
        <v>0</v>
      </c>
      <c r="O191" s="137"/>
      <c r="P191" s="136">
        <f>IF(J191="D",IF(H191="",0,F191),0)</f>
        <v>0</v>
      </c>
      <c r="Q191" s="137"/>
    </row>
    <row r="192" spans="1:17" customHeight="1" ht="13.2">
      <c r="A192" s="143">
        <f>+'LIQ 3'!B192</f>
        <v/>
      </c>
      <c r="B192" s="143">
        <f>+'LIQ 3'!C192</f>
        <v>0</v>
      </c>
      <c r="C192" s="144">
        <f>+'LIQ 3'!D192</f>
        <v/>
      </c>
      <c r="D192" s="143">
        <f>+'LIQ 3'!E192</f>
        <v/>
      </c>
      <c r="E192" s="143">
        <f>+'LIQ 3'!F192</f>
        <v/>
      </c>
      <c r="F192" s="2"/>
      <c r="G192" s="121"/>
      <c r="H192" s="122"/>
      <c r="I192" s="143"/>
      <c r="K192" s="124"/>
      <c r="L192" s="136">
        <f>IF(H192="",0,(IF(G192="D",0,(F192*H192)/100)))</f>
        <v>0</v>
      </c>
      <c r="M192" s="136">
        <f>ROUND(IF(L192=0,(IF(H192="",0,((IF(E192&lt;$L$4,IF(ABS(F192)&lt;$N$2,0,ROUND(((ABS(F192)-$N$2)*H192)/100,2)),IF(ABS(F192)&lt;$N$4,0,ROUND(((ABS(F192)-$N$4)*H192)/100,2))))))),0),2)</f>
        <v>0</v>
      </c>
      <c r="N192" s="136">
        <f>ROUND(IF(H192="",0,((IF(L192=0,(IF(E192&lt;$L$4,IF(ABS(F192)&gt;$N$2,ROUND(($N$2*H192/100),2),ABS(F192)*H192/100),IF(ABS(F192)&gt;$N$4,ROUND(($N$4*H192/100),2),ABS(F192)*H192/100))),0)))),2)</f>
        <v>0</v>
      </c>
      <c r="O192" s="137"/>
      <c r="P192" s="136">
        <f>IF(J192="D",IF(H192="",0,F192),0)</f>
        <v>0</v>
      </c>
      <c r="Q192" s="137"/>
    </row>
    <row r="193" spans="1:17" customHeight="1" ht="13.2">
      <c r="A193" s="143">
        <f>+'LIQ 3'!B193</f>
        <v/>
      </c>
      <c r="B193" s="143">
        <f>+'LIQ 3'!C193</f>
        <v>0</v>
      </c>
      <c r="C193" s="144">
        <f>+'LIQ 3'!D193</f>
        <v/>
      </c>
      <c r="D193" s="143">
        <f>+'LIQ 3'!E193</f>
        <v/>
      </c>
      <c r="E193" s="143">
        <f>+'LIQ 3'!F193</f>
        <v/>
      </c>
      <c r="F193" s="2"/>
      <c r="G193" s="121"/>
      <c r="H193" s="122"/>
      <c r="I193" s="143"/>
      <c r="K193" s="124"/>
      <c r="L193" s="136">
        <f>IF(H193="",0,(IF(G193="D",0,(F193*H193)/100)))</f>
        <v>0</v>
      </c>
      <c r="M193" s="136">
        <f>ROUND(IF(L193=0,(IF(H193="",0,((IF(E193&lt;$L$4,IF(ABS(F193)&lt;$N$2,0,ROUND(((ABS(F193)-$N$2)*H193)/100,2)),IF(ABS(F193)&lt;$N$4,0,ROUND(((ABS(F193)-$N$4)*H193)/100,2))))))),0),2)</f>
        <v>0</v>
      </c>
      <c r="N193" s="136">
        <f>ROUND(IF(H193="",0,((IF(L193=0,(IF(E193&lt;$L$4,IF(ABS(F193)&gt;$N$2,ROUND(($N$2*H193/100),2),ABS(F193)*H193/100),IF(ABS(F193)&gt;$N$4,ROUND(($N$4*H193/100),2),ABS(F193)*H193/100))),0)))),2)</f>
        <v>0</v>
      </c>
      <c r="O193" s="137"/>
      <c r="P193" s="136">
        <f>IF(J193="D",IF(H193="",0,F193),0)</f>
        <v>0</v>
      </c>
      <c r="Q193" s="137"/>
    </row>
    <row r="194" spans="1:17" customHeight="1" ht="13.2">
      <c r="A194" s="143">
        <f>+'LIQ 3'!B194</f>
        <v/>
      </c>
      <c r="B194" s="143">
        <f>+'LIQ 3'!C194</f>
        <v>0</v>
      </c>
      <c r="C194" s="144">
        <f>+'LIQ 3'!D194</f>
        <v/>
      </c>
      <c r="D194" s="143">
        <f>+'LIQ 3'!E194</f>
        <v/>
      </c>
      <c r="E194" s="143">
        <f>+'LIQ 3'!F194</f>
        <v/>
      </c>
      <c r="F194" s="2"/>
      <c r="G194" s="121"/>
      <c r="H194" s="122"/>
      <c r="I194" s="143"/>
      <c r="K194" s="124"/>
      <c r="L194" s="136">
        <f>IF(H194="",0,(IF(G194="D",0,(F194*H194)/100)))</f>
        <v>0</v>
      </c>
      <c r="M194" s="136">
        <f>ROUND(IF(L194=0,(IF(H194="",0,((IF(E194&lt;$L$4,IF(ABS(F194)&lt;$N$2,0,ROUND(((ABS(F194)-$N$2)*H194)/100,2)),IF(ABS(F194)&lt;$N$4,0,ROUND(((ABS(F194)-$N$4)*H194)/100,2))))))),0),2)</f>
        <v>0</v>
      </c>
      <c r="N194" s="136">
        <f>ROUND(IF(H194="",0,((IF(L194=0,(IF(E194&lt;$L$4,IF(ABS(F194)&gt;$N$2,ROUND(($N$2*H194/100),2),ABS(F194)*H194/100),IF(ABS(F194)&gt;$N$4,ROUND(($N$4*H194/100),2),ABS(F194)*H194/100))),0)))),2)</f>
        <v>0</v>
      </c>
      <c r="O194" s="137"/>
      <c r="P194" s="136">
        <f>IF(J194="D",IF(H194="",0,F194),0)</f>
        <v>0</v>
      </c>
      <c r="Q194" s="137"/>
    </row>
    <row r="195" spans="1:17" customHeight="1" ht="13.2">
      <c r="A195" s="143">
        <f>+'LIQ 3'!B195</f>
        <v/>
      </c>
      <c r="B195" s="143">
        <f>+'LIQ 3'!C195</f>
        <v>0</v>
      </c>
      <c r="C195" s="144">
        <f>+'LIQ 3'!D195</f>
        <v/>
      </c>
      <c r="D195" s="143">
        <f>+'LIQ 3'!E195</f>
        <v/>
      </c>
      <c r="E195" s="143">
        <f>+'LIQ 3'!F195</f>
        <v/>
      </c>
      <c r="F195" s="2"/>
      <c r="G195" s="121"/>
      <c r="H195" s="122"/>
      <c r="I195" s="143"/>
      <c r="K195" s="124"/>
      <c r="L195" s="136">
        <f>IF(H195="",0,(IF(G195="D",0,(F195*H195)/100)))</f>
        <v>0</v>
      </c>
      <c r="M195" s="136">
        <f>ROUND(IF(L195=0,(IF(H195="",0,((IF(E195&lt;$L$4,IF(ABS(F195)&lt;$N$2,0,ROUND(((ABS(F195)-$N$2)*H195)/100,2)),IF(ABS(F195)&lt;$N$4,0,ROUND(((ABS(F195)-$N$4)*H195)/100,2))))))),0),2)</f>
        <v>0</v>
      </c>
      <c r="N195" s="136">
        <f>ROUND(IF(H195="",0,((IF(L195=0,(IF(E195&lt;$L$4,IF(ABS(F195)&gt;$N$2,ROUND(($N$2*H195/100),2),ABS(F195)*H195/100),IF(ABS(F195)&gt;$N$4,ROUND(($N$4*H195/100),2),ABS(F195)*H195/100))),0)))),2)</f>
        <v>0</v>
      </c>
      <c r="O195" s="137"/>
      <c r="P195" s="136">
        <f>IF(J195="D",IF(H195="",0,F195),0)</f>
        <v>0</v>
      </c>
      <c r="Q195" s="137"/>
    </row>
    <row r="196" spans="1:17" customHeight="1" ht="13.2">
      <c r="A196" s="143">
        <f>+'LIQ 3'!B196</f>
        <v/>
      </c>
      <c r="B196" s="143">
        <f>+'LIQ 3'!C196</f>
        <v>0</v>
      </c>
      <c r="C196" s="144">
        <f>+'LIQ 3'!D196</f>
        <v/>
      </c>
      <c r="D196" s="143">
        <f>+'LIQ 3'!E196</f>
        <v/>
      </c>
      <c r="E196" s="143">
        <f>+'LIQ 3'!F196</f>
        <v/>
      </c>
      <c r="F196" s="2"/>
      <c r="G196" s="121"/>
      <c r="H196" s="122"/>
      <c r="I196" s="143"/>
      <c r="K196" s="124"/>
      <c r="L196" s="136">
        <f>IF(H196="",0,(IF(G196="D",0,(F196*H196)/100)))</f>
        <v>0</v>
      </c>
      <c r="M196" s="136">
        <f>ROUND(IF(L196=0,(IF(H196="",0,((IF(E196&lt;$L$4,IF(ABS(F196)&lt;$N$2,0,ROUND(((ABS(F196)-$N$2)*H196)/100,2)),IF(ABS(F196)&lt;$N$4,0,ROUND(((ABS(F196)-$N$4)*H196)/100,2))))))),0),2)</f>
        <v>0</v>
      </c>
      <c r="N196" s="136">
        <f>ROUND(IF(H196="",0,((IF(L196=0,(IF(E196&lt;$L$4,IF(ABS(F196)&gt;$N$2,ROUND(($N$2*H196/100),2),ABS(F196)*H196/100),IF(ABS(F196)&gt;$N$4,ROUND(($N$4*H196/100),2),ABS(F196)*H196/100))),0)))),2)</f>
        <v>0</v>
      </c>
      <c r="O196" s="137"/>
      <c r="P196" s="136">
        <f>IF(J196="D",IF(H196="",0,F196),0)</f>
        <v>0</v>
      </c>
      <c r="Q196" s="137"/>
    </row>
    <row r="197" spans="1:17" customHeight="1" ht="13.2">
      <c r="A197" s="143">
        <f>+'LIQ 3'!B197</f>
        <v/>
      </c>
      <c r="B197" s="143">
        <f>+'LIQ 3'!C197</f>
        <v>0</v>
      </c>
      <c r="C197" s="144">
        <f>+'LIQ 3'!D197</f>
        <v/>
      </c>
      <c r="D197" s="143">
        <f>+'LIQ 3'!E197</f>
        <v/>
      </c>
      <c r="E197" s="143">
        <f>+'LIQ 3'!F197</f>
        <v/>
      </c>
      <c r="F197" s="2"/>
      <c r="G197" s="121"/>
      <c r="H197" s="122"/>
      <c r="I197" s="143"/>
      <c r="K197" s="124"/>
      <c r="L197" s="136">
        <f>IF(H197="",0,(IF(G197="D",0,(F197*H197)/100)))</f>
        <v>0</v>
      </c>
      <c r="M197" s="136">
        <f>ROUND(IF(L197=0,(IF(H197="",0,((IF(E197&lt;$L$4,IF(ABS(F197)&lt;$N$2,0,ROUND(((ABS(F197)-$N$2)*H197)/100,2)),IF(ABS(F197)&lt;$N$4,0,ROUND(((ABS(F197)-$N$4)*H197)/100,2))))))),0),2)</f>
        <v>0</v>
      </c>
      <c r="N197" s="136">
        <f>ROUND(IF(H197="",0,((IF(L197=0,(IF(E197&lt;$L$4,IF(ABS(F197)&gt;$N$2,ROUND(($N$2*H197/100),2),ABS(F197)*H197/100),IF(ABS(F197)&gt;$N$4,ROUND(($N$4*H197/100),2),ABS(F197)*H197/100))),0)))),2)</f>
        <v>0</v>
      </c>
      <c r="O197" s="137"/>
      <c r="P197" s="136">
        <f>IF(J197="D",IF(H197="",0,F197),0)</f>
        <v>0</v>
      </c>
      <c r="Q197" s="137"/>
    </row>
    <row r="198" spans="1:17" customHeight="1" ht="13.2">
      <c r="A198" s="143">
        <f>+'LIQ 3'!B198</f>
        <v/>
      </c>
      <c r="B198" s="143">
        <f>+'LIQ 3'!C198</f>
        <v>0</v>
      </c>
      <c r="C198" s="144">
        <f>+'LIQ 3'!D198</f>
        <v/>
      </c>
      <c r="D198" s="143">
        <f>+'LIQ 3'!E198</f>
        <v/>
      </c>
      <c r="E198" s="143">
        <f>+'LIQ 3'!F198</f>
        <v/>
      </c>
      <c r="F198" s="2"/>
      <c r="G198" s="121"/>
      <c r="H198" s="122"/>
      <c r="I198" s="143"/>
      <c r="K198" s="124"/>
      <c r="L198" s="136">
        <f>IF(H198="",0,(IF(G198="D",0,(F198*H198)/100)))</f>
        <v>0</v>
      </c>
      <c r="M198" s="136">
        <f>ROUND(IF(L198=0,(IF(H198="",0,((IF(E198&lt;$L$4,IF(ABS(F198)&lt;$N$2,0,ROUND(((ABS(F198)-$N$2)*H198)/100,2)),IF(ABS(F198)&lt;$N$4,0,ROUND(((ABS(F198)-$N$4)*H198)/100,2))))))),0),2)</f>
        <v>0</v>
      </c>
      <c r="N198" s="136">
        <f>ROUND(IF(H198="",0,((IF(L198=0,(IF(E198&lt;$L$4,IF(ABS(F198)&gt;$N$2,ROUND(($N$2*H198/100),2),ABS(F198)*H198/100),IF(ABS(F198)&gt;$N$4,ROUND(($N$4*H198/100),2),ABS(F198)*H198/100))),0)))),2)</f>
        <v>0</v>
      </c>
      <c r="O198" s="137"/>
      <c r="P198" s="136">
        <f>IF(J198="D",IF(H198="",0,F198),0)</f>
        <v>0</v>
      </c>
      <c r="Q198" s="137"/>
    </row>
    <row r="199" spans="1:17" customHeight="1" ht="13.2">
      <c r="A199" s="143">
        <f>+'LIQ 3'!B199</f>
        <v/>
      </c>
      <c r="B199" s="143">
        <f>+'LIQ 3'!C199</f>
        <v>0</v>
      </c>
      <c r="C199" s="144">
        <f>+'LIQ 3'!D199</f>
        <v/>
      </c>
      <c r="D199" s="143">
        <f>+'LIQ 3'!E199</f>
        <v/>
      </c>
      <c r="E199" s="143">
        <f>+'LIQ 3'!F199</f>
        <v/>
      </c>
      <c r="F199" s="2"/>
      <c r="G199" s="121"/>
      <c r="H199" s="122"/>
      <c r="I199" s="143"/>
      <c r="K199" s="124"/>
      <c r="L199" s="136">
        <f>IF(H199="",0,(IF(G199="D",0,(F199*H199)/100)))</f>
        <v>0</v>
      </c>
      <c r="M199" s="136">
        <f>ROUND(IF(L199=0,(IF(H199="",0,((IF(E199&lt;$L$4,IF(ABS(F199)&lt;$N$2,0,ROUND(((ABS(F199)-$N$2)*H199)/100,2)),IF(ABS(F199)&lt;$N$4,0,ROUND(((ABS(F199)-$N$4)*H199)/100,2))))))),0),2)</f>
        <v>0</v>
      </c>
      <c r="N199" s="136">
        <f>ROUND(IF(H199="",0,((IF(L199=0,(IF(E199&lt;$L$4,IF(ABS(F199)&gt;$N$2,ROUND(($N$2*H199/100),2),ABS(F199)*H199/100),IF(ABS(F199)&gt;$N$4,ROUND(($N$4*H199/100),2),ABS(F199)*H199/100))),0)))),2)</f>
        <v>0</v>
      </c>
      <c r="O199" s="137"/>
      <c r="P199" s="136">
        <f>IF(J199="D",IF(H199="",0,F199),0)</f>
        <v>0</v>
      </c>
      <c r="Q199" s="137"/>
    </row>
    <row r="200" spans="1:17" customHeight="1" ht="13.2">
      <c r="A200" s="143">
        <f>+'LIQ 3'!B200</f>
        <v/>
      </c>
      <c r="B200" s="143">
        <f>+'LIQ 3'!C200</f>
        <v>0</v>
      </c>
      <c r="C200" s="144">
        <f>+'LIQ 3'!D200</f>
        <v/>
      </c>
      <c r="D200" s="143">
        <f>+'LIQ 3'!E200</f>
        <v/>
      </c>
      <c r="E200" s="143">
        <f>+'LIQ 3'!F200</f>
        <v/>
      </c>
      <c r="F200" s="2"/>
      <c r="G200" s="121"/>
      <c r="H200" s="122"/>
      <c r="I200" s="143"/>
      <c r="K200" s="124"/>
      <c r="L200" s="136">
        <f>IF(H200="",0,(IF(G200="D",0,(F200*H200)/100)))</f>
        <v>0</v>
      </c>
      <c r="M200" s="136">
        <f>ROUND(IF(L200=0,(IF(H200="",0,((IF(E200&lt;$L$4,IF(ABS(F200)&lt;$N$2,0,ROUND(((ABS(F200)-$N$2)*H200)/100,2)),IF(ABS(F200)&lt;$N$4,0,ROUND(((ABS(F200)-$N$4)*H200)/100,2))))))),0),2)</f>
        <v>0</v>
      </c>
      <c r="N200" s="136">
        <f>ROUND(IF(H200="",0,((IF(L200=0,(IF(E200&lt;$L$4,IF(ABS(F200)&gt;$N$2,ROUND(($N$2*H200/100),2),ABS(F200)*H200/100),IF(ABS(F200)&gt;$N$4,ROUND(($N$4*H200/100),2),ABS(F200)*H200/100))),0)))),2)</f>
        <v>0</v>
      </c>
      <c r="O200" s="137"/>
      <c r="P200" s="136">
        <f>IF(J200="D",IF(H200="",0,F200),0)</f>
        <v>0</v>
      </c>
      <c r="Q200" s="137"/>
    </row>
    <row r="201" spans="1:17" customHeight="1" ht="13.2">
      <c r="A201" s="143">
        <f>+'LIQ 3'!B201</f>
        <v/>
      </c>
      <c r="B201" s="143">
        <f>+'LIQ 3'!C201</f>
        <v>0</v>
      </c>
      <c r="C201" s="144">
        <f>+'LIQ 3'!D201</f>
        <v/>
      </c>
      <c r="D201" s="143">
        <f>+'LIQ 3'!E201</f>
        <v/>
      </c>
      <c r="E201" s="143">
        <f>+'LIQ 3'!F201</f>
        <v/>
      </c>
      <c r="F201" s="2"/>
      <c r="G201" s="121"/>
      <c r="H201" s="122"/>
      <c r="I201" s="143"/>
      <c r="K201" s="124"/>
      <c r="L201" s="136">
        <f>IF(H201="",0,(IF(G201="D",0,(F201*H201)/100)))</f>
        <v>0</v>
      </c>
      <c r="M201" s="136">
        <f>ROUND(IF(L201=0,(IF(H201="",0,((IF(E201&lt;$L$4,IF(ABS(F201)&lt;$N$2,0,ROUND(((ABS(F201)-$N$2)*H201)/100,2)),IF(ABS(F201)&lt;$N$4,0,ROUND(((ABS(F201)-$N$4)*H201)/100,2))))))),0),2)</f>
        <v>0</v>
      </c>
      <c r="N201" s="136">
        <f>ROUND(IF(H201="",0,((IF(L201=0,(IF(E201&lt;$L$4,IF(ABS(F201)&gt;$N$2,ROUND(($N$2*H201/100),2),ABS(F201)*H201/100),IF(ABS(F201)&gt;$N$4,ROUND(($N$4*H201/100),2),ABS(F201)*H201/100))),0)))),2)</f>
        <v>0</v>
      </c>
      <c r="O201" s="137"/>
      <c r="P201" s="136">
        <f>IF(J201="D",IF(H201="",0,F201),0)</f>
        <v>0</v>
      </c>
      <c r="Q201" s="137"/>
    </row>
    <row r="202" spans="1:17" customHeight="1" ht="13.2">
      <c r="A202" s="143">
        <f>+'LIQ 3'!B202</f>
        <v/>
      </c>
      <c r="B202" s="143">
        <f>+'LIQ 3'!C202</f>
        <v>0</v>
      </c>
      <c r="C202" s="144">
        <f>+'LIQ 3'!D202</f>
        <v/>
      </c>
      <c r="D202" s="143">
        <f>+'LIQ 3'!E202</f>
        <v/>
      </c>
      <c r="E202" s="143">
        <f>+'LIQ 3'!F202</f>
        <v/>
      </c>
      <c r="F202" s="2"/>
      <c r="G202" s="121"/>
      <c r="H202" s="122"/>
      <c r="I202" s="143"/>
      <c r="K202" s="124"/>
      <c r="L202" s="136">
        <f>IF(H202="",0,(IF(G202="D",0,(F202*H202)/100)))</f>
        <v>0</v>
      </c>
      <c r="M202" s="136">
        <f>ROUND(IF(L202=0,(IF(H202="",0,((IF(E202&lt;$L$4,IF(ABS(F202)&lt;$N$2,0,ROUND(((ABS(F202)-$N$2)*H202)/100,2)),IF(ABS(F202)&lt;$N$4,0,ROUND(((ABS(F202)-$N$4)*H202)/100,2))))))),0),2)</f>
        <v>0</v>
      </c>
      <c r="N202" s="136">
        <f>ROUND(IF(H202="",0,((IF(L202=0,(IF(E202&lt;$L$4,IF(ABS(F202)&gt;$N$2,ROUND(($N$2*H202/100),2),ABS(F202)*H202/100),IF(ABS(F202)&gt;$N$4,ROUND(($N$4*H202/100),2),ABS(F202)*H202/100))),0)))),2)</f>
        <v>0</v>
      </c>
      <c r="O202" s="137"/>
      <c r="P202" s="136">
        <f>IF(J202="D",IF(H202="",0,F202),0)</f>
        <v>0</v>
      </c>
      <c r="Q202" s="137"/>
    </row>
    <row r="203" spans="1:17" customHeight="1" ht="13.2">
      <c r="A203" s="143">
        <f>+'LIQ 3'!B203</f>
        <v/>
      </c>
      <c r="B203" s="143">
        <f>+'LIQ 3'!C203</f>
        <v>0</v>
      </c>
      <c r="C203" s="144">
        <f>+'LIQ 3'!D203</f>
        <v/>
      </c>
      <c r="D203" s="143">
        <f>+'LIQ 3'!E203</f>
        <v/>
      </c>
      <c r="E203" s="143">
        <f>+'LIQ 3'!F203</f>
        <v/>
      </c>
      <c r="F203" s="2"/>
      <c r="G203" s="121"/>
      <c r="H203" s="122"/>
      <c r="I203" s="143"/>
      <c r="K203" s="124"/>
      <c r="L203" s="136">
        <f>IF(H203="",0,(IF(G203="D",0,(F203*H203)/100)))</f>
        <v>0</v>
      </c>
      <c r="M203" s="136">
        <f>ROUND(IF(L203=0,(IF(H203="",0,((IF(E203&lt;$L$4,IF(ABS(F203)&lt;$N$2,0,ROUND(((ABS(F203)-$N$2)*H203)/100,2)),IF(ABS(F203)&lt;$N$4,0,ROUND(((ABS(F203)-$N$4)*H203)/100,2))))))),0),2)</f>
        <v>0</v>
      </c>
      <c r="N203" s="136">
        <f>ROUND(IF(H203="",0,((IF(L203=0,(IF(E203&lt;$L$4,IF(ABS(F203)&gt;$N$2,ROUND(($N$2*H203/100),2),ABS(F203)*H203/100),IF(ABS(F203)&gt;$N$4,ROUND(($N$4*H203/100),2),ABS(F203)*H203/100))),0)))),2)</f>
        <v>0</v>
      </c>
      <c r="O203" s="137"/>
      <c r="P203" s="136">
        <f>IF(J203="D",IF(H203="",0,F203),0)</f>
        <v>0</v>
      </c>
      <c r="Q203" s="137"/>
    </row>
    <row r="204" spans="1:17" customHeight="1" ht="13.2">
      <c r="A204" s="143">
        <f>+'LIQ 3'!B204</f>
        <v/>
      </c>
      <c r="B204" s="143">
        <f>+'LIQ 3'!C204</f>
        <v>0</v>
      </c>
      <c r="C204" s="144">
        <f>+'LIQ 3'!D204</f>
        <v/>
      </c>
      <c r="D204" s="143">
        <f>+'LIQ 3'!E204</f>
        <v/>
      </c>
      <c r="E204" s="143">
        <f>+'LIQ 3'!F204</f>
        <v/>
      </c>
      <c r="F204" s="2"/>
      <c r="G204" s="121"/>
      <c r="H204" s="122"/>
      <c r="I204" s="143"/>
      <c r="K204" s="124"/>
      <c r="L204" s="136">
        <f>IF(H204="",0,(IF(G204="D",0,(F204*H204)/100)))</f>
        <v>0</v>
      </c>
      <c r="M204" s="136">
        <f>ROUND(IF(L204=0,(IF(H204="",0,((IF(E204&lt;$L$4,IF(ABS(F204)&lt;$N$2,0,ROUND(((ABS(F204)-$N$2)*H204)/100,2)),IF(ABS(F204)&lt;$N$4,0,ROUND(((ABS(F204)-$N$4)*H204)/100,2))))))),0),2)</f>
        <v>0</v>
      </c>
      <c r="N204" s="136">
        <f>ROUND(IF(H204="",0,((IF(L204=0,(IF(E204&lt;$L$4,IF(ABS(F204)&gt;$N$2,ROUND(($N$2*H204/100),2),ABS(F204)*H204/100),IF(ABS(F204)&gt;$N$4,ROUND(($N$4*H204/100),2),ABS(F204)*H204/100))),0)))),2)</f>
        <v>0</v>
      </c>
      <c r="O204" s="137"/>
      <c r="P204" s="136">
        <f>IF(J204="D",IF(H204="",0,F204),0)</f>
        <v>0</v>
      </c>
      <c r="Q204" s="137"/>
    </row>
    <row r="205" spans="1:17" customHeight="1" ht="13.2">
      <c r="A205" s="143">
        <f>+'LIQ 3'!B205</f>
        <v/>
      </c>
      <c r="B205" s="143">
        <f>+'LIQ 3'!C205</f>
        <v>0</v>
      </c>
      <c r="C205" s="144">
        <f>+'LIQ 3'!D205</f>
        <v/>
      </c>
      <c r="D205" s="143">
        <f>+'LIQ 3'!E205</f>
        <v/>
      </c>
      <c r="E205" s="143">
        <f>+'LIQ 3'!F205</f>
        <v/>
      </c>
      <c r="F205" s="2"/>
      <c r="G205" s="121"/>
      <c r="H205" s="122"/>
      <c r="I205" s="143"/>
      <c r="K205" s="124"/>
      <c r="L205" s="136">
        <f>IF(H205="",0,(IF(G205="D",0,(F205*H205)/100)))</f>
        <v>0</v>
      </c>
      <c r="M205" s="136">
        <f>ROUND(IF(L205=0,(IF(H205="",0,((IF(E205&lt;$L$4,IF(ABS(F205)&lt;$N$2,0,ROUND(((ABS(F205)-$N$2)*H205)/100,2)),IF(ABS(F205)&lt;$N$4,0,ROUND(((ABS(F205)-$N$4)*H205)/100,2))))))),0),2)</f>
        <v>0</v>
      </c>
      <c r="N205" s="136">
        <f>ROUND(IF(H205="",0,((IF(L205=0,(IF(E205&lt;$L$4,IF(ABS(F205)&gt;$N$2,ROUND(($N$2*H205/100),2),ABS(F205)*H205/100),IF(ABS(F205)&gt;$N$4,ROUND(($N$4*H205/100),2),ABS(F205)*H205/100))),0)))),2)</f>
        <v>0</v>
      </c>
      <c r="O205" s="137"/>
      <c r="P205" s="136">
        <f>IF(J205="D",IF(H205="",0,F205),0)</f>
        <v>0</v>
      </c>
      <c r="Q205" s="137"/>
    </row>
    <row r="206" spans="1:17" customHeight="1" ht="13.2">
      <c r="A206" s="143">
        <f>+'LIQ 3'!B206</f>
        <v/>
      </c>
      <c r="B206" s="143">
        <f>+'LIQ 3'!C206</f>
        <v>0</v>
      </c>
      <c r="C206" s="144">
        <f>+'LIQ 3'!D206</f>
        <v/>
      </c>
      <c r="D206" s="143">
        <f>+'LIQ 3'!E206</f>
        <v/>
      </c>
      <c r="E206" s="143">
        <f>+'LIQ 3'!F206</f>
        <v/>
      </c>
      <c r="F206" s="2"/>
      <c r="G206" s="121"/>
      <c r="H206" s="122"/>
      <c r="I206" s="143"/>
      <c r="K206" s="124"/>
      <c r="L206" s="136">
        <f>IF(H206="",0,(IF(G206="D",0,(F206*H206)/100)))</f>
        <v>0</v>
      </c>
      <c r="M206" s="136">
        <f>ROUND(IF(L206=0,(IF(H206="",0,((IF(E206&lt;$L$4,IF(ABS(F206)&lt;$N$2,0,ROUND(((ABS(F206)-$N$2)*H206)/100,2)),IF(ABS(F206)&lt;$N$4,0,ROUND(((ABS(F206)-$N$4)*H206)/100,2))))))),0),2)</f>
        <v>0</v>
      </c>
      <c r="N206" s="136">
        <f>ROUND(IF(H206="",0,((IF(L206=0,(IF(E206&lt;$L$4,IF(ABS(F206)&gt;$N$2,ROUND(($N$2*H206/100),2),ABS(F206)*H206/100),IF(ABS(F206)&gt;$N$4,ROUND(($N$4*H206/100),2),ABS(F206)*H206/100))),0)))),2)</f>
        <v>0</v>
      </c>
      <c r="O206" s="137"/>
      <c r="P206" s="136">
        <f>IF(J206="D",IF(H206="",0,F206),0)</f>
        <v>0</v>
      </c>
      <c r="Q206" s="137"/>
    </row>
    <row r="207" spans="1:17" customHeight="1" ht="13.2">
      <c r="A207" s="143">
        <f>+'LIQ 3'!B207</f>
        <v/>
      </c>
      <c r="B207" s="143">
        <f>+'LIQ 3'!C207</f>
        <v>0</v>
      </c>
      <c r="C207" s="144">
        <f>+'LIQ 3'!D207</f>
        <v/>
      </c>
      <c r="D207" s="143">
        <f>+'LIQ 3'!E207</f>
        <v/>
      </c>
      <c r="E207" s="143">
        <f>+'LIQ 3'!F207</f>
        <v/>
      </c>
      <c r="F207" s="2"/>
      <c r="G207" s="121"/>
      <c r="H207" s="122"/>
      <c r="I207" s="143"/>
      <c r="K207" s="124"/>
      <c r="L207" s="136">
        <f>IF(H207="",0,(IF(G207="D",0,(F207*H207)/100)))</f>
        <v>0</v>
      </c>
      <c r="M207" s="136">
        <f>ROUND(IF(L207=0,(IF(H207="",0,((IF(E207&lt;$L$4,IF(ABS(F207)&lt;$N$2,0,ROUND(((ABS(F207)-$N$2)*H207)/100,2)),IF(ABS(F207)&lt;$N$4,0,ROUND(((ABS(F207)-$N$4)*H207)/100,2))))))),0),2)</f>
        <v>0</v>
      </c>
      <c r="N207" s="136">
        <f>ROUND(IF(H207="",0,((IF(L207=0,(IF(E207&lt;$L$4,IF(ABS(F207)&gt;$N$2,ROUND(($N$2*H207/100),2),ABS(F207)*H207/100),IF(ABS(F207)&gt;$N$4,ROUND(($N$4*H207/100),2),ABS(F207)*H207/100))),0)))),2)</f>
        <v>0</v>
      </c>
      <c r="O207" s="137"/>
      <c r="P207" s="136">
        <f>IF(J207="D",IF(H207="",0,F207),0)</f>
        <v>0</v>
      </c>
      <c r="Q207" s="137"/>
    </row>
    <row r="208" spans="1:17" customHeight="1" ht="13.2">
      <c r="A208" s="143">
        <f>+'LIQ 3'!B208</f>
        <v/>
      </c>
      <c r="B208" s="143">
        <f>+'LIQ 3'!C208</f>
        <v>0</v>
      </c>
      <c r="C208" s="144">
        <f>+'LIQ 3'!D208</f>
        <v/>
      </c>
      <c r="D208" s="143">
        <f>+'LIQ 3'!E208</f>
        <v/>
      </c>
      <c r="E208" s="143">
        <f>+'LIQ 3'!F208</f>
        <v/>
      </c>
      <c r="F208" s="2"/>
      <c r="G208" s="121"/>
      <c r="H208" s="122"/>
      <c r="I208" s="143"/>
      <c r="K208" s="124"/>
      <c r="L208" s="136">
        <f>IF(H208="",0,(IF(G208="D",0,(F208*H208)/100)))</f>
        <v>0</v>
      </c>
      <c r="M208" s="136">
        <f>ROUND(IF(L208=0,(IF(H208="",0,((IF(E208&lt;$L$4,IF(ABS(F208)&lt;$N$2,0,ROUND(((ABS(F208)-$N$2)*H208)/100,2)),IF(ABS(F208)&lt;$N$4,0,ROUND(((ABS(F208)-$N$4)*H208)/100,2))))))),0),2)</f>
        <v>0</v>
      </c>
      <c r="N208" s="136">
        <f>ROUND(IF(H208="",0,((IF(L208=0,(IF(E208&lt;$L$4,IF(ABS(F208)&gt;$N$2,ROUND(($N$2*H208/100),2),ABS(F208)*H208/100),IF(ABS(F208)&gt;$N$4,ROUND(($N$4*H208/100),2),ABS(F208)*H208/100))),0)))),2)</f>
        <v>0</v>
      </c>
      <c r="O208" s="137"/>
      <c r="P208" s="136">
        <f>IF(J208="D",IF(H208="",0,F208),0)</f>
        <v>0</v>
      </c>
      <c r="Q208" s="137"/>
    </row>
    <row r="209" spans="1:17" customHeight="1" ht="13.2">
      <c r="A209" s="143">
        <f>+'LIQ 3'!B209</f>
        <v/>
      </c>
      <c r="B209" s="143">
        <f>+'LIQ 3'!C209</f>
        <v>0</v>
      </c>
      <c r="C209" s="144">
        <f>+'LIQ 3'!D209</f>
        <v/>
      </c>
      <c r="D209" s="143">
        <f>+'LIQ 3'!E209</f>
        <v/>
      </c>
      <c r="E209" s="143">
        <f>+'LIQ 3'!F209</f>
        <v/>
      </c>
      <c r="F209" s="2"/>
      <c r="G209" s="121"/>
      <c r="H209" s="122"/>
      <c r="I209" s="143"/>
      <c r="K209" s="124"/>
      <c r="L209" s="136">
        <f>IF(H209="",0,(IF(G209="D",0,(F209*H209)/100)))</f>
        <v>0</v>
      </c>
      <c r="M209" s="136">
        <f>ROUND(IF(L209=0,(IF(H209="",0,((IF(E209&lt;$L$4,IF(ABS(F209)&lt;$N$2,0,ROUND(((ABS(F209)-$N$2)*H209)/100,2)),IF(ABS(F209)&lt;$N$4,0,ROUND(((ABS(F209)-$N$4)*H209)/100,2))))))),0),2)</f>
        <v>0</v>
      </c>
      <c r="N209" s="136">
        <f>ROUND(IF(H209="",0,((IF(L209=0,(IF(E209&lt;$L$4,IF(ABS(F209)&gt;$N$2,ROUND(($N$2*H209/100),2),ABS(F209)*H209/100),IF(ABS(F209)&gt;$N$4,ROUND(($N$4*H209/100),2),ABS(F209)*H209/100))),0)))),2)</f>
        <v>0</v>
      </c>
      <c r="O209" s="137"/>
      <c r="P209" s="136">
        <f>IF(J209="D",IF(H209="",0,F209),0)</f>
        <v>0</v>
      </c>
      <c r="Q209" s="137"/>
    </row>
    <row r="210" spans="1:17" customHeight="1" ht="13.2">
      <c r="A210" s="143">
        <f>+'LIQ 3'!B210</f>
        <v/>
      </c>
      <c r="B210" s="143">
        <f>+'LIQ 3'!C210</f>
        <v>0</v>
      </c>
      <c r="C210" s="144">
        <f>+'LIQ 3'!D210</f>
        <v/>
      </c>
      <c r="D210" s="143">
        <f>+'LIQ 3'!E210</f>
        <v/>
      </c>
      <c r="E210" s="143">
        <f>+'LIQ 3'!F210</f>
        <v/>
      </c>
      <c r="F210" s="2"/>
      <c r="G210" s="121"/>
      <c r="H210" s="122"/>
      <c r="I210" s="143"/>
      <c r="K210" s="124"/>
      <c r="L210" s="136">
        <f>IF(H210="",0,(IF(G210="D",0,(F210*H210)/100)))</f>
        <v>0</v>
      </c>
      <c r="M210" s="136">
        <f>ROUND(IF(L210=0,(IF(H210="",0,((IF(E210&lt;$L$4,IF(ABS(F210)&lt;$N$2,0,ROUND(((ABS(F210)-$N$2)*H210)/100,2)),IF(ABS(F210)&lt;$N$4,0,ROUND(((ABS(F210)-$N$4)*H210)/100,2))))))),0),2)</f>
        <v>0</v>
      </c>
      <c r="N210" s="136">
        <f>ROUND(IF(H210="",0,((IF(L210=0,(IF(E210&lt;$L$4,IF(ABS(F210)&gt;$N$2,ROUND(($N$2*H210/100),2),ABS(F210)*H210/100),IF(ABS(F210)&gt;$N$4,ROUND(($N$4*H210/100),2),ABS(F210)*H210/100))),0)))),2)</f>
        <v>0</v>
      </c>
      <c r="O210" s="137"/>
      <c r="P210" s="136">
        <f>IF(J210="D",IF(H210="",0,F210),0)</f>
        <v>0</v>
      </c>
      <c r="Q210" s="137"/>
    </row>
    <row r="211" spans="1:17" customHeight="1" ht="13.2">
      <c r="A211" s="143">
        <f>+'LIQ 3'!B211</f>
        <v/>
      </c>
      <c r="B211" s="143">
        <f>+'LIQ 3'!C211</f>
        <v>0</v>
      </c>
      <c r="C211" s="144">
        <f>+'LIQ 3'!D211</f>
        <v/>
      </c>
      <c r="D211" s="143">
        <f>+'LIQ 3'!E211</f>
        <v/>
      </c>
      <c r="E211" s="143">
        <f>+'LIQ 3'!F211</f>
        <v/>
      </c>
      <c r="F211" s="2"/>
      <c r="G211" s="121"/>
      <c r="H211" s="122"/>
      <c r="I211" s="143"/>
      <c r="K211" s="124"/>
      <c r="L211" s="136">
        <f>IF(H211="",0,(IF(G211="D",0,(F211*H211)/100)))</f>
        <v>0</v>
      </c>
      <c r="M211" s="136">
        <f>ROUND(IF(L211=0,(IF(H211="",0,((IF(E211&lt;$L$4,IF(ABS(F211)&lt;$N$2,0,ROUND(((ABS(F211)-$N$2)*H211)/100,2)),IF(ABS(F211)&lt;$N$4,0,ROUND(((ABS(F211)-$N$4)*H211)/100,2))))))),0),2)</f>
        <v>0</v>
      </c>
      <c r="N211" s="136">
        <f>ROUND(IF(H211="",0,((IF(L211=0,(IF(E211&lt;$L$4,IF(ABS(F211)&gt;$N$2,ROUND(($N$2*H211/100),2),ABS(F211)*H211/100),IF(ABS(F211)&gt;$N$4,ROUND(($N$4*H211/100),2),ABS(F211)*H211/100))),0)))),2)</f>
        <v>0</v>
      </c>
      <c r="O211" s="137"/>
      <c r="P211" s="136">
        <f>IF(J211="D",IF(H211="",0,F211),0)</f>
        <v>0</v>
      </c>
      <c r="Q211" s="137"/>
    </row>
    <row r="212" spans="1:17" customHeight="1" ht="13.2">
      <c r="A212" s="143">
        <f>+'LIQ 3'!B212</f>
        <v/>
      </c>
      <c r="B212" s="143">
        <f>+'LIQ 3'!C212</f>
        <v>0</v>
      </c>
      <c r="C212" s="144">
        <f>+'LIQ 3'!D212</f>
        <v/>
      </c>
      <c r="D212" s="143">
        <f>+'LIQ 3'!E212</f>
        <v/>
      </c>
      <c r="E212" s="143">
        <f>+'LIQ 3'!F212</f>
        <v/>
      </c>
      <c r="F212" s="2"/>
      <c r="G212" s="121"/>
      <c r="H212" s="122"/>
      <c r="I212" s="143"/>
      <c r="K212" s="124"/>
      <c r="L212" s="136">
        <f>IF(H212="",0,(IF(G212="D",0,(F212*H212)/100)))</f>
        <v>0</v>
      </c>
      <c r="M212" s="136">
        <f>ROUND(IF(L212=0,(IF(H212="",0,((IF(E212&lt;$L$4,IF(ABS(F212)&lt;$N$2,0,ROUND(((ABS(F212)-$N$2)*H212)/100,2)),IF(ABS(F212)&lt;$N$4,0,ROUND(((ABS(F212)-$N$4)*H212)/100,2))))))),0),2)</f>
        <v>0</v>
      </c>
      <c r="N212" s="136">
        <f>ROUND(IF(H212="",0,((IF(L212=0,(IF(E212&lt;$L$4,IF(ABS(F212)&gt;$N$2,ROUND(($N$2*H212/100),2),ABS(F212)*H212/100),IF(ABS(F212)&gt;$N$4,ROUND(($N$4*H212/100),2),ABS(F212)*H212/100))),0)))),2)</f>
        <v>0</v>
      </c>
      <c r="O212" s="137"/>
      <c r="P212" s="136">
        <f>IF(J212="D",IF(H212="",0,F212),0)</f>
        <v>0</v>
      </c>
      <c r="Q212" s="137"/>
    </row>
    <row r="213" spans="1:17" customHeight="1" ht="13.2">
      <c r="A213" s="143">
        <f>+'LIQ 3'!B213</f>
        <v/>
      </c>
      <c r="B213" s="143">
        <f>+'LIQ 3'!C213</f>
        <v>0</v>
      </c>
      <c r="C213" s="144">
        <f>+'LIQ 3'!D213</f>
        <v/>
      </c>
      <c r="D213" s="143">
        <f>+'LIQ 3'!E213</f>
        <v/>
      </c>
      <c r="E213" s="143">
        <f>+'LIQ 3'!F213</f>
        <v/>
      </c>
      <c r="F213" s="2"/>
      <c r="G213" s="121"/>
      <c r="H213" s="122"/>
      <c r="I213" s="143"/>
      <c r="K213" s="124"/>
      <c r="L213" s="136">
        <f>IF(H213="",0,(IF(G213="D",0,(F213*H213)/100)))</f>
        <v>0</v>
      </c>
      <c r="M213" s="136">
        <f>ROUND(IF(L213=0,(IF(H213="",0,((IF(E213&lt;$L$4,IF(ABS(F213)&lt;$N$2,0,ROUND(((ABS(F213)-$N$2)*H213)/100,2)),IF(ABS(F213)&lt;$N$4,0,ROUND(((ABS(F213)-$N$4)*H213)/100,2))))))),0),2)</f>
        <v>0</v>
      </c>
      <c r="N213" s="136">
        <f>ROUND(IF(H213="",0,((IF(L213=0,(IF(E213&lt;$L$4,IF(ABS(F213)&gt;$N$2,ROUND(($N$2*H213/100),2),ABS(F213)*H213/100),IF(ABS(F213)&gt;$N$4,ROUND(($N$4*H213/100),2),ABS(F213)*H213/100))),0)))),2)</f>
        <v>0</v>
      </c>
      <c r="O213" s="137"/>
      <c r="P213" s="136">
        <f>IF(J213="D",IF(H213="",0,F213),0)</f>
        <v>0</v>
      </c>
      <c r="Q213" s="137"/>
    </row>
    <row r="214" spans="1:17" customHeight="1" ht="13.2">
      <c r="A214" s="143">
        <f>+'LIQ 3'!B214</f>
        <v/>
      </c>
      <c r="B214" s="143">
        <f>+'LIQ 3'!C214</f>
        <v>0</v>
      </c>
      <c r="C214" s="144">
        <f>+'LIQ 3'!D214</f>
        <v/>
      </c>
      <c r="D214" s="143">
        <f>+'LIQ 3'!E214</f>
        <v/>
      </c>
      <c r="E214" s="143">
        <f>+'LIQ 3'!F214</f>
        <v/>
      </c>
      <c r="F214" s="2"/>
      <c r="G214" s="121"/>
      <c r="H214" s="122"/>
      <c r="I214" s="143"/>
      <c r="K214" s="124"/>
      <c r="L214" s="136">
        <f>IF(H214="",0,(IF(G214="D",0,(F214*H214)/100)))</f>
        <v>0</v>
      </c>
      <c r="M214" s="136">
        <f>ROUND(IF(L214=0,(IF(H214="",0,((IF(E214&lt;$L$4,IF(ABS(F214)&lt;$N$2,0,ROUND(((ABS(F214)-$N$2)*H214)/100,2)),IF(ABS(F214)&lt;$N$4,0,ROUND(((ABS(F214)-$N$4)*H214)/100,2))))))),0),2)</f>
        <v>0</v>
      </c>
      <c r="N214" s="136">
        <f>ROUND(IF(H214="",0,((IF(L214=0,(IF(E214&lt;$L$4,IF(ABS(F214)&gt;$N$2,ROUND(($N$2*H214/100),2),ABS(F214)*H214/100),IF(ABS(F214)&gt;$N$4,ROUND(($N$4*H214/100),2),ABS(F214)*H214/100))),0)))),2)</f>
        <v>0</v>
      </c>
      <c r="O214" s="137"/>
      <c r="P214" s="136">
        <f>IF(J214="D",IF(H214="",0,F214),0)</f>
        <v>0</v>
      </c>
      <c r="Q214" s="137"/>
    </row>
    <row r="215" spans="1:17" customHeight="1" ht="13.2">
      <c r="A215" s="143">
        <f>+'LIQ 3'!B215</f>
        <v/>
      </c>
      <c r="B215" s="143">
        <f>+'LIQ 3'!C215</f>
        <v>0</v>
      </c>
      <c r="C215" s="144">
        <f>+'LIQ 3'!D215</f>
        <v/>
      </c>
      <c r="D215" s="143">
        <f>+'LIQ 3'!E215</f>
        <v/>
      </c>
      <c r="E215" s="143">
        <f>+'LIQ 3'!F215</f>
        <v/>
      </c>
      <c r="F215" s="2"/>
      <c r="G215" s="121"/>
      <c r="H215" s="122"/>
      <c r="I215" s="143"/>
      <c r="K215" s="124"/>
      <c r="L215" s="136">
        <f>IF(H215="",0,(IF(G215="D",0,(F215*H215)/100)))</f>
        <v>0</v>
      </c>
      <c r="M215" s="136">
        <f>ROUND(IF(L215=0,(IF(H215="",0,((IF(E215&lt;$L$4,IF(ABS(F215)&lt;$N$2,0,ROUND(((ABS(F215)-$N$2)*H215)/100,2)),IF(ABS(F215)&lt;$N$4,0,ROUND(((ABS(F215)-$N$4)*H215)/100,2))))))),0),2)</f>
        <v>0</v>
      </c>
      <c r="N215" s="136">
        <f>ROUND(IF(H215="",0,((IF(L215=0,(IF(E215&lt;$L$4,IF(ABS(F215)&gt;$N$2,ROUND(($N$2*H215/100),2),ABS(F215)*H215/100),IF(ABS(F215)&gt;$N$4,ROUND(($N$4*H215/100),2),ABS(F215)*H215/100))),0)))),2)</f>
        <v>0</v>
      </c>
      <c r="O215" s="137"/>
      <c r="P215" s="136">
        <f>IF(J215="D",IF(H215="",0,F215),0)</f>
        <v>0</v>
      </c>
      <c r="Q215" s="137"/>
    </row>
    <row r="216" spans="1:17" customHeight="1" ht="13.2">
      <c r="A216" s="143">
        <f>+'LIQ 3'!B216</f>
        <v/>
      </c>
      <c r="B216" s="143">
        <f>+'LIQ 3'!C216</f>
        <v>0</v>
      </c>
      <c r="C216" s="144">
        <f>+'LIQ 3'!D216</f>
        <v/>
      </c>
      <c r="D216" s="143">
        <f>+'LIQ 3'!E216</f>
        <v/>
      </c>
      <c r="E216" s="143">
        <f>+'LIQ 3'!F216</f>
        <v/>
      </c>
      <c r="F216" s="2"/>
      <c r="G216" s="121"/>
      <c r="H216" s="122"/>
      <c r="I216" s="143"/>
      <c r="K216" s="124"/>
      <c r="L216" s="136">
        <f>IF(H216="",0,(IF(G216="D",0,(F216*H216)/100)))</f>
        <v>0</v>
      </c>
      <c r="M216" s="136">
        <f>ROUND(IF(L216=0,(IF(H216="",0,((IF(E216&lt;$L$4,IF(ABS(F216)&lt;$N$2,0,ROUND(((ABS(F216)-$N$2)*H216)/100,2)),IF(ABS(F216)&lt;$N$4,0,ROUND(((ABS(F216)-$N$4)*H216)/100,2))))))),0),2)</f>
        <v>0</v>
      </c>
      <c r="N216" s="136">
        <f>ROUND(IF(H216="",0,((IF(L216=0,(IF(E216&lt;$L$4,IF(ABS(F216)&gt;$N$2,ROUND(($N$2*H216/100),2),ABS(F216)*H216/100),IF(ABS(F216)&gt;$N$4,ROUND(($N$4*H216/100),2),ABS(F216)*H216/100))),0)))),2)</f>
        <v>0</v>
      </c>
      <c r="O216" s="137"/>
      <c r="P216" s="136">
        <f>IF(J216="D",IF(H216="",0,F216),0)</f>
        <v>0</v>
      </c>
      <c r="Q216" s="137"/>
    </row>
    <row r="217" spans="1:17" customHeight="1" ht="13.2">
      <c r="A217" s="143">
        <f>+'LIQ 3'!B217</f>
        <v/>
      </c>
      <c r="B217" s="143">
        <f>+'LIQ 3'!C217</f>
        <v>0</v>
      </c>
      <c r="C217" s="144">
        <f>+'LIQ 3'!D217</f>
        <v/>
      </c>
      <c r="D217" s="143">
        <f>+'LIQ 3'!E217</f>
        <v/>
      </c>
      <c r="E217" s="143">
        <f>+'LIQ 3'!F217</f>
        <v/>
      </c>
      <c r="F217" s="2"/>
      <c r="G217" s="121"/>
      <c r="H217" s="122"/>
      <c r="I217" s="143"/>
      <c r="K217" s="124"/>
      <c r="L217" s="136">
        <f>IF(H217="",0,(IF(G217="D",0,(F217*H217)/100)))</f>
        <v>0</v>
      </c>
      <c r="M217" s="136">
        <f>ROUND(IF(L217=0,(IF(H217="",0,((IF(E217&lt;$L$4,IF(ABS(F217)&lt;$N$2,0,ROUND(((ABS(F217)-$N$2)*H217)/100,2)),IF(ABS(F217)&lt;$N$4,0,ROUND(((ABS(F217)-$N$4)*H217)/100,2))))))),0),2)</f>
        <v>0</v>
      </c>
      <c r="N217" s="136">
        <f>ROUND(IF(H217="",0,((IF(L217=0,(IF(E217&lt;$L$4,IF(ABS(F217)&gt;$N$2,ROUND(($N$2*H217/100),2),ABS(F217)*H217/100),IF(ABS(F217)&gt;$N$4,ROUND(($N$4*H217/100),2),ABS(F217)*H217/100))),0)))),2)</f>
        <v>0</v>
      </c>
      <c r="O217" s="137"/>
      <c r="P217" s="136">
        <f>IF(J217="D",IF(H217="",0,F217),0)</f>
        <v>0</v>
      </c>
      <c r="Q217" s="137"/>
    </row>
    <row r="218" spans="1:17" customHeight="1" ht="13.2">
      <c r="A218" s="143">
        <f>+'LIQ 3'!B218</f>
        <v/>
      </c>
      <c r="B218" s="143">
        <f>+'LIQ 3'!C218</f>
        <v>0</v>
      </c>
      <c r="C218" s="144">
        <f>+'LIQ 3'!D218</f>
        <v/>
      </c>
      <c r="D218" s="143">
        <f>+'LIQ 3'!E218</f>
        <v/>
      </c>
      <c r="E218" s="143">
        <f>+'LIQ 3'!F218</f>
        <v/>
      </c>
      <c r="F218" s="2"/>
      <c r="G218" s="121"/>
      <c r="H218" s="122"/>
      <c r="I218" s="143"/>
      <c r="K218" s="124"/>
      <c r="L218" s="136">
        <f>IF(H218="",0,(IF(G218="D",0,(F218*H218)/100)))</f>
        <v>0</v>
      </c>
      <c r="M218" s="136">
        <f>ROUND(IF(L218=0,(IF(H218="",0,((IF(E218&lt;$L$4,IF(ABS(F218)&lt;$N$2,0,ROUND(((ABS(F218)-$N$2)*H218)/100,2)),IF(ABS(F218)&lt;$N$4,0,ROUND(((ABS(F218)-$N$4)*H218)/100,2))))))),0),2)</f>
        <v>0</v>
      </c>
      <c r="N218" s="136">
        <f>ROUND(IF(H218="",0,((IF(L218=0,(IF(E218&lt;$L$4,IF(ABS(F218)&gt;$N$2,ROUND(($N$2*H218/100),2),ABS(F218)*H218/100),IF(ABS(F218)&gt;$N$4,ROUND(($N$4*H218/100),2),ABS(F218)*H218/100))),0)))),2)</f>
        <v>0</v>
      </c>
      <c r="O218" s="137"/>
      <c r="P218" s="136">
        <f>IF(J218="D",IF(H218="",0,F218),0)</f>
        <v>0</v>
      </c>
      <c r="Q218" s="137"/>
    </row>
    <row r="219" spans="1:17" customHeight="1" ht="13.2">
      <c r="A219" s="143">
        <f>+'LIQ 3'!B219</f>
        <v/>
      </c>
      <c r="B219" s="143">
        <f>+'LIQ 3'!C219</f>
        <v>0</v>
      </c>
      <c r="C219" s="144">
        <f>+'LIQ 3'!D219</f>
        <v/>
      </c>
      <c r="D219" s="143">
        <f>+'LIQ 3'!E219</f>
        <v/>
      </c>
      <c r="E219" s="143">
        <f>+'LIQ 3'!F219</f>
        <v/>
      </c>
      <c r="F219" s="2"/>
      <c r="G219" s="121"/>
      <c r="H219" s="122"/>
      <c r="I219" s="143"/>
      <c r="K219" s="124"/>
      <c r="L219" s="136">
        <f>IF(H219="",0,(IF(G219="D",0,(F219*H219)/100)))</f>
        <v>0</v>
      </c>
      <c r="M219" s="136">
        <f>ROUND(IF(L219=0,(IF(H219="",0,((IF(E219&lt;$L$4,IF(ABS(F219)&lt;$N$2,0,ROUND(((ABS(F219)-$N$2)*H219)/100,2)),IF(ABS(F219)&lt;$N$4,0,ROUND(((ABS(F219)-$N$4)*H219)/100,2))))))),0),2)</f>
        <v>0</v>
      </c>
      <c r="N219" s="136">
        <f>ROUND(IF(H219="",0,((IF(L219=0,(IF(E219&lt;$L$4,IF(ABS(F219)&gt;$N$2,ROUND(($N$2*H219/100),2),ABS(F219)*H219/100),IF(ABS(F219)&gt;$N$4,ROUND(($N$4*H219/100),2),ABS(F219)*H219/100))),0)))),2)</f>
        <v>0</v>
      </c>
      <c r="O219" s="137"/>
      <c r="P219" s="136">
        <f>IF(J219="D",IF(H219="",0,F219),0)</f>
        <v>0</v>
      </c>
      <c r="Q219" s="137"/>
    </row>
    <row r="220" spans="1:17" customHeight="1" ht="13.2">
      <c r="A220" s="143">
        <f>+'LIQ 3'!B220</f>
        <v/>
      </c>
      <c r="B220" s="143">
        <f>+'LIQ 3'!C220</f>
        <v>0</v>
      </c>
      <c r="C220" s="144">
        <f>+'LIQ 3'!D220</f>
        <v/>
      </c>
      <c r="D220" s="143">
        <f>+'LIQ 3'!E220</f>
        <v/>
      </c>
      <c r="E220" s="143">
        <f>+'LIQ 3'!F220</f>
        <v/>
      </c>
      <c r="F220" s="2"/>
      <c r="G220" s="121"/>
      <c r="H220" s="122"/>
      <c r="I220" s="143"/>
      <c r="K220" s="124"/>
      <c r="L220" s="136">
        <f>IF(H220="",0,(IF(G220="D",0,(F220*H220)/100)))</f>
        <v>0</v>
      </c>
      <c r="M220" s="136">
        <f>ROUND(IF(L220=0,(IF(H220="",0,((IF(E220&lt;$L$4,IF(ABS(F220)&lt;$N$2,0,ROUND(((ABS(F220)-$N$2)*H220)/100,2)),IF(ABS(F220)&lt;$N$4,0,ROUND(((ABS(F220)-$N$4)*H220)/100,2))))))),0),2)</f>
        <v>0</v>
      </c>
      <c r="N220" s="136">
        <f>ROUND(IF(H220="",0,((IF(L220=0,(IF(E220&lt;$L$4,IF(ABS(F220)&gt;$N$2,ROUND(($N$2*H220/100),2),ABS(F220)*H220/100),IF(ABS(F220)&gt;$N$4,ROUND(($N$4*H220/100),2),ABS(F220)*H220/100))),0)))),2)</f>
        <v>0</v>
      </c>
      <c r="O220" s="137"/>
      <c r="P220" s="136">
        <f>IF(J220="D",IF(H220="",0,F220),0)</f>
        <v>0</v>
      </c>
      <c r="Q220" s="137"/>
    </row>
    <row r="221" spans="1:17" customHeight="1" ht="13.2">
      <c r="A221" s="143">
        <f>+'LIQ 3'!B221</f>
        <v/>
      </c>
      <c r="B221" s="143">
        <f>+'LIQ 3'!C221</f>
        <v>0</v>
      </c>
      <c r="C221" s="144">
        <f>+'LIQ 3'!D221</f>
        <v/>
      </c>
      <c r="D221" s="143">
        <f>+'LIQ 3'!E221</f>
        <v/>
      </c>
      <c r="E221" s="143">
        <f>+'LIQ 3'!F221</f>
        <v/>
      </c>
      <c r="F221" s="2"/>
      <c r="G221" s="121"/>
      <c r="H221" s="122"/>
      <c r="I221" s="143"/>
      <c r="K221" s="124"/>
      <c r="L221" s="136">
        <f>IF(H221="",0,(IF(G221="D",0,(F221*H221)/100)))</f>
        <v>0</v>
      </c>
      <c r="M221" s="136">
        <f>ROUND(IF(L221=0,(IF(H221="",0,((IF(E221&lt;$L$4,IF(ABS(F221)&lt;$N$2,0,ROUND(((ABS(F221)-$N$2)*H221)/100,2)),IF(ABS(F221)&lt;$N$4,0,ROUND(((ABS(F221)-$N$4)*H221)/100,2))))))),0),2)</f>
        <v>0</v>
      </c>
      <c r="N221" s="136">
        <f>ROUND(IF(H221="",0,((IF(L221=0,(IF(E221&lt;$L$4,IF(ABS(F221)&gt;$N$2,ROUND(($N$2*H221/100),2),ABS(F221)*H221/100),IF(ABS(F221)&gt;$N$4,ROUND(($N$4*H221/100),2),ABS(F221)*H221/100))),0)))),2)</f>
        <v>0</v>
      </c>
      <c r="O221" s="137"/>
      <c r="P221" s="136">
        <f>IF(J221="D",IF(H221="",0,F221),0)</f>
        <v>0</v>
      </c>
      <c r="Q221" s="137"/>
    </row>
    <row r="222" spans="1:17" customHeight="1" ht="13.2">
      <c r="A222" s="143">
        <f>+'LIQ 3'!B222</f>
        <v/>
      </c>
      <c r="B222" s="143">
        <f>+'LIQ 3'!C222</f>
        <v>0</v>
      </c>
      <c r="C222" s="144">
        <f>+'LIQ 3'!D222</f>
        <v/>
      </c>
      <c r="D222" s="143">
        <f>+'LIQ 3'!E222</f>
        <v/>
      </c>
      <c r="E222" s="143">
        <f>+'LIQ 3'!F222</f>
        <v/>
      </c>
      <c r="F222" s="2"/>
      <c r="G222" s="121"/>
      <c r="H222" s="122"/>
      <c r="I222" s="143"/>
      <c r="K222" s="124"/>
      <c r="L222" s="136">
        <f>IF(H222="",0,(IF(G222="D",0,(F222*H222)/100)))</f>
        <v>0</v>
      </c>
      <c r="M222" s="136">
        <f>ROUND(IF(L222=0,(IF(H222="",0,((IF(E222&lt;$L$4,IF(ABS(F222)&lt;$N$2,0,ROUND(((ABS(F222)-$N$2)*H222)/100,2)),IF(ABS(F222)&lt;$N$4,0,ROUND(((ABS(F222)-$N$4)*H222)/100,2))))))),0),2)</f>
        <v>0</v>
      </c>
      <c r="N222" s="136">
        <f>ROUND(IF(H222="",0,((IF(L222=0,(IF(E222&lt;$L$4,IF(ABS(F222)&gt;$N$2,ROUND(($N$2*H222/100),2),ABS(F222)*H222/100),IF(ABS(F222)&gt;$N$4,ROUND(($N$4*H222/100),2),ABS(F222)*H222/100))),0)))),2)</f>
        <v>0</v>
      </c>
      <c r="O222" s="137"/>
      <c r="P222" s="136">
        <f>IF(J222="D",IF(H222="",0,F222),0)</f>
        <v>0</v>
      </c>
      <c r="Q222" s="137"/>
    </row>
    <row r="223" spans="1:17" customHeight="1" ht="13.2">
      <c r="A223" s="143">
        <f>+'LIQ 3'!B223</f>
        <v/>
      </c>
      <c r="B223" s="143">
        <f>+'LIQ 3'!C223</f>
        <v>0</v>
      </c>
      <c r="C223" s="144">
        <f>+'LIQ 3'!D223</f>
        <v/>
      </c>
      <c r="D223" s="143">
        <f>+'LIQ 3'!E223</f>
        <v/>
      </c>
      <c r="E223" s="143">
        <f>+'LIQ 3'!F223</f>
        <v/>
      </c>
      <c r="F223" s="2"/>
      <c r="G223" s="121"/>
      <c r="H223" s="122"/>
      <c r="I223" s="143"/>
      <c r="K223" s="124"/>
      <c r="L223" s="136">
        <f>IF(H223="",0,(IF(G223="D",0,(F223*H223)/100)))</f>
        <v>0</v>
      </c>
      <c r="M223" s="136">
        <f>ROUND(IF(L223=0,(IF(H223="",0,((IF(E223&lt;$L$4,IF(ABS(F223)&lt;$N$2,0,ROUND(((ABS(F223)-$N$2)*H223)/100,2)),IF(ABS(F223)&lt;$N$4,0,ROUND(((ABS(F223)-$N$4)*H223)/100,2))))))),0),2)</f>
        <v>0</v>
      </c>
      <c r="N223" s="136">
        <f>ROUND(IF(H223="",0,((IF(L223=0,(IF(E223&lt;$L$4,IF(ABS(F223)&gt;$N$2,ROUND(($N$2*H223/100),2),ABS(F223)*H223/100),IF(ABS(F223)&gt;$N$4,ROUND(($N$4*H223/100),2),ABS(F223)*H223/100))),0)))),2)</f>
        <v>0</v>
      </c>
      <c r="O223" s="137"/>
      <c r="P223" s="136">
        <f>IF(J223="D",IF(H223="",0,F223),0)</f>
        <v>0</v>
      </c>
      <c r="Q223" s="137"/>
    </row>
    <row r="224" spans="1:17" customHeight="1" ht="13.2">
      <c r="A224" s="143">
        <f>+'LIQ 3'!B224</f>
        <v/>
      </c>
      <c r="B224" s="143">
        <f>+'LIQ 3'!C224</f>
        <v>0</v>
      </c>
      <c r="C224" s="144">
        <f>+'LIQ 3'!D224</f>
        <v/>
      </c>
      <c r="D224" s="143">
        <f>+'LIQ 3'!E224</f>
        <v/>
      </c>
      <c r="E224" s="143">
        <f>+'LIQ 3'!F224</f>
        <v/>
      </c>
      <c r="F224" s="2"/>
      <c r="G224" s="121"/>
      <c r="H224" s="122"/>
      <c r="I224" s="143"/>
      <c r="K224" s="124"/>
      <c r="L224" s="136">
        <f>IF(H224="",0,(IF(G224="D",0,(F224*H224)/100)))</f>
        <v>0</v>
      </c>
      <c r="M224" s="136">
        <f>ROUND(IF(L224=0,(IF(H224="",0,((IF(E224&lt;$L$4,IF(ABS(F224)&lt;$N$2,0,ROUND(((ABS(F224)-$N$2)*H224)/100,2)),IF(ABS(F224)&lt;$N$4,0,ROUND(((ABS(F224)-$N$4)*H224)/100,2))))))),0),2)</f>
        <v>0</v>
      </c>
      <c r="N224" s="136">
        <f>ROUND(IF(H224="",0,((IF(L224=0,(IF(E224&lt;$L$4,IF(ABS(F224)&gt;$N$2,ROUND(($N$2*H224/100),2),ABS(F224)*H224/100),IF(ABS(F224)&gt;$N$4,ROUND(($N$4*H224/100),2),ABS(F224)*H224/100))),0)))),2)</f>
        <v>0</v>
      </c>
      <c r="O224" s="137"/>
      <c r="P224" s="136">
        <f>IF(J224="D",IF(H224="",0,F224),0)</f>
        <v>0</v>
      </c>
      <c r="Q224" s="137"/>
    </row>
    <row r="225" spans="1:17" customHeight="1" ht="13.2">
      <c r="A225" s="143">
        <f>+'LIQ 3'!B225</f>
        <v/>
      </c>
      <c r="B225" s="143">
        <f>+'LIQ 3'!C225</f>
        <v>0</v>
      </c>
      <c r="C225" s="144">
        <f>+'LIQ 3'!D225</f>
        <v/>
      </c>
      <c r="D225" s="143">
        <f>+'LIQ 3'!E225</f>
        <v/>
      </c>
      <c r="E225" s="143">
        <f>+'LIQ 3'!F225</f>
        <v/>
      </c>
      <c r="F225" s="2"/>
      <c r="G225" s="121"/>
      <c r="H225" s="122"/>
      <c r="I225" s="143"/>
      <c r="K225" s="124"/>
      <c r="L225" s="136">
        <f>IF(H225="",0,(IF(G225="D",0,(F225*H225)/100)))</f>
        <v>0</v>
      </c>
      <c r="M225" s="136">
        <f>ROUND(IF(L225=0,(IF(H225="",0,((IF(E225&lt;$L$4,IF(ABS(F225)&lt;$N$2,0,ROUND(((ABS(F225)-$N$2)*H225)/100,2)),IF(ABS(F225)&lt;$N$4,0,ROUND(((ABS(F225)-$N$4)*H225)/100,2))))))),0),2)</f>
        <v>0</v>
      </c>
      <c r="N225" s="136">
        <f>ROUND(IF(H225="",0,((IF(L225=0,(IF(E225&lt;$L$4,IF(ABS(F225)&gt;$N$2,ROUND(($N$2*H225/100),2),ABS(F225)*H225/100),IF(ABS(F225)&gt;$N$4,ROUND(($N$4*H225/100),2),ABS(F225)*H225/100))),0)))),2)</f>
        <v>0</v>
      </c>
      <c r="O225" s="137"/>
      <c r="P225" s="136">
        <f>IF(J225="D",IF(H225="",0,F225),0)</f>
        <v>0</v>
      </c>
      <c r="Q225" s="137"/>
    </row>
    <row r="226" spans="1:17" customHeight="1" ht="13.2">
      <c r="A226" s="143">
        <f>+'LIQ 3'!B226</f>
        <v/>
      </c>
      <c r="B226" s="143">
        <f>+'LIQ 3'!C226</f>
        <v>0</v>
      </c>
      <c r="C226" s="144">
        <f>+'LIQ 3'!D226</f>
        <v/>
      </c>
      <c r="D226" s="143">
        <f>+'LIQ 3'!E226</f>
        <v/>
      </c>
      <c r="E226" s="143">
        <f>+'LIQ 3'!F226</f>
        <v/>
      </c>
      <c r="F226" s="2"/>
      <c r="G226" s="121"/>
      <c r="H226" s="122"/>
      <c r="I226" s="143"/>
      <c r="K226" s="124"/>
      <c r="L226" s="136">
        <f>IF(H226="",0,(IF(G226="D",0,(F226*H226)/100)))</f>
        <v>0</v>
      </c>
      <c r="M226" s="136">
        <f>ROUND(IF(L226=0,(IF(H226="",0,((IF(E226&lt;$L$4,IF(ABS(F226)&lt;$N$2,0,ROUND(((ABS(F226)-$N$2)*H226)/100,2)),IF(ABS(F226)&lt;$N$4,0,ROUND(((ABS(F226)-$N$4)*H226)/100,2))))))),0),2)</f>
        <v>0</v>
      </c>
      <c r="N226" s="136">
        <f>ROUND(IF(H226="",0,((IF(L226=0,(IF(E226&lt;$L$4,IF(ABS(F226)&gt;$N$2,ROUND(($N$2*H226/100),2),ABS(F226)*H226/100),IF(ABS(F226)&gt;$N$4,ROUND(($N$4*H226/100),2),ABS(F226)*H226/100))),0)))),2)</f>
        <v>0</v>
      </c>
      <c r="O226" s="137"/>
      <c r="P226" s="136">
        <f>IF(J226="D",IF(H226="",0,F226),0)</f>
        <v>0</v>
      </c>
      <c r="Q226" s="137"/>
    </row>
    <row r="227" spans="1:17" customHeight="1" ht="13.2">
      <c r="A227" s="143">
        <f>+'LIQ 3'!B227</f>
        <v/>
      </c>
      <c r="B227" s="143">
        <f>+'LIQ 3'!C227</f>
        <v>0</v>
      </c>
      <c r="C227" s="144">
        <f>+'LIQ 3'!D227</f>
        <v/>
      </c>
      <c r="D227" s="143">
        <f>+'LIQ 3'!E227</f>
        <v/>
      </c>
      <c r="E227" s="143">
        <f>+'LIQ 3'!F227</f>
        <v/>
      </c>
      <c r="F227" s="2"/>
      <c r="G227" s="121"/>
      <c r="H227" s="122"/>
      <c r="I227" s="143"/>
      <c r="K227" s="124"/>
      <c r="L227" s="136">
        <f>IF(H227="",0,(IF(G227="D",0,(F227*H227)/100)))</f>
        <v>0</v>
      </c>
      <c r="M227" s="136">
        <f>ROUND(IF(L227=0,(IF(H227="",0,((IF(E227&lt;$L$4,IF(ABS(F227)&lt;$N$2,0,ROUND(((ABS(F227)-$N$2)*H227)/100,2)),IF(ABS(F227)&lt;$N$4,0,ROUND(((ABS(F227)-$N$4)*H227)/100,2))))))),0),2)</f>
        <v>0</v>
      </c>
      <c r="N227" s="136">
        <f>ROUND(IF(H227="",0,((IF(L227=0,(IF(E227&lt;$L$4,IF(ABS(F227)&gt;$N$2,ROUND(($N$2*H227/100),2),ABS(F227)*H227/100),IF(ABS(F227)&gt;$N$4,ROUND(($N$4*H227/100),2),ABS(F227)*H227/100))),0)))),2)</f>
        <v>0</v>
      </c>
      <c r="O227" s="137"/>
      <c r="P227" s="136">
        <f>IF(J227="D",IF(H227="",0,F227),0)</f>
        <v>0</v>
      </c>
      <c r="Q227" s="137"/>
    </row>
    <row r="228" spans="1:17" customHeight="1" ht="13.2">
      <c r="A228" s="143">
        <f>+'LIQ 3'!B228</f>
        <v/>
      </c>
      <c r="B228" s="143">
        <f>+'LIQ 3'!C228</f>
        <v>0</v>
      </c>
      <c r="C228" s="144">
        <f>+'LIQ 3'!D228</f>
        <v/>
      </c>
      <c r="D228" s="143">
        <f>+'LIQ 3'!E228</f>
        <v/>
      </c>
      <c r="E228" s="143">
        <f>+'LIQ 3'!F228</f>
        <v/>
      </c>
      <c r="F228" s="2"/>
      <c r="G228" s="121"/>
      <c r="H228" s="122"/>
      <c r="I228" s="143"/>
      <c r="K228" s="124"/>
      <c r="L228" s="136">
        <f>IF(H228="",0,(IF(G228="D",0,(F228*H228)/100)))</f>
        <v>0</v>
      </c>
      <c r="M228" s="136">
        <f>ROUND(IF(L228=0,(IF(H228="",0,((IF(E228&lt;$L$4,IF(ABS(F228)&lt;$N$2,0,ROUND(((ABS(F228)-$N$2)*H228)/100,2)),IF(ABS(F228)&lt;$N$4,0,ROUND(((ABS(F228)-$N$4)*H228)/100,2))))))),0),2)</f>
        <v>0</v>
      </c>
      <c r="N228" s="136">
        <f>ROUND(IF(H228="",0,((IF(L228=0,(IF(E228&lt;$L$4,IF(ABS(F228)&gt;$N$2,ROUND(($N$2*H228/100),2),ABS(F228)*H228/100),IF(ABS(F228)&gt;$N$4,ROUND(($N$4*H228/100),2),ABS(F228)*H228/100))),0)))),2)</f>
        <v>0</v>
      </c>
      <c r="O228" s="137"/>
      <c r="P228" s="136">
        <f>IF(J228="D",IF(H228="",0,F228),0)</f>
        <v>0</v>
      </c>
      <c r="Q228" s="137"/>
    </row>
    <row r="229" spans="1:17" customHeight="1" ht="13.2">
      <c r="A229" s="143">
        <f>+'LIQ 3'!B229</f>
        <v/>
      </c>
      <c r="B229" s="143">
        <f>+'LIQ 3'!C229</f>
        <v>0</v>
      </c>
      <c r="C229" s="144">
        <f>+'LIQ 3'!D229</f>
        <v/>
      </c>
      <c r="D229" s="143">
        <f>+'LIQ 3'!E229</f>
        <v/>
      </c>
      <c r="E229" s="143">
        <f>+'LIQ 3'!F229</f>
        <v/>
      </c>
      <c r="F229" s="2"/>
      <c r="G229" s="121"/>
      <c r="H229" s="122"/>
      <c r="I229" s="143"/>
      <c r="K229" s="124"/>
      <c r="L229" s="136">
        <f>IF(H229="",0,(IF(G229="D",0,(F229*H229)/100)))</f>
        <v>0</v>
      </c>
      <c r="M229" s="136">
        <f>ROUND(IF(L229=0,(IF(H229="",0,((IF(E229&lt;$L$4,IF(ABS(F229)&lt;$N$2,0,ROUND(((ABS(F229)-$N$2)*H229)/100,2)),IF(ABS(F229)&lt;$N$4,0,ROUND(((ABS(F229)-$N$4)*H229)/100,2))))))),0),2)</f>
        <v>0</v>
      </c>
      <c r="N229" s="136">
        <f>ROUND(IF(H229="",0,((IF(L229=0,(IF(E229&lt;$L$4,IF(ABS(F229)&gt;$N$2,ROUND(($N$2*H229/100),2),ABS(F229)*H229/100),IF(ABS(F229)&gt;$N$4,ROUND(($N$4*H229/100),2),ABS(F229)*H229/100))),0)))),2)</f>
        <v>0</v>
      </c>
      <c r="O229" s="137"/>
      <c r="P229" s="136">
        <f>IF(J229="D",IF(H229="",0,F229),0)</f>
        <v>0</v>
      </c>
      <c r="Q229" s="137"/>
    </row>
    <row r="230" spans="1:17" customHeight="1" ht="13.2">
      <c r="A230" s="143">
        <f>+'LIQ 3'!B230</f>
        <v/>
      </c>
      <c r="B230" s="143">
        <f>+'LIQ 3'!C230</f>
        <v>0</v>
      </c>
      <c r="C230" s="144">
        <f>+'LIQ 3'!D230</f>
        <v/>
      </c>
      <c r="D230" s="143">
        <f>+'LIQ 3'!E230</f>
        <v/>
      </c>
      <c r="E230" s="143">
        <f>+'LIQ 3'!F230</f>
        <v/>
      </c>
      <c r="F230" s="2"/>
      <c r="G230" s="121"/>
      <c r="H230" s="122"/>
      <c r="I230" s="143"/>
      <c r="K230" s="124"/>
      <c r="L230" s="136">
        <f>IF(H230="",0,(IF(G230="D",0,(F230*H230)/100)))</f>
        <v>0</v>
      </c>
      <c r="M230" s="136">
        <f>ROUND(IF(L230=0,(IF(H230="",0,((IF(E230&lt;$L$4,IF(ABS(F230)&lt;$N$2,0,ROUND(((ABS(F230)-$N$2)*H230)/100,2)),IF(ABS(F230)&lt;$N$4,0,ROUND(((ABS(F230)-$N$4)*H230)/100,2))))))),0),2)</f>
        <v>0</v>
      </c>
      <c r="N230" s="136">
        <f>ROUND(IF(H230="",0,((IF(L230=0,(IF(E230&lt;$L$4,IF(ABS(F230)&gt;$N$2,ROUND(($N$2*H230/100),2),ABS(F230)*H230/100),IF(ABS(F230)&gt;$N$4,ROUND(($N$4*H230/100),2),ABS(F230)*H230/100))),0)))),2)</f>
        <v>0</v>
      </c>
      <c r="O230" s="137"/>
      <c r="P230" s="136">
        <f>IF(J230="D",IF(H230="",0,F230),0)</f>
        <v>0</v>
      </c>
      <c r="Q230" s="137"/>
    </row>
    <row r="231" spans="1:17" customHeight="1" ht="13.2">
      <c r="A231" s="143">
        <f>+'LIQ 3'!B231</f>
        <v/>
      </c>
      <c r="B231" s="143">
        <f>+'LIQ 3'!C231</f>
        <v>0</v>
      </c>
      <c r="C231" s="144">
        <f>+'LIQ 3'!D231</f>
        <v/>
      </c>
      <c r="D231" s="143">
        <f>+'LIQ 3'!E231</f>
        <v/>
      </c>
      <c r="E231" s="143">
        <f>+'LIQ 3'!F231</f>
        <v/>
      </c>
      <c r="F231" s="2"/>
      <c r="G231" s="121"/>
      <c r="H231" s="122"/>
      <c r="I231" s="143"/>
      <c r="K231" s="124"/>
      <c r="L231" s="136">
        <f>IF(H231="",0,(IF(G231="D",0,(F231*H231)/100)))</f>
        <v>0</v>
      </c>
      <c r="M231" s="136">
        <f>ROUND(IF(L231=0,(IF(H231="",0,((IF(E231&lt;$L$4,IF(ABS(F231)&lt;$N$2,0,ROUND(((ABS(F231)-$N$2)*H231)/100,2)),IF(ABS(F231)&lt;$N$4,0,ROUND(((ABS(F231)-$N$4)*H231)/100,2))))))),0),2)</f>
        <v>0</v>
      </c>
      <c r="N231" s="136">
        <f>ROUND(IF(H231="",0,((IF(L231=0,(IF(E231&lt;$L$4,IF(ABS(F231)&gt;$N$2,ROUND(($N$2*H231/100),2),ABS(F231)*H231/100),IF(ABS(F231)&gt;$N$4,ROUND(($N$4*H231/100),2),ABS(F231)*H231/100))),0)))),2)</f>
        <v>0</v>
      </c>
      <c r="O231" s="137"/>
      <c r="P231" s="136">
        <f>IF(J231="D",IF(H231="",0,F231),0)</f>
        <v>0</v>
      </c>
      <c r="Q231" s="137"/>
    </row>
    <row r="232" spans="1:17" customHeight="1" ht="13.2">
      <c r="A232" s="143">
        <f>+'LIQ 3'!B232</f>
        <v/>
      </c>
      <c r="B232" s="143">
        <f>+'LIQ 3'!C232</f>
        <v>0</v>
      </c>
      <c r="C232" s="144">
        <f>+'LIQ 3'!D232</f>
        <v/>
      </c>
      <c r="D232" s="143">
        <f>+'LIQ 3'!E232</f>
        <v/>
      </c>
      <c r="E232" s="143">
        <f>+'LIQ 3'!F232</f>
        <v/>
      </c>
      <c r="F232" s="2"/>
      <c r="G232" s="121"/>
      <c r="H232" s="122"/>
      <c r="I232" s="143"/>
      <c r="K232" s="124"/>
      <c r="L232" s="136">
        <f>IF(H232="",0,(IF(G232="D",0,(F232*H232)/100)))</f>
        <v>0</v>
      </c>
      <c r="M232" s="136">
        <f>ROUND(IF(L232=0,(IF(H232="",0,((IF(E232&lt;$L$4,IF(ABS(F232)&lt;$N$2,0,ROUND(((ABS(F232)-$N$2)*H232)/100,2)),IF(ABS(F232)&lt;$N$4,0,ROUND(((ABS(F232)-$N$4)*H232)/100,2))))))),0),2)</f>
        <v>0</v>
      </c>
      <c r="N232" s="136">
        <f>ROUND(IF(H232="",0,((IF(L232=0,(IF(E232&lt;$L$4,IF(ABS(F232)&gt;$N$2,ROUND(($N$2*H232/100),2),ABS(F232)*H232/100),IF(ABS(F232)&gt;$N$4,ROUND(($N$4*H232/100),2),ABS(F232)*H232/100))),0)))),2)</f>
        <v>0</v>
      </c>
      <c r="O232" s="137"/>
      <c r="P232" s="136">
        <f>IF(J232="D",IF(H232="",0,F232),0)</f>
        <v>0</v>
      </c>
      <c r="Q232" s="137"/>
    </row>
    <row r="233" spans="1:17" customHeight="1" ht="13.2">
      <c r="A233" s="143">
        <f>+'LIQ 3'!B233</f>
        <v/>
      </c>
      <c r="B233" s="143">
        <f>+'LIQ 3'!C233</f>
        <v>0</v>
      </c>
      <c r="C233" s="144">
        <f>+'LIQ 3'!D233</f>
        <v/>
      </c>
      <c r="D233" s="143">
        <f>+'LIQ 3'!E233</f>
        <v/>
      </c>
      <c r="E233" s="143">
        <f>+'LIQ 3'!F233</f>
        <v/>
      </c>
      <c r="F233" s="2"/>
      <c r="G233" s="121"/>
      <c r="H233" s="122"/>
      <c r="I233" s="143"/>
      <c r="K233" s="124"/>
      <c r="L233" s="136">
        <f>IF(H233="",0,(IF(G233="D",0,(F233*H233)/100)))</f>
        <v>0</v>
      </c>
      <c r="M233" s="136">
        <f>ROUND(IF(L233=0,(IF(H233="",0,((IF(E233&lt;$L$4,IF(ABS(F233)&lt;$N$2,0,ROUND(((ABS(F233)-$N$2)*H233)/100,2)),IF(ABS(F233)&lt;$N$4,0,ROUND(((ABS(F233)-$N$4)*H233)/100,2))))))),0),2)</f>
        <v>0</v>
      </c>
      <c r="N233" s="136">
        <f>ROUND(IF(H233="",0,((IF(L233=0,(IF(E233&lt;$L$4,IF(ABS(F233)&gt;$N$2,ROUND(($N$2*H233/100),2),ABS(F233)*H233/100),IF(ABS(F233)&gt;$N$4,ROUND(($N$4*H233/100),2),ABS(F233)*H233/100))),0)))),2)</f>
        <v>0</v>
      </c>
      <c r="O233" s="137"/>
      <c r="P233" s="136">
        <f>IF(J233="D",IF(H233="",0,F233),0)</f>
        <v>0</v>
      </c>
      <c r="Q233" s="137"/>
    </row>
    <row r="234" spans="1:17" customHeight="1" ht="13.2">
      <c r="A234" s="143">
        <f>+'LIQ 3'!B234</f>
        <v/>
      </c>
      <c r="B234" s="143">
        <f>+'LIQ 3'!C234</f>
        <v>0</v>
      </c>
      <c r="C234" s="144">
        <f>+'LIQ 3'!D234</f>
        <v/>
      </c>
      <c r="D234" s="143">
        <f>+'LIQ 3'!E234</f>
        <v/>
      </c>
      <c r="E234" s="143">
        <f>+'LIQ 3'!F234</f>
        <v/>
      </c>
      <c r="F234" s="2"/>
      <c r="G234" s="121"/>
      <c r="H234" s="122"/>
      <c r="I234" s="143"/>
      <c r="K234" s="124"/>
      <c r="L234" s="136">
        <f>IF(H234="",0,(IF(G234="D",0,(F234*H234)/100)))</f>
        <v>0</v>
      </c>
      <c r="M234" s="136">
        <f>ROUND(IF(L234=0,(IF(H234="",0,((IF(E234&lt;$L$4,IF(ABS(F234)&lt;$N$2,0,ROUND(((ABS(F234)-$N$2)*H234)/100,2)),IF(ABS(F234)&lt;$N$4,0,ROUND(((ABS(F234)-$N$4)*H234)/100,2))))))),0),2)</f>
        <v>0</v>
      </c>
      <c r="N234" s="136">
        <f>ROUND(IF(H234="",0,((IF(L234=0,(IF(E234&lt;$L$4,IF(ABS(F234)&gt;$N$2,ROUND(($N$2*H234/100),2),ABS(F234)*H234/100),IF(ABS(F234)&gt;$N$4,ROUND(($N$4*H234/100),2),ABS(F234)*H234/100))),0)))),2)</f>
        <v>0</v>
      </c>
      <c r="O234" s="137"/>
      <c r="P234" s="136">
        <f>IF(J234="D",IF(H234="",0,F234),0)</f>
        <v>0</v>
      </c>
      <c r="Q234" s="137"/>
    </row>
    <row r="235" spans="1:17" customHeight="1" ht="13.2">
      <c r="A235" s="143">
        <f>+'LIQ 3'!B235</f>
        <v/>
      </c>
      <c r="B235" s="143">
        <f>+'LIQ 3'!C235</f>
        <v>0</v>
      </c>
      <c r="C235" s="144">
        <f>+'LIQ 3'!D235</f>
        <v/>
      </c>
      <c r="D235" s="143">
        <f>+'LIQ 3'!E235</f>
        <v/>
      </c>
      <c r="E235" s="143">
        <f>+'LIQ 3'!F235</f>
        <v/>
      </c>
      <c r="F235" s="2"/>
      <c r="G235" s="121"/>
      <c r="H235" s="122"/>
      <c r="I235" s="143"/>
      <c r="K235" s="124"/>
      <c r="L235" s="136">
        <f>IF(H235="",0,(IF(G235="D",0,(F235*H235)/100)))</f>
        <v>0</v>
      </c>
      <c r="M235" s="136">
        <f>ROUND(IF(L235=0,(IF(H235="",0,((IF(E235&lt;$L$4,IF(ABS(F235)&lt;$N$2,0,ROUND(((ABS(F235)-$N$2)*H235)/100,2)),IF(ABS(F235)&lt;$N$4,0,ROUND(((ABS(F235)-$N$4)*H235)/100,2))))))),0),2)</f>
        <v>0</v>
      </c>
      <c r="N235" s="136">
        <f>ROUND(IF(H235="",0,((IF(L235=0,(IF(E235&lt;$L$4,IF(ABS(F235)&gt;$N$2,ROUND(($N$2*H235/100),2),ABS(F235)*H235/100),IF(ABS(F235)&gt;$N$4,ROUND(($N$4*H235/100),2),ABS(F235)*H235/100))),0)))),2)</f>
        <v>0</v>
      </c>
      <c r="O235" s="137"/>
      <c r="P235" s="136">
        <f>IF(J235="D",IF(H235="",0,F235),0)</f>
        <v>0</v>
      </c>
      <c r="Q235" s="137"/>
    </row>
    <row r="236" spans="1:17" customHeight="1" ht="13.2">
      <c r="A236" s="143">
        <f>+'LIQ 3'!B236</f>
        <v/>
      </c>
      <c r="B236" s="143">
        <f>+'LIQ 3'!C236</f>
        <v>0</v>
      </c>
      <c r="C236" s="144">
        <f>+'LIQ 3'!D236</f>
        <v/>
      </c>
      <c r="D236" s="143">
        <f>+'LIQ 3'!E236</f>
        <v/>
      </c>
      <c r="E236" s="143">
        <f>+'LIQ 3'!F236</f>
        <v/>
      </c>
      <c r="F236" s="2"/>
      <c r="G236" s="121"/>
      <c r="H236" s="122"/>
      <c r="I236" s="143"/>
      <c r="K236" s="124"/>
      <c r="L236" s="136">
        <f>IF(H236="",0,(IF(G236="D",0,(F236*H236)/100)))</f>
        <v>0</v>
      </c>
      <c r="M236" s="136">
        <f>ROUND(IF(L236=0,(IF(H236="",0,((IF(E236&lt;$L$4,IF(ABS(F236)&lt;$N$2,0,ROUND(((ABS(F236)-$N$2)*H236)/100,2)),IF(ABS(F236)&lt;$N$4,0,ROUND(((ABS(F236)-$N$4)*H236)/100,2))))))),0),2)</f>
        <v>0</v>
      </c>
      <c r="N236" s="136">
        <f>ROUND(IF(H236="",0,((IF(L236=0,(IF(E236&lt;$L$4,IF(ABS(F236)&gt;$N$2,ROUND(($N$2*H236/100),2),ABS(F236)*H236/100),IF(ABS(F236)&gt;$N$4,ROUND(($N$4*H236/100),2),ABS(F236)*H236/100))),0)))),2)</f>
        <v>0</v>
      </c>
      <c r="O236" s="137"/>
      <c r="P236" s="136">
        <f>IF(J236="D",IF(H236="",0,F236),0)</f>
        <v>0</v>
      </c>
      <c r="Q236" s="137"/>
    </row>
    <row r="237" spans="1:17" customHeight="1" ht="13.2">
      <c r="A237" s="143">
        <f>+'LIQ 3'!B237</f>
        <v/>
      </c>
      <c r="B237" s="143">
        <f>+'LIQ 3'!C237</f>
        <v>0</v>
      </c>
      <c r="C237" s="144">
        <f>+'LIQ 3'!D237</f>
        <v/>
      </c>
      <c r="D237" s="143">
        <f>+'LIQ 3'!E237</f>
        <v/>
      </c>
      <c r="E237" s="143">
        <f>+'LIQ 3'!F237</f>
        <v/>
      </c>
      <c r="F237" s="2"/>
      <c r="G237" s="121"/>
      <c r="H237" s="122"/>
      <c r="I237" s="143"/>
      <c r="K237" s="124"/>
      <c r="L237" s="136">
        <f>IF(H237="",0,(IF(G237="D",0,(F237*H237)/100)))</f>
        <v>0</v>
      </c>
      <c r="M237" s="136">
        <f>ROUND(IF(L237=0,(IF(H237="",0,((IF(E237&lt;$L$4,IF(ABS(F237)&lt;$N$2,0,ROUND(((ABS(F237)-$N$2)*H237)/100,2)),IF(ABS(F237)&lt;$N$4,0,ROUND(((ABS(F237)-$N$4)*H237)/100,2))))))),0),2)</f>
        <v>0</v>
      </c>
      <c r="N237" s="136">
        <f>ROUND(IF(H237="",0,((IF(L237=0,(IF(E237&lt;$L$4,IF(ABS(F237)&gt;$N$2,ROUND(($N$2*H237/100),2),ABS(F237)*H237/100),IF(ABS(F237)&gt;$N$4,ROUND(($N$4*H237/100),2),ABS(F237)*H237/100))),0)))),2)</f>
        <v>0</v>
      </c>
      <c r="O237" s="137"/>
      <c r="P237" s="136">
        <f>IF(J237="D",IF(H237="",0,F237),0)</f>
        <v>0</v>
      </c>
      <c r="Q237" s="137"/>
    </row>
    <row r="238" spans="1:17" customHeight="1" ht="13.2">
      <c r="A238" s="143">
        <f>+'LIQ 3'!B238</f>
        <v/>
      </c>
      <c r="B238" s="143">
        <f>+'LIQ 3'!C238</f>
        <v>0</v>
      </c>
      <c r="C238" s="144">
        <f>+'LIQ 3'!D238</f>
        <v/>
      </c>
      <c r="D238" s="143">
        <f>+'LIQ 3'!E238</f>
        <v/>
      </c>
      <c r="E238" s="143">
        <f>+'LIQ 3'!F238</f>
        <v/>
      </c>
      <c r="F238" s="2"/>
      <c r="G238" s="121"/>
      <c r="H238" s="122"/>
      <c r="I238" s="143"/>
      <c r="K238" s="124"/>
      <c r="L238" s="136">
        <f>IF(H238="",0,(IF(G238="D",0,(F238*H238)/100)))</f>
        <v>0</v>
      </c>
      <c r="M238" s="136">
        <f>ROUND(IF(L238=0,(IF(H238="",0,((IF(E238&lt;$L$4,IF(ABS(F238)&lt;$N$2,0,ROUND(((ABS(F238)-$N$2)*H238)/100,2)),IF(ABS(F238)&lt;$N$4,0,ROUND(((ABS(F238)-$N$4)*H238)/100,2))))))),0),2)</f>
        <v>0</v>
      </c>
      <c r="N238" s="136">
        <f>ROUND(IF(H238="",0,((IF(L238=0,(IF(E238&lt;$L$4,IF(ABS(F238)&gt;$N$2,ROUND(($N$2*H238/100),2),ABS(F238)*H238/100),IF(ABS(F238)&gt;$N$4,ROUND(($N$4*H238/100),2),ABS(F238)*H238/100))),0)))),2)</f>
        <v>0</v>
      </c>
      <c r="O238" s="137"/>
      <c r="P238" s="136">
        <f>IF(J238="D",IF(H238="",0,F238),0)</f>
        <v>0</v>
      </c>
      <c r="Q238" s="137"/>
    </row>
    <row r="239" spans="1:17" customHeight="1" ht="13.2">
      <c r="A239" s="143">
        <f>+'LIQ 3'!B239</f>
        <v/>
      </c>
      <c r="B239" s="143">
        <f>+'LIQ 3'!C239</f>
        <v>0</v>
      </c>
      <c r="C239" s="144">
        <f>+'LIQ 3'!D239</f>
        <v/>
      </c>
      <c r="D239" s="143">
        <f>+'LIQ 3'!E239</f>
        <v/>
      </c>
      <c r="E239" s="143">
        <f>+'LIQ 3'!F239</f>
        <v/>
      </c>
      <c r="F239" s="2"/>
      <c r="G239" s="121"/>
      <c r="H239" s="122"/>
      <c r="I239" s="143"/>
      <c r="K239" s="124"/>
      <c r="L239" s="136">
        <f>IF(H239="",0,(IF(G239="D",0,(F239*H239)/100)))</f>
        <v>0</v>
      </c>
      <c r="M239" s="136">
        <f>ROUND(IF(L239=0,(IF(H239="",0,((IF(E239&lt;$L$4,IF(ABS(F239)&lt;$N$2,0,ROUND(((ABS(F239)-$N$2)*H239)/100,2)),IF(ABS(F239)&lt;$N$4,0,ROUND(((ABS(F239)-$N$4)*H239)/100,2))))))),0),2)</f>
        <v>0</v>
      </c>
      <c r="N239" s="136">
        <f>ROUND(IF(H239="",0,((IF(L239=0,(IF(E239&lt;$L$4,IF(ABS(F239)&gt;$N$2,ROUND(($N$2*H239/100),2),ABS(F239)*H239/100),IF(ABS(F239)&gt;$N$4,ROUND(($N$4*H239/100),2),ABS(F239)*H239/100))),0)))),2)</f>
        <v>0</v>
      </c>
      <c r="O239" s="137"/>
      <c r="P239" s="136">
        <f>IF(J239="D",IF(H239="",0,F239),0)</f>
        <v>0</v>
      </c>
      <c r="Q239" s="137"/>
    </row>
    <row r="240" spans="1:17" customHeight="1" ht="13.2">
      <c r="A240" s="143">
        <f>+'LIQ 3'!B240</f>
        <v/>
      </c>
      <c r="B240" s="143">
        <f>+'LIQ 3'!C240</f>
        <v>0</v>
      </c>
      <c r="C240" s="144">
        <f>+'LIQ 3'!D240</f>
        <v/>
      </c>
      <c r="D240" s="143">
        <f>+'LIQ 3'!E240</f>
        <v/>
      </c>
      <c r="E240" s="143">
        <f>+'LIQ 3'!F240</f>
        <v/>
      </c>
      <c r="F240" s="2"/>
      <c r="G240" s="121"/>
      <c r="H240" s="122"/>
      <c r="I240" s="143"/>
      <c r="K240" s="124"/>
      <c r="L240" s="136">
        <f>IF(H240="",0,(IF(G240="D",0,(F240*H240)/100)))</f>
        <v>0</v>
      </c>
      <c r="M240" s="136">
        <f>ROUND(IF(L240=0,(IF(H240="",0,((IF(E240&lt;$L$4,IF(ABS(F240)&lt;$N$2,0,ROUND(((ABS(F240)-$N$2)*H240)/100,2)),IF(ABS(F240)&lt;$N$4,0,ROUND(((ABS(F240)-$N$4)*H240)/100,2))))))),0),2)</f>
        <v>0</v>
      </c>
      <c r="N240" s="136">
        <f>ROUND(IF(H240="",0,((IF(L240=0,(IF(E240&lt;$L$4,IF(ABS(F240)&gt;$N$2,ROUND(($N$2*H240/100),2),ABS(F240)*H240/100),IF(ABS(F240)&gt;$N$4,ROUND(($N$4*H240/100),2),ABS(F240)*H240/100))),0)))),2)</f>
        <v>0</v>
      </c>
      <c r="O240" s="137"/>
      <c r="P240" s="136">
        <f>IF(J240="D",IF(H240="",0,F240),0)</f>
        <v>0</v>
      </c>
      <c r="Q240" s="137"/>
    </row>
    <row r="241" spans="1:17" customHeight="1" ht="13.2">
      <c r="A241" s="143">
        <f>+'LIQ 3'!B241</f>
        <v/>
      </c>
      <c r="B241" s="143">
        <f>+'LIQ 3'!C241</f>
        <v>0</v>
      </c>
      <c r="C241" s="144">
        <f>+'LIQ 3'!D241</f>
        <v/>
      </c>
      <c r="D241" s="143">
        <f>+'LIQ 3'!E241</f>
        <v/>
      </c>
      <c r="E241" s="143">
        <f>+'LIQ 3'!F241</f>
        <v/>
      </c>
      <c r="F241" s="2"/>
      <c r="G241" s="121"/>
      <c r="H241" s="122"/>
      <c r="I241" s="143"/>
      <c r="K241" s="124"/>
      <c r="L241" s="136">
        <f>IF(H241="",0,(IF(G241="D",0,(F241*H241)/100)))</f>
        <v>0</v>
      </c>
      <c r="M241" s="136">
        <f>ROUND(IF(L241=0,(IF(H241="",0,((IF(E241&lt;$L$4,IF(ABS(F241)&lt;$N$2,0,ROUND(((ABS(F241)-$N$2)*H241)/100,2)),IF(ABS(F241)&lt;$N$4,0,ROUND(((ABS(F241)-$N$4)*H241)/100,2))))))),0),2)</f>
        <v>0</v>
      </c>
      <c r="N241" s="136">
        <f>ROUND(IF(H241="",0,((IF(L241=0,(IF(E241&lt;$L$4,IF(ABS(F241)&gt;$N$2,ROUND(($N$2*H241/100),2),ABS(F241)*H241/100),IF(ABS(F241)&gt;$N$4,ROUND(($N$4*H241/100),2),ABS(F241)*H241/100))),0)))),2)</f>
        <v>0</v>
      </c>
      <c r="O241" s="137"/>
      <c r="P241" s="136">
        <f>IF(J241="D",IF(H241="",0,F241),0)</f>
        <v>0</v>
      </c>
      <c r="Q241" s="137"/>
    </row>
    <row r="242" spans="1:17" customHeight="1" ht="13.2">
      <c r="A242" s="143">
        <f>+'LIQ 3'!B242</f>
        <v/>
      </c>
      <c r="B242" s="143">
        <f>+'LIQ 3'!C242</f>
        <v>0</v>
      </c>
      <c r="C242" s="144">
        <f>+'LIQ 3'!D242</f>
        <v/>
      </c>
      <c r="D242" s="143">
        <f>+'LIQ 3'!E242</f>
        <v/>
      </c>
      <c r="E242" s="143">
        <f>+'LIQ 3'!F242</f>
        <v/>
      </c>
      <c r="F242" s="2"/>
      <c r="G242" s="121"/>
      <c r="H242" s="122"/>
      <c r="I242" s="143"/>
      <c r="K242" s="124"/>
      <c r="L242" s="136">
        <f>IF(H242="",0,(IF(G242="D",0,(F242*H242)/100)))</f>
        <v>0</v>
      </c>
      <c r="M242" s="136">
        <f>ROUND(IF(L242=0,(IF(H242="",0,((IF(E242&lt;$L$4,IF(ABS(F242)&lt;$N$2,0,ROUND(((ABS(F242)-$N$2)*H242)/100,2)),IF(ABS(F242)&lt;$N$4,0,ROUND(((ABS(F242)-$N$4)*H242)/100,2))))))),0),2)</f>
        <v>0</v>
      </c>
      <c r="N242" s="136">
        <f>ROUND(IF(H242="",0,((IF(L242=0,(IF(E242&lt;$L$4,IF(ABS(F242)&gt;$N$2,ROUND(($N$2*H242/100),2),ABS(F242)*H242/100),IF(ABS(F242)&gt;$N$4,ROUND(($N$4*H242/100),2),ABS(F242)*H242/100))),0)))),2)</f>
        <v>0</v>
      </c>
      <c r="O242" s="137"/>
      <c r="P242" s="136">
        <f>IF(J242="D",IF(H242="",0,F242),0)</f>
        <v>0</v>
      </c>
      <c r="Q242" s="137"/>
    </row>
    <row r="243" spans="1:17" customHeight="1" ht="13.2">
      <c r="A243" s="143">
        <f>+'LIQ 3'!B243</f>
        <v/>
      </c>
      <c r="B243" s="143">
        <f>+'LIQ 3'!C243</f>
        <v>0</v>
      </c>
      <c r="C243" s="144">
        <f>+'LIQ 3'!D243</f>
        <v/>
      </c>
      <c r="D243" s="143">
        <f>+'LIQ 3'!E243</f>
        <v/>
      </c>
      <c r="E243" s="143">
        <f>+'LIQ 3'!F243</f>
        <v/>
      </c>
      <c r="F243" s="2"/>
      <c r="G243" s="121"/>
      <c r="H243" s="122"/>
      <c r="I243" s="143"/>
      <c r="K243" s="124"/>
      <c r="L243" s="136">
        <f>IF(H243="",0,(IF(G243="D",0,(F243*H243)/100)))</f>
        <v>0</v>
      </c>
      <c r="M243" s="136">
        <f>ROUND(IF(L243=0,(IF(H243="",0,((IF(E243&lt;$L$4,IF(ABS(F243)&lt;$N$2,0,ROUND(((ABS(F243)-$N$2)*H243)/100,2)),IF(ABS(F243)&lt;$N$4,0,ROUND(((ABS(F243)-$N$4)*H243)/100,2))))))),0),2)</f>
        <v>0</v>
      </c>
      <c r="N243" s="136">
        <f>ROUND(IF(H243="",0,((IF(L243=0,(IF(E243&lt;$L$4,IF(ABS(F243)&gt;$N$2,ROUND(($N$2*H243/100),2),ABS(F243)*H243/100),IF(ABS(F243)&gt;$N$4,ROUND(($N$4*H243/100),2),ABS(F243)*H243/100))),0)))),2)</f>
        <v>0</v>
      </c>
      <c r="O243" s="137"/>
      <c r="P243" s="136">
        <f>IF(J243="D",IF(H243="",0,F243),0)</f>
        <v>0</v>
      </c>
      <c r="Q243" s="137"/>
    </row>
    <row r="244" spans="1:17" customHeight="1" ht="13.2">
      <c r="A244" s="143">
        <f>+'LIQ 3'!B244</f>
        <v/>
      </c>
      <c r="B244" s="143">
        <f>+'LIQ 3'!C244</f>
        <v>0</v>
      </c>
      <c r="C244" s="144">
        <f>+'LIQ 3'!D244</f>
        <v/>
      </c>
      <c r="D244" s="143">
        <f>+'LIQ 3'!E244</f>
        <v/>
      </c>
      <c r="E244" s="143">
        <f>+'LIQ 3'!F244</f>
        <v/>
      </c>
      <c r="F244" s="2"/>
      <c r="G244" s="121"/>
      <c r="H244" s="122"/>
      <c r="I244" s="143"/>
      <c r="K244" s="124"/>
      <c r="L244" s="136">
        <f>IF(H244="",0,(IF(G244="D",0,(F244*H244)/100)))</f>
        <v>0</v>
      </c>
      <c r="M244" s="136">
        <f>ROUND(IF(L244=0,(IF(H244="",0,((IF(E244&lt;$L$4,IF(ABS(F244)&lt;$N$2,0,ROUND(((ABS(F244)-$N$2)*H244)/100,2)),IF(ABS(F244)&lt;$N$4,0,ROUND(((ABS(F244)-$N$4)*H244)/100,2))))))),0),2)</f>
        <v>0</v>
      </c>
      <c r="N244" s="136">
        <f>ROUND(IF(H244="",0,((IF(L244=0,(IF(E244&lt;$L$4,IF(ABS(F244)&gt;$N$2,ROUND(($N$2*H244/100),2),ABS(F244)*H244/100),IF(ABS(F244)&gt;$N$4,ROUND(($N$4*H244/100),2),ABS(F244)*H244/100))),0)))),2)</f>
        <v>0</v>
      </c>
      <c r="O244" s="137"/>
      <c r="P244" s="136">
        <f>IF(J244="D",IF(H244="",0,F244),0)</f>
        <v>0</v>
      </c>
      <c r="Q244" s="137"/>
    </row>
    <row r="245" spans="1:17" customHeight="1" ht="13.2">
      <c r="A245" s="143">
        <f>+'LIQ 3'!B245</f>
        <v/>
      </c>
      <c r="B245" s="143">
        <f>+'LIQ 3'!C245</f>
        <v>0</v>
      </c>
      <c r="C245" s="144">
        <f>+'LIQ 3'!D245</f>
        <v/>
      </c>
      <c r="D245" s="143">
        <f>+'LIQ 3'!E245</f>
        <v/>
      </c>
      <c r="E245" s="143">
        <f>+'LIQ 3'!F245</f>
        <v/>
      </c>
      <c r="F245" s="2"/>
      <c r="G245" s="121"/>
      <c r="H245" s="122"/>
      <c r="I245" s="143"/>
      <c r="K245" s="124"/>
      <c r="L245" s="136">
        <f>IF(H245="",0,(IF(G245="D",0,(F245*H245)/100)))</f>
        <v>0</v>
      </c>
      <c r="M245" s="136">
        <f>ROUND(IF(L245=0,(IF(H245="",0,((IF(E245&lt;$L$4,IF(ABS(F245)&lt;$N$2,0,ROUND(((ABS(F245)-$N$2)*H245)/100,2)),IF(ABS(F245)&lt;$N$4,0,ROUND(((ABS(F245)-$N$4)*H245)/100,2))))))),0),2)</f>
        <v>0</v>
      </c>
      <c r="N245" s="136">
        <f>ROUND(IF(H245="",0,((IF(L245=0,(IF(E245&lt;$L$4,IF(ABS(F245)&gt;$N$2,ROUND(($N$2*H245/100),2),ABS(F245)*H245/100),IF(ABS(F245)&gt;$N$4,ROUND(($N$4*H245/100),2),ABS(F245)*H245/100))),0)))),2)</f>
        <v>0</v>
      </c>
      <c r="O245" s="137"/>
      <c r="P245" s="136">
        <f>IF(J245="D",IF(H245="",0,F245),0)</f>
        <v>0</v>
      </c>
      <c r="Q245" s="137"/>
    </row>
    <row r="246" spans="1:17" customHeight="1" ht="13.2">
      <c r="A246" s="143">
        <f>+'LIQ 3'!B246</f>
        <v/>
      </c>
      <c r="B246" s="143">
        <f>+'LIQ 3'!C246</f>
        <v>0</v>
      </c>
      <c r="C246" s="144">
        <f>+'LIQ 3'!D246</f>
        <v/>
      </c>
      <c r="D246" s="143">
        <f>+'LIQ 3'!E246</f>
        <v/>
      </c>
      <c r="E246" s="143">
        <f>+'LIQ 3'!F246</f>
        <v/>
      </c>
      <c r="F246" s="2"/>
      <c r="G246" s="121"/>
      <c r="H246" s="122"/>
      <c r="I246" s="143"/>
      <c r="K246" s="124"/>
      <c r="L246" s="136">
        <f>IF(H246="",0,(IF(G246="D",0,(F246*H246)/100)))</f>
        <v>0</v>
      </c>
      <c r="M246" s="136">
        <f>ROUND(IF(L246=0,(IF(H246="",0,((IF(E246&lt;$L$4,IF(ABS(F246)&lt;$N$2,0,ROUND(((ABS(F246)-$N$2)*H246)/100,2)),IF(ABS(F246)&lt;$N$4,0,ROUND(((ABS(F246)-$N$4)*H246)/100,2))))))),0),2)</f>
        <v>0</v>
      </c>
      <c r="N246" s="136">
        <f>ROUND(IF(H246="",0,((IF(L246=0,(IF(E246&lt;$L$4,IF(ABS(F246)&gt;$N$2,ROUND(($N$2*H246/100),2),ABS(F246)*H246/100),IF(ABS(F246)&gt;$N$4,ROUND(($N$4*H246/100),2),ABS(F246)*H246/100))),0)))),2)</f>
        <v>0</v>
      </c>
      <c r="O246" s="137"/>
      <c r="P246" s="136">
        <f>IF(J246="D",IF(H246="",0,F246),0)</f>
        <v>0</v>
      </c>
      <c r="Q246" s="137"/>
    </row>
    <row r="247" spans="1:17" customHeight="1" ht="13.2">
      <c r="A247" s="143">
        <f>+'LIQ 3'!B247</f>
        <v/>
      </c>
      <c r="B247" s="143">
        <f>+'LIQ 3'!C247</f>
        <v>0</v>
      </c>
      <c r="C247" s="144">
        <f>+'LIQ 3'!D247</f>
        <v/>
      </c>
      <c r="D247" s="143">
        <f>+'LIQ 3'!E247</f>
        <v/>
      </c>
      <c r="E247" s="143">
        <f>+'LIQ 3'!F247</f>
        <v/>
      </c>
      <c r="F247" s="2"/>
      <c r="G247" s="121"/>
      <c r="H247" s="122"/>
      <c r="I247" s="143"/>
      <c r="K247" s="124"/>
      <c r="L247" s="136">
        <f>IF(H247="",0,(IF(G247="D",0,(F247*H247)/100)))</f>
        <v>0</v>
      </c>
      <c r="M247" s="136">
        <f>ROUND(IF(L247=0,(IF(H247="",0,((IF(E247&lt;$L$4,IF(ABS(F247)&lt;$N$2,0,ROUND(((ABS(F247)-$N$2)*H247)/100,2)),IF(ABS(F247)&lt;$N$4,0,ROUND(((ABS(F247)-$N$4)*H247)/100,2))))))),0),2)</f>
        <v>0</v>
      </c>
      <c r="N247" s="136">
        <f>ROUND(IF(H247="",0,((IF(L247=0,(IF(E247&lt;$L$4,IF(ABS(F247)&gt;$N$2,ROUND(($N$2*H247/100),2),ABS(F247)*H247/100),IF(ABS(F247)&gt;$N$4,ROUND(($N$4*H247/100),2),ABS(F247)*H247/100))),0)))),2)</f>
        <v>0</v>
      </c>
      <c r="O247" s="137"/>
      <c r="P247" s="136">
        <f>IF(J247="D",IF(H247="",0,F247),0)</f>
        <v>0</v>
      </c>
      <c r="Q247" s="137"/>
    </row>
    <row r="248" spans="1:17" customHeight="1" ht="13.2">
      <c r="A248" s="143">
        <f>+'LIQ 3'!B248</f>
        <v/>
      </c>
      <c r="B248" s="143">
        <f>+'LIQ 3'!C248</f>
        <v>0</v>
      </c>
      <c r="C248" s="144">
        <f>+'LIQ 3'!D248</f>
        <v/>
      </c>
      <c r="D248" s="143">
        <f>+'LIQ 3'!E248</f>
        <v/>
      </c>
      <c r="E248" s="143">
        <f>+'LIQ 3'!F248</f>
        <v/>
      </c>
      <c r="F248" s="2"/>
      <c r="G248" s="121"/>
      <c r="H248" s="122"/>
      <c r="I248" s="143"/>
      <c r="K248" s="124"/>
      <c r="L248" s="136">
        <f>IF(H248="",0,(IF(G248="D",0,(F248*H248)/100)))</f>
        <v>0</v>
      </c>
      <c r="M248" s="136">
        <f>ROUND(IF(L248=0,(IF(H248="",0,((IF(E248&lt;$L$4,IF(ABS(F248)&lt;$N$2,0,ROUND(((ABS(F248)-$N$2)*H248)/100,2)),IF(ABS(F248)&lt;$N$4,0,ROUND(((ABS(F248)-$N$4)*H248)/100,2))))))),0),2)</f>
        <v>0</v>
      </c>
      <c r="N248" s="136">
        <f>ROUND(IF(H248="",0,((IF(L248=0,(IF(E248&lt;$L$4,IF(ABS(F248)&gt;$N$2,ROUND(($N$2*H248/100),2),ABS(F248)*H248/100),IF(ABS(F248)&gt;$N$4,ROUND(($N$4*H248/100),2),ABS(F248)*H248/100))),0)))),2)</f>
        <v>0</v>
      </c>
      <c r="O248" s="137"/>
      <c r="P248" s="136">
        <f>IF(J248="D",IF(H248="",0,F248),0)</f>
        <v>0</v>
      </c>
      <c r="Q248" s="137"/>
    </row>
    <row r="249" spans="1:17" customHeight="1" ht="13.2">
      <c r="A249" s="143">
        <f>+'LIQ 3'!B249</f>
        <v/>
      </c>
      <c r="B249" s="143">
        <f>+'LIQ 3'!C249</f>
        <v>0</v>
      </c>
      <c r="C249" s="144">
        <f>+'LIQ 3'!D249</f>
        <v/>
      </c>
      <c r="D249" s="143">
        <f>+'LIQ 3'!E249</f>
        <v/>
      </c>
      <c r="E249" s="143">
        <f>+'LIQ 3'!F249</f>
        <v/>
      </c>
      <c r="F249" s="2"/>
      <c r="G249" s="121"/>
      <c r="H249" s="122"/>
      <c r="I249" s="143"/>
      <c r="K249" s="124"/>
      <c r="L249" s="136">
        <f>IF(H249="",0,(IF(G249="D",0,(F249*H249)/100)))</f>
        <v>0</v>
      </c>
      <c r="M249" s="136">
        <f>ROUND(IF(L249=0,(IF(H249="",0,((IF(E249&lt;$L$4,IF(ABS(F249)&lt;$N$2,0,ROUND(((ABS(F249)-$N$2)*H249)/100,2)),IF(ABS(F249)&lt;$N$4,0,ROUND(((ABS(F249)-$N$4)*H249)/100,2))))))),0),2)</f>
        <v>0</v>
      </c>
      <c r="N249" s="136">
        <f>ROUND(IF(H249="",0,((IF(L249=0,(IF(E249&lt;$L$4,IF(ABS(F249)&gt;$N$2,ROUND(($N$2*H249/100),2),ABS(F249)*H249/100),IF(ABS(F249)&gt;$N$4,ROUND(($N$4*H249/100),2),ABS(F249)*H249/100))),0)))),2)</f>
        <v>0</v>
      </c>
      <c r="O249" s="137"/>
      <c r="P249" s="136">
        <f>IF(J249="D",IF(H249="",0,F249),0)</f>
        <v>0</v>
      </c>
      <c r="Q249" s="137"/>
    </row>
    <row r="250" spans="1:17" customHeight="1" ht="13.2">
      <c r="A250" s="143">
        <f>+'LIQ 3'!B250</f>
        <v/>
      </c>
      <c r="B250" s="143">
        <f>+'LIQ 3'!C250</f>
        <v>0</v>
      </c>
      <c r="C250" s="144">
        <f>+'LIQ 3'!D250</f>
        <v/>
      </c>
      <c r="D250" s="143">
        <f>+'LIQ 3'!E250</f>
        <v/>
      </c>
      <c r="E250" s="143">
        <f>+'LIQ 3'!F250</f>
        <v/>
      </c>
      <c r="F250" s="2"/>
      <c r="G250" s="121"/>
      <c r="H250" s="122"/>
      <c r="I250" s="143"/>
      <c r="K250" s="124"/>
      <c r="L250" s="136">
        <f>IF(H250="",0,(IF(G250="D",0,(F250*H250)/100)))</f>
        <v>0</v>
      </c>
      <c r="M250" s="136">
        <f>ROUND(IF(L250=0,(IF(H250="",0,((IF(E250&lt;$L$4,IF(ABS(F250)&lt;$N$2,0,ROUND(((ABS(F250)-$N$2)*H250)/100,2)),IF(ABS(F250)&lt;$N$4,0,ROUND(((ABS(F250)-$N$4)*H250)/100,2))))))),0),2)</f>
        <v>0</v>
      </c>
      <c r="N250" s="136">
        <f>ROUND(IF(H250="",0,((IF(L250=0,(IF(E250&lt;$L$4,IF(ABS(F250)&gt;$N$2,ROUND(($N$2*H250/100),2),ABS(F250)*H250/100),IF(ABS(F250)&gt;$N$4,ROUND(($N$4*H250/100),2),ABS(F250)*H250/100))),0)))),2)</f>
        <v>0</v>
      </c>
      <c r="O250" s="137"/>
      <c r="P250" s="136">
        <f>IF(J250="D",IF(H250="",0,F250),0)</f>
        <v>0</v>
      </c>
      <c r="Q250" s="137"/>
    </row>
    <row r="251" spans="1:17" customHeight="1" ht="13.2">
      <c r="A251" s="143">
        <f>+'LIQ 3'!B251</f>
        <v/>
      </c>
      <c r="B251" s="143">
        <f>+'LIQ 3'!C251</f>
        <v>0</v>
      </c>
      <c r="C251" s="144">
        <f>+'LIQ 3'!D251</f>
        <v/>
      </c>
      <c r="D251" s="143">
        <f>+'LIQ 3'!E251</f>
        <v/>
      </c>
      <c r="E251" s="143">
        <f>+'LIQ 3'!F251</f>
        <v/>
      </c>
      <c r="F251" s="2"/>
      <c r="G251" s="121"/>
      <c r="H251" s="122"/>
      <c r="I251" s="143"/>
      <c r="K251" s="124"/>
      <c r="L251" s="136">
        <f>IF(H251="",0,(IF(G251="D",0,(F251*H251)/100)))</f>
        <v>0</v>
      </c>
      <c r="M251" s="136">
        <f>ROUND(IF(L251=0,(IF(H251="",0,((IF(E251&lt;$L$4,IF(ABS(F251)&lt;$N$2,0,ROUND(((ABS(F251)-$N$2)*H251)/100,2)),IF(ABS(F251)&lt;$N$4,0,ROUND(((ABS(F251)-$N$4)*H251)/100,2))))))),0),2)</f>
        <v>0</v>
      </c>
      <c r="N251" s="136">
        <f>ROUND(IF(H251="",0,((IF(L251=0,(IF(E251&lt;$L$4,IF(ABS(F251)&gt;$N$2,ROUND(($N$2*H251/100),2),ABS(F251)*H251/100),IF(ABS(F251)&gt;$N$4,ROUND(($N$4*H251/100),2),ABS(F251)*H251/100))),0)))),2)</f>
        <v>0</v>
      </c>
      <c r="O251" s="137"/>
      <c r="P251" s="136">
        <f>IF(J251="D",IF(H251="",0,F251),0)</f>
        <v>0</v>
      </c>
      <c r="Q251" s="137"/>
    </row>
    <row r="252" spans="1:17" customHeight="1" ht="13.2">
      <c r="A252" s="143">
        <f>+'LIQ 3'!B252</f>
        <v/>
      </c>
      <c r="B252" s="143">
        <f>+'LIQ 3'!C252</f>
        <v>0</v>
      </c>
      <c r="C252" s="144">
        <f>+'LIQ 3'!D252</f>
        <v/>
      </c>
      <c r="D252" s="143">
        <f>+'LIQ 3'!E252</f>
        <v/>
      </c>
      <c r="E252" s="143">
        <f>+'LIQ 3'!F252</f>
        <v/>
      </c>
      <c r="F252" s="2"/>
      <c r="G252" s="121"/>
      <c r="H252" s="122"/>
      <c r="I252" s="143"/>
      <c r="K252" s="124"/>
      <c r="L252" s="136">
        <f>IF(H252="",0,(IF(G252="D",0,(F252*H252)/100)))</f>
        <v>0</v>
      </c>
      <c r="M252" s="136">
        <f>ROUND(IF(L252=0,(IF(H252="",0,((IF(E252&lt;$L$4,IF(ABS(F252)&lt;$N$2,0,ROUND(((ABS(F252)-$N$2)*H252)/100,2)),IF(ABS(F252)&lt;$N$4,0,ROUND(((ABS(F252)-$N$4)*H252)/100,2))))))),0),2)</f>
        <v>0</v>
      </c>
      <c r="N252" s="136">
        <f>ROUND(IF(H252="",0,((IF(L252=0,(IF(E252&lt;$L$4,IF(ABS(F252)&gt;$N$2,ROUND(($N$2*H252/100),2),ABS(F252)*H252/100),IF(ABS(F252)&gt;$N$4,ROUND(($N$4*H252/100),2),ABS(F252)*H252/100))),0)))),2)</f>
        <v>0</v>
      </c>
      <c r="O252" s="137"/>
      <c r="P252" s="136">
        <f>IF(J252="D",IF(H252="",0,F252),0)</f>
        <v>0</v>
      </c>
      <c r="Q252" s="137"/>
    </row>
    <row r="253" spans="1:17" customHeight="1" ht="13.2">
      <c r="A253" s="143">
        <f>+'LIQ 3'!B253</f>
        <v/>
      </c>
      <c r="B253" s="143">
        <f>+'LIQ 3'!C253</f>
        <v>0</v>
      </c>
      <c r="C253" s="144">
        <f>+'LIQ 3'!D253</f>
        <v/>
      </c>
      <c r="D253" s="143">
        <f>+'LIQ 3'!E253</f>
        <v/>
      </c>
      <c r="E253" s="143">
        <f>+'LIQ 3'!F253</f>
        <v/>
      </c>
      <c r="F253" s="2"/>
      <c r="G253" s="121"/>
      <c r="H253" s="122"/>
      <c r="I253" s="143"/>
      <c r="K253" s="124"/>
      <c r="L253" s="136">
        <f>IF(H253="",0,(IF(G253="D",0,(F253*H253)/100)))</f>
        <v>0</v>
      </c>
      <c r="M253" s="136">
        <f>ROUND(IF(L253=0,(IF(H253="",0,((IF(E253&lt;$L$4,IF(ABS(F253)&lt;$N$2,0,ROUND(((ABS(F253)-$N$2)*H253)/100,2)),IF(ABS(F253)&lt;$N$4,0,ROUND(((ABS(F253)-$N$4)*H253)/100,2))))))),0),2)</f>
        <v>0</v>
      </c>
      <c r="N253" s="136">
        <f>ROUND(IF(H253="",0,((IF(L253=0,(IF(E253&lt;$L$4,IF(ABS(F253)&gt;$N$2,ROUND(($N$2*H253/100),2),ABS(F253)*H253/100),IF(ABS(F253)&gt;$N$4,ROUND(($N$4*H253/100),2),ABS(F253)*H253/100))),0)))),2)</f>
        <v>0</v>
      </c>
      <c r="O253" s="137"/>
      <c r="P253" s="136">
        <f>IF(J253="D",IF(H253="",0,F253),0)</f>
        <v>0</v>
      </c>
      <c r="Q253" s="137"/>
    </row>
    <row r="254" spans="1:17" customHeight="1" ht="13.2">
      <c r="A254" s="143">
        <f>+'LIQ 3'!B254</f>
        <v/>
      </c>
      <c r="B254" s="143">
        <f>+'LIQ 3'!C254</f>
        <v>0</v>
      </c>
      <c r="C254" s="144">
        <f>+'LIQ 3'!D254</f>
        <v/>
      </c>
      <c r="D254" s="143">
        <f>+'LIQ 3'!E254</f>
        <v/>
      </c>
      <c r="E254" s="143">
        <f>+'LIQ 3'!F254</f>
        <v/>
      </c>
      <c r="F254" s="2"/>
      <c r="G254" s="121"/>
      <c r="H254" s="122"/>
      <c r="I254" s="143"/>
      <c r="K254" s="124"/>
      <c r="L254" s="136">
        <f>IF(H254="",0,(IF(G254="D",0,(F254*H254)/100)))</f>
        <v>0</v>
      </c>
      <c r="M254" s="136">
        <f>ROUND(IF(L254=0,(IF(H254="",0,((IF(E254&lt;$L$4,IF(ABS(F254)&lt;$N$2,0,ROUND(((ABS(F254)-$N$2)*H254)/100,2)),IF(ABS(F254)&lt;$N$4,0,ROUND(((ABS(F254)-$N$4)*H254)/100,2))))))),0),2)</f>
        <v>0</v>
      </c>
      <c r="N254" s="136">
        <f>ROUND(IF(H254="",0,((IF(L254=0,(IF(E254&lt;$L$4,IF(ABS(F254)&gt;$N$2,ROUND(($N$2*H254/100),2),ABS(F254)*H254/100),IF(ABS(F254)&gt;$N$4,ROUND(($N$4*H254/100),2),ABS(F254)*H254/100))),0)))),2)</f>
        <v>0</v>
      </c>
      <c r="O254" s="137"/>
      <c r="P254" s="136">
        <f>IF(J254="D",IF(H254="",0,F254),0)</f>
        <v>0</v>
      </c>
      <c r="Q254" s="137"/>
    </row>
    <row r="255" spans="1:17" customHeight="1" ht="13.2">
      <c r="A255" s="143">
        <f>+'LIQ 3'!B255</f>
        <v/>
      </c>
      <c r="B255" s="143">
        <f>+'LIQ 3'!C255</f>
        <v>0</v>
      </c>
      <c r="C255" s="144">
        <f>+'LIQ 3'!D255</f>
        <v/>
      </c>
      <c r="D255" s="143">
        <f>+'LIQ 3'!E255</f>
        <v/>
      </c>
      <c r="E255" s="143">
        <f>+'LIQ 3'!F255</f>
        <v/>
      </c>
      <c r="F255" s="2"/>
      <c r="G255" s="121"/>
      <c r="H255" s="122"/>
      <c r="I255" s="143"/>
      <c r="K255" s="124"/>
      <c r="L255" s="136">
        <f>IF(H255="",0,(IF(G255="D",0,(F255*H255)/100)))</f>
        <v>0</v>
      </c>
      <c r="M255" s="136">
        <f>ROUND(IF(L255=0,(IF(H255="",0,((IF(E255&lt;$L$4,IF(ABS(F255)&lt;$N$2,0,ROUND(((ABS(F255)-$N$2)*H255)/100,2)),IF(ABS(F255)&lt;$N$4,0,ROUND(((ABS(F255)-$N$4)*H255)/100,2))))))),0),2)</f>
        <v>0</v>
      </c>
      <c r="N255" s="136">
        <f>ROUND(IF(H255="",0,((IF(L255=0,(IF(E255&lt;$L$4,IF(ABS(F255)&gt;$N$2,ROUND(($N$2*H255/100),2),ABS(F255)*H255/100),IF(ABS(F255)&gt;$N$4,ROUND(($N$4*H255/100),2),ABS(F255)*H255/100))),0)))),2)</f>
        <v>0</v>
      </c>
      <c r="O255" s="137"/>
      <c r="P255" s="136">
        <f>IF(J255="D",IF(H255="",0,F255),0)</f>
        <v>0</v>
      </c>
      <c r="Q255" s="137"/>
    </row>
    <row r="256" spans="1:17" customHeight="1" ht="13.2">
      <c r="A256" s="143">
        <f>+'LIQ 3'!B256</f>
        <v/>
      </c>
      <c r="B256" s="143">
        <f>+'LIQ 3'!C256</f>
        <v>0</v>
      </c>
      <c r="C256" s="144">
        <f>+'LIQ 3'!D256</f>
        <v/>
      </c>
      <c r="D256" s="143">
        <f>+'LIQ 3'!E256</f>
        <v/>
      </c>
      <c r="E256" s="143">
        <f>+'LIQ 3'!F256</f>
        <v/>
      </c>
      <c r="F256" s="2"/>
      <c r="G256" s="121"/>
      <c r="H256" s="122"/>
      <c r="I256" s="143"/>
      <c r="K256" s="124"/>
      <c r="L256" s="136">
        <f>IF(H256="",0,(IF(G256="D",0,(F256*H256)/100)))</f>
        <v>0</v>
      </c>
      <c r="M256" s="136">
        <f>ROUND(IF(L256=0,(IF(H256="",0,((IF(E256&lt;$L$4,IF(ABS(F256)&lt;$N$2,0,ROUND(((ABS(F256)-$N$2)*H256)/100,2)),IF(ABS(F256)&lt;$N$4,0,ROUND(((ABS(F256)-$N$4)*H256)/100,2))))))),0),2)</f>
        <v>0</v>
      </c>
      <c r="N256" s="136">
        <f>ROUND(IF(H256="",0,((IF(L256=0,(IF(E256&lt;$L$4,IF(ABS(F256)&gt;$N$2,ROUND(($N$2*H256/100),2),ABS(F256)*H256/100),IF(ABS(F256)&gt;$N$4,ROUND(($N$4*H256/100),2),ABS(F256)*H256/100))),0)))),2)</f>
        <v>0</v>
      </c>
      <c r="O256" s="137"/>
      <c r="P256" s="136">
        <f>IF(J256="D",IF(H256="",0,F256),0)</f>
        <v>0</v>
      </c>
      <c r="Q256" s="137"/>
    </row>
    <row r="257" spans="1:17" customHeight="1" ht="13.2">
      <c r="A257" s="143">
        <f>+'LIQ 3'!B257</f>
        <v/>
      </c>
      <c r="B257" s="143">
        <f>+'LIQ 3'!C257</f>
        <v>0</v>
      </c>
      <c r="C257" s="144">
        <f>+'LIQ 3'!D257</f>
        <v/>
      </c>
      <c r="D257" s="143">
        <f>+'LIQ 3'!E257</f>
        <v/>
      </c>
      <c r="E257" s="143">
        <f>+'LIQ 3'!F257</f>
        <v/>
      </c>
      <c r="F257" s="2"/>
      <c r="G257" s="121"/>
      <c r="H257" s="122"/>
      <c r="I257" s="143"/>
      <c r="K257" s="124"/>
      <c r="L257" s="136">
        <f>IF(H257="",0,(IF(G257="D",0,(F257*H257)/100)))</f>
        <v>0</v>
      </c>
      <c r="M257" s="136">
        <f>ROUND(IF(L257=0,(IF(H257="",0,((IF(E257&lt;$L$4,IF(ABS(F257)&lt;$N$2,0,ROUND(((ABS(F257)-$N$2)*H257)/100,2)),IF(ABS(F257)&lt;$N$4,0,ROUND(((ABS(F257)-$N$4)*H257)/100,2))))))),0),2)</f>
        <v>0</v>
      </c>
      <c r="N257" s="136">
        <f>ROUND(IF(H257="",0,((IF(L257=0,(IF(E257&lt;$L$4,IF(ABS(F257)&gt;$N$2,ROUND(($N$2*H257/100),2),ABS(F257)*H257/100),IF(ABS(F257)&gt;$N$4,ROUND(($N$4*H257/100),2),ABS(F257)*H257/100))),0)))),2)</f>
        <v>0</v>
      </c>
      <c r="O257" s="137"/>
      <c r="P257" s="136">
        <f>IF(J257="D",IF(H257="",0,F257),0)</f>
        <v>0</v>
      </c>
      <c r="Q257" s="137"/>
    </row>
    <row r="258" spans="1:17" customHeight="1" ht="13.2">
      <c r="A258" s="143">
        <f>+'LIQ 3'!B258</f>
        <v/>
      </c>
      <c r="B258" s="143">
        <f>+'LIQ 3'!C258</f>
        <v>0</v>
      </c>
      <c r="C258" s="144">
        <f>+'LIQ 3'!D258</f>
        <v/>
      </c>
      <c r="D258" s="143">
        <f>+'LIQ 3'!E258</f>
        <v/>
      </c>
      <c r="E258" s="143">
        <f>+'LIQ 3'!F258</f>
        <v/>
      </c>
      <c r="F258" s="2"/>
      <c r="G258" s="121"/>
      <c r="H258" s="122"/>
      <c r="I258" s="143"/>
      <c r="K258" s="124"/>
      <c r="L258" s="136">
        <f>IF(H258="",0,(IF(G258="D",0,(F258*H258)/100)))</f>
        <v>0</v>
      </c>
      <c r="M258" s="136">
        <f>ROUND(IF(L258=0,(IF(H258="",0,((IF(E258&lt;$L$4,IF(ABS(F258)&lt;$N$2,0,ROUND(((ABS(F258)-$N$2)*H258)/100,2)),IF(ABS(F258)&lt;$N$4,0,ROUND(((ABS(F258)-$N$4)*H258)/100,2))))))),0),2)</f>
        <v>0</v>
      </c>
      <c r="N258" s="136">
        <f>ROUND(IF(H258="",0,((IF(L258=0,(IF(E258&lt;$L$4,IF(ABS(F258)&gt;$N$2,ROUND(($N$2*H258/100),2),ABS(F258)*H258/100),IF(ABS(F258)&gt;$N$4,ROUND(($N$4*H258/100),2),ABS(F258)*H258/100))),0)))),2)</f>
        <v>0</v>
      </c>
      <c r="O258" s="137"/>
      <c r="P258" s="136">
        <f>IF(J258="D",IF(H258="",0,F258),0)</f>
        <v>0</v>
      </c>
      <c r="Q258" s="137"/>
    </row>
    <row r="259" spans="1:17" customHeight="1" ht="13.2">
      <c r="A259" s="143">
        <f>+'LIQ 3'!B259</f>
        <v/>
      </c>
      <c r="B259" s="143">
        <f>+'LIQ 3'!C259</f>
        <v>0</v>
      </c>
      <c r="C259" s="144">
        <f>+'LIQ 3'!D259</f>
        <v/>
      </c>
      <c r="D259" s="143">
        <f>+'LIQ 3'!E259</f>
        <v/>
      </c>
      <c r="E259" s="143">
        <f>+'LIQ 3'!F259</f>
        <v/>
      </c>
      <c r="F259" s="2"/>
      <c r="G259" s="121"/>
      <c r="H259" s="122"/>
      <c r="I259" s="143"/>
      <c r="K259" s="124"/>
      <c r="L259" s="136">
        <f>IF(H259="",0,(IF(G259="D",0,(F259*H259)/100)))</f>
        <v>0</v>
      </c>
      <c r="M259" s="136">
        <f>ROUND(IF(L259=0,(IF(H259="",0,((IF(E259&lt;$L$4,IF(ABS(F259)&lt;$N$2,0,ROUND(((ABS(F259)-$N$2)*H259)/100,2)),IF(ABS(F259)&lt;$N$4,0,ROUND(((ABS(F259)-$N$4)*H259)/100,2))))))),0),2)</f>
        <v>0</v>
      </c>
      <c r="N259" s="136">
        <f>ROUND(IF(H259="",0,((IF(L259=0,(IF(E259&lt;$L$4,IF(ABS(F259)&gt;$N$2,ROUND(($N$2*H259/100),2),ABS(F259)*H259/100),IF(ABS(F259)&gt;$N$4,ROUND(($N$4*H259/100),2),ABS(F259)*H259/100))),0)))),2)</f>
        <v>0</v>
      </c>
      <c r="O259" s="137"/>
      <c r="P259" s="136">
        <f>IF(J259="D",IF(H259="",0,F259),0)</f>
        <v>0</v>
      </c>
      <c r="Q259" s="137"/>
    </row>
    <row r="260" spans="1:17" customHeight="1" ht="13.2">
      <c r="A260" s="143">
        <f>+'LIQ 3'!B260</f>
        <v/>
      </c>
      <c r="B260" s="143">
        <f>+'LIQ 3'!C260</f>
        <v>0</v>
      </c>
      <c r="C260" s="144">
        <f>+'LIQ 3'!D260</f>
        <v/>
      </c>
      <c r="D260" s="143">
        <f>+'LIQ 3'!E260</f>
        <v/>
      </c>
      <c r="E260" s="143">
        <f>+'LIQ 3'!F260</f>
        <v/>
      </c>
      <c r="F260" s="2"/>
      <c r="G260" s="121"/>
      <c r="H260" s="122"/>
      <c r="I260" s="143"/>
      <c r="K260" s="124"/>
      <c r="L260" s="136">
        <f>IF(H260="",0,(IF(G260="D",0,(F260*H260)/100)))</f>
        <v>0</v>
      </c>
      <c r="M260" s="136">
        <f>ROUND(IF(L260=0,(IF(H260="",0,((IF(E260&lt;$L$4,IF(ABS(F260)&lt;$N$2,0,ROUND(((ABS(F260)-$N$2)*H260)/100,2)),IF(ABS(F260)&lt;$N$4,0,ROUND(((ABS(F260)-$N$4)*H260)/100,2))))))),0),2)</f>
        <v>0</v>
      </c>
      <c r="N260" s="136">
        <f>ROUND(IF(H260="",0,((IF(L260=0,(IF(E260&lt;$L$4,IF(ABS(F260)&gt;$N$2,ROUND(($N$2*H260/100),2),ABS(F260)*H260/100),IF(ABS(F260)&gt;$N$4,ROUND(($N$4*H260/100),2),ABS(F260)*H260/100))),0)))),2)</f>
        <v>0</v>
      </c>
      <c r="O260" s="137"/>
      <c r="P260" s="136">
        <f>IF(J260="D",IF(H260="",0,F260),0)</f>
        <v>0</v>
      </c>
      <c r="Q260" s="137"/>
    </row>
    <row r="261" spans="1:17" customHeight="1" ht="13.2">
      <c r="A261" s="143">
        <f>+'LIQ 3'!B261</f>
        <v/>
      </c>
      <c r="B261" s="143">
        <f>+'LIQ 3'!C261</f>
        <v>0</v>
      </c>
      <c r="C261" s="144">
        <f>+'LIQ 3'!D261</f>
        <v/>
      </c>
      <c r="D261" s="143">
        <f>+'LIQ 3'!E261</f>
        <v/>
      </c>
      <c r="E261" s="143">
        <f>+'LIQ 3'!F261</f>
        <v/>
      </c>
      <c r="F261" s="2"/>
      <c r="G261" s="121"/>
      <c r="H261" s="122"/>
      <c r="I261" s="143"/>
      <c r="K261" s="124"/>
      <c r="L261" s="136">
        <f>IF(H261="",0,(IF(G261="D",0,(F261*H261)/100)))</f>
        <v>0</v>
      </c>
      <c r="M261" s="136">
        <f>ROUND(IF(L261=0,(IF(H261="",0,((IF(E261&lt;$L$4,IF(ABS(F261)&lt;$N$2,0,ROUND(((ABS(F261)-$N$2)*H261)/100,2)),IF(ABS(F261)&lt;$N$4,0,ROUND(((ABS(F261)-$N$4)*H261)/100,2))))))),0),2)</f>
        <v>0</v>
      </c>
      <c r="N261" s="136">
        <f>ROUND(IF(H261="",0,((IF(L261=0,(IF(E261&lt;$L$4,IF(ABS(F261)&gt;$N$2,ROUND(($N$2*H261/100),2),ABS(F261)*H261/100),IF(ABS(F261)&gt;$N$4,ROUND(($N$4*H261/100),2),ABS(F261)*H261/100))),0)))),2)</f>
        <v>0</v>
      </c>
      <c r="O261" s="137"/>
      <c r="P261" s="136">
        <f>IF(J261="D",IF(H261="",0,F261),0)</f>
        <v>0</v>
      </c>
      <c r="Q261" s="137"/>
    </row>
    <row r="262" spans="1:17" customHeight="1" ht="13.2">
      <c r="A262" s="143">
        <f>+'LIQ 3'!B262</f>
        <v/>
      </c>
      <c r="B262" s="143">
        <f>+'LIQ 3'!C262</f>
        <v>0</v>
      </c>
      <c r="C262" s="144">
        <f>+'LIQ 3'!D262</f>
        <v/>
      </c>
      <c r="D262" s="143">
        <f>+'LIQ 3'!E262</f>
        <v/>
      </c>
      <c r="E262" s="143">
        <f>+'LIQ 3'!F262</f>
        <v/>
      </c>
      <c r="F262" s="2"/>
      <c r="G262" s="121"/>
      <c r="H262" s="122"/>
      <c r="I262" s="143"/>
      <c r="K262" s="124"/>
      <c r="L262" s="136">
        <f>IF(H262="",0,(IF(G262="D",0,(F262*H262)/100)))</f>
        <v>0</v>
      </c>
      <c r="M262" s="136">
        <f>ROUND(IF(L262=0,(IF(H262="",0,((IF(E262&lt;$L$4,IF(ABS(F262)&lt;$N$2,0,ROUND(((ABS(F262)-$N$2)*H262)/100,2)),IF(ABS(F262)&lt;$N$4,0,ROUND(((ABS(F262)-$N$4)*H262)/100,2))))))),0),2)</f>
        <v>0</v>
      </c>
      <c r="N262" s="136">
        <f>ROUND(IF(H262="",0,((IF(L262=0,(IF(E262&lt;$L$4,IF(ABS(F262)&gt;$N$2,ROUND(($N$2*H262/100),2),ABS(F262)*H262/100),IF(ABS(F262)&gt;$N$4,ROUND(($N$4*H262/100),2),ABS(F262)*H262/100))),0)))),2)</f>
        <v>0</v>
      </c>
      <c r="O262" s="137"/>
      <c r="P262" s="136">
        <f>IF(J262="D",IF(H262="",0,F262),0)</f>
        <v>0</v>
      </c>
      <c r="Q262" s="137"/>
    </row>
    <row r="263" spans="1:17" customHeight="1" ht="13.2">
      <c r="A263" s="143">
        <f>+'LIQ 3'!B263</f>
        <v/>
      </c>
      <c r="B263" s="143">
        <f>+'LIQ 3'!C263</f>
        <v>0</v>
      </c>
      <c r="C263" s="144">
        <f>+'LIQ 3'!D263</f>
        <v/>
      </c>
      <c r="D263" s="143">
        <f>+'LIQ 3'!E263</f>
        <v/>
      </c>
      <c r="E263" s="143">
        <f>+'LIQ 3'!F263</f>
        <v/>
      </c>
      <c r="F263" s="2"/>
      <c r="G263" s="121"/>
      <c r="H263" s="122"/>
      <c r="I263" s="143"/>
      <c r="K263" s="124"/>
      <c r="L263" s="136">
        <f>IF(H263="",0,(IF(G263="D",0,(F263*H263)/100)))</f>
        <v>0</v>
      </c>
      <c r="M263" s="136">
        <f>ROUND(IF(L263=0,(IF(H263="",0,((IF(E263&lt;$L$4,IF(ABS(F263)&lt;$N$2,0,ROUND(((ABS(F263)-$N$2)*H263)/100,2)),IF(ABS(F263)&lt;$N$4,0,ROUND(((ABS(F263)-$N$4)*H263)/100,2))))))),0),2)</f>
        <v>0</v>
      </c>
      <c r="N263" s="136">
        <f>ROUND(IF(H263="",0,((IF(L263=0,(IF(E263&lt;$L$4,IF(ABS(F263)&gt;$N$2,ROUND(($N$2*H263/100),2),ABS(F263)*H263/100),IF(ABS(F263)&gt;$N$4,ROUND(($N$4*H263/100),2),ABS(F263)*H263/100))),0)))),2)</f>
        <v>0</v>
      </c>
      <c r="O263" s="137"/>
      <c r="P263" s="136">
        <f>IF(J263="D",IF(H263="",0,F263),0)</f>
        <v>0</v>
      </c>
      <c r="Q263" s="137"/>
    </row>
    <row r="264" spans="1:17" customHeight="1" ht="13.2">
      <c r="A264" s="143">
        <f>+'LIQ 3'!B264</f>
        <v/>
      </c>
      <c r="B264" s="143">
        <f>+'LIQ 3'!C264</f>
        <v>0</v>
      </c>
      <c r="C264" s="144">
        <f>+'LIQ 3'!D264</f>
        <v/>
      </c>
      <c r="D264" s="143">
        <f>+'LIQ 3'!E264</f>
        <v/>
      </c>
      <c r="E264" s="143">
        <f>+'LIQ 3'!F264</f>
        <v/>
      </c>
      <c r="F264" s="2"/>
      <c r="G264" s="121"/>
      <c r="H264" s="122"/>
      <c r="I264" s="143"/>
      <c r="K264" s="124"/>
      <c r="L264" s="136">
        <f>IF(H264="",0,(IF(G264="D",0,(F264*H264)/100)))</f>
        <v>0</v>
      </c>
      <c r="M264" s="136">
        <f>ROUND(IF(L264=0,(IF(H264="",0,((IF(E264&lt;$L$4,IF(ABS(F264)&lt;$N$2,0,ROUND(((ABS(F264)-$N$2)*H264)/100,2)),IF(ABS(F264)&lt;$N$4,0,ROUND(((ABS(F264)-$N$4)*H264)/100,2))))))),0),2)</f>
        <v>0</v>
      </c>
      <c r="N264" s="136">
        <f>ROUND(IF(H264="",0,((IF(L264=0,(IF(E264&lt;$L$4,IF(ABS(F264)&gt;$N$2,ROUND(($N$2*H264/100),2),ABS(F264)*H264/100),IF(ABS(F264)&gt;$N$4,ROUND(($N$4*H264/100),2),ABS(F264)*H264/100))),0)))),2)</f>
        <v>0</v>
      </c>
      <c r="O264" s="137"/>
      <c r="P264" s="136">
        <f>IF(J264="D",IF(H264="",0,F264),0)</f>
        <v>0</v>
      </c>
      <c r="Q264" s="137"/>
    </row>
    <row r="265" spans="1:17" customHeight="1" ht="13.2">
      <c r="A265" s="143">
        <f>+'LIQ 3'!B265</f>
        <v/>
      </c>
      <c r="B265" s="143">
        <f>+'LIQ 3'!C265</f>
        <v>0</v>
      </c>
      <c r="C265" s="144">
        <f>+'LIQ 3'!D265</f>
        <v/>
      </c>
      <c r="D265" s="143">
        <f>+'LIQ 3'!E265</f>
        <v/>
      </c>
      <c r="E265" s="143">
        <f>+'LIQ 3'!F265</f>
        <v/>
      </c>
      <c r="F265" s="2"/>
      <c r="G265" s="121"/>
      <c r="H265" s="122"/>
      <c r="I265" s="143"/>
      <c r="K265" s="124"/>
      <c r="L265" s="136">
        <f>IF(H265="",0,(IF(G265="D",0,(F265*H265)/100)))</f>
        <v>0</v>
      </c>
      <c r="M265" s="136">
        <f>ROUND(IF(L265=0,(IF(H265="",0,((IF(E265&lt;$L$4,IF(ABS(F265)&lt;$N$2,0,ROUND(((ABS(F265)-$N$2)*H265)/100,2)),IF(ABS(F265)&lt;$N$4,0,ROUND(((ABS(F265)-$N$4)*H265)/100,2))))))),0),2)</f>
        <v>0</v>
      </c>
      <c r="N265" s="136">
        <f>ROUND(IF(H265="",0,((IF(L265=0,(IF(E265&lt;$L$4,IF(ABS(F265)&gt;$N$2,ROUND(($N$2*H265/100),2),ABS(F265)*H265/100),IF(ABS(F265)&gt;$N$4,ROUND(($N$4*H265/100),2),ABS(F265)*H265/100))),0)))),2)</f>
        <v>0</v>
      </c>
      <c r="O265" s="137"/>
      <c r="P265" s="136">
        <f>IF(J265="D",IF(H265="",0,F265),0)</f>
        <v>0</v>
      </c>
      <c r="Q265" s="137"/>
    </row>
    <row r="266" spans="1:17" customHeight="1" ht="13.2">
      <c r="A266" s="143">
        <f>+'LIQ 3'!B266</f>
        <v/>
      </c>
      <c r="B266" s="143">
        <f>+'LIQ 3'!C266</f>
        <v>0</v>
      </c>
      <c r="C266" s="144">
        <f>+'LIQ 3'!D266</f>
        <v/>
      </c>
      <c r="D266" s="143">
        <f>+'LIQ 3'!E266</f>
        <v/>
      </c>
      <c r="E266" s="143">
        <f>+'LIQ 3'!F266</f>
        <v/>
      </c>
      <c r="F266" s="2"/>
      <c r="G266" s="121"/>
      <c r="H266" s="122"/>
      <c r="I266" s="143"/>
      <c r="K266" s="124"/>
      <c r="L266" s="136">
        <f>IF(H266="",0,(IF(G266="D",0,(F266*H266)/100)))</f>
        <v>0</v>
      </c>
      <c r="M266" s="136">
        <f>ROUND(IF(L266=0,(IF(H266="",0,((IF(E266&lt;$L$4,IF(ABS(F266)&lt;$N$2,0,ROUND(((ABS(F266)-$N$2)*H266)/100,2)),IF(ABS(F266)&lt;$N$4,0,ROUND(((ABS(F266)-$N$4)*H266)/100,2))))))),0),2)</f>
        <v>0</v>
      </c>
      <c r="N266" s="136">
        <f>ROUND(IF(H266="",0,((IF(L266=0,(IF(E266&lt;$L$4,IF(ABS(F266)&gt;$N$2,ROUND(($N$2*H266/100),2),ABS(F266)*H266/100),IF(ABS(F266)&gt;$N$4,ROUND(($N$4*H266/100),2),ABS(F266)*H266/100))),0)))),2)</f>
        <v>0</v>
      </c>
      <c r="O266" s="137"/>
      <c r="P266" s="136">
        <f>IF(J266="D",IF(H266="",0,F266),0)</f>
        <v>0</v>
      </c>
      <c r="Q266" s="137"/>
    </row>
    <row r="267" spans="1:17" customHeight="1" ht="13.2">
      <c r="A267" s="143">
        <f>+'LIQ 3'!B267</f>
        <v/>
      </c>
      <c r="B267" s="143">
        <f>+'LIQ 3'!C267</f>
        <v>0</v>
      </c>
      <c r="C267" s="144">
        <f>+'LIQ 3'!D267</f>
        <v/>
      </c>
      <c r="D267" s="143">
        <f>+'LIQ 3'!E267</f>
        <v/>
      </c>
      <c r="E267" s="143">
        <f>+'LIQ 3'!F267</f>
        <v/>
      </c>
      <c r="F267" s="2"/>
      <c r="G267" s="121"/>
      <c r="H267" s="122"/>
      <c r="I267" s="143"/>
      <c r="K267" s="124"/>
      <c r="L267" s="136">
        <f>IF(H267="",0,(IF(G267="D",0,(F267*H267)/100)))</f>
        <v>0</v>
      </c>
      <c r="M267" s="136">
        <f>ROUND(IF(L267=0,(IF(H267="",0,((IF(E267&lt;$L$4,IF(ABS(F267)&lt;$N$2,0,ROUND(((ABS(F267)-$N$2)*H267)/100,2)),IF(ABS(F267)&lt;$N$4,0,ROUND(((ABS(F267)-$N$4)*H267)/100,2))))))),0),2)</f>
        <v>0</v>
      </c>
      <c r="N267" s="136">
        <f>ROUND(IF(H267="",0,((IF(L267=0,(IF(E267&lt;$L$4,IF(ABS(F267)&gt;$N$2,ROUND(($N$2*H267/100),2),ABS(F267)*H267/100),IF(ABS(F267)&gt;$N$4,ROUND(($N$4*H267/100),2),ABS(F267)*H267/100))),0)))),2)</f>
        <v>0</v>
      </c>
      <c r="O267" s="137"/>
      <c r="P267" s="136">
        <f>IF(J267="D",IF(H267="",0,F267),0)</f>
        <v>0</v>
      </c>
      <c r="Q267" s="137"/>
    </row>
    <row r="268" spans="1:17" customHeight="1" ht="13.2">
      <c r="A268" s="143">
        <f>+'LIQ 3'!B268</f>
        <v/>
      </c>
      <c r="B268" s="143">
        <f>+'LIQ 3'!C268</f>
        <v>0</v>
      </c>
      <c r="C268" s="144">
        <f>+'LIQ 3'!D268</f>
        <v/>
      </c>
      <c r="D268" s="143">
        <f>+'LIQ 3'!E268</f>
        <v/>
      </c>
      <c r="E268" s="143">
        <f>+'LIQ 3'!F268</f>
        <v/>
      </c>
      <c r="F268" s="2"/>
      <c r="G268" s="121"/>
      <c r="H268" s="122"/>
      <c r="I268" s="143"/>
      <c r="K268" s="124"/>
      <c r="L268" s="136">
        <f>IF(H268="",0,(IF(G268="D",0,(F268*H268)/100)))</f>
        <v>0</v>
      </c>
      <c r="M268" s="136">
        <f>ROUND(IF(L268=0,(IF(H268="",0,((IF(E268&lt;$L$4,IF(ABS(F268)&lt;$N$2,0,ROUND(((ABS(F268)-$N$2)*H268)/100,2)),IF(ABS(F268)&lt;$N$4,0,ROUND(((ABS(F268)-$N$4)*H268)/100,2))))))),0),2)</f>
        <v>0</v>
      </c>
      <c r="N268" s="136">
        <f>ROUND(IF(H268="",0,((IF(L268=0,(IF(E268&lt;$L$4,IF(ABS(F268)&gt;$N$2,ROUND(($N$2*H268/100),2),ABS(F268)*H268/100),IF(ABS(F268)&gt;$N$4,ROUND(($N$4*H268/100),2),ABS(F268)*H268/100))),0)))),2)</f>
        <v>0</v>
      </c>
      <c r="O268" s="137"/>
      <c r="P268" s="136">
        <f>IF(J268="D",IF(H268="",0,F268),0)</f>
        <v>0</v>
      </c>
      <c r="Q268" s="137"/>
    </row>
    <row r="269" spans="1:17" customHeight="1" ht="13.2">
      <c r="A269" s="143">
        <f>+'LIQ 3'!B269</f>
        <v/>
      </c>
      <c r="B269" s="143">
        <f>+'LIQ 3'!C269</f>
        <v>0</v>
      </c>
      <c r="C269" s="144">
        <f>+'LIQ 3'!D269</f>
        <v/>
      </c>
      <c r="D269" s="143">
        <f>+'LIQ 3'!E269</f>
        <v/>
      </c>
      <c r="E269" s="143">
        <f>+'LIQ 3'!F269</f>
        <v/>
      </c>
      <c r="F269" s="2"/>
      <c r="G269" s="121"/>
      <c r="H269" s="122"/>
      <c r="I269" s="143"/>
      <c r="K269" s="124"/>
      <c r="L269" s="136">
        <f>IF(H269="",0,(IF(G269="D",0,(F269*H269)/100)))</f>
        <v>0</v>
      </c>
      <c r="M269" s="136">
        <f>ROUND(IF(L269=0,(IF(H269="",0,((IF(E269&lt;$L$4,IF(ABS(F269)&lt;$N$2,0,ROUND(((ABS(F269)-$N$2)*H269)/100,2)),IF(ABS(F269)&lt;$N$4,0,ROUND(((ABS(F269)-$N$4)*H269)/100,2))))))),0),2)</f>
        <v>0</v>
      </c>
      <c r="N269" s="136">
        <f>ROUND(IF(H269="",0,((IF(L269=0,(IF(E269&lt;$L$4,IF(ABS(F269)&gt;$N$2,ROUND(($N$2*H269/100),2),ABS(F269)*H269/100),IF(ABS(F269)&gt;$N$4,ROUND(($N$4*H269/100),2),ABS(F269)*H269/100))),0)))),2)</f>
        <v>0</v>
      </c>
      <c r="O269" s="137"/>
      <c r="P269" s="136">
        <f>IF(J269="D",IF(H269="",0,F269),0)</f>
        <v>0</v>
      </c>
      <c r="Q269" s="137"/>
    </row>
    <row r="270" spans="1:17" customHeight="1" ht="13.2">
      <c r="A270" s="143">
        <f>+'LIQ 3'!B270</f>
        <v/>
      </c>
      <c r="B270" s="143">
        <f>+'LIQ 3'!C270</f>
        <v>0</v>
      </c>
      <c r="C270" s="144">
        <f>+'LIQ 3'!D270</f>
        <v/>
      </c>
      <c r="D270" s="143">
        <f>+'LIQ 3'!E270</f>
        <v/>
      </c>
      <c r="E270" s="143">
        <f>+'LIQ 3'!F270</f>
        <v/>
      </c>
      <c r="F270" s="2"/>
      <c r="G270" s="121"/>
      <c r="H270" s="122"/>
      <c r="I270" s="143"/>
      <c r="K270" s="124"/>
      <c r="L270" s="136">
        <f>IF(H270="",0,(IF(G270="D",0,(F270*H270)/100)))</f>
        <v>0</v>
      </c>
      <c r="M270" s="136">
        <f>ROUND(IF(L270=0,(IF(H270="",0,((IF(E270&lt;$L$4,IF(ABS(F270)&lt;$N$2,0,ROUND(((ABS(F270)-$N$2)*H270)/100,2)),IF(ABS(F270)&lt;$N$4,0,ROUND(((ABS(F270)-$N$4)*H270)/100,2))))))),0),2)</f>
        <v>0</v>
      </c>
      <c r="N270" s="136">
        <f>ROUND(IF(H270="",0,((IF(L270=0,(IF(E270&lt;$L$4,IF(ABS(F270)&gt;$N$2,ROUND(($N$2*H270/100),2),ABS(F270)*H270/100),IF(ABS(F270)&gt;$N$4,ROUND(($N$4*H270/100),2),ABS(F270)*H270/100))),0)))),2)</f>
        <v>0</v>
      </c>
      <c r="O270" s="137"/>
      <c r="P270" s="136">
        <f>IF(J270="D",IF(H270="",0,F270),0)</f>
        <v>0</v>
      </c>
      <c r="Q270" s="137"/>
    </row>
    <row r="271" spans="1:17" customHeight="1" ht="13.2">
      <c r="A271" s="143">
        <f>+'LIQ 3'!B271</f>
        <v/>
      </c>
      <c r="B271" s="143">
        <f>+'LIQ 3'!C271</f>
        <v>0</v>
      </c>
      <c r="C271" s="144">
        <f>+'LIQ 3'!D271</f>
        <v/>
      </c>
      <c r="D271" s="143">
        <f>+'LIQ 3'!E271</f>
        <v/>
      </c>
      <c r="E271" s="143">
        <f>+'LIQ 3'!F271</f>
        <v/>
      </c>
      <c r="F271" s="2"/>
      <c r="G271" s="121"/>
      <c r="H271" s="122"/>
      <c r="I271" s="143"/>
      <c r="K271" s="124"/>
      <c r="L271" s="136">
        <f>IF(H271="",0,(IF(G271="D",0,(F271*H271)/100)))</f>
        <v>0</v>
      </c>
      <c r="M271" s="136">
        <f>ROUND(IF(L271=0,(IF(H271="",0,((IF(E271&lt;$L$4,IF(ABS(F271)&lt;$N$2,0,ROUND(((ABS(F271)-$N$2)*H271)/100,2)),IF(ABS(F271)&lt;$N$4,0,ROUND(((ABS(F271)-$N$4)*H271)/100,2))))))),0),2)</f>
        <v>0</v>
      </c>
      <c r="N271" s="136">
        <f>ROUND(IF(H271="",0,((IF(L271=0,(IF(E271&lt;$L$4,IF(ABS(F271)&gt;$N$2,ROUND(($N$2*H271/100),2),ABS(F271)*H271/100),IF(ABS(F271)&gt;$N$4,ROUND(($N$4*H271/100),2),ABS(F271)*H271/100))),0)))),2)</f>
        <v>0</v>
      </c>
      <c r="O271" s="137"/>
      <c r="P271" s="136">
        <f>IF(J271="D",IF(H271="",0,F271),0)</f>
        <v>0</v>
      </c>
      <c r="Q271" s="137"/>
    </row>
    <row r="272" spans="1:17" customHeight="1" ht="13.2">
      <c r="A272" s="143">
        <f>+'LIQ 3'!B272</f>
        <v/>
      </c>
      <c r="B272" s="143">
        <f>+'LIQ 3'!C272</f>
        <v>0</v>
      </c>
      <c r="C272" s="144">
        <f>+'LIQ 3'!D272</f>
        <v/>
      </c>
      <c r="D272" s="143">
        <f>+'LIQ 3'!E272</f>
        <v/>
      </c>
      <c r="E272" s="143">
        <f>+'LIQ 3'!F272</f>
        <v/>
      </c>
      <c r="F272" s="2"/>
      <c r="G272" s="121"/>
      <c r="H272" s="122"/>
      <c r="I272" s="143"/>
      <c r="K272" s="124"/>
      <c r="L272" s="136">
        <f>IF(H272="",0,(IF(G272="D",0,(F272*H272)/100)))</f>
        <v>0</v>
      </c>
      <c r="M272" s="136">
        <f>ROUND(IF(L272=0,(IF(H272="",0,((IF(E272&lt;$L$4,IF(ABS(F272)&lt;$N$2,0,ROUND(((ABS(F272)-$N$2)*H272)/100,2)),IF(ABS(F272)&lt;$N$4,0,ROUND(((ABS(F272)-$N$4)*H272)/100,2))))))),0),2)</f>
        <v>0</v>
      </c>
      <c r="N272" s="136">
        <f>ROUND(IF(H272="",0,((IF(L272=0,(IF(E272&lt;$L$4,IF(ABS(F272)&gt;$N$2,ROUND(($N$2*H272/100),2),ABS(F272)*H272/100),IF(ABS(F272)&gt;$N$4,ROUND(($N$4*H272/100),2),ABS(F272)*H272/100))),0)))),2)</f>
        <v>0</v>
      </c>
      <c r="O272" s="137"/>
      <c r="P272" s="136">
        <f>IF(J272="D",IF(H272="",0,F272),0)</f>
        <v>0</v>
      </c>
      <c r="Q272" s="137"/>
    </row>
    <row r="273" spans="1:17" customHeight="1" ht="13.2">
      <c r="A273" s="143">
        <f>+'LIQ 3'!B273</f>
        <v/>
      </c>
      <c r="B273" s="143">
        <f>+'LIQ 3'!C273</f>
        <v>0</v>
      </c>
      <c r="C273" s="144">
        <f>+'LIQ 3'!D273</f>
        <v/>
      </c>
      <c r="D273" s="143">
        <f>+'LIQ 3'!E273</f>
        <v/>
      </c>
      <c r="E273" s="143">
        <f>+'LIQ 3'!F273</f>
        <v/>
      </c>
      <c r="F273" s="2"/>
      <c r="G273" s="121"/>
      <c r="H273" s="122"/>
      <c r="I273" s="143"/>
      <c r="K273" s="124"/>
      <c r="L273" s="136">
        <f>IF(H273="",0,(IF(G273="D",0,(F273*H273)/100)))</f>
        <v>0</v>
      </c>
      <c r="M273" s="136">
        <f>ROUND(IF(L273=0,(IF(H273="",0,((IF(E273&lt;$L$4,IF(ABS(F273)&lt;$N$2,0,ROUND(((ABS(F273)-$N$2)*H273)/100,2)),IF(ABS(F273)&lt;$N$4,0,ROUND(((ABS(F273)-$N$4)*H273)/100,2))))))),0),2)</f>
        <v>0</v>
      </c>
      <c r="N273" s="136">
        <f>ROUND(IF(H273="",0,((IF(L273=0,(IF(E273&lt;$L$4,IF(ABS(F273)&gt;$N$2,ROUND(($N$2*H273/100),2),ABS(F273)*H273/100),IF(ABS(F273)&gt;$N$4,ROUND(($N$4*H273/100),2),ABS(F273)*H273/100))),0)))),2)</f>
        <v>0</v>
      </c>
      <c r="O273" s="137"/>
      <c r="P273" s="136">
        <f>IF(J273="D",IF(H273="",0,F273),0)</f>
        <v>0</v>
      </c>
      <c r="Q273" s="137"/>
    </row>
    <row r="274" spans="1:17" customHeight="1" ht="13.2">
      <c r="A274" s="143">
        <f>+'LIQ 3'!B274</f>
        <v/>
      </c>
      <c r="B274" s="143">
        <f>+'LIQ 3'!C274</f>
        <v>0</v>
      </c>
      <c r="C274" s="144">
        <f>+'LIQ 3'!D274</f>
        <v/>
      </c>
      <c r="D274" s="143">
        <f>+'LIQ 3'!E274</f>
        <v/>
      </c>
      <c r="E274" s="143">
        <f>+'LIQ 3'!F274</f>
        <v/>
      </c>
      <c r="F274" s="2"/>
      <c r="G274" s="121"/>
      <c r="H274" s="122"/>
      <c r="I274" s="143"/>
      <c r="K274" s="124"/>
      <c r="L274" s="136">
        <f>IF(H274="",0,(IF(G274="D",0,(F274*H274)/100)))</f>
        <v>0</v>
      </c>
      <c r="M274" s="136">
        <f>ROUND(IF(L274=0,(IF(H274="",0,((IF(E274&lt;$L$4,IF(ABS(F274)&lt;$N$2,0,ROUND(((ABS(F274)-$N$2)*H274)/100,2)),IF(ABS(F274)&lt;$N$4,0,ROUND(((ABS(F274)-$N$4)*H274)/100,2))))))),0),2)</f>
        <v>0</v>
      </c>
      <c r="N274" s="136">
        <f>ROUND(IF(H274="",0,((IF(L274=0,(IF(E274&lt;$L$4,IF(ABS(F274)&gt;$N$2,ROUND(($N$2*H274/100),2),ABS(F274)*H274/100),IF(ABS(F274)&gt;$N$4,ROUND(($N$4*H274/100),2),ABS(F274)*H274/100))),0)))),2)</f>
        <v>0</v>
      </c>
      <c r="O274" s="137"/>
      <c r="P274" s="136">
        <f>IF(J274="D",IF(H274="",0,F274),0)</f>
        <v>0</v>
      </c>
      <c r="Q274" s="137"/>
    </row>
    <row r="275" spans="1:17" customHeight="1" ht="13.2">
      <c r="A275" s="143">
        <f>+'LIQ 3'!B275</f>
        <v/>
      </c>
      <c r="B275" s="143">
        <f>+'LIQ 3'!C275</f>
        <v>0</v>
      </c>
      <c r="C275" s="144">
        <f>+'LIQ 3'!D275</f>
        <v/>
      </c>
      <c r="D275" s="143">
        <f>+'LIQ 3'!E275</f>
        <v/>
      </c>
      <c r="E275" s="143">
        <f>+'LIQ 3'!F275</f>
        <v/>
      </c>
      <c r="F275" s="2"/>
      <c r="G275" s="121"/>
      <c r="H275" s="122"/>
      <c r="I275" s="143"/>
      <c r="K275" s="124"/>
      <c r="L275" s="136">
        <f>IF(H275="",0,(IF(G275="D",0,(F275*H275)/100)))</f>
        <v>0</v>
      </c>
      <c r="M275" s="136">
        <f>ROUND(IF(L275=0,(IF(H275="",0,((IF(E275&lt;$L$4,IF(ABS(F275)&lt;$N$2,0,ROUND(((ABS(F275)-$N$2)*H275)/100,2)),IF(ABS(F275)&lt;$N$4,0,ROUND(((ABS(F275)-$N$4)*H275)/100,2))))))),0),2)</f>
        <v>0</v>
      </c>
      <c r="N275" s="136">
        <f>ROUND(IF(H275="",0,((IF(L275=0,(IF(E275&lt;$L$4,IF(ABS(F275)&gt;$N$2,ROUND(($N$2*H275/100),2),ABS(F275)*H275/100),IF(ABS(F275)&gt;$N$4,ROUND(($N$4*H275/100),2),ABS(F275)*H275/100))),0)))),2)</f>
        <v>0</v>
      </c>
      <c r="O275" s="137"/>
      <c r="P275" s="136">
        <f>IF(J275="D",IF(H275="",0,F275),0)</f>
        <v>0</v>
      </c>
      <c r="Q275" s="137"/>
    </row>
    <row r="276" spans="1:17" customHeight="1" ht="13.2">
      <c r="A276" s="143">
        <f>+'LIQ 3'!B276</f>
        <v/>
      </c>
      <c r="B276" s="143">
        <f>+'LIQ 3'!C276</f>
        <v>0</v>
      </c>
      <c r="C276" s="144">
        <f>+'LIQ 3'!D276</f>
        <v/>
      </c>
      <c r="D276" s="143">
        <f>+'LIQ 3'!E276</f>
        <v/>
      </c>
      <c r="E276" s="143">
        <f>+'LIQ 3'!F276</f>
        <v/>
      </c>
      <c r="F276" s="2"/>
      <c r="G276" s="121"/>
      <c r="H276" s="122"/>
      <c r="I276" s="143"/>
      <c r="K276" s="124"/>
      <c r="L276" s="136">
        <f>IF(H276="",0,(IF(G276="D",0,(F276*H276)/100)))</f>
        <v>0</v>
      </c>
      <c r="M276" s="136">
        <f>ROUND(IF(L276=0,(IF(H276="",0,((IF(E276&lt;$L$4,IF(ABS(F276)&lt;$N$2,0,ROUND(((ABS(F276)-$N$2)*H276)/100,2)),IF(ABS(F276)&lt;$N$4,0,ROUND(((ABS(F276)-$N$4)*H276)/100,2))))))),0),2)</f>
        <v>0</v>
      </c>
      <c r="N276" s="136">
        <f>ROUND(IF(H276="",0,((IF(L276=0,(IF(E276&lt;$L$4,IF(ABS(F276)&gt;$N$2,ROUND(($N$2*H276/100),2),ABS(F276)*H276/100),IF(ABS(F276)&gt;$N$4,ROUND(($N$4*H276/100),2),ABS(F276)*H276/100))),0)))),2)</f>
        <v>0</v>
      </c>
      <c r="O276" s="137"/>
      <c r="P276" s="136">
        <f>IF(J276="D",IF(H276="",0,F276),0)</f>
        <v>0</v>
      </c>
      <c r="Q276" s="137"/>
    </row>
    <row r="277" spans="1:17" customHeight="1" ht="13.2">
      <c r="A277" s="143">
        <f>+'LIQ 3'!B277</f>
        <v/>
      </c>
      <c r="B277" s="143">
        <f>+'LIQ 3'!C277</f>
        <v>0</v>
      </c>
      <c r="C277" s="144">
        <f>+'LIQ 3'!D277</f>
        <v/>
      </c>
      <c r="D277" s="143">
        <f>+'LIQ 3'!E277</f>
        <v/>
      </c>
      <c r="E277" s="143">
        <f>+'LIQ 3'!F277</f>
        <v/>
      </c>
      <c r="F277" s="2"/>
      <c r="G277" s="121"/>
      <c r="H277" s="122"/>
      <c r="I277" s="143"/>
      <c r="K277" s="124"/>
      <c r="L277" s="136">
        <f>IF(H277="",0,(IF(G277="D",0,(F277*H277)/100)))</f>
        <v>0</v>
      </c>
      <c r="M277" s="136">
        <f>ROUND(IF(L277=0,(IF(H277="",0,((IF(E277&lt;$L$4,IF(ABS(F277)&lt;$N$2,0,ROUND(((ABS(F277)-$N$2)*H277)/100,2)),IF(ABS(F277)&lt;$N$4,0,ROUND(((ABS(F277)-$N$4)*H277)/100,2))))))),0),2)</f>
        <v>0</v>
      </c>
      <c r="N277" s="136">
        <f>ROUND(IF(H277="",0,((IF(L277=0,(IF(E277&lt;$L$4,IF(ABS(F277)&gt;$N$2,ROUND(($N$2*H277/100),2),ABS(F277)*H277/100),IF(ABS(F277)&gt;$N$4,ROUND(($N$4*H277/100),2),ABS(F277)*H277/100))),0)))),2)</f>
        <v>0</v>
      </c>
      <c r="O277" s="137"/>
      <c r="P277" s="136">
        <f>IF(J277="D",IF(H277="",0,F277),0)</f>
        <v>0</v>
      </c>
      <c r="Q277" s="137"/>
    </row>
    <row r="278" spans="1:17" customHeight="1" ht="13.2">
      <c r="A278" s="143">
        <f>+'LIQ 3'!B278</f>
        <v/>
      </c>
      <c r="B278" s="143">
        <f>+'LIQ 3'!C278</f>
        <v>0</v>
      </c>
      <c r="C278" s="144">
        <f>+'LIQ 3'!D278</f>
        <v/>
      </c>
      <c r="D278" s="143">
        <f>+'LIQ 3'!E278</f>
        <v/>
      </c>
      <c r="E278" s="143">
        <f>+'LIQ 3'!F278</f>
        <v/>
      </c>
      <c r="F278" s="2"/>
      <c r="G278" s="121"/>
      <c r="H278" s="122"/>
      <c r="I278" s="143"/>
      <c r="K278" s="124"/>
      <c r="L278" s="136">
        <f>IF(H278="",0,(IF(G278="D",0,(F278*H278)/100)))</f>
        <v>0</v>
      </c>
      <c r="M278" s="136">
        <f>ROUND(IF(L278=0,(IF(H278="",0,((IF(E278&lt;$L$4,IF(ABS(F278)&lt;$N$2,0,ROUND(((ABS(F278)-$N$2)*H278)/100,2)),IF(ABS(F278)&lt;$N$4,0,ROUND(((ABS(F278)-$N$4)*H278)/100,2))))))),0),2)</f>
        <v>0</v>
      </c>
      <c r="N278" s="136">
        <f>ROUND(IF(H278="",0,((IF(L278=0,(IF(E278&lt;$L$4,IF(ABS(F278)&gt;$N$2,ROUND(($N$2*H278/100),2),ABS(F278)*H278/100),IF(ABS(F278)&gt;$N$4,ROUND(($N$4*H278/100),2),ABS(F278)*H278/100))),0)))),2)</f>
        <v>0</v>
      </c>
      <c r="O278" s="137"/>
      <c r="P278" s="136">
        <f>IF(J278="D",IF(H278="",0,F278),0)</f>
        <v>0</v>
      </c>
      <c r="Q278" s="137"/>
    </row>
    <row r="279" spans="1:17" customHeight="1" ht="13.2">
      <c r="A279" s="143">
        <f>+'LIQ 3'!B279</f>
        <v/>
      </c>
      <c r="B279" s="143">
        <f>+'LIQ 3'!C279</f>
        <v>0</v>
      </c>
      <c r="C279" s="144">
        <f>+'LIQ 3'!D279</f>
        <v/>
      </c>
      <c r="D279" s="143">
        <f>+'LIQ 3'!E279</f>
        <v/>
      </c>
      <c r="E279" s="143">
        <f>+'LIQ 3'!F279</f>
        <v/>
      </c>
      <c r="F279" s="2"/>
      <c r="G279" s="121"/>
      <c r="H279" s="122"/>
      <c r="I279" s="143"/>
      <c r="K279" s="124"/>
      <c r="L279" s="136">
        <f>IF(H279="",0,(IF(G279="D",0,(F279*H279)/100)))</f>
        <v>0</v>
      </c>
      <c r="M279" s="136">
        <f>ROUND(IF(L279=0,(IF(H279="",0,((IF(E279&lt;$L$4,IF(ABS(F279)&lt;$N$2,0,ROUND(((ABS(F279)-$N$2)*H279)/100,2)),IF(ABS(F279)&lt;$N$4,0,ROUND(((ABS(F279)-$N$4)*H279)/100,2))))))),0),2)</f>
        <v>0</v>
      </c>
      <c r="N279" s="136">
        <f>ROUND(IF(H279="",0,((IF(L279=0,(IF(E279&lt;$L$4,IF(ABS(F279)&gt;$N$2,ROUND(($N$2*H279/100),2),ABS(F279)*H279/100),IF(ABS(F279)&gt;$N$4,ROUND(($N$4*H279/100),2),ABS(F279)*H279/100))),0)))),2)</f>
        <v>0</v>
      </c>
      <c r="O279" s="137"/>
      <c r="P279" s="136">
        <f>IF(J279="D",IF(H279="",0,F279),0)</f>
        <v>0</v>
      </c>
      <c r="Q279" s="137"/>
    </row>
    <row r="280" spans="1:17" customHeight="1" ht="13.2">
      <c r="A280" s="143">
        <f>+'LIQ 3'!B280</f>
        <v/>
      </c>
      <c r="B280" s="143">
        <f>+'LIQ 3'!C280</f>
        <v>0</v>
      </c>
      <c r="C280" s="144">
        <f>+'LIQ 3'!D280</f>
        <v/>
      </c>
      <c r="D280" s="143">
        <f>+'LIQ 3'!E280</f>
        <v/>
      </c>
      <c r="E280" s="143">
        <f>+'LIQ 3'!F280</f>
        <v/>
      </c>
      <c r="F280" s="2"/>
      <c r="G280" s="121"/>
      <c r="H280" s="122"/>
      <c r="I280" s="143"/>
      <c r="K280" s="124"/>
      <c r="L280" s="136">
        <f>IF(H280="",0,(IF(G280="D",0,(F280*H280)/100)))</f>
        <v>0</v>
      </c>
      <c r="M280" s="136">
        <f>ROUND(IF(L280=0,(IF(H280="",0,((IF(E280&lt;$L$4,IF(ABS(F280)&lt;$N$2,0,ROUND(((ABS(F280)-$N$2)*H280)/100,2)),IF(ABS(F280)&lt;$N$4,0,ROUND(((ABS(F280)-$N$4)*H280)/100,2))))))),0),2)</f>
        <v>0</v>
      </c>
      <c r="N280" s="136">
        <f>ROUND(IF(H280="",0,((IF(L280=0,(IF(E280&lt;$L$4,IF(ABS(F280)&gt;$N$2,ROUND(($N$2*H280/100),2),ABS(F280)*H280/100),IF(ABS(F280)&gt;$N$4,ROUND(($N$4*H280/100),2),ABS(F280)*H280/100))),0)))),2)</f>
        <v>0</v>
      </c>
      <c r="O280" s="137"/>
      <c r="P280" s="136">
        <f>IF(J280="D",IF(H280="",0,F280),0)</f>
        <v>0</v>
      </c>
      <c r="Q280" s="137"/>
    </row>
    <row r="281" spans="1:17" customHeight="1" ht="13.2">
      <c r="A281" s="143">
        <f>+'LIQ 3'!B281</f>
        <v/>
      </c>
      <c r="B281" s="143">
        <f>+'LIQ 3'!C281</f>
        <v>0</v>
      </c>
      <c r="C281" s="144">
        <f>+'LIQ 3'!D281</f>
        <v/>
      </c>
      <c r="D281" s="143">
        <f>+'LIQ 3'!E281</f>
        <v/>
      </c>
      <c r="E281" s="143">
        <f>+'LIQ 3'!F281</f>
        <v/>
      </c>
      <c r="F281" s="2"/>
      <c r="G281" s="121"/>
      <c r="H281" s="122"/>
      <c r="I281" s="143"/>
      <c r="K281" s="124"/>
      <c r="L281" s="136">
        <f>IF(H281="",0,(IF(G281="D",0,(F281*H281)/100)))</f>
        <v>0</v>
      </c>
      <c r="M281" s="136">
        <f>ROUND(IF(L281=0,(IF(H281="",0,((IF(E281&lt;$L$4,IF(ABS(F281)&lt;$N$2,0,ROUND(((ABS(F281)-$N$2)*H281)/100,2)),IF(ABS(F281)&lt;$N$4,0,ROUND(((ABS(F281)-$N$4)*H281)/100,2))))))),0),2)</f>
        <v>0</v>
      </c>
      <c r="N281" s="136">
        <f>ROUND(IF(H281="",0,((IF(L281=0,(IF(E281&lt;$L$4,IF(ABS(F281)&gt;$N$2,ROUND(($N$2*H281/100),2),ABS(F281)*H281/100),IF(ABS(F281)&gt;$N$4,ROUND(($N$4*H281/100),2),ABS(F281)*H281/100))),0)))),2)</f>
        <v>0</v>
      </c>
      <c r="O281" s="137"/>
      <c r="P281" s="136">
        <f>IF(J281="D",IF(H281="",0,F281),0)</f>
        <v>0</v>
      </c>
      <c r="Q281" s="137"/>
    </row>
    <row r="282" spans="1:17" customHeight="1" ht="13.2">
      <c r="A282" s="143">
        <f>+'LIQ 3'!B282</f>
        <v/>
      </c>
      <c r="B282" s="143">
        <f>+'LIQ 3'!C282</f>
        <v>0</v>
      </c>
      <c r="C282" s="144">
        <f>+'LIQ 3'!D282</f>
        <v/>
      </c>
      <c r="D282" s="143">
        <f>+'LIQ 3'!E282</f>
        <v/>
      </c>
      <c r="E282" s="143">
        <f>+'LIQ 3'!F282</f>
        <v/>
      </c>
      <c r="F282" s="2"/>
      <c r="G282" s="121"/>
      <c r="H282" s="122"/>
      <c r="I282" s="143"/>
      <c r="K282" s="124"/>
      <c r="L282" s="136">
        <f>IF(H282="",0,(IF(G282="D",0,(F282*H282)/100)))</f>
        <v>0</v>
      </c>
      <c r="M282" s="136">
        <f>ROUND(IF(L282=0,(IF(H282="",0,((IF(E282&lt;$L$4,IF(ABS(F282)&lt;$N$2,0,ROUND(((ABS(F282)-$N$2)*H282)/100,2)),IF(ABS(F282)&lt;$N$4,0,ROUND(((ABS(F282)-$N$4)*H282)/100,2))))))),0),2)</f>
        <v>0</v>
      </c>
      <c r="N282" s="136">
        <f>ROUND(IF(H282="",0,((IF(L282=0,(IF(E282&lt;$L$4,IF(ABS(F282)&gt;$N$2,ROUND(($N$2*H282/100),2),ABS(F282)*H282/100),IF(ABS(F282)&gt;$N$4,ROUND(($N$4*H282/100),2),ABS(F282)*H282/100))),0)))),2)</f>
        <v>0</v>
      </c>
      <c r="O282" s="137"/>
      <c r="P282" s="136">
        <f>IF(J282="D",IF(H282="",0,F282),0)</f>
        <v>0</v>
      </c>
      <c r="Q282" s="137"/>
    </row>
    <row r="283" spans="1:17" customHeight="1" ht="13.2">
      <c r="A283" s="143">
        <f>+'LIQ 3'!B283</f>
        <v/>
      </c>
      <c r="B283" s="143">
        <f>+'LIQ 3'!C283</f>
        <v>0</v>
      </c>
      <c r="C283" s="144">
        <f>+'LIQ 3'!D283</f>
        <v/>
      </c>
      <c r="D283" s="143">
        <f>+'LIQ 3'!E283</f>
        <v/>
      </c>
      <c r="E283" s="143">
        <f>+'LIQ 3'!F283</f>
        <v/>
      </c>
      <c r="F283" s="2"/>
      <c r="G283" s="121"/>
      <c r="H283" s="122"/>
      <c r="I283" s="143"/>
      <c r="K283" s="124"/>
      <c r="L283" s="136">
        <f>IF(H283="",0,(IF(G283="D",0,(F283*H283)/100)))</f>
        <v>0</v>
      </c>
      <c r="M283" s="136">
        <f>ROUND(IF(L283=0,(IF(H283="",0,((IF(E283&lt;$L$4,IF(ABS(F283)&lt;$N$2,0,ROUND(((ABS(F283)-$N$2)*H283)/100,2)),IF(ABS(F283)&lt;$N$4,0,ROUND(((ABS(F283)-$N$4)*H283)/100,2))))))),0),2)</f>
        <v>0</v>
      </c>
      <c r="N283" s="136">
        <f>ROUND(IF(H283="",0,((IF(L283=0,(IF(E283&lt;$L$4,IF(ABS(F283)&gt;$N$2,ROUND(($N$2*H283/100),2),ABS(F283)*H283/100),IF(ABS(F283)&gt;$N$4,ROUND(($N$4*H283/100),2),ABS(F283)*H283/100))),0)))),2)</f>
        <v>0</v>
      </c>
      <c r="O283" s="137"/>
      <c r="P283" s="136">
        <f>IF(J283="D",IF(H283="",0,F283),0)</f>
        <v>0</v>
      </c>
      <c r="Q283" s="137"/>
    </row>
    <row r="284" spans="1:17" customHeight="1" ht="13.2">
      <c r="A284" s="143">
        <f>+'LIQ 3'!B284</f>
        <v/>
      </c>
      <c r="B284" s="143">
        <f>+'LIQ 3'!C284</f>
        <v>0</v>
      </c>
      <c r="C284" s="144">
        <f>+'LIQ 3'!D284</f>
        <v/>
      </c>
      <c r="D284" s="143">
        <f>+'LIQ 3'!E284</f>
        <v/>
      </c>
      <c r="E284" s="143">
        <f>+'LIQ 3'!F284</f>
        <v/>
      </c>
      <c r="F284" s="2"/>
      <c r="G284" s="121"/>
      <c r="H284" s="122"/>
      <c r="I284" s="143"/>
      <c r="K284" s="124"/>
      <c r="L284" s="136">
        <f>IF(H284="",0,(IF(G284="D",0,(F284*H284)/100)))</f>
        <v>0</v>
      </c>
      <c r="M284" s="136">
        <f>ROUND(IF(L284=0,(IF(H284="",0,((IF(E284&lt;$L$4,IF(ABS(F284)&lt;$N$2,0,ROUND(((ABS(F284)-$N$2)*H284)/100,2)),IF(ABS(F284)&lt;$N$4,0,ROUND(((ABS(F284)-$N$4)*H284)/100,2))))))),0),2)</f>
        <v>0</v>
      </c>
      <c r="N284" s="136">
        <f>ROUND(IF(H284="",0,((IF(L284=0,(IF(E284&lt;$L$4,IF(ABS(F284)&gt;$N$2,ROUND(($N$2*H284/100),2),ABS(F284)*H284/100),IF(ABS(F284)&gt;$N$4,ROUND(($N$4*H284/100),2),ABS(F284)*H284/100))),0)))),2)</f>
        <v>0</v>
      </c>
      <c r="O284" s="137"/>
      <c r="P284" s="136">
        <f>IF(J284="D",IF(H284="",0,F284),0)</f>
        <v>0</v>
      </c>
      <c r="Q284" s="137"/>
    </row>
    <row r="285" spans="1:17" customHeight="1" ht="13.2">
      <c r="A285" s="143">
        <f>+'LIQ 3'!B285</f>
        <v/>
      </c>
      <c r="B285" s="143">
        <f>+'LIQ 3'!C285</f>
        <v>0</v>
      </c>
      <c r="C285" s="144">
        <f>+'LIQ 3'!D285</f>
        <v/>
      </c>
      <c r="D285" s="143">
        <f>+'LIQ 3'!E285</f>
        <v/>
      </c>
      <c r="E285" s="143">
        <f>+'LIQ 3'!F285</f>
        <v/>
      </c>
      <c r="F285" s="2"/>
      <c r="G285" s="121"/>
      <c r="H285" s="122"/>
      <c r="I285" s="143"/>
      <c r="K285" s="124"/>
      <c r="L285" s="136">
        <f>IF(H285="",0,(IF(G285="D",0,(F285*H285)/100)))</f>
        <v>0</v>
      </c>
      <c r="M285" s="136">
        <f>ROUND(IF(L285=0,(IF(H285="",0,((IF(E285&lt;$L$4,IF(ABS(F285)&lt;$N$2,0,ROUND(((ABS(F285)-$N$2)*H285)/100,2)),IF(ABS(F285)&lt;$N$4,0,ROUND(((ABS(F285)-$N$4)*H285)/100,2))))))),0),2)</f>
        <v>0</v>
      </c>
      <c r="N285" s="136">
        <f>ROUND(IF(H285="",0,((IF(L285=0,(IF(E285&lt;$L$4,IF(ABS(F285)&gt;$N$2,ROUND(($N$2*H285/100),2),ABS(F285)*H285/100),IF(ABS(F285)&gt;$N$4,ROUND(($N$4*H285/100),2),ABS(F285)*H285/100))),0)))),2)</f>
        <v>0</v>
      </c>
      <c r="O285" s="137"/>
      <c r="P285" s="136">
        <f>IF(J285="D",IF(H285="",0,F285),0)</f>
        <v>0</v>
      </c>
      <c r="Q285" s="137"/>
    </row>
    <row r="286" spans="1:17" customHeight="1" ht="13.2">
      <c r="A286" s="143">
        <f>+'LIQ 3'!B286</f>
        <v/>
      </c>
      <c r="B286" s="143">
        <f>+'LIQ 3'!C286</f>
        <v>0</v>
      </c>
      <c r="C286" s="144">
        <f>+'LIQ 3'!D286</f>
        <v/>
      </c>
      <c r="D286" s="143">
        <f>+'LIQ 3'!E286</f>
        <v/>
      </c>
      <c r="E286" s="143">
        <f>+'LIQ 3'!F286</f>
        <v/>
      </c>
      <c r="F286" s="2"/>
      <c r="G286" s="121"/>
      <c r="H286" s="122"/>
      <c r="I286" s="143"/>
      <c r="K286" s="124"/>
      <c r="L286" s="136">
        <f>IF(H286="",0,(IF(G286="D",0,(F286*H286)/100)))</f>
        <v>0</v>
      </c>
      <c r="M286" s="136">
        <f>ROUND(IF(L286=0,(IF(H286="",0,((IF(E286&lt;$L$4,IF(ABS(F286)&lt;$N$2,0,ROUND(((ABS(F286)-$N$2)*H286)/100,2)),IF(ABS(F286)&lt;$N$4,0,ROUND(((ABS(F286)-$N$4)*H286)/100,2))))))),0),2)</f>
        <v>0</v>
      </c>
      <c r="N286" s="136">
        <f>ROUND(IF(H286="",0,((IF(L286=0,(IF(E286&lt;$L$4,IF(ABS(F286)&gt;$N$2,ROUND(($N$2*H286/100),2),ABS(F286)*H286/100),IF(ABS(F286)&gt;$N$4,ROUND(($N$4*H286/100),2),ABS(F286)*H286/100))),0)))),2)</f>
        <v>0</v>
      </c>
      <c r="O286" s="137"/>
      <c r="P286" s="136">
        <f>IF(J286="D",IF(H286="",0,F286),0)</f>
        <v>0</v>
      </c>
      <c r="Q286" s="137"/>
    </row>
    <row r="287" spans="1:17" customHeight="1" ht="13.2">
      <c r="A287" s="143">
        <f>+'LIQ 3'!B287</f>
        <v/>
      </c>
      <c r="B287" s="143">
        <f>+'LIQ 3'!C287</f>
        <v>0</v>
      </c>
      <c r="C287" s="144">
        <f>+'LIQ 3'!D287</f>
        <v/>
      </c>
      <c r="D287" s="143">
        <f>+'LIQ 3'!E287</f>
        <v/>
      </c>
      <c r="E287" s="143">
        <f>+'LIQ 3'!F287</f>
        <v/>
      </c>
      <c r="F287" s="2"/>
      <c r="G287" s="121"/>
      <c r="H287" s="122"/>
      <c r="I287" s="143"/>
      <c r="K287" s="124"/>
      <c r="L287" s="136">
        <f>IF(H287="",0,(IF(G287="D",0,(F287*H287)/100)))</f>
        <v>0</v>
      </c>
      <c r="M287" s="136">
        <f>ROUND(IF(L287=0,(IF(H287="",0,((IF(E287&lt;$L$4,IF(ABS(F287)&lt;$N$2,0,ROUND(((ABS(F287)-$N$2)*H287)/100,2)),IF(ABS(F287)&lt;$N$4,0,ROUND(((ABS(F287)-$N$4)*H287)/100,2))))))),0),2)</f>
        <v>0</v>
      </c>
      <c r="N287" s="136">
        <f>ROUND(IF(H287="",0,((IF(L287=0,(IF(E287&lt;$L$4,IF(ABS(F287)&gt;$N$2,ROUND(($N$2*H287/100),2),ABS(F287)*H287/100),IF(ABS(F287)&gt;$N$4,ROUND(($N$4*H287/100),2),ABS(F287)*H287/100))),0)))),2)</f>
        <v>0</v>
      </c>
      <c r="O287" s="137"/>
      <c r="P287" s="136">
        <f>IF(J287="D",IF(H287="",0,F287),0)</f>
        <v>0</v>
      </c>
      <c r="Q287" s="137"/>
    </row>
    <row r="288" spans="1:17" customHeight="1" ht="13.2">
      <c r="A288" s="143">
        <f>+'LIQ 3'!B288</f>
        <v/>
      </c>
      <c r="B288" s="143">
        <f>+'LIQ 3'!C288</f>
        <v>0</v>
      </c>
      <c r="C288" s="144">
        <f>+'LIQ 3'!D288</f>
        <v/>
      </c>
      <c r="D288" s="143">
        <f>+'LIQ 3'!E288</f>
        <v/>
      </c>
      <c r="E288" s="143">
        <f>+'LIQ 3'!F288</f>
        <v/>
      </c>
      <c r="F288" s="2"/>
      <c r="G288" s="121"/>
      <c r="H288" s="122"/>
      <c r="I288" s="143"/>
      <c r="K288" s="124"/>
      <c r="L288" s="136">
        <f>IF(H288="",0,(IF(G288="D",0,(F288*H288)/100)))</f>
        <v>0</v>
      </c>
      <c r="M288" s="136">
        <f>ROUND(IF(L288=0,(IF(H288="",0,((IF(E288&lt;$L$4,IF(ABS(F288)&lt;$N$2,0,ROUND(((ABS(F288)-$N$2)*H288)/100,2)),IF(ABS(F288)&lt;$N$4,0,ROUND(((ABS(F288)-$N$4)*H288)/100,2))))))),0),2)</f>
        <v>0</v>
      </c>
      <c r="N288" s="136">
        <f>ROUND(IF(H288="",0,((IF(L288=0,(IF(E288&lt;$L$4,IF(ABS(F288)&gt;$N$2,ROUND(($N$2*H288/100),2),ABS(F288)*H288/100),IF(ABS(F288)&gt;$N$4,ROUND(($N$4*H288/100),2),ABS(F288)*H288/100))),0)))),2)</f>
        <v>0</v>
      </c>
      <c r="O288" s="137"/>
      <c r="P288" s="136">
        <f>IF(J288="D",IF(H288="",0,F288),0)</f>
        <v>0</v>
      </c>
      <c r="Q288" s="137"/>
    </row>
    <row r="289" spans="1:17" customHeight="1" ht="13.2">
      <c r="A289" s="143">
        <f>+'LIQ 3'!B289</f>
        <v/>
      </c>
      <c r="B289" s="143">
        <f>+'LIQ 3'!C289</f>
        <v>0</v>
      </c>
      <c r="C289" s="144">
        <f>+'LIQ 3'!D289</f>
        <v/>
      </c>
      <c r="D289" s="143">
        <f>+'LIQ 3'!E289</f>
        <v/>
      </c>
      <c r="E289" s="143">
        <f>+'LIQ 3'!F289</f>
        <v/>
      </c>
      <c r="F289" s="2"/>
      <c r="G289" s="121"/>
      <c r="H289" s="122"/>
      <c r="I289" s="143"/>
      <c r="K289" s="124"/>
      <c r="L289" s="136">
        <f>IF(H289="",0,(IF(G289="D",0,(F289*H289)/100)))</f>
        <v>0</v>
      </c>
      <c r="M289" s="136">
        <f>ROUND(IF(L289=0,(IF(H289="",0,((IF(E289&lt;$L$4,IF(ABS(F289)&lt;$N$2,0,ROUND(((ABS(F289)-$N$2)*H289)/100,2)),IF(ABS(F289)&lt;$N$4,0,ROUND(((ABS(F289)-$N$4)*H289)/100,2))))))),0),2)</f>
        <v>0</v>
      </c>
      <c r="N289" s="136">
        <f>ROUND(IF(H289="",0,((IF(L289=0,(IF(E289&lt;$L$4,IF(ABS(F289)&gt;$N$2,ROUND(($N$2*H289/100),2),ABS(F289)*H289/100),IF(ABS(F289)&gt;$N$4,ROUND(($N$4*H289/100),2),ABS(F289)*H289/100))),0)))),2)</f>
        <v>0</v>
      </c>
      <c r="O289" s="137"/>
      <c r="P289" s="136">
        <f>IF(J289="D",IF(H289="",0,F289),0)</f>
        <v>0</v>
      </c>
      <c r="Q289" s="137"/>
    </row>
    <row r="290" spans="1:17" customHeight="1" ht="13.2">
      <c r="A290" s="143">
        <f>+'LIQ 3'!B290</f>
        <v/>
      </c>
      <c r="B290" s="143">
        <f>+'LIQ 3'!C290</f>
        <v>0</v>
      </c>
      <c r="C290" s="144">
        <f>+'LIQ 3'!D290</f>
        <v/>
      </c>
      <c r="D290" s="143">
        <f>+'LIQ 3'!E290</f>
        <v/>
      </c>
      <c r="E290" s="143">
        <f>+'LIQ 3'!F290</f>
        <v/>
      </c>
      <c r="F290" s="2"/>
      <c r="G290" s="121"/>
      <c r="H290" s="122"/>
      <c r="I290" s="143"/>
      <c r="K290" s="124"/>
      <c r="L290" s="136">
        <f>IF(H290="",0,(IF(G290="D",0,(F290*H290)/100)))</f>
        <v>0</v>
      </c>
      <c r="M290" s="136">
        <f>ROUND(IF(L290=0,(IF(H290="",0,((IF(E290&lt;$L$4,IF(ABS(F290)&lt;$N$2,0,ROUND(((ABS(F290)-$N$2)*H290)/100,2)),IF(ABS(F290)&lt;$N$4,0,ROUND(((ABS(F290)-$N$4)*H290)/100,2))))))),0),2)</f>
        <v>0</v>
      </c>
      <c r="N290" s="136">
        <f>ROUND(IF(H290="",0,((IF(L290=0,(IF(E290&lt;$L$4,IF(ABS(F290)&gt;$N$2,ROUND(($N$2*H290/100),2),ABS(F290)*H290/100),IF(ABS(F290)&gt;$N$4,ROUND(($N$4*H290/100),2),ABS(F290)*H290/100))),0)))),2)</f>
        <v>0</v>
      </c>
      <c r="O290" s="137"/>
      <c r="P290" s="136">
        <f>IF(J290="D",IF(H290="",0,F290),0)</f>
        <v>0</v>
      </c>
      <c r="Q290" s="137"/>
    </row>
    <row r="291" spans="1:17" customHeight="1" ht="13.2">
      <c r="A291" s="143">
        <f>+'LIQ 3'!B291</f>
        <v/>
      </c>
      <c r="B291" s="143">
        <f>+'LIQ 3'!C291</f>
        <v>0</v>
      </c>
      <c r="C291" s="144">
        <f>+'LIQ 3'!D291</f>
        <v/>
      </c>
      <c r="D291" s="143">
        <f>+'LIQ 3'!E291</f>
        <v/>
      </c>
      <c r="E291" s="143">
        <f>+'LIQ 3'!F291</f>
        <v/>
      </c>
      <c r="F291" s="2"/>
      <c r="G291" s="121"/>
      <c r="H291" s="122"/>
      <c r="I291" s="143"/>
      <c r="K291" s="124"/>
      <c r="L291" s="136">
        <f>IF(H291="",0,(IF(G291="D",0,(F291*H291)/100)))</f>
        <v>0</v>
      </c>
      <c r="M291" s="136">
        <f>ROUND(IF(L291=0,(IF(H291="",0,((IF(E291&lt;$L$4,IF(ABS(F291)&lt;$N$2,0,ROUND(((ABS(F291)-$N$2)*H291)/100,2)),IF(ABS(F291)&lt;$N$4,0,ROUND(((ABS(F291)-$N$4)*H291)/100,2))))))),0),2)</f>
        <v>0</v>
      </c>
      <c r="N291" s="136">
        <f>ROUND(IF(H291="",0,((IF(L291=0,(IF(E291&lt;$L$4,IF(ABS(F291)&gt;$N$2,ROUND(($N$2*H291/100),2),ABS(F291)*H291/100),IF(ABS(F291)&gt;$N$4,ROUND(($N$4*H291/100),2),ABS(F291)*H291/100))),0)))),2)</f>
        <v>0</v>
      </c>
      <c r="O291" s="137"/>
      <c r="P291" s="136">
        <f>IF(J291="D",IF(H291="",0,F291),0)</f>
        <v>0</v>
      </c>
      <c r="Q291" s="137"/>
    </row>
    <row r="292" spans="1:17" customHeight="1" ht="13.2">
      <c r="A292" s="143">
        <f>+'LIQ 3'!B292</f>
        <v/>
      </c>
      <c r="B292" s="143">
        <f>+'LIQ 3'!C292</f>
        <v>0</v>
      </c>
      <c r="C292" s="144">
        <f>+'LIQ 3'!D292</f>
        <v/>
      </c>
      <c r="D292" s="143">
        <f>+'LIQ 3'!E292</f>
        <v/>
      </c>
      <c r="E292" s="143">
        <f>+'LIQ 3'!F292</f>
        <v/>
      </c>
      <c r="F292" s="2"/>
      <c r="G292" s="121"/>
      <c r="H292" s="122"/>
      <c r="I292" s="143"/>
      <c r="K292" s="124"/>
      <c r="L292" s="136">
        <f>IF(H292="",0,(IF(G292="D",0,(F292*H292)/100)))</f>
        <v>0</v>
      </c>
      <c r="M292" s="136">
        <f>ROUND(IF(L292=0,(IF(H292="",0,((IF(E292&lt;$L$4,IF(ABS(F292)&lt;$N$2,0,ROUND(((ABS(F292)-$N$2)*H292)/100,2)),IF(ABS(F292)&lt;$N$4,0,ROUND(((ABS(F292)-$N$4)*H292)/100,2))))))),0),2)</f>
        <v>0</v>
      </c>
      <c r="N292" s="136">
        <f>ROUND(IF(H292="",0,((IF(L292=0,(IF(E292&lt;$L$4,IF(ABS(F292)&gt;$N$2,ROUND(($N$2*H292/100),2),ABS(F292)*H292/100),IF(ABS(F292)&gt;$N$4,ROUND(($N$4*H292/100),2),ABS(F292)*H292/100))),0)))),2)</f>
        <v>0</v>
      </c>
      <c r="O292" s="137"/>
      <c r="P292" s="136">
        <f>IF(J292="D",IF(H292="",0,F292),0)</f>
        <v>0</v>
      </c>
      <c r="Q292" s="137"/>
    </row>
    <row r="293" spans="1:17" customHeight="1" ht="13.2">
      <c r="A293" s="143">
        <f>+'LIQ 3'!B293</f>
        <v/>
      </c>
      <c r="B293" s="143">
        <f>+'LIQ 3'!C293</f>
        <v>0</v>
      </c>
      <c r="C293" s="144">
        <f>+'LIQ 3'!D293</f>
        <v/>
      </c>
      <c r="D293" s="143">
        <f>+'LIQ 3'!E293</f>
        <v/>
      </c>
      <c r="E293" s="143">
        <f>+'LIQ 3'!F293</f>
        <v/>
      </c>
      <c r="F293" s="2"/>
      <c r="G293" s="121"/>
      <c r="H293" s="122"/>
      <c r="I293" s="143"/>
      <c r="K293" s="124"/>
      <c r="L293" s="136">
        <f>IF(H293="",0,(IF(G293="D",0,(F293*H293)/100)))</f>
        <v>0</v>
      </c>
      <c r="M293" s="136">
        <f>ROUND(IF(L293=0,(IF(H293="",0,((IF(E293&lt;$L$4,IF(ABS(F293)&lt;$N$2,0,ROUND(((ABS(F293)-$N$2)*H293)/100,2)),IF(ABS(F293)&lt;$N$4,0,ROUND(((ABS(F293)-$N$4)*H293)/100,2))))))),0),2)</f>
        <v>0</v>
      </c>
      <c r="N293" s="136">
        <f>ROUND(IF(H293="",0,((IF(L293=0,(IF(E293&lt;$L$4,IF(ABS(F293)&gt;$N$2,ROUND(($N$2*H293/100),2),ABS(F293)*H293/100),IF(ABS(F293)&gt;$N$4,ROUND(($N$4*H293/100),2),ABS(F293)*H293/100))),0)))),2)</f>
        <v>0</v>
      </c>
      <c r="O293" s="137"/>
      <c r="P293" s="136">
        <f>IF(J293="D",IF(H293="",0,F293),0)</f>
        <v>0</v>
      </c>
      <c r="Q293" s="137"/>
    </row>
    <row r="294" spans="1:17" customHeight="1" ht="13.2">
      <c r="A294" s="143">
        <f>+'LIQ 3'!B294</f>
        <v/>
      </c>
      <c r="B294" s="143">
        <f>+'LIQ 3'!C294</f>
        <v>0</v>
      </c>
      <c r="C294" s="144">
        <f>+'LIQ 3'!D294</f>
        <v/>
      </c>
      <c r="D294" s="143">
        <f>+'LIQ 3'!E294</f>
        <v/>
      </c>
      <c r="E294" s="143">
        <f>+'LIQ 3'!F294</f>
        <v/>
      </c>
      <c r="F294" s="2"/>
      <c r="G294" s="121"/>
      <c r="H294" s="122"/>
      <c r="I294" s="143"/>
      <c r="K294" s="124"/>
      <c r="L294" s="136">
        <f>IF(H294="",0,(IF(G294="D",0,(F294*H294)/100)))</f>
        <v>0</v>
      </c>
      <c r="M294" s="136">
        <f>ROUND(IF(L294=0,(IF(H294="",0,((IF(E294&lt;$L$4,IF(ABS(F294)&lt;$N$2,0,ROUND(((ABS(F294)-$N$2)*H294)/100,2)),IF(ABS(F294)&lt;$N$4,0,ROUND(((ABS(F294)-$N$4)*H294)/100,2))))))),0),2)</f>
        <v>0</v>
      </c>
      <c r="N294" s="136">
        <f>ROUND(IF(H294="",0,((IF(L294=0,(IF(E294&lt;$L$4,IF(ABS(F294)&gt;$N$2,ROUND(($N$2*H294/100),2),ABS(F294)*H294/100),IF(ABS(F294)&gt;$N$4,ROUND(($N$4*H294/100),2),ABS(F294)*H294/100))),0)))),2)</f>
        <v>0</v>
      </c>
      <c r="O294" s="137"/>
      <c r="P294" s="136">
        <f>IF(J294="D",IF(H294="",0,F294),0)</f>
        <v>0</v>
      </c>
      <c r="Q294" s="137"/>
    </row>
    <row r="295" spans="1:17" customHeight="1" ht="13.2">
      <c r="A295" s="143">
        <f>+'LIQ 3'!B295</f>
        <v/>
      </c>
      <c r="B295" s="143">
        <f>+'LIQ 3'!C295</f>
        <v>0</v>
      </c>
      <c r="C295" s="144">
        <f>+'LIQ 3'!D295</f>
        <v/>
      </c>
      <c r="D295" s="143">
        <f>+'LIQ 3'!E295</f>
        <v/>
      </c>
      <c r="E295" s="143">
        <f>+'LIQ 3'!F295</f>
        <v/>
      </c>
      <c r="F295" s="2"/>
      <c r="G295" s="121"/>
      <c r="H295" s="122"/>
      <c r="I295" s="143"/>
      <c r="K295" s="124"/>
      <c r="L295" s="136">
        <f>IF(H295="",0,(IF(G295="D",0,(F295*H295)/100)))</f>
        <v>0</v>
      </c>
      <c r="M295" s="136">
        <f>ROUND(IF(L295=0,(IF(H295="",0,((IF(E295&lt;$L$4,IF(ABS(F295)&lt;$N$2,0,ROUND(((ABS(F295)-$N$2)*H295)/100,2)),IF(ABS(F295)&lt;$N$4,0,ROUND(((ABS(F295)-$N$4)*H295)/100,2))))))),0),2)</f>
        <v>0</v>
      </c>
      <c r="N295" s="136">
        <f>ROUND(IF(H295="",0,((IF(L295=0,(IF(E295&lt;$L$4,IF(ABS(F295)&gt;$N$2,ROUND(($N$2*H295/100),2),ABS(F295)*H295/100),IF(ABS(F295)&gt;$N$4,ROUND(($N$4*H295/100),2),ABS(F295)*H295/100))),0)))),2)</f>
        <v>0</v>
      </c>
      <c r="O295" s="137"/>
      <c r="P295" s="136">
        <f>IF(J295="D",IF(H295="",0,F295),0)</f>
        <v>0</v>
      </c>
      <c r="Q295" s="137"/>
    </row>
    <row r="296" spans="1:17" customHeight="1" ht="13.2">
      <c r="A296" s="143">
        <f>+'LIQ 3'!B296</f>
        <v/>
      </c>
      <c r="B296" s="143">
        <f>+'LIQ 3'!C296</f>
        <v>0</v>
      </c>
      <c r="C296" s="144">
        <f>+'LIQ 3'!D296</f>
        <v/>
      </c>
      <c r="D296" s="143">
        <f>+'LIQ 3'!E296</f>
        <v/>
      </c>
      <c r="E296" s="143">
        <f>+'LIQ 3'!F296</f>
        <v/>
      </c>
      <c r="F296" s="2"/>
      <c r="G296" s="121"/>
      <c r="H296" s="122"/>
      <c r="I296" s="143"/>
      <c r="K296" s="124"/>
      <c r="L296" s="136">
        <f>IF(H296="",0,(IF(G296="D",0,(F296*H296)/100)))</f>
        <v>0</v>
      </c>
      <c r="M296" s="136">
        <f>ROUND(IF(L296=0,(IF(H296="",0,((IF(E296&lt;$L$4,IF(ABS(F296)&lt;$N$2,0,ROUND(((ABS(F296)-$N$2)*H296)/100,2)),IF(ABS(F296)&lt;$N$4,0,ROUND(((ABS(F296)-$N$4)*H296)/100,2))))))),0),2)</f>
        <v>0</v>
      </c>
      <c r="N296" s="136">
        <f>ROUND(IF(H296="",0,((IF(L296=0,(IF(E296&lt;$L$4,IF(ABS(F296)&gt;$N$2,ROUND(($N$2*H296/100),2),ABS(F296)*H296/100),IF(ABS(F296)&gt;$N$4,ROUND(($N$4*H296/100),2),ABS(F296)*H296/100))),0)))),2)</f>
        <v>0</v>
      </c>
      <c r="O296" s="137"/>
      <c r="P296" s="136">
        <f>IF(J296="D",IF(H296="",0,F296),0)</f>
        <v>0</v>
      </c>
      <c r="Q296" s="137"/>
    </row>
    <row r="297" spans="1:17" customHeight="1" ht="13.2">
      <c r="A297" s="143">
        <f>+'LIQ 3'!B297</f>
        <v/>
      </c>
      <c r="B297" s="143">
        <f>+'LIQ 3'!C297</f>
        <v>0</v>
      </c>
      <c r="C297" s="144">
        <f>+'LIQ 3'!D297</f>
        <v/>
      </c>
      <c r="D297" s="143">
        <f>+'LIQ 3'!E297</f>
        <v/>
      </c>
      <c r="E297" s="143">
        <f>+'LIQ 3'!F297</f>
        <v/>
      </c>
      <c r="F297" s="2"/>
      <c r="G297" s="121"/>
      <c r="H297" s="122"/>
      <c r="I297" s="143"/>
      <c r="K297" s="124"/>
      <c r="L297" s="136">
        <f>IF(H297="",0,(IF(G297="D",0,(F297*H297)/100)))</f>
        <v>0</v>
      </c>
      <c r="M297" s="136">
        <f>ROUND(IF(L297=0,(IF(H297="",0,((IF(E297&lt;$L$4,IF(ABS(F297)&lt;$N$2,0,ROUND(((ABS(F297)-$N$2)*H297)/100,2)),IF(ABS(F297)&lt;$N$4,0,ROUND(((ABS(F297)-$N$4)*H297)/100,2))))))),0),2)</f>
        <v>0</v>
      </c>
      <c r="N297" s="136">
        <f>ROUND(IF(H297="",0,((IF(L297=0,(IF(E297&lt;$L$4,IF(ABS(F297)&gt;$N$2,ROUND(($N$2*H297/100),2),ABS(F297)*H297/100),IF(ABS(F297)&gt;$N$4,ROUND(($N$4*H297/100),2),ABS(F297)*H297/100))),0)))),2)</f>
        <v>0</v>
      </c>
      <c r="O297" s="137"/>
      <c r="P297" s="136">
        <f>IF(J297="D",IF(H297="",0,F297),0)</f>
        <v>0</v>
      </c>
      <c r="Q297" s="137"/>
    </row>
    <row r="298" spans="1:17" customHeight="1" ht="13.2">
      <c r="A298" s="143">
        <f>+'LIQ 3'!B298</f>
        <v/>
      </c>
      <c r="B298" s="143">
        <f>+'LIQ 3'!C298</f>
        <v>0</v>
      </c>
      <c r="C298" s="144">
        <f>+'LIQ 3'!D298</f>
        <v/>
      </c>
      <c r="D298" s="143">
        <f>+'LIQ 3'!E298</f>
        <v/>
      </c>
      <c r="E298" s="143">
        <f>+'LIQ 3'!F298</f>
        <v/>
      </c>
      <c r="F298" s="2"/>
      <c r="G298" s="121"/>
      <c r="H298" s="122"/>
      <c r="I298" s="143"/>
      <c r="K298" s="124"/>
      <c r="L298" s="136">
        <f>IF(H298="",0,(IF(G298="D",0,(F298*H298)/100)))</f>
        <v>0</v>
      </c>
      <c r="M298" s="136">
        <f>ROUND(IF(L298=0,(IF(H298="",0,((IF(E298&lt;$L$4,IF(ABS(F298)&lt;$N$2,0,ROUND(((ABS(F298)-$N$2)*H298)/100,2)),IF(ABS(F298)&lt;$N$4,0,ROUND(((ABS(F298)-$N$4)*H298)/100,2))))))),0),2)</f>
        <v>0</v>
      </c>
      <c r="N298" s="136">
        <f>ROUND(IF(H298="",0,((IF(L298=0,(IF(E298&lt;$L$4,IF(ABS(F298)&gt;$N$2,ROUND(($N$2*H298/100),2),ABS(F298)*H298/100),IF(ABS(F298)&gt;$N$4,ROUND(($N$4*H298/100),2),ABS(F298)*H298/100))),0)))),2)</f>
        <v>0</v>
      </c>
      <c r="O298" s="137"/>
      <c r="P298" s="136">
        <f>IF(J298="D",IF(H298="",0,F298),0)</f>
        <v>0</v>
      </c>
      <c r="Q298" s="137"/>
    </row>
    <row r="299" spans="1:17" customHeight="1" ht="13.2">
      <c r="A299" s="143">
        <f>+'LIQ 3'!B299</f>
        <v/>
      </c>
      <c r="B299" s="143">
        <f>+'LIQ 3'!C299</f>
        <v>0</v>
      </c>
      <c r="C299" s="144">
        <f>+'LIQ 3'!D299</f>
        <v/>
      </c>
      <c r="D299" s="143">
        <f>+'LIQ 3'!E299</f>
        <v/>
      </c>
      <c r="E299" s="143">
        <f>+'LIQ 3'!F299</f>
        <v/>
      </c>
      <c r="F299" s="2"/>
      <c r="G299" s="121"/>
      <c r="H299" s="122"/>
      <c r="I299" s="143"/>
      <c r="K299" s="124"/>
      <c r="L299" s="136">
        <f>IF(H299="",0,(IF(G299="D",0,(F299*H299)/100)))</f>
        <v>0</v>
      </c>
      <c r="M299" s="136">
        <f>ROUND(IF(L299=0,(IF(H299="",0,((IF(E299&lt;$L$4,IF(ABS(F299)&lt;$N$2,0,ROUND(((ABS(F299)-$N$2)*H299)/100,2)),IF(ABS(F299)&lt;$N$4,0,ROUND(((ABS(F299)-$N$4)*H299)/100,2))))))),0),2)</f>
        <v>0</v>
      </c>
      <c r="N299" s="136">
        <f>ROUND(IF(H299="",0,((IF(L299=0,(IF(E299&lt;$L$4,IF(ABS(F299)&gt;$N$2,ROUND(($N$2*H299/100),2),ABS(F299)*H299/100),IF(ABS(F299)&gt;$N$4,ROUND(($N$4*H299/100),2),ABS(F299)*H299/100))),0)))),2)</f>
        <v>0</v>
      </c>
      <c r="O299" s="137"/>
      <c r="P299" s="136">
        <f>IF(J299="D",IF(H299="",0,F299),0)</f>
        <v>0</v>
      </c>
      <c r="Q299" s="137"/>
    </row>
    <row r="300" spans="1:17" customHeight="1" ht="13.2">
      <c r="A300" s="143">
        <f>+'LIQ 3'!B300</f>
        <v/>
      </c>
      <c r="B300" s="143">
        <f>+'LIQ 3'!C300</f>
        <v>0</v>
      </c>
      <c r="C300" s="144">
        <f>+'LIQ 3'!D300</f>
        <v/>
      </c>
      <c r="D300" s="143">
        <f>+'LIQ 3'!E300</f>
        <v/>
      </c>
      <c r="E300" s="143">
        <f>+'LIQ 3'!F300</f>
        <v/>
      </c>
      <c r="F300" s="2"/>
      <c r="G300" s="121"/>
      <c r="H300" s="122"/>
      <c r="I300" s="143"/>
      <c r="K300" s="124"/>
      <c r="L300" s="136">
        <f>IF(H300="",0,(IF(G300="D",0,(F300*H300)/100)))</f>
        <v>0</v>
      </c>
      <c r="M300" s="136">
        <f>ROUND(IF(L300=0,(IF(H300="",0,((IF(E300&lt;$L$4,IF(ABS(F300)&lt;$N$2,0,ROUND(((ABS(F300)-$N$2)*H300)/100,2)),IF(ABS(F300)&lt;$N$4,0,ROUND(((ABS(F300)-$N$4)*H300)/100,2))))))),0),2)</f>
        <v>0</v>
      </c>
      <c r="N300" s="136">
        <f>ROUND(IF(H300="",0,((IF(L300=0,(IF(E300&lt;$L$4,IF(ABS(F300)&gt;$N$2,ROUND(($N$2*H300/100),2),ABS(F300)*H300/100),IF(ABS(F300)&gt;$N$4,ROUND(($N$4*H300/100),2),ABS(F300)*H300/100))),0)))),2)</f>
        <v>0</v>
      </c>
      <c r="O300" s="137"/>
      <c r="P300" s="136">
        <f>IF(J300="D",IF(H300="",0,F300),0)</f>
        <v>0</v>
      </c>
      <c r="Q300" s="137"/>
    </row>
    <row r="301" spans="1:17" customHeight="1" ht="13.2">
      <c r="A301" s="143">
        <f>+'LIQ 3'!B301</f>
        <v/>
      </c>
      <c r="B301" s="143">
        <f>+'LIQ 3'!C301</f>
        <v>0</v>
      </c>
      <c r="C301" s="144">
        <f>+'LIQ 3'!D301</f>
        <v/>
      </c>
      <c r="D301" s="143">
        <f>+'LIQ 3'!E301</f>
        <v/>
      </c>
      <c r="E301" s="143">
        <f>+'LIQ 3'!F301</f>
        <v/>
      </c>
      <c r="F301" s="2"/>
      <c r="G301" s="121"/>
      <c r="H301" s="122"/>
      <c r="I301" s="143"/>
      <c r="K301" s="124"/>
      <c r="L301" s="136">
        <f>IF(H301="",0,(IF(G301="D",0,(F301*H301)/100)))</f>
        <v>0</v>
      </c>
      <c r="M301" s="136">
        <f>ROUND(IF(L301=0,(IF(H301="",0,((IF(E301&lt;$L$4,IF(ABS(F301)&lt;$N$2,0,ROUND(((ABS(F301)-$N$2)*H301)/100,2)),IF(ABS(F301)&lt;$N$4,0,ROUND(((ABS(F301)-$N$4)*H301)/100,2))))))),0),2)</f>
        <v>0</v>
      </c>
      <c r="N301" s="136">
        <f>ROUND(IF(H301="",0,((IF(L301=0,(IF(E301&lt;$L$4,IF(ABS(F301)&gt;$N$2,ROUND(($N$2*H301/100),2),ABS(F301)*H301/100),IF(ABS(F301)&gt;$N$4,ROUND(($N$4*H301/100),2),ABS(F301)*H301/100))),0)))),2)</f>
        <v>0</v>
      </c>
      <c r="O301" s="137"/>
      <c r="P301" s="136">
        <f>IF(J301="D",IF(H301="",0,F301),0)</f>
        <v>0</v>
      </c>
      <c r="Q301" s="137"/>
    </row>
    <row r="302" spans="1:17" customHeight="1" ht="13.2">
      <c r="A302" s="143">
        <f>+'LIQ 3'!B302</f>
        <v/>
      </c>
      <c r="B302" s="143">
        <f>+'LIQ 3'!C302</f>
        <v>0</v>
      </c>
      <c r="C302" s="144">
        <f>+'LIQ 3'!D302</f>
        <v/>
      </c>
      <c r="D302" s="143">
        <f>+'LIQ 3'!E302</f>
        <v/>
      </c>
      <c r="E302" s="143">
        <f>+'LIQ 3'!F302</f>
        <v/>
      </c>
      <c r="F302" s="2"/>
      <c r="G302" s="121"/>
      <c r="H302" s="122"/>
      <c r="I302" s="143"/>
      <c r="K302" s="124"/>
      <c r="L302" s="136">
        <f>IF(H302="",0,(IF(G302="D",0,(F302*H302)/100)))</f>
        <v>0</v>
      </c>
      <c r="M302" s="136">
        <f>ROUND(IF(L302=0,(IF(H302="",0,((IF(E302&lt;$L$4,IF(ABS(F302)&lt;$N$2,0,ROUND(((ABS(F302)-$N$2)*H302)/100,2)),IF(ABS(F302)&lt;$N$4,0,ROUND(((ABS(F302)-$N$4)*H302)/100,2))))))),0),2)</f>
        <v>0</v>
      </c>
      <c r="N302" s="136">
        <f>ROUND(IF(H302="",0,((IF(L302=0,(IF(E302&lt;$L$4,IF(ABS(F302)&gt;$N$2,ROUND(($N$2*H302/100),2),ABS(F302)*H302/100),IF(ABS(F302)&gt;$N$4,ROUND(($N$4*H302/100),2),ABS(F302)*H302/100))),0)))),2)</f>
        <v>0</v>
      </c>
      <c r="O302" s="137"/>
      <c r="P302" s="136">
        <f>IF(J302="D",IF(H302="",0,F302),0)</f>
        <v>0</v>
      </c>
      <c r="Q302" s="137"/>
    </row>
    <row r="303" spans="1:17" customHeight="1" ht="13.2">
      <c r="A303" s="143">
        <f>+'LIQ 3'!B303</f>
        <v/>
      </c>
      <c r="B303" s="143">
        <f>+'LIQ 3'!C303</f>
        <v>0</v>
      </c>
      <c r="C303" s="144">
        <f>+'LIQ 3'!D303</f>
        <v/>
      </c>
      <c r="D303" s="143">
        <f>+'LIQ 3'!E303</f>
        <v/>
      </c>
      <c r="E303" s="143">
        <f>+'LIQ 3'!F303</f>
        <v/>
      </c>
      <c r="F303" s="2"/>
      <c r="G303" s="121"/>
      <c r="H303" s="122"/>
      <c r="I303" s="143"/>
      <c r="K303" s="124"/>
      <c r="L303" s="136">
        <f>IF(H303="",0,(IF(G303="D",0,(F303*H303)/100)))</f>
        <v>0</v>
      </c>
      <c r="M303" s="136">
        <f>ROUND(IF(L303=0,(IF(H303="",0,((IF(E303&lt;$L$4,IF(ABS(F303)&lt;$N$2,0,ROUND(((ABS(F303)-$N$2)*H303)/100,2)),IF(ABS(F303)&lt;$N$4,0,ROUND(((ABS(F303)-$N$4)*H303)/100,2))))))),0),2)</f>
        <v>0</v>
      </c>
      <c r="N303" s="136">
        <f>ROUND(IF(H303="",0,((IF(L303=0,(IF(E303&lt;$L$4,IF(ABS(F303)&gt;$N$2,ROUND(($N$2*H303/100),2),ABS(F303)*H303/100),IF(ABS(F303)&gt;$N$4,ROUND(($N$4*H303/100),2),ABS(F303)*H303/100))),0)))),2)</f>
        <v>0</v>
      </c>
      <c r="O303" s="137"/>
      <c r="P303" s="136">
        <f>IF(J303="D",IF(H303="",0,F303),0)</f>
        <v>0</v>
      </c>
      <c r="Q303" s="137"/>
    </row>
    <row r="304" spans="1:17" customHeight="1" ht="13.2">
      <c r="A304" s="143">
        <f>+'LIQ 3'!B304</f>
        <v/>
      </c>
      <c r="B304" s="143">
        <f>+'LIQ 3'!C304</f>
        <v>0</v>
      </c>
      <c r="C304" s="144">
        <f>+'LIQ 3'!D304</f>
        <v/>
      </c>
      <c r="D304" s="143">
        <f>+'LIQ 3'!E304</f>
        <v/>
      </c>
      <c r="E304" s="143">
        <f>+'LIQ 3'!F304</f>
        <v/>
      </c>
      <c r="F304" s="2"/>
      <c r="G304" s="121"/>
      <c r="H304" s="122"/>
      <c r="I304" s="143"/>
      <c r="K304" s="124"/>
      <c r="L304" s="136">
        <f>IF(H304="",0,(IF(G304="D",0,(F304*H304)/100)))</f>
        <v>0</v>
      </c>
      <c r="M304" s="136">
        <f>ROUND(IF(L304=0,(IF(H304="",0,((IF(E304&lt;$L$4,IF(ABS(F304)&lt;$N$2,0,ROUND(((ABS(F304)-$N$2)*H304)/100,2)),IF(ABS(F304)&lt;$N$4,0,ROUND(((ABS(F304)-$N$4)*H304)/100,2))))))),0),2)</f>
        <v>0</v>
      </c>
      <c r="N304" s="136">
        <f>ROUND(IF(H304="",0,((IF(L304=0,(IF(E304&lt;$L$4,IF(ABS(F304)&gt;$N$2,ROUND(($N$2*H304/100),2),ABS(F304)*H304/100),IF(ABS(F304)&gt;$N$4,ROUND(($N$4*H304/100),2),ABS(F304)*H304/100))),0)))),2)</f>
        <v>0</v>
      </c>
      <c r="O304" s="137"/>
      <c r="P304" s="136">
        <f>IF(J304="D",IF(H304="",0,F304),0)</f>
        <v>0</v>
      </c>
      <c r="Q304" s="137"/>
    </row>
    <row r="305" spans="1:17" customHeight="1" ht="13.2">
      <c r="A305" s="143">
        <f>+'LIQ 3'!B305</f>
        <v/>
      </c>
      <c r="B305" s="143">
        <f>+'LIQ 3'!C305</f>
        <v>0</v>
      </c>
      <c r="C305" s="144">
        <f>+'LIQ 3'!D305</f>
        <v/>
      </c>
      <c r="D305" s="143">
        <f>+'LIQ 3'!E305</f>
        <v/>
      </c>
      <c r="E305" s="143">
        <f>+'LIQ 3'!F305</f>
        <v/>
      </c>
      <c r="F305" s="2"/>
      <c r="G305" s="121"/>
      <c r="H305" s="122"/>
      <c r="I305" s="143"/>
      <c r="K305" s="124"/>
      <c r="L305" s="136">
        <f>IF(H305="",0,(IF(G305="D",0,(F305*H305)/100)))</f>
        <v>0</v>
      </c>
      <c r="M305" s="136">
        <f>ROUND(IF(L305=0,(IF(H305="",0,((IF(E305&lt;$L$4,IF(ABS(F305)&lt;$N$2,0,ROUND(((ABS(F305)-$N$2)*H305)/100,2)),IF(ABS(F305)&lt;$N$4,0,ROUND(((ABS(F305)-$N$4)*H305)/100,2))))))),0),2)</f>
        <v>0</v>
      </c>
      <c r="N305" s="136">
        <f>ROUND(IF(H305="",0,((IF(L305=0,(IF(E305&lt;$L$4,IF(ABS(F305)&gt;$N$2,ROUND(($N$2*H305/100),2),ABS(F305)*H305/100),IF(ABS(F305)&gt;$N$4,ROUND(($N$4*H305/100),2),ABS(F305)*H305/100))),0)))),2)</f>
        <v>0</v>
      </c>
      <c r="O305" s="137"/>
      <c r="P305" s="136">
        <f>IF(J305="D",IF(H305="",0,F305),0)</f>
        <v>0</v>
      </c>
      <c r="Q305" s="137"/>
    </row>
    <row r="306" spans="1:17" customHeight="1" ht="13.2">
      <c r="A306" s="143">
        <f>+'LIQ 3'!B306</f>
        <v/>
      </c>
      <c r="B306" s="143">
        <f>+'LIQ 3'!C306</f>
        <v>0</v>
      </c>
      <c r="C306" s="144">
        <f>+'LIQ 3'!D306</f>
        <v/>
      </c>
      <c r="D306" s="143">
        <f>+'LIQ 3'!E306</f>
        <v/>
      </c>
      <c r="E306" s="143">
        <f>+'LIQ 3'!F306</f>
        <v/>
      </c>
      <c r="F306" s="2"/>
      <c r="G306" s="121"/>
      <c r="H306" s="122"/>
      <c r="I306" s="143"/>
      <c r="K306" s="124"/>
      <c r="L306" s="136">
        <f>IF(H306="",0,(IF(G306="D",0,(F306*H306)/100)))</f>
        <v>0</v>
      </c>
      <c r="M306" s="136">
        <f>ROUND(IF(L306=0,(IF(H306="",0,((IF(E306&lt;$L$4,IF(ABS(F306)&lt;$N$2,0,ROUND(((ABS(F306)-$N$2)*H306)/100,2)),IF(ABS(F306)&lt;$N$4,0,ROUND(((ABS(F306)-$N$4)*H306)/100,2))))))),0),2)</f>
        <v>0</v>
      </c>
      <c r="N306" s="136">
        <f>ROUND(IF(H306="",0,((IF(L306=0,(IF(E306&lt;$L$4,IF(ABS(F306)&gt;$N$2,ROUND(($N$2*H306/100),2),ABS(F306)*H306/100),IF(ABS(F306)&gt;$N$4,ROUND(($N$4*H306/100),2),ABS(F306)*H306/100))),0)))),2)</f>
        <v>0</v>
      </c>
      <c r="O306" s="137"/>
      <c r="P306" s="136">
        <f>IF(J306="D",IF(H306="",0,F306),0)</f>
        <v>0</v>
      </c>
      <c r="Q306" s="137"/>
    </row>
    <row r="307" spans="1:17" customHeight="1" ht="13.2">
      <c r="A307" s="143">
        <f>+'LIQ 3'!B307</f>
        <v/>
      </c>
      <c r="B307" s="143">
        <f>+'LIQ 3'!C307</f>
        <v>0</v>
      </c>
      <c r="C307" s="144">
        <f>+'LIQ 3'!D307</f>
        <v/>
      </c>
      <c r="D307" s="143">
        <f>+'LIQ 3'!E307</f>
        <v/>
      </c>
      <c r="E307" s="143">
        <f>+'LIQ 3'!F307</f>
        <v/>
      </c>
      <c r="F307" s="2"/>
      <c r="G307" s="121"/>
      <c r="H307" s="122"/>
      <c r="I307" s="143"/>
      <c r="K307" s="124"/>
      <c r="L307" s="136">
        <f>IF(H307="",0,(IF(G307="D",0,(F307*H307)/100)))</f>
        <v>0</v>
      </c>
      <c r="M307" s="136">
        <f>ROUND(IF(L307=0,(IF(H307="",0,((IF(E307&lt;$L$4,IF(ABS(F307)&lt;$N$2,0,ROUND(((ABS(F307)-$N$2)*H307)/100,2)),IF(ABS(F307)&lt;$N$4,0,ROUND(((ABS(F307)-$N$4)*H307)/100,2))))))),0),2)</f>
        <v>0</v>
      </c>
      <c r="N307" s="136">
        <f>ROUND(IF(H307="",0,((IF(L307=0,(IF(E307&lt;$L$4,IF(ABS(F307)&gt;$N$2,ROUND(($N$2*H307/100),2),ABS(F307)*H307/100),IF(ABS(F307)&gt;$N$4,ROUND(($N$4*H307/100),2),ABS(F307)*H307/100))),0)))),2)</f>
        <v>0</v>
      </c>
      <c r="O307" s="137"/>
      <c r="P307" s="136">
        <f>IF(J307="D",IF(H307="",0,F307),0)</f>
        <v>0</v>
      </c>
      <c r="Q307" s="137"/>
    </row>
    <row r="308" spans="1:17" customHeight="1" ht="13.2">
      <c r="A308" s="143">
        <f>+'LIQ 3'!B308</f>
        <v/>
      </c>
      <c r="B308" s="143">
        <f>+'LIQ 3'!C308</f>
        <v>0</v>
      </c>
      <c r="C308" s="144">
        <f>+'LIQ 3'!D308</f>
        <v/>
      </c>
      <c r="D308" s="143">
        <f>+'LIQ 3'!E308</f>
        <v/>
      </c>
      <c r="E308" s="143">
        <f>+'LIQ 3'!F308</f>
        <v/>
      </c>
      <c r="F308" s="2"/>
      <c r="G308" s="121"/>
      <c r="H308" s="122"/>
      <c r="I308" s="143"/>
      <c r="K308" s="124"/>
      <c r="L308" s="136">
        <f>IF(H308="",0,(IF(G308="D",0,(F308*H308)/100)))</f>
        <v>0</v>
      </c>
      <c r="M308" s="136">
        <f>ROUND(IF(L308=0,(IF(H308="",0,((IF(E308&lt;$L$4,IF(ABS(F308)&lt;$N$2,0,ROUND(((ABS(F308)-$N$2)*H308)/100,2)),IF(ABS(F308)&lt;$N$4,0,ROUND(((ABS(F308)-$N$4)*H308)/100,2))))))),0),2)</f>
        <v>0</v>
      </c>
      <c r="N308" s="136">
        <f>ROUND(IF(H308="",0,((IF(L308=0,(IF(E308&lt;$L$4,IF(ABS(F308)&gt;$N$2,ROUND(($N$2*H308/100),2),ABS(F308)*H308/100),IF(ABS(F308)&gt;$N$4,ROUND(($N$4*H308/100),2),ABS(F308)*H308/100))),0)))),2)</f>
        <v>0</v>
      </c>
      <c r="O308" s="137"/>
      <c r="P308" s="136">
        <f>IF(J308="D",IF(H308="",0,F308),0)</f>
        <v>0</v>
      </c>
      <c r="Q308" s="137"/>
    </row>
    <row r="309" spans="1:17" customHeight="1" ht="13.2">
      <c r="A309" s="143">
        <f>+'LIQ 3'!B309</f>
        <v/>
      </c>
      <c r="B309" s="143">
        <f>+'LIQ 3'!C309</f>
        <v>0</v>
      </c>
      <c r="C309" s="144">
        <f>+'LIQ 3'!D309</f>
        <v/>
      </c>
      <c r="D309" s="143">
        <f>+'LIQ 3'!E309</f>
        <v/>
      </c>
      <c r="E309" s="143">
        <f>+'LIQ 3'!F309</f>
        <v/>
      </c>
      <c r="F309" s="2"/>
      <c r="G309" s="121"/>
      <c r="H309" s="122"/>
      <c r="I309" s="143"/>
      <c r="K309" s="124"/>
      <c r="L309" s="136">
        <f>IF(H309="",0,(IF(G309="D",0,(F309*H309)/100)))</f>
        <v>0</v>
      </c>
      <c r="M309" s="136">
        <f>ROUND(IF(L309=0,(IF(H309="",0,((IF(E309&lt;$L$4,IF(ABS(F309)&lt;$N$2,0,ROUND(((ABS(F309)-$N$2)*H309)/100,2)),IF(ABS(F309)&lt;$N$4,0,ROUND(((ABS(F309)-$N$4)*H309)/100,2))))))),0),2)</f>
        <v>0</v>
      </c>
      <c r="N309" s="136">
        <f>ROUND(IF(H309="",0,((IF(L309=0,(IF(E309&lt;$L$4,IF(ABS(F309)&gt;$N$2,ROUND(($N$2*H309/100),2),ABS(F309)*H309/100),IF(ABS(F309)&gt;$N$4,ROUND(($N$4*H309/100),2),ABS(F309)*H309/100))),0)))),2)</f>
        <v>0</v>
      </c>
      <c r="O309" s="137"/>
      <c r="P309" s="136">
        <f>IF(J309="D",IF(H309="",0,F309),0)</f>
        <v>0</v>
      </c>
      <c r="Q309" s="137"/>
    </row>
    <row r="310" spans="1:17" customHeight="1" ht="13.2">
      <c r="A310" s="143">
        <f>+'LIQ 3'!B310</f>
        <v/>
      </c>
      <c r="B310" s="143">
        <f>+'LIQ 3'!C310</f>
        <v>0</v>
      </c>
      <c r="C310" s="144">
        <f>+'LIQ 3'!D310</f>
        <v/>
      </c>
      <c r="D310" s="143">
        <f>+'LIQ 3'!E310</f>
        <v/>
      </c>
      <c r="E310" s="143">
        <f>+'LIQ 3'!F310</f>
        <v/>
      </c>
      <c r="F310" s="2"/>
      <c r="G310" s="121"/>
      <c r="H310" s="122"/>
      <c r="I310" s="143"/>
      <c r="K310" s="124"/>
      <c r="L310" s="136">
        <f>IF(H310="",0,(IF(G310="D",0,(F310*H310)/100)))</f>
        <v>0</v>
      </c>
      <c r="M310" s="136">
        <f>ROUND(IF(L310=0,(IF(H310="",0,((IF(E310&lt;$L$4,IF(ABS(F310)&lt;$N$2,0,ROUND(((ABS(F310)-$N$2)*H310)/100,2)),IF(ABS(F310)&lt;$N$4,0,ROUND(((ABS(F310)-$N$4)*H310)/100,2))))))),0),2)</f>
        <v>0</v>
      </c>
      <c r="N310" s="136">
        <f>ROUND(IF(H310="",0,((IF(L310=0,(IF(E310&lt;$L$4,IF(ABS(F310)&gt;$N$2,ROUND(($N$2*H310/100),2),ABS(F310)*H310/100),IF(ABS(F310)&gt;$N$4,ROUND(($N$4*H310/100),2),ABS(F310)*H310/100))),0)))),2)</f>
        <v>0</v>
      </c>
      <c r="O310" s="137"/>
      <c r="P310" s="136">
        <f>IF(J310="D",IF(H310="",0,F310),0)</f>
        <v>0</v>
      </c>
      <c r="Q310" s="137"/>
    </row>
    <row r="311" spans="1:17" customHeight="1" ht="13.2">
      <c r="A311" s="143">
        <f>+'LIQ 3'!B311</f>
        <v/>
      </c>
      <c r="B311" s="143">
        <f>+'LIQ 3'!C311</f>
        <v>0</v>
      </c>
      <c r="C311" s="144">
        <f>+'LIQ 3'!D311</f>
        <v/>
      </c>
      <c r="D311" s="143">
        <f>+'LIQ 3'!E311</f>
        <v/>
      </c>
      <c r="E311" s="143">
        <f>+'LIQ 3'!F311</f>
        <v/>
      </c>
      <c r="F311" s="2"/>
      <c r="G311" s="121"/>
      <c r="H311" s="122"/>
      <c r="I311" s="143"/>
      <c r="K311" s="124"/>
      <c r="L311" s="136">
        <f>IF(H311="",0,(IF(G311="D",0,(F311*H311)/100)))</f>
        <v>0</v>
      </c>
      <c r="M311" s="136">
        <f>ROUND(IF(L311=0,(IF(H311="",0,((IF(E311&lt;$L$4,IF(ABS(F311)&lt;$N$2,0,ROUND(((ABS(F311)-$N$2)*H311)/100,2)),IF(ABS(F311)&lt;$N$4,0,ROUND(((ABS(F311)-$N$4)*H311)/100,2))))))),0),2)</f>
        <v>0</v>
      </c>
      <c r="N311" s="136">
        <f>ROUND(IF(H311="",0,((IF(L311=0,(IF(E311&lt;$L$4,IF(ABS(F311)&gt;$N$2,ROUND(($N$2*H311/100),2),ABS(F311)*H311/100),IF(ABS(F311)&gt;$N$4,ROUND(($N$4*H311/100),2),ABS(F311)*H311/100))),0)))),2)</f>
        <v>0</v>
      </c>
      <c r="O311" s="137"/>
      <c r="P311" s="136">
        <f>IF(J311="D",IF(H311="",0,F311),0)</f>
        <v>0</v>
      </c>
      <c r="Q311" s="137"/>
    </row>
    <row r="312" spans="1:17" customHeight="1" ht="13.2">
      <c r="A312" s="143">
        <f>+'LIQ 3'!B312</f>
        <v/>
      </c>
      <c r="B312" s="143">
        <f>+'LIQ 3'!C312</f>
        <v>0</v>
      </c>
      <c r="C312" s="144">
        <f>+'LIQ 3'!D312</f>
        <v/>
      </c>
      <c r="D312" s="143">
        <f>+'LIQ 3'!E312</f>
        <v/>
      </c>
      <c r="E312" s="143">
        <f>+'LIQ 3'!F312</f>
        <v/>
      </c>
      <c r="F312" s="2"/>
      <c r="G312" s="121"/>
      <c r="H312" s="122"/>
      <c r="I312" s="143"/>
      <c r="K312" s="124"/>
      <c r="L312" s="136">
        <f>IF(H312="",0,(IF(G312="D",0,(F312*H312)/100)))</f>
        <v>0</v>
      </c>
      <c r="M312" s="136">
        <f>ROUND(IF(L312=0,(IF(H312="",0,((IF(E312&lt;$L$4,IF(ABS(F312)&lt;$N$2,0,ROUND(((ABS(F312)-$N$2)*H312)/100,2)),IF(ABS(F312)&lt;$N$4,0,ROUND(((ABS(F312)-$N$4)*H312)/100,2))))))),0),2)</f>
        <v>0</v>
      </c>
      <c r="N312" s="136">
        <f>ROUND(IF(H312="",0,((IF(L312=0,(IF(E312&lt;$L$4,IF(ABS(F312)&gt;$N$2,ROUND(($N$2*H312/100),2),ABS(F312)*H312/100),IF(ABS(F312)&gt;$N$4,ROUND(($N$4*H312/100),2),ABS(F312)*H312/100))),0)))),2)</f>
        <v>0</v>
      </c>
      <c r="O312" s="137"/>
      <c r="P312" s="136">
        <f>IF(J312="D",IF(H312="",0,F312),0)</f>
        <v>0</v>
      </c>
      <c r="Q312" s="137"/>
    </row>
    <row r="313" spans="1:17" customHeight="1" ht="13.2">
      <c r="A313" s="143">
        <f>+'LIQ 3'!B313</f>
        <v/>
      </c>
      <c r="B313" s="143">
        <f>+'LIQ 3'!C313</f>
        <v>0</v>
      </c>
      <c r="C313" s="144">
        <f>+'LIQ 3'!D313</f>
        <v/>
      </c>
      <c r="D313" s="143">
        <f>+'LIQ 3'!E313</f>
        <v/>
      </c>
      <c r="E313" s="143">
        <f>+'LIQ 3'!F313</f>
        <v/>
      </c>
      <c r="F313" s="2"/>
      <c r="G313" s="121"/>
      <c r="H313" s="122"/>
      <c r="I313" s="143"/>
      <c r="K313" s="124"/>
      <c r="L313" s="136">
        <f>IF(H313="",0,(IF(G313="D",0,(F313*H313)/100)))</f>
        <v>0</v>
      </c>
      <c r="M313" s="136">
        <f>ROUND(IF(L313=0,(IF(H313="",0,((IF(E313&lt;$L$4,IF(ABS(F313)&lt;$N$2,0,ROUND(((ABS(F313)-$N$2)*H313)/100,2)),IF(ABS(F313)&lt;$N$4,0,ROUND(((ABS(F313)-$N$4)*H313)/100,2))))))),0),2)</f>
        <v>0</v>
      </c>
      <c r="N313" s="136">
        <f>ROUND(IF(H313="",0,((IF(L313=0,(IF(E313&lt;$L$4,IF(ABS(F313)&gt;$N$2,ROUND(($N$2*H313/100),2),ABS(F313)*H313/100),IF(ABS(F313)&gt;$N$4,ROUND(($N$4*H313/100),2),ABS(F313)*H313/100))),0)))),2)</f>
        <v>0</v>
      </c>
      <c r="O313" s="137"/>
      <c r="P313" s="136">
        <f>IF(J313="D",IF(H313="",0,F313),0)</f>
        <v>0</v>
      </c>
      <c r="Q313" s="137"/>
    </row>
    <row r="314" spans="1:17" customHeight="1" ht="13.2">
      <c r="A314" s="143">
        <f>+'LIQ 3'!B314</f>
        <v/>
      </c>
      <c r="B314" s="143">
        <f>+'LIQ 3'!C314</f>
        <v>0</v>
      </c>
      <c r="C314" s="144">
        <f>+'LIQ 3'!D314</f>
        <v/>
      </c>
      <c r="D314" s="143">
        <f>+'LIQ 3'!E314</f>
        <v/>
      </c>
      <c r="E314" s="143">
        <f>+'LIQ 3'!F314</f>
        <v/>
      </c>
      <c r="F314" s="2"/>
      <c r="G314" s="121"/>
      <c r="H314" s="122"/>
      <c r="I314" s="143"/>
      <c r="K314" s="124"/>
      <c r="L314" s="136">
        <f>IF(H314="",0,(IF(G314="D",0,(F314*H314)/100)))</f>
        <v>0</v>
      </c>
      <c r="M314" s="136">
        <f>ROUND(IF(L314=0,(IF(H314="",0,((IF(E314&lt;$L$4,IF(ABS(F314)&lt;$N$2,0,ROUND(((ABS(F314)-$N$2)*H314)/100,2)),IF(ABS(F314)&lt;$N$4,0,ROUND(((ABS(F314)-$N$4)*H314)/100,2))))))),0),2)</f>
        <v>0</v>
      </c>
      <c r="N314" s="136">
        <f>ROUND(IF(H314="",0,((IF(L314=0,(IF(E314&lt;$L$4,IF(ABS(F314)&gt;$N$2,ROUND(($N$2*H314/100),2),ABS(F314)*H314/100),IF(ABS(F314)&gt;$N$4,ROUND(($N$4*H314/100),2),ABS(F314)*H314/100))),0)))),2)</f>
        <v>0</v>
      </c>
      <c r="O314" s="137"/>
      <c r="P314" s="136">
        <f>IF(J314="D",IF(H314="",0,F314),0)</f>
        <v>0</v>
      </c>
      <c r="Q314" s="137"/>
    </row>
    <row r="315" spans="1:17" customHeight="1" ht="13.2">
      <c r="A315" s="143">
        <f>+'LIQ 3'!B315</f>
        <v/>
      </c>
      <c r="B315" s="143">
        <f>+'LIQ 3'!C315</f>
        <v>0</v>
      </c>
      <c r="C315" s="144">
        <f>+'LIQ 3'!D315</f>
        <v/>
      </c>
      <c r="D315" s="143">
        <f>+'LIQ 3'!E315</f>
        <v/>
      </c>
      <c r="E315" s="143">
        <f>+'LIQ 3'!F315</f>
        <v/>
      </c>
      <c r="F315" s="2"/>
      <c r="G315" s="121"/>
      <c r="H315" s="122"/>
      <c r="I315" s="143"/>
      <c r="K315" s="124"/>
      <c r="L315" s="136">
        <f>IF(H315="",0,(IF(G315="D",0,(F315*H315)/100)))</f>
        <v>0</v>
      </c>
      <c r="M315" s="136">
        <f>ROUND(IF(L315=0,(IF(H315="",0,((IF(E315&lt;$L$4,IF(ABS(F315)&lt;$N$2,0,ROUND(((ABS(F315)-$N$2)*H315)/100,2)),IF(ABS(F315)&lt;$N$4,0,ROUND(((ABS(F315)-$N$4)*H315)/100,2))))))),0),2)</f>
        <v>0</v>
      </c>
      <c r="N315" s="136">
        <f>ROUND(IF(H315="",0,((IF(L315=0,(IF(E315&lt;$L$4,IF(ABS(F315)&gt;$N$2,ROUND(($N$2*H315/100),2),ABS(F315)*H315/100),IF(ABS(F315)&gt;$N$4,ROUND(($N$4*H315/100),2),ABS(F315)*H315/100))),0)))),2)</f>
        <v>0</v>
      </c>
      <c r="O315" s="137"/>
      <c r="P315" s="136">
        <f>IF(J315="D",IF(H315="",0,F315),0)</f>
        <v>0</v>
      </c>
      <c r="Q315" s="137"/>
    </row>
    <row r="316" spans="1:17" customHeight="1" ht="13.2">
      <c r="A316" s="143">
        <f>+'LIQ 3'!B316</f>
        <v/>
      </c>
      <c r="B316" s="143">
        <f>+'LIQ 3'!C316</f>
        <v>0</v>
      </c>
      <c r="C316" s="144">
        <f>+'LIQ 3'!D316</f>
        <v/>
      </c>
      <c r="D316" s="143">
        <f>+'LIQ 3'!E316</f>
        <v/>
      </c>
      <c r="E316" s="143">
        <f>+'LIQ 3'!F316</f>
        <v/>
      </c>
      <c r="F316" s="2"/>
      <c r="G316" s="121"/>
      <c r="H316" s="122"/>
      <c r="I316" s="143"/>
      <c r="K316" s="124"/>
      <c r="L316" s="136">
        <f>IF(H316="",0,(IF(G316="D",0,(F316*H316)/100)))</f>
        <v>0</v>
      </c>
      <c r="M316" s="136">
        <f>ROUND(IF(L316=0,(IF(H316="",0,((IF(E316&lt;$L$4,IF(ABS(F316)&lt;$N$2,0,ROUND(((ABS(F316)-$N$2)*H316)/100,2)),IF(ABS(F316)&lt;$N$4,0,ROUND(((ABS(F316)-$N$4)*H316)/100,2))))))),0),2)</f>
        <v>0</v>
      </c>
      <c r="N316" s="136">
        <f>ROUND(IF(H316="",0,((IF(L316=0,(IF(E316&lt;$L$4,IF(ABS(F316)&gt;$N$2,ROUND(($N$2*H316/100),2),ABS(F316)*H316/100),IF(ABS(F316)&gt;$N$4,ROUND(($N$4*H316/100),2),ABS(F316)*H316/100))),0)))),2)</f>
        <v>0</v>
      </c>
      <c r="O316" s="137"/>
      <c r="P316" s="136">
        <f>IF(J316="D",IF(H316="",0,F316),0)</f>
        <v>0</v>
      </c>
      <c r="Q316" s="137"/>
    </row>
    <row r="317" spans="1:17" customHeight="1" ht="13.2">
      <c r="A317" s="143">
        <f>+'LIQ 3'!B317</f>
        <v/>
      </c>
      <c r="B317" s="143">
        <f>+'LIQ 3'!C317</f>
        <v>0</v>
      </c>
      <c r="C317" s="144">
        <f>+'LIQ 3'!D317</f>
        <v/>
      </c>
      <c r="D317" s="143">
        <f>+'LIQ 3'!E317</f>
        <v/>
      </c>
      <c r="E317" s="143">
        <f>+'LIQ 3'!F317</f>
        <v/>
      </c>
      <c r="F317" s="2"/>
      <c r="G317" s="121"/>
      <c r="H317" s="122"/>
      <c r="I317" s="143"/>
      <c r="K317" s="124"/>
      <c r="L317" s="136">
        <f>IF(H317="",0,(IF(G317="D",0,(F317*H317)/100)))</f>
        <v>0</v>
      </c>
      <c r="M317" s="136">
        <f>ROUND(IF(L317=0,(IF(H317="",0,((IF(E317&lt;$L$4,IF(ABS(F317)&lt;$N$2,0,ROUND(((ABS(F317)-$N$2)*H317)/100,2)),IF(ABS(F317)&lt;$N$4,0,ROUND(((ABS(F317)-$N$4)*H317)/100,2))))))),0),2)</f>
        <v>0</v>
      </c>
      <c r="N317" s="136">
        <f>ROUND(IF(H317="",0,((IF(L317=0,(IF(E317&lt;$L$4,IF(ABS(F317)&gt;$N$2,ROUND(($N$2*H317/100),2),ABS(F317)*H317/100),IF(ABS(F317)&gt;$N$4,ROUND(($N$4*H317/100),2),ABS(F317)*H317/100))),0)))),2)</f>
        <v>0</v>
      </c>
      <c r="O317" s="137"/>
      <c r="P317" s="136">
        <f>IF(J317="D",IF(H317="",0,F317),0)</f>
        <v>0</v>
      </c>
      <c r="Q317" s="137"/>
    </row>
    <row r="318" spans="1:17" customHeight="1" ht="13.2">
      <c r="A318" s="143">
        <f>+'LIQ 3'!B318</f>
        <v/>
      </c>
      <c r="B318" s="143">
        <f>+'LIQ 3'!C318</f>
        <v>0</v>
      </c>
      <c r="C318" s="144">
        <f>+'LIQ 3'!D318</f>
        <v/>
      </c>
      <c r="D318" s="143">
        <f>+'LIQ 3'!E318</f>
        <v/>
      </c>
      <c r="E318" s="143">
        <f>+'LIQ 3'!F318</f>
        <v/>
      </c>
      <c r="F318" s="2"/>
      <c r="G318" s="121"/>
      <c r="H318" s="122"/>
      <c r="I318" s="143"/>
      <c r="K318" s="124"/>
      <c r="L318" s="136">
        <f>IF(H318="",0,(IF(G318="D",0,(F318*H318)/100)))</f>
        <v>0</v>
      </c>
      <c r="M318" s="136">
        <f>ROUND(IF(L318=0,(IF(H318="",0,((IF(E318&lt;$L$4,IF(ABS(F318)&lt;$N$2,0,ROUND(((ABS(F318)-$N$2)*H318)/100,2)),IF(ABS(F318)&lt;$N$4,0,ROUND(((ABS(F318)-$N$4)*H318)/100,2))))))),0),2)</f>
        <v>0</v>
      </c>
      <c r="N318" s="136">
        <f>ROUND(IF(H318="",0,((IF(L318=0,(IF(E318&lt;$L$4,IF(ABS(F318)&gt;$N$2,ROUND(($N$2*H318/100),2),ABS(F318)*H318/100),IF(ABS(F318)&gt;$N$4,ROUND(($N$4*H318/100),2),ABS(F318)*H318/100))),0)))),2)</f>
        <v>0</v>
      </c>
      <c r="O318" s="137"/>
      <c r="P318" s="136">
        <f>IF(J318="D",IF(H318="",0,F318),0)</f>
        <v>0</v>
      </c>
      <c r="Q318" s="137"/>
    </row>
    <row r="319" spans="1:17" customHeight="1" ht="13.2">
      <c r="A319" s="143">
        <f>+'LIQ 3'!B319</f>
        <v/>
      </c>
      <c r="B319" s="143">
        <f>+'LIQ 3'!C319</f>
        <v>0</v>
      </c>
      <c r="C319" s="144">
        <f>+'LIQ 3'!D319</f>
        <v/>
      </c>
      <c r="D319" s="143">
        <f>+'LIQ 3'!E319</f>
        <v/>
      </c>
      <c r="E319" s="143">
        <f>+'LIQ 3'!F319</f>
        <v/>
      </c>
      <c r="F319" s="2"/>
      <c r="G319" s="121"/>
      <c r="H319" s="122"/>
      <c r="I319" s="143"/>
      <c r="K319" s="124"/>
      <c r="L319" s="136">
        <f>IF(H319="",0,(IF(G319="D",0,(F319*H319)/100)))</f>
        <v>0</v>
      </c>
      <c r="M319" s="136">
        <f>ROUND(IF(L319=0,(IF(H319="",0,((IF(E319&lt;$L$4,IF(ABS(F319)&lt;$N$2,0,ROUND(((ABS(F319)-$N$2)*H319)/100,2)),IF(ABS(F319)&lt;$N$4,0,ROUND(((ABS(F319)-$N$4)*H319)/100,2))))))),0),2)</f>
        <v>0</v>
      </c>
      <c r="N319" s="136">
        <f>ROUND(IF(H319="",0,((IF(L319=0,(IF(E319&lt;$L$4,IF(ABS(F319)&gt;$N$2,ROUND(($N$2*H319/100),2),ABS(F319)*H319/100),IF(ABS(F319)&gt;$N$4,ROUND(($N$4*H319/100),2),ABS(F319)*H319/100))),0)))),2)</f>
        <v>0</v>
      </c>
      <c r="O319" s="137"/>
      <c r="P319" s="136">
        <f>IF(J319="D",IF(H319="",0,F319),0)</f>
        <v>0</v>
      </c>
      <c r="Q319" s="137"/>
    </row>
    <row r="320" spans="1:17" customHeight="1" ht="13.2">
      <c r="A320" s="143">
        <f>+'LIQ 3'!B320</f>
        <v/>
      </c>
      <c r="B320" s="143">
        <f>+'LIQ 3'!C320</f>
        <v>0</v>
      </c>
      <c r="C320" s="144">
        <f>+'LIQ 3'!D320</f>
        <v/>
      </c>
      <c r="D320" s="143">
        <f>+'LIQ 3'!E320</f>
        <v/>
      </c>
      <c r="E320" s="143">
        <f>+'LIQ 3'!F320</f>
        <v/>
      </c>
      <c r="F320" s="2"/>
      <c r="G320" s="121"/>
      <c r="H320" s="122"/>
      <c r="I320" s="143"/>
      <c r="K320" s="124"/>
      <c r="L320" s="136">
        <f>IF(H320="",0,(IF(G320="D",0,(F320*H320)/100)))</f>
        <v>0</v>
      </c>
      <c r="M320" s="136">
        <f>ROUND(IF(L320=0,(IF(H320="",0,((IF(E320&lt;$L$4,IF(ABS(F320)&lt;$N$2,0,ROUND(((ABS(F320)-$N$2)*H320)/100,2)),IF(ABS(F320)&lt;$N$4,0,ROUND(((ABS(F320)-$N$4)*H320)/100,2))))))),0),2)</f>
        <v>0</v>
      </c>
      <c r="N320" s="136">
        <f>ROUND(IF(H320="",0,((IF(L320=0,(IF(E320&lt;$L$4,IF(ABS(F320)&gt;$N$2,ROUND(($N$2*H320/100),2),ABS(F320)*H320/100),IF(ABS(F320)&gt;$N$4,ROUND(($N$4*H320/100),2),ABS(F320)*H320/100))),0)))),2)</f>
        <v>0</v>
      </c>
      <c r="O320" s="137"/>
      <c r="P320" s="136">
        <f>IF(J320="D",IF(H320="",0,F320),0)</f>
        <v>0</v>
      </c>
      <c r="Q320" s="137"/>
    </row>
    <row r="321" spans="1:17" customHeight="1" ht="13.2">
      <c r="A321" s="143">
        <f>+'LIQ 3'!B321</f>
        <v/>
      </c>
      <c r="B321" s="143">
        <f>+'LIQ 3'!C321</f>
        <v>0</v>
      </c>
      <c r="C321" s="144">
        <f>+'LIQ 3'!D321</f>
        <v/>
      </c>
      <c r="D321" s="143">
        <f>+'LIQ 3'!E321</f>
        <v/>
      </c>
      <c r="E321" s="143">
        <f>+'LIQ 3'!F321</f>
        <v/>
      </c>
      <c r="F321" s="2"/>
      <c r="G321" s="121"/>
      <c r="H321" s="122"/>
      <c r="I321" s="143"/>
      <c r="K321" s="124"/>
      <c r="L321" s="136">
        <f>IF(H321="",0,(IF(G321="D",0,(F321*H321)/100)))</f>
        <v>0</v>
      </c>
      <c r="M321" s="136">
        <f>ROUND(IF(L321=0,(IF(H321="",0,((IF(E321&lt;$L$4,IF(ABS(F321)&lt;$N$2,0,ROUND(((ABS(F321)-$N$2)*H321)/100,2)),IF(ABS(F321)&lt;$N$4,0,ROUND(((ABS(F321)-$N$4)*H321)/100,2))))))),0),2)</f>
        <v>0</v>
      </c>
      <c r="N321" s="136">
        <f>ROUND(IF(H321="",0,((IF(L321=0,(IF(E321&lt;$L$4,IF(ABS(F321)&gt;$N$2,ROUND(($N$2*H321/100),2),ABS(F321)*H321/100),IF(ABS(F321)&gt;$N$4,ROUND(($N$4*H321/100),2),ABS(F321)*H321/100))),0)))),2)</f>
        <v>0</v>
      </c>
      <c r="O321" s="137"/>
      <c r="P321" s="136">
        <f>IF(J321="D",IF(H321="",0,F321),0)</f>
        <v>0</v>
      </c>
      <c r="Q321" s="137"/>
    </row>
    <row r="322" spans="1:17" customHeight="1" ht="13.2">
      <c r="A322" s="143">
        <f>+'LIQ 3'!B322</f>
        <v/>
      </c>
      <c r="B322" s="143">
        <f>+'LIQ 3'!C322</f>
        <v>0</v>
      </c>
      <c r="C322" s="144">
        <f>+'LIQ 3'!D322</f>
        <v/>
      </c>
      <c r="D322" s="143">
        <f>+'LIQ 3'!E322</f>
        <v/>
      </c>
      <c r="E322" s="143">
        <f>+'LIQ 3'!F322</f>
        <v/>
      </c>
      <c r="F322" s="2"/>
      <c r="G322" s="121"/>
      <c r="H322" s="122"/>
      <c r="I322" s="143"/>
      <c r="K322" s="124"/>
      <c r="L322" s="136">
        <f>IF(H322="",0,(IF(G322="D",0,(F322*H322)/100)))</f>
        <v>0</v>
      </c>
      <c r="M322" s="136">
        <f>ROUND(IF(L322=0,(IF(H322="",0,((IF(E322&lt;$L$4,IF(ABS(F322)&lt;$N$2,0,ROUND(((ABS(F322)-$N$2)*H322)/100,2)),IF(ABS(F322)&lt;$N$4,0,ROUND(((ABS(F322)-$N$4)*H322)/100,2))))))),0),2)</f>
        <v>0</v>
      </c>
      <c r="N322" s="136">
        <f>ROUND(IF(H322="",0,((IF(L322=0,(IF(E322&lt;$L$4,IF(ABS(F322)&gt;$N$2,ROUND(($N$2*H322/100),2),ABS(F322)*H322/100),IF(ABS(F322)&gt;$N$4,ROUND(($N$4*H322/100),2),ABS(F322)*H322/100))),0)))),2)</f>
        <v>0</v>
      </c>
      <c r="O322" s="137"/>
      <c r="P322" s="136">
        <f>IF(J322="D",IF(H322="",0,F322),0)</f>
        <v>0</v>
      </c>
      <c r="Q322" s="137"/>
    </row>
    <row r="323" spans="1:17" customHeight="1" ht="13.2">
      <c r="A323" s="143">
        <f>+'LIQ 3'!B323</f>
        <v/>
      </c>
      <c r="B323" s="143">
        <f>+'LIQ 3'!C323</f>
        <v>0</v>
      </c>
      <c r="C323" s="144">
        <f>+'LIQ 3'!D323</f>
        <v/>
      </c>
      <c r="D323" s="143">
        <f>+'LIQ 3'!E323</f>
        <v/>
      </c>
      <c r="E323" s="143">
        <f>+'LIQ 3'!F323</f>
        <v/>
      </c>
      <c r="F323" s="2"/>
      <c r="G323" s="121"/>
      <c r="H323" s="122"/>
      <c r="I323" s="143"/>
      <c r="K323" s="124"/>
      <c r="L323" s="136">
        <f>IF(H323="",0,(IF(G323="D",0,(F323*H323)/100)))</f>
        <v>0</v>
      </c>
      <c r="M323" s="136">
        <f>ROUND(IF(L323=0,(IF(H323="",0,((IF(E323&lt;$L$4,IF(ABS(F323)&lt;$N$2,0,ROUND(((ABS(F323)-$N$2)*H323)/100,2)),IF(ABS(F323)&lt;$N$4,0,ROUND(((ABS(F323)-$N$4)*H323)/100,2))))))),0),2)</f>
        <v>0</v>
      </c>
      <c r="N323" s="136">
        <f>ROUND(IF(H323="",0,((IF(L323=0,(IF(E323&lt;$L$4,IF(ABS(F323)&gt;$N$2,ROUND(($N$2*H323/100),2),ABS(F323)*H323/100),IF(ABS(F323)&gt;$N$4,ROUND(($N$4*H323/100),2),ABS(F323)*H323/100))),0)))),2)</f>
        <v>0</v>
      </c>
      <c r="O323" s="137"/>
      <c r="P323" s="136">
        <f>IF(J323="D",IF(H323="",0,F323),0)</f>
        <v>0</v>
      </c>
      <c r="Q323" s="137"/>
    </row>
    <row r="324" spans="1:17" customHeight="1" ht="13.2">
      <c r="A324" s="143">
        <f>+'LIQ 3'!B324</f>
        <v/>
      </c>
      <c r="B324" s="143">
        <f>+'LIQ 3'!C324</f>
        <v>0</v>
      </c>
      <c r="C324" s="144">
        <f>+'LIQ 3'!D324</f>
        <v/>
      </c>
      <c r="D324" s="143">
        <f>+'LIQ 3'!E324</f>
        <v/>
      </c>
      <c r="E324" s="143">
        <f>+'LIQ 3'!F324</f>
        <v/>
      </c>
      <c r="F324" s="2"/>
      <c r="G324" s="121"/>
      <c r="H324" s="122"/>
      <c r="I324" s="143"/>
      <c r="K324" s="124"/>
      <c r="L324" s="136">
        <f>IF(H324="",0,(IF(G324="D",0,(F324*H324)/100)))</f>
        <v>0</v>
      </c>
      <c r="M324" s="136">
        <f>ROUND(IF(L324=0,(IF(H324="",0,((IF(E324&lt;$L$4,IF(ABS(F324)&lt;$N$2,0,ROUND(((ABS(F324)-$N$2)*H324)/100,2)),IF(ABS(F324)&lt;$N$4,0,ROUND(((ABS(F324)-$N$4)*H324)/100,2))))))),0),2)</f>
        <v>0</v>
      </c>
      <c r="N324" s="136">
        <f>ROUND(IF(H324="",0,((IF(L324=0,(IF(E324&lt;$L$4,IF(ABS(F324)&gt;$N$2,ROUND(($N$2*H324/100),2),ABS(F324)*H324/100),IF(ABS(F324)&gt;$N$4,ROUND(($N$4*H324/100),2),ABS(F324)*H324/100))),0)))),2)</f>
        <v>0</v>
      </c>
      <c r="O324" s="137"/>
      <c r="P324" s="136">
        <f>IF(J324="D",IF(H324="",0,F324),0)</f>
        <v>0</v>
      </c>
      <c r="Q324" s="137"/>
    </row>
    <row r="325" spans="1:17" customHeight="1" ht="13.2">
      <c r="A325" s="143">
        <f>+'LIQ 3'!B325</f>
        <v/>
      </c>
      <c r="B325" s="143">
        <f>+'LIQ 3'!C325</f>
        <v>0</v>
      </c>
      <c r="C325" s="144">
        <f>+'LIQ 3'!D325</f>
        <v/>
      </c>
      <c r="D325" s="143">
        <f>+'LIQ 3'!E325</f>
        <v/>
      </c>
      <c r="E325" s="143">
        <f>+'LIQ 3'!F325</f>
        <v/>
      </c>
      <c r="F325" s="2"/>
      <c r="G325" s="121"/>
      <c r="H325" s="122"/>
      <c r="I325" s="143"/>
      <c r="K325" s="124"/>
      <c r="L325" s="136">
        <f>IF(H325="",0,(IF(G325="D",0,(F325*H325)/100)))</f>
        <v>0</v>
      </c>
      <c r="M325" s="136">
        <f>ROUND(IF(L325=0,(IF(H325="",0,((IF(E325&lt;$L$4,IF(ABS(F325)&lt;$N$2,0,ROUND(((ABS(F325)-$N$2)*H325)/100,2)),IF(ABS(F325)&lt;$N$4,0,ROUND(((ABS(F325)-$N$4)*H325)/100,2))))))),0),2)</f>
        <v>0</v>
      </c>
      <c r="N325" s="136">
        <f>ROUND(IF(H325="",0,((IF(L325=0,(IF(E325&lt;$L$4,IF(ABS(F325)&gt;$N$2,ROUND(($N$2*H325/100),2),ABS(F325)*H325/100),IF(ABS(F325)&gt;$N$4,ROUND(($N$4*H325/100),2),ABS(F325)*H325/100))),0)))),2)</f>
        <v>0</v>
      </c>
      <c r="O325" s="137"/>
      <c r="P325" s="136">
        <f>IF(J325="D",IF(H325="",0,F325),0)</f>
        <v>0</v>
      </c>
      <c r="Q325" s="137"/>
    </row>
    <row r="326" spans="1:17" customHeight="1" ht="13.2">
      <c r="A326" s="143">
        <f>+'LIQ 3'!B326</f>
        <v/>
      </c>
      <c r="B326" s="143">
        <f>+'LIQ 3'!C326</f>
        <v>0</v>
      </c>
      <c r="C326" s="144">
        <f>+'LIQ 3'!D326</f>
        <v/>
      </c>
      <c r="D326" s="143">
        <f>+'LIQ 3'!E326</f>
        <v/>
      </c>
      <c r="E326" s="143">
        <f>+'LIQ 3'!F326</f>
        <v/>
      </c>
      <c r="F326" s="2"/>
      <c r="G326" s="121"/>
      <c r="H326" s="122"/>
      <c r="I326" s="143"/>
      <c r="K326" s="124"/>
      <c r="L326" s="136">
        <f>IF(H326="",0,(IF(G326="D",0,(F326*H326)/100)))</f>
        <v>0</v>
      </c>
      <c r="M326" s="136">
        <f>ROUND(IF(L326=0,(IF(H326="",0,((IF(E326&lt;$L$4,IF(ABS(F326)&lt;$N$2,0,ROUND(((ABS(F326)-$N$2)*H326)/100,2)),IF(ABS(F326)&lt;$N$4,0,ROUND(((ABS(F326)-$N$4)*H326)/100,2))))))),0),2)</f>
        <v>0</v>
      </c>
      <c r="N326" s="136">
        <f>ROUND(IF(H326="",0,((IF(L326=0,(IF(E326&lt;$L$4,IF(ABS(F326)&gt;$N$2,ROUND(($N$2*H326/100),2),ABS(F326)*H326/100),IF(ABS(F326)&gt;$N$4,ROUND(($N$4*H326/100),2),ABS(F326)*H326/100))),0)))),2)</f>
        <v>0</v>
      </c>
      <c r="O326" s="137"/>
      <c r="P326" s="136">
        <f>IF(J326="D",IF(H326="",0,F326),0)</f>
        <v>0</v>
      </c>
      <c r="Q326" s="137"/>
    </row>
    <row r="327" spans="1:17" customHeight="1" ht="13.2">
      <c r="A327" s="143">
        <f>+'LIQ 3'!B327</f>
        <v/>
      </c>
      <c r="B327" s="143">
        <f>+'LIQ 3'!C327</f>
        <v>0</v>
      </c>
      <c r="C327" s="144">
        <f>+'LIQ 3'!D327</f>
        <v/>
      </c>
      <c r="D327" s="143">
        <f>+'LIQ 3'!E327</f>
        <v/>
      </c>
      <c r="E327" s="143">
        <f>+'LIQ 3'!F327</f>
        <v/>
      </c>
      <c r="F327" s="2"/>
      <c r="G327" s="121"/>
      <c r="H327" s="122"/>
      <c r="I327" s="143"/>
      <c r="K327" s="124"/>
      <c r="L327" s="136">
        <f>IF(H327="",0,(IF(G327="D",0,(F327*H327)/100)))</f>
        <v>0</v>
      </c>
      <c r="M327" s="136">
        <f>ROUND(IF(L327=0,(IF(H327="",0,((IF(E327&lt;$L$4,IF(ABS(F327)&lt;$N$2,0,ROUND(((ABS(F327)-$N$2)*H327)/100,2)),IF(ABS(F327)&lt;$N$4,0,ROUND(((ABS(F327)-$N$4)*H327)/100,2))))))),0),2)</f>
        <v>0</v>
      </c>
      <c r="N327" s="136">
        <f>ROUND(IF(H327="",0,((IF(L327=0,(IF(E327&lt;$L$4,IF(ABS(F327)&gt;$N$2,ROUND(($N$2*H327/100),2),ABS(F327)*H327/100),IF(ABS(F327)&gt;$N$4,ROUND(($N$4*H327/100),2),ABS(F327)*H327/100))),0)))),2)</f>
        <v>0</v>
      </c>
      <c r="O327" s="137"/>
      <c r="P327" s="136">
        <f>IF(J327="D",IF(H327="",0,F327),0)</f>
        <v>0</v>
      </c>
      <c r="Q327" s="137"/>
    </row>
    <row r="328" spans="1:17" customHeight="1" ht="13.2">
      <c r="A328" s="143">
        <f>+'LIQ 3'!B328</f>
        <v/>
      </c>
      <c r="B328" s="143">
        <f>+'LIQ 3'!C328</f>
        <v>0</v>
      </c>
      <c r="C328" s="144">
        <f>+'LIQ 3'!D328</f>
        <v/>
      </c>
      <c r="D328" s="143">
        <f>+'LIQ 3'!E328</f>
        <v/>
      </c>
      <c r="E328" s="143">
        <f>+'LIQ 3'!F328</f>
        <v/>
      </c>
      <c r="F328" s="2"/>
      <c r="G328" s="121"/>
      <c r="H328" s="122"/>
      <c r="I328" s="143"/>
      <c r="K328" s="124"/>
      <c r="L328" s="136">
        <f>IF(H328="",0,(IF(G328="D",0,(F328*H328)/100)))</f>
        <v>0</v>
      </c>
      <c r="M328" s="136">
        <f>ROUND(IF(L328=0,(IF(H328="",0,((IF(E328&lt;$L$4,IF(ABS(F328)&lt;$N$2,0,ROUND(((ABS(F328)-$N$2)*H328)/100,2)),IF(ABS(F328)&lt;$N$4,0,ROUND(((ABS(F328)-$N$4)*H328)/100,2))))))),0),2)</f>
        <v>0</v>
      </c>
      <c r="N328" s="136">
        <f>ROUND(IF(H328="",0,((IF(L328=0,(IF(E328&lt;$L$4,IF(ABS(F328)&gt;$N$2,ROUND(($N$2*H328/100),2),ABS(F328)*H328/100),IF(ABS(F328)&gt;$N$4,ROUND(($N$4*H328/100),2),ABS(F328)*H328/100))),0)))),2)</f>
        <v>0</v>
      </c>
      <c r="O328" s="137"/>
      <c r="P328" s="136">
        <f>IF(J328="D",IF(H328="",0,F328),0)</f>
        <v>0</v>
      </c>
      <c r="Q328" s="137"/>
    </row>
    <row r="329" spans="1:17" customHeight="1" ht="13.2">
      <c r="A329" s="143">
        <f>+'LIQ 3'!B329</f>
        <v/>
      </c>
      <c r="B329" s="143">
        <f>+'LIQ 3'!C329</f>
        <v>0</v>
      </c>
      <c r="C329" s="144">
        <f>+'LIQ 3'!D329</f>
        <v/>
      </c>
      <c r="D329" s="143">
        <f>+'LIQ 3'!E329</f>
        <v/>
      </c>
      <c r="E329" s="143">
        <f>+'LIQ 3'!F329</f>
        <v/>
      </c>
      <c r="F329" s="2"/>
      <c r="G329" s="121"/>
      <c r="H329" s="122"/>
      <c r="I329" s="143"/>
      <c r="K329" s="124"/>
      <c r="L329" s="136">
        <f>IF(H329="",0,(IF(G329="D",0,(F329*H329)/100)))</f>
        <v>0</v>
      </c>
      <c r="M329" s="136">
        <f>ROUND(IF(L329=0,(IF(H329="",0,((IF(E329&lt;$L$4,IF(ABS(F329)&lt;$N$2,0,ROUND(((ABS(F329)-$N$2)*H329)/100,2)),IF(ABS(F329)&lt;$N$4,0,ROUND(((ABS(F329)-$N$4)*H329)/100,2))))))),0),2)</f>
        <v>0</v>
      </c>
      <c r="N329" s="136">
        <f>ROUND(IF(H329="",0,((IF(L329=0,(IF(E329&lt;$L$4,IF(ABS(F329)&gt;$N$2,ROUND(($N$2*H329/100),2),ABS(F329)*H329/100),IF(ABS(F329)&gt;$N$4,ROUND(($N$4*H329/100),2),ABS(F329)*H329/100))),0)))),2)</f>
        <v>0</v>
      </c>
      <c r="O329" s="137"/>
      <c r="P329" s="136">
        <f>IF(J329="D",IF(H329="",0,F329),0)</f>
        <v>0</v>
      </c>
      <c r="Q329" s="137"/>
    </row>
    <row r="330" spans="1:17" customHeight="1" ht="13.2">
      <c r="A330" s="143">
        <f>+'LIQ 3'!B330</f>
        <v/>
      </c>
      <c r="B330" s="143">
        <f>+'LIQ 3'!C330</f>
        <v>0</v>
      </c>
      <c r="C330" s="144">
        <f>+'LIQ 3'!D330</f>
        <v/>
      </c>
      <c r="D330" s="143">
        <f>+'LIQ 3'!E330</f>
        <v/>
      </c>
      <c r="E330" s="143">
        <f>+'LIQ 3'!F330</f>
        <v/>
      </c>
      <c r="F330" s="2"/>
      <c r="G330" s="121"/>
      <c r="H330" s="122"/>
      <c r="I330" s="143"/>
      <c r="K330" s="124"/>
      <c r="L330" s="136">
        <f>IF(H330="",0,(IF(G330="D",0,(F330*H330)/100)))</f>
        <v>0</v>
      </c>
      <c r="M330" s="136">
        <f>ROUND(IF(L330=0,(IF(H330="",0,((IF(E330&lt;$L$4,IF(ABS(F330)&lt;$N$2,0,ROUND(((ABS(F330)-$N$2)*H330)/100,2)),IF(ABS(F330)&lt;$N$4,0,ROUND(((ABS(F330)-$N$4)*H330)/100,2))))))),0),2)</f>
        <v>0</v>
      </c>
      <c r="N330" s="136">
        <f>ROUND(IF(H330="",0,((IF(L330=0,(IF(E330&lt;$L$4,IF(ABS(F330)&gt;$N$2,ROUND(($N$2*H330/100),2),ABS(F330)*H330/100),IF(ABS(F330)&gt;$N$4,ROUND(($N$4*H330/100),2),ABS(F330)*H330/100))),0)))),2)</f>
        <v>0</v>
      </c>
      <c r="O330" s="137"/>
      <c r="P330" s="136">
        <f>IF(J330="D",IF(H330="",0,F330),0)</f>
        <v>0</v>
      </c>
      <c r="Q330" s="137"/>
    </row>
    <row r="331" spans="1:17" customHeight="1" ht="13.2">
      <c r="A331" s="143">
        <f>+'LIQ 3'!B331</f>
        <v/>
      </c>
      <c r="B331" s="143">
        <f>+'LIQ 3'!C331</f>
        <v>0</v>
      </c>
      <c r="C331" s="144">
        <f>+'LIQ 3'!D331</f>
        <v/>
      </c>
      <c r="D331" s="143">
        <f>+'LIQ 3'!E331</f>
        <v/>
      </c>
      <c r="E331" s="143">
        <f>+'LIQ 3'!F331</f>
        <v/>
      </c>
      <c r="F331" s="2"/>
      <c r="G331" s="121"/>
      <c r="H331" s="122"/>
      <c r="I331" s="143"/>
      <c r="K331" s="124"/>
      <c r="L331" s="136">
        <f>IF(H331="",0,(IF(G331="D",0,(F331*H331)/100)))</f>
        <v>0</v>
      </c>
      <c r="M331" s="136">
        <f>ROUND(IF(L331=0,(IF(H331="",0,((IF(E331&lt;$L$4,IF(ABS(F331)&lt;$N$2,0,ROUND(((ABS(F331)-$N$2)*H331)/100,2)),IF(ABS(F331)&lt;$N$4,0,ROUND(((ABS(F331)-$N$4)*H331)/100,2))))))),0),2)</f>
        <v>0</v>
      </c>
      <c r="N331" s="136">
        <f>ROUND(IF(H331="",0,((IF(L331=0,(IF(E331&lt;$L$4,IF(ABS(F331)&gt;$N$2,ROUND(($N$2*H331/100),2),ABS(F331)*H331/100),IF(ABS(F331)&gt;$N$4,ROUND(($N$4*H331/100),2),ABS(F331)*H331/100))),0)))),2)</f>
        <v>0</v>
      </c>
      <c r="O331" s="137"/>
      <c r="P331" s="136">
        <f>IF(J331="D",IF(H331="",0,F331),0)</f>
        <v>0</v>
      </c>
      <c r="Q331" s="137"/>
    </row>
    <row r="332" spans="1:17" customHeight="1" ht="13.2">
      <c r="A332" s="143">
        <f>+'LIQ 3'!B332</f>
        <v/>
      </c>
      <c r="B332" s="143">
        <f>+'LIQ 3'!C332</f>
        <v>0</v>
      </c>
      <c r="C332" s="144">
        <f>+'LIQ 3'!D332</f>
        <v/>
      </c>
      <c r="D332" s="143">
        <f>+'LIQ 3'!E332</f>
        <v/>
      </c>
      <c r="E332" s="143">
        <f>+'LIQ 3'!F332</f>
        <v/>
      </c>
      <c r="F332" s="2"/>
      <c r="G332" s="121"/>
      <c r="H332" s="122"/>
      <c r="I332" s="143"/>
      <c r="K332" s="124"/>
      <c r="L332" s="136">
        <f>IF(H332="",0,(IF(G332="D",0,(F332*H332)/100)))</f>
        <v>0</v>
      </c>
      <c r="M332" s="136">
        <f>ROUND(IF(L332=0,(IF(H332="",0,((IF(E332&lt;$L$4,IF(ABS(F332)&lt;$N$2,0,ROUND(((ABS(F332)-$N$2)*H332)/100,2)),IF(ABS(F332)&lt;$N$4,0,ROUND(((ABS(F332)-$N$4)*H332)/100,2))))))),0),2)</f>
        <v>0</v>
      </c>
      <c r="N332" s="136">
        <f>ROUND(IF(H332="",0,((IF(L332=0,(IF(E332&lt;$L$4,IF(ABS(F332)&gt;$N$2,ROUND(($N$2*H332/100),2),ABS(F332)*H332/100),IF(ABS(F332)&gt;$N$4,ROUND(($N$4*H332/100),2),ABS(F332)*H332/100))),0)))),2)</f>
        <v>0</v>
      </c>
      <c r="O332" s="137"/>
      <c r="P332" s="136">
        <f>IF(J332="D",IF(H332="",0,F332),0)</f>
        <v>0</v>
      </c>
      <c r="Q332" s="137"/>
    </row>
    <row r="333" spans="1:17" customHeight="1" ht="13.2">
      <c r="A333" s="143">
        <f>+'LIQ 3'!B333</f>
        <v/>
      </c>
      <c r="B333" s="143">
        <f>+'LIQ 3'!C333</f>
        <v>0</v>
      </c>
      <c r="C333" s="144">
        <f>+'LIQ 3'!D333</f>
        <v/>
      </c>
      <c r="D333" s="143">
        <f>+'LIQ 3'!E333</f>
        <v/>
      </c>
      <c r="E333" s="143">
        <f>+'LIQ 3'!F333</f>
        <v/>
      </c>
      <c r="F333" s="2"/>
      <c r="G333" s="121"/>
      <c r="H333" s="122"/>
      <c r="I333" s="143"/>
      <c r="K333" s="124"/>
      <c r="L333" s="136">
        <f>IF(H333="",0,(IF(G333="D",0,(F333*H333)/100)))</f>
        <v>0</v>
      </c>
      <c r="M333" s="136">
        <f>ROUND(IF(L333=0,(IF(H333="",0,((IF(E333&lt;$L$4,IF(ABS(F333)&lt;$N$2,0,ROUND(((ABS(F333)-$N$2)*H333)/100,2)),IF(ABS(F333)&lt;$N$4,0,ROUND(((ABS(F333)-$N$4)*H333)/100,2))))))),0),2)</f>
        <v>0</v>
      </c>
      <c r="N333" s="136">
        <f>ROUND(IF(H333="",0,((IF(L333=0,(IF(E333&lt;$L$4,IF(ABS(F333)&gt;$N$2,ROUND(($N$2*H333/100),2),ABS(F333)*H333/100),IF(ABS(F333)&gt;$N$4,ROUND(($N$4*H333/100),2),ABS(F333)*H333/100))),0)))),2)</f>
        <v>0</v>
      </c>
      <c r="O333" s="137"/>
      <c r="P333" s="136">
        <f>IF(J333="D",IF(H333="",0,F333),0)</f>
        <v>0</v>
      </c>
      <c r="Q333" s="137"/>
    </row>
    <row r="334" spans="1:17" customHeight="1" ht="13.2">
      <c r="A334" s="143">
        <f>+'LIQ 3'!B334</f>
        <v/>
      </c>
      <c r="B334" s="143">
        <f>+'LIQ 3'!C334</f>
        <v>0</v>
      </c>
      <c r="C334" s="144">
        <f>+'LIQ 3'!D334</f>
        <v/>
      </c>
      <c r="D334" s="143">
        <f>+'LIQ 3'!E334</f>
        <v/>
      </c>
      <c r="E334" s="143">
        <f>+'LIQ 3'!F334</f>
        <v/>
      </c>
      <c r="F334" s="2"/>
      <c r="G334" s="121"/>
      <c r="H334" s="122"/>
      <c r="I334" s="143"/>
      <c r="K334" s="124"/>
      <c r="L334" s="136">
        <f>IF(H334="",0,(IF(G334="D",0,(F334*H334)/100)))</f>
        <v>0</v>
      </c>
      <c r="M334" s="136">
        <f>ROUND(IF(L334=0,(IF(H334="",0,((IF(E334&lt;$L$4,IF(ABS(F334)&lt;$N$2,0,ROUND(((ABS(F334)-$N$2)*H334)/100,2)),IF(ABS(F334)&lt;$N$4,0,ROUND(((ABS(F334)-$N$4)*H334)/100,2))))))),0),2)</f>
        <v>0</v>
      </c>
      <c r="N334" s="136">
        <f>ROUND(IF(H334="",0,((IF(L334=0,(IF(E334&lt;$L$4,IF(ABS(F334)&gt;$N$2,ROUND(($N$2*H334/100),2),ABS(F334)*H334/100),IF(ABS(F334)&gt;$N$4,ROUND(($N$4*H334/100),2),ABS(F334)*H334/100))),0)))),2)</f>
        <v>0</v>
      </c>
      <c r="O334" s="137"/>
      <c r="P334" s="136">
        <f>IF(J334="D",IF(H334="",0,F334),0)</f>
        <v>0</v>
      </c>
      <c r="Q334" s="137"/>
    </row>
    <row r="335" spans="1:17" customHeight="1" ht="13.2">
      <c r="A335" s="143">
        <f>+'LIQ 3'!B335</f>
        <v/>
      </c>
      <c r="B335" s="143">
        <f>+'LIQ 3'!C335</f>
        <v>0</v>
      </c>
      <c r="C335" s="144">
        <f>+'LIQ 3'!D335</f>
        <v/>
      </c>
      <c r="D335" s="143">
        <f>+'LIQ 3'!E335</f>
        <v/>
      </c>
      <c r="E335" s="143">
        <f>+'LIQ 3'!F335</f>
        <v/>
      </c>
      <c r="F335" s="2"/>
      <c r="G335" s="121"/>
      <c r="H335" s="122"/>
      <c r="I335" s="143"/>
      <c r="K335" s="124"/>
      <c r="L335" s="136">
        <f>IF(H335="",0,(IF(G335="D",0,(F335*H335)/100)))</f>
        <v>0</v>
      </c>
      <c r="M335" s="136">
        <f>ROUND(IF(L335=0,(IF(H335="",0,((IF(E335&lt;$L$4,IF(ABS(F335)&lt;$N$2,0,ROUND(((ABS(F335)-$N$2)*H335)/100,2)),IF(ABS(F335)&lt;$N$4,0,ROUND(((ABS(F335)-$N$4)*H335)/100,2))))))),0),2)</f>
        <v>0</v>
      </c>
      <c r="N335" s="136">
        <f>ROUND(IF(H335="",0,((IF(L335=0,(IF(E335&lt;$L$4,IF(ABS(F335)&gt;$N$2,ROUND(($N$2*H335/100),2),ABS(F335)*H335/100),IF(ABS(F335)&gt;$N$4,ROUND(($N$4*H335/100),2),ABS(F335)*H335/100))),0)))),2)</f>
        <v>0</v>
      </c>
      <c r="O335" s="137"/>
      <c r="P335" s="136">
        <f>IF(J335="D",IF(H335="",0,F335),0)</f>
        <v>0</v>
      </c>
      <c r="Q335" s="137"/>
    </row>
    <row r="336" spans="1:17" customHeight="1" ht="13.2">
      <c r="A336" s="143">
        <f>+'LIQ 3'!B336</f>
        <v/>
      </c>
      <c r="B336" s="143">
        <f>+'LIQ 3'!C336</f>
        <v>0</v>
      </c>
      <c r="C336" s="144">
        <f>+'LIQ 3'!D336</f>
        <v/>
      </c>
      <c r="D336" s="143">
        <f>+'LIQ 3'!E336</f>
        <v/>
      </c>
      <c r="E336" s="143">
        <f>+'LIQ 3'!F336</f>
        <v/>
      </c>
      <c r="F336" s="2"/>
      <c r="G336" s="121"/>
      <c r="H336" s="122"/>
      <c r="I336" s="143"/>
      <c r="K336" s="124"/>
      <c r="L336" s="136">
        <f>IF(H336="",0,(IF(G336="D",0,(F336*H336)/100)))</f>
        <v>0</v>
      </c>
      <c r="M336" s="136">
        <f>ROUND(IF(L336=0,(IF(H336="",0,((IF(E336&lt;$L$4,IF(ABS(F336)&lt;$N$2,0,ROUND(((ABS(F336)-$N$2)*H336)/100,2)),IF(ABS(F336)&lt;$N$4,0,ROUND(((ABS(F336)-$N$4)*H336)/100,2))))))),0),2)</f>
        <v>0</v>
      </c>
      <c r="N336" s="136">
        <f>ROUND(IF(H336="",0,((IF(L336=0,(IF(E336&lt;$L$4,IF(ABS(F336)&gt;$N$2,ROUND(($N$2*H336/100),2),ABS(F336)*H336/100),IF(ABS(F336)&gt;$N$4,ROUND(($N$4*H336/100),2),ABS(F336)*H336/100))),0)))),2)</f>
        <v>0</v>
      </c>
      <c r="O336" s="137"/>
      <c r="P336" s="136">
        <f>IF(J336="D",IF(H336="",0,F336),0)</f>
        <v>0</v>
      </c>
      <c r="Q336" s="137"/>
    </row>
    <row r="337" spans="1:17" customHeight="1" ht="13.2">
      <c r="A337" s="143">
        <f>+'LIQ 3'!B337</f>
        <v/>
      </c>
      <c r="B337" s="143">
        <f>+'LIQ 3'!C337</f>
        <v>0</v>
      </c>
      <c r="C337" s="144">
        <f>+'LIQ 3'!D337</f>
        <v/>
      </c>
      <c r="D337" s="143">
        <f>+'LIQ 3'!E337</f>
        <v/>
      </c>
      <c r="E337" s="143">
        <f>+'LIQ 3'!F337</f>
        <v/>
      </c>
      <c r="F337" s="2"/>
      <c r="G337" s="121"/>
      <c r="H337" s="122"/>
      <c r="I337" s="143"/>
      <c r="K337" s="124"/>
      <c r="L337" s="136">
        <f>IF(H337="",0,(IF(G337="D",0,(F337*H337)/100)))</f>
        <v>0</v>
      </c>
      <c r="M337" s="136">
        <f>ROUND(IF(L337=0,(IF(H337="",0,((IF(E337&lt;$L$4,IF(ABS(F337)&lt;$N$2,0,ROUND(((ABS(F337)-$N$2)*H337)/100,2)),IF(ABS(F337)&lt;$N$4,0,ROUND(((ABS(F337)-$N$4)*H337)/100,2))))))),0),2)</f>
        <v>0</v>
      </c>
      <c r="N337" s="136">
        <f>ROUND(IF(H337="",0,((IF(L337=0,(IF(E337&lt;$L$4,IF(ABS(F337)&gt;$N$2,ROUND(($N$2*H337/100),2),ABS(F337)*H337/100),IF(ABS(F337)&gt;$N$4,ROUND(($N$4*H337/100),2),ABS(F337)*H337/100))),0)))),2)</f>
        <v>0</v>
      </c>
      <c r="O337" s="137"/>
      <c r="P337" s="136">
        <f>IF(J337="D",IF(H337="",0,F337),0)</f>
        <v>0</v>
      </c>
      <c r="Q337" s="137"/>
    </row>
    <row r="338" spans="1:17" customHeight="1" ht="13.2">
      <c r="A338" s="143">
        <f>+'LIQ 3'!B338</f>
        <v/>
      </c>
      <c r="B338" s="143">
        <f>+'LIQ 3'!C338</f>
        <v>0</v>
      </c>
      <c r="C338" s="144">
        <f>+'LIQ 3'!D338</f>
        <v/>
      </c>
      <c r="D338" s="143">
        <f>+'LIQ 3'!E338</f>
        <v/>
      </c>
      <c r="E338" s="143">
        <f>+'LIQ 3'!F338</f>
        <v/>
      </c>
      <c r="F338" s="2"/>
      <c r="G338" s="121"/>
      <c r="H338" s="122"/>
      <c r="I338" s="143"/>
      <c r="K338" s="124"/>
      <c r="L338" s="136">
        <f>IF(H338="",0,(IF(G338="D",0,(F338*H338)/100)))</f>
        <v>0</v>
      </c>
      <c r="M338" s="136">
        <f>ROUND(IF(L338=0,(IF(H338="",0,((IF(E338&lt;$L$4,IF(ABS(F338)&lt;$N$2,0,ROUND(((ABS(F338)-$N$2)*H338)/100,2)),IF(ABS(F338)&lt;$N$4,0,ROUND(((ABS(F338)-$N$4)*H338)/100,2))))))),0),2)</f>
        <v>0</v>
      </c>
      <c r="N338" s="136">
        <f>ROUND(IF(H338="",0,((IF(L338=0,(IF(E338&lt;$L$4,IF(ABS(F338)&gt;$N$2,ROUND(($N$2*H338/100),2),ABS(F338)*H338/100),IF(ABS(F338)&gt;$N$4,ROUND(($N$4*H338/100),2),ABS(F338)*H338/100))),0)))),2)</f>
        <v>0</v>
      </c>
      <c r="O338" s="137"/>
      <c r="P338" s="136">
        <f>IF(J338="D",IF(H338="",0,F338),0)</f>
        <v>0</v>
      </c>
      <c r="Q338" s="137"/>
    </row>
    <row r="339" spans="1:17" customHeight="1" ht="13.2">
      <c r="A339" s="143">
        <f>+'LIQ 3'!B339</f>
        <v/>
      </c>
      <c r="B339" s="143">
        <f>+'LIQ 3'!C339</f>
        <v>0</v>
      </c>
      <c r="C339" s="144">
        <f>+'LIQ 3'!D339</f>
        <v/>
      </c>
      <c r="D339" s="143">
        <f>+'LIQ 3'!E339</f>
        <v/>
      </c>
      <c r="E339" s="143">
        <f>+'LIQ 3'!F339</f>
        <v/>
      </c>
      <c r="F339" s="2"/>
      <c r="G339" s="121"/>
      <c r="H339" s="122"/>
      <c r="I339" s="143"/>
      <c r="K339" s="124"/>
      <c r="L339" s="136">
        <f>IF(H339="",0,(IF(G339="D",0,(F339*H339)/100)))</f>
        <v>0</v>
      </c>
      <c r="M339" s="136">
        <f>ROUND(IF(L339=0,(IF(H339="",0,((IF(E339&lt;$L$4,IF(ABS(F339)&lt;$N$2,0,ROUND(((ABS(F339)-$N$2)*H339)/100,2)),IF(ABS(F339)&lt;$N$4,0,ROUND(((ABS(F339)-$N$4)*H339)/100,2))))))),0),2)</f>
        <v>0</v>
      </c>
      <c r="N339" s="136">
        <f>ROUND(IF(H339="",0,((IF(L339=0,(IF(E339&lt;$L$4,IF(ABS(F339)&gt;$N$2,ROUND(($N$2*H339/100),2),ABS(F339)*H339/100),IF(ABS(F339)&gt;$N$4,ROUND(($N$4*H339/100),2),ABS(F339)*H339/100))),0)))),2)</f>
        <v>0</v>
      </c>
      <c r="O339" s="137"/>
      <c r="P339" s="136">
        <f>IF(J339="D",IF(H339="",0,F339),0)</f>
        <v>0</v>
      </c>
      <c r="Q339" s="137"/>
    </row>
    <row r="340" spans="1:17" customHeight="1" ht="13.2">
      <c r="A340" s="143">
        <f>+'LIQ 3'!B340</f>
        <v/>
      </c>
      <c r="B340" s="143">
        <f>+'LIQ 3'!C340</f>
        <v>0</v>
      </c>
      <c r="C340" s="144">
        <f>+'LIQ 3'!D340</f>
        <v/>
      </c>
      <c r="D340" s="143">
        <f>+'LIQ 3'!E340</f>
        <v/>
      </c>
      <c r="E340" s="143">
        <f>+'LIQ 3'!F340</f>
        <v/>
      </c>
      <c r="F340" s="2"/>
      <c r="G340" s="121"/>
      <c r="H340" s="122"/>
      <c r="I340" s="143"/>
      <c r="K340" s="124"/>
      <c r="L340" s="136">
        <f>IF(H340="",0,(IF(G340="D",0,(F340*H340)/100)))</f>
        <v>0</v>
      </c>
      <c r="M340" s="136">
        <f>ROUND(IF(L340=0,(IF(H340="",0,((IF(E340&lt;$L$4,IF(ABS(F340)&lt;$N$2,0,ROUND(((ABS(F340)-$N$2)*H340)/100,2)),IF(ABS(F340)&lt;$N$4,0,ROUND(((ABS(F340)-$N$4)*H340)/100,2))))))),0),2)</f>
        <v>0</v>
      </c>
      <c r="N340" s="136">
        <f>ROUND(IF(H340="",0,((IF(L340=0,(IF(E340&lt;$L$4,IF(ABS(F340)&gt;$N$2,ROUND(($N$2*H340/100),2),ABS(F340)*H340/100),IF(ABS(F340)&gt;$N$4,ROUND(($N$4*H340/100),2),ABS(F340)*H340/100))),0)))),2)</f>
        <v>0</v>
      </c>
      <c r="O340" s="137"/>
      <c r="P340" s="136">
        <f>IF(J340="D",IF(H340="",0,F340),0)</f>
        <v>0</v>
      </c>
      <c r="Q340" s="137"/>
    </row>
    <row r="341" spans="1:17" customHeight="1" ht="13.2">
      <c r="A341" s="143">
        <f>+'LIQ 3'!B341</f>
        <v/>
      </c>
      <c r="B341" s="143">
        <f>+'LIQ 3'!C341</f>
        <v>0</v>
      </c>
      <c r="C341" s="144">
        <f>+'LIQ 3'!D341</f>
        <v/>
      </c>
      <c r="D341" s="143">
        <f>+'LIQ 3'!E341</f>
        <v/>
      </c>
      <c r="E341" s="143">
        <f>+'LIQ 3'!F341</f>
        <v/>
      </c>
      <c r="F341" s="2"/>
      <c r="G341" s="121"/>
      <c r="H341" s="122"/>
      <c r="I341" s="143"/>
      <c r="K341" s="124"/>
      <c r="L341" s="136">
        <f>IF(H341="",0,(IF(G341="D",0,(F341*H341)/100)))</f>
        <v>0</v>
      </c>
      <c r="M341" s="136">
        <f>ROUND(IF(L341=0,(IF(H341="",0,((IF(E341&lt;$L$4,IF(ABS(F341)&lt;$N$2,0,ROUND(((ABS(F341)-$N$2)*H341)/100,2)),IF(ABS(F341)&lt;$N$4,0,ROUND(((ABS(F341)-$N$4)*H341)/100,2))))))),0),2)</f>
        <v>0</v>
      </c>
      <c r="N341" s="136">
        <f>ROUND(IF(H341="",0,((IF(L341=0,(IF(E341&lt;$L$4,IF(ABS(F341)&gt;$N$2,ROUND(($N$2*H341/100),2),ABS(F341)*H341/100),IF(ABS(F341)&gt;$N$4,ROUND(($N$4*H341/100),2),ABS(F341)*H341/100))),0)))),2)</f>
        <v>0</v>
      </c>
      <c r="O341" s="137"/>
      <c r="P341" s="136">
        <f>IF(J341="D",IF(H341="",0,F341),0)</f>
        <v>0</v>
      </c>
      <c r="Q341" s="137"/>
    </row>
    <row r="342" spans="1:17" customHeight="1" ht="13.2">
      <c r="A342" s="143">
        <f>+'LIQ 3'!B342</f>
        <v/>
      </c>
      <c r="B342" s="143">
        <f>+'LIQ 3'!C342</f>
        <v>0</v>
      </c>
      <c r="C342" s="144">
        <f>+'LIQ 3'!D342</f>
        <v/>
      </c>
      <c r="D342" s="143">
        <f>+'LIQ 3'!E342</f>
        <v/>
      </c>
      <c r="E342" s="143">
        <f>+'LIQ 3'!F342</f>
        <v/>
      </c>
      <c r="F342" s="2"/>
      <c r="G342" s="121"/>
      <c r="H342" s="122"/>
      <c r="I342" s="143"/>
      <c r="K342" s="124"/>
      <c r="L342" s="136">
        <f>IF(H342="",0,(IF(G342="D",0,(F342*H342)/100)))</f>
        <v>0</v>
      </c>
      <c r="M342" s="136">
        <f>ROUND(IF(L342=0,(IF(H342="",0,((IF(E342&lt;$L$4,IF(ABS(F342)&lt;$N$2,0,ROUND(((ABS(F342)-$N$2)*H342)/100,2)),IF(ABS(F342)&lt;$N$4,0,ROUND(((ABS(F342)-$N$4)*H342)/100,2))))))),0),2)</f>
        <v>0</v>
      </c>
      <c r="N342" s="136">
        <f>ROUND(IF(H342="",0,((IF(L342=0,(IF(E342&lt;$L$4,IF(ABS(F342)&gt;$N$2,ROUND(($N$2*H342/100),2),ABS(F342)*H342/100),IF(ABS(F342)&gt;$N$4,ROUND(($N$4*H342/100),2),ABS(F342)*H342/100))),0)))),2)</f>
        <v>0</v>
      </c>
      <c r="O342" s="137"/>
      <c r="P342" s="136">
        <f>IF(J342="D",IF(H342="",0,F342),0)</f>
        <v>0</v>
      </c>
      <c r="Q342" s="137"/>
    </row>
    <row r="343" spans="1:17" customHeight="1" ht="13.2">
      <c r="A343" s="143">
        <f>+'LIQ 3'!B343</f>
        <v/>
      </c>
      <c r="B343" s="143">
        <f>+'LIQ 3'!C343</f>
        <v>0</v>
      </c>
      <c r="C343" s="144">
        <f>+'LIQ 3'!D343</f>
        <v/>
      </c>
      <c r="D343" s="143">
        <f>+'LIQ 3'!E343</f>
        <v/>
      </c>
      <c r="E343" s="143">
        <f>+'LIQ 3'!F343</f>
        <v/>
      </c>
      <c r="F343" s="2"/>
      <c r="G343" s="121"/>
      <c r="H343" s="122"/>
      <c r="I343" s="143"/>
      <c r="K343" s="124"/>
      <c r="L343" s="136">
        <f>IF(H343="",0,(IF(G343="D",0,(F343*H343)/100)))</f>
        <v>0</v>
      </c>
      <c r="M343" s="136">
        <f>ROUND(IF(L343=0,(IF(H343="",0,((IF(E343&lt;$L$4,IF(ABS(F343)&lt;$N$2,0,ROUND(((ABS(F343)-$N$2)*H343)/100,2)),IF(ABS(F343)&lt;$N$4,0,ROUND(((ABS(F343)-$N$4)*H343)/100,2))))))),0),2)</f>
        <v>0</v>
      </c>
      <c r="N343" s="136">
        <f>ROUND(IF(H343="",0,((IF(L343=0,(IF(E343&lt;$L$4,IF(ABS(F343)&gt;$N$2,ROUND(($N$2*H343/100),2),ABS(F343)*H343/100),IF(ABS(F343)&gt;$N$4,ROUND(($N$4*H343/100),2),ABS(F343)*H343/100))),0)))),2)</f>
        <v>0</v>
      </c>
      <c r="O343" s="137"/>
      <c r="P343" s="136">
        <f>IF(J343="D",IF(H343="",0,F343),0)</f>
        <v>0</v>
      </c>
      <c r="Q343" s="137"/>
    </row>
    <row r="344" spans="1:17" customHeight="1" ht="13.2">
      <c r="A344" s="143">
        <f>+'LIQ 3'!B344</f>
        <v/>
      </c>
      <c r="B344" s="143">
        <f>+'LIQ 3'!C344</f>
        <v>0</v>
      </c>
      <c r="C344" s="144">
        <f>+'LIQ 3'!D344</f>
        <v/>
      </c>
      <c r="D344" s="143">
        <f>+'LIQ 3'!E344</f>
        <v/>
      </c>
      <c r="E344" s="143">
        <f>+'LIQ 3'!F344</f>
        <v/>
      </c>
      <c r="F344" s="2"/>
      <c r="G344" s="121"/>
      <c r="H344" s="122"/>
      <c r="I344" s="143"/>
      <c r="K344" s="124"/>
      <c r="L344" s="136">
        <f>IF(H344="",0,(IF(G344="D",0,(F344*H344)/100)))</f>
        <v>0</v>
      </c>
      <c r="M344" s="136">
        <f>ROUND(IF(L344=0,(IF(H344="",0,((IF(E344&lt;$L$4,IF(ABS(F344)&lt;$N$2,0,ROUND(((ABS(F344)-$N$2)*H344)/100,2)),IF(ABS(F344)&lt;$N$4,0,ROUND(((ABS(F344)-$N$4)*H344)/100,2))))))),0),2)</f>
        <v>0</v>
      </c>
      <c r="N344" s="136">
        <f>ROUND(IF(H344="",0,((IF(L344=0,(IF(E344&lt;$L$4,IF(ABS(F344)&gt;$N$2,ROUND(($N$2*H344/100),2),ABS(F344)*H344/100),IF(ABS(F344)&gt;$N$4,ROUND(($N$4*H344/100),2),ABS(F344)*H344/100))),0)))),2)</f>
        <v>0</v>
      </c>
      <c r="O344" s="137"/>
      <c r="P344" s="136">
        <f>IF(J344="D",IF(H344="",0,F344),0)</f>
        <v>0</v>
      </c>
      <c r="Q344" s="137"/>
    </row>
    <row r="345" spans="1:17" customHeight="1" ht="13.2">
      <c r="A345" s="143">
        <f>+'LIQ 3'!B345</f>
        <v/>
      </c>
      <c r="B345" s="143">
        <f>+'LIQ 3'!C345</f>
        <v>0</v>
      </c>
      <c r="C345" s="144">
        <f>+'LIQ 3'!D345</f>
        <v/>
      </c>
      <c r="D345" s="143">
        <f>+'LIQ 3'!E345</f>
        <v/>
      </c>
      <c r="E345" s="143">
        <f>+'LIQ 3'!F345</f>
        <v/>
      </c>
      <c r="F345" s="2"/>
      <c r="G345" s="121"/>
      <c r="H345" s="122"/>
      <c r="I345" s="143"/>
      <c r="K345" s="124"/>
      <c r="L345" s="136">
        <f>IF(H345="",0,(IF(G345="D",0,(F345*H345)/100)))</f>
        <v>0</v>
      </c>
      <c r="M345" s="136">
        <f>ROUND(IF(L345=0,(IF(H345="",0,((IF(E345&lt;$L$4,IF(ABS(F345)&lt;$N$2,0,ROUND(((ABS(F345)-$N$2)*H345)/100,2)),IF(ABS(F345)&lt;$N$4,0,ROUND(((ABS(F345)-$N$4)*H345)/100,2))))))),0),2)</f>
        <v>0</v>
      </c>
      <c r="N345" s="136">
        <f>ROUND(IF(H345="",0,((IF(L345=0,(IF(E345&lt;$L$4,IF(ABS(F345)&gt;$N$2,ROUND(($N$2*H345/100),2),ABS(F345)*H345/100),IF(ABS(F345)&gt;$N$4,ROUND(($N$4*H345/100),2),ABS(F345)*H345/100))),0)))),2)</f>
        <v>0</v>
      </c>
      <c r="O345" s="137"/>
      <c r="P345" s="136">
        <f>IF(J345="D",IF(H345="",0,F345),0)</f>
        <v>0</v>
      </c>
      <c r="Q345" s="137"/>
    </row>
    <row r="346" spans="1:17" customHeight="1" ht="13.2">
      <c r="A346" s="143">
        <f>+'LIQ 3'!B346</f>
        <v/>
      </c>
      <c r="B346" s="143">
        <f>+'LIQ 3'!C346</f>
        <v>0</v>
      </c>
      <c r="C346" s="144">
        <f>+'LIQ 3'!D346</f>
        <v/>
      </c>
      <c r="D346" s="143">
        <f>+'LIQ 3'!E346</f>
        <v/>
      </c>
      <c r="E346" s="143">
        <f>+'LIQ 3'!F346</f>
        <v/>
      </c>
      <c r="F346" s="2"/>
      <c r="G346" s="121"/>
      <c r="H346" s="122"/>
      <c r="I346" s="143"/>
      <c r="K346" s="124"/>
      <c r="L346" s="136">
        <f>IF(H346="",0,(IF(G346="D",0,(F346*H346)/100)))</f>
        <v>0</v>
      </c>
      <c r="M346" s="136">
        <f>ROUND(IF(L346=0,(IF(H346="",0,((IF(E346&lt;$L$4,IF(ABS(F346)&lt;$N$2,0,ROUND(((ABS(F346)-$N$2)*H346)/100,2)),IF(ABS(F346)&lt;$N$4,0,ROUND(((ABS(F346)-$N$4)*H346)/100,2))))))),0),2)</f>
        <v>0</v>
      </c>
      <c r="N346" s="136">
        <f>ROUND(IF(H346="",0,((IF(L346=0,(IF(E346&lt;$L$4,IF(ABS(F346)&gt;$N$2,ROUND(($N$2*H346/100),2),ABS(F346)*H346/100),IF(ABS(F346)&gt;$N$4,ROUND(($N$4*H346/100),2),ABS(F346)*H346/100))),0)))),2)</f>
        <v>0</v>
      </c>
      <c r="O346" s="137"/>
      <c r="P346" s="136">
        <f>IF(J346="D",IF(H346="",0,F346),0)</f>
        <v>0</v>
      </c>
      <c r="Q346" s="137"/>
    </row>
    <row r="347" spans="1:17" customHeight="1" ht="13.2">
      <c r="A347" s="143">
        <f>+'LIQ 3'!B347</f>
        <v/>
      </c>
      <c r="B347" s="143">
        <f>+'LIQ 3'!C347</f>
        <v>0</v>
      </c>
      <c r="C347" s="144">
        <f>+'LIQ 3'!D347</f>
        <v/>
      </c>
      <c r="D347" s="143">
        <f>+'LIQ 3'!E347</f>
        <v/>
      </c>
      <c r="E347" s="143">
        <f>+'LIQ 3'!F347</f>
        <v/>
      </c>
      <c r="F347" s="2"/>
      <c r="G347" s="121"/>
      <c r="H347" s="122"/>
      <c r="I347" s="143"/>
      <c r="K347" s="124"/>
      <c r="L347" s="136">
        <f>IF(H347="",0,(IF(G347="D",0,(F347*H347)/100)))</f>
        <v>0</v>
      </c>
      <c r="M347" s="136">
        <f>ROUND(IF(L347=0,(IF(H347="",0,((IF(E347&lt;$L$4,IF(ABS(F347)&lt;$N$2,0,ROUND(((ABS(F347)-$N$2)*H347)/100,2)),IF(ABS(F347)&lt;$N$4,0,ROUND(((ABS(F347)-$N$4)*H347)/100,2))))))),0),2)</f>
        <v>0</v>
      </c>
      <c r="N347" s="136">
        <f>ROUND(IF(H347="",0,((IF(L347=0,(IF(E347&lt;$L$4,IF(ABS(F347)&gt;$N$2,ROUND(($N$2*H347/100),2),ABS(F347)*H347/100),IF(ABS(F347)&gt;$N$4,ROUND(($N$4*H347/100),2),ABS(F347)*H347/100))),0)))),2)</f>
        <v>0</v>
      </c>
      <c r="O347" s="137"/>
      <c r="P347" s="136">
        <f>IF(J347="D",IF(H347="",0,F347),0)</f>
        <v>0</v>
      </c>
      <c r="Q347" s="137"/>
    </row>
    <row r="348" spans="1:17" customHeight="1" ht="13.2">
      <c r="A348" s="143">
        <f>+'LIQ 3'!B348</f>
        <v/>
      </c>
      <c r="B348" s="143">
        <f>+'LIQ 3'!C348</f>
        <v>0</v>
      </c>
      <c r="C348" s="144">
        <f>+'LIQ 3'!D348</f>
        <v/>
      </c>
      <c r="D348" s="143">
        <f>+'LIQ 3'!E348</f>
        <v/>
      </c>
      <c r="E348" s="143">
        <f>+'LIQ 3'!F348</f>
        <v/>
      </c>
      <c r="F348" s="2"/>
      <c r="G348" s="121"/>
      <c r="H348" s="122"/>
      <c r="I348" s="143"/>
      <c r="K348" s="124"/>
      <c r="L348" s="136">
        <f>IF(H348="",0,(IF(G348="D",0,(F348*H348)/100)))</f>
        <v>0</v>
      </c>
      <c r="M348" s="136">
        <f>ROUND(IF(L348=0,(IF(H348="",0,((IF(E348&lt;$L$4,IF(ABS(F348)&lt;$N$2,0,ROUND(((ABS(F348)-$N$2)*H348)/100,2)),IF(ABS(F348)&lt;$N$4,0,ROUND(((ABS(F348)-$N$4)*H348)/100,2))))))),0),2)</f>
        <v>0</v>
      </c>
      <c r="N348" s="136">
        <f>ROUND(IF(H348="",0,((IF(L348=0,(IF(E348&lt;$L$4,IF(ABS(F348)&gt;$N$2,ROUND(($N$2*H348/100),2),ABS(F348)*H348/100),IF(ABS(F348)&gt;$N$4,ROUND(($N$4*H348/100),2),ABS(F348)*H348/100))),0)))),2)</f>
        <v>0</v>
      </c>
      <c r="O348" s="137"/>
      <c r="P348" s="136">
        <f>IF(J348="D",IF(H348="",0,F348),0)</f>
        <v>0</v>
      </c>
      <c r="Q348" s="137"/>
    </row>
    <row r="349" spans="1:17" customHeight="1" ht="13.2">
      <c r="A349" s="143">
        <f>+'LIQ 3'!B349</f>
        <v/>
      </c>
      <c r="B349" s="143">
        <f>+'LIQ 3'!C349</f>
        <v>0</v>
      </c>
      <c r="C349" s="144">
        <f>+'LIQ 3'!D349</f>
        <v/>
      </c>
      <c r="D349" s="143">
        <f>+'LIQ 3'!E349</f>
        <v/>
      </c>
      <c r="E349" s="143">
        <f>+'LIQ 3'!F349</f>
        <v/>
      </c>
      <c r="F349" s="2"/>
      <c r="G349" s="121"/>
      <c r="H349" s="122"/>
      <c r="I349" s="143"/>
      <c r="K349" s="124"/>
      <c r="L349" s="136">
        <f>IF(H349="",0,(IF(G349="D",0,(F349*H349)/100)))</f>
        <v>0</v>
      </c>
      <c r="M349" s="136">
        <f>ROUND(IF(L349=0,(IF(H349="",0,((IF(E349&lt;$L$4,IF(ABS(F349)&lt;$N$2,0,ROUND(((ABS(F349)-$N$2)*H349)/100,2)),IF(ABS(F349)&lt;$N$4,0,ROUND(((ABS(F349)-$N$4)*H349)/100,2))))))),0),2)</f>
        <v>0</v>
      </c>
      <c r="N349" s="136">
        <f>ROUND(IF(H349="",0,((IF(L349=0,(IF(E349&lt;$L$4,IF(ABS(F349)&gt;$N$2,ROUND(($N$2*H349/100),2),ABS(F349)*H349/100),IF(ABS(F349)&gt;$N$4,ROUND(($N$4*H349/100),2),ABS(F349)*H349/100))),0)))),2)</f>
        <v>0</v>
      </c>
      <c r="O349" s="137"/>
      <c r="P349" s="136">
        <f>IF(J349="D",IF(H349="",0,F349),0)</f>
        <v>0</v>
      </c>
      <c r="Q349" s="137"/>
    </row>
    <row r="350" spans="1:17" customHeight="1" ht="13.2">
      <c r="A350" s="143">
        <f>+'LIQ 3'!B350</f>
        <v/>
      </c>
      <c r="B350" s="143">
        <f>+'LIQ 3'!C350</f>
        <v>0</v>
      </c>
      <c r="C350" s="144">
        <f>+'LIQ 3'!D350</f>
        <v/>
      </c>
      <c r="D350" s="143">
        <f>+'LIQ 3'!E350</f>
        <v/>
      </c>
      <c r="E350" s="143">
        <f>+'LIQ 3'!F350</f>
        <v/>
      </c>
      <c r="F350" s="2"/>
      <c r="G350" s="121"/>
      <c r="H350" s="122"/>
      <c r="I350" s="143"/>
      <c r="K350" s="124"/>
      <c r="L350" s="136">
        <f>IF(H350="",0,(IF(G350="D",0,(F350*H350)/100)))</f>
        <v>0</v>
      </c>
      <c r="M350" s="136">
        <f>ROUND(IF(L350=0,(IF(H350="",0,((IF(E350&lt;$L$4,IF(ABS(F350)&lt;$N$2,0,ROUND(((ABS(F350)-$N$2)*H350)/100,2)),IF(ABS(F350)&lt;$N$4,0,ROUND(((ABS(F350)-$N$4)*H350)/100,2))))))),0),2)</f>
        <v>0</v>
      </c>
      <c r="N350" s="136">
        <f>ROUND(IF(H350="",0,((IF(L350=0,(IF(E350&lt;$L$4,IF(ABS(F350)&gt;$N$2,ROUND(($N$2*H350/100),2),ABS(F350)*H350/100),IF(ABS(F350)&gt;$N$4,ROUND(($N$4*H350/100),2),ABS(F350)*H350/100))),0)))),2)</f>
        <v>0</v>
      </c>
      <c r="O350" s="137"/>
      <c r="P350" s="136">
        <f>IF(J350="D",IF(H350="",0,F350),0)</f>
        <v>0</v>
      </c>
      <c r="Q350" s="137"/>
    </row>
    <row r="351" spans="1:17" customHeight="1" ht="13.2">
      <c r="A351" s="143">
        <f>+'LIQ 3'!B351</f>
        <v/>
      </c>
      <c r="B351" s="143">
        <f>+'LIQ 3'!C351</f>
        <v>0</v>
      </c>
      <c r="C351" s="144">
        <f>+'LIQ 3'!D351</f>
        <v/>
      </c>
      <c r="D351" s="143">
        <f>+'LIQ 3'!E351</f>
        <v/>
      </c>
      <c r="E351" s="143">
        <f>+'LIQ 3'!F351</f>
        <v/>
      </c>
      <c r="F351" s="2"/>
      <c r="G351" s="121"/>
      <c r="H351" s="122"/>
      <c r="I351" s="143"/>
      <c r="K351" s="124"/>
      <c r="L351" s="136">
        <f>IF(H351="",0,(IF(G351="D",0,(F351*H351)/100)))</f>
        <v>0</v>
      </c>
      <c r="M351" s="136">
        <f>ROUND(IF(L351=0,(IF(H351="",0,((IF(E351&lt;$L$4,IF(ABS(F351)&lt;$N$2,0,ROUND(((ABS(F351)-$N$2)*H351)/100,2)),IF(ABS(F351)&lt;$N$4,0,ROUND(((ABS(F351)-$N$4)*H351)/100,2))))))),0),2)</f>
        <v>0</v>
      </c>
      <c r="N351" s="136">
        <f>ROUND(IF(H351="",0,((IF(L351=0,(IF(E351&lt;$L$4,IF(ABS(F351)&gt;$N$2,ROUND(($N$2*H351/100),2),ABS(F351)*H351/100),IF(ABS(F351)&gt;$N$4,ROUND(($N$4*H351/100),2),ABS(F351)*H351/100))),0)))),2)</f>
        <v>0</v>
      </c>
      <c r="O351" s="137"/>
      <c r="P351" s="136">
        <f>IF(J351="D",IF(H351="",0,F351),0)</f>
        <v>0</v>
      </c>
      <c r="Q351" s="137"/>
    </row>
    <row r="352" spans="1:17" customHeight="1" ht="13.2">
      <c r="A352" s="143">
        <f>+'LIQ 3'!B352</f>
        <v/>
      </c>
      <c r="B352" s="143">
        <f>+'LIQ 3'!C352</f>
        <v>0</v>
      </c>
      <c r="C352" s="144">
        <f>+'LIQ 3'!D352</f>
        <v/>
      </c>
      <c r="D352" s="143">
        <f>+'LIQ 3'!E352</f>
        <v/>
      </c>
      <c r="E352" s="143">
        <f>+'LIQ 3'!F352</f>
        <v/>
      </c>
      <c r="F352" s="2"/>
      <c r="G352" s="121"/>
      <c r="H352" s="122"/>
      <c r="I352" s="143"/>
      <c r="K352" s="124"/>
      <c r="L352" s="136">
        <f>IF(H352="",0,(IF(G352="D",0,(F352*H352)/100)))</f>
        <v>0</v>
      </c>
      <c r="M352" s="136">
        <f>ROUND(IF(L352=0,(IF(H352="",0,((IF(E352&lt;$L$4,IF(ABS(F352)&lt;$N$2,0,ROUND(((ABS(F352)-$N$2)*H352)/100,2)),IF(ABS(F352)&lt;$N$4,0,ROUND(((ABS(F352)-$N$4)*H352)/100,2))))))),0),2)</f>
        <v>0</v>
      </c>
      <c r="N352" s="136">
        <f>ROUND(IF(H352="",0,((IF(L352=0,(IF(E352&lt;$L$4,IF(ABS(F352)&gt;$N$2,ROUND(($N$2*H352/100),2),ABS(F352)*H352/100),IF(ABS(F352)&gt;$N$4,ROUND(($N$4*H352/100),2),ABS(F352)*H352/100))),0)))),2)</f>
        <v>0</v>
      </c>
      <c r="O352" s="137"/>
      <c r="P352" s="136">
        <f>IF(J352="D",IF(H352="",0,F352),0)</f>
        <v>0</v>
      </c>
      <c r="Q352" s="137"/>
    </row>
    <row r="353" spans="1:17" customHeight="1" ht="13.2">
      <c r="A353" s="143">
        <f>+'LIQ 3'!B353</f>
        <v/>
      </c>
      <c r="B353" s="143">
        <f>+'LIQ 3'!C353</f>
        <v>0</v>
      </c>
      <c r="C353" s="144">
        <f>+'LIQ 3'!D353</f>
        <v/>
      </c>
      <c r="D353" s="143">
        <f>+'LIQ 3'!E353</f>
        <v/>
      </c>
      <c r="E353" s="143">
        <f>+'LIQ 3'!F353</f>
        <v/>
      </c>
      <c r="F353" s="2"/>
      <c r="G353" s="121"/>
      <c r="H353" s="122"/>
      <c r="I353" s="143"/>
      <c r="K353" s="124"/>
      <c r="L353" s="136">
        <f>IF(H353="",0,(IF(G353="D",0,(F353*H353)/100)))</f>
        <v>0</v>
      </c>
      <c r="M353" s="136">
        <f>ROUND(IF(L353=0,(IF(H353="",0,((IF(E353&lt;$L$4,IF(ABS(F353)&lt;$N$2,0,ROUND(((ABS(F353)-$N$2)*H353)/100,2)),IF(ABS(F353)&lt;$N$4,0,ROUND(((ABS(F353)-$N$4)*H353)/100,2))))))),0),2)</f>
        <v>0</v>
      </c>
      <c r="N353" s="136">
        <f>ROUND(IF(H353="",0,((IF(L353=0,(IF(E353&lt;$L$4,IF(ABS(F353)&gt;$N$2,ROUND(($N$2*H353/100),2),ABS(F353)*H353/100),IF(ABS(F353)&gt;$N$4,ROUND(($N$4*H353/100),2),ABS(F353)*H353/100))),0)))),2)</f>
        <v>0</v>
      </c>
      <c r="O353" s="137"/>
      <c r="P353" s="136">
        <f>IF(J353="D",IF(H353="",0,F353),0)</f>
        <v>0</v>
      </c>
      <c r="Q353" s="137"/>
    </row>
    <row r="354" spans="1:17" customHeight="1" ht="13.2">
      <c r="A354" s="143">
        <f>+'LIQ 3'!B354</f>
        <v/>
      </c>
      <c r="B354" s="143">
        <f>+'LIQ 3'!C354</f>
        <v>0</v>
      </c>
      <c r="C354" s="144">
        <f>+'LIQ 3'!D354</f>
        <v/>
      </c>
      <c r="D354" s="143">
        <f>+'LIQ 3'!E354</f>
        <v/>
      </c>
      <c r="E354" s="143">
        <f>+'LIQ 3'!F354</f>
        <v/>
      </c>
      <c r="F354" s="2"/>
      <c r="G354" s="121"/>
      <c r="H354" s="122"/>
      <c r="I354" s="143"/>
      <c r="K354" s="124"/>
      <c r="L354" s="136">
        <f>IF(H354="",0,(IF(G354="D",0,(F354*H354)/100)))</f>
        <v>0</v>
      </c>
      <c r="M354" s="136">
        <f>ROUND(IF(L354=0,(IF(H354="",0,((IF(E354&lt;$L$4,IF(ABS(F354)&lt;$N$2,0,ROUND(((ABS(F354)-$N$2)*H354)/100,2)),IF(ABS(F354)&lt;$N$4,0,ROUND(((ABS(F354)-$N$4)*H354)/100,2))))))),0),2)</f>
        <v>0</v>
      </c>
      <c r="N354" s="136">
        <f>ROUND(IF(H354="",0,((IF(L354=0,(IF(E354&lt;$L$4,IF(ABS(F354)&gt;$N$2,ROUND(($N$2*H354/100),2),ABS(F354)*H354/100),IF(ABS(F354)&gt;$N$4,ROUND(($N$4*H354/100),2),ABS(F354)*H354/100))),0)))),2)</f>
        <v>0</v>
      </c>
      <c r="O354" s="137"/>
      <c r="P354" s="136">
        <f>IF(J354="D",IF(H354="",0,F354),0)</f>
        <v>0</v>
      </c>
      <c r="Q354" s="137"/>
    </row>
    <row r="355" spans="1:17" customHeight="1" ht="13.2">
      <c r="A355" s="143">
        <f>+'LIQ 3'!B355</f>
        <v/>
      </c>
      <c r="B355" s="143">
        <f>+'LIQ 3'!C355</f>
        <v>0</v>
      </c>
      <c r="C355" s="144">
        <f>+'LIQ 3'!D355</f>
        <v/>
      </c>
      <c r="D355" s="143">
        <f>+'LIQ 3'!E355</f>
        <v/>
      </c>
      <c r="E355" s="143">
        <f>+'LIQ 3'!F355</f>
        <v/>
      </c>
      <c r="F355" s="2"/>
      <c r="G355" s="121"/>
      <c r="H355" s="122"/>
      <c r="I355" s="143"/>
      <c r="K355" s="124"/>
      <c r="L355" s="136">
        <f>IF(H355="",0,(IF(G355="D",0,(F355*H355)/100)))</f>
        <v>0</v>
      </c>
      <c r="M355" s="136">
        <f>ROUND(IF(L355=0,(IF(H355="",0,((IF(E355&lt;$L$4,IF(ABS(F355)&lt;$N$2,0,ROUND(((ABS(F355)-$N$2)*H355)/100,2)),IF(ABS(F355)&lt;$N$4,0,ROUND(((ABS(F355)-$N$4)*H355)/100,2))))))),0),2)</f>
        <v>0</v>
      </c>
      <c r="N355" s="136">
        <f>ROUND(IF(H355="",0,((IF(L355=0,(IF(E355&lt;$L$4,IF(ABS(F355)&gt;$N$2,ROUND(($N$2*H355/100),2),ABS(F355)*H355/100),IF(ABS(F355)&gt;$N$4,ROUND(($N$4*H355/100),2),ABS(F355)*H355/100))),0)))),2)</f>
        <v>0</v>
      </c>
      <c r="O355" s="137"/>
      <c r="P355" s="136">
        <f>IF(J355="D",IF(H355="",0,F355),0)</f>
        <v>0</v>
      </c>
      <c r="Q355" s="137"/>
    </row>
    <row r="356" spans="1:17" customHeight="1" ht="13.2">
      <c r="A356" s="143">
        <f>+'LIQ 3'!B356</f>
        <v/>
      </c>
      <c r="B356" s="143">
        <f>+'LIQ 3'!C356</f>
        <v>0</v>
      </c>
      <c r="C356" s="144">
        <f>+'LIQ 3'!D356</f>
        <v/>
      </c>
      <c r="D356" s="143">
        <f>+'LIQ 3'!E356</f>
        <v/>
      </c>
      <c r="E356" s="143">
        <f>+'LIQ 3'!F356</f>
        <v/>
      </c>
      <c r="F356" s="2"/>
      <c r="G356" s="121"/>
      <c r="H356" s="122"/>
      <c r="I356" s="143"/>
      <c r="K356" s="124"/>
      <c r="L356" s="136">
        <f>IF(H356="",0,(IF(G356="D",0,(F356*H356)/100)))</f>
        <v>0</v>
      </c>
      <c r="M356" s="136">
        <f>ROUND(IF(L356=0,(IF(H356="",0,((IF(E356&lt;$L$4,IF(ABS(F356)&lt;$N$2,0,ROUND(((ABS(F356)-$N$2)*H356)/100,2)),IF(ABS(F356)&lt;$N$4,0,ROUND(((ABS(F356)-$N$4)*H356)/100,2))))))),0),2)</f>
        <v>0</v>
      </c>
      <c r="N356" s="136">
        <f>ROUND(IF(H356="",0,((IF(L356=0,(IF(E356&lt;$L$4,IF(ABS(F356)&gt;$N$2,ROUND(($N$2*H356/100),2),ABS(F356)*H356/100),IF(ABS(F356)&gt;$N$4,ROUND(($N$4*H356/100),2),ABS(F356)*H356/100))),0)))),2)</f>
        <v>0</v>
      </c>
      <c r="O356" s="137"/>
      <c r="P356" s="136">
        <f>IF(J356="D",IF(H356="",0,F356),0)</f>
        <v>0</v>
      </c>
      <c r="Q356" s="137"/>
    </row>
    <row r="357" spans="1:17" customHeight="1" ht="13.2">
      <c r="A357" s="143">
        <f>+'LIQ 3'!B357</f>
        <v/>
      </c>
      <c r="B357" s="143">
        <f>+'LIQ 3'!C357</f>
        <v>0</v>
      </c>
      <c r="C357" s="144">
        <f>+'LIQ 3'!D357</f>
        <v/>
      </c>
      <c r="D357" s="143">
        <f>+'LIQ 3'!E357</f>
        <v/>
      </c>
      <c r="E357" s="143">
        <f>+'LIQ 3'!F357</f>
        <v/>
      </c>
      <c r="F357" s="2"/>
      <c r="G357" s="121"/>
      <c r="H357" s="122"/>
      <c r="I357" s="143"/>
      <c r="K357" s="124"/>
      <c r="L357" s="136">
        <f>IF(H357="",0,(IF(G357="D",0,(F357*H357)/100)))</f>
        <v>0</v>
      </c>
      <c r="M357" s="136">
        <f>ROUND(IF(L357=0,(IF(H357="",0,((IF(E357&lt;$L$4,IF(ABS(F357)&lt;$N$2,0,ROUND(((ABS(F357)-$N$2)*H357)/100,2)),IF(ABS(F357)&lt;$N$4,0,ROUND(((ABS(F357)-$N$4)*H357)/100,2))))))),0),2)</f>
        <v>0</v>
      </c>
      <c r="N357" s="136">
        <f>ROUND(IF(H357="",0,((IF(L357=0,(IF(E357&lt;$L$4,IF(ABS(F357)&gt;$N$2,ROUND(($N$2*H357/100),2),ABS(F357)*H357/100),IF(ABS(F357)&gt;$N$4,ROUND(($N$4*H357/100),2),ABS(F357)*H357/100))),0)))),2)</f>
        <v>0</v>
      </c>
      <c r="O357" s="137"/>
      <c r="P357" s="136">
        <f>IF(J357="D",IF(H357="",0,F357),0)</f>
        <v>0</v>
      </c>
      <c r="Q357" s="137"/>
    </row>
    <row r="358" spans="1:17" customHeight="1" ht="13.2">
      <c r="A358" s="143">
        <f>+'LIQ 3'!B358</f>
        <v/>
      </c>
      <c r="B358" s="143">
        <f>+'LIQ 3'!C358</f>
        <v>0</v>
      </c>
      <c r="C358" s="144">
        <f>+'LIQ 3'!D358</f>
        <v/>
      </c>
      <c r="D358" s="143">
        <f>+'LIQ 3'!E358</f>
        <v/>
      </c>
      <c r="E358" s="143">
        <f>+'LIQ 3'!F358</f>
        <v/>
      </c>
      <c r="F358" s="2"/>
      <c r="G358" s="121"/>
      <c r="H358" s="122"/>
      <c r="I358" s="143"/>
      <c r="K358" s="124"/>
      <c r="L358" s="136">
        <f>IF(H358="",0,(IF(G358="D",0,(F358*H358)/100)))</f>
        <v>0</v>
      </c>
      <c r="M358" s="136">
        <f>ROUND(IF(L358=0,(IF(H358="",0,((IF(E358&lt;$L$4,IF(ABS(F358)&lt;$N$2,0,ROUND(((ABS(F358)-$N$2)*H358)/100,2)),IF(ABS(F358)&lt;$N$4,0,ROUND(((ABS(F358)-$N$4)*H358)/100,2))))))),0),2)</f>
        <v>0</v>
      </c>
      <c r="N358" s="136">
        <f>ROUND(IF(H358="",0,((IF(L358=0,(IF(E358&lt;$L$4,IF(ABS(F358)&gt;$N$2,ROUND(($N$2*H358/100),2),ABS(F358)*H358/100),IF(ABS(F358)&gt;$N$4,ROUND(($N$4*H358/100),2),ABS(F358)*H358/100))),0)))),2)</f>
        <v>0</v>
      </c>
      <c r="O358" s="137"/>
      <c r="P358" s="136">
        <f>IF(J358="D",IF(H358="",0,F358),0)</f>
        <v>0</v>
      </c>
      <c r="Q358" s="137"/>
    </row>
    <row r="359" spans="1:17" customHeight="1" ht="13.2">
      <c r="A359" s="143">
        <f>+'LIQ 3'!B359</f>
        <v/>
      </c>
      <c r="B359" s="143">
        <f>+'LIQ 3'!C359</f>
        <v>0</v>
      </c>
      <c r="C359" s="144">
        <f>+'LIQ 3'!D359</f>
        <v/>
      </c>
      <c r="D359" s="143">
        <f>+'LIQ 3'!E359</f>
        <v/>
      </c>
      <c r="E359" s="143">
        <f>+'LIQ 3'!F359</f>
        <v/>
      </c>
      <c r="F359" s="2"/>
      <c r="G359" s="121"/>
      <c r="H359" s="122"/>
      <c r="I359" s="143"/>
      <c r="K359" s="124"/>
      <c r="L359" s="136">
        <f>IF(H359="",0,(IF(G359="D",0,(F359*H359)/100)))</f>
        <v>0</v>
      </c>
      <c r="M359" s="136">
        <f>ROUND(IF(L359=0,(IF(H359="",0,((IF(E359&lt;$L$4,IF(ABS(F359)&lt;$N$2,0,ROUND(((ABS(F359)-$N$2)*H359)/100,2)),IF(ABS(F359)&lt;$N$4,0,ROUND(((ABS(F359)-$N$4)*H359)/100,2))))))),0),2)</f>
        <v>0</v>
      </c>
      <c r="N359" s="136">
        <f>ROUND(IF(H359="",0,((IF(L359=0,(IF(E359&lt;$L$4,IF(ABS(F359)&gt;$N$2,ROUND(($N$2*H359/100),2),ABS(F359)*H359/100),IF(ABS(F359)&gt;$N$4,ROUND(($N$4*H359/100),2),ABS(F359)*H359/100))),0)))),2)</f>
        <v>0</v>
      </c>
      <c r="O359" s="137"/>
      <c r="P359" s="136">
        <f>IF(J359="D",IF(H359="",0,F359),0)</f>
        <v>0</v>
      </c>
      <c r="Q359" s="137"/>
    </row>
    <row r="360" spans="1:17" customHeight="1" ht="13.2">
      <c r="A360" s="143">
        <f>+'LIQ 3'!B360</f>
        <v/>
      </c>
      <c r="B360" s="143">
        <f>+'LIQ 3'!C360</f>
        <v>0</v>
      </c>
      <c r="C360" s="144">
        <f>+'LIQ 3'!D360</f>
        <v/>
      </c>
      <c r="D360" s="143">
        <f>+'LIQ 3'!E360</f>
        <v/>
      </c>
      <c r="E360" s="143">
        <f>+'LIQ 3'!F360</f>
        <v/>
      </c>
      <c r="F360" s="2"/>
      <c r="G360" s="121"/>
      <c r="H360" s="122"/>
      <c r="I360" s="143"/>
      <c r="K360" s="124"/>
      <c r="L360" s="136">
        <f>IF(H360="",0,(IF(G360="D",0,(F360*H360)/100)))</f>
        <v>0</v>
      </c>
      <c r="M360" s="136">
        <f>ROUND(IF(L360=0,(IF(H360="",0,((IF(E360&lt;$L$4,IF(ABS(F360)&lt;$N$2,0,ROUND(((ABS(F360)-$N$2)*H360)/100,2)),IF(ABS(F360)&lt;$N$4,0,ROUND(((ABS(F360)-$N$4)*H360)/100,2))))))),0),2)</f>
        <v>0</v>
      </c>
      <c r="N360" s="136">
        <f>ROUND(IF(H360="",0,((IF(L360=0,(IF(E360&lt;$L$4,IF(ABS(F360)&gt;$N$2,ROUND(($N$2*H360/100),2),ABS(F360)*H360/100),IF(ABS(F360)&gt;$N$4,ROUND(($N$4*H360/100),2),ABS(F360)*H360/100))),0)))),2)</f>
        <v>0</v>
      </c>
      <c r="O360" s="137"/>
      <c r="P360" s="136">
        <f>IF(J360="D",IF(H360="",0,F360),0)</f>
        <v>0</v>
      </c>
      <c r="Q360" s="137"/>
    </row>
    <row r="361" spans="1:17" customHeight="1" ht="13.2">
      <c r="A361" s="143">
        <f>+'LIQ 3'!B361</f>
        <v/>
      </c>
      <c r="B361" s="143">
        <f>+'LIQ 3'!C361</f>
        <v>0</v>
      </c>
      <c r="C361" s="144">
        <f>+'LIQ 3'!D361</f>
        <v/>
      </c>
      <c r="D361" s="143">
        <f>+'LIQ 3'!E361</f>
        <v/>
      </c>
      <c r="E361" s="143">
        <f>+'LIQ 3'!F361</f>
        <v/>
      </c>
      <c r="F361" s="2"/>
      <c r="G361" s="121"/>
      <c r="H361" s="122"/>
      <c r="I361" s="143"/>
      <c r="K361" s="124"/>
      <c r="L361" s="136">
        <f>IF(H361="",0,(IF(G361="D",0,(F361*H361)/100)))</f>
        <v>0</v>
      </c>
      <c r="M361" s="136">
        <f>ROUND(IF(L361=0,(IF(H361="",0,((IF(E361&lt;$L$4,IF(ABS(F361)&lt;$N$2,0,ROUND(((ABS(F361)-$N$2)*H361)/100,2)),IF(ABS(F361)&lt;$N$4,0,ROUND(((ABS(F361)-$N$4)*H361)/100,2))))))),0),2)</f>
        <v>0</v>
      </c>
      <c r="N361" s="136">
        <f>ROUND(IF(H361="",0,((IF(L361=0,(IF(E361&lt;$L$4,IF(ABS(F361)&gt;$N$2,ROUND(($N$2*H361/100),2),ABS(F361)*H361/100),IF(ABS(F361)&gt;$N$4,ROUND(($N$4*H361/100),2),ABS(F361)*H361/100))),0)))),2)</f>
        <v>0</v>
      </c>
      <c r="O361" s="137"/>
      <c r="P361" s="136">
        <f>IF(J361="D",IF(H361="",0,F361),0)</f>
        <v>0</v>
      </c>
      <c r="Q361" s="137"/>
    </row>
    <row r="362" spans="1:17" customHeight="1" ht="13.2">
      <c r="A362" s="143">
        <f>+'LIQ 3'!B362</f>
        <v/>
      </c>
      <c r="B362" s="143">
        <f>+'LIQ 3'!C362</f>
        <v>0</v>
      </c>
      <c r="C362" s="144">
        <f>+'LIQ 3'!D362</f>
        <v/>
      </c>
      <c r="D362" s="143">
        <f>+'LIQ 3'!E362</f>
        <v/>
      </c>
      <c r="E362" s="143">
        <f>+'LIQ 3'!F362</f>
        <v/>
      </c>
      <c r="F362" s="2"/>
      <c r="G362" s="121"/>
      <c r="H362" s="122"/>
      <c r="I362" s="143"/>
      <c r="K362" s="124"/>
      <c r="L362" s="136">
        <f>IF(H362="",0,(IF(G362="D",0,(F362*H362)/100)))</f>
        <v>0</v>
      </c>
      <c r="M362" s="136">
        <f>ROUND(IF(L362=0,(IF(H362="",0,((IF(E362&lt;$L$4,IF(ABS(F362)&lt;$N$2,0,ROUND(((ABS(F362)-$N$2)*H362)/100,2)),IF(ABS(F362)&lt;$N$4,0,ROUND(((ABS(F362)-$N$4)*H362)/100,2))))))),0),2)</f>
        <v>0</v>
      </c>
      <c r="N362" s="136">
        <f>ROUND(IF(H362="",0,((IF(L362=0,(IF(E362&lt;$L$4,IF(ABS(F362)&gt;$N$2,ROUND(($N$2*H362/100),2),ABS(F362)*H362/100),IF(ABS(F362)&gt;$N$4,ROUND(($N$4*H362/100),2),ABS(F362)*H362/100))),0)))),2)</f>
        <v>0</v>
      </c>
      <c r="O362" s="137"/>
      <c r="P362" s="136">
        <f>IF(J362="D",IF(H362="",0,F362),0)</f>
        <v>0</v>
      </c>
      <c r="Q362" s="137"/>
    </row>
    <row r="363" spans="1:17" customHeight="1" ht="13.2">
      <c r="A363" s="143">
        <f>+'LIQ 3'!B363</f>
        <v/>
      </c>
      <c r="B363" s="143">
        <f>+'LIQ 3'!C363</f>
        <v>0</v>
      </c>
      <c r="C363" s="144">
        <f>+'LIQ 3'!D363</f>
        <v/>
      </c>
      <c r="D363" s="143">
        <f>+'LIQ 3'!E363</f>
        <v/>
      </c>
      <c r="E363" s="143">
        <f>+'LIQ 3'!F363</f>
        <v/>
      </c>
      <c r="F363" s="2"/>
      <c r="G363" s="121"/>
      <c r="H363" s="122"/>
      <c r="I363" s="143"/>
      <c r="K363" s="124"/>
      <c r="L363" s="136">
        <f>IF(H363="",0,(IF(G363="D",0,(F363*H363)/100)))</f>
        <v>0</v>
      </c>
      <c r="M363" s="136">
        <f>ROUND(IF(L363=0,(IF(H363="",0,((IF(E363&lt;$L$4,IF(ABS(F363)&lt;$N$2,0,ROUND(((ABS(F363)-$N$2)*H363)/100,2)),IF(ABS(F363)&lt;$N$4,0,ROUND(((ABS(F363)-$N$4)*H363)/100,2))))))),0),2)</f>
        <v>0</v>
      </c>
      <c r="N363" s="136">
        <f>ROUND(IF(H363="",0,((IF(L363=0,(IF(E363&lt;$L$4,IF(ABS(F363)&gt;$N$2,ROUND(($N$2*H363/100),2),ABS(F363)*H363/100),IF(ABS(F363)&gt;$N$4,ROUND(($N$4*H363/100),2),ABS(F363)*H363/100))),0)))),2)</f>
        <v>0</v>
      </c>
      <c r="O363" s="137"/>
      <c r="P363" s="136">
        <f>IF(J363="D",IF(H363="",0,F363),0)</f>
        <v>0</v>
      </c>
      <c r="Q363" s="137"/>
    </row>
    <row r="364" spans="1:17" customHeight="1" ht="13.2">
      <c r="A364" s="143">
        <f>+'LIQ 3'!B364</f>
        <v/>
      </c>
      <c r="B364" s="143">
        <f>+'LIQ 3'!C364</f>
        <v>0</v>
      </c>
      <c r="C364" s="144">
        <f>+'LIQ 3'!D364</f>
        <v/>
      </c>
      <c r="D364" s="143">
        <f>+'LIQ 3'!E364</f>
        <v/>
      </c>
      <c r="E364" s="143">
        <f>+'LIQ 3'!F364</f>
        <v/>
      </c>
      <c r="F364" s="2"/>
      <c r="G364" s="121"/>
      <c r="H364" s="122"/>
      <c r="I364" s="143"/>
      <c r="K364" s="124"/>
      <c r="L364" s="136">
        <f>IF(H364="",0,(IF(G364="D",0,(F364*H364)/100)))</f>
        <v>0</v>
      </c>
      <c r="M364" s="136">
        <f>ROUND(IF(L364=0,(IF(H364="",0,((IF(E364&lt;$L$4,IF(ABS(F364)&lt;$N$2,0,ROUND(((ABS(F364)-$N$2)*H364)/100,2)),IF(ABS(F364)&lt;$N$4,0,ROUND(((ABS(F364)-$N$4)*H364)/100,2))))))),0),2)</f>
        <v>0</v>
      </c>
      <c r="N364" s="136">
        <f>ROUND(IF(H364="",0,((IF(L364=0,(IF(E364&lt;$L$4,IF(ABS(F364)&gt;$N$2,ROUND(($N$2*H364/100),2),ABS(F364)*H364/100),IF(ABS(F364)&gt;$N$4,ROUND(($N$4*H364/100),2),ABS(F364)*H364/100))),0)))),2)</f>
        <v>0</v>
      </c>
      <c r="O364" s="137"/>
      <c r="P364" s="136">
        <f>IF(J364="D",IF(H364="",0,F364),0)</f>
        <v>0</v>
      </c>
      <c r="Q364" s="137"/>
    </row>
    <row r="365" spans="1:17" customHeight="1" ht="13.2">
      <c r="A365" s="143">
        <f>+'LIQ 3'!B365</f>
        <v/>
      </c>
      <c r="B365" s="143">
        <f>+'LIQ 3'!C365</f>
        <v>0</v>
      </c>
      <c r="C365" s="144">
        <f>+'LIQ 3'!D365</f>
        <v/>
      </c>
      <c r="D365" s="143">
        <f>+'LIQ 3'!E365</f>
        <v/>
      </c>
      <c r="E365" s="143">
        <f>+'LIQ 3'!F365</f>
        <v/>
      </c>
      <c r="F365" s="2"/>
      <c r="G365" s="121"/>
      <c r="H365" s="122"/>
      <c r="I365" s="143"/>
      <c r="K365" s="124"/>
      <c r="L365" s="136">
        <f>IF(H365="",0,(IF(G365="D",0,(F365*H365)/100)))</f>
        <v>0</v>
      </c>
      <c r="M365" s="136">
        <f>ROUND(IF(L365=0,(IF(H365="",0,((IF(E365&lt;$L$4,IF(ABS(F365)&lt;$N$2,0,ROUND(((ABS(F365)-$N$2)*H365)/100,2)),IF(ABS(F365)&lt;$N$4,0,ROUND(((ABS(F365)-$N$4)*H365)/100,2))))))),0),2)</f>
        <v>0</v>
      </c>
      <c r="N365" s="136">
        <f>ROUND(IF(H365="",0,((IF(L365=0,(IF(E365&lt;$L$4,IF(ABS(F365)&gt;$N$2,ROUND(($N$2*H365/100),2),ABS(F365)*H365/100),IF(ABS(F365)&gt;$N$4,ROUND(($N$4*H365/100),2),ABS(F365)*H365/100))),0)))),2)</f>
        <v>0</v>
      </c>
      <c r="O365" s="137"/>
      <c r="P365" s="136">
        <f>IF(J365="D",IF(H365="",0,F365),0)</f>
        <v>0</v>
      </c>
      <c r="Q365" s="137"/>
    </row>
    <row r="366" spans="1:17" customHeight="1" ht="13.2">
      <c r="A366" s="143">
        <f>+'LIQ 3'!B366</f>
        <v/>
      </c>
      <c r="B366" s="143">
        <f>+'LIQ 3'!C366</f>
        <v>0</v>
      </c>
      <c r="C366" s="144">
        <f>+'LIQ 3'!D366</f>
        <v/>
      </c>
      <c r="D366" s="143">
        <f>+'LIQ 3'!E366</f>
        <v/>
      </c>
      <c r="E366" s="143">
        <f>+'LIQ 3'!F366</f>
        <v/>
      </c>
      <c r="F366" s="2"/>
      <c r="G366" s="121"/>
      <c r="H366" s="122"/>
      <c r="I366" s="143"/>
      <c r="K366" s="124"/>
      <c r="L366" s="136">
        <f>IF(H366="",0,(IF(G366="D",0,(F366*H366)/100)))</f>
        <v>0</v>
      </c>
      <c r="M366" s="136">
        <f>ROUND(IF(L366=0,(IF(H366="",0,((IF(E366&lt;$L$4,IF(ABS(F366)&lt;$N$2,0,ROUND(((ABS(F366)-$N$2)*H366)/100,2)),IF(ABS(F366)&lt;$N$4,0,ROUND(((ABS(F366)-$N$4)*H366)/100,2))))))),0),2)</f>
        <v>0</v>
      </c>
      <c r="N366" s="136">
        <f>ROUND(IF(H366="",0,((IF(L366=0,(IF(E366&lt;$L$4,IF(ABS(F366)&gt;$N$2,ROUND(($N$2*H366/100),2),ABS(F366)*H366/100),IF(ABS(F366)&gt;$N$4,ROUND(($N$4*H366/100),2),ABS(F366)*H366/100))),0)))),2)</f>
        <v>0</v>
      </c>
      <c r="O366" s="137"/>
      <c r="P366" s="136">
        <f>IF(J366="D",IF(H366="",0,F366),0)</f>
        <v>0</v>
      </c>
      <c r="Q366" s="137"/>
    </row>
    <row r="367" spans="1:17" customHeight="1" ht="13.2">
      <c r="A367" s="143">
        <f>+'LIQ 3'!B367</f>
        <v/>
      </c>
      <c r="B367" s="143">
        <f>+'LIQ 3'!C367</f>
        <v>0</v>
      </c>
      <c r="C367" s="144">
        <f>+'LIQ 3'!D367</f>
        <v/>
      </c>
      <c r="D367" s="143">
        <f>+'LIQ 3'!E367</f>
        <v/>
      </c>
      <c r="E367" s="143">
        <f>+'LIQ 3'!F367</f>
        <v/>
      </c>
      <c r="F367" s="2"/>
      <c r="G367" s="121"/>
      <c r="H367" s="122"/>
      <c r="I367" s="143"/>
      <c r="K367" s="124"/>
      <c r="L367" s="136">
        <f>IF(H367="",0,(IF(G367="D",0,(F367*H367)/100)))</f>
        <v>0</v>
      </c>
      <c r="M367" s="136">
        <f>ROUND(IF(L367=0,(IF(H367="",0,((IF(E367&lt;$L$4,IF(ABS(F367)&lt;$N$2,0,ROUND(((ABS(F367)-$N$2)*H367)/100,2)),IF(ABS(F367)&lt;$N$4,0,ROUND(((ABS(F367)-$N$4)*H367)/100,2))))))),0),2)</f>
        <v>0</v>
      </c>
      <c r="N367" s="136">
        <f>ROUND(IF(H367="",0,((IF(L367=0,(IF(E367&lt;$L$4,IF(ABS(F367)&gt;$N$2,ROUND(($N$2*H367/100),2),ABS(F367)*H367/100),IF(ABS(F367)&gt;$N$4,ROUND(($N$4*H367/100),2),ABS(F367)*H367/100))),0)))),2)</f>
        <v>0</v>
      </c>
      <c r="O367" s="137"/>
      <c r="P367" s="136">
        <f>IF(J367="D",IF(H367="",0,F367),0)</f>
        <v>0</v>
      </c>
      <c r="Q367" s="137"/>
    </row>
    <row r="368" spans="1:17" customHeight="1" ht="13.2">
      <c r="A368" s="143">
        <f>+'LIQ 3'!B368</f>
        <v/>
      </c>
      <c r="B368" s="143">
        <f>+'LIQ 3'!C368</f>
        <v>0</v>
      </c>
      <c r="C368" s="144">
        <f>+'LIQ 3'!D368</f>
        <v/>
      </c>
      <c r="D368" s="143">
        <f>+'LIQ 3'!E368</f>
        <v/>
      </c>
      <c r="E368" s="143">
        <f>+'LIQ 3'!F368</f>
        <v/>
      </c>
      <c r="F368" s="2"/>
      <c r="G368" s="121"/>
      <c r="H368" s="122"/>
      <c r="I368" s="143"/>
      <c r="K368" s="124"/>
      <c r="L368" s="136">
        <f>IF(H368="",0,(IF(G368="D",0,(F368*H368)/100)))</f>
        <v>0</v>
      </c>
      <c r="M368" s="136">
        <f>ROUND(IF(L368=0,(IF(H368="",0,((IF(E368&lt;$L$4,IF(ABS(F368)&lt;$N$2,0,ROUND(((ABS(F368)-$N$2)*H368)/100,2)),IF(ABS(F368)&lt;$N$4,0,ROUND(((ABS(F368)-$N$4)*H368)/100,2))))))),0),2)</f>
        <v>0</v>
      </c>
      <c r="N368" s="136">
        <f>ROUND(IF(H368="",0,((IF(L368=0,(IF(E368&lt;$L$4,IF(ABS(F368)&gt;$N$2,ROUND(($N$2*H368/100),2),ABS(F368)*H368/100),IF(ABS(F368)&gt;$N$4,ROUND(($N$4*H368/100),2),ABS(F368)*H368/100))),0)))),2)</f>
        <v>0</v>
      </c>
      <c r="O368" s="137"/>
      <c r="P368" s="136">
        <f>IF(J368="D",IF(H368="",0,F368),0)</f>
        <v>0</v>
      </c>
      <c r="Q368" s="137"/>
    </row>
    <row r="369" spans="1:17" customHeight="1" ht="13.2">
      <c r="A369" s="143">
        <f>+'LIQ 3'!B369</f>
        <v/>
      </c>
      <c r="B369" s="143">
        <f>+'LIQ 3'!C369</f>
        <v>0</v>
      </c>
      <c r="C369" s="144">
        <f>+'LIQ 3'!D369</f>
        <v/>
      </c>
      <c r="D369" s="143">
        <f>+'LIQ 3'!E369</f>
        <v/>
      </c>
      <c r="E369" s="143">
        <f>+'LIQ 3'!F369</f>
        <v/>
      </c>
      <c r="F369" s="2"/>
      <c r="G369" s="121"/>
      <c r="H369" s="122"/>
      <c r="I369" s="143"/>
      <c r="K369" s="124"/>
      <c r="L369" s="136">
        <f>IF(H369="",0,(IF(G369="D",0,(F369*H369)/100)))</f>
        <v>0</v>
      </c>
      <c r="M369" s="136">
        <f>ROUND(IF(L369=0,(IF(H369="",0,((IF(E369&lt;$L$4,IF(ABS(F369)&lt;$N$2,0,ROUND(((ABS(F369)-$N$2)*H369)/100,2)),IF(ABS(F369)&lt;$N$4,0,ROUND(((ABS(F369)-$N$4)*H369)/100,2))))))),0),2)</f>
        <v>0</v>
      </c>
      <c r="N369" s="136">
        <f>ROUND(IF(H369="",0,((IF(L369=0,(IF(E369&lt;$L$4,IF(ABS(F369)&gt;$N$2,ROUND(($N$2*H369/100),2),ABS(F369)*H369/100),IF(ABS(F369)&gt;$N$4,ROUND(($N$4*H369/100),2),ABS(F369)*H369/100))),0)))),2)</f>
        <v>0</v>
      </c>
      <c r="O369" s="137"/>
      <c r="P369" s="136">
        <f>IF(J369="D",IF(H369="",0,F369),0)</f>
        <v>0</v>
      </c>
      <c r="Q369" s="137"/>
    </row>
    <row r="370" spans="1:17" customHeight="1" ht="13.2">
      <c r="A370" s="143">
        <f>+'LIQ 3'!B370</f>
        <v/>
      </c>
      <c r="B370" s="143">
        <f>+'LIQ 3'!C370</f>
        <v>0</v>
      </c>
      <c r="C370" s="144">
        <f>+'LIQ 3'!D370</f>
        <v/>
      </c>
      <c r="D370" s="143">
        <f>+'LIQ 3'!E370</f>
        <v/>
      </c>
      <c r="E370" s="143">
        <f>+'LIQ 3'!F370</f>
        <v/>
      </c>
      <c r="F370" s="2"/>
      <c r="G370" s="121"/>
      <c r="H370" s="122"/>
      <c r="I370" s="143"/>
      <c r="K370" s="124"/>
      <c r="L370" s="136">
        <f>IF(H370="",0,(IF(G370="D",0,(F370*H370)/100)))</f>
        <v>0</v>
      </c>
      <c r="M370" s="136">
        <f>ROUND(IF(L370=0,(IF(H370="",0,((IF(E370&lt;$L$4,IF(ABS(F370)&lt;$N$2,0,ROUND(((ABS(F370)-$N$2)*H370)/100,2)),IF(ABS(F370)&lt;$N$4,0,ROUND(((ABS(F370)-$N$4)*H370)/100,2))))))),0),2)</f>
        <v>0</v>
      </c>
      <c r="N370" s="136">
        <f>ROUND(IF(H370="",0,((IF(L370=0,(IF(E370&lt;$L$4,IF(ABS(F370)&gt;$N$2,ROUND(($N$2*H370/100),2),ABS(F370)*H370/100),IF(ABS(F370)&gt;$N$4,ROUND(($N$4*H370/100),2),ABS(F370)*H370/100))),0)))),2)</f>
        <v>0</v>
      </c>
      <c r="O370" s="137"/>
      <c r="P370" s="136">
        <f>IF(J370="D",IF(H370="",0,F370),0)</f>
        <v>0</v>
      </c>
      <c r="Q370" s="137"/>
    </row>
    <row r="371" spans="1:17" customHeight="1" ht="13.2">
      <c r="A371" s="143">
        <f>+'LIQ 3'!B371</f>
        <v/>
      </c>
      <c r="B371" s="143">
        <f>+'LIQ 3'!C371</f>
        <v>0</v>
      </c>
      <c r="C371" s="144">
        <f>+'LIQ 3'!D371</f>
        <v/>
      </c>
      <c r="D371" s="143">
        <f>+'LIQ 3'!E371</f>
        <v/>
      </c>
      <c r="E371" s="143">
        <f>+'LIQ 3'!F371</f>
        <v/>
      </c>
      <c r="F371" s="2"/>
      <c r="G371" s="121"/>
      <c r="H371" s="122"/>
      <c r="I371" s="143"/>
      <c r="K371" s="124"/>
      <c r="L371" s="136">
        <f>IF(H371="",0,(IF(G371="D",0,(F371*H371)/100)))</f>
        <v>0</v>
      </c>
      <c r="M371" s="136">
        <f>ROUND(IF(L371=0,(IF(H371="",0,((IF(E371&lt;$L$4,IF(ABS(F371)&lt;$N$2,0,ROUND(((ABS(F371)-$N$2)*H371)/100,2)),IF(ABS(F371)&lt;$N$4,0,ROUND(((ABS(F371)-$N$4)*H371)/100,2))))))),0),2)</f>
        <v>0</v>
      </c>
      <c r="N371" s="136">
        <f>ROUND(IF(H371="",0,((IF(L371=0,(IF(E371&lt;$L$4,IF(ABS(F371)&gt;$N$2,ROUND(($N$2*H371/100),2),ABS(F371)*H371/100),IF(ABS(F371)&gt;$N$4,ROUND(($N$4*H371/100),2),ABS(F371)*H371/100))),0)))),2)</f>
        <v>0</v>
      </c>
      <c r="O371" s="137"/>
      <c r="P371" s="136">
        <f>IF(J371="D",IF(H371="",0,F371),0)</f>
        <v>0</v>
      </c>
      <c r="Q371" s="137"/>
    </row>
    <row r="372" spans="1:17" customHeight="1" ht="13.2">
      <c r="A372" s="143">
        <f>+'LIQ 3'!B372</f>
        <v/>
      </c>
      <c r="B372" s="143">
        <f>+'LIQ 3'!C372</f>
        <v>0</v>
      </c>
      <c r="C372" s="144">
        <f>+'LIQ 3'!D372</f>
        <v/>
      </c>
      <c r="D372" s="143">
        <f>+'LIQ 3'!E372</f>
        <v/>
      </c>
      <c r="E372" s="143">
        <f>+'LIQ 3'!F372</f>
        <v/>
      </c>
      <c r="F372" s="2"/>
      <c r="G372" s="121"/>
      <c r="H372" s="122"/>
      <c r="I372" s="143"/>
      <c r="K372" s="124"/>
      <c r="L372" s="136">
        <f>IF(H372="",0,(IF(G372="D",0,(F372*H372)/100)))</f>
        <v>0</v>
      </c>
      <c r="M372" s="136">
        <f>ROUND(IF(L372=0,(IF(H372="",0,((IF(E372&lt;$L$4,IF(ABS(F372)&lt;$N$2,0,ROUND(((ABS(F372)-$N$2)*H372)/100,2)),IF(ABS(F372)&lt;$N$4,0,ROUND(((ABS(F372)-$N$4)*H372)/100,2))))))),0),2)</f>
        <v>0</v>
      </c>
      <c r="N372" s="136">
        <f>ROUND(IF(H372="",0,((IF(L372=0,(IF(E372&lt;$L$4,IF(ABS(F372)&gt;$N$2,ROUND(($N$2*H372/100),2),ABS(F372)*H372/100),IF(ABS(F372)&gt;$N$4,ROUND(($N$4*H372/100),2),ABS(F372)*H372/100))),0)))),2)</f>
        <v>0</v>
      </c>
      <c r="O372" s="137"/>
      <c r="P372" s="136">
        <f>IF(J372="D",IF(H372="",0,F372),0)</f>
        <v>0</v>
      </c>
      <c r="Q372" s="137"/>
    </row>
    <row r="373" spans="1:17" customHeight="1" ht="13.2">
      <c r="A373" s="143">
        <f>+'LIQ 3'!B373</f>
        <v/>
      </c>
      <c r="B373" s="143">
        <f>+'LIQ 3'!C373</f>
        <v>0</v>
      </c>
      <c r="C373" s="144">
        <f>+'LIQ 3'!D373</f>
        <v/>
      </c>
      <c r="D373" s="143">
        <f>+'LIQ 3'!E373</f>
        <v/>
      </c>
      <c r="E373" s="143">
        <f>+'LIQ 3'!F373</f>
        <v/>
      </c>
      <c r="F373" s="2"/>
      <c r="G373" s="121"/>
      <c r="H373" s="122"/>
      <c r="I373" s="143"/>
      <c r="K373" s="124"/>
      <c r="L373" s="136">
        <f>IF(H373="",0,(IF(G373="D",0,(F373*H373)/100)))</f>
        <v>0</v>
      </c>
      <c r="M373" s="136">
        <f>ROUND(IF(L373=0,(IF(H373="",0,((IF(E373&lt;$L$4,IF(ABS(F373)&lt;$N$2,0,ROUND(((ABS(F373)-$N$2)*H373)/100,2)),IF(ABS(F373)&lt;$N$4,0,ROUND(((ABS(F373)-$N$4)*H373)/100,2))))))),0),2)</f>
        <v>0</v>
      </c>
      <c r="N373" s="136">
        <f>ROUND(IF(H373="",0,((IF(L373=0,(IF(E373&lt;$L$4,IF(ABS(F373)&gt;$N$2,ROUND(($N$2*H373/100),2),ABS(F373)*H373/100),IF(ABS(F373)&gt;$N$4,ROUND(($N$4*H373/100),2),ABS(F373)*H373/100))),0)))),2)</f>
        <v>0</v>
      </c>
      <c r="O373" s="137"/>
      <c r="P373" s="136">
        <f>IF(J373="D",IF(H373="",0,F373),0)</f>
        <v>0</v>
      </c>
      <c r="Q373" s="137"/>
    </row>
    <row r="374" spans="1:17" customHeight="1" ht="13.2">
      <c r="A374" s="143">
        <f>+'LIQ 3'!B374</f>
        <v/>
      </c>
      <c r="B374" s="143">
        <f>+'LIQ 3'!C374</f>
        <v>0</v>
      </c>
      <c r="C374" s="144">
        <f>+'LIQ 3'!D374</f>
        <v/>
      </c>
      <c r="D374" s="143">
        <f>+'LIQ 3'!E374</f>
        <v/>
      </c>
      <c r="E374" s="143">
        <f>+'LIQ 3'!F374</f>
        <v/>
      </c>
      <c r="F374" s="2"/>
      <c r="G374" s="121"/>
      <c r="H374" s="122"/>
      <c r="I374" s="143"/>
      <c r="K374" s="124"/>
      <c r="L374" s="136">
        <f>IF(H374="",0,(IF(G374="D",0,(F374*H374)/100)))</f>
        <v>0</v>
      </c>
      <c r="M374" s="136">
        <f>ROUND(IF(L374=0,(IF(H374="",0,((IF(E374&lt;$L$4,IF(ABS(F374)&lt;$N$2,0,ROUND(((ABS(F374)-$N$2)*H374)/100,2)),IF(ABS(F374)&lt;$N$4,0,ROUND(((ABS(F374)-$N$4)*H374)/100,2))))))),0),2)</f>
        <v>0</v>
      </c>
      <c r="N374" s="136">
        <f>ROUND(IF(H374="",0,((IF(L374=0,(IF(E374&lt;$L$4,IF(ABS(F374)&gt;$N$2,ROUND(($N$2*H374/100),2),ABS(F374)*H374/100),IF(ABS(F374)&gt;$N$4,ROUND(($N$4*H374/100),2),ABS(F374)*H374/100))),0)))),2)</f>
        <v>0</v>
      </c>
      <c r="O374" s="137"/>
      <c r="P374" s="136">
        <f>IF(J374="D",IF(H374="",0,F374),0)</f>
        <v>0</v>
      </c>
      <c r="Q374" s="137"/>
    </row>
    <row r="375" spans="1:17" customHeight="1" ht="13.2">
      <c r="A375" s="143">
        <f>+'LIQ 3'!B375</f>
        <v/>
      </c>
      <c r="B375" s="143">
        <f>+'LIQ 3'!C375</f>
        <v>0</v>
      </c>
      <c r="C375" s="144">
        <f>+'LIQ 3'!D375</f>
        <v/>
      </c>
      <c r="D375" s="143">
        <f>+'LIQ 3'!E375</f>
        <v/>
      </c>
      <c r="E375" s="143">
        <f>+'LIQ 3'!F375</f>
        <v/>
      </c>
      <c r="F375" s="2"/>
      <c r="G375" s="121"/>
      <c r="H375" s="122"/>
      <c r="I375" s="143"/>
      <c r="K375" s="124"/>
      <c r="L375" s="136">
        <f>IF(H375="",0,(IF(G375="D",0,(F375*H375)/100)))</f>
        <v>0</v>
      </c>
      <c r="M375" s="136">
        <f>ROUND(IF(L375=0,(IF(H375="",0,((IF(E375&lt;$L$4,IF(ABS(F375)&lt;$N$2,0,ROUND(((ABS(F375)-$N$2)*H375)/100,2)),IF(ABS(F375)&lt;$N$4,0,ROUND(((ABS(F375)-$N$4)*H375)/100,2))))))),0),2)</f>
        <v>0</v>
      </c>
      <c r="N375" s="136">
        <f>ROUND(IF(H375="",0,((IF(L375=0,(IF(E375&lt;$L$4,IF(ABS(F375)&gt;$N$2,ROUND(($N$2*H375/100),2),ABS(F375)*H375/100),IF(ABS(F375)&gt;$N$4,ROUND(($N$4*H375/100),2),ABS(F375)*H375/100))),0)))),2)</f>
        <v>0</v>
      </c>
      <c r="O375" s="137"/>
      <c r="P375" s="136">
        <f>IF(J375="D",IF(H375="",0,F375),0)</f>
        <v>0</v>
      </c>
      <c r="Q375" s="137"/>
    </row>
    <row r="376" spans="1:17" customHeight="1" ht="13.2">
      <c r="A376" s="143">
        <f>+'LIQ 3'!B376</f>
        <v/>
      </c>
      <c r="B376" s="143">
        <f>+'LIQ 3'!C376</f>
        <v>0</v>
      </c>
      <c r="C376" s="144">
        <f>+'LIQ 3'!D376</f>
        <v/>
      </c>
      <c r="D376" s="143">
        <f>+'LIQ 3'!E376</f>
        <v/>
      </c>
      <c r="E376" s="143">
        <f>+'LIQ 3'!F376</f>
        <v/>
      </c>
      <c r="F376" s="2"/>
      <c r="G376" s="121"/>
      <c r="H376" s="122"/>
      <c r="I376" s="143"/>
      <c r="K376" s="124"/>
      <c r="L376" s="136">
        <f>IF(H376="",0,(IF(G376="D",0,(F376*H376)/100)))</f>
        <v>0</v>
      </c>
      <c r="M376" s="136">
        <f>ROUND(IF(L376=0,(IF(H376="",0,((IF(E376&lt;$L$4,IF(ABS(F376)&lt;$N$2,0,ROUND(((ABS(F376)-$N$2)*H376)/100,2)),IF(ABS(F376)&lt;$N$4,0,ROUND(((ABS(F376)-$N$4)*H376)/100,2))))))),0),2)</f>
        <v>0</v>
      </c>
      <c r="N376" s="136">
        <f>ROUND(IF(H376="",0,((IF(L376=0,(IF(E376&lt;$L$4,IF(ABS(F376)&gt;$N$2,ROUND(($N$2*H376/100),2),ABS(F376)*H376/100),IF(ABS(F376)&gt;$N$4,ROUND(($N$4*H376/100),2),ABS(F376)*H376/100))),0)))),2)</f>
        <v>0</v>
      </c>
      <c r="O376" s="137"/>
      <c r="P376" s="136">
        <f>IF(J376="D",IF(H376="",0,F376),0)</f>
        <v>0</v>
      </c>
      <c r="Q376" s="137"/>
    </row>
    <row r="377" spans="1:17" customHeight="1" ht="13.2">
      <c r="A377" s="143">
        <f>+'LIQ 3'!B377</f>
        <v/>
      </c>
      <c r="B377" s="143">
        <f>+'LIQ 3'!C377</f>
        <v>0</v>
      </c>
      <c r="C377" s="144">
        <f>+'LIQ 3'!D377</f>
        <v/>
      </c>
      <c r="D377" s="143">
        <f>+'LIQ 3'!E377</f>
        <v/>
      </c>
      <c r="E377" s="143">
        <f>+'LIQ 3'!F377</f>
        <v/>
      </c>
      <c r="F377" s="2"/>
      <c r="G377" s="121"/>
      <c r="H377" s="122"/>
      <c r="I377" s="143"/>
      <c r="K377" s="124"/>
      <c r="L377" s="136">
        <f>IF(H377="",0,(IF(G377="D",0,(F377*H377)/100)))</f>
        <v>0</v>
      </c>
      <c r="M377" s="136">
        <f>ROUND(IF(L377=0,(IF(H377="",0,((IF(E377&lt;$L$4,IF(ABS(F377)&lt;$N$2,0,ROUND(((ABS(F377)-$N$2)*H377)/100,2)),IF(ABS(F377)&lt;$N$4,0,ROUND(((ABS(F377)-$N$4)*H377)/100,2))))))),0),2)</f>
        <v>0</v>
      </c>
      <c r="N377" s="136">
        <f>ROUND(IF(H377="",0,((IF(L377=0,(IF(E377&lt;$L$4,IF(ABS(F377)&gt;$N$2,ROUND(($N$2*H377/100),2),ABS(F377)*H377/100),IF(ABS(F377)&gt;$N$4,ROUND(($N$4*H377/100),2),ABS(F377)*H377/100))),0)))),2)</f>
        <v>0</v>
      </c>
      <c r="O377" s="137"/>
      <c r="P377" s="136">
        <f>IF(J377="D",IF(H377="",0,F377),0)</f>
        <v>0</v>
      </c>
      <c r="Q377" s="137"/>
    </row>
    <row r="378" spans="1:17" customHeight="1" ht="13.2">
      <c r="A378" s="143">
        <f>+'LIQ 3'!B378</f>
        <v/>
      </c>
      <c r="B378" s="143">
        <f>+'LIQ 3'!C378</f>
        <v>0</v>
      </c>
      <c r="C378" s="144">
        <f>+'LIQ 3'!D378</f>
        <v/>
      </c>
      <c r="D378" s="143">
        <f>+'LIQ 3'!E378</f>
        <v/>
      </c>
      <c r="E378" s="143">
        <f>+'LIQ 3'!F378</f>
        <v/>
      </c>
      <c r="F378" s="2"/>
      <c r="G378" s="121"/>
      <c r="H378" s="122"/>
      <c r="I378" s="143"/>
      <c r="K378" s="124"/>
      <c r="L378" s="136">
        <f>IF(H378="",0,(IF(G378="D",0,(F378*H378)/100)))</f>
        <v>0</v>
      </c>
      <c r="M378" s="136">
        <f>ROUND(IF(L378=0,(IF(H378="",0,((IF(E378&lt;$L$4,IF(ABS(F378)&lt;$N$2,0,ROUND(((ABS(F378)-$N$2)*H378)/100,2)),IF(ABS(F378)&lt;$N$4,0,ROUND(((ABS(F378)-$N$4)*H378)/100,2))))))),0),2)</f>
        <v>0</v>
      </c>
      <c r="N378" s="136">
        <f>ROUND(IF(H378="",0,((IF(L378=0,(IF(E378&lt;$L$4,IF(ABS(F378)&gt;$N$2,ROUND(($N$2*H378/100),2),ABS(F378)*H378/100),IF(ABS(F378)&gt;$N$4,ROUND(($N$4*H378/100),2),ABS(F378)*H378/100))),0)))),2)</f>
        <v>0</v>
      </c>
      <c r="O378" s="137"/>
      <c r="P378" s="136">
        <f>IF(J378="D",IF(H378="",0,F378),0)</f>
        <v>0</v>
      </c>
      <c r="Q378" s="137"/>
    </row>
    <row r="379" spans="1:17" customHeight="1" ht="13.2">
      <c r="A379" s="143">
        <f>+'LIQ 3'!B379</f>
        <v/>
      </c>
      <c r="B379" s="143">
        <f>+'LIQ 3'!C379</f>
        <v>0</v>
      </c>
      <c r="C379" s="144">
        <f>+'LIQ 3'!D379</f>
        <v/>
      </c>
      <c r="D379" s="143">
        <f>+'LIQ 3'!E379</f>
        <v/>
      </c>
      <c r="E379" s="143">
        <f>+'LIQ 3'!F379</f>
        <v/>
      </c>
      <c r="F379" s="2"/>
      <c r="G379" s="121"/>
      <c r="H379" s="122"/>
      <c r="I379" s="143"/>
      <c r="K379" s="124"/>
      <c r="L379" s="136">
        <f>IF(H379="",0,(IF(G379="D",0,(F379*H379)/100)))</f>
        <v>0</v>
      </c>
      <c r="M379" s="136">
        <f>ROUND(IF(L379=0,(IF(H379="",0,((IF(E379&lt;$L$4,IF(ABS(F379)&lt;$N$2,0,ROUND(((ABS(F379)-$N$2)*H379)/100,2)),IF(ABS(F379)&lt;$N$4,0,ROUND(((ABS(F379)-$N$4)*H379)/100,2))))))),0),2)</f>
        <v>0</v>
      </c>
      <c r="N379" s="136">
        <f>ROUND(IF(H379="",0,((IF(L379=0,(IF(E379&lt;$L$4,IF(ABS(F379)&gt;$N$2,ROUND(($N$2*H379/100),2),ABS(F379)*H379/100),IF(ABS(F379)&gt;$N$4,ROUND(($N$4*H379/100),2),ABS(F379)*H379/100))),0)))),2)</f>
        <v>0</v>
      </c>
      <c r="O379" s="137"/>
      <c r="P379" s="136">
        <f>IF(J379="D",IF(H379="",0,F379),0)</f>
        <v>0</v>
      </c>
      <c r="Q379" s="137"/>
    </row>
    <row r="380" spans="1:17" customHeight="1" ht="13.2">
      <c r="A380" s="143">
        <f>+'LIQ 3'!B380</f>
        <v/>
      </c>
      <c r="B380" s="143">
        <f>+'LIQ 3'!C380</f>
        <v>0</v>
      </c>
      <c r="C380" s="144">
        <f>+'LIQ 3'!D380</f>
        <v/>
      </c>
      <c r="D380" s="143">
        <f>+'LIQ 3'!E380</f>
        <v/>
      </c>
      <c r="E380" s="143">
        <f>+'LIQ 3'!F380</f>
        <v/>
      </c>
      <c r="F380" s="2"/>
      <c r="G380" s="121"/>
      <c r="H380" s="122"/>
      <c r="I380" s="143"/>
      <c r="K380" s="124"/>
      <c r="L380" s="136">
        <f>IF(H380="",0,(IF(G380="D",0,(F380*H380)/100)))</f>
        <v>0</v>
      </c>
      <c r="M380" s="136">
        <f>ROUND(IF(L380=0,(IF(H380="",0,((IF(E380&lt;$L$4,IF(ABS(F380)&lt;$N$2,0,ROUND(((ABS(F380)-$N$2)*H380)/100,2)),IF(ABS(F380)&lt;$N$4,0,ROUND(((ABS(F380)-$N$4)*H380)/100,2))))))),0),2)</f>
        <v>0</v>
      </c>
      <c r="N380" s="136">
        <f>ROUND(IF(H380="",0,((IF(L380=0,(IF(E380&lt;$L$4,IF(ABS(F380)&gt;$N$2,ROUND(($N$2*H380/100),2),ABS(F380)*H380/100),IF(ABS(F380)&gt;$N$4,ROUND(($N$4*H380/100),2),ABS(F380)*H380/100))),0)))),2)</f>
        <v>0</v>
      </c>
      <c r="O380" s="137"/>
      <c r="P380" s="136">
        <f>IF(J380="D",IF(H380="",0,F380),0)</f>
        <v>0</v>
      </c>
      <c r="Q380" s="137"/>
    </row>
    <row r="381" spans="1:17" customHeight="1" ht="13.2">
      <c r="A381" s="143">
        <f>+'LIQ 3'!B381</f>
        <v/>
      </c>
      <c r="B381" s="143">
        <f>+'LIQ 3'!C381</f>
        <v>0</v>
      </c>
      <c r="C381" s="144">
        <f>+'LIQ 3'!D381</f>
        <v/>
      </c>
      <c r="D381" s="143">
        <f>+'LIQ 3'!E381</f>
        <v/>
      </c>
      <c r="E381" s="143">
        <f>+'LIQ 3'!F381</f>
        <v/>
      </c>
      <c r="F381" s="2"/>
      <c r="G381" s="121"/>
      <c r="H381" s="122"/>
      <c r="I381" s="143"/>
      <c r="K381" s="124"/>
      <c r="L381" s="136">
        <f>IF(H381="",0,(IF(G381="D",0,(F381*H381)/100)))</f>
        <v>0</v>
      </c>
      <c r="M381" s="136">
        <f>ROUND(IF(L381=0,(IF(H381="",0,((IF(E381&lt;$L$4,IF(ABS(F381)&lt;$N$2,0,ROUND(((ABS(F381)-$N$2)*H381)/100,2)),IF(ABS(F381)&lt;$N$4,0,ROUND(((ABS(F381)-$N$4)*H381)/100,2))))))),0),2)</f>
        <v>0</v>
      </c>
      <c r="N381" s="136">
        <f>ROUND(IF(H381="",0,((IF(L381=0,(IF(E381&lt;$L$4,IF(ABS(F381)&gt;$N$2,ROUND(($N$2*H381/100),2),ABS(F381)*H381/100),IF(ABS(F381)&gt;$N$4,ROUND(($N$4*H381/100),2),ABS(F381)*H381/100))),0)))),2)</f>
        <v>0</v>
      </c>
      <c r="O381" s="137"/>
      <c r="P381" s="136">
        <f>IF(J381="D",IF(H381="",0,F381),0)</f>
        <v>0</v>
      </c>
      <c r="Q381" s="137"/>
    </row>
    <row r="382" spans="1:17" customHeight="1" ht="13.2">
      <c r="A382" s="143">
        <f>+'LIQ 3'!B382</f>
        <v/>
      </c>
      <c r="B382" s="143">
        <f>+'LIQ 3'!C382</f>
        <v>0</v>
      </c>
      <c r="C382" s="144">
        <f>+'LIQ 3'!D382</f>
        <v/>
      </c>
      <c r="D382" s="143">
        <f>+'LIQ 3'!E382</f>
        <v/>
      </c>
      <c r="E382" s="143">
        <f>+'LIQ 3'!F382</f>
        <v/>
      </c>
      <c r="F382" s="2"/>
      <c r="G382" s="121"/>
      <c r="H382" s="122"/>
      <c r="I382" s="143"/>
      <c r="K382" s="124"/>
      <c r="L382" s="136">
        <f>IF(H382="",0,(IF(G382="D",0,(F382*H382)/100)))</f>
        <v>0</v>
      </c>
      <c r="M382" s="136">
        <f>ROUND(IF(L382=0,(IF(H382="",0,((IF(E382&lt;$L$4,IF(ABS(F382)&lt;$N$2,0,ROUND(((ABS(F382)-$N$2)*H382)/100,2)),IF(ABS(F382)&lt;$N$4,0,ROUND(((ABS(F382)-$N$4)*H382)/100,2))))))),0),2)</f>
        <v>0</v>
      </c>
      <c r="N382" s="136">
        <f>ROUND(IF(H382="",0,((IF(L382=0,(IF(E382&lt;$L$4,IF(ABS(F382)&gt;$N$2,ROUND(($N$2*H382/100),2),ABS(F382)*H382/100),IF(ABS(F382)&gt;$N$4,ROUND(($N$4*H382/100),2),ABS(F382)*H382/100))),0)))),2)</f>
        <v>0</v>
      </c>
      <c r="O382" s="137"/>
      <c r="P382" s="136">
        <f>IF(J382="D",IF(H382="",0,F382),0)</f>
        <v>0</v>
      </c>
      <c r="Q382" s="137"/>
    </row>
    <row r="383" spans="1:17" customHeight="1" ht="13.2">
      <c r="A383" s="143">
        <f>+'LIQ 3'!B383</f>
        <v/>
      </c>
      <c r="B383" s="143">
        <f>+'LIQ 3'!C383</f>
        <v>0</v>
      </c>
      <c r="C383" s="144">
        <f>+'LIQ 3'!D383</f>
        <v/>
      </c>
      <c r="D383" s="143">
        <f>+'LIQ 3'!E383</f>
        <v/>
      </c>
      <c r="E383" s="143">
        <f>+'LIQ 3'!F383</f>
        <v/>
      </c>
      <c r="F383" s="2"/>
      <c r="G383" s="121"/>
      <c r="H383" s="122"/>
      <c r="I383" s="143"/>
      <c r="K383" s="124"/>
      <c r="L383" s="136">
        <f>IF(H383="",0,(IF(G383="D",0,(F383*H383)/100)))</f>
        <v>0</v>
      </c>
      <c r="M383" s="136">
        <f>ROUND(IF(L383=0,(IF(H383="",0,((IF(E383&lt;$L$4,IF(ABS(F383)&lt;$N$2,0,ROUND(((ABS(F383)-$N$2)*H383)/100,2)),IF(ABS(F383)&lt;$N$4,0,ROUND(((ABS(F383)-$N$4)*H383)/100,2))))))),0),2)</f>
        <v>0</v>
      </c>
      <c r="N383" s="136">
        <f>ROUND(IF(H383="",0,((IF(L383=0,(IF(E383&lt;$L$4,IF(ABS(F383)&gt;$N$2,ROUND(($N$2*H383/100),2),ABS(F383)*H383/100),IF(ABS(F383)&gt;$N$4,ROUND(($N$4*H383/100),2),ABS(F383)*H383/100))),0)))),2)</f>
        <v>0</v>
      </c>
      <c r="O383" s="137"/>
      <c r="P383" s="136">
        <f>IF(J383="D",IF(H383="",0,F383),0)</f>
        <v>0</v>
      </c>
      <c r="Q383" s="137"/>
    </row>
    <row r="384" spans="1:17" customHeight="1" ht="13.2">
      <c r="A384" s="143">
        <f>+'LIQ 3'!B384</f>
        <v/>
      </c>
      <c r="B384" s="143">
        <f>+'LIQ 3'!C384</f>
        <v>0</v>
      </c>
      <c r="C384" s="144">
        <f>+'LIQ 3'!D384</f>
        <v/>
      </c>
      <c r="D384" s="143">
        <f>+'LIQ 3'!E384</f>
        <v/>
      </c>
      <c r="E384" s="143">
        <f>+'LIQ 3'!F384</f>
        <v/>
      </c>
      <c r="F384" s="2"/>
      <c r="G384" s="121"/>
      <c r="H384" s="122"/>
      <c r="I384" s="143"/>
      <c r="K384" s="124"/>
      <c r="L384" s="136">
        <f>IF(H384="",0,(IF(G384="D",0,(F384*H384)/100)))</f>
        <v>0</v>
      </c>
      <c r="M384" s="136">
        <f>ROUND(IF(L384=0,(IF(H384="",0,((IF(E384&lt;$L$4,IF(ABS(F384)&lt;$N$2,0,ROUND(((ABS(F384)-$N$2)*H384)/100,2)),IF(ABS(F384)&lt;$N$4,0,ROUND(((ABS(F384)-$N$4)*H384)/100,2))))))),0),2)</f>
        <v>0</v>
      </c>
      <c r="N384" s="136">
        <f>ROUND(IF(H384="",0,((IF(L384=0,(IF(E384&lt;$L$4,IF(ABS(F384)&gt;$N$2,ROUND(($N$2*H384/100),2),ABS(F384)*H384/100),IF(ABS(F384)&gt;$N$4,ROUND(($N$4*H384/100),2),ABS(F384)*H384/100))),0)))),2)</f>
        <v>0</v>
      </c>
      <c r="O384" s="137"/>
      <c r="P384" s="136">
        <f>IF(J384="D",IF(H384="",0,F384),0)</f>
        <v>0</v>
      </c>
      <c r="Q384" s="137"/>
    </row>
    <row r="385" spans="1:17" customHeight="1" ht="13.2">
      <c r="A385" s="143">
        <f>+'LIQ 3'!B385</f>
        <v/>
      </c>
      <c r="B385" s="143">
        <f>+'LIQ 3'!C385</f>
        <v>0</v>
      </c>
      <c r="C385" s="144">
        <f>+'LIQ 3'!D385</f>
        <v/>
      </c>
      <c r="D385" s="143">
        <f>+'LIQ 3'!E385</f>
        <v/>
      </c>
      <c r="E385" s="143">
        <f>+'LIQ 3'!F385</f>
        <v/>
      </c>
      <c r="F385" s="2"/>
      <c r="G385" s="121"/>
      <c r="H385" s="122"/>
      <c r="I385" s="143"/>
      <c r="K385" s="124"/>
      <c r="L385" s="136">
        <f>IF(H385="",0,(IF(G385="D",0,(F385*H385)/100)))</f>
        <v>0</v>
      </c>
      <c r="M385" s="136">
        <f>ROUND(IF(L385=0,(IF(H385="",0,((IF(E385&lt;$L$4,IF(ABS(F385)&lt;$N$2,0,ROUND(((ABS(F385)-$N$2)*H385)/100,2)),IF(ABS(F385)&lt;$N$4,0,ROUND(((ABS(F385)-$N$4)*H385)/100,2))))))),0),2)</f>
        <v>0</v>
      </c>
      <c r="N385" s="136">
        <f>ROUND(IF(H385="",0,((IF(L385=0,(IF(E385&lt;$L$4,IF(ABS(F385)&gt;$N$2,ROUND(($N$2*H385/100),2),ABS(F385)*H385/100),IF(ABS(F385)&gt;$N$4,ROUND(($N$4*H385/100),2),ABS(F385)*H385/100))),0)))),2)</f>
        <v>0</v>
      </c>
      <c r="O385" s="137"/>
      <c r="P385" s="136">
        <f>IF(J385="D",IF(H385="",0,F385),0)</f>
        <v>0</v>
      </c>
      <c r="Q385" s="137"/>
    </row>
    <row r="386" spans="1:17" customHeight="1" ht="13.2">
      <c r="A386" s="143">
        <f>+'LIQ 3'!B386</f>
        <v/>
      </c>
      <c r="B386" s="143">
        <f>+'LIQ 3'!C386</f>
        <v>0</v>
      </c>
      <c r="C386" s="144">
        <f>+'LIQ 3'!D386</f>
        <v/>
      </c>
      <c r="D386" s="143">
        <f>+'LIQ 3'!E386</f>
        <v/>
      </c>
      <c r="E386" s="143">
        <f>+'LIQ 3'!F386</f>
        <v/>
      </c>
      <c r="F386" s="2"/>
      <c r="G386" s="121"/>
      <c r="H386" s="122"/>
      <c r="I386" s="143"/>
      <c r="K386" s="124"/>
      <c r="L386" s="136">
        <f>IF(H386="",0,(IF(G386="D",0,(F386*H386)/100)))</f>
        <v>0</v>
      </c>
      <c r="M386" s="136">
        <f>ROUND(IF(L386=0,(IF(H386="",0,((IF(E386&lt;$L$4,IF(ABS(F386)&lt;$N$2,0,ROUND(((ABS(F386)-$N$2)*H386)/100,2)),IF(ABS(F386)&lt;$N$4,0,ROUND(((ABS(F386)-$N$4)*H386)/100,2))))))),0),2)</f>
        <v>0</v>
      </c>
      <c r="N386" s="136">
        <f>ROUND(IF(H386="",0,((IF(L386=0,(IF(E386&lt;$L$4,IF(ABS(F386)&gt;$N$2,ROUND(($N$2*H386/100),2),ABS(F386)*H386/100),IF(ABS(F386)&gt;$N$4,ROUND(($N$4*H386/100),2),ABS(F386)*H386/100))),0)))),2)</f>
        <v>0</v>
      </c>
      <c r="O386" s="137"/>
      <c r="P386" s="136">
        <f>IF(J386="D",IF(H386="",0,F386),0)</f>
        <v>0</v>
      </c>
      <c r="Q386" s="137"/>
    </row>
    <row r="387" spans="1:17" customHeight="1" ht="13.2">
      <c r="A387" s="143">
        <f>+'LIQ 3'!B387</f>
        <v/>
      </c>
      <c r="B387" s="143">
        <f>+'LIQ 3'!C387</f>
        <v>0</v>
      </c>
      <c r="C387" s="144">
        <f>+'LIQ 3'!D387</f>
        <v/>
      </c>
      <c r="D387" s="143">
        <f>+'LIQ 3'!E387</f>
        <v/>
      </c>
      <c r="E387" s="143">
        <f>+'LIQ 3'!F387</f>
        <v/>
      </c>
      <c r="F387" s="2"/>
      <c r="G387" s="121"/>
      <c r="H387" s="122"/>
      <c r="I387" s="143"/>
      <c r="K387" s="124"/>
      <c r="L387" s="136">
        <f>IF(H387="",0,(IF(G387="D",0,(F387*H387)/100)))</f>
        <v>0</v>
      </c>
      <c r="M387" s="136">
        <f>ROUND(IF(L387=0,(IF(H387="",0,((IF(E387&lt;$L$4,IF(ABS(F387)&lt;$N$2,0,ROUND(((ABS(F387)-$N$2)*H387)/100,2)),IF(ABS(F387)&lt;$N$4,0,ROUND(((ABS(F387)-$N$4)*H387)/100,2))))))),0),2)</f>
        <v>0</v>
      </c>
      <c r="N387" s="136">
        <f>ROUND(IF(H387="",0,((IF(L387=0,(IF(E387&lt;$L$4,IF(ABS(F387)&gt;$N$2,ROUND(($N$2*H387/100),2),ABS(F387)*H387/100),IF(ABS(F387)&gt;$N$4,ROUND(($N$4*H387/100),2),ABS(F387)*H387/100))),0)))),2)</f>
        <v>0</v>
      </c>
      <c r="O387" s="137"/>
      <c r="P387" s="136">
        <f>IF(J387="D",IF(H387="",0,F387),0)</f>
        <v>0</v>
      </c>
      <c r="Q387" s="137"/>
    </row>
    <row r="388" spans="1:17" customHeight="1" ht="13.2">
      <c r="A388" s="143">
        <f>+'LIQ 3'!B388</f>
        <v/>
      </c>
      <c r="B388" s="143">
        <f>+'LIQ 3'!C388</f>
        <v>0</v>
      </c>
      <c r="C388" s="144">
        <f>+'LIQ 3'!D388</f>
        <v/>
      </c>
      <c r="D388" s="143">
        <f>+'LIQ 3'!E388</f>
        <v/>
      </c>
      <c r="E388" s="143">
        <f>+'LIQ 3'!F388</f>
        <v/>
      </c>
      <c r="F388" s="2"/>
      <c r="G388" s="121"/>
      <c r="H388" s="122"/>
      <c r="I388" s="143"/>
      <c r="K388" s="124"/>
      <c r="L388" s="136">
        <f>IF(H388="",0,(IF(G388="D",0,(F388*H388)/100)))</f>
        <v>0</v>
      </c>
      <c r="M388" s="136">
        <f>ROUND(IF(L388=0,(IF(H388="",0,((IF(E388&lt;$L$4,IF(ABS(F388)&lt;$N$2,0,ROUND(((ABS(F388)-$N$2)*H388)/100,2)),IF(ABS(F388)&lt;$N$4,0,ROUND(((ABS(F388)-$N$4)*H388)/100,2))))))),0),2)</f>
        <v>0</v>
      </c>
      <c r="N388" s="136">
        <f>ROUND(IF(H388="",0,((IF(L388=0,(IF(E388&lt;$L$4,IF(ABS(F388)&gt;$N$2,ROUND(($N$2*H388/100),2),ABS(F388)*H388/100),IF(ABS(F388)&gt;$N$4,ROUND(($N$4*H388/100),2),ABS(F388)*H388/100))),0)))),2)</f>
        <v>0</v>
      </c>
      <c r="O388" s="137"/>
      <c r="P388" s="136">
        <f>IF(J388="D",IF(H388="",0,F388),0)</f>
        <v>0</v>
      </c>
      <c r="Q388" s="137"/>
    </row>
    <row r="389" spans="1:17" customHeight="1" ht="13.2">
      <c r="A389" s="143">
        <f>+'LIQ 3'!B389</f>
        <v/>
      </c>
      <c r="B389" s="143">
        <f>+'LIQ 3'!C389</f>
        <v>0</v>
      </c>
      <c r="C389" s="144">
        <f>+'LIQ 3'!D389</f>
        <v/>
      </c>
      <c r="D389" s="143">
        <f>+'LIQ 3'!E389</f>
        <v/>
      </c>
      <c r="E389" s="143">
        <f>+'LIQ 3'!F389</f>
        <v/>
      </c>
      <c r="F389" s="2"/>
      <c r="G389" s="121"/>
      <c r="H389" s="122"/>
      <c r="I389" s="143"/>
      <c r="K389" s="124"/>
      <c r="L389" s="136">
        <f>IF(H389="",0,(IF(G389="D",0,(F389*H389)/100)))</f>
        <v>0</v>
      </c>
      <c r="M389" s="136">
        <f>ROUND(IF(L389=0,(IF(H389="",0,((IF(E389&lt;$L$4,IF(ABS(F389)&lt;$N$2,0,ROUND(((ABS(F389)-$N$2)*H389)/100,2)),IF(ABS(F389)&lt;$N$4,0,ROUND(((ABS(F389)-$N$4)*H389)/100,2))))))),0),2)</f>
        <v>0</v>
      </c>
      <c r="N389" s="136">
        <f>ROUND(IF(H389="",0,((IF(L389=0,(IF(E389&lt;$L$4,IF(ABS(F389)&gt;$N$2,ROUND(($N$2*H389/100),2),ABS(F389)*H389/100),IF(ABS(F389)&gt;$N$4,ROUND(($N$4*H389/100),2),ABS(F389)*H389/100))),0)))),2)</f>
        <v>0</v>
      </c>
      <c r="O389" s="137"/>
      <c r="P389" s="136">
        <f>IF(J389="D",IF(H389="",0,F389),0)</f>
        <v>0</v>
      </c>
      <c r="Q389" s="137"/>
    </row>
    <row r="390" spans="1:17" customHeight="1" ht="13.2">
      <c r="A390" s="143">
        <f>+'LIQ 3'!B390</f>
        <v/>
      </c>
      <c r="B390" s="143">
        <f>+'LIQ 3'!C390</f>
        <v>0</v>
      </c>
      <c r="C390" s="144">
        <f>+'LIQ 3'!D390</f>
        <v/>
      </c>
      <c r="D390" s="143">
        <f>+'LIQ 3'!E390</f>
        <v/>
      </c>
      <c r="E390" s="143">
        <f>+'LIQ 3'!F390</f>
        <v/>
      </c>
      <c r="F390" s="2"/>
      <c r="G390" s="121"/>
      <c r="H390" s="122"/>
      <c r="I390" s="143"/>
      <c r="K390" s="124"/>
      <c r="L390" s="136">
        <f>IF(H390="",0,(IF(G390="D",0,(F390*H390)/100)))</f>
        <v>0</v>
      </c>
      <c r="M390" s="136">
        <f>ROUND(IF(L390=0,(IF(H390="",0,((IF(E390&lt;$L$4,IF(ABS(F390)&lt;$N$2,0,ROUND(((ABS(F390)-$N$2)*H390)/100,2)),IF(ABS(F390)&lt;$N$4,0,ROUND(((ABS(F390)-$N$4)*H390)/100,2))))))),0),2)</f>
        <v>0</v>
      </c>
      <c r="N390" s="136">
        <f>ROUND(IF(H390="",0,((IF(L390=0,(IF(E390&lt;$L$4,IF(ABS(F390)&gt;$N$2,ROUND(($N$2*H390/100),2),ABS(F390)*H390/100),IF(ABS(F390)&gt;$N$4,ROUND(($N$4*H390/100),2),ABS(F390)*H390/100))),0)))),2)</f>
        <v>0</v>
      </c>
      <c r="O390" s="137"/>
      <c r="P390" s="136">
        <f>IF(J390="D",IF(H390="",0,F390),0)</f>
        <v>0</v>
      </c>
      <c r="Q390" s="137"/>
    </row>
    <row r="391" spans="1:17" customHeight="1" ht="13.2">
      <c r="A391" s="143">
        <f>+'LIQ 3'!B391</f>
        <v/>
      </c>
      <c r="B391" s="143">
        <f>+'LIQ 3'!C391</f>
        <v>0</v>
      </c>
      <c r="C391" s="144">
        <f>+'LIQ 3'!D391</f>
        <v/>
      </c>
      <c r="D391" s="143">
        <f>+'LIQ 3'!E391</f>
        <v/>
      </c>
      <c r="E391" s="143">
        <f>+'LIQ 3'!F391</f>
        <v/>
      </c>
      <c r="F391" s="2"/>
      <c r="G391" s="121"/>
      <c r="H391" s="122"/>
      <c r="I391" s="143"/>
      <c r="K391" s="124"/>
      <c r="L391" s="136">
        <f>IF(H391="",0,(IF(G391="D",0,(F391*H391)/100)))</f>
        <v>0</v>
      </c>
      <c r="M391" s="136">
        <f>ROUND(IF(L391=0,(IF(H391="",0,((IF(E391&lt;$L$4,IF(ABS(F391)&lt;$N$2,0,ROUND(((ABS(F391)-$N$2)*H391)/100,2)),IF(ABS(F391)&lt;$N$4,0,ROUND(((ABS(F391)-$N$4)*H391)/100,2))))))),0),2)</f>
        <v>0</v>
      </c>
      <c r="N391" s="136">
        <f>ROUND(IF(H391="",0,((IF(L391=0,(IF(E391&lt;$L$4,IF(ABS(F391)&gt;$N$2,ROUND(($N$2*H391/100),2),ABS(F391)*H391/100),IF(ABS(F391)&gt;$N$4,ROUND(($N$4*H391/100),2),ABS(F391)*H391/100))),0)))),2)</f>
        <v>0</v>
      </c>
      <c r="O391" s="137"/>
      <c r="P391" s="136">
        <f>IF(J391="D",IF(H391="",0,F391),0)</f>
        <v>0</v>
      </c>
      <c r="Q391" s="137"/>
    </row>
    <row r="392" spans="1:17" customHeight="1" ht="13.2">
      <c r="A392" s="143">
        <f>+'LIQ 3'!B392</f>
        <v/>
      </c>
      <c r="B392" s="143">
        <f>+'LIQ 3'!C392</f>
        <v>0</v>
      </c>
      <c r="C392" s="144">
        <f>+'LIQ 3'!D392</f>
        <v/>
      </c>
      <c r="D392" s="143">
        <f>+'LIQ 3'!E392</f>
        <v/>
      </c>
      <c r="E392" s="143">
        <f>+'LIQ 3'!F392</f>
        <v/>
      </c>
      <c r="F392" s="2"/>
      <c r="G392" s="121"/>
      <c r="H392" s="122"/>
      <c r="I392" s="143"/>
      <c r="K392" s="124"/>
      <c r="L392" s="136">
        <f>IF(H392="",0,(IF(G392="D",0,(F392*H392)/100)))</f>
        <v>0</v>
      </c>
      <c r="M392" s="136">
        <f>ROUND(IF(L392=0,(IF(H392="",0,((IF(E392&lt;$L$4,IF(ABS(F392)&lt;$N$2,0,ROUND(((ABS(F392)-$N$2)*H392)/100,2)),IF(ABS(F392)&lt;$N$4,0,ROUND(((ABS(F392)-$N$4)*H392)/100,2))))))),0),2)</f>
        <v>0</v>
      </c>
      <c r="N392" s="136">
        <f>ROUND(IF(H392="",0,((IF(L392=0,(IF(E392&lt;$L$4,IF(ABS(F392)&gt;$N$2,ROUND(($N$2*H392/100),2),ABS(F392)*H392/100),IF(ABS(F392)&gt;$N$4,ROUND(($N$4*H392/100),2),ABS(F392)*H392/100))),0)))),2)</f>
        <v>0</v>
      </c>
      <c r="O392" s="137"/>
      <c r="P392" s="136">
        <f>IF(J392="D",IF(H392="",0,F392),0)</f>
        <v>0</v>
      </c>
      <c r="Q392" s="137"/>
    </row>
    <row r="393" spans="1:17" customHeight="1" ht="13.2">
      <c r="A393" s="143">
        <f>+'LIQ 3'!B393</f>
        <v/>
      </c>
      <c r="B393" s="143">
        <f>+'LIQ 3'!C393</f>
        <v>0</v>
      </c>
      <c r="C393" s="144">
        <f>+'LIQ 3'!D393</f>
        <v/>
      </c>
      <c r="D393" s="143">
        <f>+'LIQ 3'!E393</f>
        <v/>
      </c>
      <c r="E393" s="143">
        <f>+'LIQ 3'!F393</f>
        <v/>
      </c>
      <c r="F393" s="2"/>
      <c r="G393" s="121"/>
      <c r="H393" s="122"/>
      <c r="I393" s="143"/>
      <c r="K393" s="124"/>
      <c r="L393" s="136">
        <f>IF(H393="",0,(IF(G393="D",0,(F393*H393)/100)))</f>
        <v>0</v>
      </c>
      <c r="M393" s="136">
        <f>ROUND(IF(L393=0,(IF(H393="",0,((IF(E393&lt;$L$4,IF(ABS(F393)&lt;$N$2,0,ROUND(((ABS(F393)-$N$2)*H393)/100,2)),IF(ABS(F393)&lt;$N$4,0,ROUND(((ABS(F393)-$N$4)*H393)/100,2))))))),0),2)</f>
        <v>0</v>
      </c>
      <c r="N393" s="136">
        <f>ROUND(IF(H393="",0,((IF(L393=0,(IF(E393&lt;$L$4,IF(ABS(F393)&gt;$N$2,ROUND(($N$2*H393/100),2),ABS(F393)*H393/100),IF(ABS(F393)&gt;$N$4,ROUND(($N$4*H393/100),2),ABS(F393)*H393/100))),0)))),2)</f>
        <v>0</v>
      </c>
      <c r="O393" s="137"/>
      <c r="P393" s="136">
        <f>IF(J393="D",IF(H393="",0,F393),0)</f>
        <v>0</v>
      </c>
      <c r="Q393" s="137"/>
    </row>
    <row r="394" spans="1:17" customHeight="1" ht="13.2">
      <c r="A394" s="143">
        <f>+'LIQ 3'!B394</f>
        <v/>
      </c>
      <c r="B394" s="143">
        <f>+'LIQ 3'!C394</f>
        <v>0</v>
      </c>
      <c r="C394" s="144">
        <f>+'LIQ 3'!D394</f>
        <v/>
      </c>
      <c r="D394" s="143">
        <f>+'LIQ 3'!E394</f>
        <v/>
      </c>
      <c r="E394" s="143">
        <f>+'LIQ 3'!F394</f>
        <v/>
      </c>
      <c r="F394" s="2"/>
      <c r="G394" s="121"/>
      <c r="H394" s="122"/>
      <c r="I394" s="143"/>
      <c r="K394" s="124"/>
      <c r="L394" s="136">
        <f>IF(H394="",0,(IF(G394="D",0,(F394*H394)/100)))</f>
        <v>0</v>
      </c>
      <c r="M394" s="136">
        <f>ROUND(IF(L394=0,(IF(H394="",0,((IF(E394&lt;$L$4,IF(ABS(F394)&lt;$N$2,0,ROUND(((ABS(F394)-$N$2)*H394)/100,2)),IF(ABS(F394)&lt;$N$4,0,ROUND(((ABS(F394)-$N$4)*H394)/100,2))))))),0),2)</f>
        <v>0</v>
      </c>
      <c r="N394" s="136">
        <f>ROUND(IF(H394="",0,((IF(L394=0,(IF(E394&lt;$L$4,IF(ABS(F394)&gt;$N$2,ROUND(($N$2*H394/100),2),ABS(F394)*H394/100),IF(ABS(F394)&gt;$N$4,ROUND(($N$4*H394/100),2),ABS(F394)*H394/100))),0)))),2)</f>
        <v>0</v>
      </c>
      <c r="O394" s="137"/>
      <c r="P394" s="136">
        <f>IF(J394="D",IF(H394="",0,F394),0)</f>
        <v>0</v>
      </c>
      <c r="Q394" s="137"/>
    </row>
    <row r="395" spans="1:17" customHeight="1" ht="13.2">
      <c r="A395" s="143">
        <f>+'LIQ 3'!B395</f>
        <v/>
      </c>
      <c r="B395" s="143">
        <f>+'LIQ 3'!C395</f>
        <v>0</v>
      </c>
      <c r="C395" s="144">
        <f>+'LIQ 3'!D395</f>
        <v/>
      </c>
      <c r="D395" s="143">
        <f>+'LIQ 3'!E395</f>
        <v/>
      </c>
      <c r="E395" s="143">
        <f>+'LIQ 3'!F395</f>
        <v/>
      </c>
      <c r="F395" s="2"/>
      <c r="G395" s="121"/>
      <c r="H395" s="122"/>
      <c r="I395" s="143"/>
      <c r="K395" s="124"/>
      <c r="L395" s="136">
        <f>IF(H395="",0,(IF(G395="D",0,(F395*H395)/100)))</f>
        <v>0</v>
      </c>
      <c r="M395" s="136">
        <f>ROUND(IF(L395=0,(IF(H395="",0,((IF(E395&lt;$L$4,IF(ABS(F395)&lt;$N$2,0,ROUND(((ABS(F395)-$N$2)*H395)/100,2)),IF(ABS(F395)&lt;$N$4,0,ROUND(((ABS(F395)-$N$4)*H395)/100,2))))))),0),2)</f>
        <v>0</v>
      </c>
      <c r="N395" s="136">
        <f>ROUND(IF(H395="",0,((IF(L395=0,(IF(E395&lt;$L$4,IF(ABS(F395)&gt;$N$2,ROUND(($N$2*H395/100),2),ABS(F395)*H395/100),IF(ABS(F395)&gt;$N$4,ROUND(($N$4*H395/100),2),ABS(F395)*H395/100))),0)))),2)</f>
        <v>0</v>
      </c>
      <c r="O395" s="137"/>
      <c r="P395" s="136">
        <f>IF(J395="D",IF(H395="",0,F395),0)</f>
        <v>0</v>
      </c>
      <c r="Q395" s="137"/>
    </row>
    <row r="396" spans="1:17" customHeight="1" ht="13.2">
      <c r="A396" s="143">
        <f>+'LIQ 3'!B396</f>
        <v/>
      </c>
      <c r="B396" s="143">
        <f>+'LIQ 3'!C396</f>
        <v>0</v>
      </c>
      <c r="C396" s="144">
        <f>+'LIQ 3'!D396</f>
        <v/>
      </c>
      <c r="D396" s="143">
        <f>+'LIQ 3'!E396</f>
        <v/>
      </c>
      <c r="E396" s="143">
        <f>+'LIQ 3'!F396</f>
        <v/>
      </c>
      <c r="F396" s="2"/>
      <c r="G396" s="121"/>
      <c r="H396" s="122"/>
      <c r="I396" s="143"/>
      <c r="K396" s="124"/>
      <c r="L396" s="136">
        <f>IF(H396="",0,(IF(G396="D",0,(F396*H396)/100)))</f>
        <v>0</v>
      </c>
      <c r="M396" s="136">
        <f>ROUND(IF(L396=0,(IF(H396="",0,((IF(E396&lt;$L$4,IF(ABS(F396)&lt;$N$2,0,ROUND(((ABS(F396)-$N$2)*H396)/100,2)),IF(ABS(F396)&lt;$N$4,0,ROUND(((ABS(F396)-$N$4)*H396)/100,2))))))),0),2)</f>
        <v>0</v>
      </c>
      <c r="N396" s="136">
        <f>ROUND(IF(H396="",0,((IF(L396=0,(IF(E396&lt;$L$4,IF(ABS(F396)&gt;$N$2,ROUND(($N$2*H396/100),2),ABS(F396)*H396/100),IF(ABS(F396)&gt;$N$4,ROUND(($N$4*H396/100),2),ABS(F396)*H396/100))),0)))),2)</f>
        <v>0</v>
      </c>
      <c r="O396" s="137"/>
      <c r="P396" s="136">
        <f>IF(J396="D",IF(H396="",0,F396),0)</f>
        <v>0</v>
      </c>
      <c r="Q396" s="137"/>
    </row>
    <row r="397" spans="1:17" customHeight="1" ht="13.2">
      <c r="A397" s="143">
        <f>+'LIQ 3'!B397</f>
        <v/>
      </c>
      <c r="B397" s="143">
        <f>+'LIQ 3'!C397</f>
        <v>0</v>
      </c>
      <c r="C397" s="144">
        <f>+'LIQ 3'!D397</f>
        <v/>
      </c>
      <c r="D397" s="143">
        <f>+'LIQ 3'!E397</f>
        <v/>
      </c>
      <c r="E397" s="143">
        <f>+'LIQ 3'!F397</f>
        <v/>
      </c>
      <c r="F397" s="2"/>
      <c r="G397" s="121"/>
      <c r="H397" s="122"/>
      <c r="I397" s="143"/>
      <c r="K397" s="124"/>
      <c r="L397" s="136">
        <f>IF(H397="",0,(IF(G397="D",0,(F397*H397)/100)))</f>
        <v>0</v>
      </c>
      <c r="M397" s="136">
        <f>ROUND(IF(L397=0,(IF(H397="",0,((IF(E397&lt;$L$4,IF(ABS(F397)&lt;$N$2,0,ROUND(((ABS(F397)-$N$2)*H397)/100,2)),IF(ABS(F397)&lt;$N$4,0,ROUND(((ABS(F397)-$N$4)*H397)/100,2))))))),0),2)</f>
        <v>0</v>
      </c>
      <c r="N397" s="136">
        <f>ROUND(IF(H397="",0,((IF(L397=0,(IF(E397&lt;$L$4,IF(ABS(F397)&gt;$N$2,ROUND(($N$2*H397/100),2),ABS(F397)*H397/100),IF(ABS(F397)&gt;$N$4,ROUND(($N$4*H397/100),2),ABS(F397)*H397/100))),0)))),2)</f>
        <v>0</v>
      </c>
      <c r="O397" s="137"/>
      <c r="P397" s="136">
        <f>IF(J397="D",IF(H397="",0,F397),0)</f>
        <v>0</v>
      </c>
      <c r="Q397" s="137"/>
    </row>
    <row r="398" spans="1:17" customHeight="1" ht="13.2">
      <c r="A398" s="143">
        <f>+'LIQ 3'!B398</f>
        <v/>
      </c>
      <c r="B398" s="143">
        <f>+'LIQ 3'!C398</f>
        <v>0</v>
      </c>
      <c r="C398" s="144">
        <f>+'LIQ 3'!D398</f>
        <v/>
      </c>
      <c r="D398" s="143">
        <f>+'LIQ 3'!E398</f>
        <v/>
      </c>
      <c r="E398" s="143">
        <f>+'LIQ 3'!F398</f>
        <v/>
      </c>
      <c r="F398" s="2"/>
      <c r="G398" s="121"/>
      <c r="H398" s="122"/>
      <c r="I398" s="143"/>
      <c r="K398" s="124"/>
      <c r="L398" s="136">
        <f>IF(H398="",0,(IF(G398="D",0,(F398*H398)/100)))</f>
        <v>0</v>
      </c>
      <c r="M398" s="136">
        <f>ROUND(IF(L398=0,(IF(H398="",0,((IF(E398&lt;$L$4,IF(ABS(F398)&lt;$N$2,0,ROUND(((ABS(F398)-$N$2)*H398)/100,2)),IF(ABS(F398)&lt;$N$4,0,ROUND(((ABS(F398)-$N$4)*H398)/100,2))))))),0),2)</f>
        <v>0</v>
      </c>
      <c r="N398" s="136">
        <f>ROUND(IF(H398="",0,((IF(L398=0,(IF(E398&lt;$L$4,IF(ABS(F398)&gt;$N$2,ROUND(($N$2*H398/100),2),ABS(F398)*H398/100),IF(ABS(F398)&gt;$N$4,ROUND(($N$4*H398/100),2),ABS(F398)*H398/100))),0)))),2)</f>
        <v>0</v>
      </c>
      <c r="O398" s="137"/>
      <c r="P398" s="136">
        <f>IF(J398="D",IF(H398="",0,F398),0)</f>
        <v>0</v>
      </c>
      <c r="Q398" s="137"/>
    </row>
    <row r="399" spans="1:17" customHeight="1" ht="13.2">
      <c r="A399" s="143">
        <f>+'LIQ 3'!B399</f>
        <v/>
      </c>
      <c r="B399" s="143">
        <f>+'LIQ 3'!C399</f>
        <v>0</v>
      </c>
      <c r="C399" s="144">
        <f>+'LIQ 3'!D399</f>
        <v/>
      </c>
      <c r="D399" s="143">
        <f>+'LIQ 3'!E399</f>
        <v/>
      </c>
      <c r="E399" s="143">
        <f>+'LIQ 3'!F399</f>
        <v/>
      </c>
      <c r="F399" s="2"/>
      <c r="G399" s="121"/>
      <c r="H399" s="122"/>
      <c r="I399" s="143"/>
      <c r="K399" s="124"/>
      <c r="L399" s="136">
        <f>IF(H399="",0,(IF(G399="D",0,(F399*H399)/100)))</f>
        <v>0</v>
      </c>
      <c r="M399" s="136">
        <f>ROUND(IF(L399=0,(IF(H399="",0,((IF(E399&lt;$L$4,IF(ABS(F399)&lt;$N$2,0,ROUND(((ABS(F399)-$N$2)*H399)/100,2)),IF(ABS(F399)&lt;$N$4,0,ROUND(((ABS(F399)-$N$4)*H399)/100,2))))))),0),2)</f>
        <v>0</v>
      </c>
      <c r="N399" s="136">
        <f>ROUND(IF(H399="",0,((IF(L399=0,(IF(E399&lt;$L$4,IF(ABS(F399)&gt;$N$2,ROUND(($N$2*H399/100),2),ABS(F399)*H399/100),IF(ABS(F399)&gt;$N$4,ROUND(($N$4*H399/100),2),ABS(F399)*H399/100))),0)))),2)</f>
        <v>0</v>
      </c>
      <c r="O399" s="137"/>
      <c r="P399" s="136">
        <f>IF(J399="D",IF(H399="",0,F399),0)</f>
        <v>0</v>
      </c>
      <c r="Q399" s="137"/>
    </row>
    <row r="400" spans="1:17" customHeight="1" ht="13.2">
      <c r="A400" s="143">
        <f>+'LIQ 3'!B400</f>
        <v/>
      </c>
      <c r="B400" s="143">
        <f>+'LIQ 3'!C400</f>
        <v>0</v>
      </c>
      <c r="C400" s="144">
        <f>+'LIQ 3'!D400</f>
        <v/>
      </c>
      <c r="D400" s="143">
        <f>+'LIQ 3'!E400</f>
        <v/>
      </c>
      <c r="E400" s="143">
        <f>+'LIQ 3'!F400</f>
        <v/>
      </c>
      <c r="F400" s="2"/>
      <c r="G400" s="121"/>
      <c r="H400" s="122"/>
      <c r="I400" s="143"/>
      <c r="K400" s="124"/>
      <c r="L400" s="136">
        <f>IF(H400="",0,(IF(G400="D",0,(F400*H400)/100)))</f>
        <v>0</v>
      </c>
      <c r="M400" s="136">
        <f>ROUND(IF(L400=0,(IF(H400="",0,((IF(E400&lt;$L$4,IF(ABS(F400)&lt;$N$2,0,ROUND(((ABS(F400)-$N$2)*H400)/100,2)),IF(ABS(F400)&lt;$N$4,0,ROUND(((ABS(F400)-$N$4)*H400)/100,2))))))),0),2)</f>
        <v>0</v>
      </c>
      <c r="N400" s="136">
        <f>ROUND(IF(H400="",0,((IF(L400=0,(IF(E400&lt;$L$4,IF(ABS(F400)&gt;$N$2,ROUND(($N$2*H400/100),2),ABS(F400)*H400/100),IF(ABS(F400)&gt;$N$4,ROUND(($N$4*H400/100),2),ABS(F400)*H400/100))),0)))),2)</f>
        <v>0</v>
      </c>
      <c r="O400" s="137"/>
      <c r="P400" s="136">
        <f>IF(J400="D",IF(H400="",0,F400),0)</f>
        <v>0</v>
      </c>
      <c r="Q400" s="137"/>
    </row>
    <row r="401" spans="1:17" customHeight="1" ht="13.2">
      <c r="A401" s="143">
        <f>+'LIQ 3'!B401</f>
        <v/>
      </c>
      <c r="B401" s="143">
        <f>+'LIQ 3'!C401</f>
        <v>0</v>
      </c>
      <c r="C401" s="144">
        <f>+'LIQ 3'!D401</f>
        <v/>
      </c>
      <c r="D401" s="143">
        <f>+'LIQ 3'!E401</f>
        <v/>
      </c>
      <c r="E401" s="143">
        <f>+'LIQ 3'!F401</f>
        <v/>
      </c>
      <c r="F401" s="2"/>
      <c r="G401" s="121"/>
      <c r="H401" s="122"/>
      <c r="I401" s="143"/>
      <c r="K401" s="124"/>
      <c r="L401" s="136">
        <f>IF(H401="",0,(IF(G401="D",0,(F401*H401)/100)))</f>
        <v>0</v>
      </c>
      <c r="M401" s="136">
        <f>ROUND(IF(L401=0,(IF(H401="",0,((IF(E401&lt;$L$4,IF(ABS(F401)&lt;$N$2,0,ROUND(((ABS(F401)-$N$2)*H401)/100,2)),IF(ABS(F401)&lt;$N$4,0,ROUND(((ABS(F401)-$N$4)*H401)/100,2))))))),0),2)</f>
        <v>0</v>
      </c>
      <c r="N401" s="136">
        <f>ROUND(IF(H401="",0,((IF(L401=0,(IF(E401&lt;$L$4,IF(ABS(F401)&gt;$N$2,ROUND(($N$2*H401/100),2),ABS(F401)*H401/100),IF(ABS(F401)&gt;$N$4,ROUND(($N$4*H401/100),2),ABS(F401)*H401/100))),0)))),2)</f>
        <v>0</v>
      </c>
      <c r="O401" s="137"/>
      <c r="P401" s="136">
        <f>IF(J401="D",IF(H401="",0,F401),0)</f>
        <v>0</v>
      </c>
      <c r="Q401" s="137"/>
    </row>
    <row r="402" spans="1:17" customHeight="1" ht="13.2">
      <c r="A402" s="143">
        <f>+'LIQ 3'!B402</f>
        <v/>
      </c>
      <c r="B402" s="143">
        <f>+'LIQ 3'!C402</f>
        <v>0</v>
      </c>
      <c r="C402" s="144">
        <f>+'LIQ 3'!D402</f>
        <v/>
      </c>
      <c r="D402" s="143">
        <f>+'LIQ 3'!E402</f>
        <v/>
      </c>
      <c r="E402" s="143">
        <f>+'LIQ 3'!F402</f>
        <v/>
      </c>
      <c r="F402" s="2"/>
      <c r="G402" s="121"/>
      <c r="H402" s="122"/>
      <c r="I402" s="143"/>
      <c r="K402" s="124"/>
      <c r="L402" s="136">
        <f>IF(H402="",0,(IF(G402="D",0,(F402*H402)/100)))</f>
        <v>0</v>
      </c>
      <c r="M402" s="136">
        <f>ROUND(IF(L402=0,(IF(H402="",0,((IF(E402&lt;$L$4,IF(ABS(F402)&lt;$N$2,0,ROUND(((ABS(F402)-$N$2)*H402)/100,2)),IF(ABS(F402)&lt;$N$4,0,ROUND(((ABS(F402)-$N$4)*H402)/100,2))))))),0),2)</f>
        <v>0</v>
      </c>
      <c r="N402" s="136">
        <f>ROUND(IF(H402="",0,((IF(L402=0,(IF(E402&lt;$L$4,IF(ABS(F402)&gt;$N$2,ROUND(($N$2*H402/100),2),ABS(F402)*H402/100),IF(ABS(F402)&gt;$N$4,ROUND(($N$4*H402/100),2),ABS(F402)*H402/100))),0)))),2)</f>
        <v>0</v>
      </c>
      <c r="O402" s="137"/>
      <c r="P402" s="136">
        <f>IF(J402="D",IF(H402="",0,F402),0)</f>
        <v>0</v>
      </c>
      <c r="Q402" s="137"/>
    </row>
    <row r="403" spans="1:17" customHeight="1" ht="13.2">
      <c r="A403" s="143">
        <f>+'LIQ 3'!B403</f>
        <v/>
      </c>
      <c r="B403" s="143">
        <f>+'LIQ 3'!C403</f>
        <v>0</v>
      </c>
      <c r="C403" s="144">
        <f>+'LIQ 3'!D403</f>
        <v/>
      </c>
      <c r="D403" s="143">
        <f>+'LIQ 3'!E403</f>
        <v/>
      </c>
      <c r="E403" s="143">
        <f>+'LIQ 3'!F403</f>
        <v/>
      </c>
      <c r="F403" s="2"/>
      <c r="G403" s="121"/>
      <c r="H403" s="122"/>
      <c r="I403" s="143"/>
      <c r="K403" s="124"/>
      <c r="L403" s="136">
        <f>IF(H403="",0,(IF(G403="D",0,(F403*H403)/100)))</f>
        <v>0</v>
      </c>
      <c r="M403" s="136">
        <f>ROUND(IF(L403=0,(IF(H403="",0,((IF(E403&lt;$L$4,IF(ABS(F403)&lt;$N$2,0,ROUND(((ABS(F403)-$N$2)*H403)/100,2)),IF(ABS(F403)&lt;$N$4,0,ROUND(((ABS(F403)-$N$4)*H403)/100,2))))))),0),2)</f>
        <v>0</v>
      </c>
      <c r="N403" s="136">
        <f>ROUND(IF(H403="",0,((IF(L403=0,(IF(E403&lt;$L$4,IF(ABS(F403)&gt;$N$2,ROUND(($N$2*H403/100),2),ABS(F403)*H403/100),IF(ABS(F403)&gt;$N$4,ROUND(($N$4*H403/100),2),ABS(F403)*H403/100))),0)))),2)</f>
        <v>0</v>
      </c>
      <c r="O403" s="137"/>
      <c r="P403" s="136">
        <f>IF(J403="D",IF(H403="",0,F403),0)</f>
        <v>0</v>
      </c>
      <c r="Q403" s="137"/>
    </row>
    <row r="404" spans="1:17" customHeight="1" ht="13.2">
      <c r="A404" s="143">
        <f>+'LIQ 3'!B404</f>
        <v/>
      </c>
      <c r="B404" s="143">
        <f>+'LIQ 3'!C404</f>
        <v>0</v>
      </c>
      <c r="C404" s="144">
        <f>+'LIQ 3'!D404</f>
        <v/>
      </c>
      <c r="D404" s="143">
        <f>+'LIQ 3'!E404</f>
        <v/>
      </c>
      <c r="E404" s="143">
        <f>+'LIQ 3'!F404</f>
        <v/>
      </c>
      <c r="F404" s="2"/>
      <c r="G404" s="121"/>
      <c r="H404" s="122"/>
      <c r="I404" s="143"/>
      <c r="K404" s="124"/>
      <c r="L404" s="136">
        <f>IF(H404="",0,(IF(G404="D",0,(F404*H404)/100)))</f>
        <v>0</v>
      </c>
      <c r="M404" s="136">
        <f>ROUND(IF(L404=0,(IF(H404="",0,((IF(E404&lt;$L$4,IF(ABS(F404)&lt;$N$2,0,ROUND(((ABS(F404)-$N$2)*H404)/100,2)),IF(ABS(F404)&lt;$N$4,0,ROUND(((ABS(F404)-$N$4)*H404)/100,2))))))),0),2)</f>
        <v>0</v>
      </c>
      <c r="N404" s="136">
        <f>ROUND(IF(H404="",0,((IF(L404=0,(IF(E404&lt;$L$4,IF(ABS(F404)&gt;$N$2,ROUND(($N$2*H404/100),2),ABS(F404)*H404/100),IF(ABS(F404)&gt;$N$4,ROUND(($N$4*H404/100),2),ABS(F404)*H404/100))),0)))),2)</f>
        <v>0</v>
      </c>
      <c r="O404" s="137"/>
      <c r="P404" s="136">
        <f>IF(J404="D",IF(H404="",0,F404),0)</f>
        <v>0</v>
      </c>
      <c r="Q404" s="137"/>
    </row>
    <row r="405" spans="1:17" customHeight="1" ht="13.2">
      <c r="A405" s="143">
        <f>+'LIQ 3'!B405</f>
        <v/>
      </c>
      <c r="B405" s="143">
        <f>+'LIQ 3'!C405</f>
        <v>0</v>
      </c>
      <c r="C405" s="144">
        <f>+'LIQ 3'!D405</f>
        <v/>
      </c>
      <c r="D405" s="143">
        <f>+'LIQ 3'!E405</f>
        <v/>
      </c>
      <c r="E405" s="143">
        <f>+'LIQ 3'!F405</f>
        <v/>
      </c>
      <c r="F405" s="2"/>
      <c r="G405" s="121"/>
      <c r="H405" s="122"/>
      <c r="I405" s="143"/>
      <c r="K405" s="124"/>
      <c r="L405" s="136">
        <f>IF(H405="",0,(IF(G405="D",0,(F405*H405)/100)))</f>
        <v>0</v>
      </c>
      <c r="M405" s="136">
        <f>ROUND(IF(L405=0,(IF(H405="",0,((IF(E405&lt;$L$4,IF(ABS(F405)&lt;$N$2,0,ROUND(((ABS(F405)-$N$2)*H405)/100,2)),IF(ABS(F405)&lt;$N$4,0,ROUND(((ABS(F405)-$N$4)*H405)/100,2))))))),0),2)</f>
        <v>0</v>
      </c>
      <c r="N405" s="136">
        <f>ROUND(IF(H405="",0,((IF(L405=0,(IF(E405&lt;$L$4,IF(ABS(F405)&gt;$N$2,ROUND(($N$2*H405/100),2),ABS(F405)*H405/100),IF(ABS(F405)&gt;$N$4,ROUND(($N$4*H405/100),2),ABS(F405)*H405/100))),0)))),2)</f>
        <v>0</v>
      </c>
      <c r="O405" s="137"/>
      <c r="P405" s="136">
        <f>IF(J405="D",IF(H405="",0,F405),0)</f>
        <v>0</v>
      </c>
      <c r="Q405" s="137"/>
    </row>
    <row r="406" spans="1:17" customHeight="1" ht="13.2">
      <c r="A406" s="143">
        <f>+'LIQ 3'!B406</f>
        <v/>
      </c>
      <c r="B406" s="143">
        <f>+'LIQ 3'!C406</f>
        <v>0</v>
      </c>
      <c r="C406" s="144">
        <f>+'LIQ 3'!D406</f>
        <v/>
      </c>
      <c r="D406" s="143">
        <f>+'LIQ 3'!E406</f>
        <v/>
      </c>
      <c r="E406" s="143">
        <f>+'LIQ 3'!F406</f>
        <v/>
      </c>
      <c r="F406" s="2"/>
      <c r="G406" s="121"/>
      <c r="H406" s="122"/>
      <c r="I406" s="143"/>
      <c r="K406" s="124"/>
      <c r="L406" s="136">
        <f>IF(H406="",0,(IF(G406="D",0,(F406*H406)/100)))</f>
        <v>0</v>
      </c>
      <c r="M406" s="136">
        <f>ROUND(IF(L406=0,(IF(H406="",0,((IF(E406&lt;$L$4,IF(ABS(F406)&lt;$N$2,0,ROUND(((ABS(F406)-$N$2)*H406)/100,2)),IF(ABS(F406)&lt;$N$4,0,ROUND(((ABS(F406)-$N$4)*H406)/100,2))))))),0),2)</f>
        <v>0</v>
      </c>
      <c r="N406" s="136">
        <f>ROUND(IF(H406="",0,((IF(L406=0,(IF(E406&lt;$L$4,IF(ABS(F406)&gt;$N$2,ROUND(($N$2*H406/100),2),ABS(F406)*H406/100),IF(ABS(F406)&gt;$N$4,ROUND(($N$4*H406/100),2),ABS(F406)*H406/100))),0)))),2)</f>
        <v>0</v>
      </c>
      <c r="O406" s="137"/>
      <c r="P406" s="136">
        <f>IF(J406="D",IF(H406="",0,F406),0)</f>
        <v>0</v>
      </c>
      <c r="Q406" s="137"/>
    </row>
    <row r="407" spans="1:17" customHeight="1" ht="13.2">
      <c r="A407" s="143">
        <f>+'LIQ 3'!B407</f>
        <v/>
      </c>
      <c r="B407" s="143">
        <f>+'LIQ 3'!C407</f>
        <v>0</v>
      </c>
      <c r="C407" s="144">
        <f>+'LIQ 3'!D407</f>
        <v/>
      </c>
      <c r="D407" s="143">
        <f>+'LIQ 3'!E407</f>
        <v/>
      </c>
      <c r="E407" s="143">
        <f>+'LIQ 3'!F407</f>
        <v/>
      </c>
      <c r="F407" s="2"/>
      <c r="G407" s="121"/>
      <c r="H407" s="122"/>
      <c r="I407" s="143"/>
      <c r="K407" s="124"/>
      <c r="L407" s="136">
        <f>IF(H407="",0,(IF(G407="D",0,(F407*H407)/100)))</f>
        <v>0</v>
      </c>
      <c r="M407" s="136">
        <f>ROUND(IF(L407=0,(IF(H407="",0,((IF(E407&lt;$L$4,IF(ABS(F407)&lt;$N$2,0,ROUND(((ABS(F407)-$N$2)*H407)/100,2)),IF(ABS(F407)&lt;$N$4,0,ROUND(((ABS(F407)-$N$4)*H407)/100,2))))))),0),2)</f>
        <v>0</v>
      </c>
      <c r="N407" s="136">
        <f>ROUND(IF(H407="",0,((IF(L407=0,(IF(E407&lt;$L$4,IF(ABS(F407)&gt;$N$2,ROUND(($N$2*H407/100),2),ABS(F407)*H407/100),IF(ABS(F407)&gt;$N$4,ROUND(($N$4*H407/100),2),ABS(F407)*H407/100))),0)))),2)</f>
        <v>0</v>
      </c>
      <c r="O407" s="137"/>
      <c r="P407" s="136">
        <f>IF(J407="D",IF(H407="",0,F407),0)</f>
        <v>0</v>
      </c>
      <c r="Q407" s="137"/>
    </row>
    <row r="408" spans="1:17" customHeight="1" ht="13.2">
      <c r="A408" s="143">
        <f>+'LIQ 3'!B408</f>
        <v/>
      </c>
      <c r="B408" s="143">
        <f>+'LIQ 3'!C408</f>
        <v>0</v>
      </c>
      <c r="C408" s="144">
        <f>+'LIQ 3'!D408</f>
        <v/>
      </c>
      <c r="D408" s="143">
        <f>+'LIQ 3'!E408</f>
        <v/>
      </c>
      <c r="E408" s="143">
        <f>+'LIQ 3'!F408</f>
        <v/>
      </c>
      <c r="F408" s="2"/>
      <c r="G408" s="121"/>
      <c r="H408" s="122"/>
      <c r="I408" s="143"/>
      <c r="K408" s="124"/>
      <c r="L408" s="136">
        <f>IF(H408="",0,(IF(G408="D",0,(F408*H408)/100)))</f>
        <v>0</v>
      </c>
      <c r="M408" s="136">
        <f>ROUND(IF(L408=0,(IF(H408="",0,((IF(E408&lt;$L$4,IF(ABS(F408)&lt;$N$2,0,ROUND(((ABS(F408)-$N$2)*H408)/100,2)),IF(ABS(F408)&lt;$N$4,0,ROUND(((ABS(F408)-$N$4)*H408)/100,2))))))),0),2)</f>
        <v>0</v>
      </c>
      <c r="N408" s="136">
        <f>ROUND(IF(H408="",0,((IF(L408=0,(IF(E408&lt;$L$4,IF(ABS(F408)&gt;$N$2,ROUND(($N$2*H408/100),2),ABS(F408)*H408/100),IF(ABS(F408)&gt;$N$4,ROUND(($N$4*H408/100),2),ABS(F408)*H408/100))),0)))),2)</f>
        <v>0</v>
      </c>
      <c r="O408" s="137"/>
      <c r="P408" s="136">
        <f>IF(J408="D",IF(H408="",0,F408),0)</f>
        <v>0</v>
      </c>
      <c r="Q408" s="137"/>
    </row>
    <row r="409" spans="1:17" customHeight="1" ht="13.2">
      <c r="A409" s="143">
        <f>+'LIQ 3'!B409</f>
        <v/>
      </c>
      <c r="B409" s="143">
        <f>+'LIQ 3'!C409</f>
        <v>0</v>
      </c>
      <c r="C409" s="144">
        <f>+'LIQ 3'!D409</f>
        <v/>
      </c>
      <c r="D409" s="143">
        <f>+'LIQ 3'!E409</f>
        <v/>
      </c>
      <c r="E409" s="143">
        <f>+'LIQ 3'!F409</f>
        <v/>
      </c>
      <c r="F409" s="2"/>
      <c r="G409" s="121"/>
      <c r="H409" s="122"/>
      <c r="I409" s="143"/>
      <c r="K409" s="124"/>
      <c r="L409" s="136">
        <f>IF(H409="",0,(IF(G409="D",0,(F409*H409)/100)))</f>
        <v>0</v>
      </c>
      <c r="M409" s="136">
        <f>ROUND(IF(L409=0,(IF(H409="",0,((IF(E409&lt;$L$4,IF(ABS(F409)&lt;$N$2,0,ROUND(((ABS(F409)-$N$2)*H409)/100,2)),IF(ABS(F409)&lt;$N$4,0,ROUND(((ABS(F409)-$N$4)*H409)/100,2))))))),0),2)</f>
        <v>0</v>
      </c>
      <c r="N409" s="136">
        <f>ROUND(IF(H409="",0,((IF(L409=0,(IF(E409&lt;$L$4,IF(ABS(F409)&gt;$N$2,ROUND(($N$2*H409/100),2),ABS(F409)*H409/100),IF(ABS(F409)&gt;$N$4,ROUND(($N$4*H409/100),2),ABS(F409)*H409/100))),0)))),2)</f>
        <v>0</v>
      </c>
      <c r="O409" s="137"/>
      <c r="P409" s="136">
        <f>IF(J409="D",IF(H409="",0,F409),0)</f>
        <v>0</v>
      </c>
      <c r="Q409" s="137"/>
    </row>
    <row r="410" spans="1:17" customHeight="1" ht="13.2">
      <c r="A410" s="143">
        <f>+'LIQ 3'!B410</f>
        <v/>
      </c>
      <c r="B410" s="143">
        <f>+'LIQ 3'!C410</f>
        <v>0</v>
      </c>
      <c r="C410" s="144">
        <f>+'LIQ 3'!D410</f>
        <v/>
      </c>
      <c r="D410" s="143">
        <f>+'LIQ 3'!E410</f>
        <v/>
      </c>
      <c r="E410" s="143">
        <f>+'LIQ 3'!F410</f>
        <v/>
      </c>
      <c r="F410" s="2"/>
      <c r="G410" s="121"/>
      <c r="H410" s="122"/>
      <c r="I410" s="143"/>
      <c r="K410" s="124"/>
      <c r="L410" s="136">
        <f>IF(H410="",0,(IF(G410="D",0,(F410*H410)/100)))</f>
        <v>0</v>
      </c>
      <c r="M410" s="136">
        <f>ROUND(IF(L410=0,(IF(H410="",0,((IF(E410&lt;$L$4,IF(ABS(F410)&lt;$N$2,0,ROUND(((ABS(F410)-$N$2)*H410)/100,2)),IF(ABS(F410)&lt;$N$4,0,ROUND(((ABS(F410)-$N$4)*H410)/100,2))))))),0),2)</f>
        <v>0</v>
      </c>
      <c r="N410" s="136">
        <f>ROUND(IF(H410="",0,((IF(L410=0,(IF(E410&lt;$L$4,IF(ABS(F410)&gt;$N$2,ROUND(($N$2*H410/100),2),ABS(F410)*H410/100),IF(ABS(F410)&gt;$N$4,ROUND(($N$4*H410/100),2),ABS(F410)*H410/100))),0)))),2)</f>
        <v>0</v>
      </c>
      <c r="O410" s="137"/>
      <c r="P410" s="136">
        <f>IF(J410="D",IF(H410="",0,F410),0)</f>
        <v>0</v>
      </c>
      <c r="Q410" s="137"/>
    </row>
    <row r="411" spans="1:17" customHeight="1" ht="13.2">
      <c r="A411" s="143">
        <f>+'LIQ 3'!B411</f>
        <v/>
      </c>
      <c r="B411" s="143">
        <f>+'LIQ 3'!C411</f>
        <v>0</v>
      </c>
      <c r="C411" s="144">
        <f>+'LIQ 3'!D411</f>
        <v/>
      </c>
      <c r="D411" s="143">
        <f>+'LIQ 3'!E411</f>
        <v/>
      </c>
      <c r="E411" s="143">
        <f>+'LIQ 3'!F411</f>
        <v/>
      </c>
      <c r="F411" s="2"/>
      <c r="G411" s="121"/>
      <c r="H411" s="122"/>
      <c r="I411" s="143"/>
      <c r="K411" s="124"/>
      <c r="L411" s="136">
        <f>IF(H411="",0,(IF(G411="D",0,(F411*H411)/100)))</f>
        <v>0</v>
      </c>
      <c r="M411" s="136">
        <f>ROUND(IF(L411=0,(IF(H411="",0,((IF(E411&lt;$L$4,IF(ABS(F411)&lt;$N$2,0,ROUND(((ABS(F411)-$N$2)*H411)/100,2)),IF(ABS(F411)&lt;$N$4,0,ROUND(((ABS(F411)-$N$4)*H411)/100,2))))))),0),2)</f>
        <v>0</v>
      </c>
      <c r="N411" s="136">
        <f>ROUND(IF(H411="",0,((IF(L411=0,(IF(E411&lt;$L$4,IF(ABS(F411)&gt;$N$2,ROUND(($N$2*H411/100),2),ABS(F411)*H411/100),IF(ABS(F411)&gt;$N$4,ROUND(($N$4*H411/100),2),ABS(F411)*H411/100))),0)))),2)</f>
        <v>0</v>
      </c>
      <c r="O411" s="137"/>
      <c r="P411" s="136">
        <f>IF(J411="D",IF(H411="",0,F411),0)</f>
        <v>0</v>
      </c>
      <c r="Q411" s="137"/>
    </row>
    <row r="412" spans="1:17" customHeight="1" ht="13.2">
      <c r="A412" s="143">
        <f>+'LIQ 3'!B412</f>
        <v/>
      </c>
      <c r="B412" s="143">
        <f>+'LIQ 3'!C412</f>
        <v>0</v>
      </c>
      <c r="C412" s="144">
        <f>+'LIQ 3'!D412</f>
        <v/>
      </c>
      <c r="D412" s="143">
        <f>+'LIQ 3'!E412</f>
        <v/>
      </c>
      <c r="E412" s="143">
        <f>+'LIQ 3'!F412</f>
        <v/>
      </c>
      <c r="F412" s="2"/>
      <c r="G412" s="121"/>
      <c r="H412" s="122"/>
      <c r="I412" s="143"/>
      <c r="K412" s="124"/>
      <c r="L412" s="136">
        <f>IF(H412="",0,(IF(G412="D",0,(F412*H412)/100)))</f>
        <v>0</v>
      </c>
      <c r="M412" s="136">
        <f>ROUND(IF(L412=0,(IF(H412="",0,((IF(E412&lt;$L$4,IF(ABS(F412)&lt;$N$2,0,ROUND(((ABS(F412)-$N$2)*H412)/100,2)),IF(ABS(F412)&lt;$N$4,0,ROUND(((ABS(F412)-$N$4)*H412)/100,2))))))),0),2)</f>
        <v>0</v>
      </c>
      <c r="N412" s="136">
        <f>ROUND(IF(H412="",0,((IF(L412=0,(IF(E412&lt;$L$4,IF(ABS(F412)&gt;$N$2,ROUND(($N$2*H412/100),2),ABS(F412)*H412/100),IF(ABS(F412)&gt;$N$4,ROUND(($N$4*H412/100),2),ABS(F412)*H412/100))),0)))),2)</f>
        <v>0</v>
      </c>
      <c r="O412" s="137"/>
      <c r="P412" s="136">
        <f>IF(J412="D",IF(H412="",0,F412),0)</f>
        <v>0</v>
      </c>
      <c r="Q412" s="137"/>
    </row>
    <row r="413" spans="1:17" customHeight="1" ht="13.2">
      <c r="A413" s="143">
        <f>+'LIQ 3'!B413</f>
        <v/>
      </c>
      <c r="B413" s="143">
        <f>+'LIQ 3'!C413</f>
        <v>0</v>
      </c>
      <c r="C413" s="144">
        <f>+'LIQ 3'!D413</f>
        <v/>
      </c>
      <c r="D413" s="143">
        <f>+'LIQ 3'!E413</f>
        <v/>
      </c>
      <c r="E413" s="143">
        <f>+'LIQ 3'!F413</f>
        <v/>
      </c>
      <c r="F413" s="2"/>
      <c r="G413" s="121"/>
      <c r="H413" s="122"/>
      <c r="I413" s="143"/>
      <c r="K413" s="124"/>
      <c r="L413" s="136">
        <f>IF(H413="",0,(IF(G413="D",0,(F413*H413)/100)))</f>
        <v>0</v>
      </c>
      <c r="M413" s="136">
        <f>ROUND(IF(L413=0,(IF(H413="",0,((IF(E413&lt;$L$4,IF(ABS(F413)&lt;$N$2,0,ROUND(((ABS(F413)-$N$2)*H413)/100,2)),IF(ABS(F413)&lt;$N$4,0,ROUND(((ABS(F413)-$N$4)*H413)/100,2))))))),0),2)</f>
        <v>0</v>
      </c>
      <c r="N413" s="136">
        <f>ROUND(IF(H413="",0,((IF(L413=0,(IF(E413&lt;$L$4,IF(ABS(F413)&gt;$N$2,ROUND(($N$2*H413/100),2),ABS(F413)*H413/100),IF(ABS(F413)&gt;$N$4,ROUND(($N$4*H413/100),2),ABS(F413)*H413/100))),0)))),2)</f>
        <v>0</v>
      </c>
      <c r="O413" s="137"/>
      <c r="P413" s="136">
        <f>IF(J413="D",IF(H413="",0,F413),0)</f>
        <v>0</v>
      </c>
      <c r="Q413" s="137"/>
    </row>
    <row r="414" spans="1:17" customHeight="1" ht="13.2">
      <c r="A414" s="143">
        <f>+'LIQ 3'!B414</f>
        <v/>
      </c>
      <c r="B414" s="143">
        <f>+'LIQ 3'!C414</f>
        <v>0</v>
      </c>
      <c r="C414" s="144">
        <f>+'LIQ 3'!D414</f>
        <v/>
      </c>
      <c r="D414" s="143">
        <f>+'LIQ 3'!E414</f>
        <v/>
      </c>
      <c r="E414" s="143">
        <f>+'LIQ 3'!F414</f>
        <v/>
      </c>
      <c r="F414" s="2"/>
      <c r="G414" s="121"/>
      <c r="H414" s="122"/>
      <c r="I414" s="143"/>
      <c r="K414" s="124"/>
      <c r="L414" s="136">
        <f>IF(H414="",0,(IF(G414="D",0,(F414*H414)/100)))</f>
        <v>0</v>
      </c>
      <c r="M414" s="136">
        <f>ROUND(IF(L414=0,(IF(H414="",0,((IF(E414&lt;$L$4,IF(ABS(F414)&lt;$N$2,0,ROUND(((ABS(F414)-$N$2)*H414)/100,2)),IF(ABS(F414)&lt;$N$4,0,ROUND(((ABS(F414)-$N$4)*H414)/100,2))))))),0),2)</f>
        <v>0</v>
      </c>
      <c r="N414" s="136">
        <f>ROUND(IF(H414="",0,((IF(L414=0,(IF(E414&lt;$L$4,IF(ABS(F414)&gt;$N$2,ROUND(($N$2*H414/100),2),ABS(F414)*H414/100),IF(ABS(F414)&gt;$N$4,ROUND(($N$4*H414/100),2),ABS(F414)*H414/100))),0)))),2)</f>
        <v>0</v>
      </c>
      <c r="O414" s="137"/>
      <c r="P414" s="136">
        <f>IF(J414="D",IF(H414="",0,F414),0)</f>
        <v>0</v>
      </c>
      <c r="Q414" s="137"/>
    </row>
    <row r="415" spans="1:17" customHeight="1" ht="13.2">
      <c r="A415" s="143">
        <f>+'LIQ 3'!B415</f>
        <v/>
      </c>
      <c r="B415" s="143">
        <f>+'LIQ 3'!C415</f>
        <v>0</v>
      </c>
      <c r="C415" s="144">
        <f>+'LIQ 3'!D415</f>
        <v/>
      </c>
      <c r="D415" s="143">
        <f>+'LIQ 3'!E415</f>
        <v/>
      </c>
      <c r="E415" s="143">
        <f>+'LIQ 3'!F415</f>
        <v/>
      </c>
      <c r="F415" s="2"/>
      <c r="G415" s="121"/>
      <c r="H415" s="122"/>
      <c r="I415" s="143"/>
      <c r="K415" s="124"/>
      <c r="L415" s="136">
        <f>IF(H415="",0,(IF(G415="D",0,(F415*H415)/100)))</f>
        <v>0</v>
      </c>
      <c r="M415" s="136">
        <f>ROUND(IF(L415=0,(IF(H415="",0,((IF(E415&lt;$L$4,IF(ABS(F415)&lt;$N$2,0,ROUND(((ABS(F415)-$N$2)*H415)/100,2)),IF(ABS(F415)&lt;$N$4,0,ROUND(((ABS(F415)-$N$4)*H415)/100,2))))))),0),2)</f>
        <v>0</v>
      </c>
      <c r="N415" s="136">
        <f>ROUND(IF(H415="",0,((IF(L415=0,(IF(E415&lt;$L$4,IF(ABS(F415)&gt;$N$2,ROUND(($N$2*H415/100),2),ABS(F415)*H415/100),IF(ABS(F415)&gt;$N$4,ROUND(($N$4*H415/100),2),ABS(F415)*H415/100))),0)))),2)</f>
        <v>0</v>
      </c>
      <c r="O415" s="137"/>
      <c r="P415" s="136">
        <f>IF(J415="D",IF(H415="",0,F415),0)</f>
        <v>0</v>
      </c>
      <c r="Q415" s="137"/>
    </row>
    <row r="416" spans="1:17" customHeight="1" ht="13.2">
      <c r="A416" s="143">
        <f>+'LIQ 3'!B416</f>
        <v/>
      </c>
      <c r="B416" s="143">
        <f>+'LIQ 3'!C416</f>
        <v>0</v>
      </c>
      <c r="C416" s="144">
        <f>+'LIQ 3'!D416</f>
        <v/>
      </c>
      <c r="D416" s="143">
        <f>+'LIQ 3'!E416</f>
        <v/>
      </c>
      <c r="E416" s="143">
        <f>+'LIQ 3'!F416</f>
        <v/>
      </c>
      <c r="F416" s="2"/>
      <c r="G416" s="121"/>
      <c r="H416" s="122"/>
      <c r="I416" s="143"/>
      <c r="K416" s="124"/>
      <c r="L416" s="136">
        <f>IF(H416="",0,(IF(G416="D",0,(F416*H416)/100)))</f>
        <v>0</v>
      </c>
      <c r="M416" s="136">
        <f>ROUND(IF(L416=0,(IF(H416="",0,((IF(E416&lt;$L$4,IF(ABS(F416)&lt;$N$2,0,ROUND(((ABS(F416)-$N$2)*H416)/100,2)),IF(ABS(F416)&lt;$N$4,0,ROUND(((ABS(F416)-$N$4)*H416)/100,2))))))),0),2)</f>
        <v>0</v>
      </c>
      <c r="N416" s="136">
        <f>ROUND(IF(H416="",0,((IF(L416=0,(IF(E416&lt;$L$4,IF(ABS(F416)&gt;$N$2,ROUND(($N$2*H416/100),2),ABS(F416)*H416/100),IF(ABS(F416)&gt;$N$4,ROUND(($N$4*H416/100),2),ABS(F416)*H416/100))),0)))),2)</f>
        <v>0</v>
      </c>
      <c r="O416" s="137"/>
      <c r="P416" s="136">
        <f>IF(J416="D",IF(H416="",0,F416),0)</f>
        <v>0</v>
      </c>
      <c r="Q416" s="137"/>
    </row>
    <row r="417" spans="1:17" customHeight="1" ht="13.2">
      <c r="A417" s="143">
        <f>+'LIQ 3'!B417</f>
        <v/>
      </c>
      <c r="B417" s="143">
        <f>+'LIQ 3'!C417</f>
        <v>0</v>
      </c>
      <c r="C417" s="144">
        <f>+'LIQ 3'!D417</f>
        <v/>
      </c>
      <c r="D417" s="143">
        <f>+'LIQ 3'!E417</f>
        <v/>
      </c>
      <c r="E417" s="143">
        <f>+'LIQ 3'!F417</f>
        <v/>
      </c>
      <c r="F417" s="2"/>
      <c r="G417" s="121"/>
      <c r="H417" s="122"/>
      <c r="I417" s="143"/>
      <c r="K417" s="124"/>
      <c r="L417" s="136">
        <f>IF(H417="",0,(IF(G417="D",0,(F417*H417)/100)))</f>
        <v>0</v>
      </c>
      <c r="M417" s="136">
        <f>ROUND(IF(L417=0,(IF(H417="",0,((IF(E417&lt;$L$4,IF(ABS(F417)&lt;$N$2,0,ROUND(((ABS(F417)-$N$2)*H417)/100,2)),IF(ABS(F417)&lt;$N$4,0,ROUND(((ABS(F417)-$N$4)*H417)/100,2))))))),0),2)</f>
        <v>0</v>
      </c>
      <c r="N417" s="136">
        <f>ROUND(IF(H417="",0,((IF(L417=0,(IF(E417&lt;$L$4,IF(ABS(F417)&gt;$N$2,ROUND(($N$2*H417/100),2),ABS(F417)*H417/100),IF(ABS(F417)&gt;$N$4,ROUND(($N$4*H417/100),2),ABS(F417)*H417/100))),0)))),2)</f>
        <v>0</v>
      </c>
      <c r="O417" s="137"/>
      <c r="P417" s="136">
        <f>IF(J417="D",IF(H417="",0,F417),0)</f>
        <v>0</v>
      </c>
      <c r="Q417" s="137"/>
    </row>
    <row r="418" spans="1:17" customHeight="1" ht="13.2">
      <c r="A418" s="143">
        <f>+'LIQ 3'!B418</f>
        <v/>
      </c>
      <c r="B418" s="143">
        <f>+'LIQ 3'!C418</f>
        <v>0</v>
      </c>
      <c r="C418" s="144">
        <f>+'LIQ 3'!D418</f>
        <v/>
      </c>
      <c r="D418" s="143">
        <f>+'LIQ 3'!E418</f>
        <v/>
      </c>
      <c r="E418" s="143">
        <f>+'LIQ 3'!F418</f>
        <v/>
      </c>
      <c r="F418" s="2"/>
      <c r="G418" s="121"/>
      <c r="H418" s="122"/>
      <c r="I418" s="143"/>
      <c r="K418" s="124"/>
      <c r="L418" s="136">
        <f>IF(H418="",0,(IF(G418="D",0,(F418*H418)/100)))</f>
        <v>0</v>
      </c>
      <c r="M418" s="136">
        <f>ROUND(IF(L418=0,(IF(H418="",0,((IF(E418&lt;$L$4,IF(ABS(F418)&lt;$N$2,0,ROUND(((ABS(F418)-$N$2)*H418)/100,2)),IF(ABS(F418)&lt;$N$4,0,ROUND(((ABS(F418)-$N$4)*H418)/100,2))))))),0),2)</f>
        <v>0</v>
      </c>
      <c r="N418" s="136">
        <f>ROUND(IF(H418="",0,((IF(L418=0,(IF(E418&lt;$L$4,IF(ABS(F418)&gt;$N$2,ROUND(($N$2*H418/100),2),ABS(F418)*H418/100),IF(ABS(F418)&gt;$N$4,ROUND(($N$4*H418/100),2),ABS(F418)*H418/100))),0)))),2)</f>
        <v>0</v>
      </c>
      <c r="O418" s="137"/>
      <c r="P418" s="136">
        <f>IF(J418="D",IF(H418="",0,F418),0)</f>
        <v>0</v>
      </c>
      <c r="Q418" s="137"/>
    </row>
    <row r="419" spans="1:17" customHeight="1" ht="13.2">
      <c r="A419" s="143">
        <f>+'LIQ 3'!B419</f>
        <v/>
      </c>
      <c r="B419" s="143">
        <f>+'LIQ 3'!C419</f>
        <v>0</v>
      </c>
      <c r="C419" s="144">
        <f>+'LIQ 3'!D419</f>
        <v/>
      </c>
      <c r="D419" s="143">
        <f>+'LIQ 3'!E419</f>
        <v/>
      </c>
      <c r="E419" s="143">
        <f>+'LIQ 3'!F419</f>
        <v/>
      </c>
      <c r="F419" s="2"/>
      <c r="G419" s="121"/>
      <c r="H419" s="122"/>
      <c r="I419" s="143"/>
      <c r="K419" s="124"/>
      <c r="L419" s="136">
        <f>IF(H419="",0,(IF(G419="D",0,(F419*H419)/100)))</f>
        <v>0</v>
      </c>
      <c r="M419" s="136">
        <f>ROUND(IF(L419=0,(IF(H419="",0,((IF(E419&lt;$L$4,IF(ABS(F419)&lt;$N$2,0,ROUND(((ABS(F419)-$N$2)*H419)/100,2)),IF(ABS(F419)&lt;$N$4,0,ROUND(((ABS(F419)-$N$4)*H419)/100,2))))))),0),2)</f>
        <v>0</v>
      </c>
      <c r="N419" s="136">
        <f>ROUND(IF(H419="",0,((IF(L419=0,(IF(E419&lt;$L$4,IF(ABS(F419)&gt;$N$2,ROUND(($N$2*H419/100),2),ABS(F419)*H419/100),IF(ABS(F419)&gt;$N$4,ROUND(($N$4*H419/100),2),ABS(F419)*H419/100))),0)))),2)</f>
        <v>0</v>
      </c>
      <c r="O419" s="137"/>
      <c r="P419" s="136">
        <f>IF(J419="D",IF(H419="",0,F419),0)</f>
        <v>0</v>
      </c>
      <c r="Q419" s="137"/>
    </row>
    <row r="420" spans="1:17" customHeight="1" ht="13.2">
      <c r="A420" s="143">
        <f>+'LIQ 3'!B420</f>
        <v/>
      </c>
      <c r="B420" s="143">
        <f>+'LIQ 3'!C420</f>
        <v>0</v>
      </c>
      <c r="C420" s="144">
        <f>+'LIQ 3'!D420</f>
        <v/>
      </c>
      <c r="D420" s="143">
        <f>+'LIQ 3'!E420</f>
        <v/>
      </c>
      <c r="E420" s="143">
        <f>+'LIQ 3'!F420</f>
        <v/>
      </c>
      <c r="F420" s="2"/>
      <c r="G420" s="121"/>
      <c r="H420" s="122"/>
      <c r="I420" s="143"/>
      <c r="K420" s="124"/>
      <c r="L420" s="136">
        <f>IF(H420="",0,(IF(G420="D",0,(F420*H420)/100)))</f>
        <v>0</v>
      </c>
      <c r="M420" s="136">
        <f>ROUND(IF(L420=0,(IF(H420="",0,((IF(E420&lt;$L$4,IF(ABS(F420)&lt;$N$2,0,ROUND(((ABS(F420)-$N$2)*H420)/100,2)),IF(ABS(F420)&lt;$N$4,0,ROUND(((ABS(F420)-$N$4)*H420)/100,2))))))),0),2)</f>
        <v>0</v>
      </c>
      <c r="N420" s="136">
        <f>ROUND(IF(H420="",0,((IF(L420=0,(IF(E420&lt;$L$4,IF(ABS(F420)&gt;$N$2,ROUND(($N$2*H420/100),2),ABS(F420)*H420/100),IF(ABS(F420)&gt;$N$4,ROUND(($N$4*H420/100),2),ABS(F420)*H420/100))),0)))),2)</f>
        <v>0</v>
      </c>
      <c r="O420" s="137"/>
      <c r="P420" s="136">
        <f>IF(J420="D",IF(H420="",0,F420),0)</f>
        <v>0</v>
      </c>
      <c r="Q420" s="137"/>
    </row>
    <row r="421" spans="1:17" customHeight="1" ht="13.2">
      <c r="A421" s="143">
        <f>+'LIQ 3'!B421</f>
        <v/>
      </c>
      <c r="B421" s="143">
        <f>+'LIQ 3'!C421</f>
        <v>0</v>
      </c>
      <c r="C421" s="144">
        <f>+'LIQ 3'!D421</f>
        <v/>
      </c>
      <c r="D421" s="143">
        <f>+'LIQ 3'!E421</f>
        <v/>
      </c>
      <c r="E421" s="143">
        <f>+'LIQ 3'!F421</f>
        <v/>
      </c>
      <c r="F421" s="2"/>
      <c r="G421" s="121"/>
      <c r="H421" s="122"/>
      <c r="I421" s="143"/>
      <c r="K421" s="124"/>
      <c r="L421" s="136">
        <f>IF(H421="",0,(IF(G421="D",0,(F421*H421)/100)))</f>
        <v>0</v>
      </c>
      <c r="M421" s="136">
        <f>ROUND(IF(L421=0,(IF(H421="",0,((IF(E421&lt;$L$4,IF(ABS(F421)&lt;$N$2,0,ROUND(((ABS(F421)-$N$2)*H421)/100,2)),IF(ABS(F421)&lt;$N$4,0,ROUND(((ABS(F421)-$N$4)*H421)/100,2))))))),0),2)</f>
        <v>0</v>
      </c>
      <c r="N421" s="136">
        <f>ROUND(IF(H421="",0,((IF(L421=0,(IF(E421&lt;$L$4,IF(ABS(F421)&gt;$N$2,ROUND(($N$2*H421/100),2),ABS(F421)*H421/100),IF(ABS(F421)&gt;$N$4,ROUND(($N$4*H421/100),2),ABS(F421)*H421/100))),0)))),2)</f>
        <v>0</v>
      </c>
      <c r="O421" s="137"/>
      <c r="P421" s="136">
        <f>IF(J421="D",IF(H421="",0,F421),0)</f>
        <v>0</v>
      </c>
      <c r="Q421" s="137"/>
    </row>
    <row r="422" spans="1:17" customHeight="1" ht="13.2">
      <c r="A422" s="143">
        <f>+'LIQ 3'!B422</f>
        <v/>
      </c>
      <c r="B422" s="143">
        <f>+'LIQ 3'!C422</f>
        <v>0</v>
      </c>
      <c r="C422" s="144">
        <f>+'LIQ 3'!D422</f>
        <v/>
      </c>
      <c r="D422" s="143">
        <f>+'LIQ 3'!E422</f>
        <v/>
      </c>
      <c r="E422" s="143">
        <f>+'LIQ 3'!F422</f>
        <v/>
      </c>
      <c r="F422" s="2"/>
      <c r="G422" s="121"/>
      <c r="H422" s="122"/>
      <c r="I422" s="143"/>
      <c r="K422" s="124"/>
      <c r="L422" s="136">
        <f>IF(H422="",0,(IF(G422="D",0,(F422*H422)/100)))</f>
        <v>0</v>
      </c>
      <c r="M422" s="136">
        <f>ROUND(IF(L422=0,(IF(H422="",0,((IF(E422&lt;$L$4,IF(ABS(F422)&lt;$N$2,0,ROUND(((ABS(F422)-$N$2)*H422)/100,2)),IF(ABS(F422)&lt;$N$4,0,ROUND(((ABS(F422)-$N$4)*H422)/100,2))))))),0),2)</f>
        <v>0</v>
      </c>
      <c r="N422" s="136">
        <f>ROUND(IF(H422="",0,((IF(L422=0,(IF(E422&lt;$L$4,IF(ABS(F422)&gt;$N$2,ROUND(($N$2*H422/100),2),ABS(F422)*H422/100),IF(ABS(F422)&gt;$N$4,ROUND(($N$4*H422/100),2),ABS(F422)*H422/100))),0)))),2)</f>
        <v>0</v>
      </c>
      <c r="O422" s="137"/>
      <c r="P422" s="136">
        <f>IF(J422="D",IF(H422="",0,F422),0)</f>
        <v>0</v>
      </c>
      <c r="Q422" s="137"/>
    </row>
    <row r="423" spans="1:17" customHeight="1" ht="13.2">
      <c r="A423" s="143">
        <f>+'LIQ 3'!B423</f>
        <v/>
      </c>
      <c r="B423" s="143">
        <f>+'LIQ 3'!C423</f>
        <v>0</v>
      </c>
      <c r="C423" s="144">
        <f>+'LIQ 3'!D423</f>
        <v/>
      </c>
      <c r="D423" s="143">
        <f>+'LIQ 3'!E423</f>
        <v/>
      </c>
      <c r="E423" s="143">
        <f>+'LIQ 3'!F423</f>
        <v/>
      </c>
      <c r="F423" s="2"/>
      <c r="G423" s="121"/>
      <c r="H423" s="122"/>
      <c r="I423" s="143"/>
      <c r="K423" s="124"/>
      <c r="L423" s="136">
        <f>IF(H423="",0,(IF(G423="D",0,(F423*H423)/100)))</f>
        <v>0</v>
      </c>
      <c r="M423" s="136">
        <f>ROUND(IF(L423=0,(IF(H423="",0,((IF(E423&lt;$L$4,IF(ABS(F423)&lt;$N$2,0,ROUND(((ABS(F423)-$N$2)*H423)/100,2)),IF(ABS(F423)&lt;$N$4,0,ROUND(((ABS(F423)-$N$4)*H423)/100,2))))))),0),2)</f>
        <v>0</v>
      </c>
      <c r="N423" s="136">
        <f>ROUND(IF(H423="",0,((IF(L423=0,(IF(E423&lt;$L$4,IF(ABS(F423)&gt;$N$2,ROUND(($N$2*H423/100),2),ABS(F423)*H423/100),IF(ABS(F423)&gt;$N$4,ROUND(($N$4*H423/100),2),ABS(F423)*H423/100))),0)))),2)</f>
        <v>0</v>
      </c>
      <c r="O423" s="137"/>
      <c r="P423" s="136">
        <f>IF(J423="D",IF(H423="",0,F423),0)</f>
        <v>0</v>
      </c>
      <c r="Q423" s="137"/>
    </row>
    <row r="424" spans="1:17" customHeight="1" ht="13.2">
      <c r="A424" s="143">
        <f>+'LIQ 3'!B424</f>
        <v/>
      </c>
      <c r="B424" s="143">
        <f>+'LIQ 3'!C424</f>
        <v>0</v>
      </c>
      <c r="C424" s="144">
        <f>+'LIQ 3'!D424</f>
        <v/>
      </c>
      <c r="D424" s="143">
        <f>+'LIQ 3'!E424</f>
        <v/>
      </c>
      <c r="E424" s="143">
        <f>+'LIQ 3'!F424</f>
        <v/>
      </c>
      <c r="F424" s="2"/>
      <c r="G424" s="121"/>
      <c r="H424" s="122"/>
      <c r="I424" s="143"/>
      <c r="K424" s="124"/>
      <c r="L424" s="136">
        <f>IF(H424="",0,(IF(G424="D",0,(F424*H424)/100)))</f>
        <v>0</v>
      </c>
      <c r="M424" s="136">
        <f>ROUND(IF(L424=0,(IF(H424="",0,((IF(E424&lt;$L$4,IF(ABS(F424)&lt;$N$2,0,ROUND(((ABS(F424)-$N$2)*H424)/100,2)),IF(ABS(F424)&lt;$N$4,0,ROUND(((ABS(F424)-$N$4)*H424)/100,2))))))),0),2)</f>
        <v>0</v>
      </c>
      <c r="N424" s="136">
        <f>ROUND(IF(H424="",0,((IF(L424=0,(IF(E424&lt;$L$4,IF(ABS(F424)&gt;$N$2,ROUND(($N$2*H424/100),2),ABS(F424)*H424/100),IF(ABS(F424)&gt;$N$4,ROUND(($N$4*H424/100),2),ABS(F424)*H424/100))),0)))),2)</f>
        <v>0</v>
      </c>
      <c r="O424" s="137"/>
      <c r="P424" s="136">
        <f>IF(J424="D",IF(H424="",0,F424),0)</f>
        <v>0</v>
      </c>
      <c r="Q424" s="137"/>
    </row>
    <row r="425" spans="1:17" customHeight="1" ht="13.2">
      <c r="A425" s="143">
        <f>+'LIQ 3'!B425</f>
        <v/>
      </c>
      <c r="B425" s="143">
        <f>+'LIQ 3'!C425</f>
        <v>0</v>
      </c>
      <c r="C425" s="144">
        <f>+'LIQ 3'!D425</f>
        <v/>
      </c>
      <c r="D425" s="143">
        <f>+'LIQ 3'!E425</f>
        <v/>
      </c>
      <c r="E425" s="143">
        <f>+'LIQ 3'!F425</f>
        <v/>
      </c>
      <c r="F425" s="2"/>
      <c r="G425" s="121"/>
      <c r="H425" s="122"/>
      <c r="I425" s="143"/>
      <c r="K425" s="124"/>
      <c r="L425" s="136">
        <f>IF(H425="",0,(IF(G425="D",0,(F425*H425)/100)))</f>
        <v>0</v>
      </c>
      <c r="M425" s="136">
        <f>ROUND(IF(L425=0,(IF(H425="",0,((IF(E425&lt;$L$4,IF(ABS(F425)&lt;$N$2,0,ROUND(((ABS(F425)-$N$2)*H425)/100,2)),IF(ABS(F425)&lt;$N$4,0,ROUND(((ABS(F425)-$N$4)*H425)/100,2))))))),0),2)</f>
        <v>0</v>
      </c>
      <c r="N425" s="136">
        <f>ROUND(IF(H425="",0,((IF(L425=0,(IF(E425&lt;$L$4,IF(ABS(F425)&gt;$N$2,ROUND(($N$2*H425/100),2),ABS(F425)*H425/100),IF(ABS(F425)&gt;$N$4,ROUND(($N$4*H425/100),2),ABS(F425)*H425/100))),0)))),2)</f>
        <v>0</v>
      </c>
      <c r="O425" s="137"/>
      <c r="P425" s="136">
        <f>IF(J425="D",IF(H425="",0,F425),0)</f>
        <v>0</v>
      </c>
      <c r="Q425" s="137"/>
    </row>
    <row r="426" spans="1:17" customHeight="1" ht="13.2">
      <c r="A426" s="143">
        <f>+'LIQ 3'!B426</f>
        <v/>
      </c>
      <c r="B426" s="143">
        <f>+'LIQ 3'!C426</f>
        <v>0</v>
      </c>
      <c r="C426" s="144">
        <f>+'LIQ 3'!D426</f>
        <v/>
      </c>
      <c r="D426" s="143">
        <f>+'LIQ 3'!E426</f>
        <v/>
      </c>
      <c r="E426" s="143">
        <f>+'LIQ 3'!F426</f>
        <v/>
      </c>
      <c r="F426" s="2"/>
      <c r="G426" s="121"/>
      <c r="H426" s="122"/>
      <c r="I426" s="143"/>
      <c r="K426" s="124"/>
      <c r="L426" s="136">
        <f>IF(H426="",0,(IF(G426="D",0,(F426*H426)/100)))</f>
        <v>0</v>
      </c>
      <c r="M426" s="136">
        <f>ROUND(IF(L426=0,(IF(H426="",0,((IF(E426&lt;$L$4,IF(ABS(F426)&lt;$N$2,0,ROUND(((ABS(F426)-$N$2)*H426)/100,2)),IF(ABS(F426)&lt;$N$4,0,ROUND(((ABS(F426)-$N$4)*H426)/100,2))))))),0),2)</f>
        <v>0</v>
      </c>
      <c r="N426" s="136">
        <f>ROUND(IF(H426="",0,((IF(L426=0,(IF(E426&lt;$L$4,IF(ABS(F426)&gt;$N$2,ROUND(($N$2*H426/100),2),ABS(F426)*H426/100),IF(ABS(F426)&gt;$N$4,ROUND(($N$4*H426/100),2),ABS(F426)*H426/100))),0)))),2)</f>
        <v>0</v>
      </c>
      <c r="O426" s="137"/>
      <c r="P426" s="136">
        <f>IF(J426="D",IF(H426="",0,F426),0)</f>
        <v>0</v>
      </c>
      <c r="Q426" s="137"/>
    </row>
    <row r="427" spans="1:17" customHeight="1" ht="13.2">
      <c r="A427" s="143">
        <f>+'LIQ 3'!B427</f>
        <v/>
      </c>
      <c r="B427" s="143">
        <f>+'LIQ 3'!C427</f>
        <v>0</v>
      </c>
      <c r="C427" s="144">
        <f>+'LIQ 3'!D427</f>
        <v/>
      </c>
      <c r="D427" s="143">
        <f>+'LIQ 3'!E427</f>
        <v/>
      </c>
      <c r="E427" s="143">
        <f>+'LIQ 3'!F427</f>
        <v/>
      </c>
      <c r="F427" s="2"/>
      <c r="G427" s="121"/>
      <c r="H427" s="122"/>
      <c r="I427" s="143"/>
      <c r="K427" s="124"/>
      <c r="L427" s="136">
        <f>IF(H427="",0,(IF(G427="D",0,(F427*H427)/100)))</f>
        <v>0</v>
      </c>
      <c r="M427" s="136">
        <f>ROUND(IF(L427=0,(IF(H427="",0,((IF(E427&lt;$L$4,IF(ABS(F427)&lt;$N$2,0,ROUND(((ABS(F427)-$N$2)*H427)/100,2)),IF(ABS(F427)&lt;$N$4,0,ROUND(((ABS(F427)-$N$4)*H427)/100,2))))))),0),2)</f>
        <v>0</v>
      </c>
      <c r="N427" s="136">
        <f>ROUND(IF(H427="",0,((IF(L427=0,(IF(E427&lt;$L$4,IF(ABS(F427)&gt;$N$2,ROUND(($N$2*H427/100),2),ABS(F427)*H427/100),IF(ABS(F427)&gt;$N$4,ROUND(($N$4*H427/100),2),ABS(F427)*H427/100))),0)))),2)</f>
        <v>0</v>
      </c>
      <c r="O427" s="137"/>
      <c r="P427" s="136">
        <f>IF(J427="D",IF(H427="",0,F427),0)</f>
        <v>0</v>
      </c>
      <c r="Q427" s="137"/>
    </row>
    <row r="428" spans="1:17" customHeight="1" ht="13.2">
      <c r="A428" s="143">
        <f>+'LIQ 3'!B428</f>
        <v/>
      </c>
      <c r="B428" s="143">
        <f>+'LIQ 3'!C428</f>
        <v>0</v>
      </c>
      <c r="C428" s="144">
        <f>+'LIQ 3'!D428</f>
        <v/>
      </c>
      <c r="D428" s="143">
        <f>+'LIQ 3'!E428</f>
        <v/>
      </c>
      <c r="E428" s="143">
        <f>+'LIQ 3'!F428</f>
        <v/>
      </c>
      <c r="F428" s="2"/>
      <c r="G428" s="121"/>
      <c r="H428" s="122"/>
      <c r="I428" s="143"/>
      <c r="K428" s="124"/>
      <c r="L428" s="136">
        <f>IF(H428="",0,(IF(G428="D",0,(F428*H428)/100)))</f>
        <v>0</v>
      </c>
      <c r="M428" s="136">
        <f>ROUND(IF(L428=0,(IF(H428="",0,((IF(E428&lt;$L$4,IF(ABS(F428)&lt;$N$2,0,ROUND(((ABS(F428)-$N$2)*H428)/100,2)),IF(ABS(F428)&lt;$N$4,0,ROUND(((ABS(F428)-$N$4)*H428)/100,2))))))),0),2)</f>
        <v>0</v>
      </c>
      <c r="N428" s="136">
        <f>ROUND(IF(H428="",0,((IF(L428=0,(IF(E428&lt;$L$4,IF(ABS(F428)&gt;$N$2,ROUND(($N$2*H428/100),2),ABS(F428)*H428/100),IF(ABS(F428)&gt;$N$4,ROUND(($N$4*H428/100),2),ABS(F428)*H428/100))),0)))),2)</f>
        <v>0</v>
      </c>
      <c r="O428" s="137"/>
      <c r="P428" s="136">
        <f>IF(J428="D",IF(H428="",0,F428),0)</f>
        <v>0</v>
      </c>
      <c r="Q428" s="137"/>
    </row>
    <row r="429" spans="1:17" customHeight="1" ht="13.2">
      <c r="A429" s="143">
        <f>+'LIQ 3'!B429</f>
        <v/>
      </c>
      <c r="B429" s="143">
        <f>+'LIQ 3'!C429</f>
        <v>0</v>
      </c>
      <c r="C429" s="144">
        <f>+'LIQ 3'!D429</f>
        <v/>
      </c>
      <c r="D429" s="143">
        <f>+'LIQ 3'!E429</f>
        <v/>
      </c>
      <c r="E429" s="143">
        <f>+'LIQ 3'!F429</f>
        <v/>
      </c>
      <c r="F429" s="2"/>
      <c r="G429" s="121"/>
      <c r="H429" s="122"/>
      <c r="I429" s="143"/>
      <c r="K429" s="124"/>
      <c r="L429" s="136">
        <f>IF(H429="",0,(IF(G429="D",0,(F429*H429)/100)))</f>
        <v>0</v>
      </c>
      <c r="M429" s="136">
        <f>ROUND(IF(L429=0,(IF(H429="",0,((IF(E429&lt;$L$4,IF(ABS(F429)&lt;$N$2,0,ROUND(((ABS(F429)-$N$2)*H429)/100,2)),IF(ABS(F429)&lt;$N$4,0,ROUND(((ABS(F429)-$N$4)*H429)/100,2))))))),0),2)</f>
        <v>0</v>
      </c>
      <c r="N429" s="136">
        <f>ROUND(IF(H429="",0,((IF(L429=0,(IF(E429&lt;$L$4,IF(ABS(F429)&gt;$N$2,ROUND(($N$2*H429/100),2),ABS(F429)*H429/100),IF(ABS(F429)&gt;$N$4,ROUND(($N$4*H429/100),2),ABS(F429)*H429/100))),0)))),2)</f>
        <v>0</v>
      </c>
      <c r="O429" s="137"/>
      <c r="P429" s="136">
        <f>IF(J429="D",IF(H429="",0,F429),0)</f>
        <v>0</v>
      </c>
      <c r="Q429" s="137"/>
    </row>
    <row r="430" spans="1:17" customHeight="1" ht="13.2">
      <c r="A430" s="143">
        <f>+'LIQ 3'!B430</f>
        <v/>
      </c>
      <c r="B430" s="143">
        <f>+'LIQ 3'!C430</f>
        <v>0</v>
      </c>
      <c r="C430" s="144">
        <f>+'LIQ 3'!D430</f>
        <v/>
      </c>
      <c r="D430" s="143">
        <f>+'LIQ 3'!E430</f>
        <v/>
      </c>
      <c r="E430" s="143">
        <f>+'LIQ 3'!F430</f>
        <v/>
      </c>
      <c r="F430" s="2"/>
      <c r="G430" s="121"/>
      <c r="H430" s="122"/>
      <c r="I430" s="143"/>
      <c r="K430" s="124"/>
      <c r="L430" s="136">
        <f>IF(H430="",0,(IF(G430="D",0,(F430*H430)/100)))</f>
        <v>0</v>
      </c>
      <c r="M430" s="136">
        <f>ROUND(IF(L430=0,(IF(H430="",0,((IF(E430&lt;$L$4,IF(ABS(F430)&lt;$N$2,0,ROUND(((ABS(F430)-$N$2)*H430)/100,2)),IF(ABS(F430)&lt;$N$4,0,ROUND(((ABS(F430)-$N$4)*H430)/100,2))))))),0),2)</f>
        <v>0</v>
      </c>
      <c r="N430" s="136">
        <f>ROUND(IF(H430="",0,((IF(L430=0,(IF(E430&lt;$L$4,IF(ABS(F430)&gt;$N$2,ROUND(($N$2*H430/100),2),ABS(F430)*H430/100),IF(ABS(F430)&gt;$N$4,ROUND(($N$4*H430/100),2),ABS(F430)*H430/100))),0)))),2)</f>
        <v>0</v>
      </c>
      <c r="O430" s="137"/>
      <c r="P430" s="136">
        <f>IF(J430="D",IF(H430="",0,F430),0)</f>
        <v>0</v>
      </c>
      <c r="Q430" s="137"/>
    </row>
    <row r="431" spans="1:17" customHeight="1" ht="13.2">
      <c r="A431" s="143">
        <f>+'LIQ 3'!B431</f>
        <v/>
      </c>
      <c r="B431" s="143">
        <f>+'LIQ 3'!C431</f>
        <v>0</v>
      </c>
      <c r="C431" s="144">
        <f>+'LIQ 3'!D431</f>
        <v/>
      </c>
      <c r="D431" s="143">
        <f>+'LIQ 3'!E431</f>
        <v/>
      </c>
      <c r="E431" s="143">
        <f>+'LIQ 3'!F431</f>
        <v/>
      </c>
      <c r="F431" s="2"/>
      <c r="G431" s="121"/>
      <c r="H431" s="122"/>
      <c r="I431" s="143"/>
      <c r="K431" s="124"/>
      <c r="L431" s="136">
        <f>IF(H431="",0,(IF(G431="D",0,(F431*H431)/100)))</f>
        <v>0</v>
      </c>
      <c r="M431" s="136">
        <f>ROUND(IF(L431=0,(IF(H431="",0,((IF(E431&lt;$L$4,IF(ABS(F431)&lt;$N$2,0,ROUND(((ABS(F431)-$N$2)*H431)/100,2)),IF(ABS(F431)&lt;$N$4,0,ROUND(((ABS(F431)-$N$4)*H431)/100,2))))))),0),2)</f>
        <v>0</v>
      </c>
      <c r="N431" s="136">
        <f>ROUND(IF(H431="",0,((IF(L431=0,(IF(E431&lt;$L$4,IF(ABS(F431)&gt;$N$2,ROUND(($N$2*H431/100),2),ABS(F431)*H431/100),IF(ABS(F431)&gt;$N$4,ROUND(($N$4*H431/100),2),ABS(F431)*H431/100))),0)))),2)</f>
        <v>0</v>
      </c>
      <c r="O431" s="137"/>
      <c r="P431" s="136">
        <f>IF(J431="D",IF(H431="",0,F431),0)</f>
        <v>0</v>
      </c>
      <c r="Q431" s="137"/>
    </row>
    <row r="432" spans="1:17" customHeight="1" ht="13.2">
      <c r="A432" s="143">
        <f>+'LIQ 3'!B432</f>
        <v/>
      </c>
      <c r="B432" s="143">
        <f>+'LIQ 3'!C432</f>
        <v>0</v>
      </c>
      <c r="C432" s="144">
        <f>+'LIQ 3'!D432</f>
        <v/>
      </c>
      <c r="D432" s="143">
        <f>+'LIQ 3'!E432</f>
        <v/>
      </c>
      <c r="E432" s="143">
        <f>+'LIQ 3'!F432</f>
        <v/>
      </c>
      <c r="F432" s="2"/>
      <c r="G432" s="121"/>
      <c r="H432" s="122"/>
      <c r="I432" s="143"/>
      <c r="K432" s="124"/>
      <c r="L432" s="136">
        <f>IF(H432="",0,(IF(G432="D",0,(F432*H432)/100)))</f>
        <v>0</v>
      </c>
      <c r="M432" s="136">
        <f>ROUND(IF(L432=0,(IF(H432="",0,((IF(E432&lt;$L$4,IF(ABS(F432)&lt;$N$2,0,ROUND(((ABS(F432)-$N$2)*H432)/100,2)),IF(ABS(F432)&lt;$N$4,0,ROUND(((ABS(F432)-$N$4)*H432)/100,2))))))),0),2)</f>
        <v>0</v>
      </c>
      <c r="N432" s="136">
        <f>ROUND(IF(H432="",0,((IF(L432=0,(IF(E432&lt;$L$4,IF(ABS(F432)&gt;$N$2,ROUND(($N$2*H432/100),2),ABS(F432)*H432/100),IF(ABS(F432)&gt;$N$4,ROUND(($N$4*H432/100),2),ABS(F432)*H432/100))),0)))),2)</f>
        <v>0</v>
      </c>
      <c r="O432" s="137"/>
      <c r="P432" s="136">
        <f>IF(J432="D",IF(H432="",0,F432),0)</f>
        <v>0</v>
      </c>
      <c r="Q432" s="137"/>
    </row>
    <row r="433" spans="1:17" customHeight="1" ht="13.2">
      <c r="A433" s="143">
        <f>+'LIQ 3'!B433</f>
        <v/>
      </c>
      <c r="B433" s="143">
        <f>+'LIQ 3'!C433</f>
        <v>0</v>
      </c>
      <c r="C433" s="144">
        <f>+'LIQ 3'!D433</f>
        <v/>
      </c>
      <c r="D433" s="143">
        <f>+'LIQ 3'!E433</f>
        <v/>
      </c>
      <c r="E433" s="143">
        <f>+'LIQ 3'!F433</f>
        <v/>
      </c>
      <c r="F433" s="2"/>
      <c r="G433" s="121"/>
      <c r="H433" s="122"/>
      <c r="I433" s="143"/>
      <c r="K433" s="124"/>
      <c r="L433" s="136">
        <f>IF(H433="",0,(IF(G433="D",0,(F433*H433)/100)))</f>
        <v>0</v>
      </c>
      <c r="M433" s="136">
        <f>ROUND(IF(L433=0,(IF(H433="",0,((IF(E433&lt;$L$4,IF(ABS(F433)&lt;$N$2,0,ROUND(((ABS(F433)-$N$2)*H433)/100,2)),IF(ABS(F433)&lt;$N$4,0,ROUND(((ABS(F433)-$N$4)*H433)/100,2))))))),0),2)</f>
        <v>0</v>
      </c>
      <c r="N433" s="136">
        <f>ROUND(IF(H433="",0,((IF(L433=0,(IF(E433&lt;$L$4,IF(ABS(F433)&gt;$N$2,ROUND(($N$2*H433/100),2),ABS(F433)*H433/100),IF(ABS(F433)&gt;$N$4,ROUND(($N$4*H433/100),2),ABS(F433)*H433/100))),0)))),2)</f>
        <v>0</v>
      </c>
      <c r="O433" s="137"/>
      <c r="P433" s="136">
        <f>IF(J433="D",IF(H433="",0,F433),0)</f>
        <v>0</v>
      </c>
      <c r="Q433" s="137"/>
    </row>
    <row r="434" spans="1:17" customHeight="1" ht="13.2">
      <c r="A434" s="143">
        <f>+'LIQ 3'!B434</f>
        <v/>
      </c>
      <c r="B434" s="143">
        <f>+'LIQ 3'!C434</f>
        <v>0</v>
      </c>
      <c r="C434" s="144">
        <f>+'LIQ 3'!D434</f>
        <v/>
      </c>
      <c r="D434" s="143">
        <f>+'LIQ 3'!E434</f>
        <v/>
      </c>
      <c r="E434" s="143">
        <f>+'LIQ 3'!F434</f>
        <v/>
      </c>
      <c r="F434" s="2"/>
      <c r="G434" s="121"/>
      <c r="H434" s="122"/>
      <c r="I434" s="143"/>
      <c r="K434" s="124"/>
      <c r="L434" s="136">
        <f>IF(H434="",0,(IF(G434="D",0,(F434*H434)/100)))</f>
        <v>0</v>
      </c>
      <c r="M434" s="136">
        <f>ROUND(IF(L434=0,(IF(H434="",0,((IF(E434&lt;$L$4,IF(ABS(F434)&lt;$N$2,0,ROUND(((ABS(F434)-$N$2)*H434)/100,2)),IF(ABS(F434)&lt;$N$4,0,ROUND(((ABS(F434)-$N$4)*H434)/100,2))))))),0),2)</f>
        <v>0</v>
      </c>
      <c r="N434" s="136">
        <f>ROUND(IF(H434="",0,((IF(L434=0,(IF(E434&lt;$L$4,IF(ABS(F434)&gt;$N$2,ROUND(($N$2*H434/100),2),ABS(F434)*H434/100),IF(ABS(F434)&gt;$N$4,ROUND(($N$4*H434/100),2),ABS(F434)*H434/100))),0)))),2)</f>
        <v>0</v>
      </c>
      <c r="O434" s="137"/>
      <c r="P434" s="136">
        <f>IF(J434="D",IF(H434="",0,F434),0)</f>
        <v>0</v>
      </c>
      <c r="Q434" s="137"/>
    </row>
    <row r="435" spans="1:17" customHeight="1" ht="13.2">
      <c r="A435" s="143">
        <f>+'LIQ 3'!B435</f>
        <v/>
      </c>
      <c r="B435" s="143">
        <f>+'LIQ 3'!C435</f>
        <v>0</v>
      </c>
      <c r="C435" s="144">
        <f>+'LIQ 3'!D435</f>
        <v/>
      </c>
      <c r="D435" s="143">
        <f>+'LIQ 3'!E435</f>
        <v/>
      </c>
      <c r="E435" s="143">
        <f>+'LIQ 3'!F435</f>
        <v/>
      </c>
      <c r="F435" s="2"/>
      <c r="G435" s="121"/>
      <c r="H435" s="122"/>
      <c r="I435" s="143"/>
      <c r="K435" s="124"/>
      <c r="L435" s="136">
        <f>IF(H435="",0,(IF(G435="D",0,(F435*H435)/100)))</f>
        <v>0</v>
      </c>
      <c r="M435" s="136">
        <f>ROUND(IF(L435=0,(IF(H435="",0,((IF(E435&lt;$L$4,IF(ABS(F435)&lt;$N$2,0,ROUND(((ABS(F435)-$N$2)*H435)/100,2)),IF(ABS(F435)&lt;$N$4,0,ROUND(((ABS(F435)-$N$4)*H435)/100,2))))))),0),2)</f>
        <v>0</v>
      </c>
      <c r="N435" s="136">
        <f>ROUND(IF(H435="",0,((IF(L435=0,(IF(E435&lt;$L$4,IF(ABS(F435)&gt;$N$2,ROUND(($N$2*H435/100),2),ABS(F435)*H435/100),IF(ABS(F435)&gt;$N$4,ROUND(($N$4*H435/100),2),ABS(F435)*H435/100))),0)))),2)</f>
        <v>0</v>
      </c>
      <c r="O435" s="137"/>
      <c r="P435" s="136">
        <f>IF(J435="D",IF(H435="",0,F435),0)</f>
        <v>0</v>
      </c>
      <c r="Q435" s="137"/>
    </row>
    <row r="436" spans="1:17" customHeight="1" ht="13.2">
      <c r="A436" s="143">
        <f>+'LIQ 3'!B436</f>
        <v/>
      </c>
      <c r="B436" s="143">
        <f>+'LIQ 3'!C436</f>
        <v>0</v>
      </c>
      <c r="C436" s="144">
        <f>+'LIQ 3'!D436</f>
        <v/>
      </c>
      <c r="D436" s="143">
        <f>+'LIQ 3'!E436</f>
        <v/>
      </c>
      <c r="E436" s="143">
        <f>+'LIQ 3'!F436</f>
        <v/>
      </c>
      <c r="F436" s="2"/>
      <c r="G436" s="121"/>
      <c r="H436" s="122"/>
      <c r="I436" s="143"/>
      <c r="K436" s="124"/>
      <c r="L436" s="136">
        <f>IF(H436="",0,(IF(G436="D",0,(F436*H436)/100)))</f>
        <v>0</v>
      </c>
      <c r="M436" s="136">
        <f>ROUND(IF(L436=0,(IF(H436="",0,((IF(E436&lt;$L$4,IF(ABS(F436)&lt;$N$2,0,ROUND(((ABS(F436)-$N$2)*H436)/100,2)),IF(ABS(F436)&lt;$N$4,0,ROUND(((ABS(F436)-$N$4)*H436)/100,2))))))),0),2)</f>
        <v>0</v>
      </c>
      <c r="N436" s="136">
        <f>ROUND(IF(H436="",0,((IF(L436=0,(IF(E436&lt;$L$4,IF(ABS(F436)&gt;$N$2,ROUND(($N$2*H436/100),2),ABS(F436)*H436/100),IF(ABS(F436)&gt;$N$4,ROUND(($N$4*H436/100),2),ABS(F436)*H436/100))),0)))),2)</f>
        <v>0</v>
      </c>
      <c r="O436" s="137"/>
      <c r="P436" s="136">
        <f>IF(J436="D",IF(H436="",0,F436),0)</f>
        <v>0</v>
      </c>
      <c r="Q436" s="137"/>
    </row>
    <row r="437" spans="1:17" customHeight="1" ht="13.2">
      <c r="A437" s="143">
        <f>+'LIQ 3'!B437</f>
        <v/>
      </c>
      <c r="B437" s="143">
        <f>+'LIQ 3'!C437</f>
        <v>0</v>
      </c>
      <c r="C437" s="144">
        <f>+'LIQ 3'!D437</f>
        <v/>
      </c>
      <c r="D437" s="143">
        <f>+'LIQ 3'!E437</f>
        <v/>
      </c>
      <c r="E437" s="143">
        <f>+'LIQ 3'!F437</f>
        <v/>
      </c>
      <c r="F437" s="2"/>
      <c r="G437" s="121"/>
      <c r="H437" s="122"/>
      <c r="I437" s="143"/>
      <c r="K437" s="124"/>
      <c r="L437" s="136">
        <f>IF(H437="",0,(IF(G437="D",0,(F437*H437)/100)))</f>
        <v>0</v>
      </c>
      <c r="M437" s="136">
        <f>ROUND(IF(L437=0,(IF(H437="",0,((IF(E437&lt;$L$4,IF(ABS(F437)&lt;$N$2,0,ROUND(((ABS(F437)-$N$2)*H437)/100,2)),IF(ABS(F437)&lt;$N$4,0,ROUND(((ABS(F437)-$N$4)*H437)/100,2))))))),0),2)</f>
        <v>0</v>
      </c>
      <c r="N437" s="136">
        <f>ROUND(IF(H437="",0,((IF(L437=0,(IF(E437&lt;$L$4,IF(ABS(F437)&gt;$N$2,ROUND(($N$2*H437/100),2),ABS(F437)*H437/100),IF(ABS(F437)&gt;$N$4,ROUND(($N$4*H437/100),2),ABS(F437)*H437/100))),0)))),2)</f>
        <v>0</v>
      </c>
      <c r="O437" s="137"/>
      <c r="P437" s="136">
        <f>IF(J437="D",IF(H437="",0,F437),0)</f>
        <v>0</v>
      </c>
      <c r="Q437" s="137"/>
    </row>
    <row r="438" spans="1:17" customHeight="1" ht="13.2">
      <c r="A438" s="143">
        <f>+'LIQ 3'!B438</f>
        <v/>
      </c>
      <c r="B438" s="143">
        <f>+'LIQ 3'!C438</f>
        <v>0</v>
      </c>
      <c r="C438" s="144">
        <f>+'LIQ 3'!D438</f>
        <v/>
      </c>
      <c r="D438" s="143">
        <f>+'LIQ 3'!E438</f>
        <v/>
      </c>
      <c r="E438" s="143">
        <f>+'LIQ 3'!F438</f>
        <v/>
      </c>
      <c r="F438" s="2"/>
      <c r="G438" s="121"/>
      <c r="H438" s="122"/>
      <c r="I438" s="143"/>
      <c r="K438" s="124"/>
      <c r="L438" s="136">
        <f>IF(H438="",0,(IF(G438="D",0,(F438*H438)/100)))</f>
        <v>0</v>
      </c>
      <c r="M438" s="136">
        <f>ROUND(IF(L438=0,(IF(H438="",0,((IF(E438&lt;$L$4,IF(ABS(F438)&lt;$N$2,0,ROUND(((ABS(F438)-$N$2)*H438)/100,2)),IF(ABS(F438)&lt;$N$4,0,ROUND(((ABS(F438)-$N$4)*H438)/100,2))))))),0),2)</f>
        <v>0</v>
      </c>
      <c r="N438" s="136">
        <f>ROUND(IF(H438="",0,((IF(L438=0,(IF(E438&lt;$L$4,IF(ABS(F438)&gt;$N$2,ROUND(($N$2*H438/100),2),ABS(F438)*H438/100),IF(ABS(F438)&gt;$N$4,ROUND(($N$4*H438/100),2),ABS(F438)*H438/100))),0)))),2)</f>
        <v>0</v>
      </c>
      <c r="O438" s="137"/>
      <c r="P438" s="136">
        <f>IF(J438="D",IF(H438="",0,F438),0)</f>
        <v>0</v>
      </c>
      <c r="Q438" s="137"/>
    </row>
    <row r="439" spans="1:17" customHeight="1" ht="13.2">
      <c r="A439" s="143">
        <f>+'LIQ 3'!B439</f>
        <v/>
      </c>
      <c r="B439" s="143">
        <f>+'LIQ 3'!C439</f>
        <v>0</v>
      </c>
      <c r="C439" s="144">
        <f>+'LIQ 3'!D439</f>
        <v/>
      </c>
      <c r="D439" s="143">
        <f>+'LIQ 3'!E439</f>
        <v/>
      </c>
      <c r="E439" s="143">
        <f>+'LIQ 3'!F439</f>
        <v/>
      </c>
      <c r="F439" s="2"/>
      <c r="G439" s="121"/>
      <c r="H439" s="122"/>
      <c r="I439" s="143"/>
      <c r="K439" s="124"/>
      <c r="L439" s="136">
        <f>IF(H439="",0,(IF(G439="D",0,(F439*H439)/100)))</f>
        <v>0</v>
      </c>
      <c r="M439" s="136">
        <f>ROUND(IF(L439=0,(IF(H439="",0,((IF(E439&lt;$L$4,IF(ABS(F439)&lt;$N$2,0,ROUND(((ABS(F439)-$N$2)*H439)/100,2)),IF(ABS(F439)&lt;$N$4,0,ROUND(((ABS(F439)-$N$4)*H439)/100,2))))))),0),2)</f>
        <v>0</v>
      </c>
      <c r="N439" s="136">
        <f>ROUND(IF(H439="",0,((IF(L439=0,(IF(E439&lt;$L$4,IF(ABS(F439)&gt;$N$2,ROUND(($N$2*H439/100),2),ABS(F439)*H439/100),IF(ABS(F439)&gt;$N$4,ROUND(($N$4*H439/100),2),ABS(F439)*H439/100))),0)))),2)</f>
        <v>0</v>
      </c>
      <c r="O439" s="137"/>
      <c r="P439" s="136">
        <f>IF(J439="D",IF(H439="",0,F439),0)</f>
        <v>0</v>
      </c>
      <c r="Q439" s="137"/>
    </row>
    <row r="440" spans="1:17" customHeight="1" ht="13.2">
      <c r="A440" s="143">
        <f>+'LIQ 3'!B440</f>
        <v/>
      </c>
      <c r="B440" s="143">
        <f>+'LIQ 3'!C440</f>
        <v>0</v>
      </c>
      <c r="C440" s="144">
        <f>+'LIQ 3'!D440</f>
        <v/>
      </c>
      <c r="D440" s="143">
        <f>+'LIQ 3'!E440</f>
        <v/>
      </c>
      <c r="E440" s="143">
        <f>+'LIQ 3'!F440</f>
        <v/>
      </c>
      <c r="F440" s="2"/>
      <c r="G440" s="121"/>
      <c r="H440" s="122"/>
      <c r="I440" s="143"/>
      <c r="K440" s="124"/>
      <c r="L440" s="136">
        <f>IF(H440="",0,(IF(G440="D",0,(F440*H440)/100)))</f>
        <v>0</v>
      </c>
      <c r="M440" s="136">
        <f>ROUND(IF(L440=0,(IF(H440="",0,((IF(E440&lt;$L$4,IF(ABS(F440)&lt;$N$2,0,ROUND(((ABS(F440)-$N$2)*H440)/100,2)),IF(ABS(F440)&lt;$N$4,0,ROUND(((ABS(F440)-$N$4)*H440)/100,2))))))),0),2)</f>
        <v>0</v>
      </c>
      <c r="N440" s="136">
        <f>ROUND(IF(H440="",0,((IF(L440=0,(IF(E440&lt;$L$4,IF(ABS(F440)&gt;$N$2,ROUND(($N$2*H440/100),2),ABS(F440)*H440/100),IF(ABS(F440)&gt;$N$4,ROUND(($N$4*H440/100),2),ABS(F440)*H440/100))),0)))),2)</f>
        <v>0</v>
      </c>
      <c r="O440" s="137"/>
      <c r="P440" s="136">
        <f>IF(J440="D",IF(H440="",0,F440),0)</f>
        <v>0</v>
      </c>
      <c r="Q440" s="137"/>
    </row>
    <row r="441" spans="1:17" customHeight="1" ht="13.2">
      <c r="A441" s="143">
        <f>+'LIQ 3'!B441</f>
        <v/>
      </c>
      <c r="B441" s="143">
        <f>+'LIQ 3'!C441</f>
        <v>0</v>
      </c>
      <c r="C441" s="144">
        <f>+'LIQ 3'!D441</f>
        <v/>
      </c>
      <c r="D441" s="143">
        <f>+'LIQ 3'!E441</f>
        <v/>
      </c>
      <c r="E441" s="143">
        <f>+'LIQ 3'!F441</f>
        <v/>
      </c>
      <c r="F441" s="2"/>
      <c r="G441" s="121"/>
      <c r="H441" s="122"/>
      <c r="I441" s="143"/>
      <c r="K441" s="124"/>
      <c r="L441" s="136">
        <f>IF(H441="",0,(IF(G441="D",0,(F441*H441)/100)))</f>
        <v>0</v>
      </c>
      <c r="M441" s="136">
        <f>ROUND(IF(L441=0,(IF(H441="",0,((IF(E441&lt;$L$4,IF(ABS(F441)&lt;$N$2,0,ROUND(((ABS(F441)-$N$2)*H441)/100,2)),IF(ABS(F441)&lt;$N$4,0,ROUND(((ABS(F441)-$N$4)*H441)/100,2))))))),0),2)</f>
        <v>0</v>
      </c>
      <c r="N441" s="136">
        <f>ROUND(IF(H441="",0,((IF(L441=0,(IF(E441&lt;$L$4,IF(ABS(F441)&gt;$N$2,ROUND(($N$2*H441/100),2),ABS(F441)*H441/100),IF(ABS(F441)&gt;$N$4,ROUND(($N$4*H441/100),2),ABS(F441)*H441/100))),0)))),2)</f>
        <v>0</v>
      </c>
      <c r="O441" s="137"/>
      <c r="P441" s="136">
        <f>IF(J441="D",IF(H441="",0,F441),0)</f>
        <v>0</v>
      </c>
      <c r="Q441" s="137"/>
    </row>
    <row r="442" spans="1:17" customHeight="1" ht="13.2">
      <c r="A442" s="143">
        <f>+'LIQ 3'!B442</f>
        <v/>
      </c>
      <c r="B442" s="143">
        <f>+'LIQ 3'!C442</f>
        <v>0</v>
      </c>
      <c r="C442" s="144">
        <f>+'LIQ 3'!D442</f>
        <v/>
      </c>
      <c r="D442" s="143">
        <f>+'LIQ 3'!E442</f>
        <v/>
      </c>
      <c r="E442" s="143">
        <f>+'LIQ 3'!F442</f>
        <v/>
      </c>
      <c r="F442" s="2"/>
      <c r="G442" s="121"/>
      <c r="H442" s="122"/>
      <c r="I442" s="143"/>
      <c r="K442" s="124"/>
      <c r="L442" s="136">
        <f>IF(H442="",0,(IF(G442="D",0,(F442*H442)/100)))</f>
        <v>0</v>
      </c>
      <c r="M442" s="136">
        <f>ROUND(IF(L442=0,(IF(H442="",0,((IF(E442&lt;$L$4,IF(ABS(F442)&lt;$N$2,0,ROUND(((ABS(F442)-$N$2)*H442)/100,2)),IF(ABS(F442)&lt;$N$4,0,ROUND(((ABS(F442)-$N$4)*H442)/100,2))))))),0),2)</f>
        <v>0</v>
      </c>
      <c r="N442" s="136">
        <f>ROUND(IF(H442="",0,((IF(L442=0,(IF(E442&lt;$L$4,IF(ABS(F442)&gt;$N$2,ROUND(($N$2*H442/100),2),ABS(F442)*H442/100),IF(ABS(F442)&gt;$N$4,ROUND(($N$4*H442/100),2),ABS(F442)*H442/100))),0)))),2)</f>
        <v>0</v>
      </c>
      <c r="O442" s="137"/>
      <c r="P442" s="136">
        <f>IF(J442="D",IF(H442="",0,F442),0)</f>
        <v>0</v>
      </c>
      <c r="Q442" s="137"/>
    </row>
    <row r="443" spans="1:17" customHeight="1" ht="13.2">
      <c r="A443" s="143">
        <f>+'LIQ 3'!B443</f>
        <v/>
      </c>
      <c r="B443" s="143">
        <f>+'LIQ 3'!C443</f>
        <v>0</v>
      </c>
      <c r="C443" s="144">
        <f>+'LIQ 3'!D443</f>
        <v/>
      </c>
      <c r="D443" s="143">
        <f>+'LIQ 3'!E443</f>
        <v/>
      </c>
      <c r="E443" s="143">
        <f>+'LIQ 3'!F443</f>
        <v/>
      </c>
      <c r="F443" s="2"/>
      <c r="G443" s="121"/>
      <c r="H443" s="122"/>
      <c r="I443" s="143"/>
      <c r="K443" s="124"/>
      <c r="L443" s="136">
        <f>IF(H443="",0,(IF(G443="D",0,(F443*H443)/100)))</f>
        <v>0</v>
      </c>
      <c r="M443" s="136">
        <f>ROUND(IF(L443=0,(IF(H443="",0,((IF(E443&lt;$L$4,IF(ABS(F443)&lt;$N$2,0,ROUND(((ABS(F443)-$N$2)*H443)/100,2)),IF(ABS(F443)&lt;$N$4,0,ROUND(((ABS(F443)-$N$4)*H443)/100,2))))))),0),2)</f>
        <v>0</v>
      </c>
      <c r="N443" s="136">
        <f>ROUND(IF(H443="",0,((IF(L443=0,(IF(E443&lt;$L$4,IF(ABS(F443)&gt;$N$2,ROUND(($N$2*H443/100),2),ABS(F443)*H443/100),IF(ABS(F443)&gt;$N$4,ROUND(($N$4*H443/100),2),ABS(F443)*H443/100))),0)))),2)</f>
        <v>0</v>
      </c>
      <c r="O443" s="137"/>
      <c r="P443" s="136">
        <f>IF(J443="D",IF(H443="",0,F443),0)</f>
        <v>0</v>
      </c>
      <c r="Q443" s="137"/>
    </row>
    <row r="444" spans="1:17" customHeight="1" ht="13.2">
      <c r="A444" s="143">
        <f>+'LIQ 3'!B444</f>
        <v/>
      </c>
      <c r="B444" s="143">
        <f>+'LIQ 3'!C444</f>
        <v>0</v>
      </c>
      <c r="C444" s="144">
        <f>+'LIQ 3'!D444</f>
        <v/>
      </c>
      <c r="D444" s="143">
        <f>+'LIQ 3'!E444</f>
        <v/>
      </c>
      <c r="E444" s="143">
        <f>+'LIQ 3'!F444</f>
        <v/>
      </c>
      <c r="F444" s="2"/>
      <c r="G444" s="121"/>
      <c r="H444" s="122"/>
      <c r="I444" s="143"/>
      <c r="K444" s="124"/>
      <c r="L444" s="136">
        <f>IF(H444="",0,(IF(G444="D",0,(F444*H444)/100)))</f>
        <v>0</v>
      </c>
      <c r="M444" s="136">
        <f>ROUND(IF(L444=0,(IF(H444="",0,((IF(E444&lt;$L$4,IF(ABS(F444)&lt;$N$2,0,ROUND(((ABS(F444)-$N$2)*H444)/100,2)),IF(ABS(F444)&lt;$N$4,0,ROUND(((ABS(F444)-$N$4)*H444)/100,2))))))),0),2)</f>
        <v>0</v>
      </c>
      <c r="N444" s="136">
        <f>ROUND(IF(H444="",0,((IF(L444=0,(IF(E444&lt;$L$4,IF(ABS(F444)&gt;$N$2,ROUND(($N$2*H444/100),2),ABS(F444)*H444/100),IF(ABS(F444)&gt;$N$4,ROUND(($N$4*H444/100),2),ABS(F444)*H444/100))),0)))),2)</f>
        <v>0</v>
      </c>
      <c r="O444" s="137"/>
      <c r="P444" s="136">
        <f>IF(J444="D",IF(H444="",0,F444),0)</f>
        <v>0</v>
      </c>
      <c r="Q444" s="137"/>
    </row>
    <row r="445" spans="1:17" customHeight="1" ht="13.2">
      <c r="A445" s="143">
        <f>+'LIQ 3'!B445</f>
        <v/>
      </c>
      <c r="B445" s="143">
        <f>+'LIQ 3'!C445</f>
        <v>0</v>
      </c>
      <c r="C445" s="144">
        <f>+'LIQ 3'!D445</f>
        <v/>
      </c>
      <c r="D445" s="143">
        <f>+'LIQ 3'!E445</f>
        <v/>
      </c>
      <c r="E445" s="143">
        <f>+'LIQ 3'!F445</f>
        <v/>
      </c>
      <c r="F445" s="2"/>
      <c r="G445" s="121"/>
      <c r="H445" s="122"/>
      <c r="I445" s="143"/>
      <c r="K445" s="124"/>
      <c r="L445" s="136">
        <f>IF(H445="",0,(IF(G445="D",0,(F445*H445)/100)))</f>
        <v>0</v>
      </c>
      <c r="M445" s="136">
        <f>ROUND(IF(L445=0,(IF(H445="",0,((IF(E445&lt;$L$4,IF(ABS(F445)&lt;$N$2,0,ROUND(((ABS(F445)-$N$2)*H445)/100,2)),IF(ABS(F445)&lt;$N$4,0,ROUND(((ABS(F445)-$N$4)*H445)/100,2))))))),0),2)</f>
        <v>0</v>
      </c>
      <c r="N445" s="136">
        <f>ROUND(IF(H445="",0,((IF(L445=0,(IF(E445&lt;$L$4,IF(ABS(F445)&gt;$N$2,ROUND(($N$2*H445/100),2),ABS(F445)*H445/100),IF(ABS(F445)&gt;$N$4,ROUND(($N$4*H445/100),2),ABS(F445)*H445/100))),0)))),2)</f>
        <v>0</v>
      </c>
      <c r="O445" s="137"/>
      <c r="P445" s="136">
        <f>IF(J445="D",IF(H445="",0,F445),0)</f>
        <v>0</v>
      </c>
      <c r="Q445" s="137"/>
    </row>
    <row r="446" spans="1:17" customHeight="1" ht="13.2">
      <c r="A446" s="143">
        <f>+'LIQ 3'!B446</f>
        <v/>
      </c>
      <c r="B446" s="143">
        <f>+'LIQ 3'!C446</f>
        <v>0</v>
      </c>
      <c r="C446" s="144">
        <f>+'LIQ 3'!D446</f>
        <v/>
      </c>
      <c r="D446" s="143">
        <f>+'LIQ 3'!E446</f>
        <v/>
      </c>
      <c r="E446" s="143">
        <f>+'LIQ 3'!F446</f>
        <v/>
      </c>
      <c r="F446" s="2"/>
      <c r="G446" s="121"/>
      <c r="H446" s="122"/>
      <c r="I446" s="143"/>
      <c r="K446" s="124"/>
      <c r="L446" s="136">
        <f>IF(H446="",0,(IF(G446="D",0,(F446*H446)/100)))</f>
        <v>0</v>
      </c>
      <c r="M446" s="136">
        <f>ROUND(IF(L446=0,(IF(H446="",0,((IF(E446&lt;$L$4,IF(ABS(F446)&lt;$N$2,0,ROUND(((ABS(F446)-$N$2)*H446)/100,2)),IF(ABS(F446)&lt;$N$4,0,ROUND(((ABS(F446)-$N$4)*H446)/100,2))))))),0),2)</f>
        <v>0</v>
      </c>
      <c r="N446" s="136">
        <f>ROUND(IF(H446="",0,((IF(L446=0,(IF(E446&lt;$L$4,IF(ABS(F446)&gt;$N$2,ROUND(($N$2*H446/100),2),ABS(F446)*H446/100),IF(ABS(F446)&gt;$N$4,ROUND(($N$4*H446/100),2),ABS(F446)*H446/100))),0)))),2)</f>
        <v>0</v>
      </c>
      <c r="O446" s="137"/>
      <c r="P446" s="136">
        <f>IF(J446="D",IF(H446="",0,F446),0)</f>
        <v>0</v>
      </c>
      <c r="Q446" s="137"/>
    </row>
    <row r="447" spans="1:17" customHeight="1" ht="13.2">
      <c r="A447" s="143">
        <f>+'LIQ 3'!B447</f>
        <v/>
      </c>
      <c r="B447" s="143">
        <f>+'LIQ 3'!C447</f>
        <v>0</v>
      </c>
      <c r="C447" s="144">
        <f>+'LIQ 3'!D447</f>
        <v/>
      </c>
      <c r="D447" s="143">
        <f>+'LIQ 3'!E447</f>
        <v/>
      </c>
      <c r="E447" s="143">
        <f>+'LIQ 3'!F447</f>
        <v/>
      </c>
      <c r="F447" s="2"/>
      <c r="G447" s="121"/>
      <c r="H447" s="122"/>
      <c r="I447" s="143"/>
      <c r="K447" s="124"/>
      <c r="L447" s="136">
        <f>IF(H447="",0,(IF(G447="D",0,(F447*H447)/100)))</f>
        <v>0</v>
      </c>
      <c r="M447" s="136">
        <f>ROUND(IF(L447=0,(IF(H447="",0,((IF(E447&lt;$L$4,IF(ABS(F447)&lt;$N$2,0,ROUND(((ABS(F447)-$N$2)*H447)/100,2)),IF(ABS(F447)&lt;$N$4,0,ROUND(((ABS(F447)-$N$4)*H447)/100,2))))))),0),2)</f>
        <v>0</v>
      </c>
      <c r="N447" s="136">
        <f>ROUND(IF(H447="",0,((IF(L447=0,(IF(E447&lt;$L$4,IF(ABS(F447)&gt;$N$2,ROUND(($N$2*H447/100),2),ABS(F447)*H447/100),IF(ABS(F447)&gt;$N$4,ROUND(($N$4*H447/100),2),ABS(F447)*H447/100))),0)))),2)</f>
        <v>0</v>
      </c>
      <c r="O447" s="137"/>
      <c r="P447" s="136">
        <f>IF(J447="D",IF(H447="",0,F447),0)</f>
        <v>0</v>
      </c>
      <c r="Q447" s="137"/>
    </row>
    <row r="448" spans="1:17" customHeight="1" ht="13.2">
      <c r="A448" s="143">
        <f>+'LIQ 3'!B448</f>
        <v/>
      </c>
      <c r="B448" s="143">
        <f>+'LIQ 3'!C448</f>
        <v>0</v>
      </c>
      <c r="C448" s="144">
        <f>+'LIQ 3'!D448</f>
        <v/>
      </c>
      <c r="D448" s="143">
        <f>+'LIQ 3'!E448</f>
        <v/>
      </c>
      <c r="E448" s="143">
        <f>+'LIQ 3'!F448</f>
        <v/>
      </c>
      <c r="F448" s="2"/>
      <c r="G448" s="121"/>
      <c r="H448" s="122"/>
      <c r="I448" s="143"/>
      <c r="K448" s="124"/>
      <c r="L448" s="136">
        <f>IF(H448="",0,(IF(G448="D",0,(F448*H448)/100)))</f>
        <v>0</v>
      </c>
      <c r="M448" s="136">
        <f>ROUND(IF(L448=0,(IF(H448="",0,((IF(E448&lt;$L$4,IF(ABS(F448)&lt;$N$2,0,ROUND(((ABS(F448)-$N$2)*H448)/100,2)),IF(ABS(F448)&lt;$N$4,0,ROUND(((ABS(F448)-$N$4)*H448)/100,2))))))),0),2)</f>
        <v>0</v>
      </c>
      <c r="N448" s="136">
        <f>ROUND(IF(H448="",0,((IF(L448=0,(IF(E448&lt;$L$4,IF(ABS(F448)&gt;$N$2,ROUND(($N$2*H448/100),2),ABS(F448)*H448/100),IF(ABS(F448)&gt;$N$4,ROUND(($N$4*H448/100),2),ABS(F448)*H448/100))),0)))),2)</f>
        <v>0</v>
      </c>
      <c r="O448" s="137"/>
      <c r="P448" s="136">
        <f>IF(J448="D",IF(H448="",0,F448),0)</f>
        <v>0</v>
      </c>
      <c r="Q448" s="137"/>
    </row>
    <row r="449" spans="1:17" customHeight="1" ht="13.2">
      <c r="A449" s="143">
        <f>+'LIQ 3'!B449</f>
        <v/>
      </c>
      <c r="B449" s="143">
        <f>+'LIQ 3'!C449</f>
        <v>0</v>
      </c>
      <c r="C449" s="144">
        <f>+'LIQ 3'!D449</f>
        <v/>
      </c>
      <c r="D449" s="143">
        <f>+'LIQ 3'!E449</f>
        <v/>
      </c>
      <c r="E449" s="143">
        <f>+'LIQ 3'!F449</f>
        <v/>
      </c>
      <c r="F449" s="2"/>
      <c r="G449" s="121"/>
      <c r="H449" s="122"/>
      <c r="I449" s="143"/>
      <c r="K449" s="124"/>
      <c r="L449" s="136">
        <f>IF(H449="",0,(IF(G449="D",0,(F449*H449)/100)))</f>
        <v>0</v>
      </c>
      <c r="M449" s="136">
        <f>ROUND(IF(L449=0,(IF(H449="",0,((IF(E449&lt;$L$4,IF(ABS(F449)&lt;$N$2,0,ROUND(((ABS(F449)-$N$2)*H449)/100,2)),IF(ABS(F449)&lt;$N$4,0,ROUND(((ABS(F449)-$N$4)*H449)/100,2))))))),0),2)</f>
        <v>0</v>
      </c>
      <c r="N449" s="136">
        <f>ROUND(IF(H449="",0,((IF(L449=0,(IF(E449&lt;$L$4,IF(ABS(F449)&gt;$N$2,ROUND(($N$2*H449/100),2),ABS(F449)*H449/100),IF(ABS(F449)&gt;$N$4,ROUND(($N$4*H449/100),2),ABS(F449)*H449/100))),0)))),2)</f>
        <v>0</v>
      </c>
      <c r="O449" s="137"/>
      <c r="P449" s="136">
        <f>IF(J449="D",IF(H449="",0,F449),0)</f>
        <v>0</v>
      </c>
      <c r="Q449" s="137"/>
    </row>
    <row r="450" spans="1:17" customHeight="1" ht="13.2">
      <c r="A450" s="143">
        <f>+'LIQ 3'!B450</f>
        <v/>
      </c>
      <c r="B450" s="143">
        <f>+'LIQ 3'!C450</f>
        <v>0</v>
      </c>
      <c r="C450" s="144">
        <f>+'LIQ 3'!D450</f>
        <v/>
      </c>
      <c r="D450" s="143">
        <f>+'LIQ 3'!E450</f>
        <v/>
      </c>
      <c r="E450" s="143">
        <f>+'LIQ 3'!F450</f>
        <v/>
      </c>
      <c r="F450" s="2"/>
      <c r="G450" s="121"/>
      <c r="H450" s="122"/>
      <c r="I450" s="143"/>
      <c r="K450" s="124"/>
      <c r="L450" s="136">
        <f>IF(H450="",0,(IF(G450="D",0,(F450*H450)/100)))</f>
        <v>0</v>
      </c>
      <c r="M450" s="136">
        <f>ROUND(IF(L450=0,(IF(H450="",0,((IF(E450&lt;$L$4,IF(ABS(F450)&lt;$N$2,0,ROUND(((ABS(F450)-$N$2)*H450)/100,2)),IF(ABS(F450)&lt;$N$4,0,ROUND(((ABS(F450)-$N$4)*H450)/100,2))))))),0),2)</f>
        <v>0</v>
      </c>
      <c r="N450" s="136">
        <f>ROUND(IF(H450="",0,((IF(L450=0,(IF(E450&lt;$L$4,IF(ABS(F450)&gt;$N$2,ROUND(($N$2*H450/100),2),ABS(F450)*H450/100),IF(ABS(F450)&gt;$N$4,ROUND(($N$4*H450/100),2),ABS(F450)*H450/100))),0)))),2)</f>
        <v>0</v>
      </c>
      <c r="O450" s="137"/>
      <c r="P450" s="136">
        <f>IF(J450="D",IF(H450="",0,F450),0)</f>
        <v>0</v>
      </c>
      <c r="Q450" s="137"/>
    </row>
    <row r="451" spans="1:17" customHeight="1" ht="13.2">
      <c r="A451" s="143">
        <f>+'LIQ 3'!B451</f>
        <v/>
      </c>
      <c r="B451" s="143">
        <f>+'LIQ 3'!C451</f>
        <v>0</v>
      </c>
      <c r="C451" s="144">
        <f>+'LIQ 3'!D451</f>
        <v/>
      </c>
      <c r="D451" s="143">
        <f>+'LIQ 3'!E451</f>
        <v/>
      </c>
      <c r="E451" s="143">
        <f>+'LIQ 3'!F451</f>
        <v/>
      </c>
      <c r="F451" s="2"/>
      <c r="G451" s="121"/>
      <c r="H451" s="122"/>
      <c r="I451" s="143"/>
      <c r="K451" s="124"/>
      <c r="L451" s="136">
        <f>IF(H451="",0,(IF(G451="D",0,(F451*H451)/100)))</f>
        <v>0</v>
      </c>
      <c r="M451" s="136">
        <f>ROUND(IF(L451=0,(IF(H451="",0,((IF(E451&lt;$L$4,IF(ABS(F451)&lt;$N$2,0,ROUND(((ABS(F451)-$N$2)*H451)/100,2)),IF(ABS(F451)&lt;$N$4,0,ROUND(((ABS(F451)-$N$4)*H451)/100,2))))))),0),2)</f>
        <v>0</v>
      </c>
      <c r="N451" s="136">
        <f>ROUND(IF(H451="",0,((IF(L451=0,(IF(E451&lt;$L$4,IF(ABS(F451)&gt;$N$2,ROUND(($N$2*H451/100),2),ABS(F451)*H451/100),IF(ABS(F451)&gt;$N$4,ROUND(($N$4*H451/100),2),ABS(F451)*H451/100))),0)))),2)</f>
        <v>0</v>
      </c>
      <c r="O451" s="137"/>
      <c r="P451" s="136">
        <f>IF(J451="D",IF(H451="",0,F451),0)</f>
        <v>0</v>
      </c>
      <c r="Q451" s="137"/>
    </row>
    <row r="452" spans="1:17" customHeight="1" ht="13.2">
      <c r="A452" s="143">
        <f>+'LIQ 3'!B452</f>
        <v/>
      </c>
      <c r="B452" s="143">
        <f>+'LIQ 3'!C452</f>
        <v>0</v>
      </c>
      <c r="C452" s="144">
        <f>+'LIQ 3'!D452</f>
        <v/>
      </c>
      <c r="D452" s="143">
        <f>+'LIQ 3'!E452</f>
        <v/>
      </c>
      <c r="E452" s="143">
        <f>+'LIQ 3'!F452</f>
        <v/>
      </c>
      <c r="F452" s="2"/>
      <c r="G452" s="121"/>
      <c r="H452" s="122"/>
      <c r="I452" s="143"/>
      <c r="K452" s="124"/>
      <c r="L452" s="136">
        <f>IF(H452="",0,(IF(G452="D",0,(F452*H452)/100)))</f>
        <v>0</v>
      </c>
      <c r="M452" s="136">
        <f>ROUND(IF(L452=0,(IF(H452="",0,((IF(E452&lt;$L$4,IF(ABS(F452)&lt;$N$2,0,ROUND(((ABS(F452)-$N$2)*H452)/100,2)),IF(ABS(F452)&lt;$N$4,0,ROUND(((ABS(F452)-$N$4)*H452)/100,2))))))),0),2)</f>
        <v>0</v>
      </c>
      <c r="N452" s="136">
        <f>ROUND(IF(H452="",0,((IF(L452=0,(IF(E452&lt;$L$4,IF(ABS(F452)&gt;$N$2,ROUND(($N$2*H452/100),2),ABS(F452)*H452/100),IF(ABS(F452)&gt;$N$4,ROUND(($N$4*H452/100),2),ABS(F452)*H452/100))),0)))),2)</f>
        <v>0</v>
      </c>
      <c r="O452" s="137"/>
      <c r="P452" s="136">
        <f>IF(J452="D",IF(H452="",0,F452),0)</f>
        <v>0</v>
      </c>
      <c r="Q452" s="137"/>
    </row>
    <row r="453" spans="1:17" customHeight="1" ht="13.2">
      <c r="A453" s="143">
        <f>+'LIQ 3'!B453</f>
        <v/>
      </c>
      <c r="B453" s="143">
        <f>+'LIQ 3'!C453</f>
        <v>0</v>
      </c>
      <c r="C453" s="144">
        <f>+'LIQ 3'!D453</f>
        <v/>
      </c>
      <c r="D453" s="143">
        <f>+'LIQ 3'!E453</f>
        <v/>
      </c>
      <c r="E453" s="143">
        <f>+'LIQ 3'!F453</f>
        <v/>
      </c>
      <c r="F453" s="2"/>
      <c r="G453" s="121"/>
      <c r="H453" s="122"/>
      <c r="I453" s="143"/>
      <c r="K453" s="124"/>
      <c r="L453" s="136">
        <f>IF(H453="",0,(IF(G453="D",0,(F453*H453)/100)))</f>
        <v>0</v>
      </c>
      <c r="M453" s="136">
        <f>ROUND(IF(L453=0,(IF(H453="",0,((IF(E453&lt;$L$4,IF(ABS(F453)&lt;$N$2,0,ROUND(((ABS(F453)-$N$2)*H453)/100,2)),IF(ABS(F453)&lt;$N$4,0,ROUND(((ABS(F453)-$N$4)*H453)/100,2))))))),0),2)</f>
        <v>0</v>
      </c>
      <c r="N453" s="136">
        <f>ROUND(IF(H453="",0,((IF(L453=0,(IF(E453&lt;$L$4,IF(ABS(F453)&gt;$N$2,ROUND(($N$2*H453/100),2),ABS(F453)*H453/100),IF(ABS(F453)&gt;$N$4,ROUND(($N$4*H453/100),2),ABS(F453)*H453/100))),0)))),2)</f>
        <v>0</v>
      </c>
      <c r="O453" s="137"/>
      <c r="P453" s="136">
        <f>IF(J453="D",IF(H453="",0,F453),0)</f>
        <v>0</v>
      </c>
      <c r="Q453" s="137"/>
    </row>
    <row r="454" spans="1:17" customHeight="1" ht="13.2">
      <c r="A454" s="143">
        <f>+'LIQ 3'!B454</f>
        <v/>
      </c>
      <c r="B454" s="143">
        <f>+'LIQ 3'!C454</f>
        <v>0</v>
      </c>
      <c r="C454" s="144">
        <f>+'LIQ 3'!D454</f>
        <v/>
      </c>
      <c r="D454" s="143">
        <f>+'LIQ 3'!E454</f>
        <v/>
      </c>
      <c r="E454" s="143">
        <f>+'LIQ 3'!F454</f>
        <v/>
      </c>
      <c r="F454" s="2"/>
      <c r="G454" s="121"/>
      <c r="H454" s="122"/>
      <c r="I454" s="143"/>
      <c r="K454" s="124"/>
      <c r="L454" s="136">
        <f>IF(H454="",0,(IF(G454="D",0,(F454*H454)/100)))</f>
        <v>0</v>
      </c>
      <c r="M454" s="136">
        <f>ROUND(IF(L454=0,(IF(H454="",0,((IF(E454&lt;$L$4,IF(ABS(F454)&lt;$N$2,0,ROUND(((ABS(F454)-$N$2)*H454)/100,2)),IF(ABS(F454)&lt;$N$4,0,ROUND(((ABS(F454)-$N$4)*H454)/100,2))))))),0),2)</f>
        <v>0</v>
      </c>
      <c r="N454" s="136">
        <f>ROUND(IF(H454="",0,((IF(L454=0,(IF(E454&lt;$L$4,IF(ABS(F454)&gt;$N$2,ROUND(($N$2*H454/100),2),ABS(F454)*H454/100),IF(ABS(F454)&gt;$N$4,ROUND(($N$4*H454/100),2),ABS(F454)*H454/100))),0)))),2)</f>
        <v>0</v>
      </c>
      <c r="O454" s="137"/>
      <c r="P454" s="136">
        <f>IF(J454="D",IF(H454="",0,F454),0)</f>
        <v>0</v>
      </c>
      <c r="Q454" s="137"/>
    </row>
    <row r="455" spans="1:17" customHeight="1" ht="13.2">
      <c r="A455" s="143">
        <f>+'LIQ 3'!B455</f>
        <v/>
      </c>
      <c r="B455" s="143">
        <f>+'LIQ 3'!C455</f>
        <v>0</v>
      </c>
      <c r="C455" s="144">
        <f>+'LIQ 3'!D455</f>
        <v/>
      </c>
      <c r="D455" s="143">
        <f>+'LIQ 3'!E455</f>
        <v/>
      </c>
      <c r="E455" s="143">
        <f>+'LIQ 3'!F455</f>
        <v/>
      </c>
      <c r="F455" s="2"/>
      <c r="G455" s="121"/>
      <c r="H455" s="122"/>
      <c r="I455" s="143"/>
      <c r="K455" s="124"/>
      <c r="L455" s="136">
        <f>IF(H455="",0,(IF(G455="D",0,(F455*H455)/100)))</f>
        <v>0</v>
      </c>
      <c r="M455" s="136">
        <f>ROUND(IF(L455=0,(IF(H455="",0,((IF(E455&lt;$L$4,IF(ABS(F455)&lt;$N$2,0,ROUND(((ABS(F455)-$N$2)*H455)/100,2)),IF(ABS(F455)&lt;$N$4,0,ROUND(((ABS(F455)-$N$4)*H455)/100,2))))))),0),2)</f>
        <v>0</v>
      </c>
      <c r="N455" s="136">
        <f>ROUND(IF(H455="",0,((IF(L455=0,(IF(E455&lt;$L$4,IF(ABS(F455)&gt;$N$2,ROUND(($N$2*H455/100),2),ABS(F455)*H455/100),IF(ABS(F455)&gt;$N$4,ROUND(($N$4*H455/100),2),ABS(F455)*H455/100))),0)))),2)</f>
        <v>0</v>
      </c>
      <c r="O455" s="137"/>
      <c r="P455" s="136">
        <f>IF(J455="D",IF(H455="",0,F455),0)</f>
        <v>0</v>
      </c>
      <c r="Q455" s="137"/>
    </row>
    <row r="456" spans="1:17" customHeight="1" ht="13.2">
      <c r="A456" s="143">
        <f>+'LIQ 3'!B456</f>
        <v/>
      </c>
      <c r="B456" s="143">
        <f>+'LIQ 3'!C456</f>
        <v>0</v>
      </c>
      <c r="C456" s="144">
        <f>+'LIQ 3'!D456</f>
        <v/>
      </c>
      <c r="D456" s="143">
        <f>+'LIQ 3'!E456</f>
        <v/>
      </c>
      <c r="E456" s="143">
        <f>+'LIQ 3'!F456</f>
        <v/>
      </c>
      <c r="F456" s="2"/>
      <c r="G456" s="121"/>
      <c r="H456" s="122"/>
      <c r="I456" s="143"/>
      <c r="K456" s="124"/>
      <c r="L456" s="136">
        <f>IF(H456="",0,(IF(G456="D",0,(F456*H456)/100)))</f>
        <v>0</v>
      </c>
      <c r="M456" s="136">
        <f>ROUND(IF(L456=0,(IF(H456="",0,((IF(E456&lt;$L$4,IF(ABS(F456)&lt;$N$2,0,ROUND(((ABS(F456)-$N$2)*H456)/100,2)),IF(ABS(F456)&lt;$N$4,0,ROUND(((ABS(F456)-$N$4)*H456)/100,2))))))),0),2)</f>
        <v>0</v>
      </c>
      <c r="N456" s="136">
        <f>ROUND(IF(H456="",0,((IF(L456=0,(IF(E456&lt;$L$4,IF(ABS(F456)&gt;$N$2,ROUND(($N$2*H456/100),2),ABS(F456)*H456/100),IF(ABS(F456)&gt;$N$4,ROUND(($N$4*H456/100),2),ABS(F456)*H456/100))),0)))),2)</f>
        <v>0</v>
      </c>
      <c r="O456" s="137"/>
      <c r="P456" s="136">
        <f>IF(J456="D",IF(H456="",0,F456),0)</f>
        <v>0</v>
      </c>
      <c r="Q456" s="137"/>
    </row>
    <row r="457" spans="1:17" customHeight="1" ht="13.2">
      <c r="A457" s="143">
        <f>+'LIQ 3'!B457</f>
        <v/>
      </c>
      <c r="B457" s="143">
        <f>+'LIQ 3'!C457</f>
        <v>0</v>
      </c>
      <c r="C457" s="144">
        <f>+'LIQ 3'!D457</f>
        <v/>
      </c>
      <c r="D457" s="143">
        <f>+'LIQ 3'!E457</f>
        <v/>
      </c>
      <c r="E457" s="143">
        <f>+'LIQ 3'!F457</f>
        <v/>
      </c>
      <c r="F457" s="2"/>
      <c r="G457" s="121"/>
      <c r="H457" s="122"/>
      <c r="I457" s="143"/>
      <c r="K457" s="124"/>
      <c r="L457" s="136">
        <f>IF(H457="",0,(IF(G457="D",0,(F457*H457)/100)))</f>
        <v>0</v>
      </c>
      <c r="M457" s="136">
        <f>ROUND(IF(L457=0,(IF(H457="",0,((IF(E457&lt;$L$4,IF(ABS(F457)&lt;$N$2,0,ROUND(((ABS(F457)-$N$2)*H457)/100,2)),IF(ABS(F457)&lt;$N$4,0,ROUND(((ABS(F457)-$N$4)*H457)/100,2))))))),0),2)</f>
        <v>0</v>
      </c>
      <c r="N457" s="136">
        <f>ROUND(IF(H457="",0,((IF(L457=0,(IF(E457&lt;$L$4,IF(ABS(F457)&gt;$N$2,ROUND(($N$2*H457/100),2),ABS(F457)*H457/100),IF(ABS(F457)&gt;$N$4,ROUND(($N$4*H457/100),2),ABS(F457)*H457/100))),0)))),2)</f>
        <v>0</v>
      </c>
      <c r="O457" s="137"/>
      <c r="P457" s="136">
        <f>IF(J457="D",IF(H457="",0,F457),0)</f>
        <v>0</v>
      </c>
      <c r="Q457" s="137"/>
    </row>
    <row r="458" spans="1:17" customHeight="1" ht="13.2">
      <c r="A458" s="143">
        <f>+'LIQ 3'!B458</f>
        <v/>
      </c>
      <c r="B458" s="143">
        <f>+'LIQ 3'!C458</f>
        <v>0</v>
      </c>
      <c r="C458" s="144">
        <f>+'LIQ 3'!D458</f>
        <v/>
      </c>
      <c r="D458" s="143">
        <f>+'LIQ 3'!E458</f>
        <v/>
      </c>
      <c r="E458" s="143">
        <f>+'LIQ 3'!F458</f>
        <v/>
      </c>
      <c r="F458" s="2"/>
      <c r="G458" s="121"/>
      <c r="H458" s="122"/>
      <c r="I458" s="143"/>
      <c r="K458" s="124"/>
      <c r="L458" s="136">
        <f>IF(H458="",0,(IF(G458="D",0,(F458*H458)/100)))</f>
        <v>0</v>
      </c>
      <c r="M458" s="136">
        <f>ROUND(IF(L458=0,(IF(H458="",0,((IF(E458&lt;$L$4,IF(ABS(F458)&lt;$N$2,0,ROUND(((ABS(F458)-$N$2)*H458)/100,2)),IF(ABS(F458)&lt;$N$4,0,ROUND(((ABS(F458)-$N$4)*H458)/100,2))))))),0),2)</f>
        <v>0</v>
      </c>
      <c r="N458" s="136">
        <f>ROUND(IF(H458="",0,((IF(L458=0,(IF(E458&lt;$L$4,IF(ABS(F458)&gt;$N$2,ROUND(($N$2*H458/100),2),ABS(F458)*H458/100),IF(ABS(F458)&gt;$N$4,ROUND(($N$4*H458/100),2),ABS(F458)*H458/100))),0)))),2)</f>
        <v>0</v>
      </c>
      <c r="O458" s="137"/>
      <c r="P458" s="136">
        <f>IF(J458="D",IF(H458="",0,F458),0)</f>
        <v>0</v>
      </c>
      <c r="Q458" s="137"/>
    </row>
    <row r="459" spans="1:17" customHeight="1" ht="13.2">
      <c r="A459" s="143">
        <f>+'LIQ 3'!B459</f>
        <v/>
      </c>
      <c r="B459" s="143">
        <f>+'LIQ 3'!C459</f>
        <v>0</v>
      </c>
      <c r="C459" s="144">
        <f>+'LIQ 3'!D459</f>
        <v/>
      </c>
      <c r="D459" s="143">
        <f>+'LIQ 3'!E459</f>
        <v/>
      </c>
      <c r="E459" s="143">
        <f>+'LIQ 3'!F459</f>
        <v/>
      </c>
      <c r="F459" s="2"/>
      <c r="G459" s="121"/>
      <c r="H459" s="122"/>
      <c r="I459" s="143"/>
      <c r="K459" s="124"/>
      <c r="L459" s="136">
        <f>IF(H459="",0,(IF(G459="D",0,(F459*H459)/100)))</f>
        <v>0</v>
      </c>
      <c r="M459" s="136">
        <f>ROUND(IF(L459=0,(IF(H459="",0,((IF(E459&lt;$L$4,IF(ABS(F459)&lt;$N$2,0,ROUND(((ABS(F459)-$N$2)*H459)/100,2)),IF(ABS(F459)&lt;$N$4,0,ROUND(((ABS(F459)-$N$4)*H459)/100,2))))))),0),2)</f>
        <v>0</v>
      </c>
      <c r="N459" s="136">
        <f>ROUND(IF(H459="",0,((IF(L459=0,(IF(E459&lt;$L$4,IF(ABS(F459)&gt;$N$2,ROUND(($N$2*H459/100),2),ABS(F459)*H459/100),IF(ABS(F459)&gt;$N$4,ROUND(($N$4*H459/100),2),ABS(F459)*H459/100))),0)))),2)</f>
        <v>0</v>
      </c>
      <c r="O459" s="137"/>
      <c r="P459" s="136">
        <f>IF(J459="D",IF(H459="",0,F459),0)</f>
        <v>0</v>
      </c>
      <c r="Q459" s="137"/>
    </row>
    <row r="460" spans="1:17" customHeight="1" ht="13.2">
      <c r="A460" s="143">
        <f>+'LIQ 3'!B460</f>
        <v/>
      </c>
      <c r="B460" s="143">
        <f>+'LIQ 3'!C460</f>
        <v>0</v>
      </c>
      <c r="C460" s="144">
        <f>+'LIQ 3'!D460</f>
        <v/>
      </c>
      <c r="D460" s="143">
        <f>+'LIQ 3'!E460</f>
        <v/>
      </c>
      <c r="E460" s="143">
        <f>+'LIQ 3'!F460</f>
        <v/>
      </c>
      <c r="F460" s="2"/>
      <c r="G460" s="121"/>
      <c r="H460" s="122"/>
      <c r="I460" s="143"/>
      <c r="K460" s="124"/>
      <c r="L460" s="136">
        <f>IF(H460="",0,(IF(G460="D",0,(F460*H460)/100)))</f>
        <v>0</v>
      </c>
      <c r="M460" s="136">
        <f>ROUND(IF(L460=0,(IF(H460="",0,((IF(E460&lt;$L$4,IF(ABS(F460)&lt;$N$2,0,ROUND(((ABS(F460)-$N$2)*H460)/100,2)),IF(ABS(F460)&lt;$N$4,0,ROUND(((ABS(F460)-$N$4)*H460)/100,2))))))),0),2)</f>
        <v>0</v>
      </c>
      <c r="N460" s="136">
        <f>ROUND(IF(H460="",0,((IF(L460=0,(IF(E460&lt;$L$4,IF(ABS(F460)&gt;$N$2,ROUND(($N$2*H460/100),2),ABS(F460)*H460/100),IF(ABS(F460)&gt;$N$4,ROUND(($N$4*H460/100),2),ABS(F460)*H460/100))),0)))),2)</f>
        <v>0</v>
      </c>
      <c r="O460" s="137"/>
      <c r="P460" s="136">
        <f>IF(J460="D",IF(H460="",0,F460),0)</f>
        <v>0</v>
      </c>
      <c r="Q460" s="137"/>
    </row>
    <row r="461" spans="1:17" customHeight="1" ht="13.2">
      <c r="A461" s="143">
        <f>+'LIQ 3'!B461</f>
        <v/>
      </c>
      <c r="B461" s="143">
        <f>+'LIQ 3'!C461</f>
        <v>0</v>
      </c>
      <c r="C461" s="144">
        <f>+'LIQ 3'!D461</f>
        <v/>
      </c>
      <c r="D461" s="143">
        <f>+'LIQ 3'!E461</f>
        <v/>
      </c>
      <c r="E461" s="143">
        <f>+'LIQ 3'!F461</f>
        <v/>
      </c>
      <c r="F461" s="2"/>
      <c r="G461" s="121"/>
      <c r="H461" s="122"/>
      <c r="I461" s="143"/>
      <c r="K461" s="124"/>
      <c r="L461" s="136">
        <f>IF(H461="",0,(IF(G461="D",0,(F461*H461)/100)))</f>
        <v>0</v>
      </c>
      <c r="M461" s="136">
        <f>ROUND(IF(L461=0,(IF(H461="",0,((IF(E461&lt;$L$4,IF(ABS(F461)&lt;$N$2,0,ROUND(((ABS(F461)-$N$2)*H461)/100,2)),IF(ABS(F461)&lt;$N$4,0,ROUND(((ABS(F461)-$N$4)*H461)/100,2))))))),0),2)</f>
        <v>0</v>
      </c>
      <c r="N461" s="136">
        <f>ROUND(IF(H461="",0,((IF(L461=0,(IF(E461&lt;$L$4,IF(ABS(F461)&gt;$N$2,ROUND(($N$2*H461/100),2),ABS(F461)*H461/100),IF(ABS(F461)&gt;$N$4,ROUND(($N$4*H461/100),2),ABS(F461)*H461/100))),0)))),2)</f>
        <v>0</v>
      </c>
      <c r="O461" s="137"/>
      <c r="P461" s="136">
        <f>IF(J461="D",IF(H461="",0,F461),0)</f>
        <v>0</v>
      </c>
      <c r="Q461" s="137"/>
    </row>
    <row r="462" spans="1:17" customHeight="1" ht="13.2">
      <c r="A462" s="143">
        <f>+'LIQ 3'!B462</f>
        <v/>
      </c>
      <c r="B462" s="143">
        <f>+'LIQ 3'!C462</f>
        <v>0</v>
      </c>
      <c r="C462" s="144">
        <f>+'LIQ 3'!D462</f>
        <v/>
      </c>
      <c r="D462" s="143">
        <f>+'LIQ 3'!E462</f>
        <v/>
      </c>
      <c r="E462" s="143">
        <f>+'LIQ 3'!F462</f>
        <v/>
      </c>
      <c r="F462" s="2"/>
      <c r="G462" s="121"/>
      <c r="H462" s="122"/>
      <c r="I462" s="143"/>
      <c r="K462" s="124"/>
      <c r="L462" s="136">
        <f>IF(H462="",0,(IF(G462="D",0,(F462*H462)/100)))</f>
        <v>0</v>
      </c>
      <c r="M462" s="136">
        <f>ROUND(IF(L462=0,(IF(H462="",0,((IF(E462&lt;$L$4,IF(ABS(F462)&lt;$N$2,0,ROUND(((ABS(F462)-$N$2)*H462)/100,2)),IF(ABS(F462)&lt;$N$4,0,ROUND(((ABS(F462)-$N$4)*H462)/100,2))))))),0),2)</f>
        <v>0</v>
      </c>
      <c r="N462" s="136">
        <f>ROUND(IF(H462="",0,((IF(L462=0,(IF(E462&lt;$L$4,IF(ABS(F462)&gt;$N$2,ROUND(($N$2*H462/100),2),ABS(F462)*H462/100),IF(ABS(F462)&gt;$N$4,ROUND(($N$4*H462/100),2),ABS(F462)*H462/100))),0)))),2)</f>
        <v>0</v>
      </c>
      <c r="O462" s="137"/>
      <c r="P462" s="136">
        <f>IF(J462="D",IF(H462="",0,F462),0)</f>
        <v>0</v>
      </c>
      <c r="Q462" s="137"/>
    </row>
    <row r="463" spans="1:17" customHeight="1" ht="13.2">
      <c r="A463" s="143">
        <f>+'LIQ 3'!B463</f>
        <v/>
      </c>
      <c r="B463" s="143">
        <f>+'LIQ 3'!C463</f>
        <v>0</v>
      </c>
      <c r="C463" s="144">
        <f>+'LIQ 3'!D463</f>
        <v/>
      </c>
      <c r="D463" s="143">
        <f>+'LIQ 3'!E463</f>
        <v/>
      </c>
      <c r="E463" s="143">
        <f>+'LIQ 3'!F463</f>
        <v/>
      </c>
      <c r="F463" s="2"/>
      <c r="G463" s="121"/>
      <c r="H463" s="122"/>
      <c r="I463" s="143"/>
      <c r="K463" s="124"/>
      <c r="L463" s="136">
        <f>IF(H463="",0,(IF(G463="D",0,(F463*H463)/100)))</f>
        <v>0</v>
      </c>
      <c r="M463" s="136">
        <f>ROUND(IF(L463=0,(IF(H463="",0,((IF(E463&lt;$L$4,IF(ABS(F463)&lt;$N$2,0,ROUND(((ABS(F463)-$N$2)*H463)/100,2)),IF(ABS(F463)&lt;$N$4,0,ROUND(((ABS(F463)-$N$4)*H463)/100,2))))))),0),2)</f>
        <v>0</v>
      </c>
      <c r="N463" s="136">
        <f>ROUND(IF(H463="",0,((IF(L463=0,(IF(E463&lt;$L$4,IF(ABS(F463)&gt;$N$2,ROUND(($N$2*H463/100),2),ABS(F463)*H463/100),IF(ABS(F463)&gt;$N$4,ROUND(($N$4*H463/100),2),ABS(F463)*H463/100))),0)))),2)</f>
        <v>0</v>
      </c>
      <c r="O463" s="137"/>
      <c r="P463" s="136">
        <f>IF(J463="D",IF(H463="",0,F463),0)</f>
        <v>0</v>
      </c>
      <c r="Q463" s="137"/>
    </row>
    <row r="464" spans="1:17" customHeight="1" ht="13.2">
      <c r="A464" s="143">
        <f>+'LIQ 3'!B464</f>
        <v/>
      </c>
      <c r="B464" s="143">
        <f>+'LIQ 3'!C464</f>
        <v>0</v>
      </c>
      <c r="C464" s="144">
        <f>+'LIQ 3'!D464</f>
        <v/>
      </c>
      <c r="D464" s="143">
        <f>+'LIQ 3'!E464</f>
        <v/>
      </c>
      <c r="E464" s="143">
        <f>+'LIQ 3'!F464</f>
        <v/>
      </c>
      <c r="F464" s="2"/>
      <c r="G464" s="121"/>
      <c r="H464" s="122"/>
      <c r="I464" s="143"/>
      <c r="K464" s="124"/>
      <c r="L464" s="136">
        <f>IF(H464="",0,(IF(G464="D",0,(F464*H464)/100)))</f>
        <v>0</v>
      </c>
      <c r="M464" s="136">
        <f>ROUND(IF(L464=0,(IF(H464="",0,((IF(E464&lt;$L$4,IF(ABS(F464)&lt;$N$2,0,ROUND(((ABS(F464)-$N$2)*H464)/100,2)),IF(ABS(F464)&lt;$N$4,0,ROUND(((ABS(F464)-$N$4)*H464)/100,2))))))),0),2)</f>
        <v>0</v>
      </c>
      <c r="N464" s="136">
        <f>ROUND(IF(H464="",0,((IF(L464=0,(IF(E464&lt;$L$4,IF(ABS(F464)&gt;$N$2,ROUND(($N$2*H464/100),2),ABS(F464)*H464/100),IF(ABS(F464)&gt;$N$4,ROUND(($N$4*H464/100),2),ABS(F464)*H464/100))),0)))),2)</f>
        <v>0</v>
      </c>
      <c r="O464" s="137"/>
      <c r="P464" s="136">
        <f>IF(J464="D",IF(H464="",0,F464),0)</f>
        <v>0</v>
      </c>
      <c r="Q464" s="137"/>
    </row>
    <row r="465" spans="1:17" customHeight="1" ht="13.2">
      <c r="A465" s="143">
        <f>+'LIQ 3'!B465</f>
        <v/>
      </c>
      <c r="B465" s="143">
        <f>+'LIQ 3'!C465</f>
        <v>0</v>
      </c>
      <c r="C465" s="144">
        <f>+'LIQ 3'!D465</f>
        <v/>
      </c>
      <c r="D465" s="143">
        <f>+'LIQ 3'!E465</f>
        <v/>
      </c>
      <c r="E465" s="143">
        <f>+'LIQ 3'!F465</f>
        <v/>
      </c>
      <c r="F465" s="2"/>
      <c r="G465" s="121"/>
      <c r="H465" s="122"/>
      <c r="I465" s="143"/>
      <c r="K465" s="124"/>
      <c r="L465" s="136">
        <f>IF(H465="",0,(IF(G465="D",0,(F465*H465)/100)))</f>
        <v>0</v>
      </c>
      <c r="M465" s="136">
        <f>ROUND(IF(L465=0,(IF(H465="",0,((IF(E465&lt;$L$4,IF(ABS(F465)&lt;$N$2,0,ROUND(((ABS(F465)-$N$2)*H465)/100,2)),IF(ABS(F465)&lt;$N$4,0,ROUND(((ABS(F465)-$N$4)*H465)/100,2))))))),0),2)</f>
        <v>0</v>
      </c>
      <c r="N465" s="136">
        <f>ROUND(IF(H465="",0,((IF(L465=0,(IF(E465&lt;$L$4,IF(ABS(F465)&gt;$N$2,ROUND(($N$2*H465/100),2),ABS(F465)*H465/100),IF(ABS(F465)&gt;$N$4,ROUND(($N$4*H465/100),2),ABS(F465)*H465/100))),0)))),2)</f>
        <v>0</v>
      </c>
      <c r="O465" s="137"/>
      <c r="P465" s="136">
        <f>IF(J465="D",IF(H465="",0,F465),0)</f>
        <v>0</v>
      </c>
      <c r="Q465" s="137"/>
    </row>
    <row r="466" spans="1:17" customHeight="1" ht="13.2">
      <c r="A466" s="143">
        <f>+'LIQ 3'!B466</f>
        <v/>
      </c>
      <c r="B466" s="143">
        <f>+'LIQ 3'!C466</f>
        <v>0</v>
      </c>
      <c r="C466" s="144">
        <f>+'LIQ 3'!D466</f>
        <v/>
      </c>
      <c r="D466" s="143">
        <f>+'LIQ 3'!E466</f>
        <v/>
      </c>
      <c r="E466" s="143">
        <f>+'LIQ 3'!F466</f>
        <v/>
      </c>
      <c r="F466" s="2"/>
      <c r="G466" s="121"/>
      <c r="H466" s="122"/>
      <c r="I466" s="143"/>
      <c r="K466" s="124"/>
      <c r="L466" s="136">
        <f>IF(H466="",0,(IF(G466="D",0,(F466*H466)/100)))</f>
        <v>0</v>
      </c>
      <c r="M466" s="136">
        <f>ROUND(IF(L466=0,(IF(H466="",0,((IF(E466&lt;$L$4,IF(ABS(F466)&lt;$N$2,0,ROUND(((ABS(F466)-$N$2)*H466)/100,2)),IF(ABS(F466)&lt;$N$4,0,ROUND(((ABS(F466)-$N$4)*H466)/100,2))))))),0),2)</f>
        <v>0</v>
      </c>
      <c r="N466" s="136">
        <f>ROUND(IF(H466="",0,((IF(L466=0,(IF(E466&lt;$L$4,IF(ABS(F466)&gt;$N$2,ROUND(($N$2*H466/100),2),ABS(F466)*H466/100),IF(ABS(F466)&gt;$N$4,ROUND(($N$4*H466/100),2),ABS(F466)*H466/100))),0)))),2)</f>
        <v>0</v>
      </c>
      <c r="O466" s="137"/>
      <c r="P466" s="136">
        <f>IF(J466="D",IF(H466="",0,F466),0)</f>
        <v>0</v>
      </c>
      <c r="Q466" s="137"/>
    </row>
    <row r="467" spans="1:17" customHeight="1" ht="13.2">
      <c r="A467" s="143">
        <f>+'LIQ 3'!B467</f>
        <v/>
      </c>
      <c r="B467" s="143">
        <f>+'LIQ 3'!C467</f>
        <v>0</v>
      </c>
      <c r="C467" s="144">
        <f>+'LIQ 3'!D467</f>
        <v/>
      </c>
      <c r="D467" s="143">
        <f>+'LIQ 3'!E467</f>
        <v/>
      </c>
      <c r="E467" s="143">
        <f>+'LIQ 3'!F467</f>
        <v/>
      </c>
      <c r="F467" s="2"/>
      <c r="G467" s="121"/>
      <c r="H467" s="122"/>
      <c r="I467" s="143"/>
      <c r="K467" s="124"/>
      <c r="L467" s="136">
        <f>IF(H467="",0,(IF(G467="D",0,(F467*H467)/100)))</f>
        <v>0</v>
      </c>
      <c r="M467" s="136">
        <f>ROUND(IF(L467=0,(IF(H467="",0,((IF(E467&lt;$L$4,IF(ABS(F467)&lt;$N$2,0,ROUND(((ABS(F467)-$N$2)*H467)/100,2)),IF(ABS(F467)&lt;$N$4,0,ROUND(((ABS(F467)-$N$4)*H467)/100,2))))))),0),2)</f>
        <v>0</v>
      </c>
      <c r="N467" s="136">
        <f>ROUND(IF(H467="",0,((IF(L467=0,(IF(E467&lt;$L$4,IF(ABS(F467)&gt;$N$2,ROUND(($N$2*H467/100),2),ABS(F467)*H467/100),IF(ABS(F467)&gt;$N$4,ROUND(($N$4*H467/100),2),ABS(F467)*H467/100))),0)))),2)</f>
        <v>0</v>
      </c>
      <c r="O467" s="137"/>
      <c r="P467" s="136">
        <f>IF(J467="D",IF(H467="",0,F467),0)</f>
        <v>0</v>
      </c>
      <c r="Q467" s="137"/>
    </row>
    <row r="468" spans="1:17" customHeight="1" ht="13.2">
      <c r="A468" s="143">
        <f>+'LIQ 3'!B468</f>
        <v/>
      </c>
      <c r="B468" s="143">
        <f>+'LIQ 3'!C468</f>
        <v>0</v>
      </c>
      <c r="C468" s="144">
        <f>+'LIQ 3'!D468</f>
        <v/>
      </c>
      <c r="D468" s="143">
        <f>+'LIQ 3'!E468</f>
        <v/>
      </c>
      <c r="E468" s="143">
        <f>+'LIQ 3'!F468</f>
        <v/>
      </c>
      <c r="F468" s="2"/>
      <c r="G468" s="121"/>
      <c r="H468" s="122"/>
      <c r="I468" s="143"/>
      <c r="K468" s="124"/>
      <c r="L468" s="136">
        <f>IF(H468="",0,(IF(G468="D",0,(F468*H468)/100)))</f>
        <v>0</v>
      </c>
      <c r="M468" s="136">
        <f>ROUND(IF(L468=0,(IF(H468="",0,((IF(E468&lt;$L$4,IF(ABS(F468)&lt;$N$2,0,ROUND(((ABS(F468)-$N$2)*H468)/100,2)),IF(ABS(F468)&lt;$N$4,0,ROUND(((ABS(F468)-$N$4)*H468)/100,2))))))),0),2)</f>
        <v>0</v>
      </c>
      <c r="N468" s="136">
        <f>ROUND(IF(H468="",0,((IF(L468=0,(IF(E468&lt;$L$4,IF(ABS(F468)&gt;$N$2,ROUND(($N$2*H468/100),2),ABS(F468)*H468/100),IF(ABS(F468)&gt;$N$4,ROUND(($N$4*H468/100),2),ABS(F468)*H468/100))),0)))),2)</f>
        <v>0</v>
      </c>
      <c r="O468" s="137"/>
      <c r="P468" s="136">
        <f>IF(J468="D",IF(H468="",0,F468),0)</f>
        <v>0</v>
      </c>
      <c r="Q468" s="137"/>
    </row>
    <row r="469" spans="1:17" customHeight="1" ht="13.2">
      <c r="A469" s="143">
        <f>+'LIQ 3'!B469</f>
        <v/>
      </c>
      <c r="B469" s="143">
        <f>+'LIQ 3'!C469</f>
        <v>0</v>
      </c>
      <c r="C469" s="144">
        <f>+'LIQ 3'!D469</f>
        <v/>
      </c>
      <c r="D469" s="143">
        <f>+'LIQ 3'!E469</f>
        <v/>
      </c>
      <c r="E469" s="143">
        <f>+'LIQ 3'!F469</f>
        <v/>
      </c>
      <c r="F469" s="2"/>
      <c r="G469" s="121"/>
      <c r="H469" s="122"/>
      <c r="I469" s="143"/>
      <c r="K469" s="124"/>
      <c r="L469" s="136">
        <f>IF(H469="",0,(IF(G469="D",0,(F469*H469)/100)))</f>
        <v>0</v>
      </c>
      <c r="M469" s="136">
        <f>ROUND(IF(L469=0,(IF(H469="",0,((IF(E469&lt;$L$4,IF(ABS(F469)&lt;$N$2,0,ROUND(((ABS(F469)-$N$2)*H469)/100,2)),IF(ABS(F469)&lt;$N$4,0,ROUND(((ABS(F469)-$N$4)*H469)/100,2))))))),0),2)</f>
        <v>0</v>
      </c>
      <c r="N469" s="136">
        <f>ROUND(IF(H469="",0,((IF(L469=0,(IF(E469&lt;$L$4,IF(ABS(F469)&gt;$N$2,ROUND(($N$2*H469/100),2),ABS(F469)*H469/100),IF(ABS(F469)&gt;$N$4,ROUND(($N$4*H469/100),2),ABS(F469)*H469/100))),0)))),2)</f>
        <v>0</v>
      </c>
      <c r="O469" s="137"/>
      <c r="P469" s="136">
        <f>IF(J469="D",IF(H469="",0,F469),0)</f>
        <v>0</v>
      </c>
      <c r="Q469" s="137"/>
    </row>
    <row r="470" spans="1:17" customHeight="1" ht="13.2">
      <c r="A470" s="143">
        <f>+'LIQ 3'!B470</f>
        <v/>
      </c>
      <c r="B470" s="143">
        <f>+'LIQ 3'!C470</f>
        <v>0</v>
      </c>
      <c r="C470" s="144">
        <f>+'LIQ 3'!D470</f>
        <v/>
      </c>
      <c r="D470" s="143">
        <f>+'LIQ 3'!E470</f>
        <v/>
      </c>
      <c r="E470" s="143">
        <f>+'LIQ 3'!F470</f>
        <v/>
      </c>
      <c r="F470" s="2"/>
      <c r="G470" s="121"/>
      <c r="H470" s="122"/>
      <c r="I470" s="143"/>
      <c r="K470" s="124"/>
      <c r="L470" s="136">
        <f>IF(H470="",0,(IF(G470="D",0,(F470*H470)/100)))</f>
        <v>0</v>
      </c>
      <c r="M470" s="136">
        <f>ROUND(IF(L470=0,(IF(H470="",0,((IF(E470&lt;$L$4,IF(ABS(F470)&lt;$N$2,0,ROUND(((ABS(F470)-$N$2)*H470)/100,2)),IF(ABS(F470)&lt;$N$4,0,ROUND(((ABS(F470)-$N$4)*H470)/100,2))))))),0),2)</f>
        <v>0</v>
      </c>
      <c r="N470" s="136">
        <f>ROUND(IF(H470="",0,((IF(L470=0,(IF(E470&lt;$L$4,IF(ABS(F470)&gt;$N$2,ROUND(($N$2*H470/100),2),ABS(F470)*H470/100),IF(ABS(F470)&gt;$N$4,ROUND(($N$4*H470/100),2),ABS(F470)*H470/100))),0)))),2)</f>
        <v>0</v>
      </c>
      <c r="O470" s="137"/>
      <c r="P470" s="136">
        <f>IF(J470="D",IF(H470="",0,F470),0)</f>
        <v>0</v>
      </c>
      <c r="Q470" s="137"/>
    </row>
    <row r="471" spans="1:17" customHeight="1" ht="13.2">
      <c r="A471" s="143">
        <f>+'LIQ 3'!B471</f>
        <v/>
      </c>
      <c r="B471" s="143">
        <f>+'LIQ 3'!C471</f>
        <v>0</v>
      </c>
      <c r="C471" s="144">
        <f>+'LIQ 3'!D471</f>
        <v/>
      </c>
      <c r="D471" s="143">
        <f>+'LIQ 3'!E471</f>
        <v/>
      </c>
      <c r="E471" s="143">
        <f>+'LIQ 3'!F471</f>
        <v/>
      </c>
      <c r="F471" s="2"/>
      <c r="G471" s="121"/>
      <c r="H471" s="122"/>
      <c r="I471" s="143"/>
      <c r="K471" s="124"/>
      <c r="L471" s="136">
        <f>IF(H471="",0,(IF(G471="D",0,(F471*H471)/100)))</f>
        <v>0</v>
      </c>
      <c r="M471" s="136">
        <f>ROUND(IF(L471=0,(IF(H471="",0,((IF(E471&lt;$L$4,IF(ABS(F471)&lt;$N$2,0,ROUND(((ABS(F471)-$N$2)*H471)/100,2)),IF(ABS(F471)&lt;$N$4,0,ROUND(((ABS(F471)-$N$4)*H471)/100,2))))))),0),2)</f>
        <v>0</v>
      </c>
      <c r="N471" s="136">
        <f>ROUND(IF(H471="",0,((IF(L471=0,(IF(E471&lt;$L$4,IF(ABS(F471)&gt;$N$2,ROUND(($N$2*H471/100),2),ABS(F471)*H471/100),IF(ABS(F471)&gt;$N$4,ROUND(($N$4*H471/100),2),ABS(F471)*H471/100))),0)))),2)</f>
        <v>0</v>
      </c>
      <c r="O471" s="137"/>
      <c r="P471" s="136">
        <f>IF(J471="D",IF(H471="",0,F471),0)</f>
        <v>0</v>
      </c>
      <c r="Q471" s="137"/>
    </row>
    <row r="472" spans="1:17" customHeight="1" ht="13.2">
      <c r="A472" s="143">
        <f>+'LIQ 3'!B472</f>
        <v/>
      </c>
      <c r="B472" s="143">
        <f>+'LIQ 3'!C472</f>
        <v>0</v>
      </c>
      <c r="C472" s="144">
        <f>+'LIQ 3'!D472</f>
        <v/>
      </c>
      <c r="D472" s="143">
        <f>+'LIQ 3'!E472</f>
        <v/>
      </c>
      <c r="E472" s="143">
        <f>+'LIQ 3'!F472</f>
        <v/>
      </c>
      <c r="F472" s="2"/>
      <c r="G472" s="121"/>
      <c r="H472" s="122"/>
      <c r="I472" s="143"/>
      <c r="K472" s="124"/>
      <c r="L472" s="136">
        <f>IF(H472="",0,(IF(G472="D",0,(F472*H472)/100)))</f>
        <v>0</v>
      </c>
      <c r="M472" s="136">
        <f>ROUND(IF(L472=0,(IF(H472="",0,((IF(E472&lt;$L$4,IF(ABS(F472)&lt;$N$2,0,ROUND(((ABS(F472)-$N$2)*H472)/100,2)),IF(ABS(F472)&lt;$N$4,0,ROUND(((ABS(F472)-$N$4)*H472)/100,2))))))),0),2)</f>
        <v>0</v>
      </c>
      <c r="N472" s="136">
        <f>ROUND(IF(H472="",0,((IF(L472=0,(IF(E472&lt;$L$4,IF(ABS(F472)&gt;$N$2,ROUND(($N$2*H472/100),2),ABS(F472)*H472/100),IF(ABS(F472)&gt;$N$4,ROUND(($N$4*H472/100),2),ABS(F472)*H472/100))),0)))),2)</f>
        <v>0</v>
      </c>
      <c r="O472" s="137"/>
      <c r="P472" s="136">
        <f>IF(J472="D",IF(H472="",0,F472),0)</f>
        <v>0</v>
      </c>
      <c r="Q472" s="137"/>
    </row>
    <row r="473" spans="1:17" customHeight="1" ht="13.2">
      <c r="A473" s="143">
        <f>+'LIQ 3'!B473</f>
        <v/>
      </c>
      <c r="B473" s="143">
        <f>+'LIQ 3'!C473</f>
        <v>0</v>
      </c>
      <c r="C473" s="144">
        <f>+'LIQ 3'!D473</f>
        <v/>
      </c>
      <c r="D473" s="143">
        <f>+'LIQ 3'!E473</f>
        <v/>
      </c>
      <c r="E473" s="143">
        <f>+'LIQ 3'!F473</f>
        <v/>
      </c>
      <c r="F473" s="2"/>
      <c r="G473" s="121"/>
      <c r="H473" s="122"/>
      <c r="I473" s="143"/>
      <c r="K473" s="124"/>
      <c r="L473" s="136">
        <f>IF(H473="",0,(IF(G473="D",0,(F473*H473)/100)))</f>
        <v>0</v>
      </c>
      <c r="M473" s="136">
        <f>ROUND(IF(L473=0,(IF(H473="",0,((IF(E473&lt;$L$4,IF(ABS(F473)&lt;$N$2,0,ROUND(((ABS(F473)-$N$2)*H473)/100,2)),IF(ABS(F473)&lt;$N$4,0,ROUND(((ABS(F473)-$N$4)*H473)/100,2))))))),0),2)</f>
        <v>0</v>
      </c>
      <c r="N473" s="136">
        <f>ROUND(IF(H473="",0,((IF(L473=0,(IF(E473&lt;$L$4,IF(ABS(F473)&gt;$N$2,ROUND(($N$2*H473/100),2),ABS(F473)*H473/100),IF(ABS(F473)&gt;$N$4,ROUND(($N$4*H473/100),2),ABS(F473)*H473/100))),0)))),2)</f>
        <v>0</v>
      </c>
      <c r="O473" s="137"/>
      <c r="P473" s="136">
        <f>IF(J473="D",IF(H473="",0,F473),0)</f>
        <v>0</v>
      </c>
      <c r="Q473" s="137"/>
    </row>
    <row r="474" spans="1:17" customHeight="1" ht="13.2">
      <c r="A474" s="143">
        <f>+'LIQ 3'!B474</f>
        <v/>
      </c>
      <c r="B474" s="143">
        <f>+'LIQ 3'!C474</f>
        <v>0</v>
      </c>
      <c r="C474" s="144">
        <f>+'LIQ 3'!D474</f>
        <v/>
      </c>
      <c r="D474" s="143">
        <f>+'LIQ 3'!E474</f>
        <v/>
      </c>
      <c r="E474" s="143">
        <f>+'LIQ 3'!F474</f>
        <v/>
      </c>
      <c r="F474" s="2"/>
      <c r="G474" s="121"/>
      <c r="H474" s="122"/>
      <c r="I474" s="143"/>
      <c r="K474" s="124"/>
      <c r="L474" s="136">
        <f>IF(H474="",0,(IF(G474="D",0,(F474*H474)/100)))</f>
        <v>0</v>
      </c>
      <c r="M474" s="136">
        <f>ROUND(IF(L474=0,(IF(H474="",0,((IF(E474&lt;$L$4,IF(ABS(F474)&lt;$N$2,0,ROUND(((ABS(F474)-$N$2)*H474)/100,2)),IF(ABS(F474)&lt;$N$4,0,ROUND(((ABS(F474)-$N$4)*H474)/100,2))))))),0),2)</f>
        <v>0</v>
      </c>
      <c r="N474" s="136">
        <f>ROUND(IF(H474="",0,((IF(L474=0,(IF(E474&lt;$L$4,IF(ABS(F474)&gt;$N$2,ROUND(($N$2*H474/100),2),ABS(F474)*H474/100),IF(ABS(F474)&gt;$N$4,ROUND(($N$4*H474/100),2),ABS(F474)*H474/100))),0)))),2)</f>
        <v>0</v>
      </c>
      <c r="O474" s="137"/>
      <c r="P474" s="136">
        <f>IF(J474="D",IF(H474="",0,F474),0)</f>
        <v>0</v>
      </c>
      <c r="Q474" s="137"/>
    </row>
    <row r="475" spans="1:17" customHeight="1" ht="13.2">
      <c r="A475" s="143">
        <f>+'LIQ 3'!B475</f>
        <v/>
      </c>
      <c r="B475" s="143">
        <f>+'LIQ 3'!C475</f>
        <v>0</v>
      </c>
      <c r="C475" s="144">
        <f>+'LIQ 3'!D475</f>
        <v/>
      </c>
      <c r="D475" s="143">
        <f>+'LIQ 3'!E475</f>
        <v/>
      </c>
      <c r="E475" s="143">
        <f>+'LIQ 3'!F475</f>
        <v/>
      </c>
      <c r="F475" s="2"/>
      <c r="G475" s="121"/>
      <c r="H475" s="122"/>
      <c r="I475" s="143"/>
      <c r="K475" s="124"/>
      <c r="L475" s="136">
        <f>IF(H475="",0,(IF(G475="D",0,(F475*H475)/100)))</f>
        <v>0</v>
      </c>
      <c r="M475" s="136">
        <f>ROUND(IF(L475=0,(IF(H475="",0,((IF(E475&lt;$L$4,IF(ABS(F475)&lt;$N$2,0,ROUND(((ABS(F475)-$N$2)*H475)/100,2)),IF(ABS(F475)&lt;$N$4,0,ROUND(((ABS(F475)-$N$4)*H475)/100,2))))))),0),2)</f>
        <v>0</v>
      </c>
      <c r="N475" s="136">
        <f>ROUND(IF(H475="",0,((IF(L475=0,(IF(E475&lt;$L$4,IF(ABS(F475)&gt;$N$2,ROUND(($N$2*H475/100),2),ABS(F475)*H475/100),IF(ABS(F475)&gt;$N$4,ROUND(($N$4*H475/100),2),ABS(F475)*H475/100))),0)))),2)</f>
        <v>0</v>
      </c>
      <c r="O475" s="137"/>
      <c r="P475" s="136">
        <f>IF(J475="D",IF(H475="",0,F475),0)</f>
        <v>0</v>
      </c>
      <c r="Q475" s="137"/>
    </row>
    <row r="476" spans="1:17" customHeight="1" ht="13.2">
      <c r="A476" s="143">
        <f>+'LIQ 3'!B476</f>
        <v/>
      </c>
      <c r="B476" s="143">
        <f>+'LIQ 3'!C476</f>
        <v>0</v>
      </c>
      <c r="C476" s="144">
        <f>+'LIQ 3'!D476</f>
        <v/>
      </c>
      <c r="D476" s="143">
        <f>+'LIQ 3'!E476</f>
        <v/>
      </c>
      <c r="E476" s="143">
        <f>+'LIQ 3'!F476</f>
        <v/>
      </c>
      <c r="F476" s="2"/>
      <c r="G476" s="121"/>
      <c r="H476" s="122"/>
      <c r="I476" s="143"/>
      <c r="K476" s="124"/>
      <c r="L476" s="136">
        <f>IF(H476="",0,(IF(G476="D",0,(F476*H476)/100)))</f>
        <v>0</v>
      </c>
      <c r="M476" s="136">
        <f>ROUND(IF(L476=0,(IF(H476="",0,((IF(E476&lt;$L$4,IF(ABS(F476)&lt;$N$2,0,ROUND(((ABS(F476)-$N$2)*H476)/100,2)),IF(ABS(F476)&lt;$N$4,0,ROUND(((ABS(F476)-$N$4)*H476)/100,2))))))),0),2)</f>
        <v>0</v>
      </c>
      <c r="N476" s="136">
        <f>ROUND(IF(H476="",0,((IF(L476=0,(IF(E476&lt;$L$4,IF(ABS(F476)&gt;$N$2,ROUND(($N$2*H476/100),2),ABS(F476)*H476/100),IF(ABS(F476)&gt;$N$4,ROUND(($N$4*H476/100),2),ABS(F476)*H476/100))),0)))),2)</f>
        <v>0</v>
      </c>
      <c r="O476" s="137"/>
      <c r="P476" s="136">
        <f>IF(J476="D",IF(H476="",0,F476),0)</f>
        <v>0</v>
      </c>
      <c r="Q476" s="137"/>
    </row>
    <row r="477" spans="1:17" customHeight="1" ht="13.2">
      <c r="A477" s="143">
        <f>+'LIQ 3'!B477</f>
        <v/>
      </c>
      <c r="B477" s="143">
        <f>+'LIQ 3'!C477</f>
        <v>0</v>
      </c>
      <c r="C477" s="144">
        <f>+'LIQ 3'!D477</f>
        <v/>
      </c>
      <c r="D477" s="143">
        <f>+'LIQ 3'!E477</f>
        <v/>
      </c>
      <c r="E477" s="143">
        <f>+'LIQ 3'!F477</f>
        <v/>
      </c>
      <c r="F477" s="2"/>
      <c r="G477" s="121"/>
      <c r="H477" s="122"/>
      <c r="I477" s="143"/>
      <c r="K477" s="124"/>
      <c r="L477" s="136">
        <f>IF(H477="",0,(IF(G477="D",0,(F477*H477)/100)))</f>
        <v>0</v>
      </c>
      <c r="M477" s="136">
        <f>ROUND(IF(L477=0,(IF(H477="",0,((IF(E477&lt;$L$4,IF(ABS(F477)&lt;$N$2,0,ROUND(((ABS(F477)-$N$2)*H477)/100,2)),IF(ABS(F477)&lt;$N$4,0,ROUND(((ABS(F477)-$N$4)*H477)/100,2))))))),0),2)</f>
        <v>0</v>
      </c>
      <c r="N477" s="136">
        <f>ROUND(IF(H477="",0,((IF(L477=0,(IF(E477&lt;$L$4,IF(ABS(F477)&gt;$N$2,ROUND(($N$2*H477/100),2),ABS(F477)*H477/100),IF(ABS(F477)&gt;$N$4,ROUND(($N$4*H477/100),2),ABS(F477)*H477/100))),0)))),2)</f>
        <v>0</v>
      </c>
      <c r="O477" s="137"/>
      <c r="P477" s="136">
        <f>IF(J477="D",IF(H477="",0,F477),0)</f>
        <v>0</v>
      </c>
      <c r="Q477" s="137"/>
    </row>
    <row r="478" spans="1:17" customHeight="1" ht="13.2">
      <c r="A478" s="143">
        <f>+'LIQ 3'!B478</f>
        <v/>
      </c>
      <c r="B478" s="143">
        <f>+'LIQ 3'!C478</f>
        <v>0</v>
      </c>
      <c r="C478" s="144">
        <f>+'LIQ 3'!D478</f>
        <v/>
      </c>
      <c r="D478" s="143">
        <f>+'LIQ 3'!E478</f>
        <v/>
      </c>
      <c r="E478" s="143">
        <f>+'LIQ 3'!F478</f>
        <v/>
      </c>
      <c r="F478" s="2"/>
      <c r="G478" s="121"/>
      <c r="H478" s="122"/>
      <c r="I478" s="143"/>
      <c r="K478" s="124"/>
      <c r="L478" s="136">
        <f>IF(H478="",0,(IF(G478="D",0,(F478*H478)/100)))</f>
        <v>0</v>
      </c>
      <c r="M478" s="136">
        <f>ROUND(IF(L478=0,(IF(H478="",0,((IF(E478&lt;$L$4,IF(ABS(F478)&lt;$N$2,0,ROUND(((ABS(F478)-$N$2)*H478)/100,2)),IF(ABS(F478)&lt;$N$4,0,ROUND(((ABS(F478)-$N$4)*H478)/100,2))))))),0),2)</f>
        <v>0</v>
      </c>
      <c r="N478" s="136">
        <f>ROUND(IF(H478="",0,((IF(L478=0,(IF(E478&lt;$L$4,IF(ABS(F478)&gt;$N$2,ROUND(($N$2*H478/100),2),ABS(F478)*H478/100),IF(ABS(F478)&gt;$N$4,ROUND(($N$4*H478/100),2),ABS(F478)*H478/100))),0)))),2)</f>
        <v>0</v>
      </c>
      <c r="O478" s="137"/>
      <c r="P478" s="136">
        <f>IF(J478="D",IF(H478="",0,F478),0)</f>
        <v>0</v>
      </c>
      <c r="Q478" s="137"/>
    </row>
    <row r="479" spans="1:17" customHeight="1" ht="13.2">
      <c r="A479" s="143">
        <f>+'LIQ 3'!B479</f>
        <v/>
      </c>
      <c r="B479" s="143">
        <f>+'LIQ 3'!C479</f>
        <v>0</v>
      </c>
      <c r="C479" s="144">
        <f>+'LIQ 3'!D479</f>
        <v/>
      </c>
      <c r="D479" s="143">
        <f>+'LIQ 3'!E479</f>
        <v/>
      </c>
      <c r="E479" s="143">
        <f>+'LIQ 3'!F479</f>
        <v/>
      </c>
      <c r="F479" s="2"/>
      <c r="G479" s="121"/>
      <c r="H479" s="122"/>
      <c r="I479" s="143"/>
      <c r="K479" s="124"/>
      <c r="L479" s="136">
        <f>IF(H479="",0,(IF(G479="D",0,(F479*H479)/100)))</f>
        <v>0</v>
      </c>
      <c r="M479" s="136">
        <f>ROUND(IF(L479=0,(IF(H479="",0,((IF(E479&lt;$L$4,IF(ABS(F479)&lt;$N$2,0,ROUND(((ABS(F479)-$N$2)*H479)/100,2)),IF(ABS(F479)&lt;$N$4,0,ROUND(((ABS(F479)-$N$4)*H479)/100,2))))))),0),2)</f>
        <v>0</v>
      </c>
      <c r="N479" s="136">
        <f>ROUND(IF(H479="",0,((IF(L479=0,(IF(E479&lt;$L$4,IF(ABS(F479)&gt;$N$2,ROUND(($N$2*H479/100),2),ABS(F479)*H479/100),IF(ABS(F479)&gt;$N$4,ROUND(($N$4*H479/100),2),ABS(F479)*H479/100))),0)))),2)</f>
        <v>0</v>
      </c>
      <c r="O479" s="137"/>
      <c r="P479" s="136">
        <f>IF(J479="D",IF(H479="",0,F479),0)</f>
        <v>0</v>
      </c>
      <c r="Q479" s="137"/>
    </row>
    <row r="480" spans="1:17" customHeight="1" ht="13.2">
      <c r="A480" s="143">
        <f>+'LIQ 3'!B480</f>
        <v/>
      </c>
      <c r="B480" s="143">
        <f>+'LIQ 3'!C480</f>
        <v>0</v>
      </c>
      <c r="C480" s="144">
        <f>+'LIQ 3'!D480</f>
        <v/>
      </c>
      <c r="D480" s="143">
        <f>+'LIQ 3'!E480</f>
        <v/>
      </c>
      <c r="E480" s="143">
        <f>+'LIQ 3'!F480</f>
        <v/>
      </c>
      <c r="F480" s="2"/>
      <c r="G480" s="121"/>
      <c r="H480" s="122"/>
      <c r="I480" s="143"/>
      <c r="K480" s="124"/>
      <c r="L480" s="136">
        <f>IF(H480="",0,(IF(G480="D",0,(F480*H480)/100)))</f>
        <v>0</v>
      </c>
      <c r="M480" s="136">
        <f>ROUND(IF(L480=0,(IF(H480="",0,((IF(E480&lt;$L$4,IF(ABS(F480)&lt;$N$2,0,ROUND(((ABS(F480)-$N$2)*H480)/100,2)),IF(ABS(F480)&lt;$N$4,0,ROUND(((ABS(F480)-$N$4)*H480)/100,2))))))),0),2)</f>
        <v>0</v>
      </c>
      <c r="N480" s="136">
        <f>ROUND(IF(H480="",0,((IF(L480=0,(IF(E480&lt;$L$4,IF(ABS(F480)&gt;$N$2,ROUND(($N$2*H480/100),2),ABS(F480)*H480/100),IF(ABS(F480)&gt;$N$4,ROUND(($N$4*H480/100),2),ABS(F480)*H480/100))),0)))),2)</f>
        <v>0</v>
      </c>
      <c r="O480" s="137"/>
      <c r="P480" s="136">
        <f>IF(J480="D",IF(H480="",0,F480),0)</f>
        <v>0</v>
      </c>
      <c r="Q480" s="137"/>
    </row>
    <row r="481" spans="1:17" customHeight="1" ht="13.2">
      <c r="A481" s="143">
        <f>+'LIQ 3'!B481</f>
        <v/>
      </c>
      <c r="B481" s="143">
        <f>+'LIQ 3'!C481</f>
        <v>0</v>
      </c>
      <c r="C481" s="144">
        <f>+'LIQ 3'!D481</f>
        <v/>
      </c>
      <c r="D481" s="143">
        <f>+'LIQ 3'!E481</f>
        <v/>
      </c>
      <c r="E481" s="143">
        <f>+'LIQ 3'!F481</f>
        <v/>
      </c>
      <c r="F481" s="2"/>
      <c r="G481" s="121"/>
      <c r="H481" s="122"/>
      <c r="I481" s="143"/>
      <c r="K481" s="124"/>
      <c r="L481" s="136">
        <f>IF(H481="",0,(IF(G481="D",0,(F481*H481)/100)))</f>
        <v>0</v>
      </c>
      <c r="M481" s="136">
        <f>ROUND(IF(L481=0,(IF(H481="",0,((IF(E481&lt;$L$4,IF(ABS(F481)&lt;$N$2,0,ROUND(((ABS(F481)-$N$2)*H481)/100,2)),IF(ABS(F481)&lt;$N$4,0,ROUND(((ABS(F481)-$N$4)*H481)/100,2))))))),0),2)</f>
        <v>0</v>
      </c>
      <c r="N481" s="136">
        <f>ROUND(IF(H481="",0,((IF(L481=0,(IF(E481&lt;$L$4,IF(ABS(F481)&gt;$N$2,ROUND(($N$2*H481/100),2),ABS(F481)*H481/100),IF(ABS(F481)&gt;$N$4,ROUND(($N$4*H481/100),2),ABS(F481)*H481/100))),0)))),2)</f>
        <v>0</v>
      </c>
      <c r="O481" s="137"/>
      <c r="P481" s="136">
        <f>IF(J481="D",IF(H481="",0,F481),0)</f>
        <v>0</v>
      </c>
      <c r="Q481" s="137"/>
    </row>
    <row r="482" spans="1:17" customHeight="1" ht="13.2">
      <c r="A482" s="143">
        <f>+'LIQ 3'!B482</f>
        <v/>
      </c>
      <c r="B482" s="143">
        <f>+'LIQ 3'!C482</f>
        <v>0</v>
      </c>
      <c r="C482" s="144">
        <f>+'LIQ 3'!D482</f>
        <v/>
      </c>
      <c r="D482" s="143">
        <f>+'LIQ 3'!E482</f>
        <v/>
      </c>
      <c r="E482" s="143">
        <f>+'LIQ 3'!F482</f>
        <v/>
      </c>
      <c r="F482" s="2"/>
      <c r="G482" s="121"/>
      <c r="H482" s="122"/>
      <c r="I482" s="143"/>
      <c r="K482" s="124"/>
      <c r="L482" s="136">
        <f>IF(H482="",0,(IF(G482="D",0,(F482*H482)/100)))</f>
        <v>0</v>
      </c>
      <c r="M482" s="136">
        <f>ROUND(IF(L482=0,(IF(H482="",0,((IF(E482&lt;$L$4,IF(ABS(F482)&lt;$N$2,0,ROUND(((ABS(F482)-$N$2)*H482)/100,2)),IF(ABS(F482)&lt;$N$4,0,ROUND(((ABS(F482)-$N$4)*H482)/100,2))))))),0),2)</f>
        <v>0</v>
      </c>
      <c r="N482" s="136">
        <f>ROUND(IF(H482="",0,((IF(L482=0,(IF(E482&lt;$L$4,IF(ABS(F482)&gt;$N$2,ROUND(($N$2*H482/100),2),ABS(F482)*H482/100),IF(ABS(F482)&gt;$N$4,ROUND(($N$4*H482/100),2),ABS(F482)*H482/100))),0)))),2)</f>
        <v>0</v>
      </c>
      <c r="O482" s="137"/>
      <c r="P482" s="136">
        <f>IF(J482="D",IF(H482="",0,F482),0)</f>
        <v>0</v>
      </c>
      <c r="Q482" s="137"/>
    </row>
    <row r="483" spans="1:17" customHeight="1" ht="13.2">
      <c r="A483" s="143">
        <f>+'LIQ 3'!B483</f>
        <v/>
      </c>
      <c r="B483" s="143">
        <f>+'LIQ 3'!C483</f>
        <v>0</v>
      </c>
      <c r="C483" s="144">
        <f>+'LIQ 3'!D483</f>
        <v/>
      </c>
      <c r="D483" s="143">
        <f>+'LIQ 3'!E483</f>
        <v/>
      </c>
      <c r="E483" s="143">
        <f>+'LIQ 3'!F483</f>
        <v/>
      </c>
      <c r="F483" s="2"/>
      <c r="G483" s="121"/>
      <c r="H483" s="122"/>
      <c r="I483" s="143"/>
      <c r="K483" s="124"/>
      <c r="L483" s="136">
        <f>IF(H483="",0,(IF(G483="D",0,(F483*H483)/100)))</f>
        <v>0</v>
      </c>
      <c r="M483" s="136">
        <f>ROUND(IF(L483=0,(IF(H483="",0,((IF(E483&lt;$L$4,IF(ABS(F483)&lt;$N$2,0,ROUND(((ABS(F483)-$N$2)*H483)/100,2)),IF(ABS(F483)&lt;$N$4,0,ROUND(((ABS(F483)-$N$4)*H483)/100,2))))))),0),2)</f>
        <v>0</v>
      </c>
      <c r="N483" s="136">
        <f>ROUND(IF(H483="",0,((IF(L483=0,(IF(E483&lt;$L$4,IF(ABS(F483)&gt;$N$2,ROUND(($N$2*H483/100),2),ABS(F483)*H483/100),IF(ABS(F483)&gt;$N$4,ROUND(($N$4*H483/100),2),ABS(F483)*H483/100))),0)))),2)</f>
        <v>0</v>
      </c>
      <c r="O483" s="137"/>
      <c r="P483" s="136">
        <f>IF(J483="D",IF(H483="",0,F483),0)</f>
        <v>0</v>
      </c>
      <c r="Q483" s="137"/>
    </row>
    <row r="484" spans="1:17" customHeight="1" ht="13.2">
      <c r="A484" s="143">
        <f>+'LIQ 3'!B484</f>
        <v/>
      </c>
      <c r="B484" s="143">
        <f>+'LIQ 3'!C484</f>
        <v>0</v>
      </c>
      <c r="C484" s="144">
        <f>+'LIQ 3'!D484</f>
        <v/>
      </c>
      <c r="D484" s="143">
        <f>+'LIQ 3'!E484</f>
        <v/>
      </c>
      <c r="E484" s="143">
        <f>+'LIQ 3'!F484</f>
        <v/>
      </c>
      <c r="F484" s="2"/>
      <c r="G484" s="121"/>
      <c r="H484" s="122"/>
      <c r="I484" s="143"/>
      <c r="K484" s="124"/>
      <c r="L484" s="136">
        <f>IF(H484="",0,(IF(G484="D",0,(F484*H484)/100)))</f>
        <v>0</v>
      </c>
      <c r="M484" s="136">
        <f>ROUND(IF(L484=0,(IF(H484="",0,((IF(E484&lt;$L$4,IF(ABS(F484)&lt;$N$2,0,ROUND(((ABS(F484)-$N$2)*H484)/100,2)),IF(ABS(F484)&lt;$N$4,0,ROUND(((ABS(F484)-$N$4)*H484)/100,2))))))),0),2)</f>
        <v>0</v>
      </c>
      <c r="N484" s="136">
        <f>ROUND(IF(H484="",0,((IF(L484=0,(IF(E484&lt;$L$4,IF(ABS(F484)&gt;$N$2,ROUND(($N$2*H484/100),2),ABS(F484)*H484/100),IF(ABS(F484)&gt;$N$4,ROUND(($N$4*H484/100),2),ABS(F484)*H484/100))),0)))),2)</f>
        <v>0</v>
      </c>
      <c r="O484" s="137"/>
      <c r="P484" s="136">
        <f>IF(J484="D",IF(H484="",0,F484),0)</f>
        <v>0</v>
      </c>
      <c r="Q484" s="137"/>
    </row>
    <row r="485" spans="1:17" customHeight="1" ht="13.2">
      <c r="A485" s="143">
        <f>+'LIQ 3'!B485</f>
        <v/>
      </c>
      <c r="B485" s="143">
        <f>+'LIQ 3'!C485</f>
        <v>0</v>
      </c>
      <c r="C485" s="144">
        <f>+'LIQ 3'!D485</f>
        <v/>
      </c>
      <c r="D485" s="143">
        <f>+'LIQ 3'!E485</f>
        <v/>
      </c>
      <c r="E485" s="143">
        <f>+'LIQ 3'!F485</f>
        <v/>
      </c>
      <c r="F485" s="2"/>
      <c r="G485" s="121"/>
      <c r="H485" s="122"/>
      <c r="I485" s="143"/>
      <c r="K485" s="124"/>
      <c r="L485" s="136">
        <f>IF(H485="",0,(IF(G485="D",0,(F485*H485)/100)))</f>
        <v>0</v>
      </c>
      <c r="M485" s="136">
        <f>ROUND(IF(L485=0,(IF(H485="",0,((IF(E485&lt;$L$4,IF(ABS(F485)&lt;$N$2,0,ROUND(((ABS(F485)-$N$2)*H485)/100,2)),IF(ABS(F485)&lt;$N$4,0,ROUND(((ABS(F485)-$N$4)*H485)/100,2))))))),0),2)</f>
        <v>0</v>
      </c>
      <c r="N485" s="136">
        <f>ROUND(IF(H485="",0,((IF(L485=0,(IF(E485&lt;$L$4,IF(ABS(F485)&gt;$N$2,ROUND(($N$2*H485/100),2),ABS(F485)*H485/100),IF(ABS(F485)&gt;$N$4,ROUND(($N$4*H485/100),2),ABS(F485)*H485/100))),0)))),2)</f>
        <v>0</v>
      </c>
      <c r="O485" s="137"/>
      <c r="P485" s="136">
        <f>IF(J485="D",IF(H485="",0,F485),0)</f>
        <v>0</v>
      </c>
      <c r="Q485" s="137"/>
    </row>
    <row r="486" spans="1:17" customHeight="1" ht="13.2">
      <c r="A486" s="143">
        <f>+'LIQ 3'!B486</f>
        <v/>
      </c>
      <c r="B486" s="143">
        <f>+'LIQ 3'!C486</f>
        <v>0</v>
      </c>
      <c r="C486" s="144">
        <f>+'LIQ 3'!D486</f>
        <v/>
      </c>
      <c r="D486" s="143">
        <f>+'LIQ 3'!E486</f>
        <v/>
      </c>
      <c r="E486" s="143">
        <f>+'LIQ 3'!F486</f>
        <v/>
      </c>
      <c r="F486" s="2"/>
      <c r="G486" s="121"/>
      <c r="H486" s="122"/>
      <c r="I486" s="143"/>
      <c r="K486" s="124"/>
      <c r="L486" s="136">
        <f>IF(H486="",0,(IF(G486="D",0,(F486*H486)/100)))</f>
        <v>0</v>
      </c>
      <c r="M486" s="136">
        <f>ROUND(IF(L486=0,(IF(H486="",0,((IF(E486&lt;$L$4,IF(ABS(F486)&lt;$N$2,0,ROUND(((ABS(F486)-$N$2)*H486)/100,2)),IF(ABS(F486)&lt;$N$4,0,ROUND(((ABS(F486)-$N$4)*H486)/100,2))))))),0),2)</f>
        <v>0</v>
      </c>
      <c r="N486" s="136">
        <f>ROUND(IF(H486="",0,((IF(L486=0,(IF(E486&lt;$L$4,IF(ABS(F486)&gt;$N$2,ROUND(($N$2*H486/100),2),ABS(F486)*H486/100),IF(ABS(F486)&gt;$N$4,ROUND(($N$4*H486/100),2),ABS(F486)*H486/100))),0)))),2)</f>
        <v>0</v>
      </c>
      <c r="O486" s="137"/>
      <c r="P486" s="136">
        <f>IF(J486="D",IF(H486="",0,F486),0)</f>
        <v>0</v>
      </c>
      <c r="Q486" s="137"/>
    </row>
    <row r="487" spans="1:17" customHeight="1" ht="13.2">
      <c r="A487" s="143">
        <f>+'LIQ 3'!B487</f>
        <v/>
      </c>
      <c r="B487" s="143">
        <f>+'LIQ 3'!C487</f>
        <v>0</v>
      </c>
      <c r="C487" s="144">
        <f>+'LIQ 3'!D487</f>
        <v/>
      </c>
      <c r="D487" s="143">
        <f>+'LIQ 3'!E487</f>
        <v/>
      </c>
      <c r="E487" s="143">
        <f>+'LIQ 3'!F487</f>
        <v/>
      </c>
      <c r="F487" s="2"/>
      <c r="G487" s="121"/>
      <c r="H487" s="122"/>
      <c r="I487" s="143"/>
      <c r="K487" s="124"/>
      <c r="L487" s="136">
        <f>IF(H487="",0,(IF(G487="D",0,(F487*H487)/100)))</f>
        <v>0</v>
      </c>
      <c r="M487" s="136">
        <f>ROUND(IF(L487=0,(IF(H487="",0,((IF(E487&lt;$L$4,IF(ABS(F487)&lt;$N$2,0,ROUND(((ABS(F487)-$N$2)*H487)/100,2)),IF(ABS(F487)&lt;$N$4,0,ROUND(((ABS(F487)-$N$4)*H487)/100,2))))))),0),2)</f>
        <v>0</v>
      </c>
      <c r="N487" s="136">
        <f>ROUND(IF(H487="",0,((IF(L487=0,(IF(E487&lt;$L$4,IF(ABS(F487)&gt;$N$2,ROUND(($N$2*H487/100),2),ABS(F487)*H487/100),IF(ABS(F487)&gt;$N$4,ROUND(($N$4*H487/100),2),ABS(F487)*H487/100))),0)))),2)</f>
        <v>0</v>
      </c>
      <c r="O487" s="137"/>
      <c r="P487" s="136">
        <f>IF(J487="D",IF(H487="",0,F487),0)</f>
        <v>0</v>
      </c>
      <c r="Q487" s="137"/>
    </row>
    <row r="488" spans="1:17" customHeight="1" ht="13.2">
      <c r="A488" s="143">
        <f>+'LIQ 3'!B488</f>
        <v/>
      </c>
      <c r="B488" s="143">
        <f>+'LIQ 3'!C488</f>
        <v>0</v>
      </c>
      <c r="C488" s="144">
        <f>+'LIQ 3'!D488</f>
        <v/>
      </c>
      <c r="D488" s="143">
        <f>+'LIQ 3'!E488</f>
        <v/>
      </c>
      <c r="E488" s="143">
        <f>+'LIQ 3'!F488</f>
        <v/>
      </c>
      <c r="F488" s="2"/>
      <c r="G488" s="121"/>
      <c r="H488" s="122"/>
      <c r="I488" s="143"/>
      <c r="K488" s="124"/>
      <c r="L488" s="136">
        <f>IF(H488="",0,(IF(G488="D",0,(F488*H488)/100)))</f>
        <v>0</v>
      </c>
      <c r="M488" s="136">
        <f>ROUND(IF(L488=0,(IF(H488="",0,((IF(E488&lt;$L$4,IF(ABS(F488)&lt;$N$2,0,ROUND(((ABS(F488)-$N$2)*H488)/100,2)),IF(ABS(F488)&lt;$N$4,0,ROUND(((ABS(F488)-$N$4)*H488)/100,2))))))),0),2)</f>
        <v>0</v>
      </c>
      <c r="N488" s="136">
        <f>ROUND(IF(H488="",0,((IF(L488=0,(IF(E488&lt;$L$4,IF(ABS(F488)&gt;$N$2,ROUND(($N$2*H488/100),2),ABS(F488)*H488/100),IF(ABS(F488)&gt;$N$4,ROUND(($N$4*H488/100),2),ABS(F488)*H488/100))),0)))),2)</f>
        <v>0</v>
      </c>
      <c r="O488" s="137"/>
      <c r="P488" s="136">
        <f>IF(J488="D",IF(H488="",0,F488),0)</f>
        <v>0</v>
      </c>
      <c r="Q488" s="137"/>
    </row>
    <row r="489" spans="1:17" customHeight="1" ht="13.2">
      <c r="A489" s="143">
        <f>+'LIQ 3'!B489</f>
        <v/>
      </c>
      <c r="B489" s="143">
        <f>+'LIQ 3'!C489</f>
        <v>0</v>
      </c>
      <c r="C489" s="144">
        <f>+'LIQ 3'!D489</f>
        <v/>
      </c>
      <c r="D489" s="143">
        <f>+'LIQ 3'!E489</f>
        <v/>
      </c>
      <c r="E489" s="143">
        <f>+'LIQ 3'!F489</f>
        <v/>
      </c>
      <c r="F489" s="2"/>
      <c r="G489" s="121"/>
      <c r="H489" s="122"/>
      <c r="I489" s="143"/>
      <c r="K489" s="124"/>
      <c r="L489" s="136">
        <f>IF(H489="",0,(IF(G489="D",0,(F489*H489)/100)))</f>
        <v>0</v>
      </c>
      <c r="M489" s="136">
        <f>ROUND(IF(L489=0,(IF(H489="",0,((IF(E489&lt;$L$4,IF(ABS(F489)&lt;$N$2,0,ROUND(((ABS(F489)-$N$2)*H489)/100,2)),IF(ABS(F489)&lt;$N$4,0,ROUND(((ABS(F489)-$N$4)*H489)/100,2))))))),0),2)</f>
        <v>0</v>
      </c>
      <c r="N489" s="136">
        <f>ROUND(IF(H489="",0,((IF(L489=0,(IF(E489&lt;$L$4,IF(ABS(F489)&gt;$N$2,ROUND(($N$2*H489/100),2),ABS(F489)*H489/100),IF(ABS(F489)&gt;$N$4,ROUND(($N$4*H489/100),2),ABS(F489)*H489/100))),0)))),2)</f>
        <v>0</v>
      </c>
      <c r="O489" s="137"/>
      <c r="P489" s="136">
        <f>IF(J489="D",IF(H489="",0,F489),0)</f>
        <v>0</v>
      </c>
      <c r="Q489" s="137"/>
    </row>
    <row r="490" spans="1:17" customHeight="1" ht="13.2">
      <c r="A490" s="143">
        <f>+'LIQ 3'!B490</f>
        <v/>
      </c>
      <c r="B490" s="143">
        <f>+'LIQ 3'!C490</f>
        <v>0</v>
      </c>
      <c r="C490" s="144">
        <f>+'LIQ 3'!D490</f>
        <v/>
      </c>
      <c r="D490" s="143">
        <f>+'LIQ 3'!E490</f>
        <v/>
      </c>
      <c r="E490" s="143">
        <f>+'LIQ 3'!F490</f>
        <v/>
      </c>
      <c r="F490" s="2"/>
      <c r="G490" s="121"/>
      <c r="H490" s="122"/>
      <c r="I490" s="143"/>
      <c r="K490" s="124"/>
      <c r="L490" s="136">
        <f>IF(H490="",0,(IF(G490="D",0,(F490*H490)/100)))</f>
        <v>0</v>
      </c>
      <c r="M490" s="136">
        <f>ROUND(IF(L490=0,(IF(H490="",0,((IF(E490&lt;$L$4,IF(ABS(F490)&lt;$N$2,0,ROUND(((ABS(F490)-$N$2)*H490)/100,2)),IF(ABS(F490)&lt;$N$4,0,ROUND(((ABS(F490)-$N$4)*H490)/100,2))))))),0),2)</f>
        <v>0</v>
      </c>
      <c r="N490" s="136">
        <f>ROUND(IF(H490="",0,((IF(L490=0,(IF(E490&lt;$L$4,IF(ABS(F490)&gt;$N$2,ROUND(($N$2*H490/100),2),ABS(F490)*H490/100),IF(ABS(F490)&gt;$N$4,ROUND(($N$4*H490/100),2),ABS(F490)*H490/100))),0)))),2)</f>
        <v>0</v>
      </c>
      <c r="O490" s="137"/>
      <c r="P490" s="136">
        <f>IF(J490="D",IF(H490="",0,F490),0)</f>
        <v>0</v>
      </c>
      <c r="Q490" s="137"/>
    </row>
    <row r="491" spans="1:17" customHeight="1" ht="13.2">
      <c r="A491" s="143">
        <f>+'LIQ 3'!B491</f>
        <v/>
      </c>
      <c r="B491" s="143">
        <f>+'LIQ 3'!C491</f>
        <v>0</v>
      </c>
      <c r="C491" s="144">
        <f>+'LIQ 3'!D491</f>
        <v/>
      </c>
      <c r="D491" s="143">
        <f>+'LIQ 3'!E491</f>
        <v/>
      </c>
      <c r="E491" s="143">
        <f>+'LIQ 3'!F491</f>
        <v/>
      </c>
      <c r="F491" s="2"/>
      <c r="G491" s="121"/>
      <c r="H491" s="122"/>
      <c r="I491" s="143"/>
      <c r="K491" s="124"/>
      <c r="L491" s="136">
        <f>IF(H491="",0,(IF(G491="D",0,(F491*H491)/100)))</f>
        <v>0</v>
      </c>
      <c r="M491" s="136">
        <f>ROUND(IF(L491=0,(IF(H491="",0,((IF(E491&lt;$L$4,IF(ABS(F491)&lt;$N$2,0,ROUND(((ABS(F491)-$N$2)*H491)/100,2)),IF(ABS(F491)&lt;$N$4,0,ROUND(((ABS(F491)-$N$4)*H491)/100,2))))))),0),2)</f>
        <v>0</v>
      </c>
      <c r="N491" s="136">
        <f>ROUND(IF(H491="",0,((IF(L491=0,(IF(E491&lt;$L$4,IF(ABS(F491)&gt;$N$2,ROUND(($N$2*H491/100),2),ABS(F491)*H491/100),IF(ABS(F491)&gt;$N$4,ROUND(($N$4*H491/100),2),ABS(F491)*H491/100))),0)))),2)</f>
        <v>0</v>
      </c>
      <c r="O491" s="137"/>
      <c r="P491" s="136">
        <f>IF(J491="D",IF(H491="",0,F491),0)</f>
        <v>0</v>
      </c>
      <c r="Q491" s="137"/>
    </row>
    <row r="492" spans="1:17" customHeight="1" ht="13.2">
      <c r="A492" s="143">
        <f>+'LIQ 3'!B492</f>
        <v/>
      </c>
      <c r="B492" s="143">
        <f>+'LIQ 3'!C492</f>
        <v>0</v>
      </c>
      <c r="C492" s="144">
        <f>+'LIQ 3'!D492</f>
        <v/>
      </c>
      <c r="D492" s="143">
        <f>+'LIQ 3'!E492</f>
        <v/>
      </c>
      <c r="E492" s="143">
        <f>+'LIQ 3'!F492</f>
        <v/>
      </c>
      <c r="F492" s="2"/>
      <c r="G492" s="121"/>
      <c r="H492" s="122"/>
      <c r="I492" s="143"/>
      <c r="K492" s="124"/>
      <c r="L492" s="136">
        <f>IF(H492="",0,(IF(G492="D",0,(F492*H492)/100)))</f>
        <v>0</v>
      </c>
      <c r="M492" s="136">
        <f>ROUND(IF(L492=0,(IF(H492="",0,((IF(E492&lt;$L$4,IF(ABS(F492)&lt;$N$2,0,ROUND(((ABS(F492)-$N$2)*H492)/100,2)),IF(ABS(F492)&lt;$N$4,0,ROUND(((ABS(F492)-$N$4)*H492)/100,2))))))),0),2)</f>
        <v>0</v>
      </c>
      <c r="N492" s="136">
        <f>ROUND(IF(H492="",0,((IF(L492=0,(IF(E492&lt;$L$4,IF(ABS(F492)&gt;$N$2,ROUND(($N$2*H492/100),2),ABS(F492)*H492/100),IF(ABS(F492)&gt;$N$4,ROUND(($N$4*H492/100),2),ABS(F492)*H492/100))),0)))),2)</f>
        <v>0</v>
      </c>
      <c r="O492" s="137"/>
      <c r="P492" s="136">
        <f>IF(J492="D",IF(H492="",0,F492),0)</f>
        <v>0</v>
      </c>
      <c r="Q492" s="137"/>
    </row>
    <row r="493" spans="1:17" customHeight="1" ht="13.2">
      <c r="A493" s="143">
        <f>+'LIQ 3'!B493</f>
        <v/>
      </c>
      <c r="B493" s="143">
        <f>+'LIQ 3'!C493</f>
        <v>0</v>
      </c>
      <c r="C493" s="144">
        <f>+'LIQ 3'!D493</f>
        <v/>
      </c>
      <c r="D493" s="143">
        <f>+'LIQ 3'!E493</f>
        <v>0</v>
      </c>
      <c r="E493" s="143">
        <f>+'LIQ 3'!F493</f>
        <v/>
      </c>
      <c r="F493" s="2"/>
      <c r="G493" s="121"/>
      <c r="H493" s="122"/>
      <c r="I493" s="143"/>
      <c r="K493" s="124"/>
      <c r="L493" s="136">
        <f>IF(H493="",0,(IF(G493="D",0,(F493*H493)/100)))</f>
        <v>0</v>
      </c>
      <c r="M493" s="136">
        <f>ROUND(IF(L493=0,(IF(H493="",0,((IF(E493&lt;$L$4,IF(ABS(F493)&lt;$N$2,0,ROUND(((ABS(F493)-$N$2)*H493)/100,2)),IF(ABS(F493)&lt;$N$4,0,ROUND(((ABS(F493)-$N$4)*H493)/100,2))))))),0),2)</f>
        <v>0</v>
      </c>
      <c r="N493" s="136">
        <f>ROUND(IF(H493="",0,((IF(L493=0,(IF(E493&lt;$L$4,IF(ABS(F493)&gt;$N$2,ROUND(($N$2*H493/100),2),ABS(F493)*H493/100),IF(ABS(F493)&gt;$N$4,ROUND(($N$4*H493/100),2),ABS(F493)*H493/100))),0)))),2)</f>
        <v>0</v>
      </c>
      <c r="O493" s="137"/>
      <c r="P493" s="136">
        <f>IF(J493="D",IF(H493="",0,F493),0)</f>
        <v>0</v>
      </c>
      <c r="Q493" s="137"/>
    </row>
    <row r="494" spans="1:17" customHeight="1" ht="13.2">
      <c r="A494" s="143">
        <f>+'LIQ 3'!B494</f>
        <v/>
      </c>
      <c r="B494" s="143">
        <f>+'LIQ 3'!C494</f>
        <v>0</v>
      </c>
      <c r="C494" s="144">
        <f>+'LIQ 3'!D494</f>
        <v/>
      </c>
      <c r="D494" s="143">
        <f>+'LIQ 3'!E494</f>
        <v>0</v>
      </c>
      <c r="E494" s="143">
        <f>+'LIQ 3'!F494</f>
        <v/>
      </c>
      <c r="F494" s="2"/>
      <c r="G494" s="121"/>
      <c r="H494" s="122"/>
      <c r="I494" s="143"/>
      <c r="K494" s="124"/>
      <c r="L494" s="136">
        <f>IF(H494="",0,(IF(G494="D",0,(F494*H494)/100)))</f>
        <v>0</v>
      </c>
      <c r="M494" s="136">
        <f>ROUND(IF(L494=0,(IF(H494="",0,((IF(E494&lt;$L$4,IF(ABS(F494)&lt;$N$2,0,ROUND(((ABS(F494)-$N$2)*H494)/100,2)),IF(ABS(F494)&lt;$N$4,0,ROUND(((ABS(F494)-$N$4)*H494)/100,2))))))),0),2)</f>
        <v>0</v>
      </c>
      <c r="N494" s="136">
        <f>ROUND(IF(H494="",0,((IF(L494=0,(IF(E494&lt;$L$4,IF(ABS(F494)&gt;$N$2,ROUND(($N$2*H494/100),2),ABS(F494)*H494/100),IF(ABS(F494)&gt;$N$4,ROUND(($N$4*H494/100),2),ABS(F494)*H494/100))),0)))),2)</f>
        <v>0</v>
      </c>
      <c r="O494" s="137"/>
      <c r="P494" s="136">
        <f>IF(J494="D",IF(H494="",0,F494),0)</f>
        <v>0</v>
      </c>
      <c r="Q494" s="137"/>
    </row>
    <row r="495" spans="1:17" customHeight="1" ht="13.2">
      <c r="A495" s="143">
        <f>+'LIQ 3'!B495</f>
        <v/>
      </c>
      <c r="B495" s="143">
        <f>+'LIQ 3'!C495</f>
        <v>0</v>
      </c>
      <c r="C495" s="144">
        <f>+'LIQ 3'!D495</f>
        <v/>
      </c>
      <c r="D495" s="143">
        <f>+'LIQ 3'!E495</f>
        <v>0</v>
      </c>
      <c r="E495" s="143">
        <f>+'LIQ 3'!F495</f>
        <v/>
      </c>
      <c r="F495" s="2"/>
      <c r="G495" s="121"/>
      <c r="H495" s="122"/>
      <c r="I495" s="143"/>
      <c r="K495" s="124"/>
      <c r="L495" s="136">
        <f>IF(H495="",0,(IF(G495="D",0,(F495*H495)/100)))</f>
        <v>0</v>
      </c>
      <c r="M495" s="136">
        <f>ROUND(IF(L495=0,(IF(H495="",0,((IF(E495&lt;$L$4,IF(ABS(F495)&lt;$N$2,0,ROUND(((ABS(F495)-$N$2)*H495)/100,2)),IF(ABS(F495)&lt;$N$4,0,ROUND(((ABS(F495)-$N$4)*H495)/100,2))))))),0),2)</f>
        <v>0</v>
      </c>
      <c r="N495" s="136">
        <f>ROUND(IF(H495="",0,((IF(L495=0,(IF(E495&lt;$L$4,IF(ABS(F495)&gt;$N$2,ROUND(($N$2*H495/100),2),ABS(F495)*H495/100),IF(ABS(F495)&gt;$N$4,ROUND(($N$4*H495/100),2),ABS(F495)*H495/100))),0)))),2)</f>
        <v>0</v>
      </c>
      <c r="O495" s="137"/>
      <c r="P495" s="136">
        <f>IF(J495="D",IF(H495="",0,F495),0)</f>
        <v>0</v>
      </c>
      <c r="Q495" s="137"/>
    </row>
    <row r="496" spans="1:17" customHeight="1" ht="13.2">
      <c r="A496" s="143">
        <f>+'LIQ 3'!B496</f>
        <v/>
      </c>
      <c r="B496" s="143">
        <f>+'LIQ 3'!C496</f>
        <v>0</v>
      </c>
      <c r="C496" s="144">
        <f>+'LIQ 3'!D496</f>
        <v/>
      </c>
      <c r="D496" s="143">
        <f>+'LIQ 3'!E496</f>
        <v>0</v>
      </c>
      <c r="E496" s="143">
        <f>+'LIQ 3'!F496</f>
        <v/>
      </c>
      <c r="F496" s="2"/>
      <c r="G496" s="121"/>
      <c r="H496" s="122"/>
      <c r="I496" s="143"/>
      <c r="K496" s="124"/>
      <c r="L496" s="136">
        <f>IF(H496="",0,(IF(G496="D",0,(F496*H496)/100)))</f>
        <v>0</v>
      </c>
      <c r="M496" s="136">
        <f>ROUND(IF(L496=0,(IF(H496="",0,((IF(E496&lt;$L$4,IF(ABS(F496)&lt;$N$2,0,ROUND(((ABS(F496)-$N$2)*H496)/100,2)),IF(ABS(F496)&lt;$N$4,0,ROUND(((ABS(F496)-$N$4)*H496)/100,2))))))),0),2)</f>
        <v>0</v>
      </c>
      <c r="N496" s="136">
        <f>ROUND(IF(H496="",0,((IF(L496=0,(IF(E496&lt;$L$4,IF(ABS(F496)&gt;$N$2,ROUND(($N$2*H496/100),2),ABS(F496)*H496/100),IF(ABS(F496)&gt;$N$4,ROUND(($N$4*H496/100),2),ABS(F496)*H496/100))),0)))),2)</f>
        <v>0</v>
      </c>
      <c r="O496" s="137"/>
      <c r="P496" s="136">
        <f>IF(J496="D",IF(H496="",0,F496),0)</f>
        <v>0</v>
      </c>
      <c r="Q496" s="137"/>
    </row>
    <row r="497" spans="1:17" customHeight="1" ht="13.2">
      <c r="A497" s="143">
        <f>+'LIQ 3'!B497</f>
        <v/>
      </c>
      <c r="B497" s="143">
        <f>+'LIQ 3'!C497</f>
        <v>0</v>
      </c>
      <c r="C497" s="144">
        <f>+'LIQ 3'!D497</f>
        <v/>
      </c>
      <c r="D497" s="143">
        <f>+'LIQ 3'!E497</f>
        <v>0</v>
      </c>
      <c r="E497" s="143">
        <f>+'LIQ 3'!F497</f>
        <v/>
      </c>
      <c r="F497" s="2"/>
      <c r="G497" s="121"/>
      <c r="H497" s="122"/>
      <c r="I497" s="143"/>
      <c r="K497" s="124"/>
      <c r="L497" s="136">
        <f>IF(H497="",0,(IF(G497="D",0,(F497*H497)/100)))</f>
        <v>0</v>
      </c>
      <c r="M497" s="136">
        <f>ROUND(IF(L497=0,(IF(H497="",0,((IF(E497&lt;$L$4,IF(ABS(F497)&lt;$N$2,0,ROUND(((ABS(F497)-$N$2)*H497)/100,2)),IF(ABS(F497)&lt;$N$4,0,ROUND(((ABS(F497)-$N$4)*H497)/100,2))))))),0),2)</f>
        <v>0</v>
      </c>
      <c r="N497" s="136">
        <f>ROUND(IF(H497="",0,((IF(L497=0,(IF(E497&lt;$L$4,IF(ABS(F497)&gt;$N$2,ROUND(($N$2*H497/100),2),ABS(F497)*H497/100),IF(ABS(F497)&gt;$N$4,ROUND(($N$4*H497/100),2),ABS(F497)*H497/100))),0)))),2)</f>
        <v>0</v>
      </c>
      <c r="O497" s="137"/>
      <c r="P497" s="136">
        <f>IF(J497="D",IF(H497="",0,F497),0)</f>
        <v>0</v>
      </c>
      <c r="Q497" s="137"/>
    </row>
    <row r="498" spans="1:17" customHeight="1" ht="13.2">
      <c r="A498" s="143">
        <f>+'LIQ 3'!B498</f>
        <v/>
      </c>
      <c r="B498" s="143">
        <f>+'LIQ 3'!C498</f>
        <v>0</v>
      </c>
      <c r="C498" s="144">
        <f>+'LIQ 3'!D498</f>
        <v/>
      </c>
      <c r="D498" s="143">
        <f>+'LIQ 3'!E498</f>
        <v>0</v>
      </c>
      <c r="E498" s="143">
        <f>+'LIQ 3'!F498</f>
        <v/>
      </c>
      <c r="F498" s="2"/>
      <c r="G498" s="121"/>
      <c r="H498" s="122"/>
      <c r="I498" s="143"/>
      <c r="K498" s="124"/>
      <c r="L498" s="136">
        <f>IF(H498="",0,(IF(G498="D",0,(F498*H498)/100)))</f>
        <v>0</v>
      </c>
      <c r="M498" s="136">
        <f>ROUND(IF(L498=0,(IF(H498="",0,((IF(E498&lt;$L$4,IF(ABS(F498)&lt;$N$2,0,ROUND(((ABS(F498)-$N$2)*H498)/100,2)),IF(ABS(F498)&lt;$N$4,0,ROUND(((ABS(F498)-$N$4)*H498)/100,2))))))),0),2)</f>
        <v>0</v>
      </c>
      <c r="N498" s="136">
        <f>ROUND(IF(H498="",0,((IF(L498=0,(IF(E498&lt;$L$4,IF(ABS(F498)&gt;$N$2,ROUND(($N$2*H498/100),2),ABS(F498)*H498/100),IF(ABS(F498)&gt;$N$4,ROUND(($N$4*H498/100),2),ABS(F498)*H498/100))),0)))),2)</f>
        <v>0</v>
      </c>
      <c r="O498" s="137"/>
      <c r="P498" s="136">
        <f>IF(J498="D",IF(H498="",0,F498),0)</f>
        <v>0</v>
      </c>
      <c r="Q498" s="137"/>
    </row>
    <row r="499" spans="1:17" customHeight="1" ht="13.2">
      <c r="A499" s="143">
        <f>+'LIQ 3'!B499</f>
        <v/>
      </c>
      <c r="B499" s="143">
        <f>+'LIQ 3'!C499</f>
        <v>0</v>
      </c>
      <c r="C499" s="144">
        <f>+'LIQ 3'!D499</f>
        <v/>
      </c>
      <c r="D499" s="143">
        <f>+'LIQ 3'!E499</f>
        <v>0</v>
      </c>
      <c r="E499" s="143">
        <f>+'LIQ 3'!F499</f>
        <v/>
      </c>
      <c r="F499" s="2"/>
      <c r="G499" s="121"/>
      <c r="H499" s="122"/>
      <c r="I499" s="143"/>
      <c r="K499" s="124"/>
      <c r="L499" s="136">
        <f>IF(H499="",0,(IF(G499="D",0,(F499*H499)/100)))</f>
        <v>0</v>
      </c>
      <c r="M499" s="136">
        <f>ROUND(IF(L499=0,(IF(H499="",0,((IF(E499&lt;$L$4,IF(ABS(F499)&lt;$N$2,0,ROUND(((ABS(F499)-$N$2)*H499)/100,2)),IF(ABS(F499)&lt;$N$4,0,ROUND(((ABS(F499)-$N$4)*H499)/100,2))))))),0),2)</f>
        <v>0</v>
      </c>
      <c r="N499" s="136">
        <f>ROUND(IF(H499="",0,((IF(L499=0,(IF(E499&lt;$L$4,IF(ABS(F499)&gt;$N$2,ROUND(($N$2*H499/100),2),ABS(F499)*H499/100),IF(ABS(F499)&gt;$N$4,ROUND(($N$4*H499/100),2),ABS(F499)*H499/100))),0)))),2)</f>
        <v>0</v>
      </c>
      <c r="O499" s="137"/>
      <c r="P499" s="136">
        <f>IF(J499="D",IF(H499="",0,F499),0)</f>
        <v>0</v>
      </c>
      <c r="Q499" s="137"/>
    </row>
    <row r="500" spans="1:17" customHeight="1" ht="13.2">
      <c r="A500" s="143">
        <f>+'LIQ 3'!B500</f>
        <v/>
      </c>
      <c r="B500" s="143">
        <f>+'LIQ 3'!C500</f>
        <v>0</v>
      </c>
      <c r="C500" s="144">
        <f>+'LIQ 3'!D500</f>
        <v/>
      </c>
      <c r="D500" s="143">
        <f>+'LIQ 3'!E500</f>
        <v>0</v>
      </c>
      <c r="E500" s="143">
        <f>+'LIQ 3'!F500</f>
        <v/>
      </c>
      <c r="F500" s="2"/>
      <c r="G500" s="121"/>
      <c r="H500" s="122"/>
      <c r="I500" s="143"/>
      <c r="K500" s="124"/>
      <c r="L500" s="136">
        <f>IF(H500="",0,(IF(G500="D",0,(F500*H500)/100)))</f>
        <v>0</v>
      </c>
      <c r="M500" s="136">
        <f>ROUND(IF(L500=0,(IF(H500="",0,((IF(E500&lt;$L$4,IF(ABS(F500)&lt;$N$2,0,ROUND(((ABS(F500)-$N$2)*H500)/100,2)),IF(ABS(F500)&lt;$N$4,0,ROUND(((ABS(F500)-$N$4)*H500)/100,2))))))),0),2)</f>
        <v>0</v>
      </c>
      <c r="N500" s="136">
        <f>ROUND(IF(H500="",0,((IF(L500=0,(IF(E500&lt;$L$4,IF(ABS(F500)&gt;$N$2,ROUND(($N$2*H500/100),2),ABS(F500)*H500/100),IF(ABS(F500)&gt;$N$4,ROUND(($N$4*H500/100),2),ABS(F500)*H500/100))),0)))),2)</f>
        <v>0</v>
      </c>
      <c r="O500" s="137"/>
      <c r="P500" s="136"/>
      <c r="Q500" s="137"/>
    </row>
    <row r="501" spans="1:17" customHeight="1" ht="13.2">
      <c r="A501" s="143">
        <f>+'LIQ 3'!B501</f>
        <v/>
      </c>
      <c r="B501" s="143">
        <f>+'LIQ 3'!C501</f>
        <v>0</v>
      </c>
      <c r="C501" s="144">
        <f>+'LIQ 3'!D501</f>
        <v/>
      </c>
      <c r="D501" s="143">
        <f>+'LIQ 3'!E501</f>
        <v>0</v>
      </c>
      <c r="E501" s="143">
        <f>+'LIQ 3'!F501</f>
        <v/>
      </c>
      <c r="F501" s="2"/>
      <c r="G501" s="121"/>
      <c r="H501" s="122"/>
      <c r="I501" s="143"/>
      <c r="K501" s="124"/>
      <c r="L501" s="136">
        <f>IF(H501="",0,(IF(G501="D",0,(F501*H501)/100)))</f>
        <v>0</v>
      </c>
      <c r="M501" s="136">
        <f>ROUND(IF(L501=0,(IF(H501="",0,((IF(E501&lt;$L$4,IF(ABS(F501)&lt;$N$2,0,ROUND(((ABS(F501)-$N$2)*H501)/100,2)),IF(ABS(F501)&lt;$N$4,0,ROUND(((ABS(F501)-$N$4)*H501)/100,2))))))),0),2)</f>
        <v>0</v>
      </c>
      <c r="N501" s="136">
        <f>ROUND(IF(H501="",0,((IF(L501=0,(IF(E501&lt;$L$4,IF(ABS(F501)&gt;$N$2,ROUND(($N$2*H501/100),2),ABS(F501)*H501/100),IF(ABS(F501)&gt;$N$4,ROUND(($N$4*H501/100),2),ABS(F501)*H501/100))),0)))),2)</f>
        <v>0</v>
      </c>
      <c r="O501" s="137"/>
      <c r="P501" s="136"/>
      <c r="Q501" s="137"/>
    </row>
    <row r="502" spans="1:17" customHeight="1" ht="13.2">
      <c r="A502" s="143">
        <f>+'LIQ 3'!B502</f>
        <v/>
      </c>
      <c r="B502" s="143">
        <f>+'LIQ 3'!C502</f>
        <v>0</v>
      </c>
      <c r="C502" s="144">
        <f>+'LIQ 3'!D502</f>
        <v/>
      </c>
      <c r="D502" s="143">
        <f>+'LIQ 3'!E502</f>
        <v>0</v>
      </c>
      <c r="E502" s="143">
        <f>+'LIQ 3'!F502</f>
        <v/>
      </c>
      <c r="F502" s="2"/>
      <c r="G502" s="121"/>
      <c r="H502" s="122"/>
      <c r="I502" s="143"/>
      <c r="K502" s="124"/>
      <c r="L502" s="136">
        <f>IF(H502="",0,(IF(G502="D",0,(F502*H502)/100)))</f>
        <v>0</v>
      </c>
      <c r="M502" s="136">
        <f>ROUND(IF(L502=0,(IF(H502="",0,((IF(E502&lt;$L$4,IF(ABS(F502)&lt;$N$2,0,ROUND(((ABS(F502)-$N$2)*H502)/100,2)),IF(ABS(F502)&lt;$N$4,0,ROUND(((ABS(F502)-$N$4)*H502)/100,2))))))),0),2)</f>
        <v>0</v>
      </c>
      <c r="N502" s="136">
        <f>ROUND(IF(H502="",0,((IF(L502=0,(IF(E502&lt;$L$4,IF(ABS(F502)&gt;$N$2,ROUND(($N$2*H502/100),2),ABS(F502)*H502/100),IF(ABS(F502)&gt;$N$4,ROUND(($N$4*H502/100),2),ABS(F502)*H502/100))),0)))),2)</f>
        <v>0</v>
      </c>
      <c r="O502" s="137"/>
      <c r="P502" s="136"/>
      <c r="Q502" s="137"/>
    </row>
    <row r="503" spans="1:17" customHeight="1" ht="13.2">
      <c r="A503" s="143">
        <f>+'LIQ 3'!B503</f>
        <v/>
      </c>
      <c r="B503" s="143">
        <f>+'LIQ 3'!C503</f>
        <v>0</v>
      </c>
      <c r="C503" s="144">
        <f>+'LIQ 3'!D503</f>
        <v/>
      </c>
      <c r="D503" s="143">
        <f>+'LIQ 3'!E503</f>
        <v>0</v>
      </c>
      <c r="E503" s="143">
        <f>+'LIQ 3'!F503</f>
        <v/>
      </c>
      <c r="F503" s="2"/>
      <c r="G503" s="121"/>
      <c r="H503" s="122"/>
      <c r="I503" s="143"/>
      <c r="K503" s="124"/>
      <c r="L503" s="136">
        <f>IF(H503="",0,(IF(G503="D",0,(F503*H503)/100)))</f>
        <v>0</v>
      </c>
      <c r="M503" s="136">
        <f>ROUND(IF(L503=0,(IF(H503="",0,((IF(E503&lt;$L$4,IF(ABS(F503)&lt;$N$2,0,ROUND(((ABS(F503)-$N$2)*H503)/100,2)),IF(ABS(F503)&lt;$N$4,0,ROUND(((ABS(F503)-$N$4)*H503)/100,2))))))),0),2)</f>
        <v>0</v>
      </c>
      <c r="N503" s="136">
        <f>ROUND(IF(H503="",0,((IF(L503=0,(IF(E503&lt;$L$4,IF(ABS(F503)&gt;$N$2,ROUND(($N$2*H503/100),2),ABS(F503)*H503/100),IF(ABS(F503)&gt;$N$4,ROUND(($N$4*H503/100),2),ABS(F503)*H503/100))),0)))),2)</f>
        <v>0</v>
      </c>
      <c r="O503" s="137"/>
      <c r="P503" s="136"/>
      <c r="Q503" s="137"/>
    </row>
    <row r="504" spans="1:17" customHeight="1" ht="13.2">
      <c r="A504" s="143">
        <f>+'LIQ 3'!B504</f>
        <v/>
      </c>
      <c r="B504" s="143">
        <f>+'LIQ 3'!C504</f>
        <v>0</v>
      </c>
      <c r="C504" s="144">
        <f>+'LIQ 3'!D504</f>
        <v/>
      </c>
      <c r="D504" s="143">
        <f>+'LIQ 3'!E504</f>
        <v>0</v>
      </c>
      <c r="E504" s="143">
        <f>+'LIQ 3'!F504</f>
        <v/>
      </c>
      <c r="F504" s="2"/>
      <c r="G504" s="121"/>
      <c r="H504" s="122"/>
      <c r="I504" s="143"/>
      <c r="K504" s="124"/>
      <c r="L504" s="136">
        <f>IF(H504="",0,(IF(G504="D",0,(F504*H504)/100)))</f>
        <v>0</v>
      </c>
      <c r="M504" s="136">
        <f>ROUND(IF(L504=0,(IF(H504="",0,((IF(E504&lt;$L$4,IF(ABS(F504)&lt;$N$2,0,ROUND(((ABS(F504)-$N$2)*H504)/100,2)),IF(ABS(F504)&lt;$N$4,0,ROUND(((ABS(F504)-$N$4)*H504)/100,2))))))),0),2)</f>
        <v>0</v>
      </c>
      <c r="N504" s="136">
        <f>ROUND(IF(H504="",0,((IF(L504=0,(IF(E504&lt;$L$4,IF(ABS(F504)&gt;$N$2,ROUND(($N$2*H504/100),2),ABS(F504)*H504/100),IF(ABS(F504)&gt;$N$4,ROUND(($N$4*H504/100),2),ABS(F504)*H504/100))),0)))),2)</f>
        <v>0</v>
      </c>
      <c r="O504" s="137"/>
      <c r="P504" s="136"/>
      <c r="Q504" s="137"/>
    </row>
    <row r="505" spans="1:17" customHeight="1" ht="13.2">
      <c r="A505" s="143">
        <f>+'LIQ 3'!B505</f>
        <v/>
      </c>
      <c r="B505" s="143">
        <f>+'LIQ 3'!C505</f>
        <v>0</v>
      </c>
      <c r="C505" s="144">
        <f>+'LIQ 3'!D505</f>
        <v/>
      </c>
      <c r="D505" s="143">
        <f>+'LIQ 3'!E505</f>
        <v>0</v>
      </c>
      <c r="E505" s="143">
        <f>+'LIQ 3'!F505</f>
        <v/>
      </c>
      <c r="F505" s="2"/>
      <c r="G505" s="121"/>
      <c r="H505" s="122"/>
      <c r="I505" s="143"/>
      <c r="K505" s="124"/>
      <c r="L505" s="136">
        <f>IF(H505="",0,(IF(G505="D",0,(F505*H505)/100)))</f>
        <v>0</v>
      </c>
      <c r="M505" s="136">
        <f>ROUND(IF(L505=0,(IF(H505="",0,((IF(E505&lt;$L$4,IF(ABS(F505)&lt;$N$2,0,ROUND(((ABS(F505)-$N$2)*H505)/100,2)),IF(ABS(F505)&lt;$N$4,0,ROUND(((ABS(F505)-$N$4)*H505)/100,2))))))),0),2)</f>
        <v>0</v>
      </c>
      <c r="N505" s="136">
        <f>ROUND(IF(H505="",0,((IF(L505=0,(IF(E505&lt;$L$4,IF(ABS(F505)&gt;$N$2,ROUND(($N$2*H505/100),2),ABS(F505)*H505/100),IF(ABS(F505)&gt;$N$4,ROUND(($N$4*H505/100),2),ABS(F505)*H505/100))),0)))),2)</f>
        <v>0</v>
      </c>
      <c r="O505" s="137"/>
      <c r="P505" s="136"/>
      <c r="Q505" s="137"/>
    </row>
    <row r="506" spans="1:17" customHeight="1" ht="13.2">
      <c r="A506" s="143">
        <f>+'LIQ 3'!B506</f>
        <v/>
      </c>
      <c r="B506" s="143">
        <f>+'LIQ 3'!C506</f>
        <v>0</v>
      </c>
      <c r="C506" s="144">
        <f>+'LIQ 3'!D506</f>
        <v/>
      </c>
      <c r="D506" s="143">
        <f>+'LIQ 3'!E506</f>
        <v>0</v>
      </c>
      <c r="E506" s="143">
        <f>+'LIQ 3'!F506</f>
        <v/>
      </c>
      <c r="F506" s="2"/>
      <c r="G506" s="121"/>
      <c r="H506" s="122"/>
      <c r="I506" s="143"/>
      <c r="K506" s="124"/>
      <c r="L506" s="136">
        <f>IF(H506="",0,(IF(G506="D",0,(F506*H506)/100)))</f>
        <v>0</v>
      </c>
      <c r="M506" s="136">
        <f>ROUND(IF(L506=0,(IF(H506="",0,((IF(E506&lt;$L$4,IF(ABS(F506)&lt;$N$2,0,ROUND(((ABS(F506)-$N$2)*H506)/100,2)),IF(ABS(F506)&lt;$N$4,0,ROUND(((ABS(F506)-$N$4)*H506)/100,2))))))),0),2)</f>
        <v>0</v>
      </c>
      <c r="N506" s="136">
        <f>ROUND(IF(H506="",0,((IF(L506=0,(IF(E506&lt;$L$4,IF(ABS(F506)&gt;$N$2,ROUND(($N$2*H506/100),2),ABS(F506)*H506/100),IF(ABS(F506)&gt;$N$4,ROUND(($N$4*H506/100),2),ABS(F506)*H506/100))),0)))),2)</f>
        <v>0</v>
      </c>
      <c r="O506" s="137"/>
      <c r="P506" s="136"/>
      <c r="Q506" s="137"/>
    </row>
    <row r="507" spans="1:17" customHeight="1" ht="13.2">
      <c r="A507" s="143">
        <f>+'LIQ 3'!B507</f>
        <v/>
      </c>
      <c r="B507" s="143">
        <f>+'LIQ 3'!C507</f>
        <v>0</v>
      </c>
      <c r="C507" s="144">
        <f>+'LIQ 3'!D507</f>
        <v/>
      </c>
      <c r="D507" s="143">
        <f>+'LIQ 3'!E507</f>
        <v>0</v>
      </c>
      <c r="E507" s="143">
        <f>+'LIQ 3'!F507</f>
        <v/>
      </c>
      <c r="F507" s="2"/>
      <c r="G507" s="121"/>
      <c r="H507" s="122"/>
      <c r="I507" s="143"/>
      <c r="K507" s="124"/>
      <c r="L507" s="136">
        <f>IF(H507="",0,(IF(G507="D",0,(F507*H507)/100)))</f>
        <v>0</v>
      </c>
      <c r="M507" s="136">
        <f>ROUND(IF(L507=0,(IF(H507="",0,((IF(E507&lt;$L$4,IF(ABS(F507)&lt;$N$2,0,ROUND(((ABS(F507)-$N$2)*H507)/100,2)),IF(ABS(F507)&lt;$N$4,0,ROUND(((ABS(F507)-$N$4)*H507)/100,2))))))),0),2)</f>
        <v>0</v>
      </c>
      <c r="N507" s="136">
        <f>ROUND(IF(H507="",0,((IF(L507=0,(IF(E507&lt;$L$4,IF(ABS(F507)&gt;$N$2,ROUND(($N$2*H507/100),2),ABS(F507)*H507/100),IF(ABS(F507)&gt;$N$4,ROUND(($N$4*H507/100),2),ABS(F507)*H507/100))),0)))),2)</f>
        <v>0</v>
      </c>
      <c r="O507" s="137"/>
      <c r="P507" s="136"/>
      <c r="Q507" s="137"/>
    </row>
    <row r="508" spans="1:17" customHeight="1" ht="13.2">
      <c r="A508" s="143">
        <f>+'LIQ 3'!B508</f>
        <v/>
      </c>
      <c r="B508" s="143">
        <f>+'LIQ 3'!C508</f>
        <v>0</v>
      </c>
      <c r="C508" s="144">
        <f>+'LIQ 3'!D508</f>
        <v/>
      </c>
      <c r="D508" s="143">
        <f>+'LIQ 3'!E508</f>
        <v>0</v>
      </c>
      <c r="E508" s="143">
        <f>+'LIQ 3'!F508</f>
        <v/>
      </c>
      <c r="F508" s="2"/>
      <c r="G508" s="121"/>
      <c r="H508" s="122"/>
      <c r="I508" s="143"/>
      <c r="K508" s="124"/>
      <c r="L508" s="136">
        <f>IF(H508="",0,(IF(G508="D",0,(F508*H508)/100)))</f>
        <v>0</v>
      </c>
      <c r="M508" s="136">
        <f>ROUND(IF(L508=0,(IF(H508="",0,((IF(E508&lt;$L$4,IF(ABS(F508)&lt;$N$2,0,ROUND(((ABS(F508)-$N$2)*H508)/100,2)),IF(ABS(F508)&lt;$N$4,0,ROUND(((ABS(F508)-$N$4)*H508)/100,2))))))),0),2)</f>
        <v>0</v>
      </c>
      <c r="N508" s="136">
        <f>ROUND(IF(H508="",0,((IF(L508=0,(IF(E508&lt;$L$4,IF(ABS(F508)&gt;$N$2,ROUND(($N$2*H508/100),2),ABS(F508)*H508/100),IF(ABS(F508)&gt;$N$4,ROUND(($N$4*H508/100),2),ABS(F508)*H508/100))),0)))),2)</f>
        <v>0</v>
      </c>
      <c r="O508" s="137"/>
      <c r="P508" s="136"/>
      <c r="Q508" s="137"/>
    </row>
    <row r="509" spans="1:17" customHeight="1" ht="13.2">
      <c r="A509" s="143">
        <f>+'LIQ 3'!B509</f>
        <v/>
      </c>
      <c r="B509" s="143">
        <f>+'LIQ 3'!C509</f>
        <v>0</v>
      </c>
      <c r="C509" s="144">
        <f>+'LIQ 3'!D509</f>
        <v/>
      </c>
      <c r="D509" s="143">
        <f>+'LIQ 3'!E509</f>
        <v>0</v>
      </c>
      <c r="E509" s="143">
        <f>+'LIQ 3'!F509</f>
        <v/>
      </c>
      <c r="F509" s="2"/>
      <c r="G509" s="121"/>
      <c r="H509" s="122"/>
      <c r="I509" s="143"/>
      <c r="K509" s="124"/>
      <c r="L509" s="136">
        <f>IF(H509="",0,(IF(G509="D",0,(F509*H509)/100)))</f>
        <v>0</v>
      </c>
      <c r="M509" s="136">
        <f>ROUND(IF(L509=0,(IF(H509="",0,((IF(E509&lt;$L$4,IF(ABS(F509)&lt;$N$2,0,ROUND(((ABS(F509)-$N$2)*H509)/100,2)),IF(ABS(F509)&lt;$N$4,0,ROUND(((ABS(F509)-$N$4)*H509)/100,2))))))),0),2)</f>
        <v>0</v>
      </c>
      <c r="N509" s="136">
        <f>ROUND(IF(H509="",0,((IF(L509=0,(IF(E509&lt;$L$4,IF(ABS(F509)&gt;$N$2,ROUND(($N$2*H509/100),2),ABS(F509)*H509/100),IF(ABS(F509)&gt;$N$4,ROUND(($N$4*H509/100),2),ABS(F509)*H509/100))),0)))),2)</f>
        <v>0</v>
      </c>
      <c r="O509" s="137"/>
      <c r="P509" s="136"/>
      <c r="Q509" s="137"/>
    </row>
    <row r="510" spans="1:17" customHeight="1" ht="13.2">
      <c r="A510" s="143">
        <f>+'LIQ 3'!B510</f>
        <v/>
      </c>
      <c r="B510" s="143">
        <f>+'LIQ 3'!C510</f>
        <v>0</v>
      </c>
      <c r="C510" s="144">
        <f>+'LIQ 3'!D510</f>
        <v/>
      </c>
      <c r="D510" s="143">
        <f>+'LIQ 3'!E510</f>
        <v>0</v>
      </c>
      <c r="E510" s="143">
        <f>+'LIQ 3'!F510</f>
        <v/>
      </c>
      <c r="F510" s="2"/>
      <c r="G510" s="121"/>
      <c r="H510" s="122"/>
      <c r="I510" s="143"/>
      <c r="K510" s="124"/>
      <c r="L510" s="136">
        <f>IF(H510="",0,(IF(G510="D",0,(F510*H510)/100)))</f>
        <v>0</v>
      </c>
      <c r="M510" s="136">
        <f>ROUND(IF(L510=0,(IF(H510="",0,((IF(E510&lt;$L$4,IF(ABS(F510)&lt;$N$2,0,ROUND(((ABS(F510)-$N$2)*H510)/100,2)),IF(ABS(F510)&lt;$N$4,0,ROUND(((ABS(F510)-$N$4)*H510)/100,2))))))),0),2)</f>
        <v>0</v>
      </c>
      <c r="N510" s="136">
        <f>ROUND(IF(H510="",0,((IF(L510=0,(IF(E510&lt;$L$4,IF(ABS(F510)&gt;$N$2,ROUND(($N$2*H510/100),2),ABS(F510)*H510/100),IF(ABS(F510)&gt;$N$4,ROUND(($N$4*H510/100),2),ABS(F510)*H510/100))),0)))),2)</f>
        <v>0</v>
      </c>
      <c r="O510" s="137"/>
      <c r="P510" s="136"/>
      <c r="Q510" s="137"/>
    </row>
    <row r="511" spans="1:17" customHeight="1" ht="13.2">
      <c r="A511" s="143">
        <f>+'LIQ 3'!B511</f>
        <v/>
      </c>
      <c r="B511" s="143">
        <f>+'LIQ 3'!C511</f>
        <v>0</v>
      </c>
      <c r="C511" s="144">
        <f>+'LIQ 3'!D511</f>
        <v/>
      </c>
      <c r="D511" s="143">
        <f>+'LIQ 3'!E511</f>
        <v>0</v>
      </c>
      <c r="E511" s="143">
        <f>+'LIQ 3'!F511</f>
        <v/>
      </c>
      <c r="F511" s="2"/>
      <c r="G511" s="121"/>
      <c r="H511" s="122"/>
      <c r="I511" s="143"/>
      <c r="K511" s="124"/>
      <c r="L511" s="136">
        <f>IF(H511="",0,(IF(G511="D",0,(F511*H511)/100)))</f>
        <v>0</v>
      </c>
      <c r="M511" s="136">
        <f>ROUND(IF(L511=0,(IF(H511="",0,((IF(E511&lt;$L$4,IF(ABS(F511)&lt;$N$2,0,ROUND(((ABS(F511)-$N$2)*H511)/100,2)),IF(ABS(F511)&lt;$N$4,0,ROUND(((ABS(F511)-$N$4)*H511)/100,2))))))),0),2)</f>
        <v>0</v>
      </c>
      <c r="N511" s="136">
        <f>ROUND(IF(H511="",0,((IF(L511=0,(IF(E511&lt;$L$4,IF(ABS(F511)&gt;$N$2,ROUND(($N$2*H511/100),2),ABS(F511)*H511/100),IF(ABS(F511)&gt;$N$4,ROUND(($N$4*H511/100),2),ABS(F511)*H511/100))),0)))),2)</f>
        <v>0</v>
      </c>
      <c r="O511" s="137"/>
      <c r="P511" s="136"/>
      <c r="Q511" s="137"/>
    </row>
    <row r="512" spans="1:17" customHeight="1" ht="13.2">
      <c r="A512" s="143">
        <f>+'LIQ 3'!B512</f>
        <v/>
      </c>
      <c r="B512" s="143">
        <f>+'LIQ 3'!C512</f>
        <v>0</v>
      </c>
      <c r="C512" s="144">
        <f>+'LIQ 3'!D512</f>
        <v/>
      </c>
      <c r="D512" s="143">
        <f>+'LIQ 3'!E512</f>
        <v>0</v>
      </c>
      <c r="E512" s="143">
        <f>+'LIQ 3'!F512</f>
        <v/>
      </c>
      <c r="F512" s="2"/>
      <c r="G512" s="121"/>
      <c r="H512" s="122"/>
      <c r="I512" s="143"/>
      <c r="K512" s="124"/>
      <c r="L512" s="136">
        <f>IF(H512="",0,(IF(G512="D",0,(F512*H512)/100)))</f>
        <v>0</v>
      </c>
      <c r="M512" s="136">
        <f>ROUND(IF(L512=0,(IF(H512="",0,((IF(E512&lt;$L$4,IF(ABS(F512)&lt;$N$2,0,ROUND(((ABS(F512)-$N$2)*H512)/100,2)),IF(ABS(F512)&lt;$N$4,0,ROUND(((ABS(F512)-$N$4)*H512)/100,2))))))),0),2)</f>
        <v>0</v>
      </c>
      <c r="N512" s="136">
        <f>ROUND(IF(H512="",0,((IF(L512=0,(IF(E512&lt;$L$4,IF(ABS(F512)&gt;$N$2,ROUND(($N$2*H512/100),2),ABS(F512)*H512/100),IF(ABS(F512)&gt;$N$4,ROUND(($N$4*H512/100),2),ABS(F512)*H512/100))),0)))),2)</f>
        <v>0</v>
      </c>
      <c r="O512" s="137"/>
      <c r="P512" s="136"/>
      <c r="Q512" s="137"/>
    </row>
    <row r="513" spans="1:17" customHeight="1" ht="13.2">
      <c r="A513" s="143">
        <f>+'LIQ 3'!B513</f>
        <v/>
      </c>
      <c r="B513" s="143">
        <f>+'LIQ 3'!C513</f>
        <v>0</v>
      </c>
      <c r="C513" s="144">
        <f>+'LIQ 3'!D513</f>
        <v/>
      </c>
      <c r="D513" s="143">
        <f>+'LIQ 3'!E513</f>
        <v>0</v>
      </c>
      <c r="E513" s="143">
        <f>+'LIQ 3'!F513</f>
        <v/>
      </c>
      <c r="F513" s="2"/>
      <c r="G513" s="121"/>
      <c r="H513" s="122"/>
      <c r="I513" s="143"/>
      <c r="K513" s="124"/>
      <c r="L513" s="136">
        <f>IF(H513="",0,(IF(G513="D",0,(F513*H513)/100)))</f>
        <v>0</v>
      </c>
      <c r="M513" s="136">
        <f>ROUND(IF(L513=0,(IF(H513="",0,((IF(E513&lt;$L$4,IF(ABS(F513)&lt;$N$2,0,ROUND(((ABS(F513)-$N$2)*H513)/100,2)),IF(ABS(F513)&lt;$N$4,0,ROUND(((ABS(F513)-$N$4)*H513)/100,2))))))),0),2)</f>
        <v>0</v>
      </c>
      <c r="N513" s="136">
        <f>ROUND(IF(H513="",0,((IF(L513=0,(IF(E513&lt;$L$4,IF(ABS(F513)&gt;$N$2,ROUND(($N$2*H513/100),2),ABS(F513)*H513/100),IF(ABS(F513)&gt;$N$4,ROUND(($N$4*H513/100),2),ABS(F513)*H513/100))),0)))),2)</f>
        <v>0</v>
      </c>
      <c r="O513" s="137"/>
      <c r="P513" s="136"/>
      <c r="Q513" s="137"/>
    </row>
    <row r="514" spans="1:17" customHeight="1" ht="13.2">
      <c r="A514" s="143">
        <f>+'LIQ 3'!B514</f>
        <v/>
      </c>
      <c r="B514" s="143">
        <f>+'LIQ 3'!C514</f>
        <v>0</v>
      </c>
      <c r="C514" s="144">
        <f>+'LIQ 3'!D514</f>
        <v/>
      </c>
      <c r="D514" s="143">
        <f>+'LIQ 3'!E514</f>
        <v>0</v>
      </c>
      <c r="E514" s="143">
        <f>+'LIQ 3'!F514</f>
        <v/>
      </c>
      <c r="F514" s="2"/>
      <c r="G514" s="121"/>
      <c r="H514" s="122"/>
      <c r="I514" s="143"/>
      <c r="K514" s="124"/>
      <c r="L514" s="136">
        <f>IF(H514="",0,(IF(G514="D",0,(F514*H514)/100)))</f>
        <v>0</v>
      </c>
      <c r="M514" s="136">
        <f>ROUND(IF(L514=0,(IF(H514="",0,((IF(E514&lt;$L$4,IF(ABS(F514)&lt;$N$2,0,ROUND(((ABS(F514)-$N$2)*H514)/100,2)),IF(ABS(F514)&lt;$N$4,0,ROUND(((ABS(F514)-$N$4)*H514)/100,2))))))),0),2)</f>
        <v>0</v>
      </c>
      <c r="N514" s="136">
        <f>ROUND(IF(H514="",0,((IF(L514=0,(IF(E514&lt;$L$4,IF(ABS(F514)&gt;$N$2,ROUND(($N$2*H514/100),2),ABS(F514)*H514/100),IF(ABS(F514)&gt;$N$4,ROUND(($N$4*H514/100),2),ABS(F514)*H514/100))),0)))),2)</f>
        <v>0</v>
      </c>
      <c r="O514" s="137"/>
      <c r="P514" s="136"/>
      <c r="Q514" s="137"/>
    </row>
    <row r="515" spans="1:17" customHeight="1" ht="13.2">
      <c r="A515" s="143">
        <f>+'LIQ 3'!B515</f>
        <v/>
      </c>
      <c r="B515" s="143">
        <f>+'LIQ 3'!C515</f>
        <v>0</v>
      </c>
      <c r="C515" s="144">
        <f>+'LIQ 3'!D515</f>
        <v/>
      </c>
      <c r="D515" s="143">
        <f>+'LIQ 3'!E515</f>
        <v>0</v>
      </c>
      <c r="E515" s="143">
        <f>+'LIQ 3'!F515</f>
        <v/>
      </c>
      <c r="F515" s="2"/>
      <c r="G515" s="121"/>
      <c r="H515" s="122"/>
      <c r="I515" s="143"/>
      <c r="K515" s="124"/>
      <c r="L515" s="136">
        <f>IF(H515="",0,(IF(G515="D",0,(F515*H515)/100)))</f>
        <v>0</v>
      </c>
      <c r="M515" s="136">
        <f>ROUND(IF(L515=0,(IF(H515="",0,((IF(E515&lt;$L$4,IF(ABS(F515)&lt;$N$2,0,ROUND(((ABS(F515)-$N$2)*H515)/100,2)),IF(ABS(F515)&lt;$N$4,0,ROUND(((ABS(F515)-$N$4)*H515)/100,2))))))),0),2)</f>
        <v>0</v>
      </c>
      <c r="N515" s="136">
        <f>ROUND(IF(H515="",0,((IF(L515=0,(IF(E515&lt;$L$4,IF(ABS(F515)&gt;$N$2,ROUND(($N$2*H515/100),2),ABS(F515)*H515/100),IF(ABS(F515)&gt;$N$4,ROUND(($N$4*H515/100),2),ABS(F515)*H515/100))),0)))),2)</f>
        <v>0</v>
      </c>
      <c r="O515" s="137"/>
      <c r="P515" s="136"/>
      <c r="Q515" s="137"/>
    </row>
    <row r="516" spans="1:17" customHeight="1" ht="13.2">
      <c r="A516" s="143">
        <f>+'LIQ 3'!B516</f>
        <v/>
      </c>
      <c r="B516" s="143">
        <f>+'LIQ 3'!C516</f>
        <v>0</v>
      </c>
      <c r="C516" s="144">
        <f>+'LIQ 3'!D516</f>
        <v/>
      </c>
      <c r="D516" s="143">
        <f>+'LIQ 3'!E516</f>
        <v>0</v>
      </c>
      <c r="E516" s="143">
        <f>+'LIQ 3'!F516</f>
        <v/>
      </c>
      <c r="F516" s="2"/>
      <c r="G516" s="121"/>
      <c r="H516" s="122"/>
      <c r="I516" s="143"/>
      <c r="K516" s="124"/>
      <c r="L516" s="136">
        <f>IF(H516="",0,(IF(G516="D",0,(F516*H516)/100)))</f>
        <v>0</v>
      </c>
      <c r="M516" s="136">
        <f>ROUND(IF(L516=0,(IF(H516="",0,((IF(E516&lt;$L$4,IF(ABS(F516)&lt;$N$2,0,ROUND(((ABS(F516)-$N$2)*H516)/100,2)),IF(ABS(F516)&lt;$N$4,0,ROUND(((ABS(F516)-$N$4)*H516)/100,2))))))),0),2)</f>
        <v>0</v>
      </c>
      <c r="N516" s="136">
        <f>ROUND(IF(H516="",0,((IF(L516=0,(IF(E516&lt;$L$4,IF(ABS(F516)&gt;$N$2,ROUND(($N$2*H516/100),2),ABS(F516)*H516/100),IF(ABS(F516)&gt;$N$4,ROUND(($N$4*H516/100),2),ABS(F516)*H516/100))),0)))),2)</f>
        <v>0</v>
      </c>
      <c r="O516" s="137"/>
      <c r="P516" s="136"/>
      <c r="Q516" s="137"/>
    </row>
    <row r="517" spans="1:17" customHeight="1" ht="13.2">
      <c r="A517" s="143">
        <f>+'LIQ 3'!B517</f>
        <v/>
      </c>
      <c r="B517" s="143">
        <f>+'LIQ 3'!C517</f>
        <v>0</v>
      </c>
      <c r="C517" s="144">
        <f>+'LIQ 3'!D517</f>
        <v/>
      </c>
      <c r="D517" s="143">
        <f>+'LIQ 3'!E517</f>
        <v>0</v>
      </c>
      <c r="E517" s="143">
        <f>+'LIQ 3'!F517</f>
        <v/>
      </c>
      <c r="F517" s="2"/>
      <c r="G517" s="121"/>
      <c r="H517" s="122"/>
      <c r="I517" s="143"/>
      <c r="K517" s="124"/>
      <c r="L517" s="136">
        <f>IF(H517="",0,(IF(G517="D",0,(F517*H517)/100)))</f>
        <v>0</v>
      </c>
      <c r="M517" s="136">
        <f>ROUND(IF(L517=0,(IF(H517="",0,((IF(E517&lt;$L$4,IF(ABS(F517)&lt;$N$2,0,ROUND(((ABS(F517)-$N$2)*H517)/100,2)),IF(ABS(F517)&lt;$N$4,0,ROUND(((ABS(F517)-$N$4)*H517)/100,2))))))),0),2)</f>
        <v>0</v>
      </c>
      <c r="N517" s="136">
        <f>ROUND(IF(H517="",0,((IF(L517=0,(IF(E517&lt;$L$4,IF(ABS(F517)&gt;$N$2,ROUND(($N$2*H517/100),2),ABS(F517)*H517/100),IF(ABS(F517)&gt;$N$4,ROUND(($N$4*H517/100),2),ABS(F517)*H517/100))),0)))),2)</f>
        <v>0</v>
      </c>
      <c r="O517" s="137"/>
      <c r="P517" s="136"/>
      <c r="Q517" s="137"/>
    </row>
    <row r="518" spans="1:17" customHeight="1" ht="13.2">
      <c r="A518" s="143">
        <f>+'LIQ 3'!B518</f>
        <v/>
      </c>
      <c r="B518" s="143">
        <f>+'LIQ 3'!C518</f>
        <v>0</v>
      </c>
      <c r="C518" s="144">
        <f>+'LIQ 3'!D518</f>
        <v/>
      </c>
      <c r="D518" s="143">
        <f>+'LIQ 3'!E518</f>
        <v>0</v>
      </c>
      <c r="E518" s="143">
        <f>+'LIQ 3'!F518</f>
        <v/>
      </c>
      <c r="F518" s="2"/>
      <c r="G518" s="121"/>
      <c r="H518" s="122"/>
      <c r="I518" s="143"/>
      <c r="K518" s="124"/>
      <c r="L518" s="136">
        <f>IF(H518="",0,(IF(G518="D",0,(F518*H518)/100)))</f>
        <v>0</v>
      </c>
      <c r="M518" s="136">
        <f>ROUND(IF(L518=0,(IF(H518="",0,((IF(E518&lt;$L$4,IF(ABS(F518)&lt;$N$2,0,ROUND(((ABS(F518)-$N$2)*H518)/100,2)),IF(ABS(F518)&lt;$N$4,0,ROUND(((ABS(F518)-$N$4)*H518)/100,2))))))),0),2)</f>
        <v>0</v>
      </c>
      <c r="N518" s="136">
        <f>ROUND(IF(H518="",0,((IF(L518=0,(IF(E518&lt;$L$4,IF(ABS(F518)&gt;$N$2,ROUND(($N$2*H518/100),2),ABS(F518)*H518/100),IF(ABS(F518)&gt;$N$4,ROUND(($N$4*H518/100),2),ABS(F518)*H518/100))),0)))),2)</f>
        <v>0</v>
      </c>
      <c r="O518" s="137"/>
      <c r="P518" s="136"/>
      <c r="Q518" s="137"/>
    </row>
    <row r="519" spans="1:17" customHeight="1" ht="13.2">
      <c r="A519" s="143">
        <f>+'LIQ 3'!B519</f>
        <v/>
      </c>
      <c r="B519" s="143">
        <f>+'LIQ 3'!C519</f>
        <v>0</v>
      </c>
      <c r="C519" s="144">
        <f>+'LIQ 3'!D519</f>
        <v/>
      </c>
      <c r="D519" s="143">
        <f>+'LIQ 3'!E519</f>
        <v>0</v>
      </c>
      <c r="E519" s="143">
        <f>+'LIQ 3'!F519</f>
        <v/>
      </c>
      <c r="F519" s="2"/>
      <c r="G519" s="121"/>
      <c r="H519" s="122"/>
      <c r="I519" s="143"/>
      <c r="K519" s="124"/>
      <c r="L519" s="136">
        <f>IF(H519="",0,(IF(G519="D",0,(F519*H519)/100)))</f>
        <v>0</v>
      </c>
      <c r="M519" s="136">
        <f>ROUND(IF(L519=0,(IF(H519="",0,((IF(E519&lt;$L$4,IF(ABS(F519)&lt;$N$2,0,ROUND(((ABS(F519)-$N$2)*H519)/100,2)),IF(ABS(F519)&lt;$N$4,0,ROUND(((ABS(F519)-$N$4)*H519)/100,2))))))),0),2)</f>
        <v>0</v>
      </c>
      <c r="N519" s="136">
        <f>ROUND(IF(H519="",0,((IF(L519=0,(IF(E519&lt;$L$4,IF(ABS(F519)&gt;$N$2,ROUND(($N$2*H519/100),2),ABS(F519)*H519/100),IF(ABS(F519)&gt;$N$4,ROUND(($N$4*H519/100),2),ABS(F519)*H519/100))),0)))),2)</f>
        <v>0</v>
      </c>
      <c r="O519" s="137"/>
      <c r="P519" s="136"/>
      <c r="Q519" s="137"/>
    </row>
    <row r="520" spans="1:17" customHeight="1" ht="13.2">
      <c r="A520" s="143">
        <f>+'LIQ 3'!B520</f>
        <v/>
      </c>
      <c r="B520" s="143">
        <f>+'LIQ 3'!C520</f>
        <v>0</v>
      </c>
      <c r="C520" s="144">
        <f>+'LIQ 3'!D520</f>
        <v/>
      </c>
      <c r="D520" s="143">
        <f>+'LIQ 3'!E520</f>
        <v>0</v>
      </c>
      <c r="E520" s="143">
        <f>+'LIQ 3'!F520</f>
        <v/>
      </c>
      <c r="F520" s="2"/>
      <c r="G520" s="121"/>
      <c r="H520" s="122"/>
      <c r="I520" s="143"/>
      <c r="K520" s="124"/>
      <c r="L520" s="136">
        <f>IF(H520="",0,(IF(G520="D",0,(F520*H520)/100)))</f>
        <v>0</v>
      </c>
      <c r="M520" s="136">
        <f>ROUND(IF(L520=0,(IF(H520="",0,((IF(E520&lt;$L$4,IF(ABS(F520)&lt;$N$2,0,ROUND(((ABS(F520)-$N$2)*H520)/100,2)),IF(ABS(F520)&lt;$N$4,0,ROUND(((ABS(F520)-$N$4)*H520)/100,2))))))),0),2)</f>
        <v>0</v>
      </c>
      <c r="N520" s="136">
        <f>ROUND(IF(H520="",0,((IF(L520=0,(IF(E520&lt;$L$4,IF(ABS(F520)&gt;$N$2,ROUND(($N$2*H520/100),2),ABS(F520)*H520/100),IF(ABS(F520)&gt;$N$4,ROUND(($N$4*H520/100),2),ABS(F520)*H520/100))),0)))),2)</f>
        <v>0</v>
      </c>
      <c r="O520" s="137"/>
      <c r="P520" s="136"/>
      <c r="Q520" s="137"/>
    </row>
    <row r="521" spans="1:17" customHeight="1" ht="13.2">
      <c r="A521" s="143">
        <f>+'LIQ 3'!B521</f>
        <v/>
      </c>
      <c r="B521" s="143">
        <f>+'LIQ 3'!C521</f>
        <v>0</v>
      </c>
      <c r="C521" s="144">
        <f>+'LIQ 3'!D521</f>
        <v/>
      </c>
      <c r="D521" s="143">
        <f>+'LIQ 3'!E521</f>
        <v>0</v>
      </c>
      <c r="E521" s="143">
        <f>+'LIQ 3'!F521</f>
        <v/>
      </c>
      <c r="F521" s="2"/>
      <c r="G521" s="121"/>
      <c r="H521" s="122"/>
      <c r="I521" s="143"/>
      <c r="K521" s="124"/>
      <c r="L521" s="136">
        <f>IF(H521="",0,(IF(G521="D",0,(F521*H521)/100)))</f>
        <v>0</v>
      </c>
      <c r="M521" s="136">
        <f>ROUND(IF(L521=0,(IF(H521="",0,((IF(E521&lt;$L$4,IF(ABS(F521)&lt;$N$2,0,ROUND(((ABS(F521)-$N$2)*H521)/100,2)),IF(ABS(F521)&lt;$N$4,0,ROUND(((ABS(F521)-$N$4)*H521)/100,2))))))),0),2)</f>
        <v>0</v>
      </c>
      <c r="N521" s="136">
        <f>ROUND(IF(H521="",0,((IF(L521=0,(IF(E521&lt;$L$4,IF(ABS(F521)&gt;$N$2,ROUND(($N$2*H521/100),2),ABS(F521)*H521/100),IF(ABS(F521)&gt;$N$4,ROUND(($N$4*H521/100),2),ABS(F521)*H521/100))),0)))),2)</f>
        <v>0</v>
      </c>
      <c r="O521" s="137"/>
      <c r="P521" s="136"/>
      <c r="Q521" s="137"/>
    </row>
    <row r="522" spans="1:17" customHeight="1" ht="13.2">
      <c r="A522" s="143">
        <f>+'LIQ 3'!B522</f>
        <v/>
      </c>
      <c r="B522" s="143">
        <f>+'LIQ 3'!C522</f>
        <v>0</v>
      </c>
      <c r="C522" s="144">
        <f>+'LIQ 3'!D522</f>
        <v/>
      </c>
      <c r="D522" s="143">
        <f>+'LIQ 3'!E522</f>
        <v>0</v>
      </c>
      <c r="E522" s="143">
        <f>+'LIQ 3'!F522</f>
        <v/>
      </c>
      <c r="F522" s="2"/>
      <c r="G522" s="121"/>
      <c r="H522" s="122"/>
      <c r="I522" s="143"/>
      <c r="K522" s="124"/>
      <c r="L522" s="136">
        <f>IF(H522="",0,(IF(G522="D",0,(F522*H522)/100)))</f>
        <v>0</v>
      </c>
      <c r="M522" s="136">
        <f>ROUND(IF(L522=0,(IF(H522="",0,((IF(E522&lt;$L$4,IF(ABS(F522)&lt;$N$2,0,ROUND(((ABS(F522)-$N$2)*H522)/100,2)),IF(ABS(F522)&lt;$N$4,0,ROUND(((ABS(F522)-$N$4)*H522)/100,2))))))),0),2)</f>
        <v>0</v>
      </c>
      <c r="N522" s="136">
        <f>ROUND(IF(H522="",0,((IF(L522=0,(IF(E522&lt;$L$4,IF(ABS(F522)&gt;$N$2,ROUND(($N$2*H522/100),2),ABS(F522)*H522/100),IF(ABS(F522)&gt;$N$4,ROUND(($N$4*H522/100),2),ABS(F522)*H522/100))),0)))),2)</f>
        <v>0</v>
      </c>
      <c r="O522" s="137"/>
      <c r="P522" s="136"/>
      <c r="Q522" s="137"/>
    </row>
    <row r="523" spans="1:17" customHeight="1" ht="13.2">
      <c r="A523" s="143">
        <f>+'LIQ 3'!B523</f>
        <v/>
      </c>
      <c r="B523" s="143">
        <f>+'LIQ 3'!C523</f>
        <v>0</v>
      </c>
      <c r="C523" s="144">
        <f>+'LIQ 3'!D523</f>
        <v/>
      </c>
      <c r="D523" s="143">
        <f>+'LIQ 3'!E523</f>
        <v>0</v>
      </c>
      <c r="E523" s="143">
        <f>+'LIQ 3'!F523</f>
        <v/>
      </c>
      <c r="F523" s="2"/>
      <c r="G523" s="121"/>
      <c r="H523" s="122"/>
      <c r="I523" s="143"/>
      <c r="K523" s="124"/>
      <c r="L523" s="136">
        <f>IF(H523="",0,(IF(G523="D",0,(F523*H523)/100)))</f>
        <v>0</v>
      </c>
      <c r="M523" s="136">
        <f>ROUND(IF(L523=0,(IF(H523="",0,((IF(E523&lt;$L$4,IF(ABS(F523)&lt;$N$2,0,ROUND(((ABS(F523)-$N$2)*H523)/100,2)),IF(ABS(F523)&lt;$N$4,0,ROUND(((ABS(F523)-$N$4)*H523)/100,2))))))),0),2)</f>
        <v>0</v>
      </c>
      <c r="N523" s="136">
        <f>ROUND(IF(H523="",0,((IF(L523=0,(IF(E523&lt;$L$4,IF(ABS(F523)&gt;$N$2,ROUND(($N$2*H523/100),2),ABS(F523)*H523/100),IF(ABS(F523)&gt;$N$4,ROUND(($N$4*H523/100),2),ABS(F523)*H523/100))),0)))),2)</f>
        <v>0</v>
      </c>
      <c r="O523" s="137"/>
      <c r="P523" s="136"/>
      <c r="Q523" s="137"/>
    </row>
    <row r="524" spans="1:17" customHeight="1" ht="13.2">
      <c r="A524" s="143">
        <f>+'LIQ 3'!B524</f>
        <v/>
      </c>
      <c r="B524" s="143">
        <f>+'LIQ 3'!C524</f>
        <v>0</v>
      </c>
      <c r="C524" s="144">
        <f>+'LIQ 3'!D524</f>
        <v/>
      </c>
      <c r="D524" s="143">
        <f>+'LIQ 3'!E524</f>
        <v>0</v>
      </c>
      <c r="E524" s="143">
        <f>+'LIQ 3'!F524</f>
        <v/>
      </c>
      <c r="F524" s="2"/>
      <c r="G524" s="121"/>
      <c r="H524" s="122"/>
      <c r="I524" s="143"/>
      <c r="K524" s="124"/>
      <c r="L524" s="136">
        <f>IF(H524="",0,(IF(G524="D",0,(F524*H524)/100)))</f>
        <v>0</v>
      </c>
      <c r="M524" s="136">
        <f>ROUND(IF(L524=0,(IF(H524="",0,((IF(E524&lt;$L$4,IF(ABS(F524)&lt;$N$2,0,ROUND(((ABS(F524)-$N$2)*H524)/100,2)),IF(ABS(F524)&lt;$N$4,0,ROUND(((ABS(F524)-$N$4)*H524)/100,2))))))),0),2)</f>
        <v>0</v>
      </c>
      <c r="N524" s="136">
        <f>ROUND(IF(H524="",0,((IF(L524=0,(IF(E524&lt;$L$4,IF(ABS(F524)&gt;$N$2,ROUND(($N$2*H524/100),2),ABS(F524)*H524/100),IF(ABS(F524)&gt;$N$4,ROUND(($N$4*H524/100),2),ABS(F524)*H524/100))),0)))),2)</f>
        <v>0</v>
      </c>
      <c r="O524" s="137"/>
      <c r="P524" s="136"/>
      <c r="Q524" s="137"/>
    </row>
    <row r="525" spans="1:17" customHeight="1" ht="13.2">
      <c r="A525" s="143">
        <f>+'LIQ 3'!B525</f>
        <v/>
      </c>
      <c r="B525" s="143">
        <f>+'LIQ 3'!C525</f>
        <v>0</v>
      </c>
      <c r="C525" s="144">
        <f>+'LIQ 3'!D525</f>
        <v/>
      </c>
      <c r="D525" s="143">
        <f>+'LIQ 3'!E525</f>
        <v>0</v>
      </c>
      <c r="E525" s="143">
        <f>+'LIQ 3'!F525</f>
        <v/>
      </c>
      <c r="F525" s="2"/>
      <c r="G525" s="121"/>
      <c r="H525" s="122"/>
      <c r="I525" s="143"/>
      <c r="K525" s="124"/>
      <c r="L525" s="136">
        <f>IF(H525="",0,(IF(G525="D",0,(F525*H525)/100)))</f>
        <v>0</v>
      </c>
      <c r="M525" s="136">
        <f>ROUND(IF(L525=0,(IF(H525="",0,((IF(E525&lt;$L$4,IF(ABS(F525)&lt;$N$2,0,ROUND(((ABS(F525)-$N$2)*H525)/100,2)),IF(ABS(F525)&lt;$N$4,0,ROUND(((ABS(F525)-$N$4)*H525)/100,2))))))),0),2)</f>
        <v>0</v>
      </c>
      <c r="N525" s="136">
        <f>ROUND(IF(H525="",0,((IF(L525=0,(IF(E525&lt;$L$4,IF(ABS(F525)&gt;$N$2,ROUND(($N$2*H525/100),2),ABS(F525)*H525/100),IF(ABS(F525)&gt;$N$4,ROUND(($N$4*H525/100),2),ABS(F525)*H525/100))),0)))),2)</f>
        <v>0</v>
      </c>
      <c r="O525" s="137"/>
      <c r="P525" s="136"/>
      <c r="Q525" s="137"/>
    </row>
    <row r="526" spans="1:17" customHeight="1" ht="13.2">
      <c r="A526" s="143">
        <f>+'LIQ 3'!B526</f>
        <v/>
      </c>
      <c r="B526" s="143">
        <f>+'LIQ 3'!C526</f>
        <v>0</v>
      </c>
      <c r="C526" s="144">
        <f>+'LIQ 3'!D526</f>
        <v/>
      </c>
      <c r="D526" s="143">
        <f>+'LIQ 3'!E526</f>
        <v>0</v>
      </c>
      <c r="E526" s="143">
        <f>+'LIQ 3'!F526</f>
        <v/>
      </c>
      <c r="F526" s="2"/>
      <c r="G526" s="121"/>
      <c r="H526" s="122"/>
      <c r="I526" s="143"/>
      <c r="K526" s="124"/>
      <c r="L526" s="136">
        <f>IF(H526="",0,(IF(G526="D",0,(F526*H526)/100)))</f>
        <v>0</v>
      </c>
      <c r="M526" s="136">
        <f>ROUND(IF(L526=0,(IF(H526="",0,((IF(E526&lt;$L$4,IF(ABS(F526)&lt;$N$2,0,ROUND(((ABS(F526)-$N$2)*H526)/100,2)),IF(ABS(F526)&lt;$N$4,0,ROUND(((ABS(F526)-$N$4)*H526)/100,2))))))),0),2)</f>
        <v>0</v>
      </c>
      <c r="N526" s="136">
        <f>ROUND(IF(H526="",0,((IF(L526=0,(IF(E526&lt;$L$4,IF(ABS(F526)&gt;$N$2,ROUND(($N$2*H526/100),2),ABS(F526)*H526/100),IF(ABS(F526)&gt;$N$4,ROUND(($N$4*H526/100),2),ABS(F526)*H526/100))),0)))),2)</f>
        <v>0</v>
      </c>
      <c r="O526" s="137"/>
      <c r="P526" s="136"/>
      <c r="Q526" s="137"/>
    </row>
    <row r="527" spans="1:17" customHeight="1" ht="13.2">
      <c r="A527" s="143">
        <f>+'LIQ 3'!B527</f>
        <v/>
      </c>
      <c r="B527" s="143">
        <f>+'LIQ 3'!C527</f>
        <v>0</v>
      </c>
      <c r="C527" s="144">
        <f>+'LIQ 3'!D527</f>
        <v/>
      </c>
      <c r="D527" s="143">
        <f>+'LIQ 3'!E527</f>
        <v>0</v>
      </c>
      <c r="E527" s="143">
        <f>+'LIQ 3'!F527</f>
        <v/>
      </c>
      <c r="F527" s="2"/>
      <c r="G527" s="121"/>
      <c r="H527" s="122"/>
      <c r="I527" s="143"/>
      <c r="K527" s="124"/>
      <c r="L527" s="136">
        <f>IF(H527="",0,(IF(G527="D",0,(F527*H527)/100)))</f>
        <v>0</v>
      </c>
      <c r="M527" s="136">
        <f>ROUND(IF(L527=0,(IF(H527="",0,((IF(E527&lt;$L$4,IF(ABS(F527)&lt;$N$2,0,ROUND(((ABS(F527)-$N$2)*H527)/100,2)),IF(ABS(F527)&lt;$N$4,0,ROUND(((ABS(F527)-$N$4)*H527)/100,2))))))),0),2)</f>
        <v>0</v>
      </c>
      <c r="N527" s="136">
        <f>ROUND(IF(H527="",0,((IF(L527=0,(IF(E527&lt;$L$4,IF(ABS(F527)&gt;$N$2,ROUND(($N$2*H527/100),2),ABS(F527)*H527/100),IF(ABS(F527)&gt;$N$4,ROUND(($N$4*H527/100),2),ABS(F527)*H527/100))),0)))),2)</f>
        <v>0</v>
      </c>
      <c r="O527" s="137"/>
      <c r="P527" s="136"/>
      <c r="Q527" s="137"/>
    </row>
    <row r="528" spans="1:17" customHeight="1" ht="13.2">
      <c r="A528" s="143">
        <f>+'LIQ 3'!B528</f>
        <v/>
      </c>
      <c r="B528" s="143">
        <f>+'LIQ 3'!C528</f>
        <v>0</v>
      </c>
      <c r="C528" s="144">
        <f>+'LIQ 3'!D528</f>
        <v/>
      </c>
      <c r="D528" s="143">
        <f>+'LIQ 3'!E528</f>
        <v>0</v>
      </c>
      <c r="E528" s="143">
        <f>+'LIQ 3'!F528</f>
        <v/>
      </c>
      <c r="F528" s="2"/>
      <c r="G528" s="121"/>
      <c r="H528" s="122"/>
      <c r="I528" s="143"/>
      <c r="K528" s="124"/>
      <c r="L528" s="136">
        <f>IF(H528="",0,(IF(G528="D",0,(F528*H528)/100)))</f>
        <v>0</v>
      </c>
      <c r="M528" s="136">
        <f>ROUND(IF(L528=0,(IF(H528="",0,((IF(E528&lt;$L$4,IF(ABS(F528)&lt;$N$2,0,ROUND(((ABS(F528)-$N$2)*H528)/100,2)),IF(ABS(F528)&lt;$N$4,0,ROUND(((ABS(F528)-$N$4)*H528)/100,2))))))),0),2)</f>
        <v>0</v>
      </c>
      <c r="N528" s="136">
        <f>ROUND(IF(H528="",0,((IF(L528=0,(IF(E528&lt;$L$4,IF(ABS(F528)&gt;$N$2,ROUND(($N$2*H528/100),2),ABS(F528)*H528/100),IF(ABS(F528)&gt;$N$4,ROUND(($N$4*H528/100),2),ABS(F528)*H528/100))),0)))),2)</f>
        <v>0</v>
      </c>
      <c r="O528" s="137"/>
      <c r="P528" s="136"/>
      <c r="Q528" s="137"/>
    </row>
    <row r="529" spans="1:17" customHeight="1" ht="13.2">
      <c r="A529" s="143">
        <f>+'LIQ 3'!B529</f>
        <v/>
      </c>
      <c r="B529" s="143">
        <f>+'LIQ 3'!C529</f>
        <v>0</v>
      </c>
      <c r="C529" s="144">
        <f>+'LIQ 3'!D529</f>
        <v/>
      </c>
      <c r="D529" s="143">
        <f>+'LIQ 3'!E529</f>
        <v>0</v>
      </c>
      <c r="E529" s="143">
        <f>+'LIQ 3'!F529</f>
        <v/>
      </c>
      <c r="F529" s="2"/>
      <c r="G529" s="121"/>
      <c r="H529" s="122"/>
      <c r="I529" s="143"/>
      <c r="K529" s="124"/>
      <c r="L529" s="136">
        <f>IF(H529="",0,(IF(G529="D",0,(F529*H529)/100)))</f>
        <v>0</v>
      </c>
      <c r="M529" s="136">
        <f>ROUND(IF(L529=0,(IF(H529="",0,((IF(E529&lt;$L$4,IF(ABS(F529)&lt;$N$2,0,ROUND(((ABS(F529)-$N$2)*H529)/100,2)),IF(ABS(F529)&lt;$N$4,0,ROUND(((ABS(F529)-$N$4)*H529)/100,2))))))),0),2)</f>
        <v>0</v>
      </c>
      <c r="N529" s="136">
        <f>ROUND(IF(H529="",0,((IF(L529=0,(IF(E529&lt;$L$4,IF(ABS(F529)&gt;$N$2,ROUND(($N$2*H529/100),2),ABS(F529)*H529/100),IF(ABS(F529)&gt;$N$4,ROUND(($N$4*H529/100),2),ABS(F529)*H529/100))),0)))),2)</f>
        <v>0</v>
      </c>
      <c r="O529" s="137"/>
      <c r="P529" s="136"/>
      <c r="Q529" s="137"/>
    </row>
    <row r="530" spans="1:17" customHeight="1" ht="13.2">
      <c r="A530" s="143">
        <f>+'LIQ 3'!B530</f>
        <v/>
      </c>
      <c r="B530" s="143">
        <f>+'LIQ 3'!C530</f>
        <v>0</v>
      </c>
      <c r="C530" s="144">
        <f>+'LIQ 3'!D530</f>
        <v/>
      </c>
      <c r="D530" s="143">
        <f>+'LIQ 3'!E530</f>
        <v>0</v>
      </c>
      <c r="E530" s="143">
        <f>+'LIQ 3'!F530</f>
        <v/>
      </c>
      <c r="F530" s="2"/>
      <c r="G530" s="121"/>
      <c r="H530" s="122"/>
      <c r="I530" s="143"/>
      <c r="K530" s="124"/>
      <c r="L530" s="136">
        <f>IF(H530="",0,(IF(G530="D",0,(F530*H530)/100)))</f>
        <v>0</v>
      </c>
      <c r="M530" s="136">
        <f>ROUND(IF(L530=0,(IF(H530="",0,((IF(E530&lt;$L$4,IF(ABS(F530)&lt;$N$2,0,ROUND(((ABS(F530)-$N$2)*H530)/100,2)),IF(ABS(F530)&lt;$N$4,0,ROUND(((ABS(F530)-$N$4)*H530)/100,2))))))),0),2)</f>
        <v>0</v>
      </c>
      <c r="N530" s="136">
        <f>ROUND(IF(H530="",0,((IF(L530=0,(IF(E530&lt;$L$4,IF(ABS(F530)&gt;$N$2,ROUND(($N$2*H530/100),2),ABS(F530)*H530/100),IF(ABS(F530)&gt;$N$4,ROUND(($N$4*H530/100),2),ABS(F530)*H530/100))),0)))),2)</f>
        <v>0</v>
      </c>
      <c r="O530" s="137"/>
      <c r="P530" s="136"/>
      <c r="Q530" s="137"/>
    </row>
    <row r="531" spans="1:17" customHeight="1" ht="13.2">
      <c r="A531" s="143">
        <f>+'LIQ 3'!B531</f>
        <v/>
      </c>
      <c r="B531" s="143">
        <f>+'LIQ 3'!C531</f>
        <v>0</v>
      </c>
      <c r="C531" s="144">
        <f>+'LIQ 3'!D531</f>
        <v/>
      </c>
      <c r="D531" s="143">
        <f>+'LIQ 3'!E531</f>
        <v>0</v>
      </c>
      <c r="E531" s="143">
        <f>+'LIQ 3'!F531</f>
        <v/>
      </c>
      <c r="F531" s="2"/>
      <c r="G531" s="121"/>
      <c r="H531" s="122"/>
      <c r="I531" s="143"/>
      <c r="K531" s="124"/>
      <c r="L531" s="136">
        <f>IF(H531="",0,(IF(G531="D",0,(F531*H531)/100)))</f>
        <v>0</v>
      </c>
      <c r="M531" s="136">
        <f>ROUND(IF(L531=0,(IF(H531="",0,((IF(E531&lt;$L$4,IF(ABS(F531)&lt;$N$2,0,ROUND(((ABS(F531)-$N$2)*H531)/100,2)),IF(ABS(F531)&lt;$N$4,0,ROUND(((ABS(F531)-$N$4)*H531)/100,2))))))),0),2)</f>
        <v>0</v>
      </c>
      <c r="N531" s="136">
        <f>ROUND(IF(H531="",0,((IF(L531=0,(IF(E531&lt;$L$4,IF(ABS(F531)&gt;$N$2,ROUND(($N$2*H531/100),2),ABS(F531)*H531/100),IF(ABS(F531)&gt;$N$4,ROUND(($N$4*H531/100),2),ABS(F531)*H531/100))),0)))),2)</f>
        <v>0</v>
      </c>
      <c r="O531" s="137"/>
      <c r="P531" s="136"/>
      <c r="Q531" s="137"/>
    </row>
    <row r="532" spans="1:17" customHeight="1" ht="13.2">
      <c r="A532" s="143">
        <f>+'LIQ 3'!B532</f>
        <v/>
      </c>
      <c r="B532" s="143">
        <f>+'LIQ 3'!C532</f>
        <v>0</v>
      </c>
      <c r="C532" s="144">
        <f>+'LIQ 3'!D532</f>
        <v/>
      </c>
      <c r="D532" s="143">
        <f>+'LIQ 3'!E532</f>
        <v>0</v>
      </c>
      <c r="E532" s="143">
        <f>+'LIQ 3'!F532</f>
        <v/>
      </c>
      <c r="F532" s="2"/>
      <c r="G532" s="121"/>
      <c r="H532" s="122"/>
      <c r="I532" s="143"/>
      <c r="K532" s="124"/>
      <c r="L532" s="136">
        <f>IF(H532="",0,(IF(G532="D",0,(F532*H532)/100)))</f>
        <v>0</v>
      </c>
      <c r="M532" s="136">
        <f>ROUND(IF(L532=0,(IF(H532="",0,((IF(E532&lt;$L$4,IF(ABS(F532)&lt;$N$2,0,ROUND(((ABS(F532)-$N$2)*H532)/100,2)),IF(ABS(F532)&lt;$N$4,0,ROUND(((ABS(F532)-$N$4)*H532)/100,2))))))),0),2)</f>
        <v>0</v>
      </c>
      <c r="N532" s="136">
        <f>ROUND(IF(H532="",0,((IF(L532=0,(IF(E532&lt;$L$4,IF(ABS(F532)&gt;$N$2,ROUND(($N$2*H532/100),2),ABS(F532)*H532/100),IF(ABS(F532)&gt;$N$4,ROUND(($N$4*H532/100),2),ABS(F532)*H532/100))),0)))),2)</f>
        <v>0</v>
      </c>
      <c r="O532" s="137"/>
      <c r="P532" s="136"/>
      <c r="Q532" s="137"/>
    </row>
    <row r="533" spans="1:17" customHeight="1" ht="13.2">
      <c r="A533" s="143">
        <f>+'LIQ 3'!B533</f>
        <v/>
      </c>
      <c r="B533" s="143">
        <f>+'LIQ 3'!C533</f>
        <v>0</v>
      </c>
      <c r="C533" s="144">
        <f>+'LIQ 3'!D533</f>
        <v/>
      </c>
      <c r="D533" s="143">
        <f>+'LIQ 3'!E533</f>
        <v>0</v>
      </c>
      <c r="E533" s="143">
        <f>+'LIQ 3'!F533</f>
        <v/>
      </c>
      <c r="F533" s="2"/>
      <c r="G533" s="121"/>
      <c r="H533" s="122"/>
      <c r="I533" s="143"/>
      <c r="K533" s="124"/>
      <c r="L533" s="136">
        <f>IF(H533="",0,(IF(G533="D",0,(F533*H533)/100)))</f>
        <v>0</v>
      </c>
      <c r="M533" s="136">
        <f>ROUND(IF(L533=0,(IF(H533="",0,((IF(E533&lt;$L$4,IF(ABS(F533)&lt;$N$2,0,ROUND(((ABS(F533)-$N$2)*H533)/100,2)),IF(ABS(F533)&lt;$N$4,0,ROUND(((ABS(F533)-$N$4)*H533)/100,2))))))),0),2)</f>
        <v>0</v>
      </c>
      <c r="N533" s="136">
        <f>ROUND(IF(H533="",0,((IF(L533=0,(IF(E533&lt;$L$4,IF(ABS(F533)&gt;$N$2,ROUND(($N$2*H533/100),2),ABS(F533)*H533/100),IF(ABS(F533)&gt;$N$4,ROUND(($N$4*H533/100),2),ABS(F533)*H533/100))),0)))),2)</f>
        <v>0</v>
      </c>
      <c r="O533" s="137"/>
      <c r="P533" s="136"/>
      <c r="Q533" s="137"/>
    </row>
    <row r="534" spans="1:17" customHeight="1" ht="13.2">
      <c r="A534" s="143">
        <f>+'LIQ 3'!B534</f>
        <v/>
      </c>
      <c r="B534" s="143">
        <f>+'LIQ 3'!C534</f>
        <v>0</v>
      </c>
      <c r="C534" s="144">
        <f>+'LIQ 3'!D534</f>
        <v/>
      </c>
      <c r="D534" s="143">
        <f>+'LIQ 3'!E534</f>
        <v>0</v>
      </c>
      <c r="E534" s="143">
        <f>+'LIQ 3'!F534</f>
        <v/>
      </c>
      <c r="F534" s="2"/>
      <c r="G534" s="121"/>
      <c r="H534" s="122"/>
      <c r="I534" s="143"/>
      <c r="K534" s="124"/>
      <c r="L534" s="136">
        <f>IF(H534="",0,(IF(G534="D",0,(F534*H534)/100)))</f>
        <v>0</v>
      </c>
      <c r="M534" s="136">
        <f>ROUND(IF(L534=0,(IF(H534="",0,((IF(E534&lt;$L$4,IF(ABS(F534)&lt;$N$2,0,ROUND(((ABS(F534)-$N$2)*H534)/100,2)),IF(ABS(F534)&lt;$N$4,0,ROUND(((ABS(F534)-$N$4)*H534)/100,2))))))),0),2)</f>
        <v>0</v>
      </c>
      <c r="N534" s="136">
        <f>ROUND(IF(H534="",0,((IF(L534=0,(IF(E534&lt;$L$4,IF(ABS(F534)&gt;$N$2,ROUND(($N$2*H534/100),2),ABS(F534)*H534/100),IF(ABS(F534)&gt;$N$4,ROUND(($N$4*H534/100),2),ABS(F534)*H534/100))),0)))),2)</f>
        <v>0</v>
      </c>
      <c r="O534" s="137"/>
      <c r="P534" s="136"/>
      <c r="Q534" s="137"/>
    </row>
    <row r="535" spans="1:17" customHeight="1" ht="13.2">
      <c r="A535" s="143">
        <f>+'LIQ 3'!B535</f>
        <v/>
      </c>
      <c r="B535" s="143">
        <f>+'LIQ 3'!C535</f>
        <v>0</v>
      </c>
      <c r="C535" s="144">
        <f>+'LIQ 3'!D535</f>
        <v/>
      </c>
      <c r="D535" s="143">
        <f>+'LIQ 3'!E535</f>
        <v>0</v>
      </c>
      <c r="E535" s="143">
        <f>+'LIQ 3'!F535</f>
        <v/>
      </c>
      <c r="F535" s="2"/>
      <c r="G535" s="121"/>
      <c r="H535" s="122"/>
      <c r="I535" s="143"/>
      <c r="K535" s="124"/>
      <c r="L535" s="136">
        <f>IF(H535="",0,(IF(G535="D",0,(F535*H535)/100)))</f>
        <v>0</v>
      </c>
      <c r="M535" s="136">
        <f>ROUND(IF(L535=0,(IF(H535="",0,((IF(E535&lt;$L$4,IF(ABS(F535)&lt;$N$2,0,ROUND(((ABS(F535)-$N$2)*H535)/100,2)),IF(ABS(F535)&lt;$N$4,0,ROUND(((ABS(F535)-$N$4)*H535)/100,2))))))),0),2)</f>
        <v>0</v>
      </c>
      <c r="N535" s="136">
        <f>ROUND(IF(H535="",0,((IF(L535=0,(IF(E535&lt;$L$4,IF(ABS(F535)&gt;$N$2,ROUND(($N$2*H535/100),2),ABS(F535)*H535/100),IF(ABS(F535)&gt;$N$4,ROUND(($N$4*H535/100),2),ABS(F535)*H535/100))),0)))),2)</f>
        <v>0</v>
      </c>
      <c r="O535" s="137"/>
      <c r="P535" s="136"/>
      <c r="Q535" s="137"/>
    </row>
    <row r="536" spans="1:17" customHeight="1" ht="13.2">
      <c r="A536" s="143">
        <f>+'LIQ 3'!B536</f>
        <v/>
      </c>
      <c r="B536" s="143">
        <f>+'LIQ 3'!C536</f>
        <v>0</v>
      </c>
      <c r="C536" s="144">
        <f>+'LIQ 3'!D536</f>
        <v/>
      </c>
      <c r="D536" s="143">
        <f>+'LIQ 3'!E536</f>
        <v>0</v>
      </c>
      <c r="E536" s="143">
        <f>+'LIQ 3'!F536</f>
        <v/>
      </c>
      <c r="F536" s="2"/>
      <c r="G536" s="121"/>
      <c r="H536" s="122"/>
      <c r="I536" s="143"/>
      <c r="K536" s="124"/>
      <c r="L536" s="136">
        <f>IF(H536="",0,(IF(G536="D",0,(F536*H536)/100)))</f>
        <v>0</v>
      </c>
      <c r="M536" s="136">
        <f>ROUND(IF(L536=0,(IF(H536="",0,((IF(E536&lt;$L$4,IF(ABS(F536)&lt;$N$2,0,ROUND(((ABS(F536)-$N$2)*H536)/100,2)),IF(ABS(F536)&lt;$N$4,0,ROUND(((ABS(F536)-$N$4)*H536)/100,2))))))),0),2)</f>
        <v>0</v>
      </c>
      <c r="N536" s="136">
        <f>ROUND(IF(H536="",0,((IF(L536=0,(IF(E536&lt;$L$4,IF(ABS(F536)&gt;$N$2,ROUND(($N$2*H536/100),2),ABS(F536)*H536/100),IF(ABS(F536)&gt;$N$4,ROUND(($N$4*H536/100),2),ABS(F536)*H536/100))),0)))),2)</f>
        <v>0</v>
      </c>
      <c r="O536" s="137"/>
      <c r="P536" s="136"/>
      <c r="Q536" s="137"/>
    </row>
    <row r="537" spans="1:17" customHeight="1" ht="13.2">
      <c r="A537" s="143">
        <f>+'LIQ 3'!B537</f>
        <v/>
      </c>
      <c r="B537" s="143">
        <f>+'LIQ 3'!C537</f>
        <v>0</v>
      </c>
      <c r="C537" s="144">
        <f>+'LIQ 3'!D537</f>
        <v/>
      </c>
      <c r="D537" s="143">
        <f>+'LIQ 3'!E537</f>
        <v>0</v>
      </c>
      <c r="E537" s="143">
        <f>+'LIQ 3'!F537</f>
        <v/>
      </c>
      <c r="F537" s="2"/>
      <c r="G537" s="121"/>
      <c r="H537" s="122"/>
      <c r="I537" s="143"/>
      <c r="K537" s="124"/>
      <c r="L537" s="136">
        <f>IF(H537="",0,(IF(G537="D",0,(F537*H537)/100)))</f>
        <v>0</v>
      </c>
      <c r="M537" s="136">
        <f>ROUND(IF(L537=0,(IF(H537="",0,((IF(E537&lt;$L$4,IF(ABS(F537)&lt;$N$2,0,ROUND(((ABS(F537)-$N$2)*H537)/100,2)),IF(ABS(F537)&lt;$N$4,0,ROUND(((ABS(F537)-$N$4)*H537)/100,2))))))),0),2)</f>
        <v>0</v>
      </c>
      <c r="N537" s="136">
        <f>ROUND(IF(H537="",0,((IF(L537=0,(IF(E537&lt;$L$4,IF(ABS(F537)&gt;$N$2,ROUND(($N$2*H537/100),2),ABS(F537)*H537/100),IF(ABS(F537)&gt;$N$4,ROUND(($N$4*H537/100),2),ABS(F537)*H537/100))),0)))),2)</f>
        <v>0</v>
      </c>
      <c r="O537" s="137"/>
      <c r="P537" s="136"/>
      <c r="Q537" s="137"/>
    </row>
    <row r="538" spans="1:17" customHeight="1" ht="13.2">
      <c r="A538" s="143">
        <f>+'LIQ 3'!B538</f>
        <v/>
      </c>
      <c r="B538" s="143">
        <f>+'LIQ 3'!C538</f>
        <v>0</v>
      </c>
      <c r="C538" s="144">
        <f>+'LIQ 3'!D538</f>
        <v/>
      </c>
      <c r="D538" s="143">
        <f>+'LIQ 3'!E538</f>
        <v>0</v>
      </c>
      <c r="E538" s="143">
        <f>+'LIQ 3'!F538</f>
        <v/>
      </c>
      <c r="F538" s="2"/>
      <c r="G538" s="121"/>
      <c r="H538" s="122"/>
      <c r="I538" s="143"/>
      <c r="K538" s="124"/>
      <c r="L538" s="136">
        <f>IF(H538="",0,(IF(G538="D",0,(F538*H538)/100)))</f>
        <v>0</v>
      </c>
      <c r="M538" s="136">
        <f>ROUND(IF(L538=0,(IF(H538="",0,((IF(E538&lt;$L$4,IF(ABS(F538)&lt;$N$2,0,ROUND(((ABS(F538)-$N$2)*H538)/100,2)),IF(ABS(F538)&lt;$N$4,0,ROUND(((ABS(F538)-$N$4)*H538)/100,2))))))),0),2)</f>
        <v>0</v>
      </c>
      <c r="N538" s="136">
        <f>ROUND(IF(H538="",0,((IF(L538=0,(IF(E538&lt;$L$4,IF(ABS(F538)&gt;$N$2,ROUND(($N$2*H538/100),2),ABS(F538)*H538/100),IF(ABS(F538)&gt;$N$4,ROUND(($N$4*H538/100),2),ABS(F538)*H538/100))),0)))),2)</f>
        <v>0</v>
      </c>
      <c r="O538" s="137"/>
      <c r="P538" s="136"/>
      <c r="Q538" s="137"/>
    </row>
    <row r="539" spans="1:17" customHeight="1" ht="13.2">
      <c r="A539" s="143">
        <f>+'LIQ 3'!B539</f>
        <v/>
      </c>
      <c r="B539" s="143">
        <f>+'LIQ 3'!C539</f>
        <v>0</v>
      </c>
      <c r="C539" s="144">
        <f>+'LIQ 3'!D539</f>
        <v/>
      </c>
      <c r="D539" s="143">
        <f>+'LIQ 3'!E539</f>
        <v>0</v>
      </c>
      <c r="E539" s="143">
        <f>+'LIQ 3'!F539</f>
        <v/>
      </c>
      <c r="F539" s="2"/>
      <c r="G539" s="121"/>
      <c r="H539" s="122"/>
      <c r="I539" s="143"/>
      <c r="K539" s="124"/>
      <c r="L539" s="136">
        <f>IF(H539="",0,(IF(G539="D",0,(F539*H539)/100)))</f>
        <v>0</v>
      </c>
      <c r="M539" s="136">
        <f>ROUND(IF(L539=0,(IF(H539="",0,((IF(E539&lt;$L$4,IF(ABS(F539)&lt;$N$2,0,ROUND(((ABS(F539)-$N$2)*H539)/100,2)),IF(ABS(F539)&lt;$N$4,0,ROUND(((ABS(F539)-$N$4)*H539)/100,2))))))),0),2)</f>
        <v>0</v>
      </c>
      <c r="N539" s="136">
        <f>ROUND(IF(H539="",0,((IF(L539=0,(IF(E539&lt;$L$4,IF(ABS(F539)&gt;$N$2,ROUND(($N$2*H539/100),2),ABS(F539)*H539/100),IF(ABS(F539)&gt;$N$4,ROUND(($N$4*H539/100),2),ABS(F539)*H539/100))),0)))),2)</f>
        <v>0</v>
      </c>
      <c r="O539" s="137"/>
      <c r="P539" s="136"/>
      <c r="Q539" s="137"/>
    </row>
    <row r="540" spans="1:17" customHeight="1" ht="13.2">
      <c r="A540" s="143">
        <f>+'LIQ 3'!B540</f>
        <v/>
      </c>
      <c r="B540" s="143">
        <f>+'LIQ 3'!C540</f>
        <v>0</v>
      </c>
      <c r="C540" s="144">
        <f>+'LIQ 3'!D540</f>
        <v/>
      </c>
      <c r="D540" s="143">
        <f>+'LIQ 3'!E540</f>
        <v>0</v>
      </c>
      <c r="E540" s="143">
        <f>+'LIQ 3'!F540</f>
        <v/>
      </c>
      <c r="F540" s="2"/>
      <c r="G540" s="121"/>
      <c r="H540" s="122"/>
      <c r="I540" s="143"/>
      <c r="K540" s="124"/>
      <c r="L540" s="136">
        <f>IF(H540="",0,(IF(G540="D",0,(F540*H540)/100)))</f>
        <v>0</v>
      </c>
      <c r="M540" s="136">
        <f>ROUND(IF(L540=0,(IF(H540="",0,((IF(E540&lt;$L$4,IF(ABS(F540)&lt;$N$2,0,ROUND(((ABS(F540)-$N$2)*H540)/100,2)),IF(ABS(F540)&lt;$N$4,0,ROUND(((ABS(F540)-$N$4)*H540)/100,2))))))),0),2)</f>
        <v>0</v>
      </c>
      <c r="N540" s="136">
        <f>ROUND(IF(H540="",0,((IF(L540=0,(IF(E540&lt;$L$4,IF(ABS(F540)&gt;$N$2,ROUND(($N$2*H540/100),2),ABS(F540)*H540/100),IF(ABS(F540)&gt;$N$4,ROUND(($N$4*H540/100),2),ABS(F540)*H540/100))),0)))),2)</f>
        <v>0</v>
      </c>
      <c r="O540" s="137"/>
      <c r="P540" s="136"/>
      <c r="Q540" s="137"/>
    </row>
    <row r="541" spans="1:17" customHeight="1" ht="13.2">
      <c r="A541" s="143">
        <f>+'LIQ 3'!B541</f>
        <v/>
      </c>
      <c r="B541" s="143">
        <f>+'LIQ 3'!C541</f>
        <v>0</v>
      </c>
      <c r="C541" s="144">
        <f>+'LIQ 3'!D541</f>
        <v/>
      </c>
      <c r="D541" s="143">
        <f>+'LIQ 3'!E541</f>
        <v>0</v>
      </c>
      <c r="E541" s="143">
        <f>+'LIQ 3'!F541</f>
        <v/>
      </c>
      <c r="F541" s="2"/>
      <c r="G541" s="121"/>
      <c r="H541" s="122"/>
      <c r="I541" s="143"/>
      <c r="K541" s="124"/>
      <c r="L541" s="136">
        <f>IF(H541="",0,(IF(G541="D",0,(F541*H541)/100)))</f>
        <v>0</v>
      </c>
      <c r="M541" s="136">
        <f>ROUND(IF(L541=0,(IF(H541="",0,((IF(E541&lt;$L$4,IF(ABS(F541)&lt;$N$2,0,ROUND(((ABS(F541)-$N$2)*H541)/100,2)),IF(ABS(F541)&lt;$N$4,0,ROUND(((ABS(F541)-$N$4)*H541)/100,2))))))),0),2)</f>
        <v>0</v>
      </c>
      <c r="N541" s="136">
        <f>ROUND(IF(H541="",0,((IF(L541=0,(IF(E541&lt;$L$4,IF(ABS(F541)&gt;$N$2,ROUND(($N$2*H541/100),2),ABS(F541)*H541/100),IF(ABS(F541)&gt;$N$4,ROUND(($N$4*H541/100),2),ABS(F541)*H541/100))),0)))),2)</f>
        <v>0</v>
      </c>
      <c r="O541" s="137"/>
      <c r="P541" s="136"/>
      <c r="Q541" s="137"/>
    </row>
    <row r="542" spans="1:17" customHeight="1" ht="13.2">
      <c r="A542" s="143">
        <f>+'LIQ 3'!B542</f>
        <v/>
      </c>
      <c r="B542" s="143">
        <f>+'LIQ 3'!C542</f>
        <v>0</v>
      </c>
      <c r="C542" s="144">
        <f>+'LIQ 3'!D542</f>
        <v/>
      </c>
      <c r="D542" s="143">
        <f>+'LIQ 3'!E542</f>
        <v>0</v>
      </c>
      <c r="E542" s="143">
        <f>+'LIQ 3'!F542</f>
        <v/>
      </c>
      <c r="F542" s="2"/>
      <c r="G542" s="121"/>
      <c r="H542" s="122"/>
      <c r="I542" s="143"/>
      <c r="K542" s="124"/>
      <c r="L542" s="136">
        <f>IF(H542="",0,(IF(G542="D",0,(F542*H542)/100)))</f>
        <v>0</v>
      </c>
      <c r="M542" s="136">
        <f>ROUND(IF(L542=0,(IF(H542="",0,((IF(E542&lt;$L$4,IF(ABS(F542)&lt;$N$2,0,ROUND(((ABS(F542)-$N$2)*H542)/100,2)),IF(ABS(F542)&lt;$N$4,0,ROUND(((ABS(F542)-$N$4)*H542)/100,2))))))),0),2)</f>
        <v>0</v>
      </c>
      <c r="N542" s="136">
        <f>ROUND(IF(H542="",0,((IF(L542=0,(IF(E542&lt;$L$4,IF(ABS(F542)&gt;$N$2,ROUND(($N$2*H542/100),2),ABS(F542)*H542/100),IF(ABS(F542)&gt;$N$4,ROUND(($N$4*H542/100),2),ABS(F542)*H542/100))),0)))),2)</f>
        <v>0</v>
      </c>
      <c r="O542" s="137"/>
      <c r="P542" s="136"/>
      <c r="Q542" s="137"/>
    </row>
    <row r="543" spans="1:17" customHeight="1" ht="13.2">
      <c r="A543" s="143">
        <f>+'LIQ 3'!B543</f>
        <v/>
      </c>
      <c r="B543" s="143">
        <f>+'LIQ 3'!C543</f>
        <v>0</v>
      </c>
      <c r="C543" s="144">
        <f>+'LIQ 3'!D543</f>
        <v/>
      </c>
      <c r="D543" s="143">
        <f>+'LIQ 3'!E543</f>
        <v>0</v>
      </c>
      <c r="E543" s="143">
        <f>+'LIQ 3'!F543</f>
        <v/>
      </c>
      <c r="F543" s="2"/>
      <c r="G543" s="121"/>
      <c r="H543" s="122"/>
      <c r="I543" s="143"/>
      <c r="K543" s="124"/>
      <c r="L543" s="136">
        <f>IF(H543="",0,(IF(G543="D",0,(F543*H543)/100)))</f>
        <v>0</v>
      </c>
      <c r="M543" s="136">
        <f>ROUND(IF(L543=0,(IF(H543="",0,((IF(E543&lt;$L$4,IF(ABS(F543)&lt;$N$2,0,ROUND(((ABS(F543)-$N$2)*H543)/100,2)),IF(ABS(F543)&lt;$N$4,0,ROUND(((ABS(F543)-$N$4)*H543)/100,2))))))),0),2)</f>
        <v>0</v>
      </c>
      <c r="N543" s="136">
        <f>ROUND(IF(H543="",0,((IF(L543=0,(IF(E543&lt;$L$4,IF(ABS(F543)&gt;$N$2,ROUND(($N$2*H543/100),2),ABS(F543)*H543/100),IF(ABS(F543)&gt;$N$4,ROUND(($N$4*H543/100),2),ABS(F543)*H543/100))),0)))),2)</f>
        <v>0</v>
      </c>
      <c r="O543" s="137"/>
      <c r="P543" s="136"/>
      <c r="Q543" s="137"/>
    </row>
    <row r="544" spans="1:17" customHeight="1" ht="13.2">
      <c r="A544" s="143">
        <f>+'LIQ 3'!B544</f>
        <v/>
      </c>
      <c r="B544" s="143">
        <f>+'LIQ 3'!C544</f>
        <v>0</v>
      </c>
      <c r="C544" s="144">
        <f>+'LIQ 3'!D544</f>
        <v/>
      </c>
      <c r="D544" s="143">
        <f>+'LIQ 3'!E544</f>
        <v>0</v>
      </c>
      <c r="E544" s="143">
        <f>+'LIQ 3'!F544</f>
        <v/>
      </c>
      <c r="F544" s="2"/>
      <c r="G544" s="121"/>
      <c r="H544" s="122"/>
      <c r="I544" s="143"/>
      <c r="K544" s="124"/>
      <c r="L544" s="136">
        <f>IF(H544="",0,(IF(G544="D",0,(F544*H544)/100)))</f>
        <v>0</v>
      </c>
      <c r="M544" s="136">
        <f>ROUND(IF(L544=0,(IF(H544="",0,((IF(E544&lt;$L$4,IF(ABS(F544)&lt;$N$2,0,ROUND(((ABS(F544)-$N$2)*H544)/100,2)),IF(ABS(F544)&lt;$N$4,0,ROUND(((ABS(F544)-$N$4)*H544)/100,2))))))),0),2)</f>
        <v>0</v>
      </c>
      <c r="N544" s="136">
        <f>ROUND(IF(H544="",0,((IF(L544=0,(IF(E544&lt;$L$4,IF(ABS(F544)&gt;$N$2,ROUND(($N$2*H544/100),2),ABS(F544)*H544/100),IF(ABS(F544)&gt;$N$4,ROUND(($N$4*H544/100),2),ABS(F544)*H544/100))),0)))),2)</f>
        <v>0</v>
      </c>
      <c r="O544" s="137"/>
      <c r="P544" s="136"/>
      <c r="Q544" s="137"/>
    </row>
    <row r="545" spans="1:17" customHeight="1" ht="13.2">
      <c r="A545" s="143">
        <f>+'LIQ 3'!B545</f>
        <v/>
      </c>
      <c r="B545" s="143">
        <f>+'LIQ 3'!C545</f>
        <v>0</v>
      </c>
      <c r="C545" s="144">
        <f>+'LIQ 3'!D545</f>
        <v/>
      </c>
      <c r="D545" s="143">
        <f>+'LIQ 3'!E545</f>
        <v>0</v>
      </c>
      <c r="E545" s="143">
        <f>+'LIQ 3'!F545</f>
        <v/>
      </c>
      <c r="F545" s="2"/>
      <c r="G545" s="121"/>
      <c r="H545" s="122"/>
      <c r="I545" s="143"/>
      <c r="K545" s="124"/>
      <c r="L545" s="136">
        <f>IF(H545="",0,(IF(G545="D",0,(F545*H545)/100)))</f>
        <v>0</v>
      </c>
      <c r="M545" s="136">
        <f>ROUND(IF(L545=0,(IF(H545="",0,((IF(E545&lt;$L$4,IF(ABS(F545)&lt;$N$2,0,ROUND(((ABS(F545)-$N$2)*H545)/100,2)),IF(ABS(F545)&lt;$N$4,0,ROUND(((ABS(F545)-$N$4)*H545)/100,2))))))),0),2)</f>
        <v>0</v>
      </c>
      <c r="N545" s="136">
        <f>ROUND(IF(H545="",0,((IF(L545=0,(IF(E545&lt;$L$4,IF(ABS(F545)&gt;$N$2,ROUND(($N$2*H545/100),2),ABS(F545)*H545/100),IF(ABS(F545)&gt;$N$4,ROUND(($N$4*H545/100),2),ABS(F545)*H545/100))),0)))),2)</f>
        <v>0</v>
      </c>
      <c r="O545" s="137"/>
      <c r="P545" s="136"/>
      <c r="Q545" s="137"/>
    </row>
    <row r="546" spans="1:17" customHeight="1" ht="13.2">
      <c r="A546" s="143">
        <f>+'LIQ 3'!B546</f>
        <v/>
      </c>
      <c r="B546" s="143">
        <f>+'LIQ 3'!C546</f>
        <v>0</v>
      </c>
      <c r="C546" s="144">
        <f>+'LIQ 3'!D546</f>
        <v/>
      </c>
      <c r="D546" s="143">
        <f>+'LIQ 3'!E546</f>
        <v>0</v>
      </c>
      <c r="E546" s="143">
        <f>+'LIQ 3'!F546</f>
        <v/>
      </c>
      <c r="F546" s="2"/>
      <c r="G546" s="121"/>
      <c r="H546" s="122"/>
      <c r="I546" s="143"/>
      <c r="K546" s="124"/>
      <c r="L546" s="136">
        <f>IF(H546="",0,(IF(G546="D",0,(F546*H546)/100)))</f>
        <v>0</v>
      </c>
      <c r="M546" s="136">
        <f>ROUND(IF(L546=0,(IF(H546="",0,((IF(E546&lt;$L$4,IF(ABS(F546)&lt;$N$2,0,ROUND(((ABS(F546)-$N$2)*H546)/100,2)),IF(ABS(F546)&lt;$N$4,0,ROUND(((ABS(F546)-$N$4)*H546)/100,2))))))),0),2)</f>
        <v>0</v>
      </c>
      <c r="N546" s="136">
        <f>ROUND(IF(H546="",0,((IF(L546=0,(IF(E546&lt;$L$4,IF(ABS(F546)&gt;$N$2,ROUND(($N$2*H546/100),2),ABS(F546)*H546/100),IF(ABS(F546)&gt;$N$4,ROUND(($N$4*H546/100),2),ABS(F546)*H546/100))),0)))),2)</f>
        <v>0</v>
      </c>
      <c r="O546" s="137"/>
      <c r="P546" s="136"/>
      <c r="Q546" s="137"/>
    </row>
    <row r="547" spans="1:17" customHeight="1" ht="13.2">
      <c r="A547" s="143">
        <f>+'LIQ 3'!B547</f>
        <v/>
      </c>
      <c r="B547" s="143">
        <f>+'LIQ 3'!C547</f>
        <v>0</v>
      </c>
      <c r="C547" s="144">
        <f>+'LIQ 3'!D547</f>
        <v/>
      </c>
      <c r="D547" s="143">
        <f>+'LIQ 3'!E547</f>
        <v>0</v>
      </c>
      <c r="E547" s="143">
        <f>+'LIQ 3'!F547</f>
        <v/>
      </c>
      <c r="F547" s="2"/>
      <c r="G547" s="121"/>
      <c r="H547" s="122"/>
      <c r="I547" s="143"/>
      <c r="K547" s="124"/>
      <c r="L547" s="136">
        <f>IF(H547="",0,(IF(G547="D",0,(F547*H547)/100)))</f>
        <v>0</v>
      </c>
      <c r="M547" s="136">
        <f>ROUND(IF(L547=0,(IF(H547="",0,((IF(E547&lt;$L$4,IF(ABS(F547)&lt;$N$2,0,ROUND(((ABS(F547)-$N$2)*H547)/100,2)),IF(ABS(F547)&lt;$N$4,0,ROUND(((ABS(F547)-$N$4)*H547)/100,2))))))),0),2)</f>
        <v>0</v>
      </c>
      <c r="N547" s="136">
        <f>ROUND(IF(H547="",0,((IF(L547=0,(IF(E547&lt;$L$4,IF(ABS(F547)&gt;$N$2,ROUND(($N$2*H547/100),2),ABS(F547)*H547/100),IF(ABS(F547)&gt;$N$4,ROUND(($N$4*H547/100),2),ABS(F547)*H547/100))),0)))),2)</f>
        <v>0</v>
      </c>
      <c r="O547" s="137"/>
      <c r="P547" s="136"/>
      <c r="Q547" s="137"/>
    </row>
    <row r="548" spans="1:17" customHeight="1" ht="13.2">
      <c r="A548" s="143">
        <f>+'LIQ 3'!B548</f>
        <v/>
      </c>
      <c r="B548" s="143">
        <f>+'LIQ 3'!C548</f>
        <v>0</v>
      </c>
      <c r="C548" s="144">
        <f>+'LIQ 3'!D548</f>
        <v/>
      </c>
      <c r="D548" s="143">
        <f>+'LIQ 3'!E548</f>
        <v>0</v>
      </c>
      <c r="E548" s="143">
        <f>+'LIQ 3'!F548</f>
        <v/>
      </c>
      <c r="F548" s="2"/>
      <c r="G548" s="121"/>
      <c r="H548" s="122"/>
      <c r="I548" s="143"/>
      <c r="K548" s="124"/>
      <c r="L548" s="136">
        <f>IF(H548="",0,(IF(G548="D",0,(F548*H548)/100)))</f>
        <v>0</v>
      </c>
      <c r="M548" s="136">
        <f>ROUND(IF(L548=0,(IF(H548="",0,((IF(E548&lt;$L$4,IF(ABS(F548)&lt;$N$2,0,ROUND(((ABS(F548)-$N$2)*H548)/100,2)),IF(ABS(F548)&lt;$N$4,0,ROUND(((ABS(F548)-$N$4)*H548)/100,2))))))),0),2)</f>
        <v>0</v>
      </c>
      <c r="N548" s="136">
        <f>ROUND(IF(H548="",0,((IF(L548=0,(IF(E548&lt;$L$4,IF(ABS(F548)&gt;$N$2,ROUND(($N$2*H548/100),2),ABS(F548)*H548/100),IF(ABS(F548)&gt;$N$4,ROUND(($N$4*H548/100),2),ABS(F548)*H548/100))),0)))),2)</f>
        <v>0</v>
      </c>
      <c r="O548" s="137"/>
      <c r="P548" s="136"/>
      <c r="Q548" s="137"/>
    </row>
    <row r="549" spans="1:17" customHeight="1" ht="13.2">
      <c r="A549" s="143">
        <f>+'LIQ 3'!B549</f>
        <v/>
      </c>
      <c r="B549" s="143">
        <f>+'LIQ 3'!C549</f>
        <v>0</v>
      </c>
      <c r="C549" s="144">
        <f>+'LIQ 3'!D549</f>
        <v/>
      </c>
      <c r="D549" s="143">
        <f>+'LIQ 3'!E549</f>
        <v>0</v>
      </c>
      <c r="E549" s="143">
        <f>+'LIQ 3'!F549</f>
        <v/>
      </c>
      <c r="F549" s="2"/>
      <c r="G549" s="121"/>
      <c r="H549" s="122"/>
      <c r="I549" s="143"/>
      <c r="K549" s="124"/>
      <c r="L549" s="136">
        <f>IF(H549="",0,(IF(G549="D",0,(F549*H549)/100)))</f>
        <v>0</v>
      </c>
      <c r="M549" s="136">
        <f>ROUND(IF(L549=0,(IF(H549="",0,((IF(E549&lt;$L$4,IF(ABS(F549)&lt;$N$2,0,ROUND(((ABS(F549)-$N$2)*H549)/100,2)),IF(ABS(F549)&lt;$N$4,0,ROUND(((ABS(F549)-$N$4)*H549)/100,2))))))),0),2)</f>
        <v>0</v>
      </c>
      <c r="N549" s="136">
        <f>ROUND(IF(H549="",0,((IF(L549=0,(IF(E549&lt;$L$4,IF(ABS(F549)&gt;$N$2,ROUND(($N$2*H549/100),2),ABS(F549)*H549/100),IF(ABS(F549)&gt;$N$4,ROUND(($N$4*H549/100),2),ABS(F549)*H549/100))),0)))),2)</f>
        <v>0</v>
      </c>
      <c r="O549" s="137"/>
      <c r="P549" s="136"/>
      <c r="Q549" s="137"/>
    </row>
    <row r="550" spans="1:17" customHeight="1" ht="13.2">
      <c r="A550" s="143">
        <f>+'LIQ 3'!B550</f>
        <v/>
      </c>
      <c r="B550" s="143">
        <f>+'LIQ 3'!C550</f>
        <v>0</v>
      </c>
      <c r="C550" s="144">
        <f>+'LIQ 3'!D550</f>
        <v/>
      </c>
      <c r="D550" s="143">
        <f>+'LIQ 3'!E550</f>
        <v>0</v>
      </c>
      <c r="E550" s="143">
        <f>+'LIQ 3'!F550</f>
        <v/>
      </c>
      <c r="F550" s="2"/>
      <c r="G550" s="121"/>
      <c r="H550" s="122"/>
      <c r="I550" s="143"/>
      <c r="K550" s="124"/>
      <c r="L550" s="136">
        <f>IF(H550="",0,(IF(G550="D",0,(F550*H550)/100)))</f>
        <v>0</v>
      </c>
      <c r="M550" s="136">
        <f>ROUND(IF(L550=0,(IF(H550="",0,((IF(E550&lt;$L$4,IF(ABS(F550)&lt;$N$2,0,ROUND(((ABS(F550)-$N$2)*H550)/100,2)),IF(ABS(F550)&lt;$N$4,0,ROUND(((ABS(F550)-$N$4)*H550)/100,2))))))),0),2)</f>
        <v>0</v>
      </c>
      <c r="N550" s="136">
        <f>ROUND(IF(H550="",0,((IF(L550=0,(IF(E550&lt;$L$4,IF(ABS(F550)&gt;$N$2,ROUND(($N$2*H550/100),2),ABS(F550)*H550/100),IF(ABS(F550)&gt;$N$4,ROUND(($N$4*H550/100),2),ABS(F550)*H550/100))),0)))),2)</f>
        <v>0</v>
      </c>
      <c r="O550" s="137"/>
      <c r="P550" s="136"/>
      <c r="Q550" s="137"/>
    </row>
    <row r="551" spans="1:17" customHeight="1" ht="13.2">
      <c r="A551" s="143">
        <f>+'LIQ 3'!B551</f>
        <v/>
      </c>
      <c r="B551" s="143">
        <f>+'LIQ 3'!C551</f>
        <v>0</v>
      </c>
      <c r="C551" s="144">
        <f>+'LIQ 3'!D551</f>
        <v/>
      </c>
      <c r="D551" s="143">
        <f>+'LIQ 3'!E551</f>
        <v>0</v>
      </c>
      <c r="E551" s="143">
        <f>+'LIQ 3'!F551</f>
        <v/>
      </c>
      <c r="F551" s="2"/>
      <c r="G551" s="121"/>
      <c r="H551" s="122"/>
      <c r="I551" s="143"/>
      <c r="K551" s="124"/>
      <c r="L551" s="136">
        <f>IF(H551="",0,(IF(G551="D",0,(F551*H551)/100)))</f>
        <v>0</v>
      </c>
      <c r="M551" s="136">
        <f>ROUND(IF(L551=0,(IF(H551="",0,((IF(E551&lt;$L$4,IF(ABS(F551)&lt;$N$2,0,ROUND(((ABS(F551)-$N$2)*H551)/100,2)),IF(ABS(F551)&lt;$N$4,0,ROUND(((ABS(F551)-$N$4)*H551)/100,2))))))),0),2)</f>
        <v>0</v>
      </c>
      <c r="N551" s="136">
        <f>ROUND(IF(H551="",0,((IF(L551=0,(IF(E551&lt;$L$4,IF(ABS(F551)&gt;$N$2,ROUND(($N$2*H551/100),2),ABS(F551)*H551/100),IF(ABS(F551)&gt;$N$4,ROUND(($N$4*H551/100),2),ABS(F551)*H551/100))),0)))),2)</f>
        <v>0</v>
      </c>
      <c r="O551" s="137"/>
      <c r="P551" s="136"/>
      <c r="Q551" s="137"/>
    </row>
    <row r="552" spans="1:17" customHeight="1" ht="13.2">
      <c r="A552" s="143">
        <f>+'LIQ 3'!B552</f>
        <v/>
      </c>
      <c r="B552" s="143">
        <f>+'LIQ 3'!C552</f>
        <v>0</v>
      </c>
      <c r="C552" s="144">
        <f>+'LIQ 3'!D552</f>
        <v/>
      </c>
      <c r="D552" s="143">
        <f>+'LIQ 3'!E552</f>
        <v>0</v>
      </c>
      <c r="E552" s="143">
        <f>+'LIQ 3'!F552</f>
        <v/>
      </c>
      <c r="F552" s="2"/>
      <c r="G552" s="121"/>
      <c r="H552" s="122"/>
      <c r="I552" s="143"/>
      <c r="K552" s="124"/>
      <c r="L552" s="136">
        <f>IF(H552="",0,(IF(G552="D",0,(F552*H552)/100)))</f>
        <v>0</v>
      </c>
      <c r="M552" s="136">
        <f>ROUND(IF(L552=0,(IF(H552="",0,((IF(E552&lt;$L$4,IF(ABS(F552)&lt;$N$2,0,ROUND(((ABS(F552)-$N$2)*H552)/100,2)),IF(ABS(F552)&lt;$N$4,0,ROUND(((ABS(F552)-$N$4)*H552)/100,2))))))),0),2)</f>
        <v>0</v>
      </c>
      <c r="N552" s="136">
        <f>ROUND(IF(H552="",0,((IF(L552=0,(IF(E552&lt;$L$4,IF(ABS(F552)&gt;$N$2,ROUND(($N$2*H552/100),2),ABS(F552)*H552/100),IF(ABS(F552)&gt;$N$4,ROUND(($N$4*H552/100),2),ABS(F552)*H552/100))),0)))),2)</f>
        <v>0</v>
      </c>
      <c r="O552" s="137"/>
      <c r="P552" s="136"/>
      <c r="Q552" s="137"/>
    </row>
    <row r="553" spans="1:17" customHeight="1" ht="13.2">
      <c r="A553" s="143">
        <f>+'LIQ 3'!B553</f>
        <v/>
      </c>
      <c r="B553" s="143">
        <f>+'LIQ 3'!C553</f>
        <v>0</v>
      </c>
      <c r="C553" s="144">
        <f>+'LIQ 3'!D553</f>
        <v/>
      </c>
      <c r="D553" s="143">
        <f>+'LIQ 3'!E553</f>
        <v>0</v>
      </c>
      <c r="E553" s="143">
        <f>+'LIQ 3'!F553</f>
        <v/>
      </c>
      <c r="F553" s="2"/>
      <c r="G553" s="121"/>
      <c r="H553" s="122"/>
      <c r="I553" s="143"/>
      <c r="K553" s="124"/>
      <c r="L553" s="136">
        <f>IF(H553="",0,(IF(G553="D",0,(F553*H553)/100)))</f>
        <v>0</v>
      </c>
      <c r="M553" s="136">
        <f>ROUND(IF(L553=0,(IF(H553="",0,((IF(E553&lt;$L$4,IF(ABS(F553)&lt;$N$2,0,ROUND(((ABS(F553)-$N$2)*H553)/100,2)),IF(ABS(F553)&lt;$N$4,0,ROUND(((ABS(F553)-$N$4)*H553)/100,2))))))),0),2)</f>
        <v>0</v>
      </c>
      <c r="N553" s="136">
        <f>ROUND(IF(H553="",0,((IF(L553=0,(IF(E553&lt;$L$4,IF(ABS(F553)&gt;$N$2,ROUND(($N$2*H553/100),2),ABS(F553)*H553/100),IF(ABS(F553)&gt;$N$4,ROUND(($N$4*H553/100),2),ABS(F553)*H553/100))),0)))),2)</f>
        <v>0</v>
      </c>
      <c r="O553" s="137"/>
      <c r="P553" s="136"/>
      <c r="Q553" s="137"/>
    </row>
    <row r="554" spans="1:17" customHeight="1" ht="13.2">
      <c r="A554" s="143">
        <f>+'LIQ 3'!B554</f>
        <v/>
      </c>
      <c r="B554" s="143">
        <f>+'LIQ 3'!C554</f>
        <v>0</v>
      </c>
      <c r="C554" s="144">
        <f>+'LIQ 3'!D554</f>
        <v/>
      </c>
      <c r="D554" s="143">
        <f>+'LIQ 3'!E554</f>
        <v>0</v>
      </c>
      <c r="E554" s="143">
        <f>+'LIQ 3'!F554</f>
        <v/>
      </c>
      <c r="F554" s="2"/>
      <c r="G554" s="121"/>
      <c r="H554" s="122"/>
      <c r="I554" s="143"/>
      <c r="K554" s="124"/>
      <c r="L554" s="136">
        <f>IF(H554="",0,(IF(G554="D",0,(F554*H554)/100)))</f>
        <v>0</v>
      </c>
      <c r="M554" s="136">
        <f>ROUND(IF(L554=0,(IF(H554="",0,((IF(E554&lt;$L$4,IF(ABS(F554)&lt;$N$2,0,ROUND(((ABS(F554)-$N$2)*H554)/100,2)),IF(ABS(F554)&lt;$N$4,0,ROUND(((ABS(F554)-$N$4)*H554)/100,2))))))),0),2)</f>
        <v>0</v>
      </c>
      <c r="N554" s="136">
        <f>ROUND(IF(H554="",0,((IF(L554=0,(IF(E554&lt;$L$4,IF(ABS(F554)&gt;$N$2,ROUND(($N$2*H554/100),2),ABS(F554)*H554/100),IF(ABS(F554)&gt;$N$4,ROUND(($N$4*H554/100),2),ABS(F554)*H554/100))),0)))),2)</f>
        <v>0</v>
      </c>
      <c r="O554" s="137"/>
      <c r="P554" s="136"/>
      <c r="Q554" s="137"/>
    </row>
    <row r="555" spans="1:17" customHeight="1" ht="13.2">
      <c r="A555" s="143">
        <f>+'LIQ 3'!B555</f>
        <v/>
      </c>
      <c r="B555" s="143">
        <f>+'LIQ 3'!C555</f>
        <v>0</v>
      </c>
      <c r="C555" s="144">
        <f>+'LIQ 3'!D555</f>
        <v/>
      </c>
      <c r="D555" s="143">
        <f>+'LIQ 3'!E555</f>
        <v>0</v>
      </c>
      <c r="E555" s="143">
        <f>+'LIQ 3'!F555</f>
        <v/>
      </c>
      <c r="F555" s="2"/>
      <c r="G555" s="121"/>
      <c r="H555" s="122"/>
      <c r="I555" s="143"/>
      <c r="K555" s="124"/>
      <c r="L555" s="136">
        <f>IF(H555="",0,(IF(G555="D",0,(F555*H555)/100)))</f>
        <v>0</v>
      </c>
      <c r="M555" s="136">
        <f>ROUND(IF(L555=0,(IF(H555="",0,((IF(E555&lt;$L$4,IF(ABS(F555)&lt;$N$2,0,ROUND(((ABS(F555)-$N$2)*H555)/100,2)),IF(ABS(F555)&lt;$N$4,0,ROUND(((ABS(F555)-$N$4)*H555)/100,2))))))),0),2)</f>
        <v>0</v>
      </c>
      <c r="N555" s="136">
        <f>ROUND(IF(H555="",0,((IF(L555=0,(IF(E555&lt;$L$4,IF(ABS(F555)&gt;$N$2,ROUND(($N$2*H555/100),2),ABS(F555)*H555/100),IF(ABS(F555)&gt;$N$4,ROUND(($N$4*H555/100),2),ABS(F555)*H555/100))),0)))),2)</f>
        <v>0</v>
      </c>
      <c r="O555" s="137"/>
      <c r="P555" s="136"/>
      <c r="Q555" s="137"/>
    </row>
    <row r="556" spans="1:17" customHeight="1" ht="13.2">
      <c r="A556" s="143">
        <f>+'LIQ 3'!B556</f>
        <v/>
      </c>
      <c r="B556" s="143">
        <f>+'LIQ 3'!C556</f>
        <v>0</v>
      </c>
      <c r="C556" s="144">
        <f>+'LIQ 3'!D556</f>
        <v/>
      </c>
      <c r="D556" s="143">
        <f>+'LIQ 3'!E556</f>
        <v>0</v>
      </c>
      <c r="E556" s="143">
        <f>+'LIQ 3'!F556</f>
        <v/>
      </c>
      <c r="F556" s="2"/>
      <c r="G556" s="121"/>
      <c r="H556" s="122"/>
      <c r="I556" s="143"/>
      <c r="K556" s="124"/>
      <c r="L556" s="136">
        <f>IF(H556="",0,(IF(G556="D",0,(F556*H556)/100)))</f>
        <v>0</v>
      </c>
      <c r="M556" s="136">
        <f>ROUND(IF(L556=0,(IF(H556="",0,((IF(E556&lt;$L$4,IF(ABS(F556)&lt;$N$2,0,ROUND(((ABS(F556)-$N$2)*H556)/100,2)),IF(ABS(F556)&lt;$N$4,0,ROUND(((ABS(F556)-$N$4)*H556)/100,2))))))),0),2)</f>
        <v>0</v>
      </c>
      <c r="N556" s="136">
        <f>ROUND(IF(H556="",0,((IF(L556=0,(IF(E556&lt;$L$4,IF(ABS(F556)&gt;$N$2,ROUND(($N$2*H556/100),2),ABS(F556)*H556/100),IF(ABS(F556)&gt;$N$4,ROUND(($N$4*H556/100),2),ABS(F556)*H556/100))),0)))),2)</f>
        <v>0</v>
      </c>
      <c r="O556" s="137"/>
      <c r="P556" s="136"/>
      <c r="Q556" s="137"/>
    </row>
    <row r="557" spans="1:17" customHeight="1" ht="13.2">
      <c r="A557" s="143">
        <f>+'LIQ 3'!B557</f>
        <v/>
      </c>
      <c r="B557" s="143">
        <f>+'LIQ 3'!C557</f>
        <v>0</v>
      </c>
      <c r="C557" s="144">
        <f>+'LIQ 3'!D557</f>
        <v/>
      </c>
      <c r="D557" s="143">
        <f>+'LIQ 3'!E557</f>
        <v>0</v>
      </c>
      <c r="E557" s="143">
        <f>+'LIQ 3'!F557</f>
        <v/>
      </c>
      <c r="F557" s="2"/>
      <c r="G557" s="121"/>
      <c r="H557" s="122"/>
      <c r="I557" s="143"/>
      <c r="K557" s="124"/>
      <c r="L557" s="136">
        <f>IF(H557="",0,(IF(G557="D",0,(F557*H557)/100)))</f>
        <v>0</v>
      </c>
      <c r="M557" s="136">
        <f>ROUND(IF(L557=0,(IF(H557="",0,((IF(E557&lt;$L$4,IF(ABS(F557)&lt;$N$2,0,ROUND(((ABS(F557)-$N$2)*H557)/100,2)),IF(ABS(F557)&lt;$N$4,0,ROUND(((ABS(F557)-$N$4)*H557)/100,2))))))),0),2)</f>
        <v>0</v>
      </c>
      <c r="N557" s="136">
        <f>ROUND(IF(H557="",0,((IF(L557=0,(IF(E557&lt;$L$4,IF(ABS(F557)&gt;$N$2,ROUND(($N$2*H557/100),2),ABS(F557)*H557/100),IF(ABS(F557)&gt;$N$4,ROUND(($N$4*H557/100),2),ABS(F557)*H557/100))),0)))),2)</f>
        <v>0</v>
      </c>
      <c r="O557" s="137"/>
      <c r="P557" s="136"/>
      <c r="Q557" s="137"/>
    </row>
    <row r="558" spans="1:17" customHeight="1" ht="13.2">
      <c r="A558" s="143">
        <f>+'LIQ 3'!B558</f>
        <v/>
      </c>
      <c r="B558" s="143">
        <f>+'LIQ 3'!C558</f>
        <v>0</v>
      </c>
      <c r="C558" s="144">
        <f>+'LIQ 3'!D558</f>
        <v/>
      </c>
      <c r="D558" s="143">
        <f>+'LIQ 3'!E558</f>
        <v>0</v>
      </c>
      <c r="E558" s="143">
        <f>+'LIQ 3'!F558</f>
        <v/>
      </c>
      <c r="F558" s="2"/>
      <c r="G558" s="121"/>
      <c r="H558" s="122"/>
      <c r="I558" s="143"/>
      <c r="K558" s="124"/>
      <c r="L558" s="136">
        <f>IF(H558="",0,(IF(G558="D",0,(F558*H558)/100)))</f>
        <v>0</v>
      </c>
      <c r="M558" s="136">
        <f>ROUND(IF(L558=0,(IF(H558="",0,((IF(E558&lt;$L$4,IF(ABS(F558)&lt;$N$2,0,ROUND(((ABS(F558)-$N$2)*H558)/100,2)),IF(ABS(F558)&lt;$N$4,0,ROUND(((ABS(F558)-$N$4)*H558)/100,2))))))),0),2)</f>
        <v>0</v>
      </c>
      <c r="N558" s="136">
        <f>ROUND(IF(H558="",0,((IF(L558=0,(IF(E558&lt;$L$4,IF(ABS(F558)&gt;$N$2,ROUND(($N$2*H558/100),2),ABS(F558)*H558/100),IF(ABS(F558)&gt;$N$4,ROUND(($N$4*H558/100),2),ABS(F558)*H558/100))),0)))),2)</f>
        <v>0</v>
      </c>
      <c r="O558" s="137"/>
      <c r="P558" s="136"/>
      <c r="Q558" s="137"/>
    </row>
    <row r="559" spans="1:17" customHeight="1" ht="13.2">
      <c r="A559" s="143">
        <f>+'LIQ 3'!B559</f>
        <v/>
      </c>
      <c r="B559" s="143">
        <f>+'LIQ 3'!C559</f>
        <v>0</v>
      </c>
      <c r="C559" s="144">
        <f>+'LIQ 3'!D559</f>
        <v/>
      </c>
      <c r="D559" s="143">
        <f>+'LIQ 3'!E559</f>
        <v>0</v>
      </c>
      <c r="E559" s="143">
        <f>+'LIQ 3'!F559</f>
        <v/>
      </c>
      <c r="F559" s="2"/>
      <c r="G559" s="121"/>
      <c r="H559" s="122"/>
      <c r="I559" s="143"/>
      <c r="K559" s="124"/>
      <c r="L559" s="136">
        <f>IF(H559="",0,(IF(G559="D",0,(F559*H559)/100)))</f>
        <v>0</v>
      </c>
      <c r="M559" s="136">
        <f>ROUND(IF(L559=0,(IF(H559="",0,((IF(E559&lt;$L$4,IF(ABS(F559)&lt;$N$2,0,ROUND(((ABS(F559)-$N$2)*H559)/100,2)),IF(ABS(F559)&lt;$N$4,0,ROUND(((ABS(F559)-$N$4)*H559)/100,2))))))),0),2)</f>
        <v>0</v>
      </c>
      <c r="N559" s="136">
        <f>ROUND(IF(H559="",0,((IF(L559=0,(IF(E559&lt;$L$4,IF(ABS(F559)&gt;$N$2,ROUND(($N$2*H559/100),2),ABS(F559)*H559/100),IF(ABS(F559)&gt;$N$4,ROUND(($N$4*H559/100),2),ABS(F559)*H559/100))),0)))),2)</f>
        <v>0</v>
      </c>
      <c r="O559" s="137"/>
      <c r="P559" s="136"/>
      <c r="Q559" s="137"/>
    </row>
    <row r="560" spans="1:17" customHeight="1" ht="13.2">
      <c r="A560" s="143">
        <f>+'LIQ 3'!B560</f>
        <v/>
      </c>
      <c r="B560" s="143">
        <f>+'LIQ 3'!C560</f>
        <v>0</v>
      </c>
      <c r="C560" s="144">
        <f>+'LIQ 3'!D560</f>
        <v/>
      </c>
      <c r="D560" s="143">
        <f>+'LIQ 3'!E560</f>
        <v>0</v>
      </c>
      <c r="E560" s="143">
        <f>+'LIQ 3'!F560</f>
        <v/>
      </c>
      <c r="F560" s="2"/>
      <c r="G560" s="121"/>
      <c r="H560" s="122"/>
      <c r="I560" s="143"/>
      <c r="K560" s="124"/>
      <c r="L560" s="136">
        <f>IF(H560="",0,(IF(G560="D",0,(F560*H560)/100)))</f>
        <v>0</v>
      </c>
      <c r="M560" s="136">
        <f>ROUND(IF(L560=0,(IF(H560="",0,((IF(E560&lt;$L$4,IF(ABS(F560)&lt;$N$2,0,ROUND(((ABS(F560)-$N$2)*H560)/100,2)),IF(ABS(F560)&lt;$N$4,0,ROUND(((ABS(F560)-$N$4)*H560)/100,2))))))),0),2)</f>
        <v>0</v>
      </c>
      <c r="N560" s="136">
        <f>ROUND(IF(H560="",0,((IF(L560=0,(IF(E560&lt;$L$4,IF(ABS(F560)&gt;$N$2,ROUND(($N$2*H560/100),2),ABS(F560)*H560/100),IF(ABS(F560)&gt;$N$4,ROUND(($N$4*H560/100),2),ABS(F560)*H560/100))),0)))),2)</f>
        <v>0</v>
      </c>
      <c r="O560" s="137"/>
      <c r="P560" s="136"/>
      <c r="Q560" s="137"/>
    </row>
    <row r="561" spans="1:17" customHeight="1" ht="13.2">
      <c r="A561" s="143">
        <f>+'LIQ 3'!B561</f>
        <v/>
      </c>
      <c r="B561" s="143">
        <f>+'LIQ 3'!C561</f>
        <v>0</v>
      </c>
      <c r="C561" s="144">
        <f>+'LIQ 3'!D561</f>
        <v/>
      </c>
      <c r="D561" s="143">
        <f>+'LIQ 3'!E561</f>
        <v>0</v>
      </c>
      <c r="E561" s="143">
        <f>+'LIQ 3'!F561</f>
        <v/>
      </c>
      <c r="F561" s="2"/>
      <c r="G561" s="121"/>
      <c r="H561" s="122"/>
      <c r="I561" s="143"/>
      <c r="K561" s="124"/>
      <c r="L561" s="136">
        <f>IF(H561="",0,(IF(G561="D",0,(F561*H561)/100)))</f>
        <v>0</v>
      </c>
      <c r="M561" s="136">
        <f>ROUND(IF(L561=0,(IF(H561="",0,((IF(E561&lt;$L$4,IF(ABS(F561)&lt;$N$2,0,ROUND(((ABS(F561)-$N$2)*H561)/100,2)),IF(ABS(F561)&lt;$N$4,0,ROUND(((ABS(F561)-$N$4)*H561)/100,2))))))),0),2)</f>
        <v>0</v>
      </c>
      <c r="N561" s="136">
        <f>ROUND(IF(H561="",0,((IF(L561=0,(IF(E561&lt;$L$4,IF(ABS(F561)&gt;$N$2,ROUND(($N$2*H561/100),2),ABS(F561)*H561/100),IF(ABS(F561)&gt;$N$4,ROUND(($N$4*H561/100),2),ABS(F561)*H561/100))),0)))),2)</f>
        <v>0</v>
      </c>
      <c r="O561" s="137"/>
      <c r="P561" s="136"/>
      <c r="Q561" s="137"/>
    </row>
    <row r="562" spans="1:17" customHeight="1" ht="13.2">
      <c r="A562" s="143">
        <f>+'LIQ 3'!B562</f>
        <v/>
      </c>
      <c r="B562" s="143">
        <f>+'LIQ 3'!C562</f>
        <v>0</v>
      </c>
      <c r="C562" s="144">
        <f>+'LIQ 3'!D562</f>
        <v/>
      </c>
      <c r="D562" s="143">
        <f>+'LIQ 3'!E562</f>
        <v>0</v>
      </c>
      <c r="E562" s="143">
        <f>+'LIQ 3'!F562</f>
        <v/>
      </c>
      <c r="F562" s="2"/>
      <c r="G562" s="121"/>
      <c r="H562" s="122"/>
      <c r="I562" s="143"/>
      <c r="K562" s="124"/>
      <c r="L562" s="136">
        <f>IF(H562="",0,(IF(G562="D",0,(F562*H562)/100)))</f>
        <v>0</v>
      </c>
      <c r="M562" s="136">
        <f>ROUND(IF(L562=0,(IF(H562="",0,((IF(E562&lt;$L$4,IF(ABS(F562)&lt;$N$2,0,ROUND(((ABS(F562)-$N$2)*H562)/100,2)),IF(ABS(F562)&lt;$N$4,0,ROUND(((ABS(F562)-$N$4)*H562)/100,2))))))),0),2)</f>
        <v>0</v>
      </c>
      <c r="N562" s="136">
        <f>ROUND(IF(H562="",0,((IF(L562=0,(IF(E562&lt;$L$4,IF(ABS(F562)&gt;$N$2,ROUND(($N$2*H562/100),2),ABS(F562)*H562/100),IF(ABS(F562)&gt;$N$4,ROUND(($N$4*H562/100),2),ABS(F562)*H562/100))),0)))),2)</f>
        <v>0</v>
      </c>
      <c r="O562" s="137"/>
      <c r="P562" s="136"/>
      <c r="Q562" s="137"/>
    </row>
    <row r="563" spans="1:17" customHeight="1" ht="13.2">
      <c r="A563" s="143">
        <f>+'LIQ 3'!B563</f>
        <v/>
      </c>
      <c r="B563" s="143">
        <f>+'LIQ 3'!C563</f>
        <v>0</v>
      </c>
      <c r="C563" s="144">
        <f>+'LIQ 3'!D563</f>
        <v/>
      </c>
      <c r="D563" s="143">
        <f>+'LIQ 3'!E563</f>
        <v>0</v>
      </c>
      <c r="E563" s="143">
        <f>+'LIQ 3'!F563</f>
        <v/>
      </c>
      <c r="F563" s="2"/>
      <c r="G563" s="121"/>
      <c r="H563" s="122"/>
      <c r="I563" s="143"/>
      <c r="K563" s="124"/>
      <c r="L563" s="136">
        <f>IF(H563="",0,(IF(G563="D",0,(F563*H563)/100)))</f>
        <v>0</v>
      </c>
      <c r="M563" s="136">
        <f>ROUND(IF(L563=0,(IF(H563="",0,((IF(E563&lt;$L$4,IF(ABS(F563)&lt;$N$2,0,ROUND(((ABS(F563)-$N$2)*H563)/100,2)),IF(ABS(F563)&lt;$N$4,0,ROUND(((ABS(F563)-$N$4)*H563)/100,2))))))),0),2)</f>
        <v>0</v>
      </c>
      <c r="N563" s="136">
        <f>ROUND(IF(H563="",0,((IF(L563=0,(IF(E563&lt;$L$4,IF(ABS(F563)&gt;$N$2,ROUND(($N$2*H563/100),2),ABS(F563)*H563/100),IF(ABS(F563)&gt;$N$4,ROUND(($N$4*H563/100),2),ABS(F563)*H563/100))),0)))),2)</f>
        <v>0</v>
      </c>
      <c r="O563" s="137"/>
      <c r="P563" s="136"/>
      <c r="Q563" s="137"/>
    </row>
    <row r="564" spans="1:17" customHeight="1" ht="13.2">
      <c r="A564" s="143">
        <f>+'LIQ 3'!B564</f>
        <v/>
      </c>
      <c r="B564" s="143">
        <f>+'LIQ 3'!C564</f>
        <v>0</v>
      </c>
      <c r="C564" s="144">
        <f>+'LIQ 3'!D564</f>
        <v/>
      </c>
      <c r="D564" s="143">
        <f>+'LIQ 3'!E564</f>
        <v>0</v>
      </c>
      <c r="E564" s="143">
        <f>+'LIQ 3'!F564</f>
        <v/>
      </c>
      <c r="F564" s="2"/>
      <c r="G564" s="121"/>
      <c r="H564" s="122"/>
      <c r="I564" s="143"/>
      <c r="K564" s="124"/>
      <c r="L564" s="136">
        <f>IF(H564="",0,(IF(G564="D",0,(F564*H564)/100)))</f>
        <v>0</v>
      </c>
      <c r="M564" s="136">
        <f>ROUND(IF(L564=0,(IF(H564="",0,((IF(E564&lt;$L$4,IF(ABS(F564)&lt;$N$2,0,ROUND(((ABS(F564)-$N$2)*H564)/100,2)),IF(ABS(F564)&lt;$N$4,0,ROUND(((ABS(F564)-$N$4)*H564)/100,2))))))),0),2)</f>
        <v>0</v>
      </c>
      <c r="N564" s="136">
        <f>ROUND(IF(H564="",0,((IF(L564=0,(IF(E564&lt;$L$4,IF(ABS(F564)&gt;$N$2,ROUND(($N$2*H564/100),2),ABS(F564)*H564/100),IF(ABS(F564)&gt;$N$4,ROUND(($N$4*H564/100),2),ABS(F564)*H564/100))),0)))),2)</f>
        <v>0</v>
      </c>
      <c r="O564" s="137"/>
      <c r="P564" s="136"/>
      <c r="Q564" s="137"/>
    </row>
    <row r="565" spans="1:17" customHeight="1" ht="13.2">
      <c r="A565" s="143">
        <f>+'LIQ 3'!B565</f>
        <v/>
      </c>
      <c r="B565" s="143">
        <f>+'LIQ 3'!C565</f>
        <v>0</v>
      </c>
      <c r="C565" s="144">
        <f>+'LIQ 3'!D565</f>
        <v/>
      </c>
      <c r="D565" s="143">
        <f>+'LIQ 3'!E565</f>
        <v>0</v>
      </c>
      <c r="E565" s="143">
        <f>+'LIQ 3'!F565</f>
        <v/>
      </c>
      <c r="F565" s="2"/>
      <c r="G565" s="121"/>
      <c r="H565" s="122"/>
      <c r="I565" s="143"/>
      <c r="K565" s="124"/>
      <c r="L565" s="136">
        <f>IF(H565="",0,(IF(G565="D",0,(F565*H565)/100)))</f>
        <v>0</v>
      </c>
      <c r="M565" s="136">
        <f>ROUND(IF(L565=0,(IF(H565="",0,((IF(E565&lt;$L$4,IF(ABS(F565)&lt;$N$2,0,ROUND(((ABS(F565)-$N$2)*H565)/100,2)),IF(ABS(F565)&lt;$N$4,0,ROUND(((ABS(F565)-$N$4)*H565)/100,2))))))),0),2)</f>
        <v>0</v>
      </c>
      <c r="N565" s="136">
        <f>ROUND(IF(H565="",0,((IF(L565=0,(IF(E565&lt;$L$4,IF(ABS(F565)&gt;$N$2,ROUND(($N$2*H565/100),2),ABS(F565)*H565/100),IF(ABS(F565)&gt;$N$4,ROUND(($N$4*H565/100),2),ABS(F565)*H565/100))),0)))),2)</f>
        <v>0</v>
      </c>
      <c r="O565" s="137"/>
      <c r="P565" s="136"/>
      <c r="Q565" s="137"/>
    </row>
    <row r="566" spans="1:17" customHeight="1" ht="13.2">
      <c r="A566" s="143">
        <f>+'LIQ 3'!B566</f>
        <v/>
      </c>
      <c r="B566" s="143">
        <f>+'LIQ 3'!C566</f>
        <v>0</v>
      </c>
      <c r="C566" s="144">
        <f>+'LIQ 3'!D566</f>
        <v/>
      </c>
      <c r="D566" s="143">
        <f>+'LIQ 3'!E566</f>
        <v>0</v>
      </c>
      <c r="E566" s="143">
        <f>+'LIQ 3'!F566</f>
        <v/>
      </c>
      <c r="F566" s="2"/>
      <c r="G566" s="121"/>
      <c r="H566" s="122"/>
      <c r="I566" s="143"/>
      <c r="K566" s="124"/>
      <c r="L566" s="136">
        <f>IF(H566="",0,(IF(G566="D",0,(F566*H566)/100)))</f>
        <v>0</v>
      </c>
      <c r="M566" s="136">
        <f>ROUND(IF(L566=0,(IF(H566="",0,((IF(E566&lt;$L$4,IF(ABS(F566)&lt;$N$2,0,ROUND(((ABS(F566)-$N$2)*H566)/100,2)),IF(ABS(F566)&lt;$N$4,0,ROUND(((ABS(F566)-$N$4)*H566)/100,2))))))),0),2)</f>
        <v>0</v>
      </c>
      <c r="N566" s="136">
        <f>ROUND(IF(H566="",0,((IF(L566=0,(IF(E566&lt;$L$4,IF(ABS(F566)&gt;$N$2,ROUND(($N$2*H566/100),2),ABS(F566)*H566/100),IF(ABS(F566)&gt;$N$4,ROUND(($N$4*H566/100),2),ABS(F566)*H566/100))),0)))),2)</f>
        <v>0</v>
      </c>
      <c r="O566" s="137"/>
      <c r="P566" s="136"/>
      <c r="Q566" s="137"/>
    </row>
    <row r="567" spans="1:17" customHeight="1" ht="13.2">
      <c r="A567" s="143">
        <f>+'LIQ 3'!B567</f>
        <v/>
      </c>
      <c r="B567" s="143">
        <f>+'LIQ 3'!C567</f>
        <v>0</v>
      </c>
      <c r="C567" s="144">
        <f>+'LIQ 3'!D567</f>
        <v/>
      </c>
      <c r="D567" s="143">
        <f>+'LIQ 3'!E567</f>
        <v>0</v>
      </c>
      <c r="E567" s="143">
        <f>+'LIQ 3'!F567</f>
        <v/>
      </c>
      <c r="F567" s="2"/>
      <c r="G567" s="121"/>
      <c r="H567" s="122"/>
      <c r="I567" s="143"/>
      <c r="K567" s="124"/>
      <c r="L567" s="136">
        <f>IF(H567="",0,(IF(G567="D",0,(F567*H567)/100)))</f>
        <v>0</v>
      </c>
      <c r="M567" s="136">
        <f>ROUND(IF(L567=0,(IF(H567="",0,((IF(E567&lt;$L$4,IF(ABS(F567)&lt;$N$2,0,ROUND(((ABS(F567)-$N$2)*H567)/100,2)),IF(ABS(F567)&lt;$N$4,0,ROUND(((ABS(F567)-$N$4)*H567)/100,2))))))),0),2)</f>
        <v>0</v>
      </c>
      <c r="N567" s="136">
        <f>ROUND(IF(H567="",0,((IF(L567=0,(IF(E567&lt;$L$4,IF(ABS(F567)&gt;$N$2,ROUND(($N$2*H567/100),2),ABS(F567)*H567/100),IF(ABS(F567)&gt;$N$4,ROUND(($N$4*H567/100),2),ABS(F567)*H567/100))),0)))),2)</f>
        <v>0</v>
      </c>
      <c r="O567" s="137"/>
      <c r="P567" s="136"/>
      <c r="Q567" s="137"/>
    </row>
    <row r="568" spans="1:17" customHeight="1" ht="13.2">
      <c r="A568" s="143">
        <f>+'LIQ 3'!B568</f>
        <v/>
      </c>
      <c r="B568" s="143">
        <f>+'LIQ 3'!C568</f>
        <v>0</v>
      </c>
      <c r="C568" s="144">
        <f>+'LIQ 3'!D568</f>
        <v/>
      </c>
      <c r="D568" s="143">
        <f>+'LIQ 3'!E568</f>
        <v>0</v>
      </c>
      <c r="E568" s="143">
        <f>+'LIQ 3'!F568</f>
        <v/>
      </c>
      <c r="F568" s="2"/>
      <c r="G568" s="121"/>
      <c r="H568" s="122"/>
      <c r="I568" s="143"/>
      <c r="K568" s="124"/>
      <c r="L568" s="136">
        <f>IF(H568="",0,(IF(G568="D",0,(F568*H568)/100)))</f>
        <v>0</v>
      </c>
      <c r="M568" s="136">
        <f>ROUND(IF(L568=0,(IF(H568="",0,((IF(E568&lt;$L$4,IF(ABS(F568)&lt;$N$2,0,ROUND(((ABS(F568)-$N$2)*H568)/100,2)),IF(ABS(F568)&lt;$N$4,0,ROUND(((ABS(F568)-$N$4)*H568)/100,2))))))),0),2)</f>
        <v>0</v>
      </c>
      <c r="N568" s="136">
        <f>ROUND(IF(H568="",0,((IF(L568=0,(IF(E568&lt;$L$4,IF(ABS(F568)&gt;$N$2,ROUND(($N$2*H568/100),2),ABS(F568)*H568/100),IF(ABS(F568)&gt;$N$4,ROUND(($N$4*H568/100),2),ABS(F568)*H568/100))),0)))),2)</f>
        <v>0</v>
      </c>
      <c r="O568" s="137"/>
      <c r="P568" s="136"/>
      <c r="Q568" s="137"/>
    </row>
    <row r="569" spans="1:17" customHeight="1" ht="13.2">
      <c r="A569" s="143">
        <f>+'LIQ 3'!B569</f>
        <v/>
      </c>
      <c r="B569" s="143">
        <f>+'LIQ 3'!C569</f>
        <v>0</v>
      </c>
      <c r="C569" s="144">
        <f>+'LIQ 3'!D569</f>
        <v/>
      </c>
      <c r="D569" s="143">
        <f>+'LIQ 3'!E569</f>
        <v>0</v>
      </c>
      <c r="E569" s="143">
        <f>+'LIQ 3'!F569</f>
        <v/>
      </c>
      <c r="F569" s="2"/>
      <c r="G569" s="121"/>
      <c r="H569" s="122"/>
      <c r="I569" s="143"/>
      <c r="K569" s="124"/>
      <c r="L569" s="136">
        <f>IF(H569="",0,(IF(G569="D",0,(F569*H569)/100)))</f>
        <v>0</v>
      </c>
      <c r="M569" s="136">
        <f>ROUND(IF(L569=0,(IF(H569="",0,((IF(E569&lt;$L$4,IF(ABS(F569)&lt;$N$2,0,ROUND(((ABS(F569)-$N$2)*H569)/100,2)),IF(ABS(F569)&lt;$N$4,0,ROUND(((ABS(F569)-$N$4)*H569)/100,2))))))),0),2)</f>
        <v>0</v>
      </c>
      <c r="N569" s="136">
        <f>ROUND(IF(H569="",0,((IF(L569=0,(IF(E569&lt;$L$4,IF(ABS(F569)&gt;$N$2,ROUND(($N$2*H569/100),2),ABS(F569)*H569/100),IF(ABS(F569)&gt;$N$4,ROUND(($N$4*H569/100),2),ABS(F569)*H569/100))),0)))),2)</f>
        <v>0</v>
      </c>
      <c r="O569" s="137"/>
      <c r="P569" s="136"/>
      <c r="Q569" s="137"/>
    </row>
    <row r="570" spans="1:17" customHeight="1" ht="13.2">
      <c r="A570" s="143">
        <f>+'LIQ 3'!B570</f>
        <v/>
      </c>
      <c r="B570" s="143">
        <f>+'LIQ 3'!C570</f>
        <v>0</v>
      </c>
      <c r="C570" s="144">
        <f>+'LIQ 3'!D570</f>
        <v/>
      </c>
      <c r="D570" s="143">
        <f>+'LIQ 3'!E570</f>
        <v>0</v>
      </c>
      <c r="E570" s="143">
        <f>+'LIQ 3'!F570</f>
        <v/>
      </c>
      <c r="F570" s="2"/>
      <c r="G570" s="121"/>
      <c r="H570" s="122"/>
      <c r="I570" s="143"/>
      <c r="K570" s="124"/>
      <c r="L570" s="136">
        <f>IF(H570="",0,(IF(G570="D",0,(F570*H570)/100)))</f>
        <v>0</v>
      </c>
      <c r="M570" s="136">
        <f>ROUND(IF(L570=0,(IF(H570="",0,((IF(E570&lt;$L$4,IF(ABS(F570)&lt;$N$2,0,ROUND(((ABS(F570)-$N$2)*H570)/100,2)),IF(ABS(F570)&lt;$N$4,0,ROUND(((ABS(F570)-$N$4)*H570)/100,2))))))),0),2)</f>
        <v>0</v>
      </c>
      <c r="N570" s="136">
        <f>ROUND(IF(H570="",0,((IF(L570=0,(IF(E570&lt;$L$4,IF(ABS(F570)&gt;$N$2,ROUND(($N$2*H570/100),2),ABS(F570)*H570/100),IF(ABS(F570)&gt;$N$4,ROUND(($N$4*H570/100),2),ABS(F570)*H570/100))),0)))),2)</f>
        <v>0</v>
      </c>
      <c r="O570" s="137"/>
      <c r="P570" s="136"/>
      <c r="Q570" s="137"/>
    </row>
    <row r="571" spans="1:17" customHeight="1" ht="13.2">
      <c r="A571" s="143">
        <f>+'LIQ 3'!B571</f>
        <v/>
      </c>
      <c r="B571" s="143">
        <f>+'LIQ 3'!C571</f>
        <v>0</v>
      </c>
      <c r="C571" s="144">
        <f>+'LIQ 3'!D571</f>
        <v/>
      </c>
      <c r="D571" s="143">
        <f>+'LIQ 3'!E571</f>
        <v>0</v>
      </c>
      <c r="E571" s="143">
        <f>+'LIQ 3'!F571</f>
        <v/>
      </c>
      <c r="F571" s="2"/>
      <c r="G571" s="121"/>
      <c r="H571" s="122"/>
      <c r="I571" s="143"/>
      <c r="K571" s="124"/>
      <c r="L571" s="136">
        <f>IF(H571="",0,(IF(G571="D",0,(F571*H571)/100)))</f>
        <v>0</v>
      </c>
      <c r="M571" s="136">
        <f>ROUND(IF(L571=0,(IF(H571="",0,((IF(E571&lt;$L$4,IF(ABS(F571)&lt;$N$2,0,ROUND(((ABS(F571)-$N$2)*H571)/100,2)),IF(ABS(F571)&lt;$N$4,0,ROUND(((ABS(F571)-$N$4)*H571)/100,2))))))),0),2)</f>
        <v>0</v>
      </c>
      <c r="N571" s="136">
        <f>ROUND(IF(H571="",0,((IF(L571=0,(IF(E571&lt;$L$4,IF(ABS(F571)&gt;$N$2,ROUND(($N$2*H571/100),2),ABS(F571)*H571/100),IF(ABS(F571)&gt;$N$4,ROUND(($N$4*H571/100),2),ABS(F571)*H571/100))),0)))),2)</f>
        <v>0</v>
      </c>
      <c r="O571" s="137"/>
      <c r="P571" s="136"/>
      <c r="Q571" s="137"/>
    </row>
    <row r="572" spans="1:17" customHeight="1" ht="13.2">
      <c r="A572" s="143">
        <f>+'LIQ 3'!B572</f>
        <v/>
      </c>
      <c r="B572" s="143">
        <f>+'LIQ 3'!C572</f>
        <v>0</v>
      </c>
      <c r="C572" s="144">
        <f>+'LIQ 3'!D572</f>
        <v/>
      </c>
      <c r="D572" s="143">
        <f>+'LIQ 3'!E572</f>
        <v>0</v>
      </c>
      <c r="E572" s="143">
        <f>+'LIQ 3'!F572</f>
        <v/>
      </c>
      <c r="F572" s="2"/>
      <c r="G572" s="121"/>
      <c r="H572" s="122"/>
      <c r="I572" s="143"/>
      <c r="K572" s="124"/>
      <c r="L572" s="136">
        <f>IF(H572="",0,(IF(G572="D",0,(F572*H572)/100)))</f>
        <v>0</v>
      </c>
      <c r="M572" s="136">
        <f>ROUND(IF(L572=0,(IF(H572="",0,((IF(E572&lt;$L$4,IF(ABS(F572)&lt;$N$2,0,ROUND(((ABS(F572)-$N$2)*H572)/100,2)),IF(ABS(F572)&lt;$N$4,0,ROUND(((ABS(F572)-$N$4)*H572)/100,2))))))),0),2)</f>
        <v>0</v>
      </c>
      <c r="N572" s="136">
        <f>ROUND(IF(H572="",0,((IF(L572=0,(IF(E572&lt;$L$4,IF(ABS(F572)&gt;$N$2,ROUND(($N$2*H572/100),2),ABS(F572)*H572/100),IF(ABS(F572)&gt;$N$4,ROUND(($N$4*H572/100),2),ABS(F572)*H572/100))),0)))),2)</f>
        <v>0</v>
      </c>
      <c r="O572" s="137"/>
      <c r="P572" s="136"/>
      <c r="Q572" s="137"/>
    </row>
    <row r="573" spans="1:17" customHeight="1" ht="13.2">
      <c r="A573" s="143">
        <f>+'LIQ 3'!B573</f>
        <v/>
      </c>
      <c r="B573" s="143">
        <f>+'LIQ 3'!C573</f>
        <v>0</v>
      </c>
      <c r="C573" s="144">
        <f>+'LIQ 3'!D573</f>
        <v/>
      </c>
      <c r="D573" s="143">
        <f>+'LIQ 3'!E573</f>
        <v>0</v>
      </c>
      <c r="E573" s="143">
        <f>+'LIQ 3'!F573</f>
        <v/>
      </c>
      <c r="F573" s="2"/>
      <c r="G573" s="121"/>
      <c r="H573" s="122"/>
      <c r="I573" s="143"/>
      <c r="K573" s="124"/>
      <c r="L573" s="136">
        <f>IF(H573="",0,(IF(G573="D",0,(F573*H573)/100)))</f>
        <v>0</v>
      </c>
      <c r="M573" s="136">
        <f>ROUND(IF(L573=0,(IF(H573="",0,((IF(E573&lt;$L$4,IF(ABS(F573)&lt;$N$2,0,ROUND(((ABS(F573)-$N$2)*H573)/100,2)),IF(ABS(F573)&lt;$N$4,0,ROUND(((ABS(F573)-$N$4)*H573)/100,2))))))),0),2)</f>
        <v>0</v>
      </c>
      <c r="N573" s="136">
        <f>ROUND(IF(H573="",0,((IF(L573=0,(IF(E573&lt;$L$4,IF(ABS(F573)&gt;$N$2,ROUND(($N$2*H573/100),2),ABS(F573)*H573/100),IF(ABS(F573)&gt;$N$4,ROUND(($N$4*H573/100),2),ABS(F573)*H573/100))),0)))),2)</f>
        <v>0</v>
      </c>
      <c r="O573" s="137"/>
      <c r="P573" s="136"/>
      <c r="Q573" s="137"/>
    </row>
    <row r="574" spans="1:17" customHeight="1" ht="13.2">
      <c r="A574" s="143">
        <f>+'LIQ 3'!B574</f>
        <v/>
      </c>
      <c r="B574" s="143">
        <f>+'LIQ 3'!C574</f>
        <v>0</v>
      </c>
      <c r="C574" s="144">
        <f>+'LIQ 3'!D574</f>
        <v/>
      </c>
      <c r="D574" s="143">
        <f>+'LIQ 3'!E574</f>
        <v>0</v>
      </c>
      <c r="E574" s="143">
        <f>+'LIQ 3'!F574</f>
        <v/>
      </c>
      <c r="F574" s="2"/>
      <c r="G574" s="121"/>
      <c r="H574" s="122"/>
      <c r="I574" s="143"/>
      <c r="K574" s="124"/>
      <c r="L574" s="136">
        <f>IF(H574="",0,(IF(G574="D",0,(F574*H574)/100)))</f>
        <v>0</v>
      </c>
      <c r="M574" s="136">
        <f>ROUND(IF(L574=0,(IF(H574="",0,((IF(E574&lt;$L$4,IF(ABS(F574)&lt;$N$2,0,ROUND(((ABS(F574)-$N$2)*H574)/100,2)),IF(ABS(F574)&lt;$N$4,0,ROUND(((ABS(F574)-$N$4)*H574)/100,2))))))),0),2)</f>
        <v>0</v>
      </c>
      <c r="N574" s="136">
        <f>ROUND(IF(H574="",0,((IF(L574=0,(IF(E574&lt;$L$4,IF(ABS(F574)&gt;$N$2,ROUND(($N$2*H574/100),2),ABS(F574)*H574/100),IF(ABS(F574)&gt;$N$4,ROUND(($N$4*H574/100),2),ABS(F574)*H574/100))),0)))),2)</f>
        <v>0</v>
      </c>
      <c r="O574" s="137"/>
      <c r="P574" s="136"/>
      <c r="Q574" s="137"/>
    </row>
    <row r="575" spans="1:17" customHeight="1" ht="13.2">
      <c r="A575" s="143">
        <f>+'LIQ 3'!B575</f>
        <v/>
      </c>
      <c r="B575" s="143">
        <f>+'LIQ 3'!C575</f>
        <v>0</v>
      </c>
      <c r="C575" s="144">
        <f>+'LIQ 3'!D575</f>
        <v/>
      </c>
      <c r="D575" s="143">
        <f>+'LIQ 3'!E575</f>
        <v>0</v>
      </c>
      <c r="E575" s="143">
        <f>+'LIQ 3'!F575</f>
        <v/>
      </c>
      <c r="F575" s="2"/>
      <c r="G575" s="121"/>
      <c r="H575" s="122"/>
      <c r="I575" s="143"/>
      <c r="K575" s="124"/>
      <c r="L575" s="136">
        <f>IF(H575="",0,(IF(G575="D",0,(F575*H575)/100)))</f>
        <v>0</v>
      </c>
      <c r="M575" s="136">
        <f>ROUND(IF(L575=0,(IF(H575="",0,((IF(E575&lt;$L$4,IF(ABS(F575)&lt;$N$2,0,ROUND(((ABS(F575)-$N$2)*H575)/100,2)),IF(ABS(F575)&lt;$N$4,0,ROUND(((ABS(F575)-$N$4)*H575)/100,2))))))),0),2)</f>
        <v>0</v>
      </c>
      <c r="N575" s="136">
        <f>ROUND(IF(H575="",0,((IF(L575=0,(IF(E575&lt;$L$4,IF(ABS(F575)&gt;$N$2,ROUND(($N$2*H575/100),2),ABS(F575)*H575/100),IF(ABS(F575)&gt;$N$4,ROUND(($N$4*H575/100),2),ABS(F575)*H575/100))),0)))),2)</f>
        <v>0</v>
      </c>
      <c r="O575" s="137"/>
      <c r="P575" s="136"/>
      <c r="Q575" s="137"/>
    </row>
    <row r="576" spans="1:17" customHeight="1" ht="13.2">
      <c r="A576" s="143">
        <f>+'LIQ 3'!B576</f>
        <v/>
      </c>
      <c r="B576" s="143">
        <f>+'LIQ 3'!C576</f>
        <v>0</v>
      </c>
      <c r="C576" s="144">
        <f>+'LIQ 3'!D576</f>
        <v/>
      </c>
      <c r="D576" s="143">
        <f>+'LIQ 3'!E576</f>
        <v>0</v>
      </c>
      <c r="E576" s="143">
        <f>+'LIQ 3'!F576</f>
        <v/>
      </c>
      <c r="F576" s="2"/>
      <c r="G576" s="121"/>
      <c r="H576" s="122"/>
      <c r="I576" s="143"/>
      <c r="K576" s="124"/>
      <c r="L576" s="136">
        <f>IF(H576="",0,(IF(G576="D",0,(F576*H576)/100)))</f>
        <v>0</v>
      </c>
      <c r="M576" s="136">
        <f>ROUND(IF(L576=0,(IF(H576="",0,((IF(E576&lt;$L$4,IF(ABS(F576)&lt;$N$2,0,ROUND(((ABS(F576)-$N$2)*H576)/100,2)),IF(ABS(F576)&lt;$N$4,0,ROUND(((ABS(F576)-$N$4)*H576)/100,2))))))),0),2)</f>
        <v>0</v>
      </c>
      <c r="N576" s="136">
        <f>ROUND(IF(H576="",0,((IF(L576=0,(IF(E576&lt;$L$4,IF(ABS(F576)&gt;$N$2,ROUND(($N$2*H576/100),2),ABS(F576)*H576/100),IF(ABS(F576)&gt;$N$4,ROUND(($N$4*H576/100),2),ABS(F576)*H576/100))),0)))),2)</f>
        <v>0</v>
      </c>
      <c r="O576" s="137"/>
      <c r="P576" s="136"/>
      <c r="Q576" s="137"/>
    </row>
    <row r="577" spans="1:17" customHeight="1" ht="13.2">
      <c r="A577" s="143">
        <f>+'LIQ 3'!B577</f>
        <v/>
      </c>
      <c r="B577" s="143">
        <f>+'LIQ 3'!C577</f>
        <v>0</v>
      </c>
      <c r="C577" s="144">
        <f>+'LIQ 3'!D577</f>
        <v/>
      </c>
      <c r="D577" s="143">
        <f>+'LIQ 3'!E577</f>
        <v>0</v>
      </c>
      <c r="E577" s="143">
        <f>+'LIQ 3'!F577</f>
        <v/>
      </c>
      <c r="F577" s="2"/>
      <c r="G577" s="121"/>
      <c r="H577" s="122"/>
      <c r="I577" s="143"/>
      <c r="K577" s="124"/>
      <c r="L577" s="136">
        <f>IF(H577="",0,(IF(G577="D",0,(F577*H577)/100)))</f>
        <v>0</v>
      </c>
      <c r="M577" s="136">
        <f>ROUND(IF(L577=0,(IF(H577="",0,((IF(E577&lt;$L$4,IF(ABS(F577)&lt;$N$2,0,ROUND(((ABS(F577)-$N$2)*H577)/100,2)),IF(ABS(F577)&lt;$N$4,0,ROUND(((ABS(F577)-$N$4)*H577)/100,2))))))),0),2)</f>
        <v>0</v>
      </c>
      <c r="N577" s="136">
        <f>ROUND(IF(H577="",0,((IF(L577=0,(IF(E577&lt;$L$4,IF(ABS(F577)&gt;$N$2,ROUND(($N$2*H577/100),2),ABS(F577)*H577/100),IF(ABS(F577)&gt;$N$4,ROUND(($N$4*H577/100),2),ABS(F577)*H577/100))),0)))),2)</f>
        <v>0</v>
      </c>
      <c r="O577" s="137"/>
      <c r="P577" s="136"/>
      <c r="Q577" s="137"/>
    </row>
    <row r="578" spans="1:17" customHeight="1" ht="13.2">
      <c r="A578" s="143">
        <f>+'LIQ 3'!B578</f>
        <v/>
      </c>
      <c r="B578" s="143">
        <f>+'LIQ 3'!C578</f>
        <v>0</v>
      </c>
      <c r="C578" s="144">
        <f>+'LIQ 3'!D578</f>
        <v/>
      </c>
      <c r="D578" s="143">
        <f>+'LIQ 3'!E578</f>
        <v>0</v>
      </c>
      <c r="E578" s="143">
        <f>+'LIQ 3'!F578</f>
        <v/>
      </c>
      <c r="F578" s="2"/>
      <c r="G578" s="121"/>
      <c r="H578" s="122"/>
      <c r="I578" s="143"/>
      <c r="K578" s="124"/>
      <c r="L578" s="136">
        <f>IF(H578="",0,(IF(G578="D",0,(F578*H578)/100)))</f>
        <v>0</v>
      </c>
      <c r="M578" s="136">
        <f>ROUND(IF(L578=0,(IF(H578="",0,((IF(E578&lt;$L$4,IF(ABS(F578)&lt;$N$2,0,ROUND(((ABS(F578)-$N$2)*H578)/100,2)),IF(ABS(F578)&lt;$N$4,0,ROUND(((ABS(F578)-$N$4)*H578)/100,2))))))),0),2)</f>
        <v>0</v>
      </c>
      <c r="N578" s="136">
        <f>ROUND(IF(H578="",0,((IF(L578=0,(IF(E578&lt;$L$4,IF(ABS(F578)&gt;$N$2,ROUND(($N$2*H578/100),2),ABS(F578)*H578/100),IF(ABS(F578)&gt;$N$4,ROUND(($N$4*H578/100),2),ABS(F578)*H578/100))),0)))),2)</f>
        <v>0</v>
      </c>
      <c r="O578" s="137"/>
      <c r="P578" s="136"/>
      <c r="Q578" s="137"/>
    </row>
    <row r="579" spans="1:17" customHeight="1" ht="13.2">
      <c r="A579" s="143">
        <f>+'LIQ 3'!B579</f>
        <v/>
      </c>
      <c r="B579" s="143">
        <f>+'LIQ 3'!C579</f>
        <v>0</v>
      </c>
      <c r="C579" s="144">
        <f>+'LIQ 3'!D579</f>
        <v/>
      </c>
      <c r="D579" s="143">
        <f>+'LIQ 3'!E579</f>
        <v>0</v>
      </c>
      <c r="E579" s="143">
        <f>+'LIQ 3'!F579</f>
        <v/>
      </c>
      <c r="F579" s="2"/>
      <c r="G579" s="121"/>
      <c r="H579" s="122"/>
      <c r="I579" s="143"/>
      <c r="K579" s="124"/>
      <c r="L579" s="136">
        <f>IF(H579="",0,(IF(G579="D",0,(F579*H579)/100)))</f>
        <v>0</v>
      </c>
      <c r="M579" s="136">
        <f>ROUND(IF(L579=0,(IF(H579="",0,((IF(E579&lt;$L$4,IF(ABS(F579)&lt;$N$2,0,ROUND(((ABS(F579)-$N$2)*H579)/100,2)),IF(ABS(F579)&lt;$N$4,0,ROUND(((ABS(F579)-$N$4)*H579)/100,2))))))),0),2)</f>
        <v>0</v>
      </c>
      <c r="N579" s="136">
        <f>ROUND(IF(H579="",0,((IF(L579=0,(IF(E579&lt;$L$4,IF(ABS(F579)&gt;$N$2,ROUND(($N$2*H579/100),2),ABS(F579)*H579/100),IF(ABS(F579)&gt;$N$4,ROUND(($N$4*H579/100),2),ABS(F579)*H579/100))),0)))),2)</f>
        <v>0</v>
      </c>
      <c r="O579" s="137"/>
      <c r="P579" s="136"/>
      <c r="Q579" s="137"/>
    </row>
    <row r="580" spans="1:17" customHeight="1" ht="13.2">
      <c r="A580" s="143">
        <f>+'LIQ 3'!B580</f>
        <v/>
      </c>
      <c r="B580" s="143">
        <f>+'LIQ 3'!C580</f>
        <v>0</v>
      </c>
      <c r="C580" s="144">
        <f>+'LIQ 3'!D580</f>
        <v/>
      </c>
      <c r="D580" s="143">
        <f>+'LIQ 3'!E580</f>
        <v>0</v>
      </c>
      <c r="E580" s="143">
        <f>+'LIQ 3'!F580</f>
        <v/>
      </c>
      <c r="F580" s="2"/>
      <c r="G580" s="121"/>
      <c r="H580" s="122"/>
      <c r="I580" s="143"/>
      <c r="K580" s="124"/>
      <c r="L580" s="136">
        <f>IF(H580="",0,(IF(G580="D",0,(F580*H580)/100)))</f>
        <v>0</v>
      </c>
      <c r="M580" s="136">
        <f>ROUND(IF(L580=0,(IF(H580="",0,((IF(E580&lt;$L$4,IF(ABS(F580)&lt;$N$2,0,ROUND(((ABS(F580)-$N$2)*H580)/100,2)),IF(ABS(F580)&lt;$N$4,0,ROUND(((ABS(F580)-$N$4)*H580)/100,2))))))),0),2)</f>
        <v>0</v>
      </c>
      <c r="N580" s="136">
        <f>ROUND(IF(H580="",0,((IF(L580=0,(IF(E580&lt;$L$4,IF(ABS(F580)&gt;$N$2,ROUND(($N$2*H580/100),2),ABS(F580)*H580/100),IF(ABS(F580)&gt;$N$4,ROUND(($N$4*H580/100),2),ABS(F580)*H580/100))),0)))),2)</f>
        <v>0</v>
      </c>
      <c r="O580" s="137"/>
      <c r="P580" s="136"/>
      <c r="Q580" s="137"/>
    </row>
    <row r="581" spans="1:17" customHeight="1" ht="13.2">
      <c r="A581" s="143">
        <f>+'LIQ 3'!B581</f>
        <v/>
      </c>
      <c r="B581" s="143">
        <f>+'LIQ 3'!C581</f>
        <v>0</v>
      </c>
      <c r="C581" s="144">
        <f>+'LIQ 3'!D581</f>
        <v/>
      </c>
      <c r="D581" s="143">
        <f>+'LIQ 3'!E581</f>
        <v>0</v>
      </c>
      <c r="E581" s="143">
        <f>+'LIQ 3'!F581</f>
        <v/>
      </c>
      <c r="F581" s="2"/>
      <c r="G581" s="121"/>
      <c r="H581" s="122"/>
      <c r="I581" s="143"/>
      <c r="K581" s="124"/>
      <c r="L581" s="136">
        <f>IF(H581="",0,(IF(G581="D",0,(F581*H581)/100)))</f>
        <v>0</v>
      </c>
      <c r="M581" s="136">
        <f>ROUND(IF(L581=0,(IF(H581="",0,((IF(E581&lt;$L$4,IF(ABS(F581)&lt;$N$2,0,ROUND(((ABS(F581)-$N$2)*H581)/100,2)),IF(ABS(F581)&lt;$N$4,0,ROUND(((ABS(F581)-$N$4)*H581)/100,2))))))),0),2)</f>
        <v>0</v>
      </c>
      <c r="N581" s="136">
        <f>ROUND(IF(H581="",0,((IF(L581=0,(IF(E581&lt;$L$4,IF(ABS(F581)&gt;$N$2,ROUND(($N$2*H581/100),2),ABS(F581)*H581/100),IF(ABS(F581)&gt;$N$4,ROUND(($N$4*H581/100),2),ABS(F581)*H581/100))),0)))),2)</f>
        <v>0</v>
      </c>
      <c r="O581" s="137"/>
      <c r="P581" s="136"/>
      <c r="Q581" s="137"/>
    </row>
    <row r="582" spans="1:17" customHeight="1" ht="13.2">
      <c r="A582" s="143">
        <f>+'LIQ 3'!B582</f>
        <v/>
      </c>
      <c r="B582" s="143">
        <f>+'LIQ 3'!C582</f>
        <v>0</v>
      </c>
      <c r="C582" s="144">
        <f>+'LIQ 3'!D582</f>
        <v/>
      </c>
      <c r="D582" s="143">
        <f>+'LIQ 3'!E582</f>
        <v>0</v>
      </c>
      <c r="E582" s="143">
        <f>+'LIQ 3'!F582</f>
        <v/>
      </c>
      <c r="F582" s="2"/>
      <c r="G582" s="121"/>
      <c r="H582" s="122"/>
      <c r="I582" s="143"/>
      <c r="K582" s="124"/>
      <c r="L582" s="136">
        <f>IF(H582="",0,(IF(G582="D",0,(F582*H582)/100)))</f>
        <v>0</v>
      </c>
      <c r="M582" s="136">
        <f>ROUND(IF(L582=0,(IF(H582="",0,((IF(E582&lt;$L$4,IF(ABS(F582)&lt;$N$2,0,ROUND(((ABS(F582)-$N$2)*H582)/100,2)),IF(ABS(F582)&lt;$N$4,0,ROUND(((ABS(F582)-$N$4)*H582)/100,2))))))),0),2)</f>
        <v>0</v>
      </c>
      <c r="N582" s="136">
        <f>ROUND(IF(H582="",0,((IF(L582=0,(IF(E582&lt;$L$4,IF(ABS(F582)&gt;$N$2,ROUND(($N$2*H582/100),2),ABS(F582)*H582/100),IF(ABS(F582)&gt;$N$4,ROUND(($N$4*H582/100),2),ABS(F582)*H582/100))),0)))),2)</f>
        <v>0</v>
      </c>
      <c r="O582" s="137"/>
      <c r="P582" s="136"/>
      <c r="Q582" s="137"/>
    </row>
    <row r="583" spans="1:17" customHeight="1" ht="13.2">
      <c r="A583" s="143">
        <f>+'LIQ 3'!B583</f>
        <v/>
      </c>
      <c r="B583" s="143">
        <f>+'LIQ 3'!C583</f>
        <v>0</v>
      </c>
      <c r="C583" s="144">
        <f>+'LIQ 3'!D583</f>
        <v/>
      </c>
      <c r="D583" s="143">
        <f>+'LIQ 3'!E583</f>
        <v>0</v>
      </c>
      <c r="E583" s="143">
        <f>+'LIQ 3'!F583</f>
        <v/>
      </c>
      <c r="F583" s="2"/>
      <c r="G583" s="121"/>
      <c r="H583" s="122"/>
      <c r="I583" s="143"/>
      <c r="K583" s="124"/>
      <c r="L583" s="136">
        <f>IF(H583="",0,(IF(G583="D",0,(F583*H583)/100)))</f>
        <v>0</v>
      </c>
      <c r="M583" s="136">
        <f>ROUND(IF(L583=0,(IF(H583="",0,((IF(E583&lt;$L$4,IF(ABS(F583)&lt;$N$2,0,ROUND(((ABS(F583)-$N$2)*H583)/100,2)),IF(ABS(F583)&lt;$N$4,0,ROUND(((ABS(F583)-$N$4)*H583)/100,2))))))),0),2)</f>
        <v>0</v>
      </c>
      <c r="N583" s="136">
        <f>ROUND(IF(H583="",0,((IF(L583=0,(IF(E583&lt;$L$4,IF(ABS(F583)&gt;$N$2,ROUND(($N$2*H583/100),2),ABS(F583)*H583/100),IF(ABS(F583)&gt;$N$4,ROUND(($N$4*H583/100),2),ABS(F583)*H583/100))),0)))),2)</f>
        <v>0</v>
      </c>
      <c r="O583" s="137"/>
      <c r="P583" s="136"/>
      <c r="Q583" s="137"/>
    </row>
    <row r="584" spans="1:17" customHeight="1" ht="13.2">
      <c r="A584" s="143">
        <f>+'LIQ 3'!B584</f>
        <v/>
      </c>
      <c r="B584" s="143">
        <f>+'LIQ 3'!C584</f>
        <v>0</v>
      </c>
      <c r="C584" s="144">
        <f>+'LIQ 3'!D584</f>
        <v/>
      </c>
      <c r="D584" s="143">
        <f>+'LIQ 3'!E584</f>
        <v>0</v>
      </c>
      <c r="E584" s="143">
        <f>+'LIQ 3'!F584</f>
        <v/>
      </c>
      <c r="F584" s="2"/>
      <c r="G584" s="121"/>
      <c r="H584" s="122"/>
      <c r="I584" s="143"/>
      <c r="K584" s="124"/>
      <c r="L584" s="136">
        <f>IF(H584="",0,(IF(G584="D",0,(F584*H584)/100)))</f>
        <v>0</v>
      </c>
      <c r="M584" s="136">
        <f>ROUND(IF(L584=0,(IF(H584="",0,((IF(E584&lt;$L$4,IF(ABS(F584)&lt;$N$2,0,ROUND(((ABS(F584)-$N$2)*H584)/100,2)),IF(ABS(F584)&lt;$N$4,0,ROUND(((ABS(F584)-$N$4)*H584)/100,2))))))),0),2)</f>
        <v>0</v>
      </c>
      <c r="N584" s="136">
        <f>ROUND(IF(H584="",0,((IF(L584=0,(IF(E584&lt;$L$4,IF(ABS(F584)&gt;$N$2,ROUND(($N$2*H584/100),2),ABS(F584)*H584/100),IF(ABS(F584)&gt;$N$4,ROUND(($N$4*H584/100),2),ABS(F584)*H584/100))),0)))),2)</f>
        <v>0</v>
      </c>
      <c r="O584" s="137"/>
      <c r="P584" s="136"/>
      <c r="Q584" s="137"/>
    </row>
    <row r="585" spans="1:17" customHeight="1" ht="13.2">
      <c r="A585" s="143">
        <f>+'LIQ 3'!B585</f>
        <v/>
      </c>
      <c r="B585" s="143">
        <f>+'LIQ 3'!C585</f>
        <v>0</v>
      </c>
      <c r="C585" s="144">
        <f>+'LIQ 3'!D585</f>
        <v/>
      </c>
      <c r="D585" s="143">
        <f>+'LIQ 3'!E585</f>
        <v>0</v>
      </c>
      <c r="E585" s="143">
        <f>+'LIQ 3'!F585</f>
        <v/>
      </c>
      <c r="F585" s="2"/>
      <c r="G585" s="121"/>
      <c r="H585" s="122"/>
      <c r="I585" s="143"/>
      <c r="K585" s="124"/>
      <c r="L585" s="136">
        <f>IF(H585="",0,(IF(G585="D",0,(F585*H585)/100)))</f>
        <v>0</v>
      </c>
      <c r="M585" s="136">
        <f>ROUND(IF(L585=0,(IF(H585="",0,((IF(E585&lt;$L$4,IF(ABS(F585)&lt;$N$2,0,ROUND(((ABS(F585)-$N$2)*H585)/100,2)),IF(ABS(F585)&lt;$N$4,0,ROUND(((ABS(F585)-$N$4)*H585)/100,2))))))),0),2)</f>
        <v>0</v>
      </c>
      <c r="N585" s="136">
        <f>ROUND(IF(H585="",0,((IF(L585=0,(IF(E585&lt;$L$4,IF(ABS(F585)&gt;$N$2,ROUND(($N$2*H585/100),2),ABS(F585)*H585/100),IF(ABS(F585)&gt;$N$4,ROUND(($N$4*H585/100),2),ABS(F585)*H585/100))),0)))),2)</f>
        <v>0</v>
      </c>
      <c r="O585" s="137"/>
      <c r="P585" s="136"/>
      <c r="Q585" s="137"/>
    </row>
    <row r="586" spans="1:17" customHeight="1" ht="13.2">
      <c r="A586" s="143">
        <f>+'LIQ 3'!B586</f>
        <v/>
      </c>
      <c r="B586" s="143">
        <f>+'LIQ 3'!C586</f>
        <v>0</v>
      </c>
      <c r="C586" s="144">
        <f>+'LIQ 3'!D586</f>
        <v/>
      </c>
      <c r="D586" s="143">
        <f>+'LIQ 3'!E586</f>
        <v>0</v>
      </c>
      <c r="E586" s="143">
        <f>+'LIQ 3'!F586</f>
        <v/>
      </c>
      <c r="F586" s="2"/>
      <c r="G586" s="121"/>
      <c r="H586" s="122"/>
      <c r="I586" s="143"/>
      <c r="K586" s="124"/>
      <c r="L586" s="136">
        <f>IF(H586="",0,(IF(G586="D",0,(F586*H586)/100)))</f>
        <v>0</v>
      </c>
      <c r="M586" s="136">
        <f>ROUND(IF(L586=0,(IF(H586="",0,((IF(E586&lt;$L$4,IF(ABS(F586)&lt;$N$2,0,ROUND(((ABS(F586)-$N$2)*H586)/100,2)),IF(ABS(F586)&lt;$N$4,0,ROUND(((ABS(F586)-$N$4)*H586)/100,2))))))),0),2)</f>
        <v>0</v>
      </c>
      <c r="N586" s="136">
        <f>ROUND(IF(H586="",0,((IF(L586=0,(IF(E586&lt;$L$4,IF(ABS(F586)&gt;$N$2,ROUND(($N$2*H586/100),2),ABS(F586)*H586/100),IF(ABS(F586)&gt;$N$4,ROUND(($N$4*H586/100),2),ABS(F586)*H586/100))),0)))),2)</f>
        <v>0</v>
      </c>
      <c r="O586" s="137"/>
      <c r="P586" s="136"/>
      <c r="Q586" s="137"/>
    </row>
    <row r="587" spans="1:17" customHeight="1" ht="13.2">
      <c r="A587" s="143">
        <f>+'LIQ 3'!B587</f>
        <v/>
      </c>
      <c r="B587" s="143">
        <f>+'LIQ 3'!C587</f>
        <v>0</v>
      </c>
      <c r="C587" s="144">
        <f>+'LIQ 3'!D587</f>
        <v/>
      </c>
      <c r="D587" s="143">
        <f>+'LIQ 3'!E587</f>
        <v>0</v>
      </c>
      <c r="E587" s="143">
        <f>+'LIQ 3'!F587</f>
        <v/>
      </c>
      <c r="F587" s="2"/>
      <c r="G587" s="121"/>
      <c r="H587" s="122"/>
      <c r="I587" s="143"/>
      <c r="K587" s="124"/>
      <c r="L587" s="136">
        <f>IF(H587="",0,(IF(G587="D",0,(F587*H587)/100)))</f>
        <v>0</v>
      </c>
      <c r="M587" s="136">
        <f>ROUND(IF(L587=0,(IF(H587="",0,((IF(E587&lt;$L$4,IF(ABS(F587)&lt;$N$2,0,ROUND(((ABS(F587)-$N$2)*H587)/100,2)),IF(ABS(F587)&lt;$N$4,0,ROUND(((ABS(F587)-$N$4)*H587)/100,2))))))),0),2)</f>
        <v>0</v>
      </c>
      <c r="N587" s="136">
        <f>ROUND(IF(H587="",0,((IF(L587=0,(IF(E587&lt;$L$4,IF(ABS(F587)&gt;$N$2,ROUND(($N$2*H587/100),2),ABS(F587)*H587/100),IF(ABS(F587)&gt;$N$4,ROUND(($N$4*H587/100),2),ABS(F587)*H587/100))),0)))),2)</f>
        <v>0</v>
      </c>
      <c r="O587" s="137"/>
      <c r="P587" s="136"/>
      <c r="Q587" s="137"/>
    </row>
    <row r="588" spans="1:17" customHeight="1" ht="13.2">
      <c r="A588" s="143">
        <f>+'LIQ 3'!B588</f>
        <v/>
      </c>
      <c r="B588" s="143">
        <f>+'LIQ 3'!C588</f>
        <v>0</v>
      </c>
      <c r="C588" s="144">
        <f>+'LIQ 3'!D588</f>
        <v/>
      </c>
      <c r="D588" s="143">
        <f>+'LIQ 3'!E588</f>
        <v>0</v>
      </c>
      <c r="E588" s="143">
        <f>+'LIQ 3'!F588</f>
        <v/>
      </c>
      <c r="F588" s="2"/>
      <c r="G588" s="121"/>
      <c r="H588" s="122"/>
      <c r="I588" s="143"/>
      <c r="K588" s="124"/>
      <c r="L588" s="136">
        <f>IF(H588="",0,(IF(G588="D",0,(F588*H588)/100)))</f>
        <v>0</v>
      </c>
      <c r="M588" s="136">
        <f>ROUND(IF(L588=0,(IF(H588="",0,((IF(E588&lt;$L$4,IF(ABS(F588)&lt;$N$2,0,ROUND(((ABS(F588)-$N$2)*H588)/100,2)),IF(ABS(F588)&lt;$N$4,0,ROUND(((ABS(F588)-$N$4)*H588)/100,2))))))),0),2)</f>
        <v>0</v>
      </c>
      <c r="N588" s="136">
        <f>ROUND(IF(H588="",0,((IF(L588=0,(IF(E588&lt;$L$4,IF(ABS(F588)&gt;$N$2,ROUND(($N$2*H588/100),2),ABS(F588)*H588/100),IF(ABS(F588)&gt;$N$4,ROUND(($N$4*H588/100),2),ABS(F588)*H588/100))),0)))),2)</f>
        <v>0</v>
      </c>
      <c r="O588" s="137"/>
      <c r="P588" s="136"/>
      <c r="Q588" s="137"/>
    </row>
    <row r="589" spans="1:17" customHeight="1" ht="13.2">
      <c r="A589" s="143">
        <f>+'LIQ 3'!B589</f>
        <v/>
      </c>
      <c r="B589" s="143">
        <f>+'LIQ 3'!C589</f>
        <v>0</v>
      </c>
      <c r="C589" s="144">
        <f>+'LIQ 3'!D589</f>
        <v/>
      </c>
      <c r="D589" s="143">
        <f>+'LIQ 3'!E589</f>
        <v>0</v>
      </c>
      <c r="E589" s="143">
        <f>+'LIQ 3'!F589</f>
        <v/>
      </c>
      <c r="F589" s="2"/>
      <c r="G589" s="121"/>
      <c r="H589" s="122"/>
      <c r="I589" s="143"/>
      <c r="K589" s="124"/>
      <c r="L589" s="136">
        <f>IF(H589="",0,(IF(G589="D",0,(F589*H589)/100)))</f>
        <v>0</v>
      </c>
      <c r="M589" s="136">
        <f>ROUND(IF(L589=0,(IF(H589="",0,((IF(E589&lt;$L$4,IF(ABS(F589)&lt;$N$2,0,ROUND(((ABS(F589)-$N$2)*H589)/100,2)),IF(ABS(F589)&lt;$N$4,0,ROUND(((ABS(F589)-$N$4)*H589)/100,2))))))),0),2)</f>
        <v>0</v>
      </c>
      <c r="N589" s="136">
        <f>ROUND(IF(H589="",0,((IF(L589=0,(IF(E589&lt;$L$4,IF(ABS(F589)&gt;$N$2,ROUND(($N$2*H589/100),2),ABS(F589)*H589/100),IF(ABS(F589)&gt;$N$4,ROUND(($N$4*H589/100),2),ABS(F589)*H589/100))),0)))),2)</f>
        <v>0</v>
      </c>
      <c r="O589" s="137"/>
      <c r="P589" s="136"/>
      <c r="Q589" s="137"/>
    </row>
    <row r="590" spans="1:17" customHeight="1" ht="13.2">
      <c r="A590" s="143">
        <f>+'LIQ 3'!B590</f>
        <v/>
      </c>
      <c r="B590" s="143">
        <f>+'LIQ 3'!C590</f>
        <v>0</v>
      </c>
      <c r="C590" s="144">
        <f>+'LIQ 3'!D590</f>
        <v/>
      </c>
      <c r="D590" s="143">
        <f>+'LIQ 3'!E590</f>
        <v>0</v>
      </c>
      <c r="E590" s="143">
        <f>+'LIQ 3'!F590</f>
        <v/>
      </c>
      <c r="F590" s="2"/>
      <c r="G590" s="121"/>
      <c r="H590" s="122"/>
      <c r="I590" s="143"/>
      <c r="K590" s="124"/>
      <c r="L590" s="136">
        <f>IF(H590="",0,(IF(G590="D",0,(F590*H590)/100)))</f>
        <v>0</v>
      </c>
      <c r="M590" s="136">
        <f>ROUND(IF(L590=0,(IF(H590="",0,((IF(E590&lt;$L$4,IF(ABS(F590)&lt;$N$2,0,ROUND(((ABS(F590)-$N$2)*H590)/100,2)),IF(ABS(F590)&lt;$N$4,0,ROUND(((ABS(F590)-$N$4)*H590)/100,2))))))),0),2)</f>
        <v>0</v>
      </c>
      <c r="N590" s="136">
        <f>ROUND(IF(H590="",0,((IF(L590=0,(IF(E590&lt;$L$4,IF(ABS(F590)&gt;$N$2,ROUND(($N$2*H590/100),2),ABS(F590)*H590/100),IF(ABS(F590)&gt;$N$4,ROUND(($N$4*H590/100),2),ABS(F590)*H590/100))),0)))),2)</f>
        <v>0</v>
      </c>
      <c r="O590" s="137"/>
      <c r="P590" s="136"/>
      <c r="Q590" s="137"/>
    </row>
    <row r="591" spans="1:17" customHeight="1" ht="13.2">
      <c r="A591" s="143">
        <f>+'LIQ 3'!B591</f>
        <v/>
      </c>
      <c r="B591" s="143">
        <f>+'LIQ 3'!C591</f>
        <v>0</v>
      </c>
      <c r="C591" s="144">
        <f>+'LIQ 3'!D591</f>
        <v/>
      </c>
      <c r="D591" s="143">
        <f>+'LIQ 3'!E591</f>
        <v>0</v>
      </c>
      <c r="E591" s="143">
        <f>+'LIQ 3'!F591</f>
        <v/>
      </c>
      <c r="F591" s="2"/>
      <c r="G591" s="121"/>
      <c r="H591" s="122"/>
      <c r="I591" s="143"/>
      <c r="K591" s="124"/>
      <c r="L591" s="136">
        <f>IF(H591="",0,(IF(G591="D",0,(F591*H591)/100)))</f>
        <v>0</v>
      </c>
      <c r="M591" s="136">
        <f>ROUND(IF(L591=0,(IF(H591="",0,((IF(E591&lt;$L$4,IF(ABS(F591)&lt;$N$2,0,ROUND(((ABS(F591)-$N$2)*H591)/100,2)),IF(ABS(F591)&lt;$N$4,0,ROUND(((ABS(F591)-$N$4)*H591)/100,2))))))),0),2)</f>
        <v>0</v>
      </c>
      <c r="N591" s="136">
        <f>ROUND(IF(H591="",0,((IF(L591=0,(IF(E591&lt;$L$4,IF(ABS(F591)&gt;$N$2,ROUND(($N$2*H591/100),2),ABS(F591)*H591/100),IF(ABS(F591)&gt;$N$4,ROUND(($N$4*H591/100),2),ABS(F591)*H591/100))),0)))),2)</f>
        <v>0</v>
      </c>
      <c r="O591" s="137"/>
      <c r="P591" s="136"/>
      <c r="Q591" s="137"/>
    </row>
    <row r="592" spans="1:17" customHeight="1" ht="13.2">
      <c r="A592" s="143">
        <f>+'LIQ 3'!B592</f>
        <v/>
      </c>
      <c r="B592" s="143">
        <f>+'LIQ 3'!C592</f>
        <v>0</v>
      </c>
      <c r="C592" s="144">
        <f>+'LIQ 3'!D592</f>
        <v/>
      </c>
      <c r="D592" s="143">
        <f>+'LIQ 3'!E592</f>
        <v>0</v>
      </c>
      <c r="E592" s="143">
        <f>+'LIQ 3'!F592</f>
        <v/>
      </c>
      <c r="F592" s="2"/>
      <c r="G592" s="121"/>
      <c r="H592" s="122"/>
      <c r="I592" s="143"/>
      <c r="K592" s="124"/>
      <c r="L592" s="136">
        <f>IF(H592="",0,(IF(G592="D",0,(F592*H592)/100)))</f>
        <v>0</v>
      </c>
      <c r="M592" s="136">
        <f>ROUND(IF(L592=0,(IF(H592="",0,((IF(E592&lt;$L$4,IF(ABS(F592)&lt;$N$2,0,ROUND(((ABS(F592)-$N$2)*H592)/100,2)),IF(ABS(F592)&lt;$N$4,0,ROUND(((ABS(F592)-$N$4)*H592)/100,2))))))),0),2)</f>
        <v>0</v>
      </c>
      <c r="N592" s="136">
        <f>ROUND(IF(H592="",0,((IF(L592=0,(IF(E592&lt;$L$4,IF(ABS(F592)&gt;$N$2,ROUND(($N$2*H592/100),2),ABS(F592)*H592/100),IF(ABS(F592)&gt;$N$4,ROUND(($N$4*H592/100),2),ABS(F592)*H592/100))),0)))),2)</f>
        <v>0</v>
      </c>
      <c r="O592" s="137"/>
      <c r="P592" s="136"/>
      <c r="Q592" s="137"/>
    </row>
    <row r="593" spans="1:17" customHeight="1" ht="13.2">
      <c r="A593" s="143">
        <f>+'LIQ 3'!B593</f>
        <v/>
      </c>
      <c r="B593" s="143">
        <f>+'LIQ 3'!C593</f>
        <v>0</v>
      </c>
      <c r="C593" s="144">
        <f>+'LIQ 3'!D593</f>
        <v/>
      </c>
      <c r="D593" s="143">
        <f>+'LIQ 3'!E593</f>
        <v>0</v>
      </c>
      <c r="E593" s="143">
        <f>+'LIQ 3'!F593</f>
        <v/>
      </c>
      <c r="F593" s="2"/>
      <c r="G593" s="121"/>
      <c r="H593" s="122"/>
      <c r="I593" s="143"/>
      <c r="K593" s="124"/>
      <c r="L593" s="136">
        <f>IF(H593="",0,(IF(G593="D",0,(F593*H593)/100)))</f>
        <v>0</v>
      </c>
      <c r="M593" s="136">
        <f>ROUND(IF(L593=0,(IF(H593="",0,((IF(E593&lt;$L$4,IF(ABS(F593)&lt;$N$2,0,ROUND(((ABS(F593)-$N$2)*H593)/100,2)),IF(ABS(F593)&lt;$N$4,0,ROUND(((ABS(F593)-$N$4)*H593)/100,2))))))),0),2)</f>
        <v>0</v>
      </c>
      <c r="N593" s="136">
        <f>ROUND(IF(H593="",0,((IF(L593=0,(IF(E593&lt;$L$4,IF(ABS(F593)&gt;$N$2,ROUND(($N$2*H593/100),2),ABS(F593)*H593/100),IF(ABS(F593)&gt;$N$4,ROUND(($N$4*H593/100),2),ABS(F593)*H593/100))),0)))),2)</f>
        <v>0</v>
      </c>
      <c r="O593" s="137"/>
      <c r="P593" s="136"/>
      <c r="Q593" s="137"/>
    </row>
    <row r="594" spans="1:17" customHeight="1" ht="13.2">
      <c r="A594" s="143">
        <f>+'LIQ 3'!B594</f>
        <v/>
      </c>
      <c r="B594" s="143">
        <f>+'LIQ 3'!C594</f>
        <v>0</v>
      </c>
      <c r="C594" s="144">
        <f>+'LIQ 3'!D594</f>
        <v/>
      </c>
      <c r="D594" s="143">
        <f>+'LIQ 3'!E594</f>
        <v>0</v>
      </c>
      <c r="E594" s="143">
        <f>+'LIQ 3'!F594</f>
        <v/>
      </c>
      <c r="F594" s="2"/>
      <c r="G594" s="121"/>
      <c r="H594" s="122"/>
      <c r="I594" s="143"/>
      <c r="K594" s="124"/>
      <c r="L594" s="136">
        <f>IF(H594="",0,(IF(G594="D",0,(F594*H594)/100)))</f>
        <v>0</v>
      </c>
      <c r="M594" s="136">
        <f>ROUND(IF(L594=0,(IF(H594="",0,((IF(E594&lt;$L$4,IF(ABS(F594)&lt;$N$2,0,ROUND(((ABS(F594)-$N$2)*H594)/100,2)),IF(ABS(F594)&lt;$N$4,0,ROUND(((ABS(F594)-$N$4)*H594)/100,2))))))),0),2)</f>
        <v>0</v>
      </c>
      <c r="N594" s="136">
        <f>ROUND(IF(H594="",0,((IF(L594=0,(IF(E594&lt;$L$4,IF(ABS(F594)&gt;$N$2,ROUND(($N$2*H594/100),2),ABS(F594)*H594/100),IF(ABS(F594)&gt;$N$4,ROUND(($N$4*H594/100),2),ABS(F594)*H594/100))),0)))),2)</f>
        <v>0</v>
      </c>
      <c r="O594" s="137"/>
      <c r="P594" s="136"/>
      <c r="Q594" s="137"/>
    </row>
    <row r="595" spans="1:17" customHeight="1" ht="13.2">
      <c r="A595" s="143">
        <f>+'LIQ 3'!B595</f>
        <v/>
      </c>
      <c r="B595" s="143">
        <f>+'LIQ 3'!C595</f>
        <v>0</v>
      </c>
      <c r="C595" s="144">
        <f>+'LIQ 3'!D595</f>
        <v/>
      </c>
      <c r="D595" s="143">
        <f>+'LIQ 3'!E595</f>
        <v>0</v>
      </c>
      <c r="E595" s="143">
        <f>+'LIQ 3'!F595</f>
        <v/>
      </c>
      <c r="F595" s="2"/>
      <c r="G595" s="121"/>
      <c r="H595" s="122"/>
      <c r="I595" s="143"/>
      <c r="K595" s="124"/>
      <c r="L595" s="136">
        <f>IF(H595="",0,(IF(G595="D",0,(F595*H595)/100)))</f>
        <v>0</v>
      </c>
      <c r="M595" s="136">
        <f>ROUND(IF(L595=0,(IF(H595="",0,((IF(E595&lt;$L$4,IF(ABS(F595)&lt;$N$2,0,ROUND(((ABS(F595)-$N$2)*H595)/100,2)),IF(ABS(F595)&lt;$N$4,0,ROUND(((ABS(F595)-$N$4)*H595)/100,2))))))),0),2)</f>
        <v>0</v>
      </c>
      <c r="N595" s="136">
        <f>ROUND(IF(H595="",0,((IF(L595=0,(IF(E595&lt;$L$4,IF(ABS(F595)&gt;$N$2,ROUND(($N$2*H595/100),2),ABS(F595)*H595/100),IF(ABS(F595)&gt;$N$4,ROUND(($N$4*H595/100),2),ABS(F595)*H595/100))),0)))),2)</f>
        <v>0</v>
      </c>
      <c r="O595" s="137"/>
      <c r="P595" s="136"/>
      <c r="Q595" s="137"/>
    </row>
    <row r="596" spans="1:17" customHeight="1" ht="13.2">
      <c r="A596" s="143">
        <f>+'LIQ 3'!B596</f>
        <v/>
      </c>
      <c r="B596" s="143">
        <f>+'LIQ 3'!C596</f>
        <v>0</v>
      </c>
      <c r="C596" s="144">
        <f>+'LIQ 3'!D596</f>
        <v/>
      </c>
      <c r="D596" s="143">
        <f>+'LIQ 3'!E596</f>
        <v>0</v>
      </c>
      <c r="E596" s="143">
        <f>+'LIQ 3'!F596</f>
        <v/>
      </c>
      <c r="F596" s="2"/>
      <c r="G596" s="121"/>
      <c r="H596" s="122"/>
      <c r="I596" s="143"/>
      <c r="K596" s="124"/>
      <c r="L596" s="136">
        <f>IF(H596="",0,(IF(G596="D",0,(F596*H596)/100)))</f>
        <v>0</v>
      </c>
      <c r="M596" s="136">
        <f>ROUND(IF(L596=0,(IF(H596="",0,((IF(E596&lt;$L$4,IF(ABS(F596)&lt;$N$2,0,ROUND(((ABS(F596)-$N$2)*H596)/100,2)),IF(ABS(F596)&lt;$N$4,0,ROUND(((ABS(F596)-$N$4)*H596)/100,2))))))),0),2)</f>
        <v>0</v>
      </c>
      <c r="N596" s="136">
        <f>ROUND(IF(H596="",0,((IF(L596=0,(IF(E596&lt;$L$4,IF(ABS(F596)&gt;$N$2,ROUND(($N$2*H596/100),2),ABS(F596)*H596/100),IF(ABS(F596)&gt;$N$4,ROUND(($N$4*H596/100),2),ABS(F596)*H596/100))),0)))),2)</f>
        <v>0</v>
      </c>
      <c r="O596" s="137"/>
      <c r="P596" s="136"/>
      <c r="Q596" s="137"/>
    </row>
    <row r="597" spans="1:17" customHeight="1" ht="13.2">
      <c r="A597" s="143">
        <f>+'LIQ 3'!B597</f>
        <v/>
      </c>
      <c r="B597" s="143">
        <f>+'LIQ 3'!C597</f>
        <v>0</v>
      </c>
      <c r="C597" s="144">
        <f>+'LIQ 3'!D597</f>
        <v/>
      </c>
      <c r="D597" s="143">
        <f>+'LIQ 3'!E597</f>
        <v>0</v>
      </c>
      <c r="E597" s="143">
        <f>+'LIQ 3'!F597</f>
        <v/>
      </c>
      <c r="F597" s="2"/>
      <c r="G597" s="121"/>
      <c r="H597" s="122"/>
      <c r="I597" s="143"/>
      <c r="K597" s="124"/>
      <c r="L597" s="136">
        <f>IF(H597="",0,(IF(G597="D",0,(F597*H597)/100)))</f>
        <v>0</v>
      </c>
      <c r="M597" s="136">
        <f>ROUND(IF(L597=0,(IF(H597="",0,((IF(E597&lt;$L$4,IF(ABS(F597)&lt;$N$2,0,ROUND(((ABS(F597)-$N$2)*H597)/100,2)),IF(ABS(F597)&lt;$N$4,0,ROUND(((ABS(F597)-$N$4)*H597)/100,2))))))),0),2)</f>
        <v>0</v>
      </c>
      <c r="N597" s="136">
        <f>ROUND(IF(H597="",0,((IF(L597=0,(IF(E597&lt;$L$4,IF(ABS(F597)&gt;$N$2,ROUND(($N$2*H597/100),2),ABS(F597)*H597/100),IF(ABS(F597)&gt;$N$4,ROUND(($N$4*H597/100),2),ABS(F597)*H597/100))),0)))),2)</f>
        <v>0</v>
      </c>
      <c r="O597" s="137"/>
      <c r="P597" s="136"/>
      <c r="Q597" s="137"/>
    </row>
    <row r="598" spans="1:17" customHeight="1" ht="13.2">
      <c r="A598" s="143">
        <f>+'LIQ 3'!B598</f>
        <v/>
      </c>
      <c r="B598" s="143">
        <f>+'LIQ 3'!C598</f>
        <v>0</v>
      </c>
      <c r="C598" s="144">
        <f>+'LIQ 3'!D598</f>
        <v/>
      </c>
      <c r="D598" s="143">
        <f>+'LIQ 3'!E598</f>
        <v>0</v>
      </c>
      <c r="E598" s="143">
        <f>+'LIQ 3'!F598</f>
        <v/>
      </c>
      <c r="F598" s="2"/>
      <c r="G598" s="121"/>
      <c r="H598" s="122"/>
      <c r="I598" s="143"/>
      <c r="K598" s="124"/>
      <c r="L598" s="136">
        <f>IF(H598="",0,(IF(G598="D",0,(F598*H598)/100)))</f>
        <v>0</v>
      </c>
      <c r="M598" s="136">
        <f>ROUND(IF(L598=0,(IF(H598="",0,((IF(E598&lt;$L$4,IF(ABS(F598)&lt;$N$2,0,ROUND(((ABS(F598)-$N$2)*H598)/100,2)),IF(ABS(F598)&lt;$N$4,0,ROUND(((ABS(F598)-$N$4)*H598)/100,2))))))),0),2)</f>
        <v>0</v>
      </c>
      <c r="N598" s="136">
        <f>ROUND(IF(H598="",0,((IF(L598=0,(IF(E598&lt;$L$4,IF(ABS(F598)&gt;$N$2,ROUND(($N$2*H598/100),2),ABS(F598)*H598/100),IF(ABS(F598)&gt;$N$4,ROUND(($N$4*H598/100),2),ABS(F598)*H598/100))),0)))),2)</f>
        <v>0</v>
      </c>
      <c r="O598" s="137"/>
      <c r="P598" s="136"/>
      <c r="Q598" s="137"/>
    </row>
    <row r="599" spans="1:17" customHeight="1" ht="13.2">
      <c r="A599" s="143">
        <f>+'LIQ 3'!B599</f>
        <v/>
      </c>
      <c r="B599" s="143">
        <f>+'LIQ 3'!C599</f>
        <v>0</v>
      </c>
      <c r="C599" s="144">
        <f>+'LIQ 3'!D599</f>
        <v/>
      </c>
      <c r="D599" s="143">
        <f>+'LIQ 3'!E599</f>
        <v>0</v>
      </c>
      <c r="E599" s="143">
        <f>+'LIQ 3'!F599</f>
        <v/>
      </c>
      <c r="F599" s="2"/>
      <c r="G599" s="121"/>
      <c r="H599" s="122"/>
      <c r="I599" s="143"/>
      <c r="K599" s="124"/>
      <c r="L599" s="136">
        <f>IF(H599="",0,(IF(G599="D",0,(F599*H599)/100)))</f>
        <v>0</v>
      </c>
      <c r="M599" s="136">
        <f>ROUND(IF(L599=0,(IF(H599="",0,((IF(E599&lt;$L$4,IF(ABS(F599)&lt;$N$2,0,ROUND(((ABS(F599)-$N$2)*H599)/100,2)),IF(ABS(F599)&lt;$N$4,0,ROUND(((ABS(F599)-$N$4)*H599)/100,2))))))),0),2)</f>
        <v>0</v>
      </c>
      <c r="N599" s="136">
        <f>ROUND(IF(H599="",0,((IF(L599=0,(IF(E599&lt;$L$4,IF(ABS(F599)&gt;$N$2,ROUND(($N$2*H599/100),2),ABS(F599)*H599/100),IF(ABS(F599)&gt;$N$4,ROUND(($N$4*H599/100),2),ABS(F599)*H599/100))),0)))),2)</f>
        <v>0</v>
      </c>
      <c r="O599" s="137"/>
      <c r="P599" s="136"/>
      <c r="Q599" s="137"/>
    </row>
    <row r="600" spans="1:17" customHeight="1" ht="13.2">
      <c r="A600" s="143">
        <f>+'LIQ 3'!B600</f>
        <v/>
      </c>
      <c r="B600" s="143">
        <f>+'LIQ 3'!C600</f>
        <v>0</v>
      </c>
      <c r="C600" s="144">
        <f>+'LIQ 3'!D600</f>
        <v/>
      </c>
      <c r="D600" s="143">
        <f>+'LIQ 3'!E600</f>
        <v>0</v>
      </c>
      <c r="E600" s="143">
        <f>+'LIQ 3'!F600</f>
        <v/>
      </c>
      <c r="F600" s="2"/>
      <c r="G600" s="121"/>
      <c r="H600" s="122"/>
      <c r="I600" s="143"/>
      <c r="K600" s="124"/>
      <c r="L600" s="136">
        <f>IF(H600="",0,(IF(G600="D",0,(F600*H600)/100)))</f>
        <v>0</v>
      </c>
      <c r="M600" s="136">
        <f>ROUND(IF(L600=0,(IF(H600="",0,((IF(E600&lt;$L$4,IF(ABS(F600)&lt;$N$2,0,ROUND(((ABS(F600)-$N$2)*H600)/100,2)),IF(ABS(F600)&lt;$N$4,0,ROUND(((ABS(F600)-$N$4)*H600)/100,2))))))),0),2)</f>
        <v>0</v>
      </c>
      <c r="N600" s="136">
        <f>ROUND(IF(H600="",0,((IF(L600=0,(IF(E600&lt;$L$4,IF(ABS(F600)&gt;$N$2,ROUND(($N$2*H600/100),2),ABS(F600)*H600/100),IF(ABS(F600)&gt;$N$4,ROUND(($N$4*H600/100),2),ABS(F600)*H600/100))),0)))),2)</f>
        <v>0</v>
      </c>
      <c r="O600" s="137"/>
      <c r="P600" s="136"/>
      <c r="Q600" s="137"/>
    </row>
    <row r="601" spans="1:17" customHeight="1" ht="13.2">
      <c r="A601" s="143">
        <f>+'LIQ 3'!B601</f>
        <v/>
      </c>
      <c r="B601" s="143">
        <f>+'LIQ 3'!C601</f>
        <v>0</v>
      </c>
      <c r="C601" s="144">
        <f>+'LIQ 3'!D601</f>
        <v/>
      </c>
      <c r="D601" s="143">
        <f>+'LIQ 3'!E601</f>
        <v>0</v>
      </c>
      <c r="E601" s="143">
        <f>+'LIQ 3'!F601</f>
        <v/>
      </c>
      <c r="F601" s="2"/>
      <c r="G601" s="121"/>
      <c r="H601" s="122"/>
      <c r="I601" s="143"/>
      <c r="K601" s="124"/>
      <c r="L601" s="136">
        <f>IF(H601="",0,(IF(G601="D",0,(F601*H601)/100)))</f>
        <v>0</v>
      </c>
      <c r="M601" s="136">
        <f>ROUND(IF(L601=0,(IF(H601="",0,((IF(E601&lt;$L$4,IF(ABS(F601)&lt;$N$2,0,ROUND(((ABS(F601)-$N$2)*H601)/100,2)),IF(ABS(F601)&lt;$N$4,0,ROUND(((ABS(F601)-$N$4)*H601)/100,2))))))),0),2)</f>
        <v>0</v>
      </c>
      <c r="N601" s="136">
        <f>ROUND(IF(H601="",0,((IF(L601=0,(IF(E601&lt;$L$4,IF(ABS(F601)&gt;$N$2,ROUND(($N$2*H601/100),2),ABS(F601)*H601/100),IF(ABS(F601)&gt;$N$4,ROUND(($N$4*H601/100),2),ABS(F601)*H601/100))),0)))),2)</f>
        <v>0</v>
      </c>
      <c r="O601" s="137"/>
      <c r="P601" s="136"/>
      <c r="Q601" s="137"/>
    </row>
    <row r="602" spans="1:17" customHeight="1" ht="13.2">
      <c r="A602" s="143">
        <f>+'LIQ 3'!B602</f>
        <v/>
      </c>
      <c r="B602" s="143">
        <f>+'LIQ 3'!C602</f>
        <v>0</v>
      </c>
      <c r="C602" s="144">
        <f>+'LIQ 3'!D602</f>
        <v/>
      </c>
      <c r="D602" s="143">
        <f>+'LIQ 3'!E602</f>
        <v>0</v>
      </c>
      <c r="E602" s="143">
        <f>+'LIQ 3'!F602</f>
        <v/>
      </c>
      <c r="F602" s="2"/>
      <c r="G602" s="121"/>
      <c r="H602" s="122"/>
      <c r="I602" s="143"/>
      <c r="K602" s="124"/>
      <c r="L602" s="136">
        <f>IF(H602="",0,(IF(G602="D",0,(F602*H602)/100)))</f>
        <v>0</v>
      </c>
      <c r="M602" s="136">
        <f>ROUND(IF(L602=0,(IF(H602="",0,((IF(E602&lt;$L$4,IF(ABS(F602)&lt;$N$2,0,ROUND(((ABS(F602)-$N$2)*H602)/100,2)),IF(ABS(F602)&lt;$N$4,0,ROUND(((ABS(F602)-$N$4)*H602)/100,2))))))),0),2)</f>
        <v>0</v>
      </c>
      <c r="N602" s="136">
        <f>ROUND(IF(H602="",0,((IF(L602=0,(IF(E602&lt;$L$4,IF(ABS(F602)&gt;$N$2,ROUND(($N$2*H602/100),2),ABS(F602)*H602/100),IF(ABS(F602)&gt;$N$4,ROUND(($N$4*H602/100),2),ABS(F602)*H602/100))),0)))),2)</f>
        <v>0</v>
      </c>
      <c r="O602" s="137"/>
      <c r="P602" s="136"/>
      <c r="Q602" s="137"/>
    </row>
    <row r="603" spans="1:17" customHeight="1" ht="13.2">
      <c r="A603" s="143">
        <f>+'LIQ 3'!B603</f>
        <v/>
      </c>
      <c r="B603" s="143">
        <f>+'LIQ 3'!C603</f>
        <v>0</v>
      </c>
      <c r="C603" s="144">
        <f>+'LIQ 3'!D603</f>
        <v/>
      </c>
      <c r="D603" s="143">
        <f>+'LIQ 3'!E603</f>
        <v>0</v>
      </c>
      <c r="E603" s="143">
        <f>+'LIQ 3'!F603</f>
        <v/>
      </c>
      <c r="F603" s="2"/>
      <c r="G603" s="121"/>
      <c r="H603" s="122"/>
      <c r="I603" s="143"/>
      <c r="K603" s="124"/>
      <c r="L603" s="136">
        <f>IF(H603="",0,(IF(G603="D",0,(F603*H603)/100)))</f>
        <v>0</v>
      </c>
      <c r="M603" s="136">
        <f>ROUND(IF(L603=0,(IF(H603="",0,((IF(E603&lt;$L$4,IF(ABS(F603)&lt;$N$2,0,ROUND(((ABS(F603)-$N$2)*H603)/100,2)),IF(ABS(F603)&lt;$N$4,0,ROUND(((ABS(F603)-$N$4)*H603)/100,2))))))),0),2)</f>
        <v>0</v>
      </c>
      <c r="N603" s="136">
        <f>ROUND(IF(H603="",0,((IF(L603=0,(IF(E603&lt;$L$4,IF(ABS(F603)&gt;$N$2,ROUND(($N$2*H603/100),2),ABS(F603)*H603/100),IF(ABS(F603)&gt;$N$4,ROUND(($N$4*H603/100),2),ABS(F603)*H603/100))),0)))),2)</f>
        <v>0</v>
      </c>
      <c r="O603" s="137"/>
      <c r="P603" s="136"/>
      <c r="Q603" s="137"/>
    </row>
    <row r="604" spans="1:17" customHeight="1" ht="13.2">
      <c r="A604" s="143">
        <f>+'LIQ 3'!B604</f>
        <v/>
      </c>
      <c r="B604" s="143">
        <f>+'LIQ 3'!C604</f>
        <v>0</v>
      </c>
      <c r="C604" s="144">
        <f>+'LIQ 3'!D604</f>
        <v/>
      </c>
      <c r="D604" s="143">
        <f>+'LIQ 3'!E604</f>
        <v>0</v>
      </c>
      <c r="E604" s="143">
        <f>+'LIQ 3'!F604</f>
        <v/>
      </c>
      <c r="F604" s="2"/>
      <c r="G604" s="121"/>
      <c r="H604" s="122"/>
      <c r="I604" s="143"/>
      <c r="K604" s="124"/>
      <c r="L604" s="136">
        <f>IF(H604="",0,(IF(G604="D",0,(F604*H604)/100)))</f>
        <v>0</v>
      </c>
      <c r="M604" s="136">
        <f>ROUND(IF(L604=0,(IF(H604="",0,((IF(E604&lt;$L$4,IF(ABS(F604)&lt;$N$2,0,ROUND(((ABS(F604)-$N$2)*H604)/100,2)),IF(ABS(F604)&lt;$N$4,0,ROUND(((ABS(F604)-$N$4)*H604)/100,2))))))),0),2)</f>
        <v>0</v>
      </c>
      <c r="N604" s="136">
        <f>ROUND(IF(H604="",0,((IF(L604=0,(IF(E604&lt;$L$4,IF(ABS(F604)&gt;$N$2,ROUND(($N$2*H604/100),2),ABS(F604)*H604/100),IF(ABS(F604)&gt;$N$4,ROUND(($N$4*H604/100),2),ABS(F604)*H604/100))),0)))),2)</f>
        <v>0</v>
      </c>
      <c r="O604" s="137"/>
      <c r="P604" s="136"/>
      <c r="Q604" s="137"/>
    </row>
    <row r="605" spans="1:17" customHeight="1" ht="13.2">
      <c r="A605" s="143">
        <f>+'LIQ 3'!B605</f>
        <v/>
      </c>
      <c r="B605" s="143">
        <f>+'LIQ 3'!C605</f>
        <v>0</v>
      </c>
      <c r="C605" s="144">
        <f>+'LIQ 3'!D605</f>
        <v/>
      </c>
      <c r="D605" s="143">
        <f>+'LIQ 3'!E605</f>
        <v>0</v>
      </c>
      <c r="E605" s="143">
        <f>+'LIQ 3'!F605</f>
        <v/>
      </c>
      <c r="F605" s="2"/>
      <c r="G605" s="121"/>
      <c r="H605" s="122"/>
      <c r="I605" s="143"/>
      <c r="K605" s="124"/>
      <c r="L605" s="136">
        <f>IF(H605="",0,(IF(G605="D",0,(F605*H605)/100)))</f>
        <v>0</v>
      </c>
      <c r="M605" s="136">
        <f>ROUND(IF(L605=0,(IF(H605="",0,((IF(E605&lt;$L$4,IF(ABS(F605)&lt;$N$2,0,ROUND(((ABS(F605)-$N$2)*H605)/100,2)),IF(ABS(F605)&lt;$N$4,0,ROUND(((ABS(F605)-$N$4)*H605)/100,2))))))),0),2)</f>
        <v>0</v>
      </c>
      <c r="N605" s="136">
        <f>ROUND(IF(H605="",0,((IF(L605=0,(IF(E605&lt;$L$4,IF(ABS(F605)&gt;$N$2,ROUND(($N$2*H605/100),2),ABS(F605)*H605/100),IF(ABS(F605)&gt;$N$4,ROUND(($N$4*H605/100),2),ABS(F605)*H605/100))),0)))),2)</f>
        <v>0</v>
      </c>
      <c r="O605" s="137"/>
      <c r="P605" s="136"/>
      <c r="Q605" s="137"/>
    </row>
    <row r="606" spans="1:17" customHeight="1" ht="13.2">
      <c r="A606" s="143">
        <f>+'LIQ 3'!B606</f>
        <v/>
      </c>
      <c r="B606" s="143">
        <f>+'LIQ 3'!C606</f>
        <v>0</v>
      </c>
      <c r="C606" s="144">
        <f>+'LIQ 3'!D606</f>
        <v/>
      </c>
      <c r="D606" s="143">
        <f>+'LIQ 3'!E606</f>
        <v>0</v>
      </c>
      <c r="E606" s="143">
        <f>+'LIQ 3'!F606</f>
        <v/>
      </c>
      <c r="F606" s="2"/>
      <c r="G606" s="121"/>
      <c r="H606" s="122"/>
      <c r="I606" s="143"/>
      <c r="K606" s="124"/>
      <c r="L606" s="136">
        <f>IF(H606="",0,(IF(G606="D",0,(F606*H606)/100)))</f>
        <v>0</v>
      </c>
      <c r="M606" s="136">
        <f>ROUND(IF(L606=0,(IF(H606="",0,((IF(E606&lt;$L$4,IF(ABS(F606)&lt;$N$2,0,ROUND(((ABS(F606)-$N$2)*H606)/100,2)),IF(ABS(F606)&lt;$N$4,0,ROUND(((ABS(F606)-$N$4)*H606)/100,2))))))),0),2)</f>
        <v>0</v>
      </c>
      <c r="N606" s="136">
        <f>ROUND(IF(H606="",0,((IF(L606=0,(IF(E606&lt;$L$4,IF(ABS(F606)&gt;$N$2,ROUND(($N$2*H606/100),2),ABS(F606)*H606/100),IF(ABS(F606)&gt;$N$4,ROUND(($N$4*H606/100),2),ABS(F606)*H606/100))),0)))),2)</f>
        <v>0</v>
      </c>
      <c r="O606" s="137"/>
      <c r="P606" s="136"/>
      <c r="Q606" s="137"/>
    </row>
    <row r="607" spans="1:17" customHeight="1" ht="13.2">
      <c r="A607" s="143">
        <f>+'LIQ 3'!B607</f>
        <v/>
      </c>
      <c r="B607" s="143">
        <f>+'LIQ 3'!C607</f>
        <v>0</v>
      </c>
      <c r="C607" s="144">
        <f>+'LIQ 3'!D607</f>
        <v/>
      </c>
      <c r="D607" s="143">
        <f>+'LIQ 3'!E607</f>
        <v>0</v>
      </c>
      <c r="E607" s="143">
        <f>+'LIQ 3'!F607</f>
        <v/>
      </c>
      <c r="F607" s="2"/>
      <c r="G607" s="121"/>
      <c r="H607" s="122"/>
      <c r="I607" s="143"/>
      <c r="K607" s="124"/>
      <c r="L607" s="136">
        <f>IF(H607="",0,(IF(G607="D",0,(F607*H607)/100)))</f>
        <v>0</v>
      </c>
      <c r="M607" s="136">
        <f>ROUND(IF(L607=0,(IF(H607="",0,((IF(E607&lt;$L$4,IF(ABS(F607)&lt;$N$2,0,ROUND(((ABS(F607)-$N$2)*H607)/100,2)),IF(ABS(F607)&lt;$N$4,0,ROUND(((ABS(F607)-$N$4)*H607)/100,2))))))),0),2)</f>
        <v>0</v>
      </c>
      <c r="N607" s="136">
        <f>ROUND(IF(H607="",0,((IF(L607=0,(IF(E607&lt;$L$4,IF(ABS(F607)&gt;$N$2,ROUND(($N$2*H607/100),2),ABS(F607)*H607/100),IF(ABS(F607)&gt;$N$4,ROUND(($N$4*H607/100),2),ABS(F607)*H607/100))),0)))),2)</f>
        <v>0</v>
      </c>
      <c r="O607" s="137"/>
      <c r="P607" s="136"/>
      <c r="Q607" s="137"/>
    </row>
    <row r="608" spans="1:17" customHeight="1" ht="13.2">
      <c r="A608" s="143">
        <f>+'LIQ 3'!B608</f>
        <v/>
      </c>
      <c r="B608" s="143">
        <f>+'LIQ 3'!C608</f>
        <v>0</v>
      </c>
      <c r="C608" s="144">
        <f>+'LIQ 3'!D608</f>
        <v/>
      </c>
      <c r="D608" s="143">
        <f>+'LIQ 3'!E608</f>
        <v>0</v>
      </c>
      <c r="E608" s="143">
        <f>+'LIQ 3'!F608</f>
        <v/>
      </c>
      <c r="F608" s="2"/>
      <c r="G608" s="121"/>
      <c r="H608" s="122"/>
      <c r="I608" s="143"/>
      <c r="K608" s="124"/>
      <c r="L608" s="136">
        <f>IF(H608="",0,(IF(G608="D",0,(F608*H608)/100)))</f>
        <v>0</v>
      </c>
      <c r="M608" s="136">
        <f>ROUND(IF(L608=0,(IF(H608="",0,((IF(E608&lt;$L$4,IF(ABS(F608)&lt;$N$2,0,ROUND(((ABS(F608)-$N$2)*H608)/100,2)),IF(ABS(F608)&lt;$N$4,0,ROUND(((ABS(F608)-$N$4)*H608)/100,2))))))),0),2)</f>
        <v>0</v>
      </c>
      <c r="N608" s="136">
        <f>ROUND(IF(H608="",0,((IF(L608=0,(IF(E608&lt;$L$4,IF(ABS(F608)&gt;$N$2,ROUND(($N$2*H608/100),2),ABS(F608)*H608/100),IF(ABS(F608)&gt;$N$4,ROUND(($N$4*H608/100),2),ABS(F608)*H608/100))),0)))),2)</f>
        <v>0</v>
      </c>
      <c r="O608" s="137"/>
      <c r="P608" s="136"/>
      <c r="Q608" s="137"/>
    </row>
    <row r="609" spans="1:17" customHeight="1" ht="13.2">
      <c r="A609" s="143">
        <f>+'LIQ 3'!B609</f>
        <v/>
      </c>
      <c r="B609" s="143">
        <f>+'LIQ 3'!C609</f>
        <v>0</v>
      </c>
      <c r="C609" s="144">
        <f>+'LIQ 3'!D609</f>
        <v/>
      </c>
      <c r="D609" s="143">
        <f>+'LIQ 3'!E609</f>
        <v>0</v>
      </c>
      <c r="E609" s="143">
        <f>+'LIQ 3'!F609</f>
        <v/>
      </c>
      <c r="F609" s="2"/>
      <c r="G609" s="121"/>
      <c r="H609" s="122"/>
      <c r="I609" s="143"/>
      <c r="K609" s="124"/>
      <c r="L609" s="136">
        <f>IF(H609="",0,(IF(G609="D",0,(F609*H609)/100)))</f>
        <v>0</v>
      </c>
      <c r="M609" s="136">
        <f>ROUND(IF(L609=0,(IF(H609="",0,((IF(E609&lt;$L$4,IF(ABS(F609)&lt;$N$2,0,ROUND(((ABS(F609)-$N$2)*H609)/100,2)),IF(ABS(F609)&lt;$N$4,0,ROUND(((ABS(F609)-$N$4)*H609)/100,2))))))),0),2)</f>
        <v>0</v>
      </c>
      <c r="N609" s="136">
        <f>ROUND(IF(H609="",0,((IF(L609=0,(IF(E609&lt;$L$4,IF(ABS(F609)&gt;$N$2,ROUND(($N$2*H609/100),2),ABS(F609)*H609/100),IF(ABS(F609)&gt;$N$4,ROUND(($N$4*H609/100),2),ABS(F609)*H609/100))),0)))),2)</f>
        <v>0</v>
      </c>
      <c r="O609" s="137"/>
      <c r="P609" s="136"/>
      <c r="Q609" s="137"/>
    </row>
    <row r="610" spans="1:17" customHeight="1" ht="13.2">
      <c r="A610" s="143">
        <f>+'LIQ 3'!B610</f>
        <v/>
      </c>
      <c r="B610" s="143">
        <f>+'LIQ 3'!C610</f>
        <v>0</v>
      </c>
      <c r="C610" s="144">
        <f>+'LIQ 3'!D610</f>
        <v/>
      </c>
      <c r="D610" s="143">
        <f>+'LIQ 3'!E610</f>
        <v>0</v>
      </c>
      <c r="E610" s="143">
        <f>+'LIQ 3'!F610</f>
        <v/>
      </c>
      <c r="F610" s="2"/>
      <c r="G610" s="121"/>
      <c r="H610" s="122"/>
      <c r="I610" s="143"/>
      <c r="K610" s="124"/>
      <c r="L610" s="136">
        <f>IF(H610="",0,(IF(G610="D",0,(F610*H610)/100)))</f>
        <v>0</v>
      </c>
      <c r="M610" s="136">
        <f>ROUND(IF(L610=0,(IF(H610="",0,((IF(E610&lt;$L$4,IF(ABS(F610)&lt;$N$2,0,ROUND(((ABS(F610)-$N$2)*H610)/100,2)),IF(ABS(F610)&lt;$N$4,0,ROUND(((ABS(F610)-$N$4)*H610)/100,2))))))),0),2)</f>
        <v>0</v>
      </c>
      <c r="N610" s="136">
        <f>ROUND(IF(H610="",0,((IF(L610=0,(IF(E610&lt;$L$4,IF(ABS(F610)&gt;$N$2,ROUND(($N$2*H610/100),2),ABS(F610)*H610/100),IF(ABS(F610)&gt;$N$4,ROUND(($N$4*H610/100),2),ABS(F610)*H610/100))),0)))),2)</f>
        <v>0</v>
      </c>
      <c r="O610" s="137"/>
      <c r="P610" s="136"/>
      <c r="Q610" s="137"/>
    </row>
    <row r="611" spans="1:17" customHeight="1" ht="13.2">
      <c r="A611" s="143">
        <f>+'LIQ 3'!B611</f>
        <v/>
      </c>
      <c r="B611" s="143">
        <f>+'LIQ 3'!C611</f>
        <v>0</v>
      </c>
      <c r="C611" s="144">
        <f>+'LIQ 3'!D611</f>
        <v/>
      </c>
      <c r="D611" s="143">
        <f>+'LIQ 3'!E611</f>
        <v>0</v>
      </c>
      <c r="E611" s="143">
        <f>+'LIQ 3'!F611</f>
        <v/>
      </c>
      <c r="F611" s="2"/>
      <c r="G611" s="121"/>
      <c r="H611" s="122"/>
      <c r="I611" s="143"/>
      <c r="K611" s="124"/>
      <c r="L611" s="136">
        <f>IF(H611="",0,(IF(G611="D",0,(F611*H611)/100)))</f>
        <v>0</v>
      </c>
      <c r="M611" s="136">
        <f>ROUND(IF(L611=0,(IF(H611="",0,((IF(E611&lt;$L$4,IF(ABS(F611)&lt;$N$2,0,ROUND(((ABS(F611)-$N$2)*H611)/100,2)),IF(ABS(F611)&lt;$N$4,0,ROUND(((ABS(F611)-$N$4)*H611)/100,2))))))),0),2)</f>
        <v>0</v>
      </c>
      <c r="N611" s="136">
        <f>ROUND(IF(H611="",0,((IF(L611=0,(IF(E611&lt;$L$4,IF(ABS(F611)&gt;$N$2,ROUND(($N$2*H611/100),2),ABS(F611)*H611/100),IF(ABS(F611)&gt;$N$4,ROUND(($N$4*H611/100),2),ABS(F611)*H611/100))),0)))),2)</f>
        <v>0</v>
      </c>
      <c r="O611" s="137"/>
      <c r="P611" s="136"/>
      <c r="Q611" s="137"/>
    </row>
    <row r="612" spans="1:17" customHeight="1" ht="13.2">
      <c r="A612" s="143">
        <f>+'LIQ 3'!B612</f>
        <v/>
      </c>
      <c r="B612" s="143">
        <f>+'LIQ 3'!C612</f>
        <v>0</v>
      </c>
      <c r="C612" s="144">
        <f>+'LIQ 3'!D612</f>
        <v/>
      </c>
      <c r="D612" s="143">
        <f>+'LIQ 3'!E612</f>
        <v>0</v>
      </c>
      <c r="E612" s="143">
        <f>+'LIQ 3'!F612</f>
        <v/>
      </c>
      <c r="F612" s="2"/>
      <c r="G612" s="121"/>
      <c r="H612" s="122"/>
      <c r="I612" s="143"/>
      <c r="K612" s="124"/>
      <c r="L612" s="136">
        <f>IF(H612="",0,(IF(G612="D",0,(F612*H612)/100)))</f>
        <v>0</v>
      </c>
      <c r="M612" s="136">
        <f>ROUND(IF(L612=0,(IF(H612="",0,((IF(E612&lt;$L$4,IF(ABS(F612)&lt;$N$2,0,ROUND(((ABS(F612)-$N$2)*H612)/100,2)),IF(ABS(F612)&lt;$N$4,0,ROUND(((ABS(F612)-$N$4)*H612)/100,2))))))),0),2)</f>
        <v>0</v>
      </c>
      <c r="N612" s="136">
        <f>ROUND(IF(H612="",0,((IF(L612=0,(IF(E612&lt;$L$4,IF(ABS(F612)&gt;$N$2,ROUND(($N$2*H612/100),2),ABS(F612)*H612/100),IF(ABS(F612)&gt;$N$4,ROUND(($N$4*H612/100),2),ABS(F612)*H612/100))),0)))),2)</f>
        <v>0</v>
      </c>
      <c r="O612" s="137"/>
      <c r="P612" s="136"/>
      <c r="Q612" s="137"/>
    </row>
    <row r="613" spans="1:17" customHeight="1" ht="13.2">
      <c r="A613" s="143">
        <f>+'LIQ 3'!B613</f>
        <v/>
      </c>
      <c r="B613" s="143">
        <f>+'LIQ 3'!C613</f>
        <v>0</v>
      </c>
      <c r="C613" s="144">
        <f>+'LIQ 3'!D613</f>
        <v/>
      </c>
      <c r="D613" s="143">
        <f>+'LIQ 3'!E613</f>
        <v>0</v>
      </c>
      <c r="E613" s="143">
        <f>+'LIQ 3'!F613</f>
        <v/>
      </c>
      <c r="F613" s="2"/>
      <c r="G613" s="121"/>
      <c r="H613" s="122"/>
      <c r="I613" s="143"/>
      <c r="K613" s="124"/>
      <c r="L613" s="136">
        <f>IF(H613="",0,(IF(G613="D",0,(F613*H613)/100)))</f>
        <v>0</v>
      </c>
      <c r="M613" s="136">
        <f>ROUND(IF(L613=0,(IF(H613="",0,((IF(E613&lt;$L$4,IF(ABS(F613)&lt;$N$2,0,ROUND(((ABS(F613)-$N$2)*H613)/100,2)),IF(ABS(F613)&lt;$N$4,0,ROUND(((ABS(F613)-$N$4)*H613)/100,2))))))),0),2)</f>
        <v>0</v>
      </c>
      <c r="N613" s="136">
        <f>ROUND(IF(H613="",0,((IF(L613=0,(IF(E613&lt;$L$4,IF(ABS(F613)&gt;$N$2,ROUND(($N$2*H613/100),2),ABS(F613)*H613/100),IF(ABS(F613)&gt;$N$4,ROUND(($N$4*H613/100),2),ABS(F613)*H613/100))),0)))),2)</f>
        <v>0</v>
      </c>
      <c r="O613" s="137"/>
      <c r="P613" s="136"/>
      <c r="Q613" s="137"/>
    </row>
    <row r="614" spans="1:17" customHeight="1" ht="13.2">
      <c r="A614" s="143">
        <f>+'LIQ 3'!B614</f>
        <v/>
      </c>
      <c r="B614" s="143">
        <f>+'LIQ 3'!C614</f>
        <v>0</v>
      </c>
      <c r="C614" s="144">
        <f>+'LIQ 3'!D614</f>
        <v/>
      </c>
      <c r="D614" s="143">
        <f>+'LIQ 3'!E614</f>
        <v>0</v>
      </c>
      <c r="E614" s="143">
        <f>+'LIQ 3'!F614</f>
        <v/>
      </c>
      <c r="F614" s="2"/>
      <c r="G614" s="121"/>
      <c r="H614" s="122"/>
      <c r="I614" s="143"/>
      <c r="K614" s="124"/>
      <c r="L614" s="136">
        <f>IF(H614="",0,(IF(G614="D",0,(F614*H614)/100)))</f>
        <v>0</v>
      </c>
      <c r="M614" s="136">
        <f>ROUND(IF(L614=0,(IF(H614="",0,((IF(E614&lt;$L$4,IF(ABS(F614)&lt;$N$2,0,ROUND(((ABS(F614)-$N$2)*H614)/100,2)),IF(ABS(F614)&lt;$N$4,0,ROUND(((ABS(F614)-$N$4)*H614)/100,2))))))),0),2)</f>
        <v>0</v>
      </c>
      <c r="N614" s="136">
        <f>ROUND(IF(H614="",0,((IF(L614=0,(IF(E614&lt;$L$4,IF(ABS(F614)&gt;$N$2,ROUND(($N$2*H614/100),2),ABS(F614)*H614/100),IF(ABS(F614)&gt;$N$4,ROUND(($N$4*H614/100),2),ABS(F614)*H614/100))),0)))),2)</f>
        <v>0</v>
      </c>
      <c r="O614" s="137"/>
      <c r="P614" s="136"/>
      <c r="Q614" s="137"/>
    </row>
    <row r="615" spans="1:17" customHeight="1" ht="13.2">
      <c r="A615" s="143">
        <f>+'LIQ 3'!B615</f>
        <v/>
      </c>
      <c r="B615" s="143">
        <f>+'LIQ 3'!C615</f>
        <v>0</v>
      </c>
      <c r="C615" s="144">
        <f>+'LIQ 3'!D615</f>
        <v/>
      </c>
      <c r="D615" s="143">
        <f>+'LIQ 3'!E615</f>
        <v>0</v>
      </c>
      <c r="E615" s="143">
        <f>+'LIQ 3'!F615</f>
        <v/>
      </c>
      <c r="F615" s="2"/>
      <c r="G615" s="121"/>
      <c r="H615" s="122"/>
      <c r="I615" s="143"/>
      <c r="K615" s="124"/>
      <c r="L615" s="136">
        <f>IF(H615="",0,(IF(G615="D",0,(F615*H615)/100)))</f>
        <v>0</v>
      </c>
      <c r="M615" s="136">
        <f>ROUND(IF(L615=0,(IF(H615="",0,((IF(E615&lt;$L$4,IF(ABS(F615)&lt;$N$2,0,ROUND(((ABS(F615)-$N$2)*H615)/100,2)),IF(ABS(F615)&lt;$N$4,0,ROUND(((ABS(F615)-$N$4)*H615)/100,2))))))),0),2)</f>
        <v>0</v>
      </c>
      <c r="N615" s="136">
        <f>ROUND(IF(H615="",0,((IF(L615=0,(IF(E615&lt;$L$4,IF(ABS(F615)&gt;$N$2,ROUND(($N$2*H615/100),2),ABS(F615)*H615/100),IF(ABS(F615)&gt;$N$4,ROUND(($N$4*H615/100),2),ABS(F615)*H615/100))),0)))),2)</f>
        <v>0</v>
      </c>
      <c r="O615" s="137"/>
      <c r="P615" s="136"/>
      <c r="Q615" s="137"/>
    </row>
    <row r="616" spans="1:17" customHeight="1" ht="13.2">
      <c r="A616" s="143">
        <f>+'LIQ 3'!B616</f>
        <v/>
      </c>
      <c r="B616" s="143">
        <f>+'LIQ 3'!C616</f>
        <v>0</v>
      </c>
      <c r="C616" s="144">
        <f>+'LIQ 3'!D616</f>
        <v/>
      </c>
      <c r="D616" s="143">
        <f>+'LIQ 3'!E616</f>
        <v>0</v>
      </c>
      <c r="E616" s="143">
        <f>+'LIQ 3'!F616</f>
        <v/>
      </c>
      <c r="F616" s="2"/>
      <c r="G616" s="121"/>
      <c r="H616" s="122"/>
      <c r="I616" s="143"/>
      <c r="K616" s="124"/>
      <c r="L616" s="136">
        <f>IF(H616="",0,(IF(G616="D",0,(F616*H616)/100)))</f>
        <v>0</v>
      </c>
      <c r="M616" s="136">
        <f>ROUND(IF(L616=0,(IF(H616="",0,((IF(E616&lt;$L$4,IF(ABS(F616)&lt;$N$2,0,ROUND(((ABS(F616)-$N$2)*H616)/100,2)),IF(ABS(F616)&lt;$N$4,0,ROUND(((ABS(F616)-$N$4)*H616)/100,2))))))),0),2)</f>
        <v>0</v>
      </c>
      <c r="N616" s="136">
        <f>ROUND(IF(H616="",0,((IF(L616=0,(IF(E616&lt;$L$4,IF(ABS(F616)&gt;$N$2,ROUND(($N$2*H616/100),2),ABS(F616)*H616/100),IF(ABS(F616)&gt;$N$4,ROUND(($N$4*H616/100),2),ABS(F616)*H616/100))),0)))),2)</f>
        <v>0</v>
      </c>
      <c r="O616" s="137"/>
      <c r="P616" s="136"/>
      <c r="Q616" s="137"/>
    </row>
    <row r="617" spans="1:17" customHeight="1" ht="13.2">
      <c r="A617" s="143">
        <f>+'LIQ 3'!B617</f>
        <v/>
      </c>
      <c r="B617" s="143">
        <f>+'LIQ 3'!C617</f>
        <v>0</v>
      </c>
      <c r="C617" s="144">
        <f>+'LIQ 3'!D617</f>
        <v/>
      </c>
      <c r="D617" s="143">
        <f>+'LIQ 3'!E617</f>
        <v>0</v>
      </c>
      <c r="E617" s="143">
        <f>+'LIQ 3'!F617</f>
        <v/>
      </c>
      <c r="F617" s="2"/>
      <c r="G617" s="121"/>
      <c r="H617" s="122"/>
      <c r="I617" s="143"/>
      <c r="K617" s="124"/>
      <c r="L617" s="136">
        <f>IF(H617="",0,(IF(G617="D",0,(F617*H617)/100)))</f>
        <v>0</v>
      </c>
      <c r="M617" s="136">
        <f>ROUND(IF(L617=0,(IF(H617="",0,((IF(E617&lt;$L$4,IF(ABS(F617)&lt;$N$2,0,ROUND(((ABS(F617)-$N$2)*H617)/100,2)),IF(ABS(F617)&lt;$N$4,0,ROUND(((ABS(F617)-$N$4)*H617)/100,2))))))),0),2)</f>
        <v>0</v>
      </c>
      <c r="N617" s="136">
        <f>ROUND(IF(H617="",0,((IF(L617=0,(IF(E617&lt;$L$4,IF(ABS(F617)&gt;$N$2,ROUND(($N$2*H617/100),2),ABS(F617)*H617/100),IF(ABS(F617)&gt;$N$4,ROUND(($N$4*H617/100),2),ABS(F617)*H617/100))),0)))),2)</f>
        <v>0</v>
      </c>
      <c r="O617" s="137"/>
      <c r="P617" s="136"/>
      <c r="Q617" s="137"/>
    </row>
    <row r="618" spans="1:17" customHeight="1" ht="13.2">
      <c r="A618" s="143">
        <f>+'LIQ 3'!B618</f>
        <v/>
      </c>
      <c r="B618" s="143">
        <f>+'LIQ 3'!C618</f>
        <v>0</v>
      </c>
      <c r="C618" s="144">
        <f>+'LIQ 3'!D618</f>
        <v/>
      </c>
      <c r="D618" s="143">
        <f>+'LIQ 3'!E618</f>
        <v>0</v>
      </c>
      <c r="E618" s="143">
        <f>+'LIQ 3'!F618</f>
        <v/>
      </c>
      <c r="F618" s="2"/>
      <c r="G618" s="121"/>
      <c r="H618" s="122"/>
      <c r="I618" s="143"/>
      <c r="K618" s="124"/>
      <c r="L618" s="136">
        <f>IF(H618="",0,(IF(G618="D",0,(F618*H618)/100)))</f>
        <v>0</v>
      </c>
      <c r="M618" s="136">
        <f>ROUND(IF(L618=0,(IF(H618="",0,((IF(E618&lt;$L$4,IF(ABS(F618)&lt;$N$2,0,ROUND(((ABS(F618)-$N$2)*H618)/100,2)),IF(ABS(F618)&lt;$N$4,0,ROUND(((ABS(F618)-$N$4)*H618)/100,2))))))),0),2)</f>
        <v>0</v>
      </c>
      <c r="N618" s="136">
        <f>ROUND(IF(H618="",0,((IF(L618=0,(IF(E618&lt;$L$4,IF(ABS(F618)&gt;$N$2,ROUND(($N$2*H618/100),2),ABS(F618)*H618/100),IF(ABS(F618)&gt;$N$4,ROUND(($N$4*H618/100),2),ABS(F618)*H618/100))),0)))),2)</f>
        <v>0</v>
      </c>
      <c r="O618" s="137"/>
      <c r="P618" s="136"/>
      <c r="Q618" s="137"/>
    </row>
    <row r="619" spans="1:17" customHeight="1" ht="13.2">
      <c r="A619" s="143">
        <f>+'LIQ 3'!B619</f>
        <v/>
      </c>
      <c r="B619" s="143">
        <f>+'LIQ 3'!C619</f>
        <v>0</v>
      </c>
      <c r="C619" s="144">
        <f>+'LIQ 3'!D619</f>
        <v/>
      </c>
      <c r="D619" s="143">
        <f>+'LIQ 3'!E619</f>
        <v>0</v>
      </c>
      <c r="E619" s="143">
        <f>+'LIQ 3'!F619</f>
        <v/>
      </c>
      <c r="F619" s="2"/>
      <c r="G619" s="121"/>
      <c r="H619" s="122"/>
      <c r="I619" s="143"/>
      <c r="K619" s="124"/>
      <c r="L619" s="136">
        <f>IF(H619="",0,(IF(G619="D",0,(F619*H619)/100)))</f>
        <v>0</v>
      </c>
      <c r="M619" s="136">
        <f>ROUND(IF(L619=0,(IF(H619="",0,((IF(E619&lt;$L$4,IF(ABS(F619)&lt;$N$2,0,ROUND(((ABS(F619)-$N$2)*H619)/100,2)),IF(ABS(F619)&lt;$N$4,0,ROUND(((ABS(F619)-$N$4)*H619)/100,2))))))),0),2)</f>
        <v>0</v>
      </c>
      <c r="N619" s="136">
        <f>ROUND(IF(H619="",0,((IF(L619=0,(IF(E619&lt;$L$4,IF(ABS(F619)&gt;$N$2,ROUND(($N$2*H619/100),2),ABS(F619)*H619/100),IF(ABS(F619)&gt;$N$4,ROUND(($N$4*H619/100),2),ABS(F619)*H619/100))),0)))),2)</f>
        <v>0</v>
      </c>
      <c r="O619" s="137"/>
      <c r="P619" s="136"/>
      <c r="Q619" s="137"/>
    </row>
    <row r="620" spans="1:17" customHeight="1" ht="13.2">
      <c r="A620" s="143">
        <f>+'LIQ 3'!B620</f>
        <v/>
      </c>
      <c r="B620" s="143">
        <f>+'LIQ 3'!C620</f>
        <v>0</v>
      </c>
      <c r="C620" s="144">
        <f>+'LIQ 3'!D620</f>
        <v/>
      </c>
      <c r="D620" s="143">
        <f>+'LIQ 3'!E620</f>
        <v>0</v>
      </c>
      <c r="E620" s="143">
        <f>+'LIQ 3'!F620</f>
        <v/>
      </c>
      <c r="F620" s="2"/>
      <c r="G620" s="121"/>
      <c r="H620" s="122"/>
      <c r="I620" s="143"/>
      <c r="K620" s="124"/>
      <c r="L620" s="136">
        <f>IF(H620="",0,(IF(G620="D",0,(F620*H620)/100)))</f>
        <v>0</v>
      </c>
      <c r="M620" s="136">
        <f>ROUND(IF(L620=0,(IF(H620="",0,((IF(E620&lt;$L$4,IF(ABS(F620)&lt;$N$2,0,ROUND(((ABS(F620)-$N$2)*H620)/100,2)),IF(ABS(F620)&lt;$N$4,0,ROUND(((ABS(F620)-$N$4)*H620)/100,2))))))),0),2)</f>
        <v>0</v>
      </c>
      <c r="N620" s="136">
        <f>ROUND(IF(H620="",0,((IF(L620=0,(IF(E620&lt;$L$4,IF(ABS(F620)&gt;$N$2,ROUND(($N$2*H620/100),2),ABS(F620)*H620/100),IF(ABS(F620)&gt;$N$4,ROUND(($N$4*H620/100),2),ABS(F620)*H620/100))),0)))),2)</f>
        <v>0</v>
      </c>
      <c r="O620" s="137"/>
      <c r="P620" s="136"/>
      <c r="Q620" s="137"/>
    </row>
    <row r="621" spans="1:17" customHeight="1" ht="13.2">
      <c r="A621" s="143">
        <f>+'LIQ 3'!B621</f>
        <v/>
      </c>
      <c r="B621" s="143">
        <f>+'LIQ 3'!C621</f>
        <v>0</v>
      </c>
      <c r="C621" s="144">
        <f>+'LIQ 3'!D621</f>
        <v/>
      </c>
      <c r="D621" s="143">
        <f>+'LIQ 3'!E621</f>
        <v>0</v>
      </c>
      <c r="E621" s="143">
        <f>+'LIQ 3'!F621</f>
        <v/>
      </c>
      <c r="F621" s="2"/>
      <c r="G621" s="121"/>
      <c r="H621" s="122"/>
      <c r="I621" s="143"/>
      <c r="K621" s="124"/>
      <c r="L621" s="136">
        <f>IF(H621="",0,(IF(G621="D",0,(F621*H621)/100)))</f>
        <v>0</v>
      </c>
      <c r="M621" s="136">
        <f>ROUND(IF(L621=0,(IF(H621="",0,((IF(E621&lt;$L$4,IF(ABS(F621)&lt;$N$2,0,ROUND(((ABS(F621)-$N$2)*H621)/100,2)),IF(ABS(F621)&lt;$N$4,0,ROUND(((ABS(F621)-$N$4)*H621)/100,2))))))),0),2)</f>
        <v>0</v>
      </c>
      <c r="N621" s="136">
        <f>ROUND(IF(H621="",0,((IF(L621=0,(IF(E621&lt;$L$4,IF(ABS(F621)&gt;$N$2,ROUND(($N$2*H621/100),2),ABS(F621)*H621/100),IF(ABS(F621)&gt;$N$4,ROUND(($N$4*H621/100),2),ABS(F621)*H621/100))),0)))),2)</f>
        <v>0</v>
      </c>
      <c r="O621" s="137"/>
      <c r="P621" s="136"/>
      <c r="Q621" s="137"/>
    </row>
    <row r="622" spans="1:17" customHeight="1" ht="13.2">
      <c r="A622" s="143">
        <f>+'LIQ 3'!B622</f>
        <v/>
      </c>
      <c r="B622" s="143">
        <f>+'LIQ 3'!C622</f>
        <v>0</v>
      </c>
      <c r="C622" s="144">
        <f>+'LIQ 3'!D622</f>
        <v/>
      </c>
      <c r="D622" s="143">
        <f>+'LIQ 3'!E622</f>
        <v>0</v>
      </c>
      <c r="E622" s="143">
        <f>+'LIQ 3'!F622</f>
        <v/>
      </c>
      <c r="F622" s="2"/>
      <c r="G622" s="121"/>
      <c r="H622" s="122"/>
      <c r="I622" s="143"/>
      <c r="K622" s="124"/>
      <c r="L622" s="136">
        <f>IF(H622="",0,(IF(G622="D",0,(F622*H622)/100)))</f>
        <v>0</v>
      </c>
      <c r="M622" s="136">
        <f>ROUND(IF(L622=0,(IF(H622="",0,((IF(E622&lt;$L$4,IF(ABS(F622)&lt;$N$2,0,ROUND(((ABS(F622)-$N$2)*H622)/100,2)),IF(ABS(F622)&lt;$N$4,0,ROUND(((ABS(F622)-$N$4)*H622)/100,2))))))),0),2)</f>
        <v>0</v>
      </c>
      <c r="N622" s="136">
        <f>ROUND(IF(H622="",0,((IF(L622=0,(IF(E622&lt;$L$4,IF(ABS(F622)&gt;$N$2,ROUND(($N$2*H622/100),2),ABS(F622)*H622/100),IF(ABS(F622)&gt;$N$4,ROUND(($N$4*H622/100),2),ABS(F622)*H622/100))),0)))),2)</f>
        <v>0</v>
      </c>
      <c r="O622" s="137"/>
      <c r="P622" s="136"/>
      <c r="Q622" s="137"/>
    </row>
    <row r="623" spans="1:17" customHeight="1" ht="13.2">
      <c r="A623" s="143">
        <f>+'LIQ 3'!B623</f>
        <v/>
      </c>
      <c r="B623" s="143">
        <f>+'LIQ 3'!C623</f>
        <v>0</v>
      </c>
      <c r="C623" s="144">
        <f>+'LIQ 3'!D623</f>
        <v/>
      </c>
      <c r="D623" s="143">
        <f>+'LIQ 3'!E623</f>
        <v>0</v>
      </c>
      <c r="E623" s="143">
        <f>+'LIQ 3'!F623</f>
        <v/>
      </c>
      <c r="F623" s="2"/>
      <c r="G623" s="121"/>
      <c r="H623" s="122"/>
      <c r="I623" s="143"/>
      <c r="K623" s="124"/>
      <c r="L623" s="136">
        <f>IF(H623="",0,(IF(G623="D",0,(F623*H623)/100)))</f>
        <v>0</v>
      </c>
      <c r="M623" s="136">
        <f>ROUND(IF(L623=0,(IF(H623="",0,((IF(E623&lt;$L$4,IF(ABS(F623)&lt;$N$2,0,ROUND(((ABS(F623)-$N$2)*H623)/100,2)),IF(ABS(F623)&lt;$N$4,0,ROUND(((ABS(F623)-$N$4)*H623)/100,2))))))),0),2)</f>
        <v>0</v>
      </c>
      <c r="N623" s="136">
        <f>ROUND(IF(H623="",0,((IF(L623=0,(IF(E623&lt;$L$4,IF(ABS(F623)&gt;$N$2,ROUND(($N$2*H623/100),2),ABS(F623)*H623/100),IF(ABS(F623)&gt;$N$4,ROUND(($N$4*H623/100),2),ABS(F623)*H623/100))),0)))),2)</f>
        <v>0</v>
      </c>
      <c r="O623" s="137"/>
      <c r="P623" s="136"/>
      <c r="Q623" s="137"/>
    </row>
    <row r="624" spans="1:17" customHeight="1" ht="13.2">
      <c r="A624" s="143">
        <f>+'LIQ 3'!B624</f>
        <v/>
      </c>
      <c r="B624" s="143">
        <f>+'LIQ 3'!C624</f>
        <v>0</v>
      </c>
      <c r="C624" s="144">
        <f>+'LIQ 3'!D624</f>
        <v/>
      </c>
      <c r="D624" s="143">
        <f>+'LIQ 3'!E624</f>
        <v>0</v>
      </c>
      <c r="E624" s="143">
        <f>+'LIQ 3'!F624</f>
        <v/>
      </c>
      <c r="F624" s="2"/>
      <c r="G624" s="121"/>
      <c r="H624" s="122"/>
      <c r="I624" s="143"/>
      <c r="K624" s="124"/>
      <c r="L624" s="136">
        <f>IF(H624="",0,(IF(G624="D",0,(F624*H624)/100)))</f>
        <v>0</v>
      </c>
      <c r="M624" s="136">
        <f>ROUND(IF(L624=0,(IF(H624="",0,((IF(E624&lt;$L$4,IF(ABS(F624)&lt;$N$2,0,ROUND(((ABS(F624)-$N$2)*H624)/100,2)),IF(ABS(F624)&lt;$N$4,0,ROUND(((ABS(F624)-$N$4)*H624)/100,2))))))),0),2)</f>
        <v>0</v>
      </c>
      <c r="N624" s="136">
        <f>ROUND(IF(H624="",0,((IF(L624=0,(IF(E624&lt;$L$4,IF(ABS(F624)&gt;$N$2,ROUND(($N$2*H624/100),2),ABS(F624)*H624/100),IF(ABS(F624)&gt;$N$4,ROUND(($N$4*H624/100),2),ABS(F624)*H624/100))),0)))),2)</f>
        <v>0</v>
      </c>
      <c r="O624" s="137"/>
      <c r="P624" s="136"/>
      <c r="Q624" s="137"/>
    </row>
    <row r="625" spans="1:17" customHeight="1" ht="13.2">
      <c r="A625" s="143">
        <f>+'LIQ 3'!B625</f>
        <v/>
      </c>
      <c r="B625" s="143">
        <f>+'LIQ 3'!C625</f>
        <v>0</v>
      </c>
      <c r="C625" s="144">
        <f>+'LIQ 3'!D625</f>
        <v/>
      </c>
      <c r="D625" s="143">
        <f>+'LIQ 3'!E625</f>
        <v>0</v>
      </c>
      <c r="E625" s="143">
        <f>+'LIQ 3'!F625</f>
        <v/>
      </c>
      <c r="F625" s="2"/>
      <c r="G625" s="121"/>
      <c r="H625" s="122"/>
      <c r="I625" s="143"/>
      <c r="K625" s="124"/>
      <c r="L625" s="136">
        <f>IF(H625="",0,(IF(G625="D",0,(F625*H625)/100)))</f>
        <v>0</v>
      </c>
      <c r="M625" s="136">
        <f>ROUND(IF(L625=0,(IF(H625="",0,((IF(E625&lt;$L$4,IF(ABS(F625)&lt;$N$2,0,ROUND(((ABS(F625)-$N$2)*H625)/100,2)),IF(ABS(F625)&lt;$N$4,0,ROUND(((ABS(F625)-$N$4)*H625)/100,2))))))),0),2)</f>
        <v>0</v>
      </c>
      <c r="N625" s="136">
        <f>ROUND(IF(H625="",0,((IF(L625=0,(IF(E625&lt;$L$4,IF(ABS(F625)&gt;$N$2,ROUND(($N$2*H625/100),2),ABS(F625)*H625/100),IF(ABS(F625)&gt;$N$4,ROUND(($N$4*H625/100),2),ABS(F625)*H625/100))),0)))),2)</f>
        <v>0</v>
      </c>
      <c r="O625" s="137"/>
      <c r="P625" s="136"/>
      <c r="Q625" s="137"/>
    </row>
    <row r="626" spans="1:17" customHeight="1" ht="13.2">
      <c r="A626" s="143">
        <f>+'LIQ 3'!B626</f>
        <v/>
      </c>
      <c r="B626" s="143">
        <f>+'LIQ 3'!C626</f>
        <v>0</v>
      </c>
      <c r="C626" s="144">
        <f>+'LIQ 3'!D626</f>
        <v/>
      </c>
      <c r="D626" s="143">
        <f>+'LIQ 3'!E626</f>
        <v>0</v>
      </c>
      <c r="E626" s="143">
        <f>+'LIQ 3'!F626</f>
        <v/>
      </c>
      <c r="F626" s="2"/>
      <c r="G626" s="121"/>
      <c r="H626" s="122"/>
      <c r="I626" s="143"/>
      <c r="K626" s="124"/>
      <c r="L626" s="136">
        <f>IF(H626="",0,(IF(G626="D",0,(F626*H626)/100)))</f>
        <v>0</v>
      </c>
      <c r="M626" s="136">
        <f>ROUND(IF(L626=0,(IF(H626="",0,((IF(E626&lt;$L$4,IF(ABS(F626)&lt;$N$2,0,ROUND(((ABS(F626)-$N$2)*H626)/100,2)),IF(ABS(F626)&lt;$N$4,0,ROUND(((ABS(F626)-$N$4)*H626)/100,2))))))),0),2)</f>
        <v>0</v>
      </c>
      <c r="N626" s="136">
        <f>ROUND(IF(H626="",0,((IF(L626=0,(IF(E626&lt;$L$4,IF(ABS(F626)&gt;$N$2,ROUND(($N$2*H626/100),2),ABS(F626)*H626/100),IF(ABS(F626)&gt;$N$4,ROUND(($N$4*H626/100),2),ABS(F626)*H626/100))),0)))),2)</f>
        <v>0</v>
      </c>
      <c r="O626" s="137"/>
      <c r="P626" s="136"/>
      <c r="Q626" s="137"/>
    </row>
    <row r="627" spans="1:17" customHeight="1" ht="13.2">
      <c r="A627" s="143">
        <f>+'LIQ 3'!B627</f>
        <v/>
      </c>
      <c r="B627" s="143">
        <f>+'LIQ 3'!C627</f>
        <v>0</v>
      </c>
      <c r="C627" s="144">
        <f>+'LIQ 3'!D627</f>
        <v/>
      </c>
      <c r="D627" s="143">
        <f>+'LIQ 3'!E627</f>
        <v>0</v>
      </c>
      <c r="E627" s="143">
        <f>+'LIQ 3'!F627</f>
        <v/>
      </c>
      <c r="F627" s="2"/>
      <c r="G627" s="121"/>
      <c r="H627" s="122"/>
      <c r="I627" s="143"/>
      <c r="K627" s="124"/>
      <c r="L627" s="136">
        <f>IF(H627="",0,(IF(G627="D",0,(F627*H627)/100)))</f>
        <v>0</v>
      </c>
      <c r="M627" s="136">
        <f>ROUND(IF(L627=0,(IF(H627="",0,((IF(E627&lt;$L$4,IF(ABS(F627)&lt;$N$2,0,ROUND(((ABS(F627)-$N$2)*H627)/100,2)),IF(ABS(F627)&lt;$N$4,0,ROUND(((ABS(F627)-$N$4)*H627)/100,2))))))),0),2)</f>
        <v>0</v>
      </c>
      <c r="N627" s="136">
        <f>ROUND(IF(H627="",0,((IF(L627=0,(IF(E627&lt;$L$4,IF(ABS(F627)&gt;$N$2,ROUND(($N$2*H627/100),2),ABS(F627)*H627/100),IF(ABS(F627)&gt;$N$4,ROUND(($N$4*H627/100),2),ABS(F627)*H627/100))),0)))),2)</f>
        <v>0</v>
      </c>
      <c r="O627" s="137"/>
      <c r="P627" s="136"/>
      <c r="Q627" s="137"/>
    </row>
    <row r="628" spans="1:17" customHeight="1" ht="13.2">
      <c r="A628" s="143">
        <f>+'LIQ 3'!B628</f>
        <v/>
      </c>
      <c r="B628" s="143">
        <f>+'LIQ 3'!C628</f>
        <v>0</v>
      </c>
      <c r="C628" s="144">
        <f>+'LIQ 3'!D628</f>
        <v/>
      </c>
      <c r="D628" s="143">
        <f>+'LIQ 3'!E628</f>
        <v>0</v>
      </c>
      <c r="E628" s="143">
        <f>+'LIQ 3'!F628</f>
        <v/>
      </c>
      <c r="F628" s="2"/>
      <c r="G628" s="121"/>
      <c r="H628" s="122"/>
      <c r="I628" s="143"/>
      <c r="K628" s="124"/>
      <c r="L628" s="136">
        <f>IF(H628="",0,(IF(G628="D",0,(F628*H628)/100)))</f>
        <v>0</v>
      </c>
      <c r="M628" s="136">
        <f>ROUND(IF(L628=0,(IF(H628="",0,((IF(E628&lt;$L$4,IF(ABS(F628)&lt;$N$2,0,ROUND(((ABS(F628)-$N$2)*H628)/100,2)),IF(ABS(F628)&lt;$N$4,0,ROUND(((ABS(F628)-$N$4)*H628)/100,2))))))),0),2)</f>
        <v>0</v>
      </c>
      <c r="N628" s="136">
        <f>ROUND(IF(H628="",0,((IF(L628=0,(IF(E628&lt;$L$4,IF(ABS(F628)&gt;$N$2,ROUND(($N$2*H628/100),2),ABS(F628)*H628/100),IF(ABS(F628)&gt;$N$4,ROUND(($N$4*H628/100),2),ABS(F628)*H628/100))),0)))),2)</f>
        <v>0</v>
      </c>
      <c r="O628" s="137"/>
      <c r="P628" s="136"/>
      <c r="Q628" s="137"/>
    </row>
    <row r="629" spans="1:17" customHeight="1" ht="13.2">
      <c r="A629" s="143">
        <f>+'LIQ 3'!B629</f>
        <v/>
      </c>
      <c r="B629" s="143">
        <f>+'LIQ 3'!C629</f>
        <v>0</v>
      </c>
      <c r="C629" s="144">
        <f>+'LIQ 3'!D629</f>
        <v/>
      </c>
      <c r="D629" s="143">
        <f>+'LIQ 3'!E629</f>
        <v>0</v>
      </c>
      <c r="E629" s="143">
        <f>+'LIQ 3'!F629</f>
        <v/>
      </c>
      <c r="F629" s="2"/>
      <c r="G629" s="121"/>
      <c r="H629" s="122"/>
      <c r="I629" s="143"/>
      <c r="K629" s="124"/>
      <c r="L629" s="136">
        <f>IF(H629="",0,(IF(G629="D",0,(F629*H629)/100)))</f>
        <v>0</v>
      </c>
      <c r="M629" s="136">
        <f>ROUND(IF(L629=0,(IF(H629="",0,((IF(E629&lt;$L$4,IF(ABS(F629)&lt;$N$2,0,ROUND(((ABS(F629)-$N$2)*H629)/100,2)),IF(ABS(F629)&lt;$N$4,0,ROUND(((ABS(F629)-$N$4)*H629)/100,2))))))),0),2)</f>
        <v>0</v>
      </c>
      <c r="N629" s="136">
        <f>ROUND(IF(H629="",0,((IF(L629=0,(IF(E629&lt;$L$4,IF(ABS(F629)&gt;$N$2,ROUND(($N$2*H629/100),2),ABS(F629)*H629/100),IF(ABS(F629)&gt;$N$4,ROUND(($N$4*H629/100),2),ABS(F629)*H629/100))),0)))),2)</f>
        <v>0</v>
      </c>
      <c r="O629" s="137"/>
      <c r="P629" s="136"/>
      <c r="Q629" s="137"/>
    </row>
    <row r="630" spans="1:17" customHeight="1" ht="13.2">
      <c r="A630" s="143">
        <f>+'LIQ 3'!B630</f>
        <v/>
      </c>
      <c r="B630" s="143">
        <f>+'LIQ 3'!C630</f>
        <v>0</v>
      </c>
      <c r="C630" s="144">
        <f>+'LIQ 3'!D630</f>
        <v/>
      </c>
      <c r="D630" s="143">
        <f>+'LIQ 3'!E630</f>
        <v>0</v>
      </c>
      <c r="E630" s="143">
        <f>+'LIQ 3'!F630</f>
        <v/>
      </c>
      <c r="F630" s="2"/>
      <c r="G630" s="121"/>
      <c r="H630" s="122"/>
      <c r="I630" s="143"/>
      <c r="K630" s="124"/>
      <c r="L630" s="136">
        <f>IF(H630="",0,(IF(G630="D",0,(F630*H630)/100)))</f>
        <v>0</v>
      </c>
      <c r="M630" s="136">
        <f>ROUND(IF(L630=0,(IF(H630="",0,((IF(E630&lt;$L$4,IF(ABS(F630)&lt;$N$2,0,ROUND(((ABS(F630)-$N$2)*H630)/100,2)),IF(ABS(F630)&lt;$N$4,0,ROUND(((ABS(F630)-$N$4)*H630)/100,2))))))),0),2)</f>
        <v>0</v>
      </c>
      <c r="N630" s="136">
        <f>ROUND(IF(H630="",0,((IF(L630=0,(IF(E630&lt;$L$4,IF(ABS(F630)&gt;$N$2,ROUND(($N$2*H630/100),2),ABS(F630)*H630/100),IF(ABS(F630)&gt;$N$4,ROUND(($N$4*H630/100),2),ABS(F630)*H630/100))),0)))),2)</f>
        <v>0</v>
      </c>
      <c r="O630" s="137"/>
      <c r="P630" s="136"/>
      <c r="Q630" s="137"/>
    </row>
    <row r="631" spans="1:17" customHeight="1" ht="13.2">
      <c r="A631" s="143">
        <f>+'LIQ 3'!B631</f>
        <v/>
      </c>
      <c r="B631" s="143">
        <f>+'LIQ 3'!C631</f>
        <v>0</v>
      </c>
      <c r="C631" s="144">
        <f>+'LIQ 3'!D631</f>
        <v/>
      </c>
      <c r="D631" s="143">
        <f>+'LIQ 3'!E631</f>
        <v>0</v>
      </c>
      <c r="E631" s="143">
        <f>+'LIQ 3'!F631</f>
        <v/>
      </c>
      <c r="F631" s="2"/>
      <c r="G631" s="121"/>
      <c r="H631" s="122"/>
      <c r="I631" s="143"/>
      <c r="K631" s="124"/>
      <c r="L631" s="136">
        <f>IF(H631="",0,(IF(G631="D",0,(F631*H631)/100)))</f>
        <v>0</v>
      </c>
      <c r="M631" s="136">
        <f>ROUND(IF(L631=0,(IF(H631="",0,((IF(E631&lt;$L$4,IF(ABS(F631)&lt;$N$2,0,ROUND(((ABS(F631)-$N$2)*H631)/100,2)),IF(ABS(F631)&lt;$N$4,0,ROUND(((ABS(F631)-$N$4)*H631)/100,2))))))),0),2)</f>
        <v>0</v>
      </c>
      <c r="N631" s="136">
        <f>ROUND(IF(H631="",0,((IF(L631=0,(IF(E631&lt;$L$4,IF(ABS(F631)&gt;$N$2,ROUND(($N$2*H631/100),2),ABS(F631)*H631/100),IF(ABS(F631)&gt;$N$4,ROUND(($N$4*H631/100),2),ABS(F631)*H631/100))),0)))),2)</f>
        <v>0</v>
      </c>
      <c r="O631" s="137"/>
      <c r="P631" s="136"/>
      <c r="Q631" s="137"/>
    </row>
    <row r="632" spans="1:17" customHeight="1" ht="13.2">
      <c r="A632" s="143">
        <f>+'LIQ 3'!B632</f>
        <v/>
      </c>
      <c r="B632" s="143">
        <f>+'LIQ 3'!C632</f>
        <v>0</v>
      </c>
      <c r="C632" s="144">
        <f>+'LIQ 3'!D632</f>
        <v/>
      </c>
      <c r="D632" s="143">
        <f>+'LIQ 3'!E632</f>
        <v>0</v>
      </c>
      <c r="E632" s="143">
        <f>+'LIQ 3'!F632</f>
        <v/>
      </c>
      <c r="F632" s="2"/>
      <c r="G632" s="121"/>
      <c r="H632" s="122"/>
      <c r="I632" s="143"/>
      <c r="K632" s="124"/>
      <c r="L632" s="136">
        <f>IF(H632="",0,(IF(G632="D",0,(F632*H632)/100)))</f>
        <v>0</v>
      </c>
      <c r="M632" s="136">
        <f>ROUND(IF(L632=0,(IF(H632="",0,((IF(E632&lt;$L$4,IF(ABS(F632)&lt;$N$2,0,ROUND(((ABS(F632)-$N$2)*H632)/100,2)),IF(ABS(F632)&lt;$N$4,0,ROUND(((ABS(F632)-$N$4)*H632)/100,2))))))),0),2)</f>
        <v>0</v>
      </c>
      <c r="N632" s="136">
        <f>ROUND(IF(H632="",0,((IF(L632=0,(IF(E632&lt;$L$4,IF(ABS(F632)&gt;$N$2,ROUND(($N$2*H632/100),2),ABS(F632)*H632/100),IF(ABS(F632)&gt;$N$4,ROUND(($N$4*H632/100),2),ABS(F632)*H632/100))),0)))),2)</f>
        <v>0</v>
      </c>
      <c r="O632" s="137"/>
      <c r="P632" s="136"/>
      <c r="Q632" s="137"/>
    </row>
    <row r="633" spans="1:17" customHeight="1" ht="13.2">
      <c r="A633" s="143">
        <f>+'LIQ 3'!B633</f>
        <v/>
      </c>
      <c r="B633" s="143">
        <f>+'LIQ 3'!C633</f>
        <v>0</v>
      </c>
      <c r="C633" s="144">
        <f>+'LIQ 3'!D633</f>
        <v/>
      </c>
      <c r="D633" s="143">
        <f>+'LIQ 3'!E633</f>
        <v>0</v>
      </c>
      <c r="E633" s="143">
        <f>+'LIQ 3'!F633</f>
        <v/>
      </c>
      <c r="F633" s="2"/>
      <c r="G633" s="121"/>
      <c r="H633" s="122"/>
      <c r="I633" s="143"/>
      <c r="K633" s="124"/>
      <c r="L633" s="136">
        <f>IF(H633="",0,(IF(G633="D",0,(F633*H633)/100)))</f>
        <v>0</v>
      </c>
      <c r="M633" s="136">
        <f>ROUND(IF(L633=0,(IF(H633="",0,((IF(E633&lt;$L$4,IF(ABS(F633)&lt;$N$2,0,ROUND(((ABS(F633)-$N$2)*H633)/100,2)),IF(ABS(F633)&lt;$N$4,0,ROUND(((ABS(F633)-$N$4)*H633)/100,2))))))),0),2)</f>
        <v>0</v>
      </c>
      <c r="N633" s="136">
        <f>ROUND(IF(H633="",0,((IF(L633=0,(IF(E633&lt;$L$4,IF(ABS(F633)&gt;$N$2,ROUND(($N$2*H633/100),2),ABS(F633)*H633/100),IF(ABS(F633)&gt;$N$4,ROUND(($N$4*H633/100),2),ABS(F633)*H633/100))),0)))),2)</f>
        <v>0</v>
      </c>
      <c r="O633" s="137"/>
      <c r="P633" s="136"/>
      <c r="Q633" s="137"/>
    </row>
    <row r="634" spans="1:17" customHeight="1" ht="13.2">
      <c r="A634" s="143">
        <f>+'LIQ 3'!B634</f>
        <v/>
      </c>
      <c r="B634" s="143">
        <f>+'LIQ 3'!C634</f>
        <v>0</v>
      </c>
      <c r="C634" s="144">
        <f>+'LIQ 3'!D634</f>
        <v/>
      </c>
      <c r="D634" s="143">
        <f>+'LIQ 3'!E634</f>
        <v>0</v>
      </c>
      <c r="E634" s="143">
        <f>+'LIQ 3'!F634</f>
        <v/>
      </c>
      <c r="F634" s="2"/>
      <c r="G634" s="121"/>
      <c r="H634" s="122"/>
      <c r="I634" s="143"/>
      <c r="K634" s="124"/>
      <c r="L634" s="136">
        <f>IF(H634="",0,(IF(G634="D",0,(F634*H634)/100)))</f>
        <v>0</v>
      </c>
      <c r="M634" s="136">
        <f>ROUND(IF(L634=0,(IF(H634="",0,((IF(E634&lt;$L$4,IF(ABS(F634)&lt;$N$2,0,ROUND(((ABS(F634)-$N$2)*H634)/100,2)),IF(ABS(F634)&lt;$N$4,0,ROUND(((ABS(F634)-$N$4)*H634)/100,2))))))),0),2)</f>
        <v>0</v>
      </c>
      <c r="N634" s="136">
        <f>ROUND(IF(H634="",0,((IF(L634=0,(IF(E634&lt;$L$4,IF(ABS(F634)&gt;$N$2,ROUND(($N$2*H634/100),2),ABS(F634)*H634/100),IF(ABS(F634)&gt;$N$4,ROUND(($N$4*H634/100),2),ABS(F634)*H634/100))),0)))),2)</f>
        <v>0</v>
      </c>
      <c r="O634" s="137"/>
      <c r="P634" s="136"/>
      <c r="Q634" s="137"/>
    </row>
    <row r="635" spans="1:17" customHeight="1" ht="13.2">
      <c r="A635" s="143">
        <f>+'LIQ 3'!B635</f>
        <v/>
      </c>
      <c r="B635" s="143">
        <f>+'LIQ 3'!C635</f>
        <v>0</v>
      </c>
      <c r="C635" s="144">
        <f>+'LIQ 3'!D635</f>
        <v/>
      </c>
      <c r="D635" s="143">
        <f>+'LIQ 3'!E635</f>
        <v>0</v>
      </c>
      <c r="E635" s="143">
        <f>+'LIQ 3'!F635</f>
        <v/>
      </c>
      <c r="F635" s="2"/>
      <c r="G635" s="121"/>
      <c r="H635" s="122"/>
      <c r="I635" s="143"/>
      <c r="K635" s="124"/>
      <c r="L635" s="136">
        <f>IF(H635="",0,(IF(G635="D",0,(F635*H635)/100)))</f>
        <v>0</v>
      </c>
      <c r="M635" s="136">
        <f>ROUND(IF(L635=0,(IF(H635="",0,((IF(E635&lt;$L$4,IF(ABS(F635)&lt;$N$2,0,ROUND(((ABS(F635)-$N$2)*H635)/100,2)),IF(ABS(F635)&lt;$N$4,0,ROUND(((ABS(F635)-$N$4)*H635)/100,2))))))),0),2)</f>
        <v>0</v>
      </c>
      <c r="N635" s="136">
        <f>ROUND(IF(H635="",0,((IF(L635=0,(IF(E635&lt;$L$4,IF(ABS(F635)&gt;$N$2,ROUND(($N$2*H635/100),2),ABS(F635)*H635/100),IF(ABS(F635)&gt;$N$4,ROUND(($N$4*H635/100),2),ABS(F635)*H635/100))),0)))),2)</f>
        <v>0</v>
      </c>
      <c r="O635" s="137"/>
      <c r="P635" s="136"/>
      <c r="Q635" s="137"/>
    </row>
    <row r="636" spans="1:17" customHeight="1" ht="13.2">
      <c r="A636" s="143">
        <f>+'LIQ 3'!B636</f>
        <v/>
      </c>
      <c r="B636" s="143">
        <f>+'LIQ 3'!C636</f>
        <v>0</v>
      </c>
      <c r="C636" s="144">
        <f>+'LIQ 3'!D636</f>
        <v/>
      </c>
      <c r="D636" s="143">
        <f>+'LIQ 3'!E636</f>
        <v>0</v>
      </c>
      <c r="E636" s="143">
        <f>+'LIQ 3'!F636</f>
        <v/>
      </c>
      <c r="F636" s="2"/>
      <c r="G636" s="121"/>
      <c r="H636" s="122"/>
      <c r="I636" s="143"/>
      <c r="K636" s="124"/>
      <c r="L636" s="136">
        <f>IF(H636="",0,(IF(G636="D",0,(F636*H636)/100)))</f>
        <v>0</v>
      </c>
      <c r="M636" s="136">
        <f>ROUND(IF(L636=0,(IF(H636="",0,((IF(E636&lt;$L$4,IF(ABS(F636)&lt;$N$2,0,ROUND(((ABS(F636)-$N$2)*H636)/100,2)),IF(ABS(F636)&lt;$N$4,0,ROUND(((ABS(F636)-$N$4)*H636)/100,2))))))),0),2)</f>
        <v>0</v>
      </c>
      <c r="N636" s="136">
        <f>ROUND(IF(H636="",0,((IF(L636=0,(IF(E636&lt;$L$4,IF(ABS(F636)&gt;$N$2,ROUND(($N$2*H636/100),2),ABS(F636)*H636/100),IF(ABS(F636)&gt;$N$4,ROUND(($N$4*H636/100),2),ABS(F636)*H636/100))),0)))),2)</f>
        <v>0</v>
      </c>
      <c r="O636" s="137"/>
      <c r="P636" s="136"/>
      <c r="Q636" s="137"/>
    </row>
    <row r="637" spans="1:17" customHeight="1" ht="13.2">
      <c r="A637" s="143">
        <f>+'LIQ 3'!B637</f>
        <v/>
      </c>
      <c r="B637" s="143">
        <f>+'LIQ 3'!C637</f>
        <v>0</v>
      </c>
      <c r="C637" s="144">
        <f>+'LIQ 3'!D637</f>
        <v/>
      </c>
      <c r="D637" s="143">
        <f>+'LIQ 3'!E637</f>
        <v>0</v>
      </c>
      <c r="E637" s="143">
        <f>+'LIQ 3'!F637</f>
        <v/>
      </c>
      <c r="F637" s="2"/>
      <c r="G637" s="121"/>
      <c r="H637" s="122"/>
      <c r="I637" s="143"/>
      <c r="K637" s="124"/>
      <c r="L637" s="136">
        <f>IF(H637="",0,(IF(G637="D",0,(F637*H637)/100)))</f>
        <v>0</v>
      </c>
      <c r="M637" s="136">
        <f>ROUND(IF(L637=0,(IF(H637="",0,((IF(E637&lt;$L$4,IF(ABS(F637)&lt;$N$2,0,ROUND(((ABS(F637)-$N$2)*H637)/100,2)),IF(ABS(F637)&lt;$N$4,0,ROUND(((ABS(F637)-$N$4)*H637)/100,2))))))),0),2)</f>
        <v>0</v>
      </c>
      <c r="N637" s="136">
        <f>ROUND(IF(H637="",0,((IF(L637=0,(IF(E637&lt;$L$4,IF(ABS(F637)&gt;$N$2,ROUND(($N$2*H637/100),2),ABS(F637)*H637/100),IF(ABS(F637)&gt;$N$4,ROUND(($N$4*H637/100),2),ABS(F637)*H637/100))),0)))),2)</f>
        <v>0</v>
      </c>
      <c r="O637" s="137"/>
      <c r="P637" s="136"/>
      <c r="Q637" s="137"/>
    </row>
    <row r="638" spans="1:17" customHeight="1" ht="13.2">
      <c r="A638" s="143">
        <f>+'LIQ 3'!B638</f>
        <v/>
      </c>
      <c r="B638" s="143">
        <f>+'LIQ 3'!C638</f>
        <v>0</v>
      </c>
      <c r="C638" s="144">
        <f>+'LIQ 3'!D638</f>
        <v/>
      </c>
      <c r="D638" s="143">
        <f>+'LIQ 3'!E638</f>
        <v>0</v>
      </c>
      <c r="E638" s="143">
        <f>+'LIQ 3'!F638</f>
        <v/>
      </c>
      <c r="F638" s="2"/>
      <c r="G638" s="121"/>
      <c r="H638" s="122"/>
      <c r="I638" s="143"/>
      <c r="K638" s="124"/>
      <c r="L638" s="136">
        <f>IF(H638="",0,(IF(G638="D",0,(F638*H638)/100)))</f>
        <v>0</v>
      </c>
      <c r="M638" s="136">
        <f>ROUND(IF(L638=0,(IF(H638="",0,((IF(E638&lt;$L$4,IF(ABS(F638)&lt;$N$2,0,ROUND(((ABS(F638)-$N$2)*H638)/100,2)),IF(ABS(F638)&lt;$N$4,0,ROUND(((ABS(F638)-$N$4)*H638)/100,2))))))),0),2)</f>
        <v>0</v>
      </c>
      <c r="N638" s="136">
        <f>ROUND(IF(H638="",0,((IF(L638=0,(IF(E638&lt;$L$4,IF(ABS(F638)&gt;$N$2,ROUND(($N$2*H638/100),2),ABS(F638)*H638/100),IF(ABS(F638)&gt;$N$4,ROUND(($N$4*H638/100),2),ABS(F638)*H638/100))),0)))),2)</f>
        <v>0</v>
      </c>
      <c r="O638" s="137"/>
      <c r="P638" s="136"/>
      <c r="Q638" s="137"/>
    </row>
    <row r="639" spans="1:17" customHeight="1" ht="13.2">
      <c r="A639" s="143">
        <f>+'LIQ 3'!B639</f>
        <v/>
      </c>
      <c r="B639" s="143">
        <f>+'LIQ 3'!C639</f>
        <v>0</v>
      </c>
      <c r="C639" s="144">
        <f>+'LIQ 3'!D639</f>
        <v/>
      </c>
      <c r="D639" s="143">
        <f>+'LIQ 3'!E639</f>
        <v>0</v>
      </c>
      <c r="E639" s="143">
        <f>+'LIQ 3'!F639</f>
        <v/>
      </c>
      <c r="F639" s="2"/>
      <c r="G639" s="121"/>
      <c r="H639" s="122"/>
      <c r="I639" s="143"/>
      <c r="K639" s="124"/>
      <c r="L639" s="136">
        <f>IF(H639="",0,(IF(G639="D",0,(F639*H639)/100)))</f>
        <v>0</v>
      </c>
      <c r="M639" s="136">
        <f>ROUND(IF(L639=0,(IF(H639="",0,((IF(E639&lt;$L$4,IF(ABS(F639)&lt;$N$2,0,ROUND(((ABS(F639)-$N$2)*H639)/100,2)),IF(ABS(F639)&lt;$N$4,0,ROUND(((ABS(F639)-$N$4)*H639)/100,2))))))),0),2)</f>
        <v>0</v>
      </c>
      <c r="N639" s="136">
        <f>ROUND(IF(H639="",0,((IF(L639=0,(IF(E639&lt;$L$4,IF(ABS(F639)&gt;$N$2,ROUND(($N$2*H639/100),2),ABS(F639)*H639/100),IF(ABS(F639)&gt;$N$4,ROUND(($N$4*H639/100),2),ABS(F639)*H639/100))),0)))),2)</f>
        <v>0</v>
      </c>
      <c r="O639" s="137"/>
      <c r="P639" s="136"/>
      <c r="Q639" s="137"/>
    </row>
    <row r="640" spans="1:17" customHeight="1" ht="13.2">
      <c r="A640" s="143">
        <f>+'LIQ 3'!B640</f>
        <v/>
      </c>
      <c r="B640" s="143">
        <f>+'LIQ 3'!C640</f>
        <v>0</v>
      </c>
      <c r="C640" s="144">
        <f>+'LIQ 3'!D640</f>
        <v/>
      </c>
      <c r="D640" s="143">
        <f>+'LIQ 3'!E640</f>
        <v>0</v>
      </c>
      <c r="E640" s="143">
        <f>+'LIQ 3'!F640</f>
        <v/>
      </c>
      <c r="F640" s="2"/>
      <c r="G640" s="121"/>
      <c r="H640" s="122"/>
      <c r="I640" s="143"/>
      <c r="K640" s="124"/>
      <c r="L640" s="136">
        <f>IF(H640="",0,(IF(G640="D",0,(F640*H640)/100)))</f>
        <v>0</v>
      </c>
      <c r="M640" s="136">
        <f>ROUND(IF(L640=0,(IF(H640="",0,((IF(E640&lt;$L$4,IF(ABS(F640)&lt;$N$2,0,ROUND(((ABS(F640)-$N$2)*H640)/100,2)),IF(ABS(F640)&lt;$N$4,0,ROUND(((ABS(F640)-$N$4)*H640)/100,2))))))),0),2)</f>
        <v>0</v>
      </c>
      <c r="N640" s="136">
        <f>ROUND(IF(H640="",0,((IF(L640=0,(IF(E640&lt;$L$4,IF(ABS(F640)&gt;$N$2,ROUND(($N$2*H640/100),2),ABS(F640)*H640/100),IF(ABS(F640)&gt;$N$4,ROUND(($N$4*H640/100),2),ABS(F640)*H640/100))),0)))),2)</f>
        <v>0</v>
      </c>
      <c r="O640" s="137"/>
      <c r="P640" s="136"/>
      <c r="Q640" s="137"/>
    </row>
    <row r="641" spans="1:17" customHeight="1" ht="13.2">
      <c r="A641" s="143">
        <f>+'LIQ 3'!B641</f>
        <v/>
      </c>
      <c r="B641" s="143">
        <f>+'LIQ 3'!C641</f>
        <v>0</v>
      </c>
      <c r="C641" s="144">
        <f>+'LIQ 3'!D641</f>
        <v/>
      </c>
      <c r="D641" s="143">
        <f>+'LIQ 3'!E641</f>
        <v>0</v>
      </c>
      <c r="E641" s="143">
        <f>+'LIQ 3'!F641</f>
        <v/>
      </c>
      <c r="F641" s="2"/>
      <c r="G641" s="121"/>
      <c r="H641" s="122"/>
      <c r="I641" s="143"/>
      <c r="K641" s="124"/>
      <c r="L641" s="136">
        <f>IF(H641="",0,(IF(G641="D",0,(F641*H641)/100)))</f>
        <v>0</v>
      </c>
      <c r="M641" s="136">
        <f>ROUND(IF(L641=0,(IF(H641="",0,((IF(E641&lt;$L$4,IF(ABS(F641)&lt;$N$2,0,ROUND(((ABS(F641)-$N$2)*H641)/100,2)),IF(ABS(F641)&lt;$N$4,0,ROUND(((ABS(F641)-$N$4)*H641)/100,2))))))),0),2)</f>
        <v>0</v>
      </c>
      <c r="N641" s="136">
        <f>ROUND(IF(H641="",0,((IF(L641=0,(IF(E641&lt;$L$4,IF(ABS(F641)&gt;$N$2,ROUND(($N$2*H641/100),2),ABS(F641)*H641/100),IF(ABS(F641)&gt;$N$4,ROUND(($N$4*H641/100),2),ABS(F641)*H641/100))),0)))),2)</f>
        <v>0</v>
      </c>
      <c r="O641" s="137"/>
      <c r="P641" s="136"/>
      <c r="Q641" s="137"/>
    </row>
    <row r="642" spans="1:17" customHeight="1" ht="13.2">
      <c r="A642" s="143">
        <f>+'LIQ 3'!B642</f>
        <v/>
      </c>
      <c r="B642" s="143">
        <f>+'LIQ 3'!C642</f>
        <v>0</v>
      </c>
      <c r="C642" s="144">
        <f>+'LIQ 3'!D642</f>
        <v/>
      </c>
      <c r="D642" s="143">
        <f>+'LIQ 3'!E642</f>
        <v>0</v>
      </c>
      <c r="E642" s="143">
        <f>+'LIQ 3'!F642</f>
        <v/>
      </c>
      <c r="F642" s="2"/>
      <c r="G642" s="121"/>
      <c r="H642" s="122"/>
      <c r="I642" s="143"/>
      <c r="K642" s="124"/>
      <c r="L642" s="136">
        <f>IF(H642="",0,(IF(G642="D",0,(F642*H642)/100)))</f>
        <v>0</v>
      </c>
      <c r="M642" s="136">
        <f>ROUND(IF(L642=0,(IF(H642="",0,((IF(E642&lt;$L$4,IF(ABS(F642)&lt;$N$2,0,ROUND(((ABS(F642)-$N$2)*H642)/100,2)),IF(ABS(F642)&lt;$N$4,0,ROUND(((ABS(F642)-$N$4)*H642)/100,2))))))),0),2)</f>
        <v>0</v>
      </c>
      <c r="N642" s="136">
        <f>ROUND(IF(H642="",0,((IF(L642=0,(IF(E642&lt;$L$4,IF(ABS(F642)&gt;$N$2,ROUND(($N$2*H642/100),2),ABS(F642)*H642/100),IF(ABS(F642)&gt;$N$4,ROUND(($N$4*H642/100),2),ABS(F642)*H642/100))),0)))),2)</f>
        <v>0</v>
      </c>
      <c r="O642" s="137"/>
      <c r="P642" s="136"/>
      <c r="Q642" s="137"/>
    </row>
    <row r="643" spans="1:17" customHeight="1" ht="13.2">
      <c r="A643" s="143">
        <f>+'LIQ 3'!B643</f>
        <v/>
      </c>
      <c r="B643" s="143">
        <f>+'LIQ 3'!C643</f>
        <v>0</v>
      </c>
      <c r="C643" s="144">
        <f>+'LIQ 3'!D643</f>
        <v/>
      </c>
      <c r="D643" s="143">
        <f>+'LIQ 3'!E643</f>
        <v>0</v>
      </c>
      <c r="E643" s="143">
        <f>+'LIQ 3'!F643</f>
        <v/>
      </c>
      <c r="F643" s="2"/>
      <c r="G643" s="121"/>
      <c r="H643" s="122"/>
      <c r="I643" s="143"/>
      <c r="K643" s="124"/>
      <c r="L643" s="136">
        <f>IF(H643="",0,(IF(G643="D",0,(F643*H643)/100)))</f>
        <v>0</v>
      </c>
      <c r="M643" s="136">
        <f>ROUND(IF(L643=0,(IF(H643="",0,((IF(E643&lt;$L$4,IF(ABS(F643)&lt;$N$2,0,ROUND(((ABS(F643)-$N$2)*H643)/100,2)),IF(ABS(F643)&lt;$N$4,0,ROUND(((ABS(F643)-$N$4)*H643)/100,2))))))),0),2)</f>
        <v>0</v>
      </c>
      <c r="N643" s="136">
        <f>ROUND(IF(H643="",0,((IF(L643=0,(IF(E643&lt;$L$4,IF(ABS(F643)&gt;$N$2,ROUND(($N$2*H643/100),2),ABS(F643)*H643/100),IF(ABS(F643)&gt;$N$4,ROUND(($N$4*H643/100),2),ABS(F643)*H643/100))),0)))),2)</f>
        <v>0</v>
      </c>
      <c r="O643" s="137"/>
      <c r="P643" s="136"/>
      <c r="Q643" s="137"/>
    </row>
    <row r="644" spans="1:17" customHeight="1" ht="13.2">
      <c r="A644" s="143">
        <f>+'LIQ 3'!B644</f>
        <v/>
      </c>
      <c r="B644" s="143">
        <f>+'LIQ 3'!C644</f>
        <v>0</v>
      </c>
      <c r="C644" s="144">
        <f>+'LIQ 3'!D644</f>
        <v/>
      </c>
      <c r="D644" s="143">
        <f>+'LIQ 3'!E644</f>
        <v>0</v>
      </c>
      <c r="E644" s="143">
        <f>+'LIQ 3'!F644</f>
        <v/>
      </c>
      <c r="F644" s="2"/>
      <c r="G644" s="121"/>
      <c r="H644" s="122"/>
      <c r="I644" s="143"/>
      <c r="K644" s="124"/>
      <c r="L644" s="136">
        <f>IF(H644="",0,(IF(G644="D",0,(F644*H644)/100)))</f>
        <v>0</v>
      </c>
      <c r="M644" s="136">
        <f>ROUND(IF(L644=0,(IF(H644="",0,((IF(E644&lt;$L$4,IF(ABS(F644)&lt;$N$2,0,ROUND(((ABS(F644)-$N$2)*H644)/100,2)),IF(ABS(F644)&lt;$N$4,0,ROUND(((ABS(F644)-$N$4)*H644)/100,2))))))),0),2)</f>
        <v>0</v>
      </c>
      <c r="N644" s="136">
        <f>ROUND(IF(H644="",0,((IF(L644=0,(IF(E644&lt;$L$4,IF(ABS(F644)&gt;$N$2,ROUND(($N$2*H644/100),2),ABS(F644)*H644/100),IF(ABS(F644)&gt;$N$4,ROUND(($N$4*H644/100),2),ABS(F644)*H644/100))),0)))),2)</f>
        <v>0</v>
      </c>
      <c r="O644" s="137"/>
      <c r="P644" s="136"/>
      <c r="Q644" s="137"/>
    </row>
    <row r="645" spans="1:17" customHeight="1" ht="13.2">
      <c r="A645" s="143">
        <f>+'LIQ 3'!B645</f>
        <v/>
      </c>
      <c r="B645" s="143">
        <f>+'LIQ 3'!C645</f>
        <v>0</v>
      </c>
      <c r="C645" s="144">
        <f>+'LIQ 3'!D645</f>
        <v/>
      </c>
      <c r="D645" s="143">
        <f>+'LIQ 3'!E645</f>
        <v>0</v>
      </c>
      <c r="E645" s="143">
        <f>+'LIQ 3'!F645</f>
        <v/>
      </c>
      <c r="F645" s="2"/>
      <c r="G645" s="121"/>
      <c r="H645" s="122"/>
      <c r="I645" s="143"/>
      <c r="K645" s="124"/>
      <c r="L645" s="136">
        <f>IF(H645="",0,(IF(G645="D",0,(F645*H645)/100)))</f>
        <v>0</v>
      </c>
      <c r="M645" s="136">
        <f>ROUND(IF(L645=0,(IF(H645="",0,((IF(E645&lt;$L$4,IF(ABS(F645)&lt;$N$2,0,ROUND(((ABS(F645)-$N$2)*H645)/100,2)),IF(ABS(F645)&lt;$N$4,0,ROUND(((ABS(F645)-$N$4)*H645)/100,2))))))),0),2)</f>
        <v>0</v>
      </c>
      <c r="N645" s="136">
        <f>ROUND(IF(H645="",0,((IF(L645=0,(IF(E645&lt;$L$4,IF(ABS(F645)&gt;$N$2,ROUND(($N$2*H645/100),2),ABS(F645)*H645/100),IF(ABS(F645)&gt;$N$4,ROUND(($N$4*H645/100),2),ABS(F645)*H645/100))),0)))),2)</f>
        <v>0</v>
      </c>
      <c r="O645" s="137"/>
      <c r="P645" s="136"/>
      <c r="Q645" s="137"/>
    </row>
    <row r="646" spans="1:17" customHeight="1" ht="13.2">
      <c r="A646" s="143">
        <f>+'LIQ 3'!B646</f>
        <v/>
      </c>
      <c r="B646" s="143">
        <f>+'LIQ 3'!C646</f>
        <v>0</v>
      </c>
      <c r="C646" s="144">
        <f>+'LIQ 3'!D646</f>
        <v/>
      </c>
      <c r="D646" s="143">
        <f>+'LIQ 3'!E646</f>
        <v>0</v>
      </c>
      <c r="E646" s="143">
        <f>+'LIQ 3'!F646</f>
        <v/>
      </c>
      <c r="F646" s="2"/>
      <c r="G646" s="121"/>
      <c r="H646" s="122"/>
      <c r="I646" s="143"/>
      <c r="K646" s="124"/>
      <c r="L646" s="136">
        <f>IF(H646="",0,(IF(G646="D",0,(F646*H646)/100)))</f>
        <v>0</v>
      </c>
      <c r="M646" s="136">
        <f>ROUND(IF(L646=0,(IF(H646="",0,((IF(E646&lt;$L$4,IF(ABS(F646)&lt;$N$2,0,ROUND(((ABS(F646)-$N$2)*H646)/100,2)),IF(ABS(F646)&lt;$N$4,0,ROUND(((ABS(F646)-$N$4)*H646)/100,2))))))),0),2)</f>
        <v>0</v>
      </c>
      <c r="N646" s="136">
        <f>ROUND(IF(H646="",0,((IF(L646=0,(IF(E646&lt;$L$4,IF(ABS(F646)&gt;$N$2,ROUND(($N$2*H646/100),2),ABS(F646)*H646/100),IF(ABS(F646)&gt;$N$4,ROUND(($N$4*H646/100),2),ABS(F646)*H646/100))),0)))),2)</f>
        <v>0</v>
      </c>
      <c r="O646" s="137"/>
      <c r="P646" s="136"/>
      <c r="Q646" s="137"/>
    </row>
    <row r="647" spans="1:17" customHeight="1" ht="13.2">
      <c r="A647" s="143">
        <f>+'LIQ 3'!B647</f>
        <v/>
      </c>
      <c r="B647" s="143">
        <f>+'LIQ 3'!C647</f>
        <v>0</v>
      </c>
      <c r="C647" s="144">
        <f>+'LIQ 3'!D647</f>
        <v/>
      </c>
      <c r="D647" s="143">
        <f>+'LIQ 3'!E647</f>
        <v>0</v>
      </c>
      <c r="E647" s="143">
        <f>+'LIQ 3'!F647</f>
        <v/>
      </c>
      <c r="F647" s="2"/>
      <c r="G647" s="121"/>
      <c r="H647" s="122"/>
      <c r="I647" s="143"/>
      <c r="K647" s="124"/>
      <c r="L647" s="136">
        <f>IF(H647="",0,(IF(G647="D",0,(F647*H647)/100)))</f>
        <v>0</v>
      </c>
      <c r="M647" s="136">
        <f>ROUND(IF(L647=0,(IF(H647="",0,((IF(E647&lt;$L$4,IF(ABS(F647)&lt;$N$2,0,ROUND(((ABS(F647)-$N$2)*H647)/100,2)),IF(ABS(F647)&lt;$N$4,0,ROUND(((ABS(F647)-$N$4)*H647)/100,2))))))),0),2)</f>
        <v>0</v>
      </c>
      <c r="N647" s="136">
        <f>ROUND(IF(H647="",0,((IF(L647=0,(IF(E647&lt;$L$4,IF(ABS(F647)&gt;$N$2,ROUND(($N$2*H647/100),2),ABS(F647)*H647/100),IF(ABS(F647)&gt;$N$4,ROUND(($N$4*H647/100),2),ABS(F647)*H647/100))),0)))),2)</f>
        <v>0</v>
      </c>
      <c r="O647" s="137"/>
      <c r="P647" s="136"/>
      <c r="Q647" s="137"/>
    </row>
    <row r="648" spans="1:17" customHeight="1" ht="13.2">
      <c r="A648" s="143">
        <f>+'LIQ 3'!B648</f>
        <v/>
      </c>
      <c r="B648" s="143">
        <f>+'LIQ 3'!C648</f>
        <v>0</v>
      </c>
      <c r="C648" s="144">
        <f>+'LIQ 3'!D648</f>
        <v/>
      </c>
      <c r="D648" s="143">
        <f>+'LIQ 3'!E648</f>
        <v>0</v>
      </c>
      <c r="E648" s="143">
        <f>+'LIQ 3'!F648</f>
        <v/>
      </c>
      <c r="F648" s="2"/>
      <c r="G648" s="121"/>
      <c r="H648" s="122"/>
      <c r="I648" s="143"/>
      <c r="K648" s="124"/>
      <c r="L648" s="136">
        <f>IF(H648="",0,(IF(G648="D",0,(F648*H648)/100)))</f>
        <v>0</v>
      </c>
      <c r="M648" s="136">
        <f>ROUND(IF(L648=0,(IF(H648="",0,((IF(E648&lt;$L$4,IF(ABS(F648)&lt;$N$2,0,ROUND(((ABS(F648)-$N$2)*H648)/100,2)),IF(ABS(F648)&lt;$N$4,0,ROUND(((ABS(F648)-$N$4)*H648)/100,2))))))),0),2)</f>
        <v>0</v>
      </c>
      <c r="N648" s="136">
        <f>ROUND(IF(H648="",0,((IF(L648=0,(IF(E648&lt;$L$4,IF(ABS(F648)&gt;$N$2,ROUND(($N$2*H648/100),2),ABS(F648)*H648/100),IF(ABS(F648)&gt;$N$4,ROUND(($N$4*H648/100),2),ABS(F648)*H648/100))),0)))),2)</f>
        <v>0</v>
      </c>
      <c r="O648" s="137"/>
      <c r="P648" s="136"/>
      <c r="Q648" s="137"/>
    </row>
    <row r="649" spans="1:17" customHeight="1" ht="13.2">
      <c r="A649" s="143">
        <f>+'LIQ 3'!B649</f>
        <v/>
      </c>
      <c r="B649" s="143">
        <f>+'LIQ 3'!C649</f>
        <v>0</v>
      </c>
      <c r="C649" s="144">
        <f>+'LIQ 3'!D649</f>
        <v/>
      </c>
      <c r="D649" s="143">
        <f>+'LIQ 3'!E649</f>
        <v>0</v>
      </c>
      <c r="E649" s="143">
        <f>+'LIQ 3'!F649</f>
        <v/>
      </c>
      <c r="F649" s="2"/>
      <c r="G649" s="121"/>
      <c r="H649" s="122"/>
      <c r="I649" s="143"/>
      <c r="K649" s="124"/>
      <c r="L649" s="136">
        <f>IF(H649="",0,(IF(G649="D",0,(F649*H649)/100)))</f>
        <v>0</v>
      </c>
      <c r="M649" s="136">
        <f>ROUND(IF(L649=0,(IF(H649="",0,((IF(E649&lt;$L$4,IF(ABS(F649)&lt;$N$2,0,ROUND(((ABS(F649)-$N$2)*H649)/100,2)),IF(ABS(F649)&lt;$N$4,0,ROUND(((ABS(F649)-$N$4)*H649)/100,2))))))),0),2)</f>
        <v>0</v>
      </c>
      <c r="N649" s="136">
        <f>ROUND(IF(H649="",0,((IF(L649=0,(IF(E649&lt;$L$4,IF(ABS(F649)&gt;$N$2,ROUND(($N$2*H649/100),2),ABS(F649)*H649/100),IF(ABS(F649)&gt;$N$4,ROUND(($N$4*H649/100),2),ABS(F649)*H649/100))),0)))),2)</f>
        <v>0</v>
      </c>
      <c r="O649" s="137"/>
      <c r="P649" s="136"/>
      <c r="Q649" s="137"/>
    </row>
    <row r="650" spans="1:17" customHeight="1" ht="13.2">
      <c r="A650" s="143">
        <f>+'LIQ 3'!B650</f>
        <v/>
      </c>
      <c r="B650" s="143">
        <f>+'LIQ 3'!C650</f>
        <v>0</v>
      </c>
      <c r="C650" s="144">
        <f>+'LIQ 3'!D650</f>
        <v/>
      </c>
      <c r="D650" s="143">
        <f>+'LIQ 3'!E650</f>
        <v>0</v>
      </c>
      <c r="E650" s="143">
        <f>+'LIQ 3'!F650</f>
        <v/>
      </c>
      <c r="F650" s="2"/>
      <c r="G650" s="121"/>
      <c r="H650" s="122"/>
      <c r="I650" s="143"/>
      <c r="K650" s="124"/>
      <c r="L650" s="136">
        <f>IF(H650="",0,(IF(G650="D",0,(F650*H650)/100)))</f>
        <v>0</v>
      </c>
      <c r="M650" s="136">
        <f>ROUND(IF(L650=0,(IF(H650="",0,((IF(E650&lt;$L$4,IF(ABS(F650)&lt;$N$2,0,ROUND(((ABS(F650)-$N$2)*H650)/100,2)),IF(ABS(F650)&lt;$N$4,0,ROUND(((ABS(F650)-$N$4)*H650)/100,2))))))),0),2)</f>
        <v>0</v>
      </c>
      <c r="N650" s="136">
        <f>ROUND(IF(H650="",0,((IF(L650=0,(IF(E650&lt;$L$4,IF(ABS(F650)&gt;$N$2,ROUND(($N$2*H650/100),2),ABS(F650)*H650/100),IF(ABS(F650)&gt;$N$4,ROUND(($N$4*H650/100),2),ABS(F650)*H650/100))),0)))),2)</f>
        <v>0</v>
      </c>
      <c r="O650" s="137"/>
      <c r="P650" s="136"/>
      <c r="Q650" s="137"/>
    </row>
    <row r="651" spans="1:17" customHeight="1" ht="13.2">
      <c r="A651" s="143">
        <f>+'LIQ 3'!B651</f>
        <v/>
      </c>
      <c r="B651" s="143">
        <f>+'LIQ 3'!C651</f>
        <v>0</v>
      </c>
      <c r="C651" s="144">
        <f>+'LIQ 3'!D651</f>
        <v/>
      </c>
      <c r="D651" s="143">
        <f>+'LIQ 3'!E651</f>
        <v>0</v>
      </c>
      <c r="E651" s="143">
        <f>+'LIQ 3'!F651</f>
        <v/>
      </c>
      <c r="F651" s="2"/>
      <c r="G651" s="121"/>
      <c r="H651" s="122"/>
      <c r="I651" s="143"/>
      <c r="K651" s="124"/>
      <c r="L651" s="136">
        <f>IF(H651="",0,(IF(G651="D",0,(F651*H651)/100)))</f>
        <v>0</v>
      </c>
      <c r="M651" s="136">
        <f>ROUND(IF(L651=0,(IF(H651="",0,((IF(E651&lt;$L$4,IF(ABS(F651)&lt;$N$2,0,ROUND(((ABS(F651)-$N$2)*H651)/100,2)),IF(ABS(F651)&lt;$N$4,0,ROUND(((ABS(F651)-$N$4)*H651)/100,2))))))),0),2)</f>
        <v>0</v>
      </c>
      <c r="N651" s="136">
        <f>ROUND(IF(H651="",0,((IF(L651=0,(IF(E651&lt;$L$4,IF(ABS(F651)&gt;$N$2,ROUND(($N$2*H651/100),2),ABS(F651)*H651/100),IF(ABS(F651)&gt;$N$4,ROUND(($N$4*H651/100),2),ABS(F651)*H651/100))),0)))),2)</f>
        <v>0</v>
      </c>
      <c r="O651" s="137"/>
      <c r="P651" s="136"/>
      <c r="Q651" s="137"/>
    </row>
    <row r="652" spans="1:17" customHeight="1" ht="13.2">
      <c r="A652" s="143">
        <f>+'LIQ 3'!B652</f>
        <v/>
      </c>
      <c r="B652" s="143">
        <f>+'LIQ 3'!C652</f>
        <v>0</v>
      </c>
      <c r="C652" s="144">
        <f>+'LIQ 3'!D652</f>
        <v/>
      </c>
      <c r="D652" s="143">
        <f>+'LIQ 3'!E652</f>
        <v>0</v>
      </c>
      <c r="E652" s="143">
        <f>+'LIQ 3'!F652</f>
        <v/>
      </c>
      <c r="F652" s="2"/>
      <c r="G652" s="121"/>
      <c r="H652" s="122"/>
      <c r="I652" s="143"/>
      <c r="K652" s="124"/>
      <c r="L652" s="136">
        <f>IF(H652="",0,(IF(G652="D",0,(F652*H652)/100)))</f>
        <v>0</v>
      </c>
      <c r="M652" s="136">
        <f>ROUND(IF(L652=0,(IF(H652="",0,((IF(E652&lt;$L$4,IF(ABS(F652)&lt;$N$2,0,ROUND(((ABS(F652)-$N$2)*H652)/100,2)),IF(ABS(F652)&lt;$N$4,0,ROUND(((ABS(F652)-$N$4)*H652)/100,2))))))),0),2)</f>
        <v>0</v>
      </c>
      <c r="N652" s="136">
        <f>ROUND(IF(H652="",0,((IF(L652=0,(IF(E652&lt;$L$4,IF(ABS(F652)&gt;$N$2,ROUND(($N$2*H652/100),2),ABS(F652)*H652/100),IF(ABS(F652)&gt;$N$4,ROUND(($N$4*H652/100),2),ABS(F652)*H652/100))),0)))),2)</f>
        <v>0</v>
      </c>
      <c r="O652" s="137"/>
      <c r="P652" s="136"/>
      <c r="Q652" s="137"/>
    </row>
    <row r="653" spans="1:17" customHeight="1" ht="13.2">
      <c r="A653" s="143">
        <f>+'LIQ 3'!B653</f>
        <v/>
      </c>
      <c r="B653" s="143">
        <f>+'LIQ 3'!C653</f>
        <v>0</v>
      </c>
      <c r="C653" s="144">
        <f>+'LIQ 3'!D653</f>
        <v/>
      </c>
      <c r="D653" s="143">
        <f>+'LIQ 3'!E653</f>
        <v>0</v>
      </c>
      <c r="E653" s="143">
        <f>+'LIQ 3'!F653</f>
        <v/>
      </c>
      <c r="F653" s="2"/>
      <c r="G653" s="121"/>
      <c r="H653" s="122"/>
      <c r="I653" s="143"/>
      <c r="K653" s="124"/>
      <c r="L653" s="136">
        <f>IF(H653="",0,(IF(G653="D",0,(F653*H653)/100)))</f>
        <v>0</v>
      </c>
      <c r="M653" s="136">
        <f>ROUND(IF(L653=0,(IF(H653="",0,((IF(E653&lt;$L$4,IF(ABS(F653)&lt;$N$2,0,ROUND(((ABS(F653)-$N$2)*H653)/100,2)),IF(ABS(F653)&lt;$N$4,0,ROUND(((ABS(F653)-$N$4)*H653)/100,2))))))),0),2)</f>
        <v>0</v>
      </c>
      <c r="N653" s="136">
        <f>ROUND(IF(H653="",0,((IF(L653=0,(IF(E653&lt;$L$4,IF(ABS(F653)&gt;$N$2,ROUND(($N$2*H653/100),2),ABS(F653)*H653/100),IF(ABS(F653)&gt;$N$4,ROUND(($N$4*H653/100),2),ABS(F653)*H653/100))),0)))),2)</f>
        <v>0</v>
      </c>
      <c r="O653" s="137"/>
      <c r="P653" s="136"/>
      <c r="Q653" s="137"/>
    </row>
    <row r="654" spans="1:17" customHeight="1" ht="13.2">
      <c r="A654" s="143">
        <f>+'LIQ 3'!B654</f>
        <v/>
      </c>
      <c r="B654" s="143">
        <f>+'LIQ 3'!C654</f>
        <v>0</v>
      </c>
      <c r="C654" s="144">
        <f>+'LIQ 3'!D654</f>
        <v/>
      </c>
      <c r="D654" s="143">
        <f>+'LIQ 3'!E654</f>
        <v>0</v>
      </c>
      <c r="E654" s="143">
        <f>+'LIQ 3'!F654</f>
        <v/>
      </c>
      <c r="F654" s="2"/>
      <c r="G654" s="121"/>
      <c r="H654" s="122"/>
      <c r="I654" s="143"/>
      <c r="K654" s="124"/>
      <c r="L654" s="136">
        <f>IF(H654="",0,(IF(G654="D",0,(F654*H654)/100)))</f>
        <v>0</v>
      </c>
      <c r="M654" s="136">
        <f>ROUND(IF(L654=0,(IF(H654="",0,((IF(E654&lt;$L$4,IF(ABS(F654)&lt;$N$2,0,ROUND(((ABS(F654)-$N$2)*H654)/100,2)),IF(ABS(F654)&lt;$N$4,0,ROUND(((ABS(F654)-$N$4)*H654)/100,2))))))),0),2)</f>
        <v>0</v>
      </c>
      <c r="N654" s="136">
        <f>ROUND(IF(H654="",0,((IF(L654=0,(IF(E654&lt;$L$4,IF(ABS(F654)&gt;$N$2,ROUND(($N$2*H654/100),2),ABS(F654)*H654/100),IF(ABS(F654)&gt;$N$4,ROUND(($N$4*H654/100),2),ABS(F654)*H654/100))),0)))),2)</f>
        <v>0</v>
      </c>
      <c r="O654" s="137"/>
      <c r="P654" s="136"/>
      <c r="Q654" s="137"/>
    </row>
    <row r="655" spans="1:17" customHeight="1" ht="13.2">
      <c r="A655" s="143">
        <f>+'LIQ 3'!B655</f>
        <v/>
      </c>
      <c r="B655" s="143">
        <f>+'LIQ 3'!C655</f>
        <v>0</v>
      </c>
      <c r="C655" s="144">
        <f>+'LIQ 3'!D655</f>
        <v/>
      </c>
      <c r="D655" s="143">
        <f>+'LIQ 3'!E655</f>
        <v>0</v>
      </c>
      <c r="E655" s="143">
        <f>+'LIQ 3'!F655</f>
        <v/>
      </c>
      <c r="F655" s="2"/>
      <c r="G655" s="121"/>
      <c r="H655" s="122"/>
      <c r="I655" s="143"/>
      <c r="K655" s="124"/>
      <c r="L655" s="136">
        <f>IF(H655="",0,(IF(G655="D",0,(F655*H655)/100)))</f>
        <v>0</v>
      </c>
      <c r="M655" s="136">
        <f>ROUND(IF(L655=0,(IF(H655="",0,((IF(E655&lt;$L$4,IF(ABS(F655)&lt;$N$2,0,ROUND(((ABS(F655)-$N$2)*H655)/100,2)),IF(ABS(F655)&lt;$N$4,0,ROUND(((ABS(F655)-$N$4)*H655)/100,2))))))),0),2)</f>
        <v>0</v>
      </c>
      <c r="N655" s="136">
        <f>ROUND(IF(H655="",0,((IF(L655=0,(IF(E655&lt;$L$4,IF(ABS(F655)&gt;$N$2,ROUND(($N$2*H655/100),2),ABS(F655)*H655/100),IF(ABS(F655)&gt;$N$4,ROUND(($N$4*H655/100),2),ABS(F655)*H655/100))),0)))),2)</f>
        <v>0</v>
      </c>
      <c r="O655" s="137"/>
      <c r="P655" s="136"/>
      <c r="Q655" s="137"/>
    </row>
    <row r="656" spans="1:17" customHeight="1" ht="13.2">
      <c r="A656" s="143">
        <f>+'LIQ 3'!B656</f>
        <v/>
      </c>
      <c r="B656" s="143">
        <f>+'LIQ 3'!C656</f>
        <v>0</v>
      </c>
      <c r="C656" s="144">
        <f>+'LIQ 3'!D656</f>
        <v/>
      </c>
      <c r="D656" s="143">
        <f>+'LIQ 3'!E656</f>
        <v>0</v>
      </c>
      <c r="E656" s="143">
        <f>+'LIQ 3'!F656</f>
        <v/>
      </c>
      <c r="F656" s="2"/>
      <c r="G656" s="121"/>
      <c r="H656" s="122"/>
      <c r="I656" s="143"/>
      <c r="K656" s="124"/>
      <c r="L656" s="136">
        <f>IF(H656="",0,(IF(G656="D",0,(F656*H656)/100)))</f>
        <v>0</v>
      </c>
      <c r="M656" s="136">
        <f>ROUND(IF(L656=0,(IF(H656="",0,((IF(E656&lt;$L$4,IF(ABS(F656)&lt;$N$2,0,ROUND(((ABS(F656)-$N$2)*H656)/100,2)),IF(ABS(F656)&lt;$N$4,0,ROUND(((ABS(F656)-$N$4)*H656)/100,2))))))),0),2)</f>
        <v>0</v>
      </c>
      <c r="N656" s="136">
        <f>ROUND(IF(H656="",0,((IF(L656=0,(IF(E656&lt;$L$4,IF(ABS(F656)&gt;$N$2,ROUND(($N$2*H656/100),2),ABS(F656)*H656/100),IF(ABS(F656)&gt;$N$4,ROUND(($N$4*H656/100),2),ABS(F656)*H656/100))),0)))),2)</f>
        <v>0</v>
      </c>
      <c r="O656" s="137"/>
      <c r="P656" s="136"/>
      <c r="Q656" s="137"/>
    </row>
    <row r="657" spans="1:17" customHeight="1" ht="13.2">
      <c r="A657" s="143">
        <f>+'LIQ 3'!B657</f>
        <v/>
      </c>
      <c r="B657" s="143">
        <f>+'LIQ 3'!C657</f>
        <v>0</v>
      </c>
      <c r="C657" s="144">
        <f>+'LIQ 3'!D657</f>
        <v/>
      </c>
      <c r="D657" s="143">
        <f>+'LIQ 3'!E657</f>
        <v>0</v>
      </c>
      <c r="E657" s="143">
        <f>+'LIQ 3'!F657</f>
        <v/>
      </c>
      <c r="F657" s="2"/>
      <c r="G657" s="121"/>
      <c r="H657" s="122"/>
      <c r="I657" s="143"/>
      <c r="K657" s="124"/>
      <c r="L657" s="136">
        <f>IF(H657="",0,(IF(G657="D",0,(F657*H657)/100)))</f>
        <v>0</v>
      </c>
      <c r="M657" s="136">
        <f>ROUND(IF(L657=0,(IF(H657="",0,((IF(E657&lt;$L$4,IF(ABS(F657)&lt;$N$2,0,ROUND(((ABS(F657)-$N$2)*H657)/100,2)),IF(ABS(F657)&lt;$N$4,0,ROUND(((ABS(F657)-$N$4)*H657)/100,2))))))),0),2)</f>
        <v>0</v>
      </c>
      <c r="N657" s="136">
        <f>ROUND(IF(H657="",0,((IF(L657=0,(IF(E657&lt;$L$4,IF(ABS(F657)&gt;$N$2,ROUND(($N$2*H657/100),2),ABS(F657)*H657/100),IF(ABS(F657)&gt;$N$4,ROUND(($N$4*H657/100),2),ABS(F657)*H657/100))),0)))),2)</f>
        <v>0</v>
      </c>
      <c r="O657" s="137"/>
      <c r="P657" s="136"/>
      <c r="Q657" s="137"/>
    </row>
    <row r="658" spans="1:17" customHeight="1" ht="13.2">
      <c r="A658" s="143">
        <f>+'LIQ 3'!B658</f>
        <v/>
      </c>
      <c r="B658" s="143">
        <f>+'LIQ 3'!C658</f>
        <v>0</v>
      </c>
      <c r="C658" s="144">
        <f>+'LIQ 3'!D658</f>
        <v/>
      </c>
      <c r="D658" s="143">
        <f>+'LIQ 3'!E658</f>
        <v>0</v>
      </c>
      <c r="E658" s="143">
        <f>+'LIQ 3'!F658</f>
        <v/>
      </c>
      <c r="F658" s="2"/>
      <c r="G658" s="121"/>
      <c r="H658" s="122"/>
      <c r="I658" s="143"/>
      <c r="K658" s="124"/>
      <c r="L658" s="136">
        <f>IF(H658="",0,(IF(G658="D",0,(F658*H658)/100)))</f>
        <v>0</v>
      </c>
      <c r="M658" s="136">
        <f>ROUND(IF(L658=0,(IF(H658="",0,((IF(E658&lt;$L$4,IF(ABS(F658)&lt;$N$2,0,ROUND(((ABS(F658)-$N$2)*H658)/100,2)),IF(ABS(F658)&lt;$N$4,0,ROUND(((ABS(F658)-$N$4)*H658)/100,2))))))),0),2)</f>
        <v>0</v>
      </c>
      <c r="N658" s="136">
        <f>ROUND(IF(H658="",0,((IF(L658=0,(IF(E658&lt;$L$4,IF(ABS(F658)&gt;$N$2,ROUND(($N$2*H658/100),2),ABS(F658)*H658/100),IF(ABS(F658)&gt;$N$4,ROUND(($N$4*H658/100),2),ABS(F658)*H658/100))),0)))),2)</f>
        <v>0</v>
      </c>
      <c r="O658" s="137"/>
      <c r="P658" s="136"/>
      <c r="Q658" s="137"/>
    </row>
    <row r="659" spans="1:17" customHeight="1" ht="13.2">
      <c r="A659" s="143">
        <f>+'LIQ 3'!B659</f>
        <v/>
      </c>
      <c r="B659" s="143">
        <f>+'LIQ 3'!C659</f>
        <v>0</v>
      </c>
      <c r="C659" s="144">
        <f>+'LIQ 3'!D659</f>
        <v/>
      </c>
      <c r="D659" s="143">
        <f>+'LIQ 3'!E659</f>
        <v>0</v>
      </c>
      <c r="E659" s="143">
        <f>+'LIQ 3'!F659</f>
        <v/>
      </c>
      <c r="F659" s="2"/>
      <c r="G659" s="121"/>
      <c r="H659" s="122"/>
      <c r="I659" s="143"/>
      <c r="K659" s="124"/>
      <c r="L659" s="136">
        <f>IF(H659="",0,(IF(G659="D",0,(F659*H659)/100)))</f>
        <v>0</v>
      </c>
      <c r="M659" s="136">
        <f>ROUND(IF(L659=0,(IF(H659="",0,((IF(E659&lt;$L$4,IF(ABS(F659)&lt;$N$2,0,ROUND(((ABS(F659)-$N$2)*H659)/100,2)),IF(ABS(F659)&lt;$N$4,0,ROUND(((ABS(F659)-$N$4)*H659)/100,2))))))),0),2)</f>
        <v>0</v>
      </c>
      <c r="N659" s="136">
        <f>ROUND(IF(H659="",0,((IF(L659=0,(IF(E659&lt;$L$4,IF(ABS(F659)&gt;$N$2,ROUND(($N$2*H659/100),2),ABS(F659)*H659/100),IF(ABS(F659)&gt;$N$4,ROUND(($N$4*H659/100),2),ABS(F659)*H659/100))),0)))),2)</f>
        <v>0</v>
      </c>
      <c r="O659" s="137"/>
      <c r="P659" s="136"/>
      <c r="Q659" s="137"/>
    </row>
    <row r="660" spans="1:17" customHeight="1" ht="13.2">
      <c r="A660" s="143">
        <f>+'LIQ 3'!B660</f>
        <v/>
      </c>
      <c r="B660" s="143">
        <f>+'LIQ 3'!C660</f>
        <v>0</v>
      </c>
      <c r="C660" s="144">
        <f>+'LIQ 3'!D660</f>
        <v/>
      </c>
      <c r="D660" s="143">
        <f>+'LIQ 3'!E660</f>
        <v>0</v>
      </c>
      <c r="E660" s="143">
        <f>+'LIQ 3'!F660</f>
        <v/>
      </c>
      <c r="F660" s="2"/>
      <c r="G660" s="121"/>
      <c r="H660" s="122"/>
      <c r="I660" s="143"/>
      <c r="K660" s="124"/>
      <c r="L660" s="136">
        <f>IF(H660="",0,(IF(G660="D",0,(F660*H660)/100)))</f>
        <v>0</v>
      </c>
      <c r="M660" s="136">
        <f>ROUND(IF(L660=0,(IF(H660="",0,((IF(E660&lt;$L$4,IF(ABS(F660)&lt;$N$2,0,ROUND(((ABS(F660)-$N$2)*H660)/100,2)),IF(ABS(F660)&lt;$N$4,0,ROUND(((ABS(F660)-$N$4)*H660)/100,2))))))),0),2)</f>
        <v>0</v>
      </c>
      <c r="N660" s="136">
        <f>ROUND(IF(H660="",0,((IF(L660=0,(IF(E660&lt;$L$4,IF(ABS(F660)&gt;$N$2,ROUND(($N$2*H660/100),2),ABS(F660)*H660/100),IF(ABS(F660)&gt;$N$4,ROUND(($N$4*H660/100),2),ABS(F660)*H660/100))),0)))),2)</f>
        <v>0</v>
      </c>
      <c r="O660" s="137"/>
      <c r="P660" s="136"/>
      <c r="Q660" s="137"/>
    </row>
    <row r="661" spans="1:17" customHeight="1" ht="13.2">
      <c r="A661" s="143">
        <f>+'LIQ 3'!B661</f>
        <v/>
      </c>
      <c r="B661" s="143">
        <f>+'LIQ 3'!C661</f>
        <v>0</v>
      </c>
      <c r="C661" s="144">
        <f>+'LIQ 3'!D661</f>
        <v/>
      </c>
      <c r="D661" s="143">
        <f>+'LIQ 3'!E661</f>
        <v>0</v>
      </c>
      <c r="E661" s="143">
        <f>+'LIQ 3'!F661</f>
        <v/>
      </c>
      <c r="F661" s="2"/>
      <c r="G661" s="121"/>
      <c r="H661" s="122"/>
      <c r="I661" s="143"/>
      <c r="K661" s="124"/>
      <c r="L661" s="136">
        <f>IF(H661="",0,(IF(G661="D",0,(F661*H661)/100)))</f>
        <v>0</v>
      </c>
      <c r="M661" s="136">
        <f>ROUND(IF(L661=0,(IF(H661="",0,((IF(E661&lt;$L$4,IF(ABS(F661)&lt;$N$2,0,ROUND(((ABS(F661)-$N$2)*H661)/100,2)),IF(ABS(F661)&lt;$N$4,0,ROUND(((ABS(F661)-$N$4)*H661)/100,2))))))),0),2)</f>
        <v>0</v>
      </c>
      <c r="N661" s="136">
        <f>ROUND(IF(H661="",0,((IF(L661=0,(IF(E661&lt;$L$4,IF(ABS(F661)&gt;$N$2,ROUND(($N$2*H661/100),2),ABS(F661)*H661/100),IF(ABS(F661)&gt;$N$4,ROUND(($N$4*H661/100),2),ABS(F661)*H661/100))),0)))),2)</f>
        <v>0</v>
      </c>
      <c r="O661" s="137"/>
      <c r="P661" s="136"/>
      <c r="Q661" s="137"/>
    </row>
    <row r="662" spans="1:17" customHeight="1" ht="13.2">
      <c r="A662" s="143">
        <f>+'LIQ 3'!B662</f>
        <v/>
      </c>
      <c r="B662" s="143">
        <f>+'LIQ 3'!C662</f>
        <v>0</v>
      </c>
      <c r="C662" s="144">
        <f>+'LIQ 3'!D662</f>
        <v/>
      </c>
      <c r="D662" s="143">
        <f>+'LIQ 3'!E662</f>
        <v>0</v>
      </c>
      <c r="E662" s="143">
        <f>+'LIQ 3'!F662</f>
        <v/>
      </c>
      <c r="F662" s="2"/>
      <c r="G662" s="121"/>
      <c r="H662" s="122"/>
      <c r="I662" s="143"/>
      <c r="K662" s="124"/>
      <c r="L662" s="136">
        <f>IF(H662="",0,(IF(G662="D",0,(F662*H662)/100)))</f>
        <v>0</v>
      </c>
      <c r="M662" s="136">
        <f>ROUND(IF(L662=0,(IF(H662="",0,((IF(E662&lt;$L$4,IF(ABS(F662)&lt;$N$2,0,ROUND(((ABS(F662)-$N$2)*H662)/100,2)),IF(ABS(F662)&lt;$N$4,0,ROUND(((ABS(F662)-$N$4)*H662)/100,2))))))),0),2)</f>
        <v>0</v>
      </c>
      <c r="N662" s="136">
        <f>ROUND(IF(H662="",0,((IF(L662=0,(IF(E662&lt;$L$4,IF(ABS(F662)&gt;$N$2,ROUND(($N$2*H662/100),2),ABS(F662)*H662/100),IF(ABS(F662)&gt;$N$4,ROUND(($N$4*H662/100),2),ABS(F662)*H662/100))),0)))),2)</f>
        <v>0</v>
      </c>
      <c r="O662" s="137"/>
      <c r="P662" s="136"/>
      <c r="Q662" s="137"/>
    </row>
    <row r="663" spans="1:17" customHeight="1" ht="13.2">
      <c r="A663" s="143">
        <f>+'LIQ 3'!B663</f>
        <v/>
      </c>
      <c r="B663" s="143">
        <f>+'LIQ 3'!C663</f>
        <v>0</v>
      </c>
      <c r="C663" s="144">
        <f>+'LIQ 3'!D663</f>
        <v/>
      </c>
      <c r="D663" s="143">
        <f>+'LIQ 3'!E663</f>
        <v>0</v>
      </c>
      <c r="E663" s="143">
        <f>+'LIQ 3'!F663</f>
        <v/>
      </c>
      <c r="F663" s="2"/>
      <c r="G663" s="121"/>
      <c r="H663" s="122"/>
      <c r="I663" s="143"/>
      <c r="K663" s="124"/>
      <c r="L663" s="136">
        <f>IF(H663="",0,(IF(G663="D",0,(F663*H663)/100)))</f>
        <v>0</v>
      </c>
      <c r="M663" s="136">
        <f>ROUND(IF(L663=0,(IF(H663="",0,((IF(E663&lt;$L$4,IF(ABS(F663)&lt;$N$2,0,ROUND(((ABS(F663)-$N$2)*H663)/100,2)),IF(ABS(F663)&lt;$N$4,0,ROUND(((ABS(F663)-$N$4)*H663)/100,2))))))),0),2)</f>
        <v>0</v>
      </c>
      <c r="N663" s="136">
        <f>ROUND(IF(H663="",0,((IF(L663=0,(IF(E663&lt;$L$4,IF(ABS(F663)&gt;$N$2,ROUND(($N$2*H663/100),2),ABS(F663)*H663/100),IF(ABS(F663)&gt;$N$4,ROUND(($N$4*H663/100),2),ABS(F663)*H663/100))),0)))),2)</f>
        <v>0</v>
      </c>
      <c r="O663" s="137"/>
      <c r="P663" s="136"/>
      <c r="Q663" s="137"/>
    </row>
    <row r="664" spans="1:17" customHeight="1" ht="13.2">
      <c r="A664" s="143">
        <f>+'LIQ 3'!B664</f>
        <v/>
      </c>
      <c r="B664" s="143">
        <f>+'LIQ 3'!C664</f>
        <v>0</v>
      </c>
      <c r="C664" s="144">
        <f>+'LIQ 3'!D664</f>
        <v/>
      </c>
      <c r="D664" s="143">
        <f>+'LIQ 3'!E664</f>
        <v>0</v>
      </c>
      <c r="E664" s="143">
        <f>+'LIQ 3'!F664</f>
        <v/>
      </c>
      <c r="F664" s="2"/>
      <c r="G664" s="121"/>
      <c r="H664" s="122"/>
      <c r="I664" s="143"/>
      <c r="K664" s="124"/>
      <c r="L664" s="136">
        <f>IF(H664="",0,(IF(G664="D",0,(F664*H664)/100)))</f>
        <v>0</v>
      </c>
      <c r="M664" s="136">
        <f>ROUND(IF(L664=0,(IF(H664="",0,((IF(E664&lt;$L$4,IF(ABS(F664)&lt;$N$2,0,ROUND(((ABS(F664)-$N$2)*H664)/100,2)),IF(ABS(F664)&lt;$N$4,0,ROUND(((ABS(F664)-$N$4)*H664)/100,2))))))),0),2)</f>
        <v>0</v>
      </c>
      <c r="N664" s="136">
        <f>ROUND(IF(H664="",0,((IF(L664=0,(IF(E664&lt;$L$4,IF(ABS(F664)&gt;$N$2,ROUND(($N$2*H664/100),2),ABS(F664)*H664/100),IF(ABS(F664)&gt;$N$4,ROUND(($N$4*H664/100),2),ABS(F664)*H664/100))),0)))),2)</f>
        <v>0</v>
      </c>
      <c r="O664" s="137"/>
      <c r="P664" s="136"/>
      <c r="Q664" s="137"/>
    </row>
    <row r="665" spans="1:17" customHeight="1" ht="13.2">
      <c r="A665" s="143">
        <f>+'LIQ 3'!B665</f>
        <v/>
      </c>
      <c r="B665" s="143">
        <f>+'LIQ 3'!C665</f>
        <v>0</v>
      </c>
      <c r="C665" s="144">
        <f>+'LIQ 3'!D665</f>
        <v/>
      </c>
      <c r="D665" s="143">
        <f>+'LIQ 3'!E665</f>
        <v>0</v>
      </c>
      <c r="E665" s="143">
        <f>+'LIQ 3'!F665</f>
        <v/>
      </c>
      <c r="F665" s="2"/>
      <c r="G665" s="121"/>
      <c r="H665" s="122"/>
      <c r="I665" s="143"/>
      <c r="K665" s="124"/>
      <c r="L665" s="136">
        <f>IF(H665="",0,(IF(G665="D",0,(F665*H665)/100)))</f>
        <v>0</v>
      </c>
      <c r="M665" s="136">
        <f>ROUND(IF(L665=0,(IF(H665="",0,((IF(E665&lt;$L$4,IF(ABS(F665)&lt;$N$2,0,ROUND(((ABS(F665)-$N$2)*H665)/100,2)),IF(ABS(F665)&lt;$N$4,0,ROUND(((ABS(F665)-$N$4)*H665)/100,2))))))),0),2)</f>
        <v>0</v>
      </c>
      <c r="N665" s="136">
        <f>ROUND(IF(H665="",0,((IF(L665=0,(IF(E665&lt;$L$4,IF(ABS(F665)&gt;$N$2,ROUND(($N$2*H665/100),2),ABS(F665)*H665/100),IF(ABS(F665)&gt;$N$4,ROUND(($N$4*H665/100),2),ABS(F665)*H665/100))),0)))),2)</f>
        <v>0</v>
      </c>
      <c r="O665" s="137"/>
      <c r="P665" s="136"/>
      <c r="Q665" s="137"/>
    </row>
    <row r="666" spans="1:17" customHeight="1" ht="13.2">
      <c r="A666" s="143">
        <f>+'LIQ 3'!B666</f>
        <v/>
      </c>
      <c r="B666" s="143">
        <f>+'LIQ 3'!C666</f>
        <v>0</v>
      </c>
      <c r="C666" s="144">
        <f>+'LIQ 3'!D666</f>
        <v/>
      </c>
      <c r="D666" s="143">
        <f>+'LIQ 3'!E666</f>
        <v>0</v>
      </c>
      <c r="E666" s="143">
        <f>+'LIQ 3'!F666</f>
        <v/>
      </c>
      <c r="F666" s="2"/>
      <c r="G666" s="121"/>
      <c r="H666" s="122"/>
      <c r="I666" s="143"/>
      <c r="K666" s="124"/>
      <c r="L666" s="136">
        <f>IF(H666="",0,(IF(G666="D",0,(F666*H666)/100)))</f>
        <v>0</v>
      </c>
      <c r="M666" s="136">
        <f>ROUND(IF(L666=0,(IF(H666="",0,((IF(E666&lt;$L$4,IF(ABS(F666)&lt;$N$2,0,ROUND(((ABS(F666)-$N$2)*H666)/100,2)),IF(ABS(F666)&lt;$N$4,0,ROUND(((ABS(F666)-$N$4)*H666)/100,2))))))),0),2)</f>
        <v>0</v>
      </c>
      <c r="N666" s="136">
        <f>ROUND(IF(H666="",0,((IF(L666=0,(IF(E666&lt;$L$4,IF(ABS(F666)&gt;$N$2,ROUND(($N$2*H666/100),2),ABS(F666)*H666/100),IF(ABS(F666)&gt;$N$4,ROUND(($N$4*H666/100),2),ABS(F666)*H666/100))),0)))),2)</f>
        <v>0</v>
      </c>
      <c r="O666" s="137"/>
      <c r="P666" s="136"/>
      <c r="Q666" s="137"/>
    </row>
    <row r="667" spans="1:17" customHeight="1" ht="13.2">
      <c r="A667" s="143">
        <f>+'LIQ 3'!B667</f>
        <v/>
      </c>
      <c r="B667" s="143">
        <f>+'LIQ 3'!C667</f>
        <v>0</v>
      </c>
      <c r="C667" s="144">
        <f>+'LIQ 3'!D667</f>
        <v/>
      </c>
      <c r="D667" s="143">
        <f>+'LIQ 3'!E667</f>
        <v>0</v>
      </c>
      <c r="E667" s="143">
        <f>+'LIQ 3'!F667</f>
        <v/>
      </c>
      <c r="F667" s="2"/>
      <c r="G667" s="121"/>
      <c r="H667" s="122"/>
      <c r="I667" s="143"/>
      <c r="K667" s="124"/>
      <c r="L667" s="136">
        <f>IF(H667="",0,(IF(G667="D",0,(F667*H667)/100)))</f>
        <v>0</v>
      </c>
      <c r="M667" s="136">
        <f>ROUND(IF(L667=0,(IF(H667="",0,((IF(E667&lt;$L$4,IF(ABS(F667)&lt;$N$2,0,ROUND(((ABS(F667)-$N$2)*H667)/100,2)),IF(ABS(F667)&lt;$N$4,0,ROUND(((ABS(F667)-$N$4)*H667)/100,2))))))),0),2)</f>
        <v>0</v>
      </c>
      <c r="N667" s="136">
        <f>ROUND(IF(H667="",0,((IF(L667=0,(IF(E667&lt;$L$4,IF(ABS(F667)&gt;$N$2,ROUND(($N$2*H667/100),2),ABS(F667)*H667/100),IF(ABS(F667)&gt;$N$4,ROUND(($N$4*H667/100),2),ABS(F667)*H667/100))),0)))),2)</f>
        <v>0</v>
      </c>
      <c r="O667" s="137"/>
      <c r="P667" s="136"/>
      <c r="Q667" s="137"/>
    </row>
    <row r="668" spans="1:17" customHeight="1" ht="13.2">
      <c r="A668" s="143">
        <f>+'LIQ 3'!B668</f>
        <v/>
      </c>
      <c r="B668" s="143">
        <f>+'LIQ 3'!C668</f>
        <v>0</v>
      </c>
      <c r="C668" s="144">
        <f>+'LIQ 3'!D668</f>
        <v/>
      </c>
      <c r="D668" s="143">
        <f>+'LIQ 3'!E668</f>
        <v>0</v>
      </c>
      <c r="E668" s="143">
        <f>+'LIQ 3'!F668</f>
        <v/>
      </c>
      <c r="F668" s="2"/>
      <c r="G668" s="121"/>
      <c r="H668" s="122"/>
      <c r="I668" s="143"/>
      <c r="K668" s="124"/>
      <c r="L668" s="136">
        <f>IF(H668="",0,(IF(G668="D",0,(F668*H668)/100)))</f>
        <v>0</v>
      </c>
      <c r="M668" s="136">
        <f>ROUND(IF(L668=0,(IF(H668="",0,((IF(E668&lt;$L$4,IF(ABS(F668)&lt;$N$2,0,ROUND(((ABS(F668)-$N$2)*H668)/100,2)),IF(ABS(F668)&lt;$N$4,0,ROUND(((ABS(F668)-$N$4)*H668)/100,2))))))),0),2)</f>
        <v>0</v>
      </c>
      <c r="N668" s="136">
        <f>ROUND(IF(H668="",0,((IF(L668=0,(IF(E668&lt;$L$4,IF(ABS(F668)&gt;$N$2,ROUND(($N$2*H668/100),2),ABS(F668)*H668/100),IF(ABS(F668)&gt;$N$4,ROUND(($N$4*H668/100),2),ABS(F668)*H668/100))),0)))),2)</f>
        <v>0</v>
      </c>
      <c r="O668" s="137"/>
      <c r="P668" s="136"/>
      <c r="Q668" s="137"/>
    </row>
    <row r="669" spans="1:17" customHeight="1" ht="13.2">
      <c r="A669" s="143">
        <f>+'LIQ 3'!B669</f>
        <v/>
      </c>
      <c r="B669" s="143">
        <f>+'LIQ 3'!C669</f>
        <v>0</v>
      </c>
      <c r="C669" s="144">
        <f>+'LIQ 3'!D669</f>
        <v/>
      </c>
      <c r="D669" s="143">
        <f>+'LIQ 3'!E669</f>
        <v>0</v>
      </c>
      <c r="E669" s="143">
        <f>+'LIQ 3'!F669</f>
        <v/>
      </c>
      <c r="F669" s="2"/>
      <c r="G669" s="121"/>
      <c r="H669" s="122"/>
      <c r="I669" s="143"/>
      <c r="K669" s="124"/>
      <c r="L669" s="136">
        <f>IF(H669="",0,(IF(G669="D",0,(F669*H669)/100)))</f>
        <v>0</v>
      </c>
      <c r="M669" s="136">
        <f>ROUND(IF(L669=0,(IF(H669="",0,((IF(E669&lt;$L$4,IF(ABS(F669)&lt;$N$2,0,ROUND(((ABS(F669)-$N$2)*H669)/100,2)),IF(ABS(F669)&lt;$N$4,0,ROUND(((ABS(F669)-$N$4)*H669)/100,2))))))),0),2)</f>
        <v>0</v>
      </c>
      <c r="N669" s="136">
        <f>ROUND(IF(H669="",0,((IF(L669=0,(IF(E669&lt;$L$4,IF(ABS(F669)&gt;$N$2,ROUND(($N$2*H669/100),2),ABS(F669)*H669/100),IF(ABS(F669)&gt;$N$4,ROUND(($N$4*H669/100),2),ABS(F669)*H669/100))),0)))),2)</f>
        <v>0</v>
      </c>
      <c r="O669" s="137"/>
      <c r="P669" s="136"/>
      <c r="Q669" s="137"/>
    </row>
    <row r="670" spans="1:17" customHeight="1" ht="13.2">
      <c r="A670" s="143">
        <f>+'LIQ 3'!B670</f>
        <v/>
      </c>
      <c r="B670" s="143">
        <f>+'LIQ 3'!C670</f>
        <v>0</v>
      </c>
      <c r="C670" s="144">
        <f>+'LIQ 3'!D670</f>
        <v/>
      </c>
      <c r="D670" s="143">
        <f>+'LIQ 3'!E670</f>
        <v>0</v>
      </c>
      <c r="E670" s="143">
        <f>+'LIQ 3'!F670</f>
        <v/>
      </c>
      <c r="F670" s="2"/>
      <c r="G670" s="121"/>
      <c r="H670" s="122"/>
      <c r="I670" s="143"/>
      <c r="K670" s="124"/>
      <c r="L670" s="136">
        <f>IF(H670="",0,(IF(G670="D",0,(F670*H670)/100)))</f>
        <v>0</v>
      </c>
      <c r="M670" s="136">
        <f>ROUND(IF(L670=0,(IF(H670="",0,((IF(E670&lt;$L$4,IF(ABS(F670)&lt;$N$2,0,ROUND(((ABS(F670)-$N$2)*H670)/100,2)),IF(ABS(F670)&lt;$N$4,0,ROUND(((ABS(F670)-$N$4)*H670)/100,2))))))),0),2)</f>
        <v>0</v>
      </c>
      <c r="N670" s="136">
        <f>ROUND(IF(H670="",0,((IF(L670=0,(IF(E670&lt;$L$4,IF(ABS(F670)&gt;$N$2,ROUND(($N$2*H670/100),2),ABS(F670)*H670/100),IF(ABS(F670)&gt;$N$4,ROUND(($N$4*H670/100),2),ABS(F670)*H670/100))),0)))),2)</f>
        <v>0</v>
      </c>
      <c r="O670" s="137"/>
      <c r="P670" s="136"/>
      <c r="Q670" s="137"/>
    </row>
    <row r="671" spans="1:17" customHeight="1" ht="13.2">
      <c r="A671" s="143">
        <f>+'LIQ 3'!B671</f>
        <v/>
      </c>
      <c r="B671" s="143">
        <f>+'LIQ 3'!C671</f>
        <v>0</v>
      </c>
      <c r="C671" s="144">
        <f>+'LIQ 3'!D671</f>
        <v/>
      </c>
      <c r="D671" s="143">
        <f>+'LIQ 3'!E671</f>
        <v>0</v>
      </c>
      <c r="E671" s="143">
        <f>+'LIQ 3'!F671</f>
        <v/>
      </c>
      <c r="F671" s="2"/>
      <c r="G671" s="121"/>
      <c r="H671" s="122"/>
      <c r="I671" s="143"/>
      <c r="K671" s="124"/>
      <c r="L671" s="136">
        <f>IF(H671="",0,(IF(G671="D",0,(F671*H671)/100)))</f>
        <v>0</v>
      </c>
      <c r="M671" s="136">
        <f>ROUND(IF(L671=0,(IF(H671="",0,((IF(E671&lt;$L$4,IF(ABS(F671)&lt;$N$2,0,ROUND(((ABS(F671)-$N$2)*H671)/100,2)),IF(ABS(F671)&lt;$N$4,0,ROUND(((ABS(F671)-$N$4)*H671)/100,2))))))),0),2)</f>
        <v>0</v>
      </c>
      <c r="N671" s="136">
        <f>ROUND(IF(H671="",0,((IF(L671=0,(IF(E671&lt;$L$4,IF(ABS(F671)&gt;$N$2,ROUND(($N$2*H671/100),2),ABS(F671)*H671/100),IF(ABS(F671)&gt;$N$4,ROUND(($N$4*H671/100),2),ABS(F671)*H671/100))),0)))),2)</f>
        <v>0</v>
      </c>
      <c r="O671" s="137"/>
      <c r="P671" s="136"/>
      <c r="Q671" s="137"/>
    </row>
    <row r="672" spans="1:17" customHeight="1" ht="13.2">
      <c r="A672" s="143">
        <f>+'LIQ 3'!B672</f>
        <v/>
      </c>
      <c r="B672" s="143">
        <f>+'LIQ 3'!C672</f>
        <v>0</v>
      </c>
      <c r="C672" s="144">
        <f>+'LIQ 3'!D672</f>
        <v/>
      </c>
      <c r="D672" s="143">
        <f>+'LIQ 3'!E672</f>
        <v>0</v>
      </c>
      <c r="E672" s="143">
        <f>+'LIQ 3'!F672</f>
        <v/>
      </c>
      <c r="F672" s="2"/>
      <c r="G672" s="121"/>
      <c r="H672" s="122"/>
      <c r="I672" s="143"/>
      <c r="K672" s="124"/>
      <c r="L672" s="136">
        <f>IF(H672="",0,(IF(G672="D",0,(F672*H672)/100)))</f>
        <v>0</v>
      </c>
      <c r="M672" s="136">
        <f>ROUND(IF(L672=0,(IF(H672="",0,((IF(E672&lt;$L$4,IF(ABS(F672)&lt;$N$2,0,ROUND(((ABS(F672)-$N$2)*H672)/100,2)),IF(ABS(F672)&lt;$N$4,0,ROUND(((ABS(F672)-$N$4)*H672)/100,2))))))),0),2)</f>
        <v>0</v>
      </c>
      <c r="N672" s="136">
        <f>ROUND(IF(H672="",0,((IF(L672=0,(IF(E672&lt;$L$4,IF(ABS(F672)&gt;$N$2,ROUND(($N$2*H672/100),2),ABS(F672)*H672/100),IF(ABS(F672)&gt;$N$4,ROUND(($N$4*H672/100),2),ABS(F672)*H672/100))),0)))),2)</f>
        <v>0</v>
      </c>
      <c r="O672" s="137"/>
      <c r="P672" s="136"/>
      <c r="Q672" s="137"/>
    </row>
    <row r="673" spans="1:17" customHeight="1" ht="13.2">
      <c r="A673" s="143">
        <f>+'LIQ 3'!B673</f>
        <v/>
      </c>
      <c r="B673" s="143">
        <f>+'LIQ 3'!C673</f>
        <v>0</v>
      </c>
      <c r="C673" s="144">
        <f>+'LIQ 3'!D673</f>
        <v/>
      </c>
      <c r="D673" s="143">
        <f>+'LIQ 3'!E673</f>
        <v>0</v>
      </c>
      <c r="E673" s="143">
        <f>+'LIQ 3'!F673</f>
        <v/>
      </c>
      <c r="F673" s="2"/>
      <c r="G673" s="121"/>
      <c r="H673" s="122"/>
      <c r="I673" s="143"/>
      <c r="K673" s="124"/>
      <c r="L673" s="136">
        <f>IF(H673="",0,(IF(G673="D",0,(F673*H673)/100)))</f>
        <v>0</v>
      </c>
      <c r="M673" s="136">
        <f>ROUND(IF(L673=0,(IF(H673="",0,((IF(E673&lt;$L$4,IF(ABS(F673)&lt;$N$2,0,ROUND(((ABS(F673)-$N$2)*H673)/100,2)),IF(ABS(F673)&lt;$N$4,0,ROUND(((ABS(F673)-$N$4)*H673)/100,2))))))),0),2)</f>
        <v>0</v>
      </c>
      <c r="N673" s="136">
        <f>ROUND(IF(H673="",0,((IF(L673=0,(IF(E673&lt;$L$4,IF(ABS(F673)&gt;$N$2,ROUND(($N$2*H673/100),2),ABS(F673)*H673/100),IF(ABS(F673)&gt;$N$4,ROUND(($N$4*H673/100),2),ABS(F673)*H673/100))),0)))),2)</f>
        <v>0</v>
      </c>
      <c r="O673" s="137"/>
      <c r="P673" s="136"/>
      <c r="Q673" s="137"/>
    </row>
    <row r="674" spans="1:17" customHeight="1" ht="13.2">
      <c r="A674" s="143">
        <f>+'LIQ 3'!B674</f>
        <v/>
      </c>
      <c r="B674" s="143">
        <f>+'LIQ 3'!C674</f>
        <v>0</v>
      </c>
      <c r="C674" s="144">
        <f>+'LIQ 3'!D674</f>
        <v/>
      </c>
      <c r="D674" s="143">
        <f>+'LIQ 3'!E674</f>
        <v>0</v>
      </c>
      <c r="E674" s="143">
        <f>+'LIQ 3'!F674</f>
        <v/>
      </c>
      <c r="F674" s="2"/>
      <c r="G674" s="121"/>
      <c r="H674" s="122"/>
      <c r="I674" s="143"/>
      <c r="K674" s="124"/>
      <c r="L674" s="136">
        <f>IF(H674="",0,(IF(G674="D",0,(F674*H674)/100)))</f>
        <v>0</v>
      </c>
      <c r="M674" s="136">
        <f>ROUND(IF(L674=0,(IF(H674="",0,((IF(E674&lt;$L$4,IF(ABS(F674)&lt;$N$2,0,ROUND(((ABS(F674)-$N$2)*H674)/100,2)),IF(ABS(F674)&lt;$N$4,0,ROUND(((ABS(F674)-$N$4)*H674)/100,2))))))),0),2)</f>
        <v>0</v>
      </c>
      <c r="N674" s="136">
        <f>ROUND(IF(H674="",0,((IF(L674=0,(IF(E674&lt;$L$4,IF(ABS(F674)&gt;$N$2,ROUND(($N$2*H674/100),2),ABS(F674)*H674/100),IF(ABS(F674)&gt;$N$4,ROUND(($N$4*H674/100),2),ABS(F674)*H674/100))),0)))),2)</f>
        <v>0</v>
      </c>
      <c r="O674" s="137"/>
      <c r="P674" s="136"/>
      <c r="Q674" s="137"/>
    </row>
    <row r="675" spans="1:17" customHeight="1" ht="13.2">
      <c r="A675" s="143">
        <f>+'LIQ 3'!B675</f>
        <v/>
      </c>
      <c r="B675" s="143">
        <f>+'LIQ 3'!C675</f>
        <v>0</v>
      </c>
      <c r="C675" s="144">
        <f>+'LIQ 3'!D675</f>
        <v/>
      </c>
      <c r="D675" s="143">
        <f>+'LIQ 3'!E675</f>
        <v>0</v>
      </c>
      <c r="E675" s="143">
        <f>+'LIQ 3'!F675</f>
        <v/>
      </c>
      <c r="F675" s="2"/>
      <c r="G675" s="121"/>
      <c r="H675" s="122"/>
      <c r="I675" s="143"/>
      <c r="K675" s="124"/>
      <c r="L675" s="136">
        <f>IF(H675="",0,(IF(G675="D",0,(F675*H675)/100)))</f>
        <v>0</v>
      </c>
      <c r="M675" s="136">
        <f>ROUND(IF(L675=0,(IF(H675="",0,((IF(E675&lt;$L$4,IF(ABS(F675)&lt;$N$2,0,ROUND(((ABS(F675)-$N$2)*H675)/100,2)),IF(ABS(F675)&lt;$N$4,0,ROUND(((ABS(F675)-$N$4)*H675)/100,2))))))),0),2)</f>
        <v>0</v>
      </c>
      <c r="N675" s="136">
        <f>ROUND(IF(H675="",0,((IF(L675=0,(IF(E675&lt;$L$4,IF(ABS(F675)&gt;$N$2,ROUND(($N$2*H675/100),2),ABS(F675)*H675/100),IF(ABS(F675)&gt;$N$4,ROUND(($N$4*H675/100),2),ABS(F675)*H675/100))),0)))),2)</f>
        <v>0</v>
      </c>
      <c r="O675" s="137"/>
      <c r="P675" s="136"/>
      <c r="Q675" s="137"/>
    </row>
    <row r="676" spans="1:17" customHeight="1" ht="13.2">
      <c r="A676" s="143">
        <f>+'LIQ 3'!B676</f>
        <v/>
      </c>
      <c r="B676" s="143">
        <f>+'LIQ 3'!C676</f>
        <v>0</v>
      </c>
      <c r="C676" s="144">
        <f>+'LIQ 3'!D676</f>
        <v/>
      </c>
      <c r="D676" s="143">
        <f>+'LIQ 3'!E676</f>
        <v>0</v>
      </c>
      <c r="E676" s="143">
        <f>+'LIQ 3'!F676</f>
        <v/>
      </c>
      <c r="F676" s="2"/>
      <c r="G676" s="121"/>
      <c r="H676" s="122"/>
      <c r="I676" s="143"/>
      <c r="K676" s="124"/>
      <c r="L676" s="136">
        <f>IF(H676="",0,(IF(G676="D",0,(F676*H676)/100)))</f>
        <v>0</v>
      </c>
      <c r="M676" s="136">
        <f>ROUND(IF(L676=0,(IF(H676="",0,((IF(E676&lt;$L$4,IF(ABS(F676)&lt;$N$2,0,ROUND(((ABS(F676)-$N$2)*H676)/100,2)),IF(ABS(F676)&lt;$N$4,0,ROUND(((ABS(F676)-$N$4)*H676)/100,2))))))),0),2)</f>
        <v>0</v>
      </c>
      <c r="N676" s="136">
        <f>ROUND(IF(H676="",0,((IF(L676=0,(IF(E676&lt;$L$4,IF(ABS(F676)&gt;$N$2,ROUND(($N$2*H676/100),2),ABS(F676)*H676/100),IF(ABS(F676)&gt;$N$4,ROUND(($N$4*H676/100),2),ABS(F676)*H676/100))),0)))),2)</f>
        <v>0</v>
      </c>
      <c r="O676" s="137"/>
      <c r="P676" s="136"/>
      <c r="Q676" s="137"/>
    </row>
    <row r="677" spans="1:17" customHeight="1" ht="13.2">
      <c r="A677" s="143">
        <f>+'LIQ 3'!B677</f>
        <v/>
      </c>
      <c r="B677" s="143">
        <f>+'LIQ 3'!C677</f>
        <v>0</v>
      </c>
      <c r="C677" s="144">
        <f>+'LIQ 3'!D677</f>
        <v/>
      </c>
      <c r="D677" s="143">
        <f>+'LIQ 3'!E677</f>
        <v>0</v>
      </c>
      <c r="E677" s="143">
        <f>+'LIQ 3'!F677</f>
        <v/>
      </c>
      <c r="F677" s="2"/>
      <c r="G677" s="121"/>
      <c r="H677" s="122"/>
      <c r="I677" s="143"/>
      <c r="K677" s="124"/>
      <c r="L677" s="136">
        <f>IF(H677="",0,(IF(G677="D",0,(F677*H677)/100)))</f>
        <v>0</v>
      </c>
      <c r="M677" s="136">
        <f>ROUND(IF(L677=0,(IF(H677="",0,((IF(E677&lt;$L$4,IF(ABS(F677)&lt;$N$2,0,ROUND(((ABS(F677)-$N$2)*H677)/100,2)),IF(ABS(F677)&lt;$N$4,0,ROUND(((ABS(F677)-$N$4)*H677)/100,2))))))),0),2)</f>
        <v>0</v>
      </c>
      <c r="N677" s="136">
        <f>ROUND(IF(H677="",0,((IF(L677=0,(IF(E677&lt;$L$4,IF(ABS(F677)&gt;$N$2,ROUND(($N$2*H677/100),2),ABS(F677)*H677/100),IF(ABS(F677)&gt;$N$4,ROUND(($N$4*H677/100),2),ABS(F677)*H677/100))),0)))),2)</f>
        <v>0</v>
      </c>
      <c r="O677" s="137"/>
      <c r="P677" s="136"/>
      <c r="Q677" s="137"/>
    </row>
    <row r="678" spans="1:17" customHeight="1" ht="13.2">
      <c r="A678" s="143">
        <f>+'LIQ 3'!B678</f>
        <v/>
      </c>
      <c r="B678" s="143">
        <f>+'LIQ 3'!C678</f>
        <v>0</v>
      </c>
      <c r="C678" s="144">
        <f>+'LIQ 3'!D678</f>
        <v/>
      </c>
      <c r="D678" s="143">
        <f>+'LIQ 3'!E678</f>
        <v>0</v>
      </c>
      <c r="E678" s="143">
        <f>+'LIQ 3'!F678</f>
        <v/>
      </c>
      <c r="F678" s="2"/>
      <c r="G678" s="121"/>
      <c r="H678" s="122"/>
      <c r="I678" s="143"/>
      <c r="K678" s="124"/>
      <c r="L678" s="136">
        <f>IF(H678="",0,(IF(G678="D",0,(F678*H678)/100)))</f>
        <v>0</v>
      </c>
      <c r="M678" s="136">
        <f>ROUND(IF(L678=0,(IF(H678="",0,((IF(E678&lt;$L$4,IF(ABS(F678)&lt;$N$2,0,ROUND(((ABS(F678)-$N$2)*H678)/100,2)),IF(ABS(F678)&lt;$N$4,0,ROUND(((ABS(F678)-$N$4)*H678)/100,2))))))),0),2)</f>
        <v>0</v>
      </c>
      <c r="N678" s="136">
        <f>ROUND(IF(H678="",0,((IF(L678=0,(IF(E678&lt;$L$4,IF(ABS(F678)&gt;$N$2,ROUND(($N$2*H678/100),2),ABS(F678)*H678/100),IF(ABS(F678)&gt;$N$4,ROUND(($N$4*H678/100),2),ABS(F678)*H678/100))),0)))),2)</f>
        <v>0</v>
      </c>
      <c r="O678" s="137"/>
      <c r="P678" s="136"/>
      <c r="Q678" s="137"/>
    </row>
    <row r="679" spans="1:17" customHeight="1" ht="13.2">
      <c r="A679" s="143">
        <f>+'LIQ 3'!B679</f>
        <v/>
      </c>
      <c r="B679" s="143">
        <f>+'LIQ 3'!C679</f>
        <v>0</v>
      </c>
      <c r="C679" s="144">
        <f>+'LIQ 3'!D679</f>
        <v/>
      </c>
      <c r="D679" s="143">
        <f>+'LIQ 3'!E679</f>
        <v>0</v>
      </c>
      <c r="E679" s="143">
        <f>+'LIQ 3'!F679</f>
        <v/>
      </c>
      <c r="F679" s="2"/>
      <c r="G679" s="121"/>
      <c r="H679" s="122"/>
      <c r="I679" s="143"/>
      <c r="K679" s="124"/>
      <c r="L679" s="136">
        <f>IF(H679="",0,(IF(G679="D",0,(F679*H679)/100)))</f>
        <v>0</v>
      </c>
      <c r="M679" s="136">
        <f>ROUND(IF(L679=0,(IF(H679="",0,((IF(E679&lt;$L$4,IF(ABS(F679)&lt;$N$2,0,ROUND(((ABS(F679)-$N$2)*H679)/100,2)),IF(ABS(F679)&lt;$N$4,0,ROUND(((ABS(F679)-$N$4)*H679)/100,2))))))),0),2)</f>
        <v>0</v>
      </c>
      <c r="N679" s="136">
        <f>ROUND(IF(H679="",0,((IF(L679=0,(IF(E679&lt;$L$4,IF(ABS(F679)&gt;$N$2,ROUND(($N$2*H679/100),2),ABS(F679)*H679/100),IF(ABS(F679)&gt;$N$4,ROUND(($N$4*H679/100),2),ABS(F679)*H679/100))),0)))),2)</f>
        <v>0</v>
      </c>
      <c r="O679" s="137"/>
      <c r="P679" s="136"/>
      <c r="Q679" s="137"/>
    </row>
    <row r="680" spans="1:17" customHeight="1" ht="13.2">
      <c r="A680" s="143">
        <f>+'LIQ 3'!B680</f>
        <v/>
      </c>
      <c r="B680" s="143">
        <f>+'LIQ 3'!C680</f>
        <v>0</v>
      </c>
      <c r="C680" s="144">
        <f>+'LIQ 3'!D680</f>
        <v/>
      </c>
      <c r="D680" s="143">
        <f>+'LIQ 3'!E680</f>
        <v>0</v>
      </c>
      <c r="E680" s="143">
        <f>+'LIQ 3'!F680</f>
        <v/>
      </c>
      <c r="F680" s="2"/>
      <c r="G680" s="121"/>
      <c r="H680" s="122"/>
      <c r="I680" s="143"/>
      <c r="K680" s="124"/>
      <c r="L680" s="136">
        <f>IF(H680="",0,(IF(G680="D",0,(F680*H680)/100)))</f>
        <v>0</v>
      </c>
      <c r="M680" s="136">
        <f>ROUND(IF(L680=0,(IF(H680="",0,((IF(E680&lt;$L$4,IF(ABS(F680)&lt;$N$2,0,ROUND(((ABS(F680)-$N$2)*H680)/100,2)),IF(ABS(F680)&lt;$N$4,0,ROUND(((ABS(F680)-$N$4)*H680)/100,2))))))),0),2)</f>
        <v>0</v>
      </c>
      <c r="N680" s="136">
        <f>ROUND(IF(H680="",0,((IF(L680=0,(IF(E680&lt;$L$4,IF(ABS(F680)&gt;$N$2,ROUND(($N$2*H680/100),2),ABS(F680)*H680/100),IF(ABS(F680)&gt;$N$4,ROUND(($N$4*H680/100),2),ABS(F680)*H680/100))),0)))),2)</f>
        <v>0</v>
      </c>
      <c r="O680" s="137"/>
      <c r="P680" s="136"/>
      <c r="Q680" s="137"/>
    </row>
    <row r="681" spans="1:17" customHeight="1" ht="13.2">
      <c r="A681" s="143">
        <f>+'LIQ 3'!B681</f>
        <v/>
      </c>
      <c r="B681" s="143">
        <f>+'LIQ 3'!C681</f>
        <v>0</v>
      </c>
      <c r="C681" s="144">
        <f>+'LIQ 3'!D681</f>
        <v/>
      </c>
      <c r="D681" s="143">
        <f>+'LIQ 3'!E681</f>
        <v>0</v>
      </c>
      <c r="E681" s="143">
        <f>+'LIQ 3'!F681</f>
        <v/>
      </c>
      <c r="F681" s="2"/>
      <c r="G681" s="121"/>
      <c r="H681" s="122"/>
      <c r="I681" s="143"/>
      <c r="K681" s="124"/>
      <c r="L681" s="136">
        <f>IF(H681="",0,(IF(G681="D",0,(F681*H681)/100)))</f>
        <v>0</v>
      </c>
      <c r="M681" s="136">
        <f>ROUND(IF(L681=0,(IF(H681="",0,((IF(E681&lt;$L$4,IF(ABS(F681)&lt;$N$2,0,ROUND(((ABS(F681)-$N$2)*H681)/100,2)),IF(ABS(F681)&lt;$N$4,0,ROUND(((ABS(F681)-$N$4)*H681)/100,2))))))),0),2)</f>
        <v>0</v>
      </c>
      <c r="N681" s="136">
        <f>ROUND(IF(H681="",0,((IF(L681=0,(IF(E681&lt;$L$4,IF(ABS(F681)&gt;$N$2,ROUND(($N$2*H681/100),2),ABS(F681)*H681/100),IF(ABS(F681)&gt;$N$4,ROUND(($N$4*H681/100),2),ABS(F681)*H681/100))),0)))),2)</f>
        <v>0</v>
      </c>
      <c r="O681" s="137"/>
      <c r="P681" s="136"/>
      <c r="Q681" s="137"/>
    </row>
    <row r="682" spans="1:17" customHeight="1" ht="13.2">
      <c r="A682" s="143">
        <f>+'LIQ 3'!B682</f>
        <v/>
      </c>
      <c r="B682" s="143">
        <f>+'LIQ 3'!C682</f>
        <v>0</v>
      </c>
      <c r="C682" s="144">
        <f>+'LIQ 3'!D682</f>
        <v/>
      </c>
      <c r="D682" s="143">
        <f>+'LIQ 3'!E682</f>
        <v>0</v>
      </c>
      <c r="E682" s="143">
        <f>+'LIQ 3'!F682</f>
        <v/>
      </c>
      <c r="F682" s="2"/>
      <c r="G682" s="121"/>
      <c r="H682" s="122"/>
      <c r="I682" s="143"/>
      <c r="K682" s="124"/>
      <c r="L682" s="136">
        <f>IF(H682="",0,(IF(G682="D",0,(F682*H682)/100)))</f>
        <v>0</v>
      </c>
      <c r="M682" s="136">
        <f>ROUND(IF(L682=0,(IF(H682="",0,((IF(E682&lt;$L$4,IF(ABS(F682)&lt;$N$2,0,ROUND(((ABS(F682)-$N$2)*H682)/100,2)),IF(ABS(F682)&lt;$N$4,0,ROUND(((ABS(F682)-$N$4)*H682)/100,2))))))),0),2)</f>
        <v>0</v>
      </c>
      <c r="N682" s="136">
        <f>ROUND(IF(H682="",0,((IF(L682=0,(IF(E682&lt;$L$4,IF(ABS(F682)&gt;$N$2,ROUND(($N$2*H682/100),2),ABS(F682)*H682/100),IF(ABS(F682)&gt;$N$4,ROUND(($N$4*H682/100),2),ABS(F682)*H682/100))),0)))),2)</f>
        <v>0</v>
      </c>
      <c r="O682" s="137"/>
      <c r="P682" s="136"/>
      <c r="Q682" s="137"/>
    </row>
    <row r="683" spans="1:17" customHeight="1" ht="13.2">
      <c r="A683" s="143">
        <f>+'LIQ 3'!B683</f>
        <v/>
      </c>
      <c r="B683" s="143">
        <f>+'LIQ 3'!C683</f>
        <v>0</v>
      </c>
      <c r="C683" s="144">
        <f>+'LIQ 3'!D683</f>
        <v/>
      </c>
      <c r="D683" s="143">
        <f>+'LIQ 3'!E683</f>
        <v>0</v>
      </c>
      <c r="E683" s="143">
        <f>+'LIQ 3'!F683</f>
        <v/>
      </c>
      <c r="F683" s="2"/>
      <c r="G683" s="121"/>
      <c r="H683" s="122"/>
      <c r="I683" s="143"/>
      <c r="K683" s="124"/>
      <c r="L683" s="136">
        <f>IF(H683="",0,(IF(G683="D",0,(F683*H683)/100)))</f>
        <v>0</v>
      </c>
      <c r="M683" s="136">
        <f>ROUND(IF(L683=0,(IF(H683="",0,((IF(E683&lt;$L$4,IF(ABS(F683)&lt;$N$2,0,ROUND(((ABS(F683)-$N$2)*H683)/100,2)),IF(ABS(F683)&lt;$N$4,0,ROUND(((ABS(F683)-$N$4)*H683)/100,2))))))),0),2)</f>
        <v>0</v>
      </c>
      <c r="N683" s="136">
        <f>ROUND(IF(H683="",0,((IF(L683=0,(IF(E683&lt;$L$4,IF(ABS(F683)&gt;$N$2,ROUND(($N$2*H683/100),2),ABS(F683)*H683/100),IF(ABS(F683)&gt;$N$4,ROUND(($N$4*H683/100),2),ABS(F683)*H683/100))),0)))),2)</f>
        <v>0</v>
      </c>
      <c r="O683" s="137"/>
      <c r="P683" s="136"/>
      <c r="Q683" s="137"/>
    </row>
    <row r="684" spans="1:17" customHeight="1" ht="13.2">
      <c r="A684" s="143">
        <f>+'LIQ 3'!B684</f>
        <v/>
      </c>
      <c r="B684" s="143">
        <f>+'LIQ 3'!C684</f>
        <v>0</v>
      </c>
      <c r="C684" s="144">
        <f>+'LIQ 3'!D684</f>
        <v/>
      </c>
      <c r="D684" s="143">
        <f>+'LIQ 3'!E684</f>
        <v>0</v>
      </c>
      <c r="E684" s="143">
        <f>+'LIQ 3'!F684</f>
        <v/>
      </c>
      <c r="F684" s="2"/>
      <c r="G684" s="121"/>
      <c r="H684" s="122"/>
      <c r="I684" s="143"/>
      <c r="K684" s="124"/>
      <c r="L684" s="136">
        <f>IF(H684="",0,(IF(G684="D",0,(F684*H684)/100)))</f>
        <v>0</v>
      </c>
      <c r="M684" s="136">
        <f>ROUND(IF(L684=0,(IF(H684="",0,((IF(E684&lt;$L$4,IF(ABS(F684)&lt;$N$2,0,ROUND(((ABS(F684)-$N$2)*H684)/100,2)),IF(ABS(F684)&lt;$N$4,0,ROUND(((ABS(F684)-$N$4)*H684)/100,2))))))),0),2)</f>
        <v>0</v>
      </c>
      <c r="N684" s="136">
        <f>ROUND(IF(H684="",0,((IF(L684=0,(IF(E684&lt;$L$4,IF(ABS(F684)&gt;$N$2,ROUND(($N$2*H684/100),2),ABS(F684)*H684/100),IF(ABS(F684)&gt;$N$4,ROUND(($N$4*H684/100),2),ABS(F684)*H684/100))),0)))),2)</f>
        <v>0</v>
      </c>
      <c r="O684" s="137"/>
      <c r="P684" s="136"/>
      <c r="Q684" s="137"/>
    </row>
    <row r="685" spans="1:17" customHeight="1" ht="13.2">
      <c r="A685" s="143">
        <f>+'LIQ 3'!B685</f>
        <v/>
      </c>
      <c r="B685" s="143">
        <f>+'LIQ 3'!C685</f>
        <v>0</v>
      </c>
      <c r="C685" s="144">
        <f>+'LIQ 3'!D685</f>
        <v/>
      </c>
      <c r="D685" s="143">
        <f>+'LIQ 3'!E685</f>
        <v>0</v>
      </c>
      <c r="E685" s="143">
        <f>+'LIQ 3'!F685</f>
        <v/>
      </c>
      <c r="F685" s="2"/>
      <c r="G685" s="121"/>
      <c r="H685" s="122"/>
      <c r="I685" s="143"/>
      <c r="K685" s="124"/>
      <c r="L685" s="136">
        <f>IF(H685="",0,(IF(G685="D",0,(F685*H685)/100)))</f>
        <v>0</v>
      </c>
      <c r="M685" s="136">
        <f>ROUND(IF(L685=0,(IF(H685="",0,((IF(E685&lt;$L$4,IF(ABS(F685)&lt;$N$2,0,ROUND(((ABS(F685)-$N$2)*H685)/100,2)),IF(ABS(F685)&lt;$N$4,0,ROUND(((ABS(F685)-$N$4)*H685)/100,2))))))),0),2)</f>
        <v>0</v>
      </c>
      <c r="N685" s="136">
        <f>ROUND(IF(H685="",0,((IF(L685=0,(IF(E685&lt;$L$4,IF(ABS(F685)&gt;$N$2,ROUND(($N$2*H685/100),2),ABS(F685)*H685/100),IF(ABS(F685)&gt;$N$4,ROUND(($N$4*H685/100),2),ABS(F685)*H685/100))),0)))),2)</f>
        <v>0</v>
      </c>
      <c r="O685" s="137"/>
      <c r="P685" s="136"/>
      <c r="Q685" s="137"/>
    </row>
    <row r="686" spans="1:17" customHeight="1" ht="13.2">
      <c r="A686" s="143">
        <f>+'LIQ 3'!B686</f>
        <v/>
      </c>
      <c r="B686" s="143">
        <f>+'LIQ 3'!C686</f>
        <v>0</v>
      </c>
      <c r="C686" s="144">
        <f>+'LIQ 3'!D686</f>
        <v/>
      </c>
      <c r="D686" s="143">
        <f>+'LIQ 3'!E686</f>
        <v>0</v>
      </c>
      <c r="E686" s="143">
        <f>+'LIQ 3'!F686</f>
        <v/>
      </c>
      <c r="F686" s="2"/>
      <c r="G686" s="121"/>
      <c r="H686" s="122"/>
      <c r="I686" s="143"/>
      <c r="K686" s="124"/>
      <c r="L686" s="136">
        <f>IF(H686="",0,(IF(G686="D",0,(F686*H686)/100)))</f>
        <v>0</v>
      </c>
      <c r="M686" s="136">
        <f>ROUND(IF(L686=0,(IF(H686="",0,((IF(E686&lt;$L$4,IF(ABS(F686)&lt;$N$2,0,ROUND(((ABS(F686)-$N$2)*H686)/100,2)),IF(ABS(F686)&lt;$N$4,0,ROUND(((ABS(F686)-$N$4)*H686)/100,2))))))),0),2)</f>
        <v>0</v>
      </c>
      <c r="N686" s="136">
        <f>ROUND(IF(H686="",0,((IF(L686=0,(IF(E686&lt;$L$4,IF(ABS(F686)&gt;$N$2,ROUND(($N$2*H686/100),2),ABS(F686)*H686/100),IF(ABS(F686)&gt;$N$4,ROUND(($N$4*H686/100),2),ABS(F686)*H686/100))),0)))),2)</f>
        <v>0</v>
      </c>
      <c r="O686" s="137"/>
      <c r="P686" s="136"/>
      <c r="Q686" s="137"/>
    </row>
    <row r="687" spans="1:17" customHeight="1" ht="13.2">
      <c r="A687" s="143">
        <f>+'LIQ 3'!B687</f>
        <v/>
      </c>
      <c r="B687" s="143">
        <f>+'LIQ 3'!C687</f>
        <v>0</v>
      </c>
      <c r="C687" s="144">
        <f>+'LIQ 3'!D687</f>
        <v/>
      </c>
      <c r="D687" s="143">
        <f>+'LIQ 3'!E687</f>
        <v>0</v>
      </c>
      <c r="E687" s="143">
        <f>+'LIQ 3'!F687</f>
        <v/>
      </c>
      <c r="F687" s="2"/>
      <c r="G687" s="121"/>
      <c r="H687" s="122"/>
      <c r="I687" s="143"/>
      <c r="K687" s="124"/>
      <c r="L687" s="136">
        <f>IF(H687="",0,(IF(G687="D",0,(F687*H687)/100)))</f>
        <v>0</v>
      </c>
      <c r="M687" s="136">
        <f>ROUND(IF(L687=0,(IF(H687="",0,((IF(E687&lt;$L$4,IF(ABS(F687)&lt;$N$2,0,ROUND(((ABS(F687)-$N$2)*H687)/100,2)),IF(ABS(F687)&lt;$N$4,0,ROUND(((ABS(F687)-$N$4)*H687)/100,2))))))),0),2)</f>
        <v>0</v>
      </c>
      <c r="N687" s="136">
        <f>ROUND(IF(H687="",0,((IF(L687=0,(IF(E687&lt;$L$4,IF(ABS(F687)&gt;$N$2,ROUND(($N$2*H687/100),2),ABS(F687)*H687/100),IF(ABS(F687)&gt;$N$4,ROUND(($N$4*H687/100),2),ABS(F687)*H687/100))),0)))),2)</f>
        <v>0</v>
      </c>
      <c r="O687" s="137"/>
      <c r="P687" s="136"/>
      <c r="Q687" s="137"/>
    </row>
    <row r="688" spans="1:17" customHeight="1" ht="13.2">
      <c r="A688" s="143">
        <f>+'LIQ 3'!B688</f>
        <v/>
      </c>
      <c r="B688" s="143">
        <f>+'LIQ 3'!C688</f>
        <v>0</v>
      </c>
      <c r="C688" s="144">
        <f>+'LIQ 3'!D688</f>
        <v/>
      </c>
      <c r="D688" s="143">
        <f>+'LIQ 3'!E688</f>
        <v>0</v>
      </c>
      <c r="E688" s="143">
        <f>+'LIQ 3'!F688</f>
        <v/>
      </c>
      <c r="F688" s="2"/>
      <c r="G688" s="121"/>
      <c r="H688" s="122"/>
      <c r="I688" s="143"/>
      <c r="K688" s="124"/>
      <c r="L688" s="136">
        <f>IF(H688="",0,(IF(G688="D",0,(F688*H688)/100)))</f>
        <v>0</v>
      </c>
      <c r="M688" s="136">
        <f>ROUND(IF(L688=0,(IF(H688="",0,((IF(E688&lt;$L$4,IF(ABS(F688)&lt;$N$2,0,ROUND(((ABS(F688)-$N$2)*H688)/100,2)),IF(ABS(F688)&lt;$N$4,0,ROUND(((ABS(F688)-$N$4)*H688)/100,2))))))),0),2)</f>
        <v>0</v>
      </c>
      <c r="N688" s="136">
        <f>ROUND(IF(H688="",0,((IF(L688=0,(IF(E688&lt;$L$4,IF(ABS(F688)&gt;$N$2,ROUND(($N$2*H688/100),2),ABS(F688)*H688/100),IF(ABS(F688)&gt;$N$4,ROUND(($N$4*H688/100),2),ABS(F688)*H688/100))),0)))),2)</f>
        <v>0</v>
      </c>
      <c r="O688" s="137"/>
      <c r="P688" s="136"/>
      <c r="Q688" s="137"/>
    </row>
    <row r="689" spans="1:17" customHeight="1" ht="13.2">
      <c r="A689" s="143">
        <f>+'LIQ 3'!B689</f>
        <v/>
      </c>
      <c r="B689" s="143">
        <f>+'LIQ 3'!C689</f>
        <v>0</v>
      </c>
      <c r="C689" s="144">
        <f>+'LIQ 3'!D689</f>
        <v/>
      </c>
      <c r="D689" s="143">
        <f>+'LIQ 3'!E689</f>
        <v>0</v>
      </c>
      <c r="E689" s="143">
        <f>+'LIQ 3'!F689</f>
        <v/>
      </c>
      <c r="F689" s="2"/>
      <c r="G689" s="121"/>
      <c r="H689" s="122"/>
      <c r="I689" s="143"/>
      <c r="K689" s="124"/>
      <c r="L689" s="136">
        <f>IF(H689="",0,(IF(G689="D",0,(F689*H689)/100)))</f>
        <v>0</v>
      </c>
      <c r="M689" s="136">
        <f>ROUND(IF(L689=0,(IF(H689="",0,((IF(E689&lt;$L$4,IF(ABS(F689)&lt;$N$2,0,ROUND(((ABS(F689)-$N$2)*H689)/100,2)),IF(ABS(F689)&lt;$N$4,0,ROUND(((ABS(F689)-$N$4)*H689)/100,2))))))),0),2)</f>
        <v>0</v>
      </c>
      <c r="N689" s="136">
        <f>ROUND(IF(H689="",0,((IF(L689=0,(IF(E689&lt;$L$4,IF(ABS(F689)&gt;$N$2,ROUND(($N$2*H689/100),2),ABS(F689)*H689/100),IF(ABS(F689)&gt;$N$4,ROUND(($N$4*H689/100),2),ABS(F689)*H689/100))),0)))),2)</f>
        <v>0</v>
      </c>
      <c r="O689" s="137"/>
      <c r="P689" s="136"/>
      <c r="Q689" s="137"/>
    </row>
    <row r="690" spans="1:17" customHeight="1" ht="13.2">
      <c r="A690" s="143">
        <f>+'LIQ 3'!B690</f>
        <v/>
      </c>
      <c r="B690" s="143">
        <f>+'LIQ 3'!C690</f>
        <v>0</v>
      </c>
      <c r="C690" s="144">
        <f>+'LIQ 3'!D690</f>
        <v/>
      </c>
      <c r="D690" s="143">
        <f>+'LIQ 3'!E690</f>
        <v>0</v>
      </c>
      <c r="E690" s="143">
        <f>+'LIQ 3'!F690</f>
        <v/>
      </c>
      <c r="F690" s="2"/>
      <c r="G690" s="121"/>
      <c r="H690" s="122"/>
      <c r="I690" s="143"/>
      <c r="K690" s="124"/>
      <c r="L690" s="136">
        <f>IF(H690="",0,(IF(G690="D",0,(F690*H690)/100)))</f>
        <v>0</v>
      </c>
      <c r="M690" s="136">
        <f>ROUND(IF(L690=0,(IF(H690="",0,((IF(E690&lt;$L$4,IF(ABS(F690)&lt;$N$2,0,ROUND(((ABS(F690)-$N$2)*H690)/100,2)),IF(ABS(F690)&lt;$N$4,0,ROUND(((ABS(F690)-$N$4)*H690)/100,2))))))),0),2)</f>
        <v>0</v>
      </c>
      <c r="N690" s="136">
        <f>ROUND(IF(H690="",0,((IF(L690=0,(IF(E690&lt;$L$4,IF(ABS(F690)&gt;$N$2,ROUND(($N$2*H690/100),2),ABS(F690)*H690/100),IF(ABS(F690)&gt;$N$4,ROUND(($N$4*H690/100),2),ABS(F690)*H690/100))),0)))),2)</f>
        <v>0</v>
      </c>
      <c r="O690" s="137"/>
      <c r="P690" s="136"/>
      <c r="Q690" s="137"/>
    </row>
    <row r="691" spans="1:17" customHeight="1" ht="13.2">
      <c r="A691" s="143">
        <f>+'LIQ 3'!B691</f>
        <v/>
      </c>
      <c r="B691" s="143">
        <f>+'LIQ 3'!C691</f>
        <v>0</v>
      </c>
      <c r="C691" s="144">
        <f>+'LIQ 3'!D691</f>
        <v/>
      </c>
      <c r="D691" s="143">
        <f>+'LIQ 3'!E691</f>
        <v>0</v>
      </c>
      <c r="E691" s="143">
        <f>+'LIQ 3'!F691</f>
        <v/>
      </c>
      <c r="F691" s="2"/>
      <c r="G691" s="121"/>
      <c r="H691" s="122"/>
      <c r="I691" s="143"/>
      <c r="K691" s="124"/>
      <c r="L691" s="136">
        <f>IF(H691="",0,(IF(G691="D",0,(F691*H691)/100)))</f>
        <v>0</v>
      </c>
      <c r="M691" s="136">
        <f>ROUND(IF(L691=0,(IF(H691="",0,((IF(E691&lt;$L$4,IF(ABS(F691)&lt;$N$2,0,ROUND(((ABS(F691)-$N$2)*H691)/100,2)),IF(ABS(F691)&lt;$N$4,0,ROUND(((ABS(F691)-$N$4)*H691)/100,2))))))),0),2)</f>
        <v>0</v>
      </c>
      <c r="N691" s="136">
        <f>ROUND(IF(H691="",0,((IF(L691=0,(IF(E691&lt;$L$4,IF(ABS(F691)&gt;$N$2,ROUND(($N$2*H691/100),2),ABS(F691)*H691/100),IF(ABS(F691)&gt;$N$4,ROUND(($N$4*H691/100),2),ABS(F691)*H691/100))),0)))),2)</f>
        <v>0</v>
      </c>
      <c r="O691" s="137"/>
      <c r="P691" s="136"/>
      <c r="Q691" s="137"/>
    </row>
    <row r="692" spans="1:17" customHeight="1" ht="13.2">
      <c r="A692" s="143">
        <f>+'LIQ 3'!B692</f>
        <v/>
      </c>
      <c r="B692" s="143">
        <f>+'LIQ 3'!C692</f>
        <v>0</v>
      </c>
      <c r="C692" s="144">
        <f>+'LIQ 3'!D692</f>
        <v/>
      </c>
      <c r="D692" s="143">
        <f>+'LIQ 3'!E692</f>
        <v>0</v>
      </c>
      <c r="E692" s="143">
        <f>+'LIQ 3'!F692</f>
        <v/>
      </c>
      <c r="F692" s="2"/>
      <c r="G692" s="121"/>
      <c r="H692" s="122"/>
      <c r="I692" s="143"/>
      <c r="K692" s="124"/>
      <c r="L692" s="136">
        <f>IF(H692="",0,(IF(G692="D",0,(F692*H692)/100)))</f>
        <v>0</v>
      </c>
      <c r="M692" s="136">
        <f>ROUND(IF(L692=0,(IF(H692="",0,((IF(E692&lt;$L$4,IF(ABS(F692)&lt;$N$2,0,ROUND(((ABS(F692)-$N$2)*H692)/100,2)),IF(ABS(F692)&lt;$N$4,0,ROUND(((ABS(F692)-$N$4)*H692)/100,2))))))),0),2)</f>
        <v>0</v>
      </c>
      <c r="N692" s="136">
        <f>ROUND(IF(H692="",0,((IF(L692=0,(IF(E692&lt;$L$4,IF(ABS(F692)&gt;$N$2,ROUND(($N$2*H692/100),2),ABS(F692)*H692/100),IF(ABS(F692)&gt;$N$4,ROUND(($N$4*H692/100),2),ABS(F692)*H692/100))),0)))),2)</f>
        <v>0</v>
      </c>
      <c r="O692" s="137"/>
      <c r="P692" s="136"/>
      <c r="Q692" s="137"/>
    </row>
    <row r="693" spans="1:17" customHeight="1" ht="13.2">
      <c r="A693" s="143">
        <f>+'LIQ 3'!B693</f>
        <v/>
      </c>
      <c r="B693" s="143">
        <f>+'LIQ 3'!C693</f>
        <v>0</v>
      </c>
      <c r="C693" s="144">
        <f>+'LIQ 3'!D693</f>
        <v/>
      </c>
      <c r="D693" s="143">
        <f>+'LIQ 3'!E693</f>
        <v>0</v>
      </c>
      <c r="E693" s="143">
        <f>+'LIQ 3'!F693</f>
        <v/>
      </c>
      <c r="F693" s="2"/>
      <c r="G693" s="121"/>
      <c r="H693" s="122"/>
      <c r="I693" s="143"/>
      <c r="K693" s="124"/>
      <c r="L693" s="136">
        <f>IF(H693="",0,(IF(G693="D",0,(F693*H693)/100)))</f>
        <v>0</v>
      </c>
      <c r="M693" s="136">
        <f>ROUND(IF(L693=0,(IF(H693="",0,((IF(E693&lt;$L$4,IF(ABS(F693)&lt;$N$2,0,ROUND(((ABS(F693)-$N$2)*H693)/100,2)),IF(ABS(F693)&lt;$N$4,0,ROUND(((ABS(F693)-$N$4)*H693)/100,2))))))),0),2)</f>
        <v>0</v>
      </c>
      <c r="N693" s="136">
        <f>ROUND(IF(H693="",0,((IF(L693=0,(IF(E693&lt;$L$4,IF(ABS(F693)&gt;$N$2,ROUND(($N$2*H693/100),2),ABS(F693)*H693/100),IF(ABS(F693)&gt;$N$4,ROUND(($N$4*H693/100),2),ABS(F693)*H693/100))),0)))),2)</f>
        <v>0</v>
      </c>
      <c r="O693" s="137"/>
      <c r="P693" s="136"/>
      <c r="Q693" s="137"/>
    </row>
    <row r="694" spans="1:17" customHeight="1" ht="13.2">
      <c r="A694" s="143">
        <f>+'LIQ 3'!B694</f>
        <v/>
      </c>
      <c r="B694" s="143">
        <f>+'LIQ 3'!C694</f>
        <v>0</v>
      </c>
      <c r="C694" s="144">
        <f>+'LIQ 3'!D694</f>
        <v/>
      </c>
      <c r="D694" s="143">
        <f>+'LIQ 3'!E694</f>
        <v>0</v>
      </c>
      <c r="E694" s="143">
        <f>+'LIQ 3'!F694</f>
        <v/>
      </c>
      <c r="F694" s="2"/>
      <c r="G694" s="121"/>
      <c r="H694" s="122"/>
      <c r="I694" s="143"/>
      <c r="K694" s="124"/>
      <c r="L694" s="136">
        <f>IF(H694="",0,(IF(G694="D",0,(F694*H694)/100)))</f>
        <v>0</v>
      </c>
      <c r="M694" s="136">
        <f>ROUND(IF(L694=0,(IF(H694="",0,((IF(E694&lt;$L$4,IF(ABS(F694)&lt;$N$2,0,ROUND(((ABS(F694)-$N$2)*H694)/100,2)),IF(ABS(F694)&lt;$N$4,0,ROUND(((ABS(F694)-$N$4)*H694)/100,2))))))),0),2)</f>
        <v>0</v>
      </c>
      <c r="N694" s="136">
        <f>ROUND(IF(H694="",0,((IF(L694=0,(IF(E694&lt;$L$4,IF(ABS(F694)&gt;$N$2,ROUND(($N$2*H694/100),2),ABS(F694)*H694/100),IF(ABS(F694)&gt;$N$4,ROUND(($N$4*H694/100),2),ABS(F694)*H694/100))),0)))),2)</f>
        <v>0</v>
      </c>
      <c r="O694" s="137"/>
      <c r="P694" s="136"/>
      <c r="Q694" s="137"/>
    </row>
    <row r="695" spans="1:17" customHeight="1" ht="13.2">
      <c r="A695" s="143">
        <f>+'LIQ 3'!B695</f>
        <v/>
      </c>
      <c r="B695" s="143">
        <f>+'LIQ 3'!C695</f>
        <v>0</v>
      </c>
      <c r="C695" s="144">
        <f>+'LIQ 3'!D695</f>
        <v/>
      </c>
      <c r="D695" s="143">
        <f>+'LIQ 3'!E695</f>
        <v>0</v>
      </c>
      <c r="E695" s="143">
        <f>+'LIQ 3'!F695</f>
        <v/>
      </c>
      <c r="F695" s="2"/>
      <c r="G695" s="121"/>
      <c r="H695" s="122"/>
      <c r="I695" s="143"/>
      <c r="K695" s="124"/>
      <c r="L695" s="136">
        <f>IF(H695="",0,(IF(G695="D",0,(F695*H695)/100)))</f>
        <v>0</v>
      </c>
      <c r="M695" s="136">
        <f>ROUND(IF(L695=0,(IF(H695="",0,((IF(E695&lt;$L$4,IF(ABS(F695)&lt;$N$2,0,ROUND(((ABS(F695)-$N$2)*H695)/100,2)),IF(ABS(F695)&lt;$N$4,0,ROUND(((ABS(F695)-$N$4)*H695)/100,2))))))),0),2)</f>
        <v>0</v>
      </c>
      <c r="N695" s="136">
        <f>ROUND(IF(H695="",0,((IF(L695=0,(IF(E695&lt;$L$4,IF(ABS(F695)&gt;$N$2,ROUND(($N$2*H695/100),2),ABS(F695)*H695/100),IF(ABS(F695)&gt;$N$4,ROUND(($N$4*H695/100),2),ABS(F695)*H695/100))),0)))),2)</f>
        <v>0</v>
      </c>
      <c r="O695" s="137"/>
      <c r="P695" s="136"/>
      <c r="Q695" s="137"/>
    </row>
    <row r="696" spans="1:17" customHeight="1" ht="13.2">
      <c r="A696" s="143">
        <f>+'LIQ 3'!B696</f>
        <v/>
      </c>
      <c r="B696" s="143">
        <f>+'LIQ 3'!C696</f>
        <v>0</v>
      </c>
      <c r="C696" s="144">
        <f>+'LIQ 3'!D696</f>
        <v/>
      </c>
      <c r="D696" s="143">
        <f>+'LIQ 3'!E696</f>
        <v>0</v>
      </c>
      <c r="E696" s="143">
        <f>+'LIQ 3'!F696</f>
        <v/>
      </c>
      <c r="F696" s="2"/>
      <c r="G696" s="121"/>
      <c r="H696" s="122"/>
      <c r="I696" s="143"/>
      <c r="K696" s="124"/>
      <c r="L696" s="136">
        <f>IF(H696="",0,(IF(G696="D",0,(F696*H696)/100)))</f>
        <v>0</v>
      </c>
      <c r="M696" s="136">
        <f>ROUND(IF(L696=0,(IF(H696="",0,((IF(E696&lt;$L$4,IF(ABS(F696)&lt;$N$2,0,ROUND(((ABS(F696)-$N$2)*H696)/100,2)),IF(ABS(F696)&lt;$N$4,0,ROUND(((ABS(F696)-$N$4)*H696)/100,2))))))),0),2)</f>
        <v>0</v>
      </c>
      <c r="N696" s="136">
        <f>ROUND(IF(H696="",0,((IF(L696=0,(IF(E696&lt;$L$4,IF(ABS(F696)&gt;$N$2,ROUND(($N$2*H696/100),2),ABS(F696)*H696/100),IF(ABS(F696)&gt;$N$4,ROUND(($N$4*H696/100),2),ABS(F696)*H696/100))),0)))),2)</f>
        <v>0</v>
      </c>
      <c r="O696" s="137"/>
      <c r="P696" s="136"/>
      <c r="Q696" s="137"/>
    </row>
    <row r="697" spans="1:17" customHeight="1" ht="13.2">
      <c r="A697" s="143">
        <f>+'LIQ 3'!B697</f>
        <v/>
      </c>
      <c r="B697" s="143">
        <f>+'LIQ 3'!C697</f>
        <v>0</v>
      </c>
      <c r="C697" s="144">
        <f>+'LIQ 3'!D697</f>
        <v/>
      </c>
      <c r="D697" s="143">
        <f>+'LIQ 3'!E697</f>
        <v>0</v>
      </c>
      <c r="E697" s="143">
        <f>+'LIQ 3'!F697</f>
        <v/>
      </c>
      <c r="F697" s="2"/>
      <c r="G697" s="121"/>
      <c r="H697" s="122"/>
      <c r="I697" s="143"/>
      <c r="K697" s="124"/>
      <c r="L697" s="136">
        <f>IF(H697="",0,(IF(G697="D",0,(F697*H697)/100)))</f>
        <v>0</v>
      </c>
      <c r="M697" s="136">
        <f>ROUND(IF(L697=0,(IF(H697="",0,((IF(E697&lt;$L$4,IF(ABS(F697)&lt;$N$2,0,ROUND(((ABS(F697)-$N$2)*H697)/100,2)),IF(ABS(F697)&lt;$N$4,0,ROUND(((ABS(F697)-$N$4)*H697)/100,2))))))),0),2)</f>
        <v>0</v>
      </c>
      <c r="N697" s="136">
        <f>ROUND(IF(H697="",0,((IF(L697=0,(IF(E697&lt;$L$4,IF(ABS(F697)&gt;$N$2,ROUND(($N$2*H697/100),2),ABS(F697)*H697/100),IF(ABS(F697)&gt;$N$4,ROUND(($N$4*H697/100),2),ABS(F697)*H697/100))),0)))),2)</f>
        <v>0</v>
      </c>
      <c r="O697" s="137"/>
      <c r="P697" s="136"/>
      <c r="Q697" s="137"/>
    </row>
    <row r="698" spans="1:17" customHeight="1" ht="13.2">
      <c r="A698" s="143">
        <f>+'LIQ 3'!B698</f>
        <v/>
      </c>
      <c r="B698" s="143">
        <f>+'LIQ 3'!C698</f>
        <v>0</v>
      </c>
      <c r="C698" s="144">
        <f>+'LIQ 3'!D698</f>
        <v/>
      </c>
      <c r="D698" s="143">
        <f>+'LIQ 3'!E698</f>
        <v>0</v>
      </c>
      <c r="E698" s="143">
        <f>+'LIQ 3'!F698</f>
        <v/>
      </c>
      <c r="F698" s="2"/>
      <c r="G698" s="121"/>
      <c r="H698" s="122"/>
      <c r="I698" s="143"/>
      <c r="K698" s="124"/>
      <c r="L698" s="136">
        <f>IF(H698="",0,(IF(G698="D",0,(F698*H698)/100)))</f>
        <v>0</v>
      </c>
      <c r="M698" s="136">
        <f>ROUND(IF(L698=0,(IF(H698="",0,((IF(E698&lt;$L$4,IF(ABS(F698)&lt;$N$2,0,ROUND(((ABS(F698)-$N$2)*H698)/100,2)),IF(ABS(F698)&lt;$N$4,0,ROUND(((ABS(F698)-$N$4)*H698)/100,2))))))),0),2)</f>
        <v>0</v>
      </c>
      <c r="N698" s="136">
        <f>ROUND(IF(H698="",0,((IF(L698=0,(IF(E698&lt;$L$4,IF(ABS(F698)&gt;$N$2,ROUND(($N$2*H698/100),2),ABS(F698)*H698/100),IF(ABS(F698)&gt;$N$4,ROUND(($N$4*H698/100),2),ABS(F698)*H698/100))),0)))),2)</f>
        <v>0</v>
      </c>
      <c r="O698" s="137"/>
      <c r="P698" s="136"/>
      <c r="Q698" s="137"/>
    </row>
    <row r="699" spans="1:17" customHeight="1" ht="13.2">
      <c r="A699" s="143">
        <f>+'LIQ 3'!B699</f>
        <v/>
      </c>
      <c r="B699" s="143">
        <f>+'LIQ 3'!C699</f>
        <v>0</v>
      </c>
      <c r="C699" s="144">
        <f>+'LIQ 3'!D699</f>
        <v/>
      </c>
      <c r="D699" s="143">
        <f>+'LIQ 3'!E699</f>
        <v>0</v>
      </c>
      <c r="E699" s="143">
        <f>+'LIQ 3'!F699</f>
        <v/>
      </c>
      <c r="F699" s="2"/>
      <c r="G699" s="121"/>
      <c r="H699" s="122"/>
      <c r="I699" s="143"/>
      <c r="K699" s="124"/>
      <c r="L699" s="136">
        <f>IF(H699="",0,(IF(G699="D",0,(F699*H699)/100)))</f>
        <v>0</v>
      </c>
      <c r="M699" s="136">
        <f>ROUND(IF(L699=0,(IF(H699="",0,((IF(E699&lt;$L$4,IF(ABS(F699)&lt;$N$2,0,ROUND(((ABS(F699)-$N$2)*H699)/100,2)),IF(ABS(F699)&lt;$N$4,0,ROUND(((ABS(F699)-$N$4)*H699)/100,2))))))),0),2)</f>
        <v>0</v>
      </c>
      <c r="N699" s="136">
        <f>ROUND(IF(H699="",0,((IF(L699=0,(IF(E699&lt;$L$4,IF(ABS(F699)&gt;$N$2,ROUND(($N$2*H699/100),2),ABS(F699)*H699/100),IF(ABS(F699)&gt;$N$4,ROUND(($N$4*H699/100),2),ABS(F699)*H699/100))),0)))),2)</f>
        <v>0</v>
      </c>
      <c r="O699" s="137"/>
      <c r="P699" s="136"/>
      <c r="Q699" s="137"/>
    </row>
    <row r="700" spans="1:17" customHeight="1" ht="13.2">
      <c r="A700" s="143">
        <f>+'LIQ 3'!B700</f>
        <v/>
      </c>
      <c r="B700" s="143">
        <f>+'LIQ 3'!C700</f>
        <v>0</v>
      </c>
      <c r="C700" s="144">
        <f>+'LIQ 3'!D700</f>
        <v/>
      </c>
      <c r="D700" s="143">
        <f>+'LIQ 3'!E700</f>
        <v>0</v>
      </c>
      <c r="E700" s="143">
        <f>+'LIQ 3'!F700</f>
        <v/>
      </c>
      <c r="F700" s="2"/>
      <c r="G700" s="121"/>
      <c r="H700" s="122"/>
      <c r="I700" s="143"/>
      <c r="K700" s="124"/>
      <c r="L700" s="136">
        <f>IF(H700="",0,(IF(G700="D",0,(F700*H700)/100)))</f>
        <v>0</v>
      </c>
      <c r="M700" s="136">
        <f>ROUND(IF(L700=0,(IF(H700="",0,((IF(E700&lt;$L$4,IF(ABS(F700)&lt;$N$2,0,ROUND(((ABS(F700)-$N$2)*H700)/100,2)),IF(ABS(F700)&lt;$N$4,0,ROUND(((ABS(F700)-$N$4)*H700)/100,2))))))),0),2)</f>
        <v>0</v>
      </c>
      <c r="N700" s="136">
        <f>ROUND(IF(H700="",0,((IF(L700=0,(IF(E700&lt;$L$4,IF(ABS(F700)&gt;$N$2,ROUND(($N$2*H700/100),2),ABS(F700)*H700/100),IF(ABS(F700)&gt;$N$4,ROUND(($N$4*H700/100),2),ABS(F700)*H700/100))),0)))),2)</f>
        <v>0</v>
      </c>
      <c r="O700" s="137"/>
      <c r="P700" s="136"/>
      <c r="Q700" s="137"/>
    </row>
    <row r="701" spans="1:17" customHeight="1" ht="13.2">
      <c r="A701" s="143">
        <f>+'LIQ 3'!B701</f>
        <v/>
      </c>
      <c r="B701" s="143">
        <f>+'LIQ 3'!C701</f>
        <v>0</v>
      </c>
      <c r="C701" s="144">
        <f>+'LIQ 3'!D701</f>
        <v/>
      </c>
      <c r="D701" s="143">
        <f>+'LIQ 3'!E701</f>
        <v>0</v>
      </c>
      <c r="E701" s="143">
        <f>+'LIQ 3'!F701</f>
        <v/>
      </c>
      <c r="F701" s="2"/>
      <c r="G701" s="121"/>
      <c r="H701" s="122"/>
      <c r="I701" s="143"/>
      <c r="K701" s="124"/>
      <c r="L701" s="136">
        <f>IF(H701="",0,(IF(G701="D",0,(F701*H701)/100)))</f>
        <v>0</v>
      </c>
      <c r="M701" s="136">
        <f>ROUND(IF(L701=0,(IF(H701="",0,((IF(E701&lt;$L$4,IF(ABS(F701)&lt;$N$2,0,ROUND(((ABS(F701)-$N$2)*H701)/100,2)),IF(ABS(F701)&lt;$N$4,0,ROUND(((ABS(F701)-$N$4)*H701)/100,2))))))),0),2)</f>
        <v>0</v>
      </c>
      <c r="N701" s="136">
        <f>ROUND(IF(H701="",0,((IF(L701=0,(IF(E701&lt;$L$4,IF(ABS(F701)&gt;$N$2,ROUND(($N$2*H701/100),2),ABS(F701)*H701/100),IF(ABS(F701)&gt;$N$4,ROUND(($N$4*H701/100),2),ABS(F701)*H701/100))),0)))),2)</f>
        <v>0</v>
      </c>
      <c r="O701" s="137"/>
      <c r="P701" s="136"/>
      <c r="Q701" s="137"/>
    </row>
    <row r="702" spans="1:17" customHeight="1" ht="13.2">
      <c r="A702" s="143">
        <f>+'LIQ 3'!B702</f>
        <v/>
      </c>
      <c r="B702" s="143">
        <f>+'LIQ 3'!C702</f>
        <v>0</v>
      </c>
      <c r="C702" s="144">
        <f>+'LIQ 3'!D702</f>
        <v/>
      </c>
      <c r="D702" s="143">
        <f>+'LIQ 3'!E702</f>
        <v>0</v>
      </c>
      <c r="E702" s="143">
        <f>+'LIQ 3'!F702</f>
        <v/>
      </c>
      <c r="F702" s="2"/>
      <c r="G702" s="121"/>
      <c r="H702" s="122"/>
      <c r="I702" s="143"/>
      <c r="K702" s="124"/>
      <c r="L702" s="136">
        <f>IF(H702="",0,(IF(G702="D",0,(F702*H702)/100)))</f>
        <v>0</v>
      </c>
      <c r="M702" s="136">
        <f>ROUND(IF(L702=0,(IF(H702="",0,((IF(E702&lt;$L$4,IF(ABS(F702)&lt;$N$2,0,ROUND(((ABS(F702)-$N$2)*H702)/100,2)),IF(ABS(F702)&lt;$N$4,0,ROUND(((ABS(F702)-$N$4)*H702)/100,2))))))),0),2)</f>
        <v>0</v>
      </c>
      <c r="N702" s="136">
        <f>ROUND(IF(H702="",0,((IF(L702=0,(IF(E702&lt;$L$4,IF(ABS(F702)&gt;$N$2,ROUND(($N$2*H702/100),2),ABS(F702)*H702/100),IF(ABS(F702)&gt;$N$4,ROUND(($N$4*H702/100),2),ABS(F702)*H702/100))),0)))),2)</f>
        <v>0</v>
      </c>
      <c r="O702" s="137"/>
      <c r="P702" s="136"/>
      <c r="Q702" s="137"/>
    </row>
    <row r="703" spans="1:17" customHeight="1" ht="13.2">
      <c r="A703" s="143">
        <f>+'LIQ 3'!B703</f>
        <v/>
      </c>
      <c r="B703" s="143">
        <f>+'LIQ 3'!C703</f>
        <v>0</v>
      </c>
      <c r="C703" s="144">
        <f>+'LIQ 3'!D703</f>
        <v/>
      </c>
      <c r="D703" s="143">
        <f>+'LIQ 3'!E703</f>
        <v>0</v>
      </c>
      <c r="E703" s="143">
        <f>+'LIQ 3'!F703</f>
        <v/>
      </c>
      <c r="F703" s="2"/>
      <c r="G703" s="121"/>
      <c r="H703" s="122"/>
      <c r="I703" s="143"/>
      <c r="K703" s="124"/>
      <c r="L703" s="136">
        <f>IF(H703="",0,(IF(G703="D",0,(F703*H703)/100)))</f>
        <v>0</v>
      </c>
      <c r="M703" s="136">
        <f>ROUND(IF(L703=0,(IF(H703="",0,((IF(E703&lt;$L$4,IF(ABS(F703)&lt;$N$2,0,ROUND(((ABS(F703)-$N$2)*H703)/100,2)),IF(ABS(F703)&lt;$N$4,0,ROUND(((ABS(F703)-$N$4)*H703)/100,2))))))),0),2)</f>
        <v>0</v>
      </c>
      <c r="N703" s="136">
        <f>ROUND(IF(H703="",0,((IF(L703=0,(IF(E703&lt;$L$4,IF(ABS(F703)&gt;$N$2,ROUND(($N$2*H703/100),2),ABS(F703)*H703/100),IF(ABS(F703)&gt;$N$4,ROUND(($N$4*H703/100),2),ABS(F703)*H703/100))),0)))),2)</f>
        <v>0</v>
      </c>
      <c r="O703" s="137"/>
      <c r="P703" s="136"/>
      <c r="Q703" s="137"/>
    </row>
    <row r="704" spans="1:17" customHeight="1" ht="13.2">
      <c r="A704" s="143">
        <f>+'LIQ 3'!B704</f>
        <v/>
      </c>
      <c r="B704" s="143">
        <f>+'LIQ 3'!C704</f>
        <v>0</v>
      </c>
      <c r="C704" s="144">
        <f>+'LIQ 3'!D704</f>
        <v/>
      </c>
      <c r="D704" s="143">
        <f>+'LIQ 3'!E704</f>
        <v>0</v>
      </c>
      <c r="E704" s="143">
        <f>+'LIQ 3'!F704</f>
        <v/>
      </c>
      <c r="F704" s="2"/>
      <c r="G704" s="121"/>
      <c r="H704" s="122"/>
      <c r="I704" s="143"/>
      <c r="K704" s="124"/>
      <c r="L704" s="136">
        <f>IF(H704="",0,(IF(G704="D",0,(F704*H704)/100)))</f>
        <v>0</v>
      </c>
      <c r="M704" s="136">
        <f>ROUND(IF(L704=0,(IF(H704="",0,((IF(E704&lt;$L$4,IF(ABS(F704)&lt;$N$2,0,ROUND(((ABS(F704)-$N$2)*H704)/100,2)),IF(ABS(F704)&lt;$N$4,0,ROUND(((ABS(F704)-$N$4)*H704)/100,2))))))),0),2)</f>
        <v>0</v>
      </c>
      <c r="N704" s="136">
        <f>ROUND(IF(H704="",0,((IF(L704=0,(IF(E704&lt;$L$4,IF(ABS(F704)&gt;$N$2,ROUND(($N$2*H704/100),2),ABS(F704)*H704/100),IF(ABS(F704)&gt;$N$4,ROUND(($N$4*H704/100),2),ABS(F704)*H704/100))),0)))),2)</f>
        <v>0</v>
      </c>
      <c r="O704" s="137"/>
      <c r="P704" s="136"/>
      <c r="Q704" s="137"/>
    </row>
    <row r="705" spans="1:17" customHeight="1" ht="13.2">
      <c r="A705" s="143">
        <f>+'LIQ 3'!B705</f>
        <v/>
      </c>
      <c r="B705" s="143">
        <f>+'LIQ 3'!C705</f>
        <v>0</v>
      </c>
      <c r="C705" s="144">
        <f>+'LIQ 3'!D705</f>
        <v/>
      </c>
      <c r="D705" s="143">
        <f>+'LIQ 3'!E705</f>
        <v>0</v>
      </c>
      <c r="E705" s="143">
        <f>+'LIQ 3'!F705</f>
        <v/>
      </c>
      <c r="F705" s="2"/>
      <c r="G705" s="121"/>
      <c r="H705" s="122"/>
      <c r="I705" s="143"/>
      <c r="K705" s="124"/>
      <c r="L705" s="136">
        <f>IF(H705="",0,(IF(G705="D",0,(F705*H705)/100)))</f>
        <v>0</v>
      </c>
      <c r="M705" s="136">
        <f>ROUND(IF(L705=0,(IF(H705="",0,((IF(E705&lt;$L$4,IF(ABS(F705)&lt;$N$2,0,ROUND(((ABS(F705)-$N$2)*H705)/100,2)),IF(ABS(F705)&lt;$N$4,0,ROUND(((ABS(F705)-$N$4)*H705)/100,2))))))),0),2)</f>
        <v>0</v>
      </c>
      <c r="N705" s="136">
        <f>ROUND(IF(H705="",0,((IF(L705=0,(IF(E705&lt;$L$4,IF(ABS(F705)&gt;$N$2,ROUND(($N$2*H705/100),2),ABS(F705)*H705/100),IF(ABS(F705)&gt;$N$4,ROUND(($N$4*H705/100),2),ABS(F705)*H705/100))),0)))),2)</f>
        <v>0</v>
      </c>
      <c r="O705" s="137"/>
      <c r="P705" s="136"/>
      <c r="Q705" s="137"/>
    </row>
    <row r="706" spans="1:17" customHeight="1" ht="13.2">
      <c r="A706" s="143">
        <f>+'LIQ 3'!B706</f>
        <v/>
      </c>
      <c r="B706" s="143">
        <f>+'LIQ 3'!C706</f>
        <v>0</v>
      </c>
      <c r="C706" s="144">
        <f>+'LIQ 3'!D706</f>
        <v/>
      </c>
      <c r="D706" s="143">
        <f>+'LIQ 3'!E706</f>
        <v>0</v>
      </c>
      <c r="E706" s="143">
        <f>+'LIQ 3'!F706</f>
        <v/>
      </c>
      <c r="F706" s="2"/>
      <c r="G706" s="121"/>
      <c r="H706" s="122"/>
      <c r="I706" s="143"/>
      <c r="K706" s="124"/>
      <c r="L706" s="136">
        <f>IF(H706="",0,(IF(G706="D",0,(F706*H706)/100)))</f>
        <v>0</v>
      </c>
      <c r="M706" s="136">
        <f>ROUND(IF(L706=0,(IF(H706="",0,((IF(E706&lt;$L$4,IF(ABS(F706)&lt;$N$2,0,ROUND(((ABS(F706)-$N$2)*H706)/100,2)),IF(ABS(F706)&lt;$N$4,0,ROUND(((ABS(F706)-$N$4)*H706)/100,2))))))),0),2)</f>
        <v>0</v>
      </c>
      <c r="N706" s="136">
        <f>ROUND(IF(H706="",0,((IF(L706=0,(IF(E706&lt;$L$4,IF(ABS(F706)&gt;$N$2,ROUND(($N$2*H706/100),2),ABS(F706)*H706/100),IF(ABS(F706)&gt;$N$4,ROUND(($N$4*H706/100),2),ABS(F706)*H706/100))),0)))),2)</f>
        <v>0</v>
      </c>
      <c r="O706" s="137"/>
      <c r="P706" s="136"/>
      <c r="Q706" s="137"/>
    </row>
    <row r="707" spans="1:17" customHeight="1" ht="13.2">
      <c r="A707" s="143">
        <f>+'LIQ 3'!B707</f>
        <v/>
      </c>
      <c r="B707" s="143">
        <f>+'LIQ 3'!C707</f>
        <v>0</v>
      </c>
      <c r="C707" s="144">
        <f>+'LIQ 3'!D707</f>
        <v/>
      </c>
      <c r="D707" s="143">
        <f>+'LIQ 3'!E707</f>
        <v>0</v>
      </c>
      <c r="E707" s="143">
        <f>+'LIQ 3'!F707</f>
        <v/>
      </c>
      <c r="F707" s="2"/>
      <c r="G707" s="121"/>
      <c r="H707" s="122"/>
      <c r="I707" s="143"/>
      <c r="K707" s="124"/>
      <c r="L707" s="136">
        <f>IF(H707="",0,(IF(G707="D",0,(F707*H707)/100)))</f>
        <v>0</v>
      </c>
      <c r="M707" s="136">
        <f>ROUND(IF(L707=0,(IF(H707="",0,((IF(E707&lt;$L$4,IF(ABS(F707)&lt;$N$2,0,ROUND(((ABS(F707)-$N$2)*H707)/100,2)),IF(ABS(F707)&lt;$N$4,0,ROUND(((ABS(F707)-$N$4)*H707)/100,2))))))),0),2)</f>
        <v>0</v>
      </c>
      <c r="N707" s="136">
        <f>ROUND(IF(H707="",0,((IF(L707=0,(IF(E707&lt;$L$4,IF(ABS(F707)&gt;$N$2,ROUND(($N$2*H707/100),2),ABS(F707)*H707/100),IF(ABS(F707)&gt;$N$4,ROUND(($N$4*H707/100),2),ABS(F707)*H707/100))),0)))),2)</f>
        <v>0</v>
      </c>
      <c r="O707" s="137"/>
      <c r="P707" s="136"/>
      <c r="Q707" s="137"/>
    </row>
    <row r="708" spans="1:17" customHeight="1" ht="13.2">
      <c r="A708" s="143">
        <f>+'LIQ 3'!B708</f>
        <v/>
      </c>
      <c r="B708" s="143">
        <f>+'LIQ 3'!C708</f>
        <v>0</v>
      </c>
      <c r="C708" s="144">
        <f>+'LIQ 3'!D708</f>
        <v/>
      </c>
      <c r="D708" s="143">
        <f>+'LIQ 3'!E708</f>
        <v>0</v>
      </c>
      <c r="E708" s="143">
        <f>+'LIQ 3'!F708</f>
        <v/>
      </c>
      <c r="F708" s="2"/>
      <c r="G708" s="121"/>
      <c r="H708" s="122"/>
      <c r="I708" s="143"/>
      <c r="K708" s="124"/>
      <c r="L708" s="136">
        <f>IF(H708="",0,(IF(G708="D",0,(F708*H708)/100)))</f>
        <v>0</v>
      </c>
      <c r="M708" s="136">
        <f>ROUND(IF(L708=0,(IF(H708="",0,((IF(E708&lt;$L$4,IF(ABS(F708)&lt;$N$2,0,ROUND(((ABS(F708)-$N$2)*H708)/100,2)),IF(ABS(F708)&lt;$N$4,0,ROUND(((ABS(F708)-$N$4)*H708)/100,2))))))),0),2)</f>
        <v>0</v>
      </c>
      <c r="N708" s="136">
        <f>ROUND(IF(H708="",0,((IF(L708=0,(IF(E708&lt;$L$4,IF(ABS(F708)&gt;$N$2,ROUND(($N$2*H708/100),2),ABS(F708)*H708/100),IF(ABS(F708)&gt;$N$4,ROUND(($N$4*H708/100),2),ABS(F708)*H708/100))),0)))),2)</f>
        <v>0</v>
      </c>
      <c r="O708" s="137"/>
      <c r="P708" s="136"/>
      <c r="Q708" s="137"/>
    </row>
    <row r="709" spans="1:17" customHeight="1" ht="13.2">
      <c r="A709" s="143">
        <f>+'LIQ 3'!B709</f>
        <v/>
      </c>
      <c r="B709" s="143">
        <f>+'LIQ 3'!C709</f>
        <v>0</v>
      </c>
      <c r="C709" s="144">
        <f>+'LIQ 3'!D709</f>
        <v/>
      </c>
      <c r="D709" s="143">
        <f>+'LIQ 3'!E709</f>
        <v>0</v>
      </c>
      <c r="E709" s="143">
        <f>+'LIQ 3'!F709</f>
        <v/>
      </c>
      <c r="F709" s="2"/>
      <c r="G709" s="121"/>
      <c r="H709" s="122"/>
      <c r="I709" s="143"/>
      <c r="K709" s="124"/>
      <c r="L709" s="136">
        <f>IF(H709="",0,(IF(G709="D",0,(F709*H709)/100)))</f>
        <v>0</v>
      </c>
      <c r="M709" s="136">
        <f>ROUND(IF(L709=0,(IF(H709="",0,((IF(E709&lt;$L$4,IF(ABS(F709)&lt;$N$2,0,ROUND(((ABS(F709)-$N$2)*H709)/100,2)),IF(ABS(F709)&lt;$N$4,0,ROUND(((ABS(F709)-$N$4)*H709)/100,2))))))),0),2)</f>
        <v>0</v>
      </c>
      <c r="N709" s="136">
        <f>ROUND(IF(H709="",0,((IF(L709=0,(IF(E709&lt;$L$4,IF(ABS(F709)&gt;$N$2,ROUND(($N$2*H709/100),2),ABS(F709)*H709/100),IF(ABS(F709)&gt;$N$4,ROUND(($N$4*H709/100),2),ABS(F709)*H709/100))),0)))),2)</f>
        <v>0</v>
      </c>
      <c r="O709" s="137"/>
      <c r="P709" s="136"/>
      <c r="Q709" s="137"/>
    </row>
    <row r="710" spans="1:17" customHeight="1" ht="13.2">
      <c r="A710" s="143">
        <f>+'LIQ 3'!B710</f>
        <v/>
      </c>
      <c r="B710" s="143">
        <f>+'LIQ 3'!C710</f>
        <v>0</v>
      </c>
      <c r="C710" s="144">
        <f>+'LIQ 3'!D710</f>
        <v/>
      </c>
      <c r="D710" s="143">
        <f>+'LIQ 3'!E710</f>
        <v>0</v>
      </c>
      <c r="E710" s="143">
        <f>+'LIQ 3'!F710</f>
        <v/>
      </c>
      <c r="F710" s="2"/>
      <c r="G710" s="121"/>
      <c r="H710" s="122"/>
      <c r="I710" s="143"/>
      <c r="K710" s="124"/>
      <c r="L710" s="136">
        <f>IF(H710="",0,(IF(G710="D",0,(F710*H710)/100)))</f>
        <v>0</v>
      </c>
      <c r="M710" s="136">
        <f>ROUND(IF(L710=0,(IF(H710="",0,((IF(E710&lt;$L$4,IF(ABS(F710)&lt;$N$2,0,ROUND(((ABS(F710)-$N$2)*H710)/100,2)),IF(ABS(F710)&lt;$N$4,0,ROUND(((ABS(F710)-$N$4)*H710)/100,2))))))),0),2)</f>
        <v>0</v>
      </c>
      <c r="N710" s="136">
        <f>ROUND(IF(H710="",0,((IF(L710=0,(IF(E710&lt;$L$4,IF(ABS(F710)&gt;$N$2,ROUND(($N$2*H710/100),2),ABS(F710)*H710/100),IF(ABS(F710)&gt;$N$4,ROUND(($N$4*H710/100),2),ABS(F710)*H710/100))),0)))),2)</f>
        <v>0</v>
      </c>
      <c r="O710" s="137"/>
      <c r="P710" s="136"/>
      <c r="Q710" s="137"/>
    </row>
    <row r="711" spans="1:17" customHeight="1" ht="13.2">
      <c r="A711" s="143">
        <f>+'LIQ 3'!B711</f>
        <v/>
      </c>
      <c r="B711" s="143">
        <f>+'LIQ 3'!C711</f>
        <v>0</v>
      </c>
      <c r="C711" s="144">
        <f>+'LIQ 3'!D711</f>
        <v/>
      </c>
      <c r="D711" s="143">
        <f>+'LIQ 3'!E711</f>
        <v>0</v>
      </c>
      <c r="E711" s="143">
        <f>+'LIQ 3'!F711</f>
        <v/>
      </c>
      <c r="F711" s="2"/>
      <c r="G711" s="121"/>
      <c r="H711" s="122"/>
      <c r="I711" s="143"/>
      <c r="K711" s="124"/>
      <c r="L711" s="136">
        <f>IF(H711="",0,(IF(G711="D",0,(F711*H711)/100)))</f>
        <v>0</v>
      </c>
      <c r="M711" s="136">
        <f>ROUND(IF(L711=0,(IF(H711="",0,((IF(E711&lt;$L$4,IF(ABS(F711)&lt;$N$2,0,ROUND(((ABS(F711)-$N$2)*H711)/100,2)),IF(ABS(F711)&lt;$N$4,0,ROUND(((ABS(F711)-$N$4)*H711)/100,2))))))),0),2)</f>
        <v>0</v>
      </c>
      <c r="N711" s="136">
        <f>ROUND(IF(H711="",0,((IF(L711=0,(IF(E711&lt;$L$4,IF(ABS(F711)&gt;$N$2,ROUND(($N$2*H711/100),2),ABS(F711)*H711/100),IF(ABS(F711)&gt;$N$4,ROUND(($N$4*H711/100),2),ABS(F711)*H711/100))),0)))),2)</f>
        <v>0</v>
      </c>
      <c r="O711" s="137"/>
      <c r="P711" s="136"/>
      <c r="Q711" s="137"/>
    </row>
    <row r="712" spans="1:17" customHeight="1" ht="13.2">
      <c r="A712" s="143">
        <f>+'LIQ 3'!B712</f>
        <v/>
      </c>
      <c r="B712" s="143">
        <f>+'LIQ 3'!C712</f>
        <v>0</v>
      </c>
      <c r="C712" s="144">
        <f>+'LIQ 3'!D712</f>
        <v/>
      </c>
      <c r="D712" s="143">
        <f>+'LIQ 3'!E712</f>
        <v>0</v>
      </c>
      <c r="E712" s="143">
        <f>+'LIQ 3'!F712</f>
        <v/>
      </c>
      <c r="F712" s="2"/>
      <c r="G712" s="121"/>
      <c r="H712" s="122"/>
      <c r="I712" s="143"/>
      <c r="K712" s="124"/>
      <c r="L712" s="136">
        <f>IF(H712="",0,(IF(G712="D",0,(F712*H712)/100)))</f>
        <v>0</v>
      </c>
      <c r="M712" s="136">
        <f>ROUND(IF(L712=0,(IF(H712="",0,((IF(E712&lt;$L$4,IF(ABS(F712)&lt;$N$2,0,ROUND(((ABS(F712)-$N$2)*H712)/100,2)),IF(ABS(F712)&lt;$N$4,0,ROUND(((ABS(F712)-$N$4)*H712)/100,2))))))),0),2)</f>
        <v>0</v>
      </c>
      <c r="N712" s="136">
        <f>ROUND(IF(H712="",0,((IF(L712=0,(IF(E712&lt;$L$4,IF(ABS(F712)&gt;$N$2,ROUND(($N$2*H712/100),2),ABS(F712)*H712/100),IF(ABS(F712)&gt;$N$4,ROUND(($N$4*H712/100),2),ABS(F712)*H712/100))),0)))),2)</f>
        <v>0</v>
      </c>
      <c r="O712" s="137"/>
      <c r="P712" s="136"/>
      <c r="Q712" s="137"/>
    </row>
    <row r="713" spans="1:17" customHeight="1" ht="13.2">
      <c r="A713" s="143">
        <f>+'LIQ 3'!B713</f>
        <v/>
      </c>
      <c r="B713" s="143">
        <f>+'LIQ 3'!C713</f>
        <v>0</v>
      </c>
      <c r="C713" s="144">
        <f>+'LIQ 3'!D713</f>
        <v/>
      </c>
      <c r="D713" s="143">
        <f>+'LIQ 3'!E713</f>
        <v>0</v>
      </c>
      <c r="E713" s="143">
        <f>+'LIQ 3'!F713</f>
        <v/>
      </c>
      <c r="F713" s="2"/>
      <c r="G713" s="121"/>
      <c r="H713" s="122"/>
      <c r="I713" s="143"/>
      <c r="K713" s="124"/>
      <c r="L713" s="136">
        <f>IF(H713="",0,(IF(G713="D",0,(F713*H713)/100)))</f>
        <v>0</v>
      </c>
      <c r="M713" s="136">
        <f>ROUND(IF(L713=0,(IF(H713="",0,((IF(E713&lt;$L$4,IF(ABS(F713)&lt;$N$2,0,ROUND(((ABS(F713)-$N$2)*H713)/100,2)),IF(ABS(F713)&lt;$N$4,0,ROUND(((ABS(F713)-$N$4)*H713)/100,2))))))),0),2)</f>
        <v>0</v>
      </c>
      <c r="N713" s="136">
        <f>ROUND(IF(H713="",0,((IF(L713=0,(IF(E713&lt;$L$4,IF(ABS(F713)&gt;$N$2,ROUND(($N$2*H713/100),2),ABS(F713)*H713/100),IF(ABS(F713)&gt;$N$4,ROUND(($N$4*H713/100),2),ABS(F713)*H713/100))),0)))),2)</f>
        <v>0</v>
      </c>
      <c r="O713" s="137"/>
      <c r="P713" s="136"/>
      <c r="Q713" s="137"/>
    </row>
    <row r="714" spans="1:17" customHeight="1" ht="13.2">
      <c r="A714" s="143">
        <f>+'LIQ 3'!B714</f>
        <v/>
      </c>
      <c r="B714" s="143">
        <f>+'LIQ 3'!C714</f>
        <v>0</v>
      </c>
      <c r="C714" s="144">
        <f>+'LIQ 3'!D714</f>
        <v/>
      </c>
      <c r="D714" s="143">
        <f>+'LIQ 3'!E714</f>
        <v>0</v>
      </c>
      <c r="E714" s="143">
        <f>+'LIQ 3'!F714</f>
        <v/>
      </c>
      <c r="F714" s="2"/>
      <c r="G714" s="121"/>
      <c r="H714" s="122"/>
      <c r="I714" s="143"/>
      <c r="K714" s="124"/>
      <c r="L714" s="136">
        <f>IF(H714="",0,(IF(G714="D",0,(F714*H714)/100)))</f>
        <v>0</v>
      </c>
      <c r="M714" s="136">
        <f>ROUND(IF(L714=0,(IF(H714="",0,((IF(E714&lt;$L$4,IF(ABS(F714)&lt;$N$2,0,ROUND(((ABS(F714)-$N$2)*H714)/100,2)),IF(ABS(F714)&lt;$N$4,0,ROUND(((ABS(F714)-$N$4)*H714)/100,2))))))),0),2)</f>
        <v>0</v>
      </c>
      <c r="N714" s="136">
        <f>ROUND(IF(H714="",0,((IF(L714=0,(IF(E714&lt;$L$4,IF(ABS(F714)&gt;$N$2,ROUND(($N$2*H714/100),2),ABS(F714)*H714/100),IF(ABS(F714)&gt;$N$4,ROUND(($N$4*H714/100),2),ABS(F714)*H714/100))),0)))),2)</f>
        <v>0</v>
      </c>
      <c r="O714" s="137"/>
      <c r="P714" s="136"/>
      <c r="Q714" s="137"/>
    </row>
    <row r="715" spans="1:17" customHeight="1" ht="13.2">
      <c r="A715" s="143">
        <f>+'LIQ 3'!B715</f>
        <v/>
      </c>
      <c r="B715" s="143">
        <f>+'LIQ 3'!C715</f>
        <v>0</v>
      </c>
      <c r="C715" s="144">
        <f>+'LIQ 3'!D715</f>
        <v/>
      </c>
      <c r="D715" s="143">
        <f>+'LIQ 3'!E715</f>
        <v>0</v>
      </c>
      <c r="E715" s="143">
        <f>+'LIQ 3'!F715</f>
        <v/>
      </c>
      <c r="F715" s="2"/>
      <c r="G715" s="121"/>
      <c r="H715" s="122"/>
      <c r="I715" s="143"/>
      <c r="K715" s="124"/>
      <c r="L715" s="136">
        <f>IF(H715="",0,(IF(G715="D",0,(F715*H715)/100)))</f>
        <v>0</v>
      </c>
      <c r="M715" s="136">
        <f>ROUND(IF(L715=0,(IF(H715="",0,((IF(E715&lt;$L$4,IF(ABS(F715)&lt;$N$2,0,ROUND(((ABS(F715)-$N$2)*H715)/100,2)),IF(ABS(F715)&lt;$N$4,0,ROUND(((ABS(F715)-$N$4)*H715)/100,2))))))),0),2)</f>
        <v>0</v>
      </c>
      <c r="N715" s="136">
        <f>ROUND(IF(H715="",0,((IF(L715=0,(IF(E715&lt;$L$4,IF(ABS(F715)&gt;$N$2,ROUND(($N$2*H715/100),2),ABS(F715)*H715/100),IF(ABS(F715)&gt;$N$4,ROUND(($N$4*H715/100),2),ABS(F715)*H715/100))),0)))),2)</f>
        <v>0</v>
      </c>
      <c r="O715" s="137"/>
      <c r="P715" s="136"/>
      <c r="Q715" s="137"/>
    </row>
    <row r="716" spans="1:17" customHeight="1" ht="13.2">
      <c r="A716" s="143">
        <f>+'LIQ 3'!B716</f>
        <v/>
      </c>
      <c r="B716" s="143">
        <f>+'LIQ 3'!C716</f>
        <v>0</v>
      </c>
      <c r="C716" s="144">
        <f>+'LIQ 3'!D716</f>
        <v/>
      </c>
      <c r="D716" s="143">
        <f>+'LIQ 3'!E716</f>
        <v>0</v>
      </c>
      <c r="E716" s="143">
        <f>+'LIQ 3'!F716</f>
        <v/>
      </c>
      <c r="F716" s="2"/>
      <c r="G716" s="121"/>
      <c r="H716" s="122"/>
      <c r="I716" s="143"/>
      <c r="K716" s="124"/>
      <c r="L716" s="136">
        <f>IF(H716="",0,(IF(G716="D",0,(F716*H716)/100)))</f>
        <v>0</v>
      </c>
      <c r="M716" s="136">
        <f>ROUND(IF(L716=0,(IF(H716="",0,((IF(E716&lt;$L$4,IF(ABS(F716)&lt;$N$2,0,ROUND(((ABS(F716)-$N$2)*H716)/100,2)),IF(ABS(F716)&lt;$N$4,0,ROUND(((ABS(F716)-$N$4)*H716)/100,2))))))),0),2)</f>
        <v>0</v>
      </c>
      <c r="N716" s="136">
        <f>ROUND(IF(H716="",0,((IF(L716=0,(IF(E716&lt;$L$4,IF(ABS(F716)&gt;$N$2,ROUND(($N$2*H716/100),2),ABS(F716)*H716/100),IF(ABS(F716)&gt;$N$4,ROUND(($N$4*H716/100),2),ABS(F716)*H716/100))),0)))),2)</f>
        <v>0</v>
      </c>
      <c r="O716" s="137"/>
      <c r="P716" s="136"/>
      <c r="Q716" s="137"/>
    </row>
    <row r="717" spans="1:17" customHeight="1" ht="13.2">
      <c r="A717" s="143">
        <f>+'LIQ 3'!B717</f>
        <v/>
      </c>
      <c r="B717" s="143">
        <f>+'LIQ 3'!C717</f>
        <v>0</v>
      </c>
      <c r="C717" s="144">
        <f>+'LIQ 3'!D717</f>
        <v/>
      </c>
      <c r="D717" s="143">
        <f>+'LIQ 3'!E717</f>
        <v>0</v>
      </c>
      <c r="E717" s="143">
        <f>+'LIQ 3'!F717</f>
        <v/>
      </c>
      <c r="F717" s="2"/>
      <c r="G717" s="121"/>
      <c r="H717" s="122"/>
      <c r="I717" s="143"/>
      <c r="K717" s="124"/>
      <c r="L717" s="136">
        <f>IF(H717="",0,(IF(G717="D",0,(F717*H717)/100)))</f>
        <v>0</v>
      </c>
      <c r="M717" s="136">
        <f>ROUND(IF(L717=0,(IF(H717="",0,((IF(E717&lt;$L$4,IF(ABS(F717)&lt;$N$2,0,ROUND(((ABS(F717)-$N$2)*H717)/100,2)),IF(ABS(F717)&lt;$N$4,0,ROUND(((ABS(F717)-$N$4)*H717)/100,2))))))),0),2)</f>
        <v>0</v>
      </c>
      <c r="N717" s="136">
        <f>ROUND(IF(H717="",0,((IF(L717=0,(IF(E717&lt;$L$4,IF(ABS(F717)&gt;$N$2,ROUND(($N$2*H717/100),2),ABS(F717)*H717/100),IF(ABS(F717)&gt;$N$4,ROUND(($N$4*H717/100),2),ABS(F717)*H717/100))),0)))),2)</f>
        <v>0</v>
      </c>
      <c r="O717" s="137"/>
      <c r="P717" s="136"/>
      <c r="Q717" s="137"/>
    </row>
    <row r="718" spans="1:17" customHeight="1" ht="13.2">
      <c r="A718" s="143">
        <f>+'LIQ 3'!B718</f>
        <v/>
      </c>
      <c r="B718" s="143">
        <f>+'LIQ 3'!C718</f>
        <v>0</v>
      </c>
      <c r="C718" s="144">
        <f>+'LIQ 3'!D718</f>
        <v/>
      </c>
      <c r="D718" s="143">
        <f>+'LIQ 3'!E718</f>
        <v>0</v>
      </c>
      <c r="E718" s="143">
        <f>+'LIQ 3'!F718</f>
        <v/>
      </c>
      <c r="F718" s="2"/>
      <c r="G718" s="121"/>
      <c r="H718" s="122"/>
      <c r="I718" s="143"/>
      <c r="K718" s="124"/>
      <c r="L718" s="136">
        <f>IF(H718="",0,(IF(G718="D",0,(F718*H718)/100)))</f>
        <v>0</v>
      </c>
      <c r="M718" s="136">
        <f>ROUND(IF(L718=0,(IF(H718="",0,((IF(E718&lt;$L$4,IF(ABS(F718)&lt;$N$2,0,ROUND(((ABS(F718)-$N$2)*H718)/100,2)),IF(ABS(F718)&lt;$N$4,0,ROUND(((ABS(F718)-$N$4)*H718)/100,2))))))),0),2)</f>
        <v>0</v>
      </c>
      <c r="N718" s="136">
        <f>ROUND(IF(H718="",0,((IF(L718=0,(IF(E718&lt;$L$4,IF(ABS(F718)&gt;$N$2,ROUND(($N$2*H718/100),2),ABS(F718)*H718/100),IF(ABS(F718)&gt;$N$4,ROUND(($N$4*H718/100),2),ABS(F718)*H718/100))),0)))),2)</f>
        <v>0</v>
      </c>
      <c r="O718" s="137"/>
      <c r="P718" s="136"/>
      <c r="Q718" s="137"/>
    </row>
    <row r="719" spans="1:17" customHeight="1" ht="13.2">
      <c r="A719" s="143">
        <f>+'LIQ 3'!B719</f>
        <v/>
      </c>
      <c r="B719" s="143">
        <f>+'LIQ 3'!C719</f>
        <v>0</v>
      </c>
      <c r="C719" s="144">
        <f>+'LIQ 3'!D719</f>
        <v/>
      </c>
      <c r="D719" s="143">
        <f>+'LIQ 3'!E719</f>
        <v>0</v>
      </c>
      <c r="E719" s="143">
        <f>+'LIQ 3'!F719</f>
        <v/>
      </c>
      <c r="F719" s="2"/>
      <c r="G719" s="121"/>
      <c r="H719" s="122"/>
      <c r="I719" s="143"/>
      <c r="K719" s="124"/>
      <c r="L719" s="136">
        <f>IF(H719="",0,(IF(G719="D",0,(F719*H719)/100)))</f>
        <v>0</v>
      </c>
      <c r="M719" s="136">
        <f>ROUND(IF(L719=0,(IF(H719="",0,((IF(E719&lt;$L$4,IF(ABS(F719)&lt;$N$2,0,ROUND(((ABS(F719)-$N$2)*H719)/100,2)),IF(ABS(F719)&lt;$N$4,0,ROUND(((ABS(F719)-$N$4)*H719)/100,2))))))),0),2)</f>
        <v>0</v>
      </c>
      <c r="N719" s="136">
        <f>ROUND(IF(H719="",0,((IF(L719=0,(IF(E719&lt;$L$4,IF(ABS(F719)&gt;$N$2,ROUND(($N$2*H719/100),2),ABS(F719)*H719/100),IF(ABS(F719)&gt;$N$4,ROUND(($N$4*H719/100),2),ABS(F719)*H719/100))),0)))),2)</f>
        <v>0</v>
      </c>
      <c r="O719" s="137"/>
      <c r="P719" s="136"/>
      <c r="Q719" s="137"/>
    </row>
    <row r="720" spans="1:17" customHeight="1" ht="13.2">
      <c r="A720" s="143">
        <f>+'LIQ 3'!B720</f>
        <v/>
      </c>
      <c r="B720" s="143">
        <f>+'LIQ 3'!C720</f>
        <v>0</v>
      </c>
      <c r="C720" s="144">
        <f>+'LIQ 3'!D720</f>
        <v/>
      </c>
      <c r="D720" s="143">
        <f>+'LIQ 3'!E720</f>
        <v>0</v>
      </c>
      <c r="E720" s="143">
        <f>+'LIQ 3'!F720</f>
        <v/>
      </c>
      <c r="F720" s="2"/>
      <c r="G720" s="121"/>
      <c r="H720" s="122"/>
      <c r="I720" s="143"/>
      <c r="K720" s="124"/>
      <c r="L720" s="136">
        <f>IF(H720="",0,(IF(G720="D",0,(F720*H720)/100)))</f>
        <v>0</v>
      </c>
      <c r="M720" s="136">
        <f>ROUND(IF(L720=0,(IF(H720="",0,((IF(E720&lt;$L$4,IF(ABS(F720)&lt;$N$2,0,ROUND(((ABS(F720)-$N$2)*H720)/100,2)),IF(ABS(F720)&lt;$N$4,0,ROUND(((ABS(F720)-$N$4)*H720)/100,2))))))),0),2)</f>
        <v>0</v>
      </c>
      <c r="N720" s="136">
        <f>ROUND(IF(H720="",0,((IF(L720=0,(IF(E720&lt;$L$4,IF(ABS(F720)&gt;$N$2,ROUND(($N$2*H720/100),2),ABS(F720)*H720/100),IF(ABS(F720)&gt;$N$4,ROUND(($N$4*H720/100),2),ABS(F720)*H720/100))),0)))),2)</f>
        <v>0</v>
      </c>
      <c r="O720" s="137"/>
      <c r="P720" s="136"/>
      <c r="Q720" s="137"/>
    </row>
    <row r="721" spans="1:17" customHeight="1" ht="13.2">
      <c r="A721" s="143">
        <f>+'LIQ 3'!B721</f>
        <v/>
      </c>
      <c r="B721" s="143">
        <f>+'LIQ 3'!C721</f>
        <v>0</v>
      </c>
      <c r="C721" s="144">
        <f>+'LIQ 3'!D721</f>
        <v/>
      </c>
      <c r="D721" s="143">
        <f>+'LIQ 3'!E721</f>
        <v>0</v>
      </c>
      <c r="E721" s="143">
        <f>+'LIQ 3'!F721</f>
        <v/>
      </c>
      <c r="F721" s="2"/>
      <c r="G721" s="121"/>
      <c r="H721" s="122"/>
      <c r="I721" s="143"/>
      <c r="K721" s="124"/>
      <c r="L721" s="136">
        <f>IF(H721="",0,(IF(G721="D",0,(F721*H721)/100)))</f>
        <v>0</v>
      </c>
      <c r="M721" s="136">
        <f>ROUND(IF(L721=0,(IF(H721="",0,((IF(E721&lt;$L$4,IF(ABS(F721)&lt;$N$2,0,ROUND(((ABS(F721)-$N$2)*H721)/100,2)),IF(ABS(F721)&lt;$N$4,0,ROUND(((ABS(F721)-$N$4)*H721)/100,2))))))),0),2)</f>
        <v>0</v>
      </c>
      <c r="N721" s="136">
        <f>ROUND(IF(H721="",0,((IF(L721=0,(IF(E721&lt;$L$4,IF(ABS(F721)&gt;$N$2,ROUND(($N$2*H721/100),2),ABS(F721)*H721/100),IF(ABS(F721)&gt;$N$4,ROUND(($N$4*H721/100),2),ABS(F721)*H721/100))),0)))),2)</f>
        <v>0</v>
      </c>
      <c r="O721" s="137"/>
      <c r="P721" s="136"/>
      <c r="Q721" s="137"/>
    </row>
    <row r="722" spans="1:17" customHeight="1" ht="13.2">
      <c r="A722" s="143">
        <f>+'LIQ 3'!B722</f>
        <v/>
      </c>
      <c r="B722" s="143">
        <f>+'LIQ 3'!C722</f>
        <v>0</v>
      </c>
      <c r="C722" s="144">
        <f>+'LIQ 3'!D722</f>
        <v/>
      </c>
      <c r="D722" s="143">
        <f>+'LIQ 3'!E722</f>
        <v>0</v>
      </c>
      <c r="E722" s="143">
        <f>+'LIQ 3'!F722</f>
        <v/>
      </c>
      <c r="F722" s="2"/>
      <c r="G722" s="121"/>
      <c r="H722" s="122"/>
      <c r="I722" s="143"/>
      <c r="K722" s="124"/>
      <c r="L722" s="136">
        <f>IF(H722="",0,(IF(G722="D",0,(F722*H722)/100)))</f>
        <v>0</v>
      </c>
      <c r="M722" s="136">
        <f>ROUND(IF(L722=0,(IF(H722="",0,((IF(E722&lt;$L$4,IF(ABS(F722)&lt;$N$2,0,ROUND(((ABS(F722)-$N$2)*H722)/100,2)),IF(ABS(F722)&lt;$N$4,0,ROUND(((ABS(F722)-$N$4)*H722)/100,2))))))),0),2)</f>
        <v>0</v>
      </c>
      <c r="N722" s="136">
        <f>ROUND(IF(H722="",0,((IF(L722=0,(IF(E722&lt;$L$4,IF(ABS(F722)&gt;$N$2,ROUND(($N$2*H722/100),2),ABS(F722)*H722/100),IF(ABS(F722)&gt;$N$4,ROUND(($N$4*H722/100),2),ABS(F722)*H722/100))),0)))),2)</f>
        <v>0</v>
      </c>
      <c r="O722" s="137"/>
      <c r="P722" s="136"/>
      <c r="Q722" s="137"/>
    </row>
    <row r="723" spans="1:17" customHeight="1" ht="13.2">
      <c r="A723" s="143">
        <f>+'LIQ 3'!B723</f>
        <v/>
      </c>
      <c r="B723" s="143">
        <f>+'LIQ 3'!C723</f>
        <v>0</v>
      </c>
      <c r="C723" s="144">
        <f>+'LIQ 3'!D723</f>
        <v/>
      </c>
      <c r="D723" s="143">
        <f>+'LIQ 3'!E723</f>
        <v>0</v>
      </c>
      <c r="E723" s="143">
        <f>+'LIQ 3'!F723</f>
        <v/>
      </c>
      <c r="F723" s="2"/>
      <c r="G723" s="121"/>
      <c r="H723" s="122"/>
      <c r="I723" s="143"/>
      <c r="K723" s="124"/>
      <c r="L723" s="136">
        <f>IF(H723="",0,(IF(G723="D",0,(F723*H723)/100)))</f>
        <v>0</v>
      </c>
      <c r="M723" s="136">
        <f>ROUND(IF(L723=0,(IF(H723="",0,((IF(E723&lt;$L$4,IF(ABS(F723)&lt;$N$2,0,ROUND(((ABS(F723)-$N$2)*H723)/100,2)),IF(ABS(F723)&lt;$N$4,0,ROUND(((ABS(F723)-$N$4)*H723)/100,2))))))),0),2)</f>
        <v>0</v>
      </c>
      <c r="N723" s="136">
        <f>ROUND(IF(H723="",0,((IF(L723=0,(IF(E723&lt;$L$4,IF(ABS(F723)&gt;$N$2,ROUND(($N$2*H723/100),2),ABS(F723)*H723/100),IF(ABS(F723)&gt;$N$4,ROUND(($N$4*H723/100),2),ABS(F723)*H723/100))),0)))),2)</f>
        <v>0</v>
      </c>
      <c r="O723" s="137"/>
      <c r="P723" s="136"/>
      <c r="Q723" s="137"/>
    </row>
    <row r="724" spans="1:17" customHeight="1" ht="13.2">
      <c r="A724" s="143">
        <f>+'LIQ 3'!B724</f>
        <v/>
      </c>
      <c r="B724" s="143">
        <f>+'LIQ 3'!C724</f>
        <v>0</v>
      </c>
      <c r="C724" s="144">
        <f>+'LIQ 3'!D724</f>
        <v/>
      </c>
      <c r="D724" s="143">
        <f>+'LIQ 3'!E724</f>
        <v>0</v>
      </c>
      <c r="E724" s="143">
        <f>+'LIQ 3'!F724</f>
        <v/>
      </c>
      <c r="F724" s="2"/>
      <c r="G724" s="121"/>
      <c r="H724" s="122"/>
      <c r="I724" s="143"/>
      <c r="K724" s="124"/>
      <c r="L724" s="136">
        <f>IF(H724="",0,(IF(G724="D",0,(F724*H724)/100)))</f>
        <v>0</v>
      </c>
      <c r="M724" s="136">
        <f>ROUND(IF(L724=0,(IF(H724="",0,((IF(E724&lt;$L$4,IF(ABS(F724)&lt;$N$2,0,ROUND(((ABS(F724)-$N$2)*H724)/100,2)),IF(ABS(F724)&lt;$N$4,0,ROUND(((ABS(F724)-$N$4)*H724)/100,2))))))),0),2)</f>
        <v>0</v>
      </c>
      <c r="N724" s="136">
        <f>ROUND(IF(H724="",0,((IF(L724=0,(IF(E724&lt;$L$4,IF(ABS(F724)&gt;$N$2,ROUND(($N$2*H724/100),2),ABS(F724)*H724/100),IF(ABS(F724)&gt;$N$4,ROUND(($N$4*H724/100),2),ABS(F724)*H724/100))),0)))),2)</f>
        <v>0</v>
      </c>
      <c r="O724" s="137"/>
      <c r="P724" s="136"/>
      <c r="Q724" s="137"/>
    </row>
    <row r="725" spans="1:17" customHeight="1" ht="13.2">
      <c r="A725" s="143">
        <f>+'LIQ 3'!B725</f>
        <v/>
      </c>
      <c r="B725" s="143">
        <f>+'LIQ 3'!C725</f>
        <v>0</v>
      </c>
      <c r="C725" s="144">
        <f>+'LIQ 3'!D725</f>
        <v/>
      </c>
      <c r="D725" s="143">
        <f>+'LIQ 3'!E725</f>
        <v>0</v>
      </c>
      <c r="E725" s="143">
        <f>+'LIQ 3'!F725</f>
        <v/>
      </c>
      <c r="F725" s="2"/>
      <c r="G725" s="121"/>
      <c r="H725" s="122"/>
      <c r="I725" s="143"/>
      <c r="K725" s="124"/>
      <c r="L725" s="136">
        <f>IF(H725="",0,(IF(G725="D",0,(F725*H725)/100)))</f>
        <v>0</v>
      </c>
      <c r="M725" s="136">
        <f>ROUND(IF(L725=0,(IF(H725="",0,((IF(E725&lt;$L$4,IF(ABS(F725)&lt;$N$2,0,ROUND(((ABS(F725)-$N$2)*H725)/100,2)),IF(ABS(F725)&lt;$N$4,0,ROUND(((ABS(F725)-$N$4)*H725)/100,2))))))),0),2)</f>
        <v>0</v>
      </c>
      <c r="N725" s="136">
        <f>ROUND(IF(H725="",0,((IF(L725=0,(IF(E725&lt;$L$4,IF(ABS(F725)&gt;$N$2,ROUND(($N$2*H725/100),2),ABS(F725)*H725/100),IF(ABS(F725)&gt;$N$4,ROUND(($N$4*H725/100),2),ABS(F725)*H725/100))),0)))),2)</f>
        <v>0</v>
      </c>
      <c r="O725" s="137"/>
      <c r="P725" s="136"/>
      <c r="Q725" s="137"/>
    </row>
    <row r="726" spans="1:17" customHeight="1" ht="13.2">
      <c r="A726" s="143">
        <f>+'LIQ 3'!B726</f>
        <v/>
      </c>
      <c r="B726" s="143">
        <f>+'LIQ 3'!C726</f>
        <v>0</v>
      </c>
      <c r="C726" s="144">
        <f>+'LIQ 3'!D726</f>
        <v/>
      </c>
      <c r="D726" s="143">
        <f>+'LIQ 3'!E726</f>
        <v>0</v>
      </c>
      <c r="E726" s="143">
        <f>+'LIQ 3'!F726</f>
        <v/>
      </c>
      <c r="F726" s="2"/>
      <c r="G726" s="121"/>
      <c r="H726" s="122"/>
      <c r="I726" s="143"/>
      <c r="K726" s="124"/>
      <c r="L726" s="136">
        <f>IF(H726="",0,(IF(G726="D",0,(F726*H726)/100)))</f>
        <v>0</v>
      </c>
      <c r="M726" s="136">
        <f>ROUND(IF(L726=0,(IF(H726="",0,((IF(E726&lt;$L$4,IF(ABS(F726)&lt;$N$2,0,ROUND(((ABS(F726)-$N$2)*H726)/100,2)),IF(ABS(F726)&lt;$N$4,0,ROUND(((ABS(F726)-$N$4)*H726)/100,2))))))),0),2)</f>
        <v>0</v>
      </c>
      <c r="N726" s="136">
        <f>ROUND(IF(H726="",0,((IF(L726=0,(IF(E726&lt;$L$4,IF(ABS(F726)&gt;$N$2,ROUND(($N$2*H726/100),2),ABS(F726)*H726/100),IF(ABS(F726)&gt;$N$4,ROUND(($N$4*H726/100),2),ABS(F726)*H726/100))),0)))),2)</f>
        <v>0</v>
      </c>
      <c r="O726" s="137"/>
      <c r="P726" s="136"/>
      <c r="Q726" s="137"/>
    </row>
    <row r="727" spans="1:17" customHeight="1" ht="13.2">
      <c r="A727" s="143">
        <f>+'LIQ 3'!B727</f>
        <v/>
      </c>
      <c r="B727" s="143">
        <f>+'LIQ 3'!C727</f>
        <v>0</v>
      </c>
      <c r="C727" s="144">
        <f>+'LIQ 3'!D727</f>
        <v/>
      </c>
      <c r="D727" s="143">
        <f>+'LIQ 3'!E727</f>
        <v>0</v>
      </c>
      <c r="E727" s="143">
        <f>+'LIQ 3'!F727</f>
        <v/>
      </c>
      <c r="F727" s="2"/>
      <c r="G727" s="121"/>
      <c r="H727" s="122"/>
      <c r="I727" s="143"/>
      <c r="K727" s="124"/>
      <c r="L727" s="136">
        <f>IF(H727="",0,(IF(G727="D",0,(F727*H727)/100)))</f>
        <v>0</v>
      </c>
      <c r="M727" s="136">
        <f>ROUND(IF(L727=0,(IF(H727="",0,((IF(E727&lt;$L$4,IF(ABS(F727)&lt;$N$2,0,ROUND(((ABS(F727)-$N$2)*H727)/100,2)),IF(ABS(F727)&lt;$N$4,0,ROUND(((ABS(F727)-$N$4)*H727)/100,2))))))),0),2)</f>
        <v>0</v>
      </c>
      <c r="N727" s="136">
        <f>ROUND(IF(H727="",0,((IF(L727=0,(IF(E727&lt;$L$4,IF(ABS(F727)&gt;$N$2,ROUND(($N$2*H727/100),2),ABS(F727)*H727/100),IF(ABS(F727)&gt;$N$4,ROUND(($N$4*H727/100),2),ABS(F727)*H727/100))),0)))),2)</f>
        <v>0</v>
      </c>
      <c r="O727" s="137"/>
      <c r="P727" s="136"/>
      <c r="Q727" s="137"/>
    </row>
    <row r="728" spans="1:17" customHeight="1" ht="13.2">
      <c r="A728" s="143">
        <f>+'LIQ 3'!B728</f>
        <v/>
      </c>
      <c r="B728" s="143">
        <f>+'LIQ 3'!C728</f>
        <v>0</v>
      </c>
      <c r="C728" s="144">
        <f>+'LIQ 3'!D728</f>
        <v/>
      </c>
      <c r="D728" s="143">
        <f>+'LIQ 3'!E728</f>
        <v>0</v>
      </c>
      <c r="E728" s="143">
        <f>+'LIQ 3'!F728</f>
        <v/>
      </c>
      <c r="F728" s="2"/>
      <c r="G728" s="121"/>
      <c r="H728" s="122"/>
      <c r="I728" s="143"/>
      <c r="K728" s="124"/>
      <c r="L728" s="136">
        <f>IF(H728="",0,(IF(G728="D",0,(F728*H728)/100)))</f>
        <v>0</v>
      </c>
      <c r="M728" s="136">
        <f>ROUND(IF(L728=0,(IF(H728="",0,((IF(E728&lt;$L$4,IF(ABS(F728)&lt;$N$2,0,ROUND(((ABS(F728)-$N$2)*H728)/100,2)),IF(ABS(F728)&lt;$N$4,0,ROUND(((ABS(F728)-$N$4)*H728)/100,2))))))),0),2)</f>
        <v>0</v>
      </c>
      <c r="N728" s="136">
        <f>ROUND(IF(H728="",0,((IF(L728=0,(IF(E728&lt;$L$4,IF(ABS(F728)&gt;$N$2,ROUND(($N$2*H728/100),2),ABS(F728)*H728/100),IF(ABS(F728)&gt;$N$4,ROUND(($N$4*H728/100),2),ABS(F728)*H728/100))),0)))),2)</f>
        <v>0</v>
      </c>
      <c r="O728" s="137"/>
      <c r="P728" s="136"/>
      <c r="Q728" s="137"/>
    </row>
    <row r="729" spans="1:17" customHeight="1" ht="13.2">
      <c r="A729" s="143">
        <f>+'LIQ 3'!B729</f>
        <v/>
      </c>
      <c r="B729" s="143">
        <f>+'LIQ 3'!C729</f>
        <v>0</v>
      </c>
      <c r="C729" s="144">
        <f>+'LIQ 3'!D729</f>
        <v/>
      </c>
      <c r="D729" s="143">
        <f>+'LIQ 3'!E729</f>
        <v>0</v>
      </c>
      <c r="E729" s="143">
        <f>+'LIQ 3'!F729</f>
        <v/>
      </c>
      <c r="F729" s="2"/>
      <c r="G729" s="121"/>
      <c r="H729" s="122"/>
      <c r="I729" s="143"/>
      <c r="K729" s="124"/>
      <c r="L729" s="136">
        <f>IF(H729="",0,(IF(G729="D",0,(F729*H729)/100)))</f>
        <v>0</v>
      </c>
      <c r="M729" s="136">
        <f>ROUND(IF(L729=0,(IF(H729="",0,((IF(E729&lt;$L$4,IF(ABS(F729)&lt;$N$2,0,ROUND(((ABS(F729)-$N$2)*H729)/100,2)),IF(ABS(F729)&lt;$N$4,0,ROUND(((ABS(F729)-$N$4)*H729)/100,2))))))),0),2)</f>
        <v>0</v>
      </c>
      <c r="N729" s="136">
        <f>ROUND(IF(H729="",0,((IF(L729=0,(IF(E729&lt;$L$4,IF(ABS(F729)&gt;$N$2,ROUND(($N$2*H729/100),2),ABS(F729)*H729/100),IF(ABS(F729)&gt;$N$4,ROUND(($N$4*H729/100),2),ABS(F729)*H729/100))),0)))),2)</f>
        <v>0</v>
      </c>
      <c r="O729" s="137"/>
      <c r="P729" s="136"/>
      <c r="Q729" s="137"/>
    </row>
    <row r="730" spans="1:17" customHeight="1" ht="13.2">
      <c r="A730" s="143">
        <f>+'LIQ 3'!B730</f>
        <v/>
      </c>
      <c r="B730" s="143">
        <f>+'LIQ 3'!C730</f>
        <v>0</v>
      </c>
      <c r="C730" s="144">
        <f>+'LIQ 3'!D730</f>
        <v/>
      </c>
      <c r="D730" s="143">
        <f>+'LIQ 3'!E730</f>
        <v>0</v>
      </c>
      <c r="E730" s="143">
        <f>+'LIQ 3'!F730</f>
        <v/>
      </c>
      <c r="F730" s="2"/>
      <c r="G730" s="121"/>
      <c r="H730" s="122"/>
      <c r="I730" s="143"/>
      <c r="K730" s="124"/>
      <c r="L730" s="136">
        <f>IF(H730="",0,(IF(G730="D",0,(F730*H730)/100)))</f>
        <v>0</v>
      </c>
      <c r="M730" s="136">
        <f>ROUND(IF(L730=0,(IF(H730="",0,((IF(E730&lt;$L$4,IF(ABS(F730)&lt;$N$2,0,ROUND(((ABS(F730)-$N$2)*H730)/100,2)),IF(ABS(F730)&lt;$N$4,0,ROUND(((ABS(F730)-$N$4)*H730)/100,2))))))),0),2)</f>
        <v>0</v>
      </c>
      <c r="N730" s="136">
        <f>ROUND(IF(H730="",0,((IF(L730=0,(IF(E730&lt;$L$4,IF(ABS(F730)&gt;$N$2,ROUND(($N$2*H730/100),2),ABS(F730)*H730/100),IF(ABS(F730)&gt;$N$4,ROUND(($N$4*H730/100),2),ABS(F730)*H730/100))),0)))),2)</f>
        <v>0</v>
      </c>
      <c r="O730" s="137"/>
      <c r="P730" s="136"/>
      <c r="Q730" s="137"/>
    </row>
    <row r="731" spans="1:17" customHeight="1" ht="13.2">
      <c r="A731" s="143">
        <f>+'LIQ 3'!B731</f>
        <v/>
      </c>
      <c r="B731" s="143">
        <f>+'LIQ 3'!C731</f>
        <v>0</v>
      </c>
      <c r="C731" s="144">
        <f>+'LIQ 3'!D731</f>
        <v/>
      </c>
      <c r="D731" s="143">
        <f>+'LIQ 3'!E731</f>
        <v>0</v>
      </c>
      <c r="E731" s="143">
        <f>+'LIQ 3'!F731</f>
        <v/>
      </c>
      <c r="F731" s="2"/>
      <c r="G731" s="121"/>
      <c r="H731" s="122"/>
      <c r="I731" s="143"/>
      <c r="K731" s="124"/>
      <c r="L731" s="136">
        <f>IF(H731="",0,(IF(G731="D",0,(F731*H731)/100)))</f>
        <v>0</v>
      </c>
      <c r="M731" s="136">
        <f>ROUND(IF(L731=0,(IF(H731="",0,((IF(E731&lt;$L$4,IF(ABS(F731)&lt;$N$2,0,ROUND(((ABS(F731)-$N$2)*H731)/100,2)),IF(ABS(F731)&lt;$N$4,0,ROUND(((ABS(F731)-$N$4)*H731)/100,2))))))),0),2)</f>
        <v>0</v>
      </c>
      <c r="N731" s="136">
        <f>ROUND(IF(H731="",0,((IF(L731=0,(IF(E731&lt;$L$4,IF(ABS(F731)&gt;$N$2,ROUND(($N$2*H731/100),2),ABS(F731)*H731/100),IF(ABS(F731)&gt;$N$4,ROUND(($N$4*H731/100),2),ABS(F731)*H731/100))),0)))),2)</f>
        <v>0</v>
      </c>
      <c r="O731" s="137"/>
      <c r="P731" s="136"/>
      <c r="Q731" s="137"/>
    </row>
    <row r="732" spans="1:17" customHeight="1" ht="13.2">
      <c r="A732" s="143">
        <f>+'LIQ 3'!B732</f>
        <v/>
      </c>
      <c r="B732" s="143">
        <f>+'LIQ 3'!C732</f>
        <v>0</v>
      </c>
      <c r="C732" s="144">
        <f>+'LIQ 3'!D732</f>
        <v/>
      </c>
      <c r="D732" s="143">
        <f>+'LIQ 3'!E732</f>
        <v>0</v>
      </c>
      <c r="E732" s="143">
        <f>+'LIQ 3'!F732</f>
        <v/>
      </c>
      <c r="F732" s="2"/>
      <c r="G732" s="121"/>
      <c r="H732" s="122"/>
      <c r="I732" s="143"/>
      <c r="K732" s="124"/>
      <c r="L732" s="136">
        <f>IF(H732="",0,(IF(G732="D",0,(F732*H732)/100)))</f>
        <v>0</v>
      </c>
      <c r="M732" s="136">
        <f>ROUND(IF(L732=0,(IF(H732="",0,((IF(E732&lt;$L$4,IF(ABS(F732)&lt;$N$2,0,ROUND(((ABS(F732)-$N$2)*H732)/100,2)),IF(ABS(F732)&lt;$N$4,0,ROUND(((ABS(F732)-$N$4)*H732)/100,2))))))),0),2)</f>
        <v>0</v>
      </c>
      <c r="N732" s="136">
        <f>ROUND(IF(H732="",0,((IF(L732=0,(IF(E732&lt;$L$4,IF(ABS(F732)&gt;$N$2,ROUND(($N$2*H732/100),2),ABS(F732)*H732/100),IF(ABS(F732)&gt;$N$4,ROUND(($N$4*H732/100),2),ABS(F732)*H732/100))),0)))),2)</f>
        <v>0</v>
      </c>
      <c r="O732" s="137"/>
      <c r="P732" s="136"/>
      <c r="Q732" s="137"/>
    </row>
    <row r="733" spans="1:17" customHeight="1" ht="13.2">
      <c r="A733" s="143">
        <f>+'LIQ 3'!B733</f>
        <v/>
      </c>
      <c r="B733" s="143">
        <f>+'LIQ 3'!C733</f>
        <v>0</v>
      </c>
      <c r="C733" s="144">
        <f>+'LIQ 3'!D733</f>
        <v/>
      </c>
      <c r="D733" s="143">
        <f>+'LIQ 3'!E733</f>
        <v>0</v>
      </c>
      <c r="E733" s="143">
        <f>+'LIQ 3'!F733</f>
        <v/>
      </c>
      <c r="F733" s="2"/>
      <c r="G733" s="121"/>
      <c r="H733" s="122"/>
      <c r="I733" s="143"/>
      <c r="K733" s="124"/>
      <c r="L733" s="136">
        <f>IF(H733="",0,(IF(G733="D",0,(F733*H733)/100)))</f>
        <v>0</v>
      </c>
      <c r="M733" s="136">
        <f>ROUND(IF(L733=0,(IF(H733="",0,((IF(E733&lt;$L$4,IF(ABS(F733)&lt;$N$2,0,ROUND(((ABS(F733)-$N$2)*H733)/100,2)),IF(ABS(F733)&lt;$N$4,0,ROUND(((ABS(F733)-$N$4)*H733)/100,2))))))),0),2)</f>
        <v>0</v>
      </c>
      <c r="N733" s="136">
        <f>ROUND(IF(H733="",0,((IF(L733=0,(IF(E733&lt;$L$4,IF(ABS(F733)&gt;$N$2,ROUND(($N$2*H733/100),2),ABS(F733)*H733/100),IF(ABS(F733)&gt;$N$4,ROUND(($N$4*H733/100),2),ABS(F733)*H733/100))),0)))),2)</f>
        <v>0</v>
      </c>
      <c r="O733" s="137"/>
      <c r="P733" s="136"/>
      <c r="Q733" s="137"/>
    </row>
    <row r="734" spans="1:17" customHeight="1" ht="13.2">
      <c r="A734" s="143">
        <f>+'LIQ 3'!B734</f>
        <v/>
      </c>
      <c r="B734" s="143">
        <f>+'LIQ 3'!C734</f>
        <v>0</v>
      </c>
      <c r="C734" s="144">
        <f>+'LIQ 3'!D734</f>
        <v/>
      </c>
      <c r="D734" s="143">
        <f>+'LIQ 3'!E734</f>
        <v>0</v>
      </c>
      <c r="E734" s="143">
        <f>+'LIQ 3'!F734</f>
        <v/>
      </c>
      <c r="F734" s="2"/>
      <c r="G734" s="121"/>
      <c r="H734" s="122"/>
      <c r="I734" s="143"/>
      <c r="K734" s="124"/>
      <c r="L734" s="136">
        <f>IF(H734="",0,(IF(G734="D",0,(F734*H734)/100)))</f>
        <v>0</v>
      </c>
      <c r="M734" s="136">
        <f>ROUND(IF(L734=0,(IF(H734="",0,((IF(E734&lt;$L$4,IF(ABS(F734)&lt;$N$2,0,ROUND(((ABS(F734)-$N$2)*H734)/100,2)),IF(ABS(F734)&lt;$N$4,0,ROUND(((ABS(F734)-$N$4)*H734)/100,2))))))),0),2)</f>
        <v>0</v>
      </c>
      <c r="N734" s="136">
        <f>ROUND(IF(H734="",0,((IF(L734=0,(IF(E734&lt;$L$4,IF(ABS(F734)&gt;$N$2,ROUND(($N$2*H734/100),2),ABS(F734)*H734/100),IF(ABS(F734)&gt;$N$4,ROUND(($N$4*H734/100),2),ABS(F734)*H734/100))),0)))),2)</f>
        <v>0</v>
      </c>
      <c r="O734" s="137"/>
      <c r="P734" s="136"/>
      <c r="Q734" s="137"/>
    </row>
    <row r="735" spans="1:17" customHeight="1" ht="13.2">
      <c r="A735" s="143">
        <f>+'LIQ 3'!B735</f>
        <v/>
      </c>
      <c r="B735" s="143">
        <f>+'LIQ 3'!C735</f>
        <v>0</v>
      </c>
      <c r="C735" s="144">
        <f>+'LIQ 3'!D735</f>
        <v/>
      </c>
      <c r="D735" s="143">
        <f>+'LIQ 3'!E735</f>
        <v>0</v>
      </c>
      <c r="E735" s="143">
        <f>+'LIQ 3'!F735</f>
        <v/>
      </c>
      <c r="F735" s="2"/>
      <c r="G735" s="121"/>
      <c r="H735" s="122"/>
      <c r="I735" s="143"/>
      <c r="K735" s="124"/>
      <c r="L735" s="136">
        <f>IF(H735="",0,(IF(G735="D",0,(F735*H735)/100)))</f>
        <v>0</v>
      </c>
      <c r="M735" s="136">
        <f>ROUND(IF(L735=0,(IF(H735="",0,((IF(E735&lt;$L$4,IF(ABS(F735)&lt;$N$2,0,ROUND(((ABS(F735)-$N$2)*H735)/100,2)),IF(ABS(F735)&lt;$N$4,0,ROUND(((ABS(F735)-$N$4)*H735)/100,2))))))),0),2)</f>
        <v>0</v>
      </c>
      <c r="N735" s="136">
        <f>ROUND(IF(H735="",0,((IF(L735=0,(IF(E735&lt;$L$4,IF(ABS(F735)&gt;$N$2,ROUND(($N$2*H735/100),2),ABS(F735)*H735/100),IF(ABS(F735)&gt;$N$4,ROUND(($N$4*H735/100),2),ABS(F735)*H735/100))),0)))),2)</f>
        <v>0</v>
      </c>
      <c r="O735" s="137"/>
      <c r="P735" s="136"/>
      <c r="Q735" s="137"/>
    </row>
    <row r="736" spans="1:17" customHeight="1" ht="13.2">
      <c r="A736" s="143">
        <f>+'LIQ 3'!B736</f>
        <v/>
      </c>
      <c r="B736" s="143">
        <f>+'LIQ 3'!C736</f>
        <v>0</v>
      </c>
      <c r="C736" s="144">
        <f>+'LIQ 3'!D736</f>
        <v/>
      </c>
      <c r="D736" s="143">
        <f>+'LIQ 3'!E736</f>
        <v>0</v>
      </c>
      <c r="E736" s="143">
        <f>+'LIQ 3'!F736</f>
        <v/>
      </c>
      <c r="F736" s="2"/>
      <c r="G736" s="121"/>
      <c r="H736" s="122"/>
      <c r="I736" s="143"/>
      <c r="K736" s="124"/>
      <c r="L736" s="136">
        <f>IF(H736="",0,(IF(G736="D",0,(F736*H736)/100)))</f>
        <v>0</v>
      </c>
      <c r="M736" s="136">
        <f>ROUND(IF(L736=0,(IF(H736="",0,((IF(E736&lt;$L$4,IF(ABS(F736)&lt;$N$2,0,ROUND(((ABS(F736)-$N$2)*H736)/100,2)),IF(ABS(F736)&lt;$N$4,0,ROUND(((ABS(F736)-$N$4)*H736)/100,2))))))),0),2)</f>
        <v>0</v>
      </c>
      <c r="N736" s="136">
        <f>ROUND(IF(H736="",0,((IF(L736=0,(IF(E736&lt;$L$4,IF(ABS(F736)&gt;$N$2,ROUND(($N$2*H736/100),2),ABS(F736)*H736/100),IF(ABS(F736)&gt;$N$4,ROUND(($N$4*H736/100),2),ABS(F736)*H736/100))),0)))),2)</f>
        <v>0</v>
      </c>
      <c r="O736" s="137"/>
      <c r="P736" s="136"/>
      <c r="Q736" s="137"/>
    </row>
    <row r="737" spans="1:17" customHeight="1" ht="13.2">
      <c r="A737" s="143">
        <f>+'LIQ 3'!B737</f>
        <v/>
      </c>
      <c r="B737" s="143">
        <f>+'LIQ 3'!C737</f>
        <v>0</v>
      </c>
      <c r="C737" s="144">
        <f>+'LIQ 3'!D737</f>
        <v/>
      </c>
      <c r="D737" s="143">
        <f>+'LIQ 3'!E737</f>
        <v>0</v>
      </c>
      <c r="E737" s="143">
        <f>+'LIQ 3'!F737</f>
        <v/>
      </c>
      <c r="F737" s="2"/>
      <c r="G737" s="121"/>
      <c r="H737" s="122"/>
      <c r="I737" s="143"/>
      <c r="K737" s="124"/>
      <c r="L737" s="136">
        <f>IF(H737="",0,(IF(G737="D",0,(F737*H737)/100)))</f>
        <v>0</v>
      </c>
      <c r="M737" s="136">
        <f>ROUND(IF(L737=0,(IF(H737="",0,((IF(E737&lt;$L$4,IF(ABS(F737)&lt;$N$2,0,ROUND(((ABS(F737)-$N$2)*H737)/100,2)),IF(ABS(F737)&lt;$N$4,0,ROUND(((ABS(F737)-$N$4)*H737)/100,2))))))),0),2)</f>
        <v>0</v>
      </c>
      <c r="N737" s="136">
        <f>ROUND(IF(H737="",0,((IF(L737=0,(IF(E737&lt;$L$4,IF(ABS(F737)&gt;$N$2,ROUND(($N$2*H737/100),2),ABS(F737)*H737/100),IF(ABS(F737)&gt;$N$4,ROUND(($N$4*H737/100),2),ABS(F737)*H737/100))),0)))),2)</f>
        <v>0</v>
      </c>
      <c r="O737" s="137"/>
      <c r="P737" s="136"/>
      <c r="Q737" s="137"/>
    </row>
    <row r="738" spans="1:17" customHeight="1" ht="13.2">
      <c r="A738" s="143">
        <f>+'LIQ 3'!B738</f>
        <v/>
      </c>
      <c r="B738" s="143">
        <f>+'LIQ 3'!C738</f>
        <v>0</v>
      </c>
      <c r="C738" s="144">
        <f>+'LIQ 3'!D738</f>
        <v/>
      </c>
      <c r="D738" s="143">
        <f>+'LIQ 3'!E738</f>
        <v>0</v>
      </c>
      <c r="E738" s="143">
        <f>+'LIQ 3'!F738</f>
        <v/>
      </c>
      <c r="F738" s="2"/>
      <c r="G738" s="121"/>
      <c r="H738" s="122"/>
      <c r="I738" s="143"/>
      <c r="K738" s="124"/>
      <c r="L738" s="136">
        <f>IF(H738="",0,(IF(G738="D",0,(F738*H738)/100)))</f>
        <v>0</v>
      </c>
      <c r="M738" s="136">
        <f>ROUND(IF(L738=0,(IF(H738="",0,((IF(E738&lt;$L$4,IF(ABS(F738)&lt;$N$2,0,ROUND(((ABS(F738)-$N$2)*H738)/100,2)),IF(ABS(F738)&lt;$N$4,0,ROUND(((ABS(F738)-$N$4)*H738)/100,2))))))),0),2)</f>
        <v>0</v>
      </c>
      <c r="N738" s="136">
        <f>ROUND(IF(H738="",0,((IF(L738=0,(IF(E738&lt;$L$4,IF(ABS(F738)&gt;$N$2,ROUND(($N$2*H738/100),2),ABS(F738)*H738/100),IF(ABS(F738)&gt;$N$4,ROUND(($N$4*H738/100),2),ABS(F738)*H738/100))),0)))),2)</f>
        <v>0</v>
      </c>
      <c r="O738" s="137"/>
      <c r="P738" s="136"/>
      <c r="Q738" s="137"/>
    </row>
    <row r="739" spans="1:17" customHeight="1" ht="13.2">
      <c r="A739" s="143">
        <f>+'LIQ 3'!B739</f>
        <v/>
      </c>
      <c r="B739" s="143">
        <f>+'LIQ 3'!C739</f>
        <v>0</v>
      </c>
      <c r="C739" s="144">
        <f>+'LIQ 3'!D739</f>
        <v/>
      </c>
      <c r="D739" s="143">
        <f>+'LIQ 3'!E739</f>
        <v>0</v>
      </c>
      <c r="E739" s="143">
        <f>+'LIQ 3'!F739</f>
        <v/>
      </c>
      <c r="F739" s="2"/>
      <c r="G739" s="121"/>
      <c r="H739" s="122"/>
      <c r="I739" s="143"/>
      <c r="K739" s="124"/>
      <c r="L739" s="136">
        <f>IF(H739="",0,(IF(G739="D",0,(F739*H739)/100)))</f>
        <v>0</v>
      </c>
      <c r="M739" s="136">
        <f>ROUND(IF(L739=0,(IF(H739="",0,((IF(E739&lt;$L$4,IF(ABS(F739)&lt;$N$2,0,ROUND(((ABS(F739)-$N$2)*H739)/100,2)),IF(ABS(F739)&lt;$N$4,0,ROUND(((ABS(F739)-$N$4)*H739)/100,2))))))),0),2)</f>
        <v>0</v>
      </c>
      <c r="N739" s="136">
        <f>ROUND(IF(H739="",0,((IF(L739=0,(IF(E739&lt;$L$4,IF(ABS(F739)&gt;$N$2,ROUND(($N$2*H739/100),2),ABS(F739)*H739/100),IF(ABS(F739)&gt;$N$4,ROUND(($N$4*H739/100),2),ABS(F739)*H739/100))),0)))),2)</f>
        <v>0</v>
      </c>
      <c r="O739" s="137"/>
      <c r="P739" s="136"/>
      <c r="Q739" s="137"/>
    </row>
    <row r="740" spans="1:17" customHeight="1" ht="13.2">
      <c r="A740" s="143">
        <f>+'LIQ 3'!B740</f>
        <v/>
      </c>
      <c r="B740" s="143">
        <f>+'LIQ 3'!C740</f>
        <v>0</v>
      </c>
      <c r="C740" s="144">
        <f>+'LIQ 3'!D740</f>
        <v/>
      </c>
      <c r="D740" s="143">
        <f>+'LIQ 3'!E740</f>
        <v>0</v>
      </c>
      <c r="E740" s="143">
        <f>+'LIQ 3'!F740</f>
        <v/>
      </c>
      <c r="F740" s="2"/>
      <c r="G740" s="121"/>
      <c r="H740" s="122"/>
      <c r="I740" s="143"/>
      <c r="K740" s="124"/>
      <c r="L740" s="136">
        <f>IF(H740="",0,(IF(G740="D",0,(F740*H740)/100)))</f>
        <v>0</v>
      </c>
      <c r="M740" s="136">
        <f>ROUND(IF(L740=0,(IF(H740="",0,((IF(E740&lt;$L$4,IF(ABS(F740)&lt;$N$2,0,ROUND(((ABS(F740)-$N$2)*H740)/100,2)),IF(ABS(F740)&lt;$N$4,0,ROUND(((ABS(F740)-$N$4)*H740)/100,2))))))),0),2)</f>
        <v>0</v>
      </c>
      <c r="N740" s="136">
        <f>ROUND(IF(H740="",0,((IF(L740=0,(IF(E740&lt;$L$4,IF(ABS(F740)&gt;$N$2,ROUND(($N$2*H740/100),2),ABS(F740)*H740/100),IF(ABS(F740)&gt;$N$4,ROUND(($N$4*H740/100),2),ABS(F740)*H740/100))),0)))),2)</f>
        <v>0</v>
      </c>
      <c r="O740" s="137"/>
      <c r="P740" s="136"/>
      <c r="Q740" s="137"/>
    </row>
    <row r="741" spans="1:17" customHeight="1" ht="13.2">
      <c r="A741" s="143">
        <f>+'LIQ 3'!B741</f>
        <v/>
      </c>
      <c r="B741" s="143">
        <f>+'LIQ 3'!C741</f>
        <v>0</v>
      </c>
      <c r="C741" s="144">
        <f>+'LIQ 3'!D741</f>
        <v/>
      </c>
      <c r="D741" s="143">
        <f>+'LIQ 3'!E741</f>
        <v>0</v>
      </c>
      <c r="E741" s="143">
        <f>+'LIQ 3'!F741</f>
        <v/>
      </c>
      <c r="F741" s="2"/>
      <c r="G741" s="121"/>
      <c r="H741" s="122"/>
      <c r="I741" s="143"/>
      <c r="K741" s="124"/>
      <c r="L741" s="136">
        <f>IF(H741="",0,(IF(G741="D",0,(F741*H741)/100)))</f>
        <v>0</v>
      </c>
      <c r="M741" s="136">
        <f>ROUND(IF(L741=0,(IF(H741="",0,((IF(E741&lt;$L$4,IF(ABS(F741)&lt;$N$2,0,ROUND(((ABS(F741)-$N$2)*H741)/100,2)),IF(ABS(F741)&lt;$N$4,0,ROUND(((ABS(F741)-$N$4)*H741)/100,2))))))),0),2)</f>
        <v>0</v>
      </c>
      <c r="N741" s="136">
        <f>ROUND(IF(H741="",0,((IF(L741=0,(IF(E741&lt;$L$4,IF(ABS(F741)&gt;$N$2,ROUND(($N$2*H741/100),2),ABS(F741)*H741/100),IF(ABS(F741)&gt;$N$4,ROUND(($N$4*H741/100),2),ABS(F741)*H741/100))),0)))),2)</f>
        <v>0</v>
      </c>
      <c r="O741" s="137"/>
      <c r="P741" s="136"/>
      <c r="Q741" s="137"/>
    </row>
    <row r="742" spans="1:17" customHeight="1" ht="13.2">
      <c r="A742" s="143">
        <f>+'LIQ 3'!B742</f>
        <v/>
      </c>
      <c r="B742" s="143">
        <f>+'LIQ 3'!C742</f>
        <v>0</v>
      </c>
      <c r="C742" s="144">
        <f>+'LIQ 3'!D742</f>
        <v/>
      </c>
      <c r="D742" s="143">
        <f>+'LIQ 3'!E742</f>
        <v>0</v>
      </c>
      <c r="E742" s="143">
        <f>+'LIQ 3'!F742</f>
        <v/>
      </c>
      <c r="F742" s="2"/>
      <c r="G742" s="121"/>
      <c r="H742" s="122"/>
      <c r="I742" s="143"/>
      <c r="K742" s="124"/>
      <c r="L742" s="136">
        <f>IF(H742="",0,(IF(G742="D",0,(F742*H742)/100)))</f>
        <v>0</v>
      </c>
      <c r="M742" s="136">
        <f>ROUND(IF(L742=0,(IF(H742="",0,((IF(E742&lt;$L$4,IF(ABS(F742)&lt;$N$2,0,ROUND(((ABS(F742)-$N$2)*H742)/100,2)),IF(ABS(F742)&lt;$N$4,0,ROUND(((ABS(F742)-$N$4)*H742)/100,2))))))),0),2)</f>
        <v>0</v>
      </c>
      <c r="N742" s="136">
        <f>ROUND(IF(H742="",0,((IF(L742=0,(IF(E742&lt;$L$4,IF(ABS(F742)&gt;$N$2,ROUND(($N$2*H742/100),2),ABS(F742)*H742/100),IF(ABS(F742)&gt;$N$4,ROUND(($N$4*H742/100),2),ABS(F742)*H742/100))),0)))),2)</f>
        <v>0</v>
      </c>
      <c r="O742" s="137"/>
      <c r="P742" s="136"/>
      <c r="Q742" s="137"/>
    </row>
    <row r="743" spans="1:17" customHeight="1" ht="13.2">
      <c r="A743" s="143">
        <f>+'LIQ 3'!B743</f>
        <v/>
      </c>
      <c r="B743" s="143">
        <f>+'LIQ 3'!C743</f>
        <v>0</v>
      </c>
      <c r="C743" s="144">
        <f>+'LIQ 3'!D743</f>
        <v/>
      </c>
      <c r="D743" s="143">
        <f>+'LIQ 3'!E743</f>
        <v>0</v>
      </c>
      <c r="E743" s="143">
        <f>+'LIQ 3'!F743</f>
        <v/>
      </c>
      <c r="F743" s="2"/>
      <c r="G743" s="121"/>
      <c r="H743" s="122"/>
      <c r="I743" s="143"/>
      <c r="K743" s="124"/>
      <c r="L743" s="136">
        <f>IF(H743="",0,(IF(G743="D",0,(F743*H743)/100)))</f>
        <v>0</v>
      </c>
      <c r="M743" s="136">
        <f>ROUND(IF(L743=0,(IF(H743="",0,((IF(E743&lt;$L$4,IF(ABS(F743)&lt;$N$2,0,ROUND(((ABS(F743)-$N$2)*H743)/100,2)),IF(ABS(F743)&lt;$N$4,0,ROUND(((ABS(F743)-$N$4)*H743)/100,2))))))),0),2)</f>
        <v>0</v>
      </c>
      <c r="N743" s="136">
        <f>ROUND(IF(H743="",0,((IF(L743=0,(IF(E743&lt;$L$4,IF(ABS(F743)&gt;$N$2,ROUND(($N$2*H743/100),2),ABS(F743)*H743/100),IF(ABS(F743)&gt;$N$4,ROUND(($N$4*H743/100),2),ABS(F743)*H743/100))),0)))),2)</f>
        <v>0</v>
      </c>
      <c r="O743" s="137"/>
      <c r="P743" s="136"/>
      <c r="Q743" s="137"/>
    </row>
    <row r="744" spans="1:17" customHeight="1" ht="13.2">
      <c r="A744" s="143">
        <f>+'LIQ 3'!B744</f>
        <v/>
      </c>
      <c r="B744" s="143">
        <f>+'LIQ 3'!C744</f>
        <v>0</v>
      </c>
      <c r="C744" s="144">
        <f>+'LIQ 3'!D744</f>
        <v/>
      </c>
      <c r="D744" s="143">
        <f>+'LIQ 3'!E744</f>
        <v>0</v>
      </c>
      <c r="E744" s="143">
        <f>+'LIQ 3'!F744</f>
        <v/>
      </c>
      <c r="F744" s="2"/>
      <c r="G744" s="121"/>
      <c r="H744" s="122"/>
      <c r="I744" s="143"/>
      <c r="K744" s="124"/>
      <c r="L744" s="136">
        <f>IF(H744="",0,(IF(G744="D",0,(F744*H744)/100)))</f>
        <v>0</v>
      </c>
      <c r="M744" s="136">
        <f>ROUND(IF(L744=0,(IF(H744="",0,((IF(E744&lt;$L$4,IF(ABS(F744)&lt;$N$2,0,ROUND(((ABS(F744)-$N$2)*H744)/100,2)),IF(ABS(F744)&lt;$N$4,0,ROUND(((ABS(F744)-$N$4)*H744)/100,2))))))),0),2)</f>
        <v>0</v>
      </c>
      <c r="N744" s="136">
        <f>ROUND(IF(H744="",0,((IF(L744=0,(IF(E744&lt;$L$4,IF(ABS(F744)&gt;$N$2,ROUND(($N$2*H744/100),2),ABS(F744)*H744/100),IF(ABS(F744)&gt;$N$4,ROUND(($N$4*H744/100),2),ABS(F744)*H744/100))),0)))),2)</f>
        <v>0</v>
      </c>
      <c r="O744" s="137"/>
      <c r="P744" s="136"/>
      <c r="Q744" s="137"/>
    </row>
    <row r="745" spans="1:17" customHeight="1" ht="13.2">
      <c r="A745" s="143">
        <f>+'LIQ 3'!B745</f>
        <v/>
      </c>
      <c r="B745" s="143">
        <f>+'LIQ 3'!C745</f>
        <v>0</v>
      </c>
      <c r="C745" s="144">
        <f>+'LIQ 3'!D745</f>
        <v/>
      </c>
      <c r="D745" s="143">
        <f>+'LIQ 3'!E745</f>
        <v>0</v>
      </c>
      <c r="E745" s="143">
        <f>+'LIQ 3'!F745</f>
        <v/>
      </c>
      <c r="F745" s="2"/>
      <c r="G745" s="121"/>
      <c r="H745" s="122"/>
      <c r="I745" s="143"/>
      <c r="K745" s="124"/>
      <c r="L745" s="136">
        <f>IF(H745="",0,(IF(G745="D",0,(F745*H745)/100)))</f>
        <v>0</v>
      </c>
      <c r="M745" s="136">
        <f>ROUND(IF(L745=0,(IF(H745="",0,((IF(E745&lt;$L$4,IF(ABS(F745)&lt;$N$2,0,ROUND(((ABS(F745)-$N$2)*H745)/100,2)),IF(ABS(F745)&lt;$N$4,0,ROUND(((ABS(F745)-$N$4)*H745)/100,2))))))),0),2)</f>
        <v>0</v>
      </c>
      <c r="N745" s="136">
        <f>ROUND(IF(H745="",0,((IF(L745=0,(IF(E745&lt;$L$4,IF(ABS(F745)&gt;$N$2,ROUND(($N$2*H745/100),2),ABS(F745)*H745/100),IF(ABS(F745)&gt;$N$4,ROUND(($N$4*H745/100),2),ABS(F745)*H745/100))),0)))),2)</f>
        <v>0</v>
      </c>
      <c r="O745" s="137"/>
      <c r="P745" s="136"/>
      <c r="Q745" s="137"/>
    </row>
    <row r="746" spans="1:17" customHeight="1" ht="13.2">
      <c r="A746" s="143">
        <f>+'LIQ 3'!B746</f>
        <v/>
      </c>
      <c r="B746" s="143">
        <f>+'LIQ 3'!C746</f>
        <v>0</v>
      </c>
      <c r="C746" s="144">
        <f>+'LIQ 3'!D746</f>
        <v/>
      </c>
      <c r="D746" s="143">
        <f>+'LIQ 3'!E746</f>
        <v>0</v>
      </c>
      <c r="E746" s="143">
        <f>+'LIQ 3'!F746</f>
        <v/>
      </c>
      <c r="F746" s="2"/>
      <c r="G746" s="121"/>
      <c r="H746" s="122"/>
      <c r="I746" s="143"/>
      <c r="K746" s="124"/>
      <c r="L746" s="136">
        <f>IF(H746="",0,(IF(G746="D",0,(F746*H746)/100)))</f>
        <v>0</v>
      </c>
      <c r="M746" s="136">
        <f>ROUND(IF(L746=0,(IF(H746="",0,((IF(E746&lt;$L$4,IF(ABS(F746)&lt;$N$2,0,ROUND(((ABS(F746)-$N$2)*H746)/100,2)),IF(ABS(F746)&lt;$N$4,0,ROUND(((ABS(F746)-$N$4)*H746)/100,2))))))),0),2)</f>
        <v>0</v>
      </c>
      <c r="N746" s="136">
        <f>ROUND(IF(H746="",0,((IF(L746=0,(IF(E746&lt;$L$4,IF(ABS(F746)&gt;$N$2,ROUND(($N$2*H746/100),2),ABS(F746)*H746/100),IF(ABS(F746)&gt;$N$4,ROUND(($N$4*H746/100),2),ABS(F746)*H746/100))),0)))),2)</f>
        <v>0</v>
      </c>
      <c r="O746" s="137"/>
      <c r="P746" s="136"/>
      <c r="Q746" s="137"/>
    </row>
    <row r="747" spans="1:17" customHeight="1" ht="13.2">
      <c r="A747" s="143">
        <f>+'LIQ 3'!B747</f>
        <v/>
      </c>
      <c r="B747" s="143">
        <f>+'LIQ 3'!C747</f>
        <v>0</v>
      </c>
      <c r="C747" s="144">
        <f>+'LIQ 3'!D747</f>
        <v/>
      </c>
      <c r="D747" s="143">
        <f>+'LIQ 3'!E747</f>
        <v>0</v>
      </c>
      <c r="E747" s="143">
        <f>+'LIQ 3'!F747</f>
        <v/>
      </c>
      <c r="F747" s="2"/>
      <c r="G747" s="121"/>
      <c r="H747" s="122"/>
      <c r="I747" s="143"/>
      <c r="K747" s="124"/>
      <c r="L747" s="136">
        <f>IF(H747="",0,(IF(G747="D",0,(F747*H747)/100)))</f>
        <v>0</v>
      </c>
      <c r="M747" s="136">
        <f>ROUND(IF(L747=0,(IF(H747="",0,((IF(E747&lt;$L$4,IF(ABS(F747)&lt;$N$2,0,ROUND(((ABS(F747)-$N$2)*H747)/100,2)),IF(ABS(F747)&lt;$N$4,0,ROUND(((ABS(F747)-$N$4)*H747)/100,2))))))),0),2)</f>
        <v>0</v>
      </c>
      <c r="N747" s="136">
        <f>ROUND(IF(H747="",0,((IF(L747=0,(IF(E747&lt;$L$4,IF(ABS(F747)&gt;$N$2,ROUND(($N$2*H747/100),2),ABS(F747)*H747/100),IF(ABS(F747)&gt;$N$4,ROUND(($N$4*H747/100),2),ABS(F747)*H747/100))),0)))),2)</f>
        <v>0</v>
      </c>
      <c r="O747" s="137"/>
      <c r="P747" s="136"/>
      <c r="Q747" s="137"/>
    </row>
    <row r="748" spans="1:17" customHeight="1" ht="13.2">
      <c r="A748" s="143">
        <f>+'LIQ 3'!B748</f>
        <v/>
      </c>
      <c r="B748" s="143">
        <f>+'LIQ 3'!C748</f>
        <v>0</v>
      </c>
      <c r="C748" s="144">
        <f>+'LIQ 3'!D748</f>
        <v/>
      </c>
      <c r="D748" s="143">
        <f>+'LIQ 3'!E748</f>
        <v>0</v>
      </c>
      <c r="E748" s="143">
        <f>+'LIQ 3'!F748</f>
        <v/>
      </c>
      <c r="F748" s="2"/>
      <c r="G748" s="121"/>
      <c r="H748" s="122"/>
      <c r="I748" s="143"/>
      <c r="K748" s="124"/>
      <c r="L748" s="136">
        <f>IF(H748="",0,(IF(G748="D",0,(F748*H748)/100)))</f>
        <v>0</v>
      </c>
      <c r="M748" s="136">
        <f>ROUND(IF(L748=0,(IF(H748="",0,((IF(E748&lt;$L$4,IF(ABS(F748)&lt;$N$2,0,ROUND(((ABS(F748)-$N$2)*H748)/100,2)),IF(ABS(F748)&lt;$N$4,0,ROUND(((ABS(F748)-$N$4)*H748)/100,2))))))),0),2)</f>
        <v>0</v>
      </c>
      <c r="N748" s="136">
        <f>ROUND(IF(H748="",0,((IF(L748=0,(IF(E748&lt;$L$4,IF(ABS(F748)&gt;$N$2,ROUND(($N$2*H748/100),2),ABS(F748)*H748/100),IF(ABS(F748)&gt;$N$4,ROUND(($N$4*H748/100),2),ABS(F748)*H748/100))),0)))),2)</f>
        <v>0</v>
      </c>
      <c r="O748" s="137"/>
      <c r="P748" s="136"/>
      <c r="Q748" s="137"/>
    </row>
    <row r="749" spans="1:17" customHeight="1" ht="13.2">
      <c r="A749" s="143">
        <f>+'LIQ 3'!B749</f>
        <v/>
      </c>
      <c r="B749" s="143">
        <f>+'LIQ 3'!C749</f>
        <v>0</v>
      </c>
      <c r="C749" s="144">
        <f>+'LIQ 3'!D749</f>
        <v/>
      </c>
      <c r="D749" s="143">
        <f>+'LIQ 3'!E749</f>
        <v>0</v>
      </c>
      <c r="E749" s="143">
        <f>+'LIQ 3'!F749</f>
        <v/>
      </c>
      <c r="F749" s="2"/>
      <c r="G749" s="121"/>
      <c r="H749" s="122"/>
      <c r="I749" s="143"/>
      <c r="K749" s="124"/>
      <c r="L749" s="136">
        <f>IF(H749="",0,(IF(G749="D",0,(F749*H749)/100)))</f>
        <v>0</v>
      </c>
      <c r="M749" s="136">
        <f>ROUND(IF(L749=0,(IF(H749="",0,((IF(E749&lt;$L$4,IF(ABS(F749)&lt;$N$2,0,ROUND(((ABS(F749)-$N$2)*H749)/100,2)),IF(ABS(F749)&lt;$N$4,0,ROUND(((ABS(F749)-$N$4)*H749)/100,2))))))),0),2)</f>
        <v>0</v>
      </c>
      <c r="N749" s="136">
        <f>ROUND(IF(H749="",0,((IF(L749=0,(IF(E749&lt;$L$4,IF(ABS(F749)&gt;$N$2,ROUND(($N$2*H749/100),2),ABS(F749)*H749/100),IF(ABS(F749)&gt;$N$4,ROUND(($N$4*H749/100),2),ABS(F749)*H749/100))),0)))),2)</f>
        <v>0</v>
      </c>
      <c r="O749" s="137"/>
      <c r="P749" s="136"/>
      <c r="Q749" s="137"/>
    </row>
    <row r="750" spans="1:17" customHeight="1" ht="13.2">
      <c r="A750" s="143">
        <f>+'LIQ 3'!B750</f>
        <v/>
      </c>
      <c r="B750" s="143">
        <f>+'LIQ 3'!C750</f>
        <v>0</v>
      </c>
      <c r="C750" s="144">
        <f>+'LIQ 3'!D750</f>
        <v/>
      </c>
      <c r="D750" s="143">
        <f>+'LIQ 3'!E750</f>
        <v>0</v>
      </c>
      <c r="E750" s="143">
        <f>+'LIQ 3'!F750</f>
        <v/>
      </c>
      <c r="F750" s="2"/>
      <c r="G750" s="121"/>
      <c r="H750" s="122"/>
      <c r="I750" s="143"/>
      <c r="K750" s="124"/>
      <c r="L750" s="136">
        <f>IF(H750="",0,(IF(G750="D",0,(F750*H750)/100)))</f>
        <v>0</v>
      </c>
      <c r="M750" s="136">
        <f>ROUND(IF(L750=0,(IF(H750="",0,((IF(E750&lt;$L$4,IF(ABS(F750)&lt;$N$2,0,ROUND(((ABS(F750)-$N$2)*H750)/100,2)),IF(ABS(F750)&lt;$N$4,0,ROUND(((ABS(F750)-$N$4)*H750)/100,2))))))),0),2)</f>
        <v>0</v>
      </c>
      <c r="N750" s="136">
        <f>ROUND(IF(H750="",0,((IF(L750=0,(IF(E750&lt;$L$4,IF(ABS(F750)&gt;$N$2,ROUND(($N$2*H750/100),2),ABS(F750)*H750/100),IF(ABS(F750)&gt;$N$4,ROUND(($N$4*H750/100),2),ABS(F750)*H750/100))),0)))),2)</f>
        <v>0</v>
      </c>
      <c r="O750" s="137"/>
      <c r="P750" s="136"/>
      <c r="Q750" s="137"/>
    </row>
    <row r="751" spans="1:17" customHeight="1" ht="13.2">
      <c r="A751" s="143">
        <f>+'LIQ 3'!B751</f>
        <v/>
      </c>
      <c r="B751" s="143">
        <f>+'LIQ 3'!C751</f>
        <v>0</v>
      </c>
      <c r="C751" s="144">
        <f>+'LIQ 3'!D751</f>
        <v/>
      </c>
      <c r="D751" s="143">
        <f>+'LIQ 3'!E751</f>
        <v>0</v>
      </c>
      <c r="E751" s="143">
        <f>+'LIQ 3'!F751</f>
        <v/>
      </c>
      <c r="F751" s="2"/>
      <c r="G751" s="121"/>
      <c r="H751" s="122"/>
      <c r="I751" s="143"/>
      <c r="K751" s="124"/>
      <c r="L751" s="136">
        <f>IF(H751="",0,(IF(G751="D",0,(F751*H751)/100)))</f>
        <v>0</v>
      </c>
      <c r="M751" s="136">
        <f>ROUND(IF(L751=0,(IF(H751="",0,((IF(E751&lt;$L$4,IF(ABS(F751)&lt;$N$2,0,ROUND(((ABS(F751)-$N$2)*H751)/100,2)),IF(ABS(F751)&lt;$N$4,0,ROUND(((ABS(F751)-$N$4)*H751)/100,2))))))),0),2)</f>
        <v>0</v>
      </c>
      <c r="N751" s="136">
        <f>ROUND(IF(H751="",0,((IF(L751=0,(IF(E751&lt;$L$4,IF(ABS(F751)&gt;$N$2,ROUND(($N$2*H751/100),2),ABS(F751)*H751/100),IF(ABS(F751)&gt;$N$4,ROUND(($N$4*H751/100),2),ABS(F751)*H751/100))),0)))),2)</f>
        <v>0</v>
      </c>
      <c r="O751" s="137"/>
      <c r="P751" s="136"/>
      <c r="Q751" s="137"/>
    </row>
    <row r="752" spans="1:17" customHeight="1" ht="13.2">
      <c r="A752" s="143">
        <f>+'LIQ 3'!B752</f>
        <v/>
      </c>
      <c r="B752" s="143">
        <f>+'LIQ 3'!C752</f>
        <v>0</v>
      </c>
      <c r="C752" s="144">
        <f>+'LIQ 3'!D752</f>
        <v/>
      </c>
      <c r="D752" s="143">
        <f>+'LIQ 3'!E752</f>
        <v>0</v>
      </c>
      <c r="E752" s="143">
        <f>+'LIQ 3'!F752</f>
        <v/>
      </c>
      <c r="F752" s="2"/>
      <c r="G752" s="121"/>
      <c r="H752" s="122"/>
      <c r="I752" s="143"/>
      <c r="K752" s="124"/>
      <c r="L752" s="136">
        <f>IF(H752="",0,(IF(G752="D",0,(F752*H752)/100)))</f>
        <v>0</v>
      </c>
      <c r="M752" s="136">
        <f>ROUND(IF(L752=0,(IF(H752="",0,((IF(E752&lt;$L$4,IF(ABS(F752)&lt;$N$2,0,ROUND(((ABS(F752)-$N$2)*H752)/100,2)),IF(ABS(F752)&lt;$N$4,0,ROUND(((ABS(F752)-$N$4)*H752)/100,2))))))),0),2)</f>
        <v>0</v>
      </c>
      <c r="N752" s="136">
        <f>ROUND(IF(H752="",0,((IF(L752=0,(IF(E752&lt;$L$4,IF(ABS(F752)&gt;$N$2,ROUND(($N$2*H752/100),2),ABS(F752)*H752/100),IF(ABS(F752)&gt;$N$4,ROUND(($N$4*H752/100),2),ABS(F752)*H752/100))),0)))),2)</f>
        <v>0</v>
      </c>
      <c r="O752" s="137"/>
      <c r="P752" s="136"/>
      <c r="Q752" s="137"/>
    </row>
    <row r="753" spans="1:17" customHeight="1" ht="13.2">
      <c r="A753" s="143">
        <f>+'LIQ 3'!B753</f>
        <v/>
      </c>
      <c r="B753" s="143">
        <f>+'LIQ 3'!C753</f>
        <v>0</v>
      </c>
      <c r="C753" s="144">
        <f>+'LIQ 3'!D753</f>
        <v/>
      </c>
      <c r="D753" s="143">
        <f>+'LIQ 3'!E753</f>
        <v>0</v>
      </c>
      <c r="E753" s="143">
        <f>+'LIQ 3'!F753</f>
        <v/>
      </c>
      <c r="F753" s="2"/>
      <c r="G753" s="121"/>
      <c r="H753" s="122"/>
      <c r="I753" s="143"/>
      <c r="K753" s="124"/>
      <c r="L753" s="136">
        <f>IF(H753="",0,(IF(G753="D",0,(F753*H753)/100)))</f>
        <v>0</v>
      </c>
      <c r="M753" s="136">
        <f>ROUND(IF(L753=0,(IF(H753="",0,((IF(E753&lt;$L$4,IF(ABS(F753)&lt;$N$2,0,ROUND(((ABS(F753)-$N$2)*H753)/100,2)),IF(ABS(F753)&lt;$N$4,0,ROUND(((ABS(F753)-$N$4)*H753)/100,2))))))),0),2)</f>
        <v>0</v>
      </c>
      <c r="N753" s="136">
        <f>ROUND(IF(H753="",0,((IF(L753=0,(IF(E753&lt;$L$4,IF(ABS(F753)&gt;$N$2,ROUND(($N$2*H753/100),2),ABS(F753)*H753/100),IF(ABS(F753)&gt;$N$4,ROUND(($N$4*H753/100),2),ABS(F753)*H753/100))),0)))),2)</f>
        <v>0</v>
      </c>
      <c r="O753" s="137"/>
      <c r="P753" s="136"/>
      <c r="Q753" s="137"/>
    </row>
    <row r="754" spans="1:17" customHeight="1" ht="13.2">
      <c r="A754" s="143">
        <f>+'LIQ 3'!B754</f>
        <v/>
      </c>
      <c r="B754" s="143">
        <f>+'LIQ 3'!C754</f>
        <v>0</v>
      </c>
      <c r="C754" s="144">
        <f>+'LIQ 3'!D754</f>
        <v/>
      </c>
      <c r="D754" s="143">
        <f>+'LIQ 3'!E754</f>
        <v>0</v>
      </c>
      <c r="E754" s="143">
        <f>+'LIQ 3'!F754</f>
        <v/>
      </c>
      <c r="F754" s="2"/>
      <c r="G754" s="121"/>
      <c r="H754" s="122"/>
      <c r="I754" s="143"/>
      <c r="K754" s="124"/>
      <c r="L754" s="136">
        <f>IF(H754="",0,(IF(G754="D",0,(F754*H754)/100)))</f>
        <v>0</v>
      </c>
      <c r="M754" s="136">
        <f>ROUND(IF(L754=0,(IF(H754="",0,((IF(E754&lt;$L$4,IF(ABS(F754)&lt;$N$2,0,ROUND(((ABS(F754)-$N$2)*H754)/100,2)),IF(ABS(F754)&lt;$N$4,0,ROUND(((ABS(F754)-$N$4)*H754)/100,2))))))),0),2)</f>
        <v>0</v>
      </c>
      <c r="N754" s="136">
        <f>ROUND(IF(H754="",0,((IF(L754=0,(IF(E754&lt;$L$4,IF(ABS(F754)&gt;$N$2,ROUND(($N$2*H754/100),2),ABS(F754)*H754/100),IF(ABS(F754)&gt;$N$4,ROUND(($N$4*H754/100),2),ABS(F754)*H754/100))),0)))),2)</f>
        <v>0</v>
      </c>
      <c r="O754" s="137"/>
      <c r="P754" s="136"/>
      <c r="Q754" s="137"/>
    </row>
    <row r="755" spans="1:17" customHeight="1" ht="13.2">
      <c r="A755" s="143">
        <f>+'LIQ 3'!B755</f>
        <v/>
      </c>
      <c r="B755" s="143">
        <f>+'LIQ 3'!C755</f>
        <v>0</v>
      </c>
      <c r="C755" s="144">
        <f>+'LIQ 3'!D755</f>
        <v/>
      </c>
      <c r="D755" s="143">
        <f>+'LIQ 3'!E755</f>
        <v>0</v>
      </c>
      <c r="E755" s="143">
        <f>+'LIQ 3'!F755</f>
        <v/>
      </c>
      <c r="F755" s="2"/>
      <c r="G755" s="121"/>
      <c r="H755" s="122"/>
      <c r="I755" s="143"/>
      <c r="K755" s="124"/>
      <c r="L755" s="136">
        <f>IF(H755="",0,(IF(G755="D",0,(F755*H755)/100)))</f>
        <v>0</v>
      </c>
      <c r="M755" s="136">
        <f>ROUND(IF(L755=0,(IF(H755="",0,((IF(E755&lt;$L$4,IF(ABS(F755)&lt;$N$2,0,ROUND(((ABS(F755)-$N$2)*H755)/100,2)),IF(ABS(F755)&lt;$N$4,0,ROUND(((ABS(F755)-$N$4)*H755)/100,2))))))),0),2)</f>
        <v>0</v>
      </c>
      <c r="N755" s="136">
        <f>ROUND(IF(H755="",0,((IF(L755=0,(IF(E755&lt;$L$4,IF(ABS(F755)&gt;$N$2,ROUND(($N$2*H755/100),2),ABS(F755)*H755/100),IF(ABS(F755)&gt;$N$4,ROUND(($N$4*H755/100),2),ABS(F755)*H755/100))),0)))),2)</f>
        <v>0</v>
      </c>
      <c r="O755" s="137"/>
      <c r="P755" s="136"/>
      <c r="Q755" s="137"/>
    </row>
    <row r="756" spans="1:17" customHeight="1" ht="13.2">
      <c r="A756" s="143">
        <f>+'LIQ 3'!B756</f>
        <v/>
      </c>
      <c r="B756" s="143">
        <f>+'LIQ 3'!C756</f>
        <v>0</v>
      </c>
      <c r="C756" s="144">
        <f>+'LIQ 3'!D756</f>
        <v/>
      </c>
      <c r="D756" s="143">
        <f>+'LIQ 3'!E756</f>
        <v>0</v>
      </c>
      <c r="E756" s="143">
        <f>+'LIQ 3'!F756</f>
        <v/>
      </c>
      <c r="F756" s="2"/>
      <c r="G756" s="121"/>
      <c r="H756" s="122"/>
      <c r="I756" s="143"/>
      <c r="K756" s="124"/>
      <c r="L756" s="136">
        <f>IF(H756="",0,(IF(G756="D",0,(F756*H756)/100)))</f>
        <v>0</v>
      </c>
      <c r="M756" s="136">
        <f>ROUND(IF(L756=0,(IF(H756="",0,((IF(E756&lt;$L$4,IF(ABS(F756)&lt;$N$2,0,ROUND(((ABS(F756)-$N$2)*H756)/100,2)),IF(ABS(F756)&lt;$N$4,0,ROUND(((ABS(F756)-$N$4)*H756)/100,2))))))),0),2)</f>
        <v>0</v>
      </c>
      <c r="N756" s="136">
        <f>ROUND(IF(H756="",0,((IF(L756=0,(IF(E756&lt;$L$4,IF(ABS(F756)&gt;$N$2,ROUND(($N$2*H756/100),2),ABS(F756)*H756/100),IF(ABS(F756)&gt;$N$4,ROUND(($N$4*H756/100),2),ABS(F756)*H756/100))),0)))),2)</f>
        <v>0</v>
      </c>
      <c r="O756" s="137"/>
      <c r="P756" s="136"/>
      <c r="Q756" s="137"/>
    </row>
    <row r="757" spans="1:17" customHeight="1" ht="13.2">
      <c r="A757" s="143">
        <f>+'LIQ 3'!B757</f>
        <v/>
      </c>
      <c r="B757" s="143">
        <f>+'LIQ 3'!C757</f>
        <v>0</v>
      </c>
      <c r="C757" s="144">
        <f>+'LIQ 3'!D757</f>
        <v/>
      </c>
      <c r="D757" s="143">
        <f>+'LIQ 3'!E757</f>
        <v>0</v>
      </c>
      <c r="E757" s="143">
        <f>+'LIQ 3'!F757</f>
        <v/>
      </c>
      <c r="F757" s="2"/>
      <c r="G757" s="121"/>
      <c r="H757" s="122"/>
      <c r="I757" s="143"/>
      <c r="K757" s="124"/>
      <c r="L757" s="136">
        <f>IF(H757="",0,(IF(G757="D",0,(F757*H757)/100)))</f>
        <v>0</v>
      </c>
      <c r="M757" s="136">
        <f>ROUND(IF(L757=0,(IF(H757="",0,((IF(E757&lt;$L$4,IF(ABS(F757)&lt;$N$2,0,ROUND(((ABS(F757)-$N$2)*H757)/100,2)),IF(ABS(F757)&lt;$N$4,0,ROUND(((ABS(F757)-$N$4)*H757)/100,2))))))),0),2)</f>
        <v>0</v>
      </c>
      <c r="N757" s="136">
        <f>ROUND(IF(H757="",0,((IF(L757=0,(IF(E757&lt;$L$4,IF(ABS(F757)&gt;$N$2,ROUND(($N$2*H757/100),2),ABS(F757)*H757/100),IF(ABS(F757)&gt;$N$4,ROUND(($N$4*H757/100),2),ABS(F757)*H757/100))),0)))),2)</f>
        <v>0</v>
      </c>
      <c r="O757" s="137"/>
      <c r="P757" s="136"/>
      <c r="Q757" s="137"/>
    </row>
    <row r="758" spans="1:17" customHeight="1" ht="13.2">
      <c r="A758" s="143">
        <f>+'LIQ 3'!B758</f>
        <v/>
      </c>
      <c r="B758" s="143">
        <f>+'LIQ 3'!C758</f>
        <v>0</v>
      </c>
      <c r="C758" s="144">
        <f>+'LIQ 3'!D758</f>
        <v/>
      </c>
      <c r="D758" s="143">
        <f>+'LIQ 3'!E758</f>
        <v>0</v>
      </c>
      <c r="E758" s="143">
        <f>+'LIQ 3'!F758</f>
        <v/>
      </c>
      <c r="F758" s="2"/>
      <c r="G758" s="121"/>
      <c r="H758" s="122"/>
      <c r="I758" s="143"/>
      <c r="K758" s="124"/>
      <c r="L758" s="136">
        <f>IF(H758="",0,(IF(G758="D",0,(F758*H758)/100)))</f>
        <v>0</v>
      </c>
      <c r="M758" s="136">
        <f>ROUND(IF(L758=0,(IF(H758="",0,((IF(E758&lt;$L$4,IF(ABS(F758)&lt;$N$2,0,ROUND(((ABS(F758)-$N$2)*H758)/100,2)),IF(ABS(F758)&lt;$N$4,0,ROUND(((ABS(F758)-$N$4)*H758)/100,2))))))),0),2)</f>
        <v>0</v>
      </c>
      <c r="N758" s="136">
        <f>ROUND(IF(H758="",0,((IF(L758=0,(IF(E758&lt;$L$4,IF(ABS(F758)&gt;$N$2,ROUND(($N$2*H758/100),2),ABS(F758)*H758/100),IF(ABS(F758)&gt;$N$4,ROUND(($N$4*H758/100),2),ABS(F758)*H758/100))),0)))),2)</f>
        <v>0</v>
      </c>
      <c r="O758" s="137"/>
      <c r="P758" s="136"/>
      <c r="Q758" s="137"/>
    </row>
    <row r="759" spans="1:17" customHeight="1" ht="13.2">
      <c r="A759" s="143">
        <f>+'LIQ 3'!B759</f>
        <v/>
      </c>
      <c r="B759" s="143">
        <f>+'LIQ 3'!C759</f>
        <v>0</v>
      </c>
      <c r="C759" s="144">
        <f>+'LIQ 3'!D759</f>
        <v/>
      </c>
      <c r="D759" s="143">
        <f>+'LIQ 3'!E759</f>
        <v>0</v>
      </c>
      <c r="E759" s="143">
        <f>+'LIQ 3'!F759</f>
        <v/>
      </c>
      <c r="F759" s="2"/>
      <c r="G759" s="121"/>
      <c r="H759" s="122"/>
      <c r="I759" s="143"/>
      <c r="K759" s="124"/>
      <c r="L759" s="136">
        <f>IF(H759="",0,(IF(G759="D",0,(F759*H759)/100)))</f>
        <v>0</v>
      </c>
      <c r="M759" s="136">
        <f>ROUND(IF(L759=0,(IF(H759="",0,((IF(E759&lt;$L$4,IF(ABS(F759)&lt;$N$2,0,ROUND(((ABS(F759)-$N$2)*H759)/100,2)),IF(ABS(F759)&lt;$N$4,0,ROUND(((ABS(F759)-$N$4)*H759)/100,2))))))),0),2)</f>
        <v>0</v>
      </c>
      <c r="N759" s="136">
        <f>ROUND(IF(H759="",0,((IF(L759=0,(IF(E759&lt;$L$4,IF(ABS(F759)&gt;$N$2,ROUND(($N$2*H759/100),2),ABS(F759)*H759/100),IF(ABS(F759)&gt;$N$4,ROUND(($N$4*H759/100),2),ABS(F759)*H759/100))),0)))),2)</f>
        <v>0</v>
      </c>
      <c r="O759" s="137"/>
      <c r="P759" s="136"/>
      <c r="Q759" s="137"/>
    </row>
    <row r="760" spans="1:17" customHeight="1" ht="13.2">
      <c r="A760" s="143">
        <f>+'LIQ 3'!B760</f>
        <v/>
      </c>
      <c r="B760" s="143">
        <f>+'LIQ 3'!C760</f>
        <v>0</v>
      </c>
      <c r="C760" s="144">
        <f>+'LIQ 3'!D760</f>
        <v/>
      </c>
      <c r="D760" s="143">
        <f>+'LIQ 3'!E760</f>
        <v>0</v>
      </c>
      <c r="E760" s="143">
        <f>+'LIQ 3'!F760</f>
        <v/>
      </c>
      <c r="F760" s="2"/>
      <c r="G760" s="121"/>
      <c r="H760" s="122"/>
      <c r="I760" s="143"/>
      <c r="K760" s="124"/>
      <c r="L760" s="136">
        <f>IF(H760="",0,(IF(G760="D",0,(F760*H760)/100)))</f>
        <v>0</v>
      </c>
      <c r="M760" s="136">
        <f>ROUND(IF(L760=0,(IF(H760="",0,((IF(E760&lt;$L$4,IF(ABS(F760)&lt;$N$2,0,ROUND(((ABS(F760)-$N$2)*H760)/100,2)),IF(ABS(F760)&lt;$N$4,0,ROUND(((ABS(F760)-$N$4)*H760)/100,2))))))),0),2)</f>
        <v>0</v>
      </c>
      <c r="N760" s="136">
        <f>ROUND(IF(H760="",0,((IF(L760=0,(IF(E760&lt;$L$4,IF(ABS(F760)&gt;$N$2,ROUND(($N$2*H760/100),2),ABS(F760)*H760/100),IF(ABS(F760)&gt;$N$4,ROUND(($N$4*H760/100),2),ABS(F760)*H760/100))),0)))),2)</f>
        <v>0</v>
      </c>
      <c r="O760" s="137"/>
      <c r="P760" s="136"/>
      <c r="Q760" s="137"/>
    </row>
    <row r="761" spans="1:17" customHeight="1" ht="13.2">
      <c r="A761" s="143">
        <f>+'LIQ 3'!B761</f>
        <v/>
      </c>
      <c r="B761" s="143">
        <f>+'LIQ 3'!C761</f>
        <v>0</v>
      </c>
      <c r="C761" s="144">
        <f>+'LIQ 3'!D761</f>
        <v/>
      </c>
      <c r="D761" s="143">
        <f>+'LIQ 3'!E761</f>
        <v>0</v>
      </c>
      <c r="E761" s="143">
        <f>+'LIQ 3'!F761</f>
        <v/>
      </c>
      <c r="F761" s="2"/>
      <c r="G761" s="121"/>
      <c r="H761" s="122"/>
      <c r="I761" s="143"/>
      <c r="K761" s="124"/>
      <c r="L761" s="136">
        <f>IF(H761="",0,(IF(G761="D",0,(F761*H761)/100)))</f>
        <v>0</v>
      </c>
      <c r="M761" s="136">
        <f>ROUND(IF(L761=0,(IF(H761="",0,((IF(E761&lt;$L$4,IF(ABS(F761)&lt;$N$2,0,ROUND(((ABS(F761)-$N$2)*H761)/100,2)),IF(ABS(F761)&lt;$N$4,0,ROUND(((ABS(F761)-$N$4)*H761)/100,2))))))),0),2)</f>
        <v>0</v>
      </c>
      <c r="N761" s="136">
        <f>ROUND(IF(H761="",0,((IF(L761=0,(IF(E761&lt;$L$4,IF(ABS(F761)&gt;$N$2,ROUND(($N$2*H761/100),2),ABS(F761)*H761/100),IF(ABS(F761)&gt;$N$4,ROUND(($N$4*H761/100),2),ABS(F761)*H761/100))),0)))),2)</f>
        <v>0</v>
      </c>
      <c r="O761" s="137"/>
      <c r="P761" s="136"/>
      <c r="Q761" s="137"/>
    </row>
    <row r="762" spans="1:17" customHeight="1" ht="13.2">
      <c r="A762" s="143">
        <f>+'LIQ 3'!B762</f>
        <v/>
      </c>
      <c r="B762" s="143">
        <f>+'LIQ 3'!C762</f>
        <v>0</v>
      </c>
      <c r="C762" s="144">
        <f>+'LIQ 3'!D762</f>
        <v/>
      </c>
      <c r="D762" s="143">
        <f>+'LIQ 3'!E762</f>
        <v>0</v>
      </c>
      <c r="E762" s="143">
        <f>+'LIQ 3'!F762</f>
        <v/>
      </c>
      <c r="F762" s="2"/>
      <c r="G762" s="121"/>
      <c r="H762" s="122"/>
      <c r="I762" s="143"/>
      <c r="K762" s="124"/>
      <c r="L762" s="136">
        <f>IF(H762="",0,(IF(G762="D",0,(F762*H762)/100)))</f>
        <v>0</v>
      </c>
      <c r="M762" s="136">
        <f>ROUND(IF(L762=0,(IF(H762="",0,((IF(E762&lt;$L$4,IF(ABS(F762)&lt;$N$2,0,ROUND(((ABS(F762)-$N$2)*H762)/100,2)),IF(ABS(F762)&lt;$N$4,0,ROUND(((ABS(F762)-$N$4)*H762)/100,2))))))),0),2)</f>
        <v>0</v>
      </c>
      <c r="N762" s="136">
        <f>ROUND(IF(H762="",0,((IF(L762=0,(IF(E762&lt;$L$4,IF(ABS(F762)&gt;$N$2,ROUND(($N$2*H762/100),2),ABS(F762)*H762/100),IF(ABS(F762)&gt;$N$4,ROUND(($N$4*H762/100),2),ABS(F762)*H762/100))),0)))),2)</f>
        <v>0</v>
      </c>
      <c r="O762" s="137"/>
      <c r="P762" s="136"/>
      <c r="Q762" s="137"/>
    </row>
    <row r="763" spans="1:17" customHeight="1" ht="13.2">
      <c r="A763" s="143">
        <f>+'LIQ 3'!B763</f>
        <v/>
      </c>
      <c r="B763" s="143">
        <f>+'LIQ 3'!C763</f>
        <v>0</v>
      </c>
      <c r="C763" s="144">
        <f>+'LIQ 3'!D763</f>
        <v/>
      </c>
      <c r="D763" s="143">
        <f>+'LIQ 3'!E763</f>
        <v>0</v>
      </c>
      <c r="E763" s="143">
        <f>+'LIQ 3'!F763</f>
        <v/>
      </c>
      <c r="F763" s="2"/>
      <c r="G763" s="121"/>
      <c r="H763" s="122"/>
      <c r="I763" s="143"/>
      <c r="K763" s="124"/>
      <c r="L763" s="136">
        <f>IF(H763="",0,(IF(G763="D",0,(F763*H763)/100)))</f>
        <v>0</v>
      </c>
      <c r="M763" s="136">
        <f>ROUND(IF(L763=0,(IF(H763="",0,((IF(E763&lt;$L$4,IF(ABS(F763)&lt;$N$2,0,ROUND(((ABS(F763)-$N$2)*H763)/100,2)),IF(ABS(F763)&lt;$N$4,0,ROUND(((ABS(F763)-$N$4)*H763)/100,2))))))),0),2)</f>
        <v>0</v>
      </c>
      <c r="N763" s="136">
        <f>ROUND(IF(H763="",0,((IF(L763=0,(IF(E763&lt;$L$4,IF(ABS(F763)&gt;$N$2,ROUND(($N$2*H763/100),2),ABS(F763)*H763/100),IF(ABS(F763)&gt;$N$4,ROUND(($N$4*H763/100),2),ABS(F763)*H763/100))),0)))),2)</f>
        <v>0</v>
      </c>
      <c r="O763" s="137"/>
      <c r="P763" s="136"/>
      <c r="Q763" s="137"/>
    </row>
    <row r="764" spans="1:17" customHeight="1" ht="13.2">
      <c r="A764" s="143">
        <f>+'LIQ 3'!B764</f>
        <v/>
      </c>
      <c r="B764" s="143">
        <f>+'LIQ 3'!C764</f>
        <v>0</v>
      </c>
      <c r="C764" s="144">
        <f>+'LIQ 3'!D764</f>
        <v/>
      </c>
      <c r="D764" s="143">
        <f>+'LIQ 3'!E764</f>
        <v>0</v>
      </c>
      <c r="E764" s="143">
        <f>+'LIQ 3'!F764</f>
        <v/>
      </c>
      <c r="F764" s="2"/>
      <c r="G764" s="121"/>
      <c r="H764" s="122"/>
      <c r="I764" s="143"/>
      <c r="K764" s="124"/>
      <c r="L764" s="136">
        <f>IF(H764="",0,(IF(G764="D",0,(F764*H764)/100)))</f>
        <v>0</v>
      </c>
      <c r="M764" s="136">
        <f>ROUND(IF(L764=0,(IF(H764="",0,((IF(E764&lt;$L$4,IF(ABS(F764)&lt;$N$2,0,ROUND(((ABS(F764)-$N$2)*H764)/100,2)),IF(ABS(F764)&lt;$N$4,0,ROUND(((ABS(F764)-$N$4)*H764)/100,2))))))),0),2)</f>
        <v>0</v>
      </c>
      <c r="N764" s="136">
        <f>ROUND(IF(H764="",0,((IF(L764=0,(IF(E764&lt;$L$4,IF(ABS(F764)&gt;$N$2,ROUND(($N$2*H764/100),2),ABS(F764)*H764/100),IF(ABS(F764)&gt;$N$4,ROUND(($N$4*H764/100),2),ABS(F764)*H764/100))),0)))),2)</f>
        <v>0</v>
      </c>
      <c r="O764" s="137"/>
      <c r="P764" s="136"/>
      <c r="Q764" s="137"/>
    </row>
    <row r="765" spans="1:17" customHeight="1" ht="13.2">
      <c r="A765" s="143">
        <f>+'LIQ 3'!B765</f>
        <v/>
      </c>
      <c r="B765" s="143">
        <f>+'LIQ 3'!C765</f>
        <v>0</v>
      </c>
      <c r="C765" s="144">
        <f>+'LIQ 3'!D765</f>
        <v/>
      </c>
      <c r="D765" s="143">
        <f>+'LIQ 3'!E765</f>
        <v>0</v>
      </c>
      <c r="E765" s="143">
        <f>+'LIQ 3'!F765</f>
        <v/>
      </c>
      <c r="F765" s="2"/>
      <c r="G765" s="121"/>
      <c r="H765" s="122"/>
      <c r="I765" s="143"/>
      <c r="K765" s="124"/>
      <c r="L765" s="136">
        <f>IF(H765="",0,(IF(G765="D",0,(F765*H765)/100)))</f>
        <v>0</v>
      </c>
      <c r="M765" s="136">
        <f>ROUND(IF(L765=0,(IF(H765="",0,((IF(E765&lt;$L$4,IF(ABS(F765)&lt;$N$2,0,ROUND(((ABS(F765)-$N$2)*H765)/100,2)),IF(ABS(F765)&lt;$N$4,0,ROUND(((ABS(F765)-$N$4)*H765)/100,2))))))),0),2)</f>
        <v>0</v>
      </c>
      <c r="N765" s="136">
        <f>ROUND(IF(H765="",0,((IF(L765=0,(IF(E765&lt;$L$4,IF(ABS(F765)&gt;$N$2,ROUND(($N$2*H765/100),2),ABS(F765)*H765/100),IF(ABS(F765)&gt;$N$4,ROUND(($N$4*H765/100),2),ABS(F765)*H765/100))),0)))),2)</f>
        <v>0</v>
      </c>
      <c r="O765" s="137"/>
      <c r="P765" s="136"/>
      <c r="Q765" s="137"/>
    </row>
    <row r="766" spans="1:17" customHeight="1" ht="13.2">
      <c r="A766" s="143">
        <f>+'LIQ 3'!B766</f>
        <v/>
      </c>
      <c r="B766" s="143">
        <f>+'LIQ 3'!C766</f>
        <v>0</v>
      </c>
      <c r="C766" s="144">
        <f>+'LIQ 3'!D766</f>
        <v/>
      </c>
      <c r="D766" s="143">
        <f>+'LIQ 3'!E766</f>
        <v>0</v>
      </c>
      <c r="E766" s="143">
        <f>+'LIQ 3'!F766</f>
        <v/>
      </c>
      <c r="F766" s="2"/>
      <c r="G766" s="121"/>
      <c r="H766" s="122"/>
      <c r="I766" s="143"/>
      <c r="K766" s="124"/>
      <c r="L766" s="136">
        <f>IF(H766="",0,(IF(G766="D",0,(F766*H766)/100)))</f>
        <v>0</v>
      </c>
      <c r="M766" s="136">
        <f>ROUND(IF(L766=0,(IF(H766="",0,((IF(E766&lt;$L$4,IF(ABS(F766)&lt;$N$2,0,ROUND(((ABS(F766)-$N$2)*H766)/100,2)),IF(ABS(F766)&lt;$N$4,0,ROUND(((ABS(F766)-$N$4)*H766)/100,2))))))),0),2)</f>
        <v>0</v>
      </c>
      <c r="N766" s="136">
        <f>ROUND(IF(H766="",0,((IF(L766=0,(IF(E766&lt;$L$4,IF(ABS(F766)&gt;$N$2,ROUND(($N$2*H766/100),2),ABS(F766)*H766/100),IF(ABS(F766)&gt;$N$4,ROUND(($N$4*H766/100),2),ABS(F766)*H766/100))),0)))),2)</f>
        <v>0</v>
      </c>
      <c r="O766" s="137"/>
      <c r="P766" s="136"/>
      <c r="Q766" s="137"/>
    </row>
    <row r="767" spans="1:17" customHeight="1" ht="13.2">
      <c r="A767" s="143">
        <f>+'LIQ 3'!B767</f>
        <v/>
      </c>
      <c r="B767" s="143">
        <f>+'LIQ 3'!C767</f>
        <v>0</v>
      </c>
      <c r="C767" s="144">
        <f>+'LIQ 3'!D767</f>
        <v/>
      </c>
      <c r="D767" s="143">
        <f>+'LIQ 3'!E767</f>
        <v>0</v>
      </c>
      <c r="E767" s="143">
        <f>+'LIQ 3'!F767</f>
        <v/>
      </c>
      <c r="F767" s="2"/>
      <c r="G767" s="121"/>
      <c r="H767" s="122"/>
      <c r="I767" s="143"/>
      <c r="K767" s="124"/>
      <c r="L767" s="136">
        <f>IF(H767="",0,(IF(G767="D",0,(F767*H767)/100)))</f>
        <v>0</v>
      </c>
      <c r="M767" s="136">
        <f>ROUND(IF(L767=0,(IF(H767="",0,((IF(E767&lt;$L$4,IF(ABS(F767)&lt;$N$2,0,ROUND(((ABS(F767)-$N$2)*H767)/100,2)),IF(ABS(F767)&lt;$N$4,0,ROUND(((ABS(F767)-$N$4)*H767)/100,2))))))),0),2)</f>
        <v>0</v>
      </c>
      <c r="N767" s="136">
        <f>ROUND(IF(H767="",0,((IF(L767=0,(IF(E767&lt;$L$4,IF(ABS(F767)&gt;$N$2,ROUND(($N$2*H767/100),2),ABS(F767)*H767/100),IF(ABS(F767)&gt;$N$4,ROUND(($N$4*H767/100),2),ABS(F767)*H767/100))),0)))),2)</f>
        <v>0</v>
      </c>
      <c r="O767" s="137"/>
      <c r="P767" s="136"/>
      <c r="Q767" s="137"/>
    </row>
    <row r="768" spans="1:17" customHeight="1" ht="13.2">
      <c r="A768" s="143">
        <f>+'LIQ 3'!B768</f>
        <v/>
      </c>
      <c r="B768" s="143">
        <f>+'LIQ 3'!C768</f>
        <v>0</v>
      </c>
      <c r="C768" s="144">
        <f>+'LIQ 3'!D768</f>
        <v/>
      </c>
      <c r="D768" s="143">
        <f>+'LIQ 3'!E768</f>
        <v>0</v>
      </c>
      <c r="E768" s="143">
        <f>+'LIQ 3'!F768</f>
        <v/>
      </c>
      <c r="F768" s="2"/>
      <c r="G768" s="121"/>
      <c r="H768" s="122"/>
      <c r="I768" s="143"/>
      <c r="K768" s="124"/>
      <c r="L768" s="136">
        <f>IF(H768="",0,(IF(G768="D",0,(F768*H768)/100)))</f>
        <v>0</v>
      </c>
      <c r="M768" s="136">
        <f>ROUND(IF(L768=0,(IF(H768="",0,((IF(E768&lt;$L$4,IF(ABS(F768)&lt;$N$2,0,ROUND(((ABS(F768)-$N$2)*H768)/100,2)),IF(ABS(F768)&lt;$N$4,0,ROUND(((ABS(F768)-$N$4)*H768)/100,2))))))),0),2)</f>
        <v>0</v>
      </c>
      <c r="N768" s="136">
        <f>ROUND(IF(H768="",0,((IF(L768=0,(IF(E768&lt;$L$4,IF(ABS(F768)&gt;$N$2,ROUND(($N$2*H768/100),2),ABS(F768)*H768/100),IF(ABS(F768)&gt;$N$4,ROUND(($N$4*H768/100),2),ABS(F768)*H768/100))),0)))),2)</f>
        <v>0</v>
      </c>
      <c r="O768" s="137"/>
      <c r="P768" s="136"/>
      <c r="Q768" s="137"/>
    </row>
    <row r="769" spans="1:17" customHeight="1" ht="13.2">
      <c r="A769" s="143">
        <f>+'LIQ 3'!B769</f>
        <v/>
      </c>
      <c r="B769" s="143">
        <f>+'LIQ 3'!C769</f>
        <v>0</v>
      </c>
      <c r="C769" s="144">
        <f>+'LIQ 3'!D769</f>
        <v/>
      </c>
      <c r="D769" s="143">
        <f>+'LIQ 3'!E769</f>
        <v>0</v>
      </c>
      <c r="E769" s="143">
        <f>+'LIQ 3'!F769</f>
        <v/>
      </c>
      <c r="F769" s="2"/>
      <c r="G769" s="121"/>
      <c r="H769" s="122"/>
      <c r="I769" s="143"/>
      <c r="K769" s="124"/>
      <c r="L769" s="136">
        <f>IF(H769="",0,(IF(G769="D",0,(F769*H769)/100)))</f>
        <v>0</v>
      </c>
      <c r="M769" s="136">
        <f>ROUND(IF(L769=0,(IF(H769="",0,((IF(E769&lt;$L$4,IF(ABS(F769)&lt;$N$2,0,ROUND(((ABS(F769)-$N$2)*H769)/100,2)),IF(ABS(F769)&lt;$N$4,0,ROUND(((ABS(F769)-$N$4)*H769)/100,2))))))),0),2)</f>
        <v>0</v>
      </c>
      <c r="N769" s="136">
        <f>ROUND(IF(H769="",0,((IF(L769=0,(IF(E769&lt;$L$4,IF(ABS(F769)&gt;$N$2,ROUND(($N$2*H769/100),2),ABS(F769)*H769/100),IF(ABS(F769)&gt;$N$4,ROUND(($N$4*H769/100),2),ABS(F769)*H769/100))),0)))),2)</f>
        <v>0</v>
      </c>
      <c r="O769" s="137"/>
      <c r="P769" s="136"/>
      <c r="Q769" s="137"/>
    </row>
    <row r="770" spans="1:17" customHeight="1" ht="13.2">
      <c r="A770" s="143">
        <f>+'LIQ 3'!B770</f>
        <v/>
      </c>
      <c r="B770" s="143">
        <f>+'LIQ 3'!C770</f>
        <v>0</v>
      </c>
      <c r="C770" s="144">
        <f>+'LIQ 3'!D770</f>
        <v/>
      </c>
      <c r="D770" s="143">
        <f>+'LIQ 3'!E770</f>
        <v>0</v>
      </c>
      <c r="E770" s="143">
        <f>+'LIQ 3'!F770</f>
        <v/>
      </c>
      <c r="F770" s="2"/>
      <c r="G770" s="121"/>
      <c r="H770" s="122"/>
      <c r="I770" s="143"/>
      <c r="K770" s="124"/>
      <c r="L770" s="136">
        <f>IF(H770="",0,(IF(G770="D",0,(F770*H770)/100)))</f>
        <v>0</v>
      </c>
      <c r="M770" s="136">
        <f>ROUND(IF(L770=0,(IF(H770="",0,((IF(E770&lt;$L$4,IF(ABS(F770)&lt;$N$2,0,ROUND(((ABS(F770)-$N$2)*H770)/100,2)),IF(ABS(F770)&lt;$N$4,0,ROUND(((ABS(F770)-$N$4)*H770)/100,2))))))),0),2)</f>
        <v>0</v>
      </c>
      <c r="N770" s="136">
        <f>ROUND(IF(H770="",0,((IF(L770=0,(IF(E770&lt;$L$4,IF(ABS(F770)&gt;$N$2,ROUND(($N$2*H770/100),2),ABS(F770)*H770/100),IF(ABS(F770)&gt;$N$4,ROUND(($N$4*H770/100),2),ABS(F770)*H770/100))),0)))),2)</f>
        <v>0</v>
      </c>
      <c r="O770" s="137"/>
      <c r="P770" s="136"/>
      <c r="Q770" s="137"/>
    </row>
    <row r="771" spans="1:17" customHeight="1" ht="13.2">
      <c r="A771" s="143">
        <f>+'LIQ 3'!B771</f>
        <v/>
      </c>
      <c r="B771" s="143">
        <f>+'LIQ 3'!C771</f>
        <v>0</v>
      </c>
      <c r="C771" s="144">
        <f>+'LIQ 3'!D771</f>
        <v/>
      </c>
      <c r="D771" s="143">
        <f>+'LIQ 3'!E771</f>
        <v>0</v>
      </c>
      <c r="E771" s="143">
        <f>+'LIQ 3'!F771</f>
        <v/>
      </c>
      <c r="F771" s="2"/>
      <c r="G771" s="121"/>
      <c r="H771" s="122"/>
      <c r="I771" s="143"/>
      <c r="K771" s="124"/>
      <c r="L771" s="136">
        <f>IF(H771="",0,(IF(G771="D",0,(F771*H771)/100)))</f>
        <v>0</v>
      </c>
      <c r="M771" s="136">
        <f>ROUND(IF(L771=0,(IF(H771="",0,((IF(E771&lt;$L$4,IF(ABS(F771)&lt;$N$2,0,ROUND(((ABS(F771)-$N$2)*H771)/100,2)),IF(ABS(F771)&lt;$N$4,0,ROUND(((ABS(F771)-$N$4)*H771)/100,2))))))),0),2)</f>
        <v>0</v>
      </c>
      <c r="N771" s="136">
        <f>ROUND(IF(H771="",0,((IF(L771=0,(IF(E771&lt;$L$4,IF(ABS(F771)&gt;$N$2,ROUND(($N$2*H771/100),2),ABS(F771)*H771/100),IF(ABS(F771)&gt;$N$4,ROUND(($N$4*H771/100),2),ABS(F771)*H771/100))),0)))),2)</f>
        <v>0</v>
      </c>
      <c r="O771" s="137"/>
      <c r="P771" s="136"/>
      <c r="Q771" s="137"/>
    </row>
    <row r="772" spans="1:17" customHeight="1" ht="13.2">
      <c r="A772" s="143">
        <f>+'LIQ 3'!B772</f>
        <v/>
      </c>
      <c r="B772" s="143">
        <f>+'LIQ 3'!C772</f>
        <v>0</v>
      </c>
      <c r="C772" s="144">
        <f>+'LIQ 3'!D772</f>
        <v/>
      </c>
      <c r="D772" s="143">
        <f>+'LIQ 3'!E772</f>
        <v>0</v>
      </c>
      <c r="E772" s="143">
        <f>+'LIQ 3'!F772</f>
        <v/>
      </c>
      <c r="F772" s="2"/>
      <c r="G772" s="121"/>
      <c r="H772" s="122"/>
      <c r="I772" s="143"/>
      <c r="K772" s="124"/>
      <c r="L772" s="136">
        <f>IF(H772="",0,(IF(G772="D",0,(F772*H772)/100)))</f>
        <v>0</v>
      </c>
      <c r="M772" s="136">
        <f>ROUND(IF(L772=0,(IF(H772="",0,((IF(E772&lt;$L$4,IF(ABS(F772)&lt;$N$2,0,ROUND(((ABS(F772)-$N$2)*H772)/100,2)),IF(ABS(F772)&lt;$N$4,0,ROUND(((ABS(F772)-$N$4)*H772)/100,2))))))),0),2)</f>
        <v>0</v>
      </c>
      <c r="N772" s="136">
        <f>ROUND(IF(H772="",0,((IF(L772=0,(IF(E772&lt;$L$4,IF(ABS(F772)&gt;$N$2,ROUND(($N$2*H772/100),2),ABS(F772)*H772/100),IF(ABS(F772)&gt;$N$4,ROUND(($N$4*H772/100),2),ABS(F772)*H772/100))),0)))),2)</f>
        <v>0</v>
      </c>
      <c r="O772" s="137"/>
      <c r="P772" s="136"/>
      <c r="Q772" s="137"/>
    </row>
    <row r="773" spans="1:17" customHeight="1" ht="13.2">
      <c r="A773" s="143">
        <f>+'LIQ 3'!B773</f>
        <v/>
      </c>
      <c r="B773" s="143">
        <f>+'LIQ 3'!C773</f>
        <v>0</v>
      </c>
      <c r="C773" s="144">
        <f>+'LIQ 3'!D773</f>
        <v/>
      </c>
      <c r="D773" s="143">
        <f>+'LIQ 3'!E773</f>
        <v>0</v>
      </c>
      <c r="E773" s="143">
        <f>+'LIQ 3'!F773</f>
        <v/>
      </c>
      <c r="F773" s="2"/>
      <c r="G773" s="121"/>
      <c r="H773" s="122"/>
      <c r="I773" s="143"/>
      <c r="K773" s="124"/>
      <c r="L773" s="136">
        <f>IF(H773="",0,(IF(G773="D",0,(F773*H773)/100)))</f>
        <v>0</v>
      </c>
      <c r="M773" s="136">
        <f>ROUND(IF(L773=0,(IF(H773="",0,((IF(E773&lt;$L$4,IF(ABS(F773)&lt;$N$2,0,ROUND(((ABS(F773)-$N$2)*H773)/100,2)),IF(ABS(F773)&lt;$N$4,0,ROUND(((ABS(F773)-$N$4)*H773)/100,2))))))),0),2)</f>
        <v>0</v>
      </c>
      <c r="N773" s="136">
        <f>ROUND(IF(H773="",0,((IF(L773=0,(IF(E773&lt;$L$4,IF(ABS(F773)&gt;$N$2,ROUND(($N$2*H773/100),2),ABS(F773)*H773/100),IF(ABS(F773)&gt;$N$4,ROUND(($N$4*H773/100),2),ABS(F773)*H773/100))),0)))),2)</f>
        <v>0</v>
      </c>
      <c r="O773" s="137"/>
      <c r="P773" s="136"/>
      <c r="Q773" s="137"/>
    </row>
    <row r="774" spans="1:17" customHeight="1" ht="13.2">
      <c r="A774" s="143">
        <f>+'LIQ 3'!B774</f>
        <v/>
      </c>
      <c r="B774" s="143">
        <f>+'LIQ 3'!C774</f>
        <v>0</v>
      </c>
      <c r="C774" s="144">
        <f>+'LIQ 3'!D774</f>
        <v/>
      </c>
      <c r="D774" s="143">
        <f>+'LIQ 3'!E774</f>
        <v>0</v>
      </c>
      <c r="E774" s="143">
        <f>+'LIQ 3'!F774</f>
        <v/>
      </c>
      <c r="F774" s="2"/>
      <c r="G774" s="121"/>
      <c r="H774" s="122"/>
      <c r="I774" s="143"/>
      <c r="K774" s="124"/>
      <c r="L774" s="136">
        <f>IF(H774="",0,(IF(G774="D",0,(F774*H774)/100)))</f>
        <v>0</v>
      </c>
      <c r="M774" s="136">
        <f>ROUND(IF(L774=0,(IF(H774="",0,((IF(E774&lt;$L$4,IF(ABS(F774)&lt;$N$2,0,ROUND(((ABS(F774)-$N$2)*H774)/100,2)),IF(ABS(F774)&lt;$N$4,0,ROUND(((ABS(F774)-$N$4)*H774)/100,2))))))),0),2)</f>
        <v>0</v>
      </c>
      <c r="N774" s="136">
        <f>ROUND(IF(H774="",0,((IF(L774=0,(IF(E774&lt;$L$4,IF(ABS(F774)&gt;$N$2,ROUND(($N$2*H774/100),2),ABS(F774)*H774/100),IF(ABS(F774)&gt;$N$4,ROUND(($N$4*H774/100),2),ABS(F774)*H774/100))),0)))),2)</f>
        <v>0</v>
      </c>
      <c r="O774" s="137"/>
      <c r="P774" s="136"/>
      <c r="Q774" s="137"/>
    </row>
    <row r="775" spans="1:17" customHeight="1" ht="13.2">
      <c r="A775" s="143">
        <f>+'LIQ 3'!B775</f>
        <v/>
      </c>
      <c r="B775" s="143">
        <f>+'LIQ 3'!C775</f>
        <v>0</v>
      </c>
      <c r="C775" s="144">
        <f>+'LIQ 3'!D775</f>
        <v/>
      </c>
      <c r="D775" s="143">
        <f>+'LIQ 3'!E775</f>
        <v>0</v>
      </c>
      <c r="E775" s="143">
        <f>+'LIQ 3'!F775</f>
        <v/>
      </c>
      <c r="F775" s="2"/>
      <c r="G775" s="121"/>
      <c r="H775" s="122"/>
      <c r="I775" s="143"/>
      <c r="K775" s="124"/>
      <c r="L775" s="136">
        <f>IF(H775="",0,(IF(G775="D",0,(F775*H775)/100)))</f>
        <v>0</v>
      </c>
      <c r="M775" s="136">
        <f>ROUND(IF(L775=0,(IF(H775="",0,((IF(E775&lt;$L$4,IF(ABS(F775)&lt;$N$2,0,ROUND(((ABS(F775)-$N$2)*H775)/100,2)),IF(ABS(F775)&lt;$N$4,0,ROUND(((ABS(F775)-$N$4)*H775)/100,2))))))),0),2)</f>
        <v>0</v>
      </c>
      <c r="N775" s="136">
        <f>ROUND(IF(H775="",0,((IF(L775=0,(IF(E775&lt;$L$4,IF(ABS(F775)&gt;$N$2,ROUND(($N$2*H775/100),2),ABS(F775)*H775/100),IF(ABS(F775)&gt;$N$4,ROUND(($N$4*H775/100),2),ABS(F775)*H775/100))),0)))),2)</f>
        <v>0</v>
      </c>
      <c r="O775" s="137"/>
      <c r="P775" s="136"/>
      <c r="Q775" s="137"/>
    </row>
    <row r="776" spans="1:17" customHeight="1" ht="13.2">
      <c r="A776" s="143">
        <f>+'LIQ 3'!B776</f>
        <v/>
      </c>
      <c r="B776" s="143">
        <f>+'LIQ 3'!C776</f>
        <v>0</v>
      </c>
      <c r="C776" s="144">
        <f>+'LIQ 3'!D776</f>
        <v/>
      </c>
      <c r="D776" s="143">
        <f>+'LIQ 3'!E776</f>
        <v>0</v>
      </c>
      <c r="E776" s="143">
        <f>+'LIQ 3'!F776</f>
        <v/>
      </c>
      <c r="F776" s="2"/>
      <c r="G776" s="121"/>
      <c r="H776" s="122"/>
      <c r="I776" s="143"/>
      <c r="K776" s="124"/>
      <c r="L776" s="136">
        <f>IF(H776="",0,(IF(G776="D",0,(F776*H776)/100)))</f>
        <v>0</v>
      </c>
      <c r="M776" s="136">
        <f>ROUND(IF(L776=0,(IF(H776="",0,((IF(E776&lt;$L$4,IF(ABS(F776)&lt;$N$2,0,ROUND(((ABS(F776)-$N$2)*H776)/100,2)),IF(ABS(F776)&lt;$N$4,0,ROUND(((ABS(F776)-$N$4)*H776)/100,2))))))),0),2)</f>
        <v>0</v>
      </c>
      <c r="N776" s="136">
        <f>ROUND(IF(H776="",0,((IF(L776=0,(IF(E776&lt;$L$4,IF(ABS(F776)&gt;$N$2,ROUND(($N$2*H776/100),2),ABS(F776)*H776/100),IF(ABS(F776)&gt;$N$4,ROUND(($N$4*H776/100),2),ABS(F776)*H776/100))),0)))),2)</f>
        <v>0</v>
      </c>
      <c r="O776" s="137"/>
      <c r="P776" s="136"/>
      <c r="Q776" s="137"/>
    </row>
    <row r="777" spans="1:17" customHeight="1" ht="13.2">
      <c r="A777" s="143">
        <f>+'LIQ 3'!B777</f>
        <v/>
      </c>
      <c r="B777" s="143">
        <f>+'LIQ 3'!C777</f>
        <v>0</v>
      </c>
      <c r="C777" s="144">
        <f>+'LIQ 3'!D777</f>
        <v/>
      </c>
      <c r="D777" s="143">
        <f>+'LIQ 3'!E777</f>
        <v>0</v>
      </c>
      <c r="E777" s="143">
        <f>+'LIQ 3'!F777</f>
        <v/>
      </c>
      <c r="F777" s="2"/>
      <c r="G777" s="121"/>
      <c r="H777" s="122"/>
      <c r="I777" s="143"/>
      <c r="K777" s="124"/>
      <c r="L777" s="136">
        <f>IF(H777="",0,(IF(G777="D",0,(F777*H777)/100)))</f>
        <v>0</v>
      </c>
      <c r="M777" s="136">
        <f>ROUND(IF(L777=0,(IF(H777="",0,((IF(E777&lt;$L$4,IF(ABS(F777)&lt;$N$2,0,ROUND(((ABS(F777)-$N$2)*H777)/100,2)),IF(ABS(F777)&lt;$N$4,0,ROUND(((ABS(F777)-$N$4)*H777)/100,2))))))),0),2)</f>
        <v>0</v>
      </c>
      <c r="N777" s="136">
        <f>ROUND(IF(H777="",0,((IF(L777=0,(IF(E777&lt;$L$4,IF(ABS(F777)&gt;$N$2,ROUND(($N$2*H777/100),2),ABS(F777)*H777/100),IF(ABS(F777)&gt;$N$4,ROUND(($N$4*H777/100),2),ABS(F777)*H777/100))),0)))),2)</f>
        <v>0</v>
      </c>
      <c r="O777" s="137"/>
      <c r="P777" s="136"/>
      <c r="Q777" s="137"/>
    </row>
    <row r="778" spans="1:17" customHeight="1" ht="13.2">
      <c r="A778" s="143">
        <f>+'LIQ 3'!B778</f>
        <v/>
      </c>
      <c r="B778" s="143">
        <f>+'LIQ 3'!C778</f>
        <v>0</v>
      </c>
      <c r="C778" s="144">
        <f>+'LIQ 3'!D778</f>
        <v/>
      </c>
      <c r="D778" s="143">
        <f>+'LIQ 3'!E778</f>
        <v>0</v>
      </c>
      <c r="E778" s="143">
        <f>+'LIQ 3'!F778</f>
        <v/>
      </c>
      <c r="F778" s="2"/>
      <c r="G778" s="121"/>
      <c r="H778" s="122"/>
      <c r="I778" s="143"/>
      <c r="K778" s="124"/>
      <c r="L778" s="136">
        <f>IF(H778="",0,(IF(G778="D",0,(F778*H778)/100)))</f>
        <v>0</v>
      </c>
      <c r="M778" s="136">
        <f>ROUND(IF(L778=0,(IF(H778="",0,((IF(E778&lt;$L$4,IF(ABS(F778)&lt;$N$2,0,ROUND(((ABS(F778)-$N$2)*H778)/100,2)),IF(ABS(F778)&lt;$N$4,0,ROUND(((ABS(F778)-$N$4)*H778)/100,2))))))),0),2)</f>
        <v>0</v>
      </c>
      <c r="N778" s="136">
        <f>ROUND(IF(H778="",0,((IF(L778=0,(IF(E778&lt;$L$4,IF(ABS(F778)&gt;$N$2,ROUND(($N$2*H778/100),2),ABS(F778)*H778/100),IF(ABS(F778)&gt;$N$4,ROUND(($N$4*H778/100),2),ABS(F778)*H778/100))),0)))),2)</f>
        <v>0</v>
      </c>
      <c r="O778" s="137"/>
      <c r="P778" s="136"/>
      <c r="Q778" s="137"/>
    </row>
    <row r="779" spans="1:17" customHeight="1" ht="13.2">
      <c r="A779" s="143">
        <f>+'LIQ 3'!B779</f>
        <v/>
      </c>
      <c r="B779" s="143">
        <f>+'LIQ 3'!C779</f>
        <v>0</v>
      </c>
      <c r="C779" s="144">
        <f>+'LIQ 3'!D779</f>
        <v/>
      </c>
      <c r="D779" s="143">
        <f>+'LIQ 3'!E779</f>
        <v>0</v>
      </c>
      <c r="E779" s="143">
        <f>+'LIQ 3'!F779</f>
        <v/>
      </c>
      <c r="F779" s="2"/>
      <c r="G779" s="121"/>
      <c r="H779" s="122"/>
      <c r="I779" s="143"/>
      <c r="K779" s="124"/>
      <c r="L779" s="136">
        <f>IF(H779="",0,(IF(G779="D",0,(F779*H779)/100)))</f>
        <v>0</v>
      </c>
      <c r="M779" s="136">
        <f>ROUND(IF(L779=0,(IF(H779="",0,((IF(E779&lt;$L$4,IF(ABS(F779)&lt;$N$2,0,ROUND(((ABS(F779)-$N$2)*H779)/100,2)),IF(ABS(F779)&lt;$N$4,0,ROUND(((ABS(F779)-$N$4)*H779)/100,2))))))),0),2)</f>
        <v>0</v>
      </c>
      <c r="N779" s="136">
        <f>ROUND(IF(H779="",0,((IF(L779=0,(IF(E779&lt;$L$4,IF(ABS(F779)&gt;$N$2,ROUND(($N$2*H779/100),2),ABS(F779)*H779/100),IF(ABS(F779)&gt;$N$4,ROUND(($N$4*H779/100),2),ABS(F779)*H779/100))),0)))),2)</f>
        <v>0</v>
      </c>
      <c r="O779" s="137"/>
      <c r="P779" s="136"/>
      <c r="Q779" s="137"/>
    </row>
    <row r="780" spans="1:17" customHeight="1" ht="13.2">
      <c r="A780" s="143">
        <f>+'LIQ 3'!B780</f>
        <v/>
      </c>
      <c r="B780" s="143">
        <f>+'LIQ 3'!C780</f>
        <v>0</v>
      </c>
      <c r="C780" s="144">
        <f>+'LIQ 3'!D780</f>
        <v/>
      </c>
      <c r="D780" s="143">
        <f>+'LIQ 3'!E780</f>
        <v>0</v>
      </c>
      <c r="E780" s="143">
        <f>+'LIQ 3'!F780</f>
        <v/>
      </c>
      <c r="F780" s="2"/>
      <c r="G780" s="121"/>
      <c r="H780" s="122"/>
      <c r="I780" s="143"/>
      <c r="K780" s="124"/>
      <c r="L780" s="136">
        <f>IF(H780="",0,(IF(G780="D",0,(F780*H780)/100)))</f>
        <v>0</v>
      </c>
      <c r="M780" s="136">
        <f>ROUND(IF(L780=0,(IF(H780="",0,((IF(E780&lt;$L$4,IF(ABS(F780)&lt;$N$2,0,ROUND(((ABS(F780)-$N$2)*H780)/100,2)),IF(ABS(F780)&lt;$N$4,0,ROUND(((ABS(F780)-$N$4)*H780)/100,2))))))),0),2)</f>
        <v>0</v>
      </c>
      <c r="N780" s="136">
        <f>ROUND(IF(H780="",0,((IF(L780=0,(IF(E780&lt;$L$4,IF(ABS(F780)&gt;$N$2,ROUND(($N$2*H780/100),2),ABS(F780)*H780/100),IF(ABS(F780)&gt;$N$4,ROUND(($N$4*H780/100),2),ABS(F780)*H780/100))),0)))),2)</f>
        <v>0</v>
      </c>
      <c r="O780" s="137"/>
      <c r="P780" s="136"/>
      <c r="Q780" s="137"/>
    </row>
    <row r="781" spans="1:17" customHeight="1" ht="13.2">
      <c r="A781" s="143">
        <f>+'LIQ 3'!B781</f>
        <v/>
      </c>
      <c r="B781" s="143">
        <f>+'LIQ 3'!C781</f>
        <v>0</v>
      </c>
      <c r="C781" s="144">
        <f>+'LIQ 3'!D781</f>
        <v/>
      </c>
      <c r="D781" s="143">
        <f>+'LIQ 3'!E781</f>
        <v>0</v>
      </c>
      <c r="E781" s="143">
        <f>+'LIQ 3'!F781</f>
        <v/>
      </c>
      <c r="F781" s="2"/>
      <c r="G781" s="121"/>
      <c r="H781" s="122"/>
      <c r="I781" s="143"/>
      <c r="K781" s="124"/>
      <c r="L781" s="136">
        <f>IF(H781="",0,(IF(G781="D",0,(F781*H781)/100)))</f>
        <v>0</v>
      </c>
      <c r="M781" s="136">
        <f>ROUND(IF(L781=0,(IF(H781="",0,((IF(E781&lt;$L$4,IF(ABS(F781)&lt;$N$2,0,ROUND(((ABS(F781)-$N$2)*H781)/100,2)),IF(ABS(F781)&lt;$N$4,0,ROUND(((ABS(F781)-$N$4)*H781)/100,2))))))),0),2)</f>
        <v>0</v>
      </c>
      <c r="N781" s="136">
        <f>ROUND(IF(H781="",0,((IF(L781=0,(IF(E781&lt;$L$4,IF(ABS(F781)&gt;$N$2,ROUND(($N$2*H781/100),2),ABS(F781)*H781/100),IF(ABS(F781)&gt;$N$4,ROUND(($N$4*H781/100),2),ABS(F781)*H781/100))),0)))),2)</f>
        <v>0</v>
      </c>
      <c r="O781" s="137"/>
      <c r="P781" s="136"/>
      <c r="Q781" s="137"/>
    </row>
    <row r="782" spans="1:17" customHeight="1" ht="13.2">
      <c r="A782" s="143">
        <f>+'LIQ 3'!B782</f>
        <v/>
      </c>
      <c r="B782" s="143">
        <f>+'LIQ 3'!C782</f>
        <v>0</v>
      </c>
      <c r="C782" s="144">
        <f>+'LIQ 3'!D782</f>
        <v/>
      </c>
      <c r="D782" s="143">
        <f>+'LIQ 3'!E782</f>
        <v>0</v>
      </c>
      <c r="E782" s="143">
        <f>+'LIQ 3'!F782</f>
        <v/>
      </c>
      <c r="F782" s="2"/>
      <c r="G782" s="121"/>
      <c r="H782" s="122"/>
      <c r="I782" s="143"/>
      <c r="K782" s="124"/>
      <c r="L782" s="136">
        <f>IF(H782="",0,(IF(G782="D",0,(F782*H782)/100)))</f>
        <v>0</v>
      </c>
      <c r="M782" s="136">
        <f>ROUND(IF(L782=0,(IF(H782="",0,((IF(E782&lt;$L$4,IF(ABS(F782)&lt;$N$2,0,ROUND(((ABS(F782)-$N$2)*H782)/100,2)),IF(ABS(F782)&lt;$N$4,0,ROUND(((ABS(F782)-$N$4)*H782)/100,2))))))),0),2)</f>
        <v>0</v>
      </c>
      <c r="N782" s="136">
        <f>ROUND(IF(H782="",0,((IF(L782=0,(IF(E782&lt;$L$4,IF(ABS(F782)&gt;$N$2,ROUND(($N$2*H782/100),2),ABS(F782)*H782/100),IF(ABS(F782)&gt;$N$4,ROUND(($N$4*H782/100),2),ABS(F782)*H782/100))),0)))),2)</f>
        <v>0</v>
      </c>
      <c r="O782" s="137"/>
      <c r="P782" s="136"/>
      <c r="Q782" s="137"/>
    </row>
    <row r="783" spans="1:17" customHeight="1" ht="13.2">
      <c r="A783" s="143">
        <f>+'LIQ 3'!B783</f>
        <v/>
      </c>
      <c r="B783" s="143">
        <f>+'LIQ 3'!C783</f>
        <v>0</v>
      </c>
      <c r="C783" s="144">
        <f>+'LIQ 3'!D783</f>
        <v/>
      </c>
      <c r="D783" s="143">
        <f>+'LIQ 3'!E783</f>
        <v>0</v>
      </c>
      <c r="E783" s="143">
        <f>+'LIQ 3'!F783</f>
        <v/>
      </c>
      <c r="F783" s="2"/>
      <c r="G783" s="121"/>
      <c r="H783" s="122"/>
      <c r="I783" s="143"/>
      <c r="K783" s="124"/>
      <c r="L783" s="136">
        <f>IF(H783="",0,(IF(G783="D",0,(F783*H783)/100)))</f>
        <v>0</v>
      </c>
      <c r="M783" s="136">
        <f>ROUND(IF(L783=0,(IF(H783="",0,((IF(E783&lt;$L$4,IF(ABS(F783)&lt;$N$2,0,ROUND(((ABS(F783)-$N$2)*H783)/100,2)),IF(ABS(F783)&lt;$N$4,0,ROUND(((ABS(F783)-$N$4)*H783)/100,2))))))),0),2)</f>
        <v>0</v>
      </c>
      <c r="N783" s="136">
        <f>ROUND(IF(H783="",0,((IF(L783=0,(IF(E783&lt;$L$4,IF(ABS(F783)&gt;$N$2,ROUND(($N$2*H783/100),2),ABS(F783)*H783/100),IF(ABS(F783)&gt;$N$4,ROUND(($N$4*H783/100),2),ABS(F783)*H783/100))),0)))),2)</f>
        <v>0</v>
      </c>
      <c r="O783" s="137"/>
      <c r="P783" s="136"/>
      <c r="Q783" s="137"/>
    </row>
    <row r="784" spans="1:17" customHeight="1" ht="13.2">
      <c r="A784" s="143">
        <f>+'LIQ 3'!B784</f>
        <v/>
      </c>
      <c r="B784" s="143">
        <f>+'LIQ 3'!C784</f>
        <v>0</v>
      </c>
      <c r="C784" s="144">
        <f>+'LIQ 3'!D784</f>
        <v/>
      </c>
      <c r="D784" s="143">
        <f>+'LIQ 3'!E784</f>
        <v>0</v>
      </c>
      <c r="E784" s="143">
        <f>+'LIQ 3'!F784</f>
        <v/>
      </c>
      <c r="F784" s="2"/>
      <c r="G784" s="121"/>
      <c r="H784" s="122"/>
      <c r="I784" s="143"/>
      <c r="K784" s="124"/>
      <c r="L784" s="136">
        <f>IF(H784="",0,(IF(G784="D",0,(F784*H784)/100)))</f>
        <v>0</v>
      </c>
      <c r="M784" s="136">
        <f>ROUND(IF(L784=0,(IF(H784="",0,((IF(E784&lt;$L$4,IF(ABS(F784)&lt;$N$2,0,ROUND(((ABS(F784)-$N$2)*H784)/100,2)),IF(ABS(F784)&lt;$N$4,0,ROUND(((ABS(F784)-$N$4)*H784)/100,2))))))),0),2)</f>
        <v>0</v>
      </c>
      <c r="N784" s="136">
        <f>ROUND(IF(H784="",0,((IF(L784=0,(IF(E784&lt;$L$4,IF(ABS(F784)&gt;$N$2,ROUND(($N$2*H784/100),2),ABS(F784)*H784/100),IF(ABS(F784)&gt;$N$4,ROUND(($N$4*H784/100),2),ABS(F784)*H784/100))),0)))),2)</f>
        <v>0</v>
      </c>
      <c r="O784" s="137"/>
      <c r="P784" s="136"/>
      <c r="Q784" s="137"/>
    </row>
    <row r="785" spans="1:17" customHeight="1" ht="13.2">
      <c r="A785" s="143">
        <f>+'LIQ 3'!B785</f>
        <v/>
      </c>
      <c r="B785" s="143">
        <f>+'LIQ 3'!C785</f>
        <v>0</v>
      </c>
      <c r="C785" s="144">
        <f>+'LIQ 3'!D785</f>
        <v/>
      </c>
      <c r="D785" s="143">
        <f>+'LIQ 3'!E785</f>
        <v>0</v>
      </c>
      <c r="E785" s="143">
        <f>+'LIQ 3'!F785</f>
        <v/>
      </c>
      <c r="F785" s="2"/>
      <c r="G785" s="121"/>
      <c r="H785" s="122"/>
      <c r="I785" s="143"/>
      <c r="K785" s="124"/>
      <c r="L785" s="136">
        <f>IF(H785="",0,(IF(G785="D",0,(F785*H785)/100)))</f>
        <v>0</v>
      </c>
      <c r="M785" s="136">
        <f>ROUND(IF(L785=0,(IF(H785="",0,((IF(E785&lt;$L$4,IF(ABS(F785)&lt;$N$2,0,ROUND(((ABS(F785)-$N$2)*H785)/100,2)),IF(ABS(F785)&lt;$N$4,0,ROUND(((ABS(F785)-$N$4)*H785)/100,2))))))),0),2)</f>
        <v>0</v>
      </c>
      <c r="N785" s="136">
        <f>ROUND(IF(H785="",0,((IF(L785=0,(IF(E785&lt;$L$4,IF(ABS(F785)&gt;$N$2,ROUND(($N$2*H785/100),2),ABS(F785)*H785/100),IF(ABS(F785)&gt;$N$4,ROUND(($N$4*H785/100),2),ABS(F785)*H785/100))),0)))),2)</f>
        <v>0</v>
      </c>
      <c r="O785" s="137"/>
      <c r="P785" s="136"/>
      <c r="Q785" s="137"/>
    </row>
    <row r="786" spans="1:17" customHeight="1" ht="13.2">
      <c r="A786" s="143">
        <f>+'LIQ 3'!B786</f>
        <v/>
      </c>
      <c r="B786" s="143">
        <f>+'LIQ 3'!C786</f>
        <v>0</v>
      </c>
      <c r="C786" s="144">
        <f>+'LIQ 3'!D786</f>
        <v/>
      </c>
      <c r="D786" s="143">
        <f>+'LIQ 3'!E786</f>
        <v>0</v>
      </c>
      <c r="E786" s="143">
        <f>+'LIQ 3'!F786</f>
        <v/>
      </c>
      <c r="F786" s="2"/>
      <c r="G786" s="121"/>
      <c r="H786" s="122"/>
      <c r="I786" s="143"/>
      <c r="K786" s="124"/>
      <c r="L786" s="136">
        <f>IF(H786="",0,(IF(G786="D",0,(F786*H786)/100)))</f>
        <v>0</v>
      </c>
      <c r="M786" s="136">
        <f>ROUND(IF(L786=0,(IF(H786="",0,((IF(E786&lt;$L$4,IF(ABS(F786)&lt;$N$2,0,ROUND(((ABS(F786)-$N$2)*H786)/100,2)),IF(ABS(F786)&lt;$N$4,0,ROUND(((ABS(F786)-$N$4)*H786)/100,2))))))),0),2)</f>
        <v>0</v>
      </c>
      <c r="N786" s="136">
        <f>ROUND(IF(H786="",0,((IF(L786=0,(IF(E786&lt;$L$4,IF(ABS(F786)&gt;$N$2,ROUND(($N$2*H786/100),2),ABS(F786)*H786/100),IF(ABS(F786)&gt;$N$4,ROUND(($N$4*H786/100),2),ABS(F786)*H786/100))),0)))),2)</f>
        <v>0</v>
      </c>
      <c r="O786" s="137"/>
      <c r="P786" s="136"/>
      <c r="Q786" s="137"/>
    </row>
    <row r="787" spans="1:17" customHeight="1" ht="13.2">
      <c r="A787" s="143">
        <f>+'LIQ 3'!B787</f>
        <v/>
      </c>
      <c r="B787" s="143">
        <f>+'LIQ 3'!C787</f>
        <v>0</v>
      </c>
      <c r="C787" s="144">
        <f>+'LIQ 3'!D787</f>
        <v/>
      </c>
      <c r="D787" s="143">
        <f>+'LIQ 3'!E787</f>
        <v>0</v>
      </c>
      <c r="E787" s="143">
        <f>+'LIQ 3'!F787</f>
        <v/>
      </c>
      <c r="F787" s="2"/>
      <c r="G787" s="121"/>
      <c r="H787" s="122"/>
      <c r="I787" s="143"/>
      <c r="K787" s="124"/>
      <c r="L787" s="136">
        <f>IF(H787="",0,(IF(G787="D",0,(F787*H787)/100)))</f>
        <v>0</v>
      </c>
      <c r="M787" s="136">
        <f>ROUND(IF(L787=0,(IF(H787="",0,((IF(E787&lt;$L$4,IF(ABS(F787)&lt;$N$2,0,ROUND(((ABS(F787)-$N$2)*H787)/100,2)),IF(ABS(F787)&lt;$N$4,0,ROUND(((ABS(F787)-$N$4)*H787)/100,2))))))),0),2)</f>
        <v>0</v>
      </c>
      <c r="N787" s="136">
        <f>ROUND(IF(H787="",0,((IF(L787=0,(IF(E787&lt;$L$4,IF(ABS(F787)&gt;$N$2,ROUND(($N$2*H787/100),2),ABS(F787)*H787/100),IF(ABS(F787)&gt;$N$4,ROUND(($N$4*H787/100),2),ABS(F787)*H787/100))),0)))),2)</f>
        <v>0</v>
      </c>
      <c r="O787" s="137"/>
      <c r="P787" s="136"/>
      <c r="Q787" s="137"/>
    </row>
    <row r="788" spans="1:17" customHeight="1" ht="13.2">
      <c r="A788" s="143">
        <f>+'LIQ 3'!B788</f>
        <v/>
      </c>
      <c r="B788" s="143">
        <f>+'LIQ 3'!C788</f>
        <v>0</v>
      </c>
      <c r="C788" s="144">
        <f>+'LIQ 3'!D788</f>
        <v/>
      </c>
      <c r="D788" s="143">
        <f>+'LIQ 3'!E788</f>
        <v>0</v>
      </c>
      <c r="E788" s="143">
        <f>+'LIQ 3'!F788</f>
        <v/>
      </c>
      <c r="F788" s="2"/>
      <c r="G788" s="121"/>
      <c r="H788" s="122"/>
      <c r="I788" s="143"/>
      <c r="K788" s="124"/>
      <c r="L788" s="136">
        <f>IF(H788="",0,(IF(G788="D",0,(F788*H788)/100)))</f>
        <v>0</v>
      </c>
      <c r="M788" s="136">
        <f>ROUND(IF(L788=0,(IF(H788="",0,((IF(E788&lt;$L$4,IF(ABS(F788)&lt;$N$2,0,ROUND(((ABS(F788)-$N$2)*H788)/100,2)),IF(ABS(F788)&lt;$N$4,0,ROUND(((ABS(F788)-$N$4)*H788)/100,2))))))),0),2)</f>
        <v>0</v>
      </c>
      <c r="N788" s="136">
        <f>ROUND(IF(H788="",0,((IF(L788=0,(IF(E788&lt;$L$4,IF(ABS(F788)&gt;$N$2,ROUND(($N$2*H788/100),2),ABS(F788)*H788/100),IF(ABS(F788)&gt;$N$4,ROUND(($N$4*H788/100),2),ABS(F788)*H788/100))),0)))),2)</f>
        <v>0</v>
      </c>
      <c r="O788" s="137"/>
      <c r="P788" s="136"/>
      <c r="Q788" s="137"/>
    </row>
    <row r="789" spans="1:17" customHeight="1" ht="13.2">
      <c r="A789" s="143">
        <f>+'LIQ 3'!B789</f>
        <v/>
      </c>
      <c r="B789" s="143">
        <f>+'LIQ 3'!C789</f>
        <v>0</v>
      </c>
      <c r="C789" s="144">
        <f>+'LIQ 3'!D789</f>
        <v/>
      </c>
      <c r="D789" s="143">
        <f>+'LIQ 3'!E789</f>
        <v>0</v>
      </c>
      <c r="E789" s="143">
        <f>+'LIQ 3'!F789</f>
        <v/>
      </c>
      <c r="F789" s="2"/>
      <c r="G789" s="121"/>
      <c r="H789" s="122"/>
      <c r="I789" s="143"/>
      <c r="K789" s="124"/>
      <c r="L789" s="136">
        <f>IF(H789="",0,(IF(G789="D",0,(F789*H789)/100)))</f>
        <v>0</v>
      </c>
      <c r="M789" s="136">
        <f>ROUND(IF(L789=0,(IF(H789="",0,((IF(E789&lt;$L$4,IF(ABS(F789)&lt;$N$2,0,ROUND(((ABS(F789)-$N$2)*H789)/100,2)),IF(ABS(F789)&lt;$N$4,0,ROUND(((ABS(F789)-$N$4)*H789)/100,2))))))),0),2)</f>
        <v>0</v>
      </c>
      <c r="N789" s="136">
        <f>ROUND(IF(H789="",0,((IF(L789=0,(IF(E789&lt;$L$4,IF(ABS(F789)&gt;$N$2,ROUND(($N$2*H789/100),2),ABS(F789)*H789/100),IF(ABS(F789)&gt;$N$4,ROUND(($N$4*H789/100),2),ABS(F789)*H789/100))),0)))),2)</f>
        <v>0</v>
      </c>
      <c r="O789" s="137"/>
      <c r="P789" s="136"/>
      <c r="Q789" s="137"/>
    </row>
    <row r="790" spans="1:17" customHeight="1" ht="13.2">
      <c r="A790" s="143">
        <f>+'LIQ 3'!B790</f>
        <v/>
      </c>
      <c r="B790" s="143">
        <f>+'LIQ 3'!C790</f>
        <v>0</v>
      </c>
      <c r="C790" s="144">
        <f>+'LIQ 3'!D790</f>
        <v/>
      </c>
      <c r="D790" s="143">
        <f>+'LIQ 3'!E790</f>
        <v>0</v>
      </c>
      <c r="E790" s="143">
        <f>+'LIQ 3'!F790</f>
        <v/>
      </c>
      <c r="F790" s="2"/>
      <c r="G790" s="121"/>
      <c r="H790" s="122"/>
      <c r="I790" s="143"/>
      <c r="K790" s="124"/>
      <c r="L790" s="136">
        <f>IF(H790="",0,(IF(G790="D",0,(F790*H790)/100)))</f>
        <v>0</v>
      </c>
      <c r="M790" s="136">
        <f>ROUND(IF(L790=0,(IF(H790="",0,((IF(E790&lt;$L$4,IF(ABS(F790)&lt;$N$2,0,ROUND(((ABS(F790)-$N$2)*H790)/100,2)),IF(ABS(F790)&lt;$N$4,0,ROUND(((ABS(F790)-$N$4)*H790)/100,2))))))),0),2)</f>
        <v>0</v>
      </c>
      <c r="N790" s="136">
        <f>ROUND(IF(H790="",0,((IF(L790=0,(IF(E790&lt;$L$4,IF(ABS(F790)&gt;$N$2,ROUND(($N$2*H790/100),2),ABS(F790)*H790/100),IF(ABS(F790)&gt;$N$4,ROUND(($N$4*H790/100),2),ABS(F790)*H790/100))),0)))),2)</f>
        <v>0</v>
      </c>
      <c r="O790" s="137"/>
      <c r="P790" s="136"/>
      <c r="Q790" s="137"/>
    </row>
    <row r="791" spans="1:17" customHeight="1" ht="13.2">
      <c r="A791" s="143">
        <f>+'LIQ 3'!B791</f>
        <v/>
      </c>
      <c r="B791" s="143">
        <f>+'LIQ 3'!C791</f>
        <v>0</v>
      </c>
      <c r="C791" s="144">
        <f>+'LIQ 3'!D791</f>
        <v/>
      </c>
      <c r="D791" s="143">
        <f>+'LIQ 3'!E791</f>
        <v>0</v>
      </c>
      <c r="E791" s="143">
        <f>+'LIQ 3'!F791</f>
        <v/>
      </c>
      <c r="F791" s="2"/>
      <c r="G791" s="121"/>
      <c r="H791" s="122"/>
      <c r="I791" s="143"/>
      <c r="K791" s="124"/>
      <c r="L791" s="136">
        <f>IF(H791="",0,(IF(G791="D",0,(F791*H791)/100)))</f>
        <v>0</v>
      </c>
      <c r="M791" s="136">
        <f>ROUND(IF(L791=0,(IF(H791="",0,((IF(E791&lt;$L$4,IF(ABS(F791)&lt;$N$2,0,ROUND(((ABS(F791)-$N$2)*H791)/100,2)),IF(ABS(F791)&lt;$N$4,0,ROUND(((ABS(F791)-$N$4)*H791)/100,2))))))),0),2)</f>
        <v>0</v>
      </c>
      <c r="N791" s="136">
        <f>ROUND(IF(H791="",0,((IF(L791=0,(IF(E791&lt;$L$4,IF(ABS(F791)&gt;$N$2,ROUND(($N$2*H791/100),2),ABS(F791)*H791/100),IF(ABS(F791)&gt;$N$4,ROUND(($N$4*H791/100),2),ABS(F791)*H791/100))),0)))),2)</f>
        <v>0</v>
      </c>
      <c r="O791" s="137"/>
      <c r="P791" s="136"/>
      <c r="Q791" s="137"/>
    </row>
    <row r="792" spans="1:17" customHeight="1" ht="13.2">
      <c r="A792" s="143">
        <f>+'LIQ 3'!B792</f>
        <v/>
      </c>
      <c r="B792" s="143">
        <f>+'LIQ 3'!C792</f>
        <v>0</v>
      </c>
      <c r="C792" s="144">
        <f>+'LIQ 3'!D792</f>
        <v/>
      </c>
      <c r="D792" s="143">
        <f>+'LIQ 3'!E792</f>
        <v>0</v>
      </c>
      <c r="E792" s="143">
        <f>+'LIQ 3'!F792</f>
        <v/>
      </c>
      <c r="F792" s="2"/>
      <c r="G792" s="121"/>
      <c r="H792" s="122"/>
      <c r="I792" s="143"/>
      <c r="K792" s="124"/>
      <c r="L792" s="136">
        <f>IF(H792="",0,(IF(G792="D",0,(F792*H792)/100)))</f>
        <v>0</v>
      </c>
      <c r="M792" s="136">
        <f>ROUND(IF(L792=0,(IF(H792="",0,((IF(E792&lt;$L$4,IF(ABS(F792)&lt;$N$2,0,ROUND(((ABS(F792)-$N$2)*H792)/100,2)),IF(ABS(F792)&lt;$N$4,0,ROUND(((ABS(F792)-$N$4)*H792)/100,2))))))),0),2)</f>
        <v>0</v>
      </c>
      <c r="N792" s="136">
        <f>ROUND(IF(H792="",0,((IF(L792=0,(IF(E792&lt;$L$4,IF(ABS(F792)&gt;$N$2,ROUND(($N$2*H792/100),2),ABS(F792)*H792/100),IF(ABS(F792)&gt;$N$4,ROUND(($N$4*H792/100),2),ABS(F792)*H792/100))),0)))),2)</f>
        <v>0</v>
      </c>
      <c r="O792" s="137"/>
      <c r="P792" s="136"/>
      <c r="Q792" s="137"/>
    </row>
    <row r="793" spans="1:17" customHeight="1" ht="13.2">
      <c r="A793" s="143">
        <f>+'LIQ 3'!B793</f>
        <v/>
      </c>
      <c r="B793" s="143">
        <f>+'LIQ 3'!C793</f>
        <v>0</v>
      </c>
      <c r="C793" s="144">
        <f>+'LIQ 3'!D793</f>
        <v/>
      </c>
      <c r="D793" s="143">
        <f>+'LIQ 3'!E793</f>
        <v>0</v>
      </c>
      <c r="E793" s="143">
        <f>+'LIQ 3'!F793</f>
        <v/>
      </c>
      <c r="F793" s="2"/>
      <c r="G793" s="121"/>
      <c r="H793" s="122"/>
      <c r="I793" s="143"/>
      <c r="K793" s="124"/>
      <c r="L793" s="136">
        <f>IF(H793="",0,(IF(G793="D",0,(F793*H793)/100)))</f>
        <v>0</v>
      </c>
      <c r="M793" s="136">
        <f>ROUND(IF(L793=0,(IF(H793="",0,((IF(E793&lt;$L$4,IF(ABS(F793)&lt;$N$2,0,ROUND(((ABS(F793)-$N$2)*H793)/100,2)),IF(ABS(F793)&lt;$N$4,0,ROUND(((ABS(F793)-$N$4)*H793)/100,2))))))),0),2)</f>
        <v>0</v>
      </c>
      <c r="N793" s="136">
        <f>ROUND(IF(H793="",0,((IF(L793=0,(IF(E793&lt;$L$4,IF(ABS(F793)&gt;$N$2,ROUND(($N$2*H793/100),2),ABS(F793)*H793/100),IF(ABS(F793)&gt;$N$4,ROUND(($N$4*H793/100),2),ABS(F793)*H793/100))),0)))),2)</f>
        <v>0</v>
      </c>
      <c r="O793" s="137"/>
      <c r="P793" s="136"/>
      <c r="Q793" s="137"/>
    </row>
    <row r="794" spans="1:17" customHeight="1" ht="13.2">
      <c r="A794" s="143">
        <f>+'LIQ 3'!B794</f>
        <v/>
      </c>
      <c r="B794" s="143">
        <f>+'LIQ 3'!C794</f>
        <v>0</v>
      </c>
      <c r="C794" s="144">
        <f>+'LIQ 3'!D794</f>
        <v/>
      </c>
      <c r="D794" s="143">
        <f>+'LIQ 3'!E794</f>
        <v>0</v>
      </c>
      <c r="E794" s="143">
        <f>+'LIQ 3'!F794</f>
        <v/>
      </c>
      <c r="F794" s="2"/>
      <c r="G794" s="121"/>
      <c r="H794" s="122"/>
      <c r="I794" s="143"/>
      <c r="K794" s="124"/>
      <c r="L794" s="136">
        <f>IF(H794="",0,(IF(G794="D",0,(F794*H794)/100)))</f>
        <v>0</v>
      </c>
      <c r="M794" s="136">
        <f>ROUND(IF(L794=0,(IF(H794="",0,((IF(E794&lt;$L$4,IF(ABS(F794)&lt;$N$2,0,ROUND(((ABS(F794)-$N$2)*H794)/100,2)),IF(ABS(F794)&lt;$N$4,0,ROUND(((ABS(F794)-$N$4)*H794)/100,2))))))),0),2)</f>
        <v>0</v>
      </c>
      <c r="N794" s="136">
        <f>ROUND(IF(H794="",0,((IF(L794=0,(IF(E794&lt;$L$4,IF(ABS(F794)&gt;$N$2,ROUND(($N$2*H794/100),2),ABS(F794)*H794/100),IF(ABS(F794)&gt;$N$4,ROUND(($N$4*H794/100),2),ABS(F794)*H794/100))),0)))),2)</f>
        <v>0</v>
      </c>
      <c r="O794" s="137"/>
      <c r="P794" s="136"/>
      <c r="Q794" s="137"/>
    </row>
    <row r="795" spans="1:17" customHeight="1" ht="13.2">
      <c r="A795" s="143">
        <f>+'LIQ 3'!B795</f>
        <v/>
      </c>
      <c r="B795" s="143">
        <f>+'LIQ 3'!C795</f>
        <v>0</v>
      </c>
      <c r="C795" s="144">
        <f>+'LIQ 3'!D795</f>
        <v/>
      </c>
      <c r="D795" s="143">
        <f>+'LIQ 3'!E795</f>
        <v>0</v>
      </c>
      <c r="E795" s="143">
        <f>+'LIQ 3'!F795</f>
        <v/>
      </c>
      <c r="F795" s="2"/>
      <c r="G795" s="121"/>
      <c r="H795" s="122"/>
      <c r="I795" s="143"/>
      <c r="K795" s="124"/>
      <c r="L795" s="136">
        <f>IF(H795="",0,(IF(G795="D",0,(F795*H795)/100)))</f>
        <v>0</v>
      </c>
      <c r="M795" s="136">
        <f>ROUND(IF(L795=0,(IF(H795="",0,((IF(E795&lt;$L$4,IF(ABS(F795)&lt;$N$2,0,ROUND(((ABS(F795)-$N$2)*H795)/100,2)),IF(ABS(F795)&lt;$N$4,0,ROUND(((ABS(F795)-$N$4)*H795)/100,2))))))),0),2)</f>
        <v>0</v>
      </c>
      <c r="N795" s="136">
        <f>ROUND(IF(H795="",0,((IF(L795=0,(IF(E795&lt;$L$4,IF(ABS(F795)&gt;$N$2,ROUND(($N$2*H795/100),2),ABS(F795)*H795/100),IF(ABS(F795)&gt;$N$4,ROUND(($N$4*H795/100),2),ABS(F795)*H795/100))),0)))),2)</f>
        <v>0</v>
      </c>
      <c r="O795" s="137"/>
      <c r="P795" s="136"/>
      <c r="Q795" s="137"/>
    </row>
    <row r="796" spans="1:17" customHeight="1" ht="13.2">
      <c r="A796" s="143">
        <f>+'LIQ 3'!B796</f>
        <v/>
      </c>
      <c r="B796" s="143">
        <f>+'LIQ 3'!C796</f>
        <v>0</v>
      </c>
      <c r="C796" s="144">
        <f>+'LIQ 3'!D796</f>
        <v/>
      </c>
      <c r="D796" s="143">
        <f>+'LIQ 3'!E796</f>
        <v>0</v>
      </c>
      <c r="E796" s="143">
        <f>+'LIQ 3'!F796</f>
        <v/>
      </c>
      <c r="F796" s="2"/>
      <c r="G796" s="121"/>
      <c r="H796" s="122"/>
      <c r="I796" s="143"/>
      <c r="K796" s="124"/>
      <c r="L796" s="136">
        <f>IF(H796="",0,(IF(G796="D",0,(F796*H796)/100)))</f>
        <v>0</v>
      </c>
      <c r="M796" s="136">
        <f>ROUND(IF(L796=0,(IF(H796="",0,((IF(E796&lt;$L$4,IF(ABS(F796)&lt;$N$2,0,ROUND(((ABS(F796)-$N$2)*H796)/100,2)),IF(ABS(F796)&lt;$N$4,0,ROUND(((ABS(F796)-$N$4)*H796)/100,2))))))),0),2)</f>
        <v>0</v>
      </c>
      <c r="N796" s="136">
        <f>ROUND(IF(H796="",0,((IF(L796=0,(IF(E796&lt;$L$4,IF(ABS(F796)&gt;$N$2,ROUND(($N$2*H796/100),2),ABS(F796)*H796/100),IF(ABS(F796)&gt;$N$4,ROUND(($N$4*H796/100),2),ABS(F796)*H796/100))),0)))),2)</f>
        <v>0</v>
      </c>
      <c r="O796" s="137"/>
      <c r="P796" s="136"/>
      <c r="Q796" s="137"/>
    </row>
    <row r="797" spans="1:17" customHeight="1" ht="13.2">
      <c r="A797" s="143">
        <f>+'LIQ 3'!B797</f>
        <v/>
      </c>
      <c r="B797" s="143">
        <f>+'LIQ 3'!C797</f>
        <v>0</v>
      </c>
      <c r="C797" s="144">
        <f>+'LIQ 3'!D797</f>
        <v/>
      </c>
      <c r="D797" s="143">
        <f>+'LIQ 3'!E797</f>
        <v>0</v>
      </c>
      <c r="E797" s="143">
        <f>+'LIQ 3'!F797</f>
        <v/>
      </c>
      <c r="F797" s="2"/>
      <c r="G797" s="121"/>
      <c r="H797" s="122"/>
      <c r="I797" s="143"/>
      <c r="K797" s="124"/>
      <c r="L797" s="136">
        <f>IF(H797="",0,(IF(G797="D",0,(F797*H797)/100)))</f>
        <v>0</v>
      </c>
      <c r="M797" s="136">
        <f>ROUND(IF(L797=0,(IF(H797="",0,((IF(E797&lt;$L$4,IF(ABS(F797)&lt;$N$2,0,ROUND(((ABS(F797)-$N$2)*H797)/100,2)),IF(ABS(F797)&lt;$N$4,0,ROUND(((ABS(F797)-$N$4)*H797)/100,2))))))),0),2)</f>
        <v>0</v>
      </c>
      <c r="N797" s="136">
        <f>ROUND(IF(H797="",0,((IF(L797=0,(IF(E797&lt;$L$4,IF(ABS(F797)&gt;$N$2,ROUND(($N$2*H797/100),2),ABS(F797)*H797/100),IF(ABS(F797)&gt;$N$4,ROUND(($N$4*H797/100),2),ABS(F797)*H797/100))),0)))),2)</f>
        <v>0</v>
      </c>
      <c r="O797" s="137"/>
      <c r="P797" s="136"/>
      <c r="Q797" s="137"/>
    </row>
    <row r="798" spans="1:17" customHeight="1" ht="13.2">
      <c r="A798" s="143">
        <f>+'LIQ 3'!B798</f>
        <v/>
      </c>
      <c r="B798" s="143">
        <f>+'LIQ 3'!C798</f>
        <v>0</v>
      </c>
      <c r="C798" s="144">
        <f>+'LIQ 3'!D798</f>
        <v/>
      </c>
      <c r="D798" s="143">
        <f>+'LIQ 3'!E798</f>
        <v>0</v>
      </c>
      <c r="E798" s="143">
        <f>+'LIQ 3'!F798</f>
        <v/>
      </c>
      <c r="F798" s="2"/>
      <c r="G798" s="121"/>
      <c r="H798" s="122"/>
      <c r="I798" s="143"/>
      <c r="K798" s="124"/>
      <c r="L798" s="136">
        <f>IF(H798="",0,(IF(G798="D",0,(F798*H798)/100)))</f>
        <v>0</v>
      </c>
      <c r="M798" s="136">
        <f>ROUND(IF(L798=0,(IF(H798="",0,((IF(E798&lt;$L$4,IF(ABS(F798)&lt;$N$2,0,ROUND(((ABS(F798)-$N$2)*H798)/100,2)),IF(ABS(F798)&lt;$N$4,0,ROUND(((ABS(F798)-$N$4)*H798)/100,2))))))),0),2)</f>
        <v>0</v>
      </c>
      <c r="N798" s="136">
        <f>ROUND(IF(H798="",0,((IF(L798=0,(IF(E798&lt;$L$4,IF(ABS(F798)&gt;$N$2,ROUND(($N$2*H798/100),2),ABS(F798)*H798/100),IF(ABS(F798)&gt;$N$4,ROUND(($N$4*H798/100),2),ABS(F798)*H798/100))),0)))),2)</f>
        <v>0</v>
      </c>
      <c r="O798" s="137"/>
      <c r="P798" s="136"/>
      <c r="Q798" s="137"/>
    </row>
    <row r="799" spans="1:17" customHeight="1" ht="13.2">
      <c r="A799" s="143">
        <f>+'LIQ 3'!B799</f>
        <v/>
      </c>
      <c r="B799" s="143">
        <f>+'LIQ 3'!C799</f>
        <v>0</v>
      </c>
      <c r="C799" s="144">
        <f>+'LIQ 3'!D799</f>
        <v/>
      </c>
      <c r="D799" s="143">
        <f>+'LIQ 3'!E799</f>
        <v>0</v>
      </c>
      <c r="E799" s="143">
        <f>+'LIQ 3'!F799</f>
        <v/>
      </c>
      <c r="F799" s="2"/>
      <c r="G799" s="121"/>
      <c r="H799" s="122"/>
      <c r="I799" s="143"/>
      <c r="K799" s="124"/>
      <c r="L799" s="136">
        <f>IF(H799="",0,(IF(G799="D",0,(F799*H799)/100)))</f>
        <v>0</v>
      </c>
      <c r="M799" s="136">
        <f>ROUND(IF(L799=0,(IF(H799="",0,((IF(E799&lt;$L$4,IF(ABS(F799)&lt;$N$2,0,ROUND(((ABS(F799)-$N$2)*H799)/100,2)),IF(ABS(F799)&lt;$N$4,0,ROUND(((ABS(F799)-$N$4)*H799)/100,2))))))),0),2)</f>
        <v>0</v>
      </c>
      <c r="N799" s="136">
        <f>ROUND(IF(H799="",0,((IF(L799=0,(IF(E799&lt;$L$4,IF(ABS(F799)&gt;$N$2,ROUND(($N$2*H799/100),2),ABS(F799)*H799/100),IF(ABS(F799)&gt;$N$4,ROUND(($N$4*H799/100),2),ABS(F799)*H799/100))),0)))),2)</f>
        <v>0</v>
      </c>
      <c r="O799" s="137"/>
      <c r="P799" s="136"/>
      <c r="Q799" s="137"/>
    </row>
    <row r="800" spans="1:17" customHeight="1" ht="13.2">
      <c r="A800" s="143">
        <f>+'LIQ 3'!B800</f>
        <v/>
      </c>
      <c r="B800" s="143">
        <f>+'LIQ 3'!C800</f>
        <v>0</v>
      </c>
      <c r="C800" s="144">
        <f>+'LIQ 3'!D800</f>
        <v/>
      </c>
      <c r="D800" s="143">
        <f>+'LIQ 3'!E800</f>
        <v>0</v>
      </c>
      <c r="E800" s="143">
        <f>+'LIQ 3'!F800</f>
        <v/>
      </c>
      <c r="F800" s="2"/>
      <c r="G800" s="121"/>
      <c r="H800" s="122"/>
      <c r="I800" s="143"/>
      <c r="K800" s="124"/>
      <c r="L800" s="136">
        <f>IF(H800="",0,(IF(G800="D",0,(F800*H800)/100)))</f>
        <v>0</v>
      </c>
      <c r="M800" s="136">
        <f>ROUND(IF(L800=0,(IF(H800="",0,((IF(E800&lt;$L$4,IF(ABS(F800)&lt;$N$2,0,ROUND(((ABS(F800)-$N$2)*H800)/100,2)),IF(ABS(F800)&lt;$N$4,0,ROUND(((ABS(F800)-$N$4)*H800)/100,2))))))),0),2)</f>
        <v>0</v>
      </c>
      <c r="N800" s="136">
        <f>ROUND(IF(H800="",0,((IF(L800=0,(IF(E800&lt;$L$4,IF(ABS(F800)&gt;$N$2,ROUND(($N$2*H800/100),2),ABS(F800)*H800/100),IF(ABS(F800)&gt;$N$4,ROUND(($N$4*H800/100),2),ABS(F800)*H800/100))),0)))),2)</f>
        <v>0</v>
      </c>
      <c r="O800" s="137"/>
      <c r="P800" s="136">
        <f>IF(J800="D",IF(H800="",0,F800),0)</f>
        <v>0</v>
      </c>
      <c r="Q800" s="137"/>
    </row>
    <row r="801" spans="1:17" customHeight="1" ht="13.2">
      <c r="A801" s="143">
        <f>+'LIQ 3'!B801</f>
        <v/>
      </c>
      <c r="B801" s="143">
        <f>+'LIQ 3'!C801</f>
        <v>0</v>
      </c>
      <c r="C801" s="144">
        <f>+'LIQ 3'!D801</f>
        <v/>
      </c>
      <c r="D801" s="143">
        <f>+'LIQ 3'!E801</f>
        <v>0</v>
      </c>
      <c r="E801" s="143">
        <f>+'LIQ 3'!F801</f>
        <v/>
      </c>
      <c r="F801" s="2"/>
      <c r="G801" s="121"/>
      <c r="H801" s="122"/>
      <c r="I801" s="143"/>
      <c r="K801" s="124"/>
      <c r="L801" s="136">
        <f>IF(H801="",0,(IF(G801="D",0,(F801*H801)/100)))</f>
        <v>0</v>
      </c>
      <c r="M801" s="136">
        <f>ROUND(IF(L801=0,(IF(H801="",0,((IF(E801&lt;$L$4,IF(ABS(F801)&lt;$N$2,0,ROUND(((ABS(F801)-$N$2)*H801)/100,2)),IF(ABS(F801)&lt;$N$4,0,ROUND(((ABS(F801)-$N$4)*H801)/100,2))))))),0),2)</f>
        <v>0</v>
      </c>
      <c r="N801" s="136">
        <f>ROUND(IF(H801="",0,((IF(L801=0,(IF(E801&lt;$L$4,IF(ABS(F801)&gt;$N$2,ROUND(($N$2*H801/100),2),ABS(F801)*H801/100),IF(ABS(F801)&gt;$N$4,ROUND(($N$4*H801/100),2),ABS(F801)*H801/100))),0)))),2)</f>
        <v>0</v>
      </c>
      <c r="O801" s="137"/>
      <c r="P801" s="136">
        <f>IF(J801="D",IF(H801="",0,F801),0)</f>
        <v>0</v>
      </c>
      <c r="Q801" s="137"/>
    </row>
    <row r="802" spans="1:17" customHeight="1" ht="13.2">
      <c r="A802" s="143">
        <f>+'LIQ 3'!B802</f>
        <v/>
      </c>
      <c r="B802" s="143">
        <f>+'LIQ 3'!C802</f>
        <v>0</v>
      </c>
      <c r="C802" s="144">
        <f>+'LIQ 3'!D802</f>
        <v/>
      </c>
      <c r="D802" s="143">
        <f>+'LIQ 3'!E802</f>
        <v>0</v>
      </c>
      <c r="E802" s="143">
        <f>+'LIQ 3'!F802</f>
        <v/>
      </c>
      <c r="F802" s="2"/>
      <c r="G802" s="121"/>
      <c r="H802" s="122"/>
      <c r="I802" s="143"/>
      <c r="K802" s="124"/>
      <c r="L802" s="136">
        <f>IF(H802="",0,(IF(G802="D",0,(F802*H802)/100)))</f>
        <v>0</v>
      </c>
      <c r="M802" s="136">
        <f>ROUND(IF(L802=0,(IF(H802="",0,((IF(E802&lt;$L$4,IF(ABS(F802)&lt;$N$2,0,ROUND(((ABS(F802)-$N$2)*H802)/100,2)),IF(ABS(F802)&lt;$N$4,0,ROUND(((ABS(F802)-$N$4)*H802)/100,2))))))),0),2)</f>
        <v>0</v>
      </c>
      <c r="N802" s="136">
        <f>ROUND(IF(H802="",0,((IF(L802=0,(IF(E802&lt;$L$4,IF(ABS(F802)&gt;$N$2,ROUND(($N$2*H802/100),2),ABS(F802)*H802/100),IF(ABS(F802)&gt;$N$4,ROUND(($N$4*H802/100),2),ABS(F802)*H802/100))),0)))),2)</f>
        <v>0</v>
      </c>
      <c r="O802" s="137"/>
      <c r="P802" s="136">
        <f>IF(J802="D",IF(H802="",0,F802),0)</f>
        <v>0</v>
      </c>
      <c r="Q802" s="137"/>
    </row>
    <row r="803" spans="1:17" customHeight="1" ht="13.2">
      <c r="A803" s="143">
        <f>+'LIQ 3'!B803</f>
        <v/>
      </c>
      <c r="B803" s="143">
        <f>+'LIQ 3'!C803</f>
        <v>0</v>
      </c>
      <c r="C803" s="144">
        <f>+'LIQ 3'!D803</f>
        <v/>
      </c>
      <c r="D803" s="143">
        <f>+'LIQ 3'!E803</f>
        <v>0</v>
      </c>
      <c r="E803" s="143">
        <f>+'LIQ 3'!F803</f>
        <v/>
      </c>
      <c r="F803" s="2"/>
      <c r="G803" s="121"/>
      <c r="I803" s="143"/>
      <c r="K803" s="145"/>
      <c r="L803" s="146" t="e">
        <f>SUM(L9:L801)</f>
        <v>#VALUE!</v>
      </c>
      <c r="M803" s="146">
        <f>SUM(M9:M801)</f>
        <v>0</v>
      </c>
      <c r="N803" s="146">
        <f>SUM(N9:N801)</f>
        <v>0</v>
      </c>
      <c r="O803" s="137"/>
      <c r="P803" s="182"/>
      <c r="Q803" s="137"/>
    </row>
    <row r="804" spans="1:17" customHeight="1" ht="13.2">
      <c r="A804" s="147" t="s">
        <v>309</v>
      </c>
      <c r="B804" s="148">
        <f>E11</f>
        <v>44180</v>
      </c>
      <c r="C804" s="129" t="s">
        <v>310</v>
      </c>
      <c r="D804" s="129"/>
      <c r="E804" s="148">
        <f>A6</f>
        <v>44270</v>
      </c>
      <c r="F804" s="2"/>
      <c r="K804" s="8" t="str">
        <f>IF(SUM(L203:N203)=0,"",SUM(L203:N203))</f>
        <v/>
      </c>
      <c r="L804" s="149"/>
      <c r="M804" s="150"/>
      <c r="N804" s="150"/>
      <c r="P804" s="182"/>
    </row>
    <row r="805" spans="1:17" customHeight="1" ht="13.2">
      <c r="A805" s="6"/>
      <c r="F805" s="2"/>
      <c r="I805" s="2"/>
      <c r="K805" s="145"/>
      <c r="L805" s="149"/>
      <c r="M805" s="150"/>
      <c r="N805" s="150"/>
      <c r="P805" s="182">
        <f>MAX(P11:P803)</f>
        <v>0</v>
      </c>
    </row>
    <row r="806" spans="1:17" customHeight="1" ht="13.2">
      <c r="B806" s="2" t="str">
        <f>IF(F806="","","INTERESES H")</f>
        <v>INTERESES H</v>
      </c>
      <c r="C806" s="72"/>
      <c r="D806" t="str">
        <f>IF(F806="","","%    NUMEROS")</f>
        <v>%    NUMEROS</v>
      </c>
      <c r="F806" s="2" t="e">
        <f>IF(L803=0,"",L803)</f>
        <v>#VALUE!</v>
      </c>
      <c r="G806" t="str">
        <f>IF(F806="","","=")</f>
        <v>=</v>
      </c>
      <c r="H806" s="144" t="e">
        <f>IF(F806="","",((F806*C806)/360))</f>
        <v>#VALUE!</v>
      </c>
      <c r="I806" s="2" t="str">
        <f>IF(F806="","","H")</f>
        <v>H</v>
      </c>
      <c r="K806" s="151"/>
      <c r="L806" s="152"/>
      <c r="M806" s="152"/>
      <c r="N806" s="150"/>
    </row>
    <row r="807" spans="1:17" customHeight="1" ht="13.2">
      <c r="B807" s="2" t="str">
        <f>IF(F807="","","INTERESES D")</f>
        <v/>
      </c>
      <c r="C807" s="139">
        <f>+'LIQ 3'!D807</f>
        <v>1.5</v>
      </c>
      <c r="D807" t="str">
        <f>IF(F807="","","%    NUMEROS")</f>
        <v/>
      </c>
      <c r="F807" s="2" t="str">
        <f>IF(N803=0,"",N803)</f>
        <v/>
      </c>
      <c r="G807" t="str">
        <f>IF(F807="","","=")</f>
        <v/>
      </c>
      <c r="H807" s="2" t="str">
        <f>IF(F807="","",ROUND(((F807*C807)/360),2))</f>
        <v/>
      </c>
      <c r="I807" s="2" t="str">
        <f>IF(F807="","","D")</f>
        <v/>
      </c>
      <c r="K807" s="151" t="s">
        <v>297</v>
      </c>
      <c r="L807" s="152"/>
      <c r="M807" s="152"/>
      <c r="N807" s="150"/>
    </row>
    <row r="808" spans="1:17" customHeight="1" ht="13.2">
      <c r="B808" s="2" t="str">
        <f>IF(F808="","","INTERESES D")</f>
        <v/>
      </c>
      <c r="C808" s="139">
        <f>+'LIQ 3'!D808</f>
        <v>25.7</v>
      </c>
      <c r="D808" t="str">
        <f>IF(F808="","","%    NUMEROS")</f>
        <v/>
      </c>
      <c r="F808" s="2" t="str">
        <f>IF(M803=0,"",M803)</f>
        <v/>
      </c>
      <c r="G808" t="str">
        <f>IF(F808="","","=")</f>
        <v/>
      </c>
      <c r="H808" s="2" t="str">
        <f>IF(F808="","",ROUND(((F808*C808)/360),2))</f>
        <v/>
      </c>
      <c r="I808" s="2" t="str">
        <f>IF(F808="","","D")</f>
        <v/>
      </c>
      <c r="K808" s="151" t="s">
        <v>311</v>
      </c>
      <c r="L808" s="150"/>
      <c r="M808" s="150"/>
      <c r="N808" s="150"/>
    </row>
    <row r="809" spans="1:17" customHeight="1" ht="13.2">
      <c r="B809" s="2" t="s">
        <v>320</v>
      </c>
      <c r="C809" s="139">
        <f>+'LIQ 3'!D809</f>
        <v>4.5</v>
      </c>
      <c r="E809" t="s">
        <v>321</v>
      </c>
      <c r="F809" s="2">
        <f>IF(P805&lt;N2,0,P805-N2)</f>
        <v>0</v>
      </c>
      <c r="G809" t="str">
        <f>IF(F809="","","=")</f>
        <v>=</v>
      </c>
      <c r="H809" s="2">
        <f>IF(F809="","",ROUND((F809*C809/100),2))</f>
        <v>0</v>
      </c>
      <c r="I809" s="2" t="str">
        <f>IF(F809="","","D")</f>
        <v>D</v>
      </c>
      <c r="K809" s="151" t="s">
        <v>312</v>
      </c>
      <c r="L809" s="150"/>
      <c r="M809" s="150"/>
      <c r="N809" s="150"/>
    </row>
    <row r="810" spans="1:17" customHeight="1" ht="13.2">
      <c r="B810" s="2"/>
      <c r="F810" s="2"/>
      <c r="G810" t="str">
        <f>IF(F810="","","=")</f>
        <v/>
      </c>
      <c r="H810" s="2"/>
      <c r="I810" s="2"/>
      <c r="K810" s="145"/>
      <c r="L810" s="154"/>
    </row>
    <row r="811" spans="1:17" customHeight="1" ht="13.2">
      <c r="B811" s="2"/>
      <c r="G811" t="str">
        <f>IF(F811="","","=")</f>
        <v/>
      </c>
      <c r="H811" s="2"/>
      <c r="K811" s="145"/>
      <c r="L811" s="154"/>
    </row>
    <row r="812" spans="1:17" customHeight="1" ht="13.2">
      <c r="A812" s="155"/>
      <c r="B812" s="2"/>
      <c r="E812" t="s">
        <v>313</v>
      </c>
      <c r="G812" t="s">
        <v>314</v>
      </c>
      <c r="H812" s="2">
        <f>SUM(H807:H809)</f>
        <v>0</v>
      </c>
      <c r="I812" t="s">
        <v>42</v>
      </c>
      <c r="K812" s="145"/>
      <c r="L812" s="154"/>
    </row>
    <row r="813" spans="1:17" customHeight="1" ht="13.2">
      <c r="H813" s="2"/>
      <c r="K813" s="145"/>
      <c r="L813" s="154"/>
    </row>
    <row r="814" spans="1:17" customHeight="1" ht="13.2">
      <c r="H814" s="7"/>
      <c r="K814" s="145"/>
      <c r="L814" s="154"/>
    </row>
    <row r="815" spans="1:17" customHeight="1" ht="13.2">
      <c r="K815" s="166"/>
      <c r="L815" s="154"/>
    </row>
    <row r="816" spans="1:17" customHeight="1" ht="13.2">
      <c r="K816" s="166"/>
      <c r="L816" s="154"/>
    </row>
    <row r="817" spans="1:17" customHeight="1" ht="13.2">
      <c r="K817" s="166"/>
      <c r="L817" s="154"/>
    </row>
    <row r="818" spans="1:17" customHeight="1" ht="13.2">
      <c r="K818" s="161"/>
      <c r="L818" s="154"/>
    </row>
    <row r="819" spans="1:17" customHeight="1" ht="13.2">
      <c r="K819" s="161"/>
      <c r="L819" s="154"/>
    </row>
    <row r="820" spans="1:17" customHeight="1" ht="13.2">
      <c r="K820" s="161"/>
      <c r="L820" s="154"/>
    </row>
    <row r="821" spans="1:17" customHeight="1" ht="13.2">
      <c r="K821" s="161"/>
      <c r="L821" s="154"/>
    </row>
    <row r="822" spans="1:17" customHeight="1" ht="13.2">
      <c r="K822" s="161"/>
      <c r="L822" s="154"/>
    </row>
    <row r="823" spans="1:17" customHeight="1" ht="13.2">
      <c r="K823" s="161"/>
      <c r="L823" s="154"/>
    </row>
    <row r="824" spans="1:17" customHeight="1" ht="14.4">
      <c r="A824" s="114"/>
      <c r="K824" s="161"/>
      <c r="L824" s="154"/>
    </row>
    <row r="825" spans="1:17" customHeight="1" ht="13.2">
      <c r="K825" s="161"/>
      <c r="L825" s="154"/>
    </row>
    <row r="826" spans="1:17" customHeight="1" ht="13.2">
      <c r="K826" s="161"/>
      <c r="L826" s="154"/>
    </row>
    <row r="827" spans="1:17" customHeight="1" ht="13.2">
      <c r="K827" s="161"/>
      <c r="L827" s="154"/>
    </row>
    <row r="828" spans="1:17" customHeight="1" ht="14.4">
      <c r="A828" s="114"/>
      <c r="B828" s="114"/>
      <c r="C828" s="114"/>
      <c r="D828" s="114"/>
      <c r="E828" s="114"/>
      <c r="F828" s="114"/>
      <c r="G828" s="114"/>
      <c r="H828" s="114"/>
      <c r="I828" s="116"/>
      <c r="J828" s="116"/>
      <c r="K828" s="161"/>
      <c r="L828" s="154"/>
    </row>
    <row r="829" spans="1:17" customHeight="1" ht="13.2">
      <c r="A829" s="1"/>
      <c r="K829" s="161"/>
      <c r="L829" s="154"/>
    </row>
    <row r="830" spans="1:17" customHeight="1" ht="13.2">
      <c r="K830" s="161"/>
      <c r="L830" s="154"/>
    </row>
    <row r="831" spans="1:17" customHeight="1" ht="13.2">
      <c r="K831" s="145"/>
      <c r="L831" s="154"/>
    </row>
    <row r="832" spans="1:17" customHeight="1" ht="13.2">
      <c r="K832" s="161"/>
      <c r="L832" s="154"/>
    </row>
    <row r="833" spans="1:17" customHeight="1" ht="13.2">
      <c r="A833" s="167"/>
      <c r="B833" s="131"/>
      <c r="C833" s="168"/>
      <c r="D833" s="131"/>
      <c r="E833" s="168"/>
      <c r="F833" s="168"/>
      <c r="G833" s="131"/>
      <c r="H833" s="168"/>
      <c r="I833" s="168"/>
      <c r="J833" s="131"/>
      <c r="K833" s="161"/>
      <c r="L833" s="154"/>
    </row>
    <row r="834" spans="1:17" customHeight="1" ht="13.2">
      <c r="K834" s="161"/>
      <c r="L834" s="154"/>
    </row>
    <row r="835" spans="1:17" customHeight="1" ht="13.2">
      <c r="C835" s="169"/>
      <c r="E835" s="1"/>
      <c r="F835" s="142"/>
      <c r="G835" s="121"/>
      <c r="K835" s="161"/>
      <c r="L835" s="154"/>
    </row>
    <row r="836" spans="1:17" customHeight="1" ht="13.2">
      <c r="C836" s="142"/>
      <c r="E836" s="1"/>
      <c r="F836" s="142"/>
      <c r="G836" s="121"/>
      <c r="K836" s="145"/>
      <c r="L836" s="154"/>
    </row>
    <row r="837" spans="1:17" customHeight="1" ht="13.2">
      <c r="A837" s="1"/>
      <c r="C837" s="142"/>
      <c r="E837" s="1"/>
      <c r="F837" s="142"/>
      <c r="G837" s="121"/>
      <c r="K837" s="161"/>
      <c r="L837" s="154"/>
    </row>
    <row r="838" spans="1:17" customHeight="1" ht="13.2">
      <c r="A838" s="1"/>
      <c r="C838" s="142"/>
      <c r="E838" s="1"/>
      <c r="F838" s="142"/>
      <c r="G838" s="121"/>
      <c r="K838" s="161"/>
      <c r="L838" s="154"/>
    </row>
    <row r="839" spans="1:17" customHeight="1" ht="13.2">
      <c r="A839" s="1"/>
      <c r="C839" s="142"/>
      <c r="E839" s="1"/>
      <c r="F839" s="142"/>
      <c r="G839" s="121"/>
      <c r="K839" s="161"/>
      <c r="L839" s="154"/>
    </row>
    <row r="840" spans="1:17" customHeight="1" ht="13.2">
      <c r="A840" s="1"/>
      <c r="C840" s="142"/>
      <c r="E840" s="1"/>
      <c r="F840" s="142"/>
      <c r="G840" s="121"/>
      <c r="K840" s="161"/>
      <c r="L840" s="154"/>
    </row>
    <row r="841" spans="1:17" customHeight="1" ht="13.2">
      <c r="A841" s="1"/>
      <c r="C841" s="142"/>
      <c r="E841" s="1"/>
      <c r="F841" s="142"/>
      <c r="G841" s="121"/>
      <c r="K841" s="161"/>
      <c r="L841" s="154"/>
    </row>
    <row r="842" spans="1:17" customHeight="1" ht="13.2">
      <c r="A842" s="1"/>
      <c r="C842" s="142"/>
      <c r="E842" s="1"/>
      <c r="F842" s="142"/>
      <c r="G842" s="121"/>
      <c r="K842" s="161"/>
      <c r="L842" s="154"/>
    </row>
    <row r="843" spans="1:17" customHeight="1" ht="13.2">
      <c r="A843" s="1"/>
      <c r="C843" s="142"/>
      <c r="E843" s="1"/>
      <c r="F843" s="142"/>
      <c r="G843" s="121"/>
      <c r="K843" s="161"/>
      <c r="L843" s="154"/>
    </row>
    <row r="844" spans="1:17" customHeight="1" ht="13.2">
      <c r="A844" s="1"/>
      <c r="B844" s="142"/>
      <c r="C844" s="142"/>
      <c r="E844" s="1"/>
      <c r="F844" s="142"/>
      <c r="G844" s="121"/>
      <c r="K844" s="145"/>
      <c r="L844" s="154"/>
    </row>
    <row r="845" spans="1:17" customHeight="1" ht="13.2">
      <c r="A845" s="1"/>
      <c r="C845" s="142"/>
      <c r="E845" s="1"/>
      <c r="F845" s="142"/>
      <c r="G845" s="121"/>
      <c r="K845" s="161"/>
      <c r="L845" s="154"/>
    </row>
    <row r="846" spans="1:17" customHeight="1" ht="13.2">
      <c r="A846" s="1"/>
      <c r="C846" s="142"/>
      <c r="E846" s="1"/>
      <c r="F846" s="142"/>
      <c r="G846" s="121"/>
      <c r="K846" s="161"/>
      <c r="L846" s="154"/>
    </row>
    <row r="847" spans="1:17" customHeight="1" ht="13.2">
      <c r="A847" s="6"/>
      <c r="F847" s="142"/>
      <c r="I847" s="142"/>
      <c r="K847" s="161"/>
      <c r="L847" s="154"/>
    </row>
    <row r="848" spans="1:17" customHeight="1" ht="13.2">
      <c r="K848" s="161"/>
      <c r="L848" s="154"/>
    </row>
    <row r="849" spans="1:17" customHeight="1" ht="13.2">
      <c r="K849" s="145"/>
      <c r="L849" s="154"/>
    </row>
    <row r="850" spans="1:17" customHeight="1" ht="13.2">
      <c r="F850" s="142"/>
      <c r="H850" s="142"/>
      <c r="K850" s="161"/>
      <c r="L850" s="154"/>
    </row>
    <row r="851" spans="1:17" customHeight="1" ht="13.2">
      <c r="H851" s="2"/>
      <c r="K851" s="161"/>
      <c r="L851" s="154"/>
    </row>
    <row r="852" spans="1:17" customHeight="1" ht="13.2">
      <c r="H852" s="2"/>
      <c r="K852" s="161"/>
      <c r="L852" s="154"/>
    </row>
    <row r="853" spans="1:17" customHeight="1" ht="13.2">
      <c r="A853" s="155"/>
      <c r="H853" s="142"/>
      <c r="K853" s="161"/>
      <c r="L853" s="154"/>
    </row>
    <row r="854" spans="1:17" customHeight="1" ht="13.2">
      <c r="K854" s="145"/>
      <c r="L854" s="154"/>
    </row>
    <row r="855" spans="1:17" customHeight="1" ht="13.2">
      <c r="K855" s="161"/>
      <c r="L855" s="154"/>
    </row>
    <row r="856" spans="1:17" customHeight="1" ht="13.2">
      <c r="E856" s="142"/>
      <c r="K856" s="161"/>
      <c r="L856" s="154"/>
    </row>
    <row r="857" spans="1:17" customHeight="1" ht="13.2">
      <c r="K857" s="161"/>
      <c r="L857" s="154"/>
    </row>
    <row r="858" spans="1:17" customHeight="1" ht="13.2">
      <c r="A858" s="170"/>
      <c r="K858" s="145"/>
      <c r="L858" s="154"/>
    </row>
    <row r="859" spans="1:17" customHeight="1" ht="13.2">
      <c r="K859" s="161"/>
      <c r="L859" s="154"/>
    </row>
    <row r="860" spans="1:17" customHeight="1" ht="13.2">
      <c r="K860" s="145"/>
      <c r="L860" s="154"/>
    </row>
    <row r="861" spans="1:17" customHeight="1" ht="13.2">
      <c r="K861" s="161"/>
      <c r="L861" s="154"/>
    </row>
    <row r="862" spans="1:17" customHeight="1" ht="13.2">
      <c r="K862" s="161"/>
      <c r="L862" s="154"/>
    </row>
    <row r="863" spans="1:17" customHeight="1" ht="13.2">
      <c r="K863" s="145"/>
      <c r="L863" s="154"/>
    </row>
    <row r="864" spans="1:17" customHeight="1" ht="13.2">
      <c r="K864" s="161"/>
      <c r="L864" s="154"/>
    </row>
    <row r="865" spans="1:17" customHeight="1" ht="13.2">
      <c r="K865" s="161"/>
      <c r="L865" s="154"/>
    </row>
    <row r="866" spans="1:17" customHeight="1" ht="13.2">
      <c r="K866" s="161"/>
      <c r="L866" s="154"/>
    </row>
    <row r="867" spans="1:17" customHeight="1" ht="13.2">
      <c r="K867" s="161"/>
      <c r="L867" s="154"/>
    </row>
    <row r="868" spans="1:17" customHeight="1" ht="13.2">
      <c r="K868" s="161"/>
      <c r="L868" s="154"/>
    </row>
    <row r="869" spans="1:17" customHeight="1" ht="13.2">
      <c r="K869" s="145"/>
      <c r="L869" s="154"/>
    </row>
    <row r="870" spans="1:17" customHeight="1" ht="13.2">
      <c r="K870" s="145"/>
      <c r="L870" s="154"/>
    </row>
    <row r="871" spans="1:17" customHeight="1" ht="13.2">
      <c r="K871" s="145"/>
      <c r="L871" s="154"/>
    </row>
    <row r="872" spans="1:17" customHeight="1" ht="13.2">
      <c r="K872" s="145"/>
      <c r="L872" s="154"/>
    </row>
    <row r="873" spans="1:17" customHeight="1" ht="13.2">
      <c r="K873" s="145"/>
      <c r="L873" s="154"/>
    </row>
    <row r="874" spans="1:17" customHeight="1" ht="13.2">
      <c r="K874" s="161"/>
      <c r="L874" s="154"/>
    </row>
    <row r="875" spans="1:17" customHeight="1" ht="13.2">
      <c r="K875" s="161"/>
      <c r="L875" s="154"/>
    </row>
    <row r="876" spans="1:17" customHeight="1" ht="13.2">
      <c r="K876" s="161"/>
      <c r="L876" s="154"/>
    </row>
    <row r="877" spans="1:17" customHeight="1" ht="13.2">
      <c r="K877" s="161"/>
      <c r="L877" s="154"/>
    </row>
    <row r="878" spans="1:17" customHeight="1" ht="13.2">
      <c r="K878" s="145"/>
      <c r="L878" s="154"/>
    </row>
    <row r="879" spans="1:17" customHeight="1" ht="13.2">
      <c r="K879" s="161"/>
      <c r="L879" s="154"/>
    </row>
    <row r="880" spans="1:17" customHeight="1" ht="13.2">
      <c r="K880" s="145"/>
      <c r="L880" s="154"/>
    </row>
    <row r="881" spans="1:17" customHeight="1" ht="13.2">
      <c r="K881" s="145"/>
      <c r="L881" s="154"/>
    </row>
    <row r="882" spans="1:17" customHeight="1" ht="13.2">
      <c r="K882" s="145"/>
      <c r="L882" s="154"/>
    </row>
    <row r="883" spans="1:17" customHeight="1" ht="13.2">
      <c r="K883" s="161"/>
      <c r="L883" s="154"/>
    </row>
    <row r="884" spans="1:17" customHeight="1" ht="13.2">
      <c r="K884" s="161"/>
      <c r="L884" s="154"/>
    </row>
    <row r="885" spans="1:17" customHeight="1" ht="13.2">
      <c r="K885" s="161"/>
      <c r="L885" s="154"/>
    </row>
    <row r="886" spans="1:17" customHeight="1" ht="13.2">
      <c r="K886" s="161"/>
      <c r="L886" s="154"/>
    </row>
    <row r="887" spans="1:17" customHeight="1" ht="13.2">
      <c r="K887" s="161"/>
      <c r="L887" s="154"/>
    </row>
    <row r="888" spans="1:17" customHeight="1" ht="13.2">
      <c r="K888" s="161"/>
      <c r="L888" s="154"/>
    </row>
    <row r="889" spans="1:17" customHeight="1" ht="13.2">
      <c r="K889" s="145"/>
      <c r="L889" s="154"/>
    </row>
    <row r="890" spans="1:17" customHeight="1" ht="13.2">
      <c r="K890" s="161"/>
      <c r="L890" s="154"/>
    </row>
    <row r="891" spans="1:17" customHeight="1" ht="13.2">
      <c r="K891" s="145"/>
      <c r="L891" s="154"/>
    </row>
    <row r="892" spans="1:17" customHeight="1" ht="13.2">
      <c r="K892" s="145"/>
      <c r="L892" s="154"/>
    </row>
    <row r="893" spans="1:17" customHeight="1" ht="13.2">
      <c r="K893" s="161"/>
      <c r="L893" s="154"/>
    </row>
    <row r="894" spans="1:17" customHeight="1" ht="13.2">
      <c r="K894" s="145"/>
      <c r="L894" s="154"/>
    </row>
    <row r="895" spans="1:17" customHeight="1" ht="13.2">
      <c r="K895" s="145"/>
      <c r="L895" s="154"/>
    </row>
    <row r="896" spans="1:17" customHeight="1" ht="13.2">
      <c r="K896" s="161"/>
      <c r="L896" s="154"/>
    </row>
    <row r="897" spans="1:17" customHeight="1" ht="13.2">
      <c r="K897" s="145"/>
      <c r="L897" s="154"/>
    </row>
    <row r="898" spans="1:17" customHeight="1" ht="13.2">
      <c r="K898" s="161"/>
      <c r="L898" s="154"/>
    </row>
    <row r="899" spans="1:17" customHeight="1" ht="13.2">
      <c r="K899" s="161"/>
      <c r="L899" s="154"/>
    </row>
    <row r="900" spans="1:17" customHeight="1" ht="13.2">
      <c r="K900" s="145"/>
      <c r="L900" s="154"/>
    </row>
    <row r="901" spans="1:17" customHeight="1" ht="13.2">
      <c r="K901" s="161"/>
      <c r="L901" s="154"/>
    </row>
    <row r="902" spans="1:17" customHeight="1" ht="13.2">
      <c r="K902" s="161"/>
      <c r="L902" s="154"/>
    </row>
    <row r="903" spans="1:17" customHeight="1" ht="13.2">
      <c r="K903" s="145"/>
      <c r="L903" s="154"/>
    </row>
    <row r="904" spans="1:17" customHeight="1" ht="13.2">
      <c r="K904" s="161"/>
      <c r="L904" s="154"/>
    </row>
    <row r="905" spans="1:17" customHeight="1" ht="13.2">
      <c r="K905" s="161"/>
      <c r="L905" s="154"/>
    </row>
    <row r="906" spans="1:17" customHeight="1" ht="13.2">
      <c r="K906" s="161"/>
      <c r="L906" s="154"/>
    </row>
    <row r="907" spans="1:17" customHeight="1" ht="13.2">
      <c r="K907" s="161"/>
      <c r="L907" s="154"/>
    </row>
    <row r="908" spans="1:17" customHeight="1" ht="13.2">
      <c r="K908" s="161"/>
      <c r="L908" s="154"/>
    </row>
    <row r="909" spans="1:17" customHeight="1" ht="13.2">
      <c r="K909" s="145"/>
      <c r="L909" s="154"/>
    </row>
    <row r="910" spans="1:17" customHeight="1" ht="13.2">
      <c r="K910" s="161"/>
      <c r="L910" s="154"/>
    </row>
    <row r="911" spans="1:17" customHeight="1" ht="13.2">
      <c r="K911" s="161"/>
      <c r="L911" s="154"/>
    </row>
    <row r="912" spans="1:17" customHeight="1" ht="13.2">
      <c r="K912" s="161"/>
      <c r="L912" s="154"/>
    </row>
    <row r="913" spans="1:17" customHeight="1" ht="13.2">
      <c r="K913" s="145"/>
      <c r="L913" s="154"/>
    </row>
    <row r="914" spans="1:17" customHeight="1" ht="13.2">
      <c r="K914" s="145"/>
      <c r="L914" s="154"/>
    </row>
    <row r="915" spans="1:17" customHeight="1" ht="13.2">
      <c r="K915" s="161"/>
      <c r="L915" s="154"/>
    </row>
    <row r="916" spans="1:17" customHeight="1" ht="13.2">
      <c r="K916" s="161"/>
      <c r="L916" s="154"/>
    </row>
    <row r="917" spans="1:17" customHeight="1" ht="13.2">
      <c r="K917" s="161"/>
      <c r="L917" s="154"/>
    </row>
    <row r="918" spans="1:17" customHeight="1" ht="13.2">
      <c r="K918" s="145"/>
      <c r="L918" s="154"/>
    </row>
    <row r="919" spans="1:17" customHeight="1" ht="13.2">
      <c r="K919" s="145"/>
      <c r="L919" s="154"/>
    </row>
    <row r="920" spans="1:17" customHeight="1" ht="13.2">
      <c r="K920" s="161"/>
      <c r="L920" s="154"/>
    </row>
    <row r="921" spans="1:17" customHeight="1" ht="13.2">
      <c r="K921" s="145"/>
      <c r="L921" s="154"/>
    </row>
    <row r="922" spans="1:17" customHeight="1" ht="13.2">
      <c r="K922" s="161"/>
      <c r="L922" s="154"/>
    </row>
    <row r="923" spans="1:17" customHeight="1" ht="13.2">
      <c r="K923" s="161"/>
      <c r="L923" s="154"/>
    </row>
    <row r="924" spans="1:17" customHeight="1" ht="13.2">
      <c r="K924" s="145"/>
      <c r="L924" s="154"/>
    </row>
    <row r="925" spans="1:17" customHeight="1" ht="13.2">
      <c r="K925" s="161"/>
      <c r="L925" s="154"/>
    </row>
    <row r="926" spans="1:17" customHeight="1" ht="13.2">
      <c r="K926" s="161"/>
      <c r="L926" s="154"/>
    </row>
    <row r="927" spans="1:17" customHeight="1" ht="13.2">
      <c r="K927" s="161"/>
      <c r="L927" s="154"/>
    </row>
    <row r="928" spans="1:17" customHeight="1" ht="13.2">
      <c r="K928" s="161"/>
      <c r="L928" s="154"/>
    </row>
    <row r="929" spans="1:17" customHeight="1" ht="13.2">
      <c r="K929" s="161"/>
      <c r="L929" s="154"/>
    </row>
    <row r="930" spans="1:17" customHeight="1" ht="13.2">
      <c r="K930" s="161"/>
      <c r="L930" s="154"/>
    </row>
    <row r="931" spans="1:17" customHeight="1" ht="13.2">
      <c r="K931" s="161"/>
      <c r="L931" s="154"/>
    </row>
    <row r="932" spans="1:17" customHeight="1" ht="13.2">
      <c r="K932" s="161"/>
      <c r="L932" s="154"/>
    </row>
    <row r="933" spans="1:17" customHeight="1" ht="13.2">
      <c r="K933" s="161"/>
      <c r="L933" s="154"/>
    </row>
    <row r="934" spans="1:17" customHeight="1" ht="13.2">
      <c r="K934" s="161"/>
      <c r="L934" s="154"/>
    </row>
    <row r="935" spans="1:17" customHeight="1" ht="13.2">
      <c r="K935" s="161"/>
      <c r="L935" s="154"/>
    </row>
    <row r="936" spans="1:17" customHeight="1" ht="13.2">
      <c r="K936" s="161"/>
      <c r="L936" s="154"/>
    </row>
    <row r="937" spans="1:17" customHeight="1" ht="13.2">
      <c r="K937" s="161"/>
      <c r="L937" s="154"/>
    </row>
    <row r="938" spans="1:17" customHeight="1" ht="13.2">
      <c r="K938" s="161"/>
      <c r="L938" s="154"/>
    </row>
    <row r="939" spans="1:17" customHeight="1" ht="13.2">
      <c r="K939" s="161"/>
      <c r="L939" s="154"/>
    </row>
    <row r="940" spans="1:17" customHeight="1" ht="13.2">
      <c r="K940" s="161"/>
      <c r="L940" s="154"/>
    </row>
    <row r="941" spans="1:17" customHeight="1" ht="13.2">
      <c r="K941" s="161"/>
      <c r="L941" s="154"/>
    </row>
    <row r="942" spans="1:17" customHeight="1" ht="13.2">
      <c r="K942" s="161"/>
      <c r="L942" s="154"/>
    </row>
    <row r="943" spans="1:17" customHeight="1" ht="13.2">
      <c r="K943" s="161"/>
      <c r="L943" s="154"/>
    </row>
    <row r="944" spans="1:17" customHeight="1" ht="13.2">
      <c r="K944" s="161"/>
      <c r="L944" s="154"/>
    </row>
    <row r="945" spans="1:17" customHeight="1" ht="13.2">
      <c r="K945" s="161"/>
      <c r="L945" s="154"/>
    </row>
    <row r="946" spans="1:17" customHeight="1" ht="13.2">
      <c r="K946" s="161"/>
      <c r="L946" s="154"/>
    </row>
    <row r="947" spans="1:17" customHeight="1" ht="13.2">
      <c r="K947" s="161"/>
      <c r="L947" s="154"/>
    </row>
    <row r="948" spans="1:17" customHeight="1" ht="13.2">
      <c r="K948" s="161"/>
      <c r="L948" s="154"/>
    </row>
    <row r="949" spans="1:17" customHeight="1" ht="13.2">
      <c r="K949" s="161"/>
      <c r="L949" s="154"/>
    </row>
    <row r="950" spans="1:17" customHeight="1" ht="13.2">
      <c r="K950" s="161"/>
      <c r="L950" s="154"/>
    </row>
    <row r="951" spans="1:17" customHeight="1" ht="13.2">
      <c r="K951" s="145"/>
      <c r="L951" s="154"/>
    </row>
    <row r="952" spans="1:17" customHeight="1" ht="13.2">
      <c r="K952" s="161"/>
      <c r="L952" s="154"/>
    </row>
    <row r="953" spans="1:17" customHeight="1" ht="13.2">
      <c r="K953" s="161"/>
      <c r="L953" s="154"/>
    </row>
    <row r="954" spans="1:17" customHeight="1" ht="13.2">
      <c r="K954" s="161"/>
      <c r="L954" s="154"/>
    </row>
    <row r="955" spans="1:17" customHeight="1" ht="13.2">
      <c r="K955" s="161"/>
      <c r="L955" s="154"/>
    </row>
    <row r="956" spans="1:17" customHeight="1" ht="13.2">
      <c r="K956" s="161"/>
      <c r="L956" s="154"/>
    </row>
    <row r="957" spans="1:17" customHeight="1" ht="13.2">
      <c r="K957" s="161"/>
      <c r="L957" s="154"/>
    </row>
    <row r="958" spans="1:17" customHeight="1" ht="13.2">
      <c r="K958" s="161"/>
      <c r="L958" s="154"/>
    </row>
    <row r="959" spans="1:17" customHeight="1" ht="13.2">
      <c r="K959" s="161"/>
      <c r="L959" s="154"/>
    </row>
    <row r="960" spans="1:17" customHeight="1" ht="13.2">
      <c r="K960" s="161"/>
      <c r="L960" s="154"/>
    </row>
    <row r="961" spans="1:17" customHeight="1" ht="13.2">
      <c r="K961" s="161"/>
      <c r="L961" s="154"/>
    </row>
    <row r="962" spans="1:17" customHeight="1" ht="13.2">
      <c r="K962" s="145"/>
      <c r="L962" s="154"/>
    </row>
    <row r="963" spans="1:17" customHeight="1" ht="13.2">
      <c r="K963" s="161"/>
      <c r="L963" s="154"/>
    </row>
    <row r="964" spans="1:17" customHeight="1" ht="13.2">
      <c r="K964" s="161"/>
      <c r="L964" s="154"/>
    </row>
    <row r="965" spans="1:17" customHeight="1" ht="13.2">
      <c r="K965" s="161"/>
      <c r="L965" s="154"/>
    </row>
    <row r="966" spans="1:17" customHeight="1" ht="13.2">
      <c r="K966" s="161"/>
      <c r="L966" s="154"/>
    </row>
    <row r="967" spans="1:17" customHeight="1" ht="13.2">
      <c r="K967" s="161"/>
      <c r="L967" s="154"/>
    </row>
    <row r="968" spans="1:17" customHeight="1" ht="13.2">
      <c r="K968" s="161"/>
      <c r="L968" s="154"/>
    </row>
    <row r="969" spans="1:17" customHeight="1" ht="13.2">
      <c r="K969" s="145"/>
      <c r="L969" s="154"/>
    </row>
    <row r="970" spans="1:17" customHeight="1" ht="13.2">
      <c r="K970" s="161"/>
      <c r="L970" s="154"/>
    </row>
    <row r="971" spans="1:17" customHeight="1" ht="13.2">
      <c r="K971" s="161"/>
      <c r="L971" s="154"/>
    </row>
    <row r="972" spans="1:17" customHeight="1" ht="13.2">
      <c r="K972" s="161"/>
      <c r="L972" s="154"/>
    </row>
    <row r="973" spans="1:17" customHeight="1" ht="13.2">
      <c r="K973" s="161"/>
      <c r="L973" s="154"/>
    </row>
    <row r="974" spans="1:17" customHeight="1" ht="13.2">
      <c r="K974" s="161"/>
      <c r="L974" s="154"/>
    </row>
    <row r="975" spans="1:17" customHeight="1" ht="13.2">
      <c r="K975" s="145"/>
      <c r="L975" s="154"/>
    </row>
    <row r="976" spans="1:17" customHeight="1" ht="13.2">
      <c r="K976" s="161"/>
      <c r="L976" s="154"/>
    </row>
    <row r="977" spans="1:17" customHeight="1" ht="13.2">
      <c r="K977" s="161"/>
      <c r="L977" s="154"/>
    </row>
    <row r="978" spans="1:17" customHeight="1" ht="13.2">
      <c r="K978" s="161"/>
      <c r="L978" s="154"/>
    </row>
    <row r="979" spans="1:17" customHeight="1" ht="13.2">
      <c r="K979" s="161"/>
      <c r="L979" s="154"/>
    </row>
    <row r="980" spans="1:17" customHeight="1" ht="13.2">
      <c r="K980" s="161"/>
      <c r="L980" s="154"/>
    </row>
    <row r="981" spans="1:17" customHeight="1" ht="13.2">
      <c r="K981" s="161"/>
      <c r="L981" s="154"/>
    </row>
    <row r="982" spans="1:17" customHeight="1" ht="13.2">
      <c r="K982" s="161"/>
      <c r="L982" s="154"/>
    </row>
    <row r="983" spans="1:17" customHeight="1" ht="13.2">
      <c r="K983" s="161"/>
      <c r="L983" s="154"/>
    </row>
    <row r="984" spans="1:17" customHeight="1" ht="13.2">
      <c r="K984" s="145"/>
      <c r="L984" s="154"/>
    </row>
    <row r="985" spans="1:17" customHeight="1" ht="13.2">
      <c r="K985" s="145"/>
      <c r="L985" s="154"/>
    </row>
    <row r="986" spans="1:17" customHeight="1" ht="13.2">
      <c r="K986" s="161"/>
      <c r="L986" s="154"/>
    </row>
    <row r="987" spans="1:17" customHeight="1" ht="13.2">
      <c r="K987" s="161"/>
      <c r="L987" s="154"/>
    </row>
    <row r="988" spans="1:17" customHeight="1" ht="13.2">
      <c r="K988" s="145"/>
      <c r="L988" s="154"/>
    </row>
    <row r="989" spans="1:17" customHeight="1" ht="13.2">
      <c r="K989" s="161"/>
      <c r="L989" s="154"/>
    </row>
    <row r="990" spans="1:17" customHeight="1" ht="13.2">
      <c r="K990" s="161"/>
      <c r="L990" s="154"/>
    </row>
    <row r="991" spans="1:17" customHeight="1" ht="13.2">
      <c r="K991" s="161"/>
      <c r="L991" s="154"/>
    </row>
    <row r="992" spans="1:17" customHeight="1" ht="13.2">
      <c r="K992" s="145"/>
      <c r="L992" s="154"/>
    </row>
    <row r="993" spans="1:17" customHeight="1" ht="13.2">
      <c r="K993" s="145"/>
      <c r="L993" s="154"/>
    </row>
    <row r="994" spans="1:17" customHeight="1" ht="13.2">
      <c r="K994" s="145"/>
      <c r="L994" s="154"/>
    </row>
    <row r="995" spans="1:17" customHeight="1" ht="13.2">
      <c r="K995" s="161"/>
      <c r="L995" s="154"/>
    </row>
    <row r="996" spans="1:17" customHeight="1" ht="13.2">
      <c r="K996" s="161"/>
      <c r="L996" s="154"/>
    </row>
    <row r="997" spans="1:17" customHeight="1" ht="13.2">
      <c r="K997" s="161"/>
      <c r="L997" s="154"/>
    </row>
    <row r="998" spans="1:17" customHeight="1" ht="13.2">
      <c r="K998" s="161"/>
      <c r="L998" s="154"/>
    </row>
    <row r="999" spans="1:17" customHeight="1" ht="13.2">
      <c r="K999" s="161"/>
      <c r="L999" s="154"/>
    </row>
    <row r="1000" spans="1:17" customHeight="1" ht="13.2">
      <c r="K1000" s="161"/>
      <c r="L1000" s="154"/>
    </row>
    <row r="1001" spans="1:17" customHeight="1" ht="13.2">
      <c r="K1001" s="161"/>
      <c r="L1001" s="154"/>
    </row>
    <row r="1002" spans="1:17" customHeight="1" ht="13.2">
      <c r="K1002" s="161"/>
      <c r="L1002" s="154"/>
    </row>
    <row r="1003" spans="1:17" customHeight="1" ht="13.2">
      <c r="K1003" s="145"/>
      <c r="L1003" s="154"/>
    </row>
    <row r="1004" spans="1:17" customHeight="1" ht="13.2">
      <c r="K1004" s="161"/>
      <c r="L1004" s="154"/>
    </row>
    <row r="1005" spans="1:17" customHeight="1" ht="13.2">
      <c r="K1005" s="161"/>
      <c r="L1005" s="154"/>
    </row>
    <row r="1006" spans="1:17" customHeight="1" ht="13.2">
      <c r="K1006" s="145"/>
      <c r="L1006" s="154"/>
    </row>
    <row r="1007" spans="1:17" customHeight="1" ht="13.2">
      <c r="K1007" s="161"/>
      <c r="L1007" s="154"/>
    </row>
    <row r="1008" spans="1:17" customHeight="1" ht="13.2">
      <c r="K1008" s="161"/>
      <c r="L1008" s="154"/>
    </row>
    <row r="1009" spans="1:17" customHeight="1" ht="13.2">
      <c r="K1009" s="145"/>
      <c r="L1009" s="154"/>
    </row>
    <row r="1010" spans="1:17" customHeight="1" ht="13.2">
      <c r="K1010" s="145"/>
      <c r="L1010" s="154"/>
    </row>
    <row r="1011" spans="1:17" customHeight="1" ht="13.2">
      <c r="K1011" s="145"/>
      <c r="L1011" s="154"/>
    </row>
    <row r="1012" spans="1:17" customHeight="1" ht="13.2">
      <c r="K1012" s="161"/>
      <c r="L1012" s="154"/>
    </row>
    <row r="1013" spans="1:17" customHeight="1" ht="13.2">
      <c r="K1013" s="161"/>
      <c r="L1013" s="154"/>
    </row>
    <row r="1014" spans="1:17" customHeight="1" ht="13.2">
      <c r="K1014" s="161"/>
      <c r="L1014" s="154"/>
    </row>
    <row r="1015" spans="1:17" customHeight="1" ht="13.2">
      <c r="K1015" s="145"/>
      <c r="L1015" s="154"/>
    </row>
    <row r="1016" spans="1:17" customHeight="1" ht="13.2">
      <c r="K1016" s="161"/>
      <c r="L1016" s="154"/>
    </row>
    <row r="1017" spans="1:17" customHeight="1" ht="13.2">
      <c r="K1017" s="161"/>
      <c r="L1017" s="154"/>
    </row>
    <row r="1018" spans="1:17" customHeight="1" ht="13.2">
      <c r="K1018" s="145"/>
      <c r="L1018" s="154"/>
    </row>
    <row r="1019" spans="1:17" customHeight="1" ht="13.2">
      <c r="K1019" s="161"/>
      <c r="L1019" s="154"/>
    </row>
    <row r="1020" spans="1:17" customHeight="1" ht="13.2">
      <c r="K1020" s="161"/>
      <c r="L1020" s="154"/>
    </row>
    <row r="1021" spans="1:17" customHeight="1" ht="13.2">
      <c r="K1021" s="161"/>
      <c r="L1021" s="154"/>
    </row>
    <row r="1022" spans="1:17" customHeight="1" ht="13.2">
      <c r="K1022" s="161"/>
      <c r="L1022" s="154"/>
    </row>
    <row r="1023" spans="1:17" customHeight="1" ht="13.2">
      <c r="K1023" s="161"/>
      <c r="L1023" s="154"/>
    </row>
    <row r="1024" spans="1:17" customHeight="1" ht="13.2">
      <c r="K1024" s="161"/>
      <c r="L1024" s="154"/>
    </row>
    <row r="1025" spans="1:17" customHeight="1" ht="13.2">
      <c r="K1025" s="161"/>
      <c r="L1025" s="154"/>
    </row>
    <row r="1026" spans="1:17" customHeight="1" ht="13.2">
      <c r="K1026" s="161"/>
      <c r="L1026" s="154"/>
    </row>
    <row r="1027" spans="1:17" customHeight="1" ht="13.2">
      <c r="K1027" s="161"/>
      <c r="L1027" s="154"/>
    </row>
    <row r="1028" spans="1:17" customHeight="1" ht="13.2">
      <c r="K1028" s="161"/>
      <c r="L1028" s="154"/>
    </row>
    <row r="1029" spans="1:17" customHeight="1" ht="13.2">
      <c r="K1029" s="161"/>
      <c r="L1029" s="154"/>
    </row>
    <row r="1030" spans="1:17" customHeight="1" ht="13.2">
      <c r="K1030" s="161"/>
      <c r="L1030" s="154"/>
    </row>
    <row r="1031" spans="1:17" customHeight="1" ht="13.2">
      <c r="K1031" s="161"/>
      <c r="L1031" s="154"/>
    </row>
    <row r="1032" spans="1:17" customHeight="1" ht="13.2">
      <c r="K1032" s="161"/>
      <c r="L1032" s="154"/>
    </row>
    <row r="1033" spans="1:17" customHeight="1" ht="13.2">
      <c r="K1033" s="161"/>
      <c r="L1033" s="154"/>
    </row>
    <row r="1034" spans="1:17" customHeight="1" ht="13.2">
      <c r="K1034" s="161"/>
      <c r="L1034" s="154"/>
    </row>
    <row r="1035" spans="1:17" customHeight="1" ht="13.2">
      <c r="K1035" s="161"/>
      <c r="L1035" s="154"/>
    </row>
    <row r="1036" spans="1:17" customHeight="1" ht="13.2">
      <c r="K1036" s="161"/>
      <c r="L1036" s="154"/>
    </row>
    <row r="1037" spans="1:17" customHeight="1" ht="13.2">
      <c r="K1037" s="161"/>
      <c r="L1037" s="154"/>
    </row>
    <row r="1038" spans="1:17" customHeight="1" ht="13.2">
      <c r="K1038" s="161"/>
      <c r="L1038" s="154"/>
    </row>
    <row r="1039" spans="1:17" customHeight="1" ht="13.2">
      <c r="K1039" s="161"/>
      <c r="L1039" s="154"/>
    </row>
    <row r="1040" spans="1:17" customHeight="1" ht="13.2">
      <c r="K1040" s="161"/>
      <c r="L1040" s="154"/>
    </row>
    <row r="1041" spans="1:17" customHeight="1" ht="13.2">
      <c r="K1041" s="161"/>
      <c r="L1041" s="154"/>
    </row>
    <row r="1042" spans="1:17" customHeight="1" ht="13.2">
      <c r="K1042" s="161"/>
      <c r="L1042" s="154"/>
    </row>
    <row r="1043" spans="1:17" customHeight="1" ht="13.2">
      <c r="K1043" s="145"/>
      <c r="L1043" s="154"/>
    </row>
    <row r="1044" spans="1:17" customHeight="1" ht="13.2">
      <c r="K1044" s="161"/>
      <c r="L1044" s="154"/>
    </row>
    <row r="1045" spans="1:17" customHeight="1" ht="13.2">
      <c r="K1045" s="161"/>
      <c r="L1045" s="154"/>
    </row>
    <row r="1046" spans="1:17" customHeight="1" ht="13.2">
      <c r="K1046" s="161"/>
      <c r="L1046" s="154"/>
    </row>
    <row r="1047" spans="1:17" customHeight="1" ht="13.2">
      <c r="K1047" s="161"/>
      <c r="L1047" s="154"/>
    </row>
    <row r="1048" spans="1:17" customHeight="1" ht="13.2">
      <c r="K1048" s="161"/>
      <c r="L1048" s="154"/>
    </row>
    <row r="1049" spans="1:17" customHeight="1" ht="13.2">
      <c r="K1049" s="161"/>
      <c r="L1049" s="154"/>
    </row>
    <row r="1050" spans="1:17" customHeight="1" ht="13.2">
      <c r="K1050" s="161"/>
      <c r="L1050" s="154"/>
    </row>
    <row r="1051" spans="1:17" customHeight="1" ht="13.2">
      <c r="K1051" s="161"/>
      <c r="L1051" s="154"/>
    </row>
    <row r="1052" spans="1:17" customHeight="1" ht="13.2">
      <c r="K1052" s="161"/>
      <c r="L1052" s="154"/>
    </row>
    <row r="1053" spans="1:17" customHeight="1" ht="13.2">
      <c r="K1053" s="161"/>
      <c r="L1053" s="154"/>
    </row>
    <row r="1054" spans="1:17" customHeight="1" ht="13.2">
      <c r="K1054" s="161"/>
      <c r="L1054" s="154"/>
    </row>
    <row r="1055" spans="1:17" customHeight="1" ht="13.2">
      <c r="K1055" s="161"/>
      <c r="L1055" s="154"/>
    </row>
    <row r="1056" spans="1:17" customHeight="1" ht="13.2">
      <c r="K1056" s="145"/>
      <c r="L1056" s="154"/>
    </row>
    <row r="1057" spans="1:17" customHeight="1" ht="13.2">
      <c r="K1057" s="161"/>
      <c r="L1057" s="154"/>
    </row>
    <row r="1058" spans="1:17" customHeight="1" ht="13.2">
      <c r="K1058" s="161"/>
      <c r="L1058" s="154"/>
    </row>
    <row r="1059" spans="1:17" customHeight="1" ht="13.2">
      <c r="K1059" s="161"/>
      <c r="L1059" s="154"/>
    </row>
    <row r="1060" spans="1:17" customHeight="1" ht="13.2">
      <c r="K1060" s="145"/>
      <c r="L1060" s="154"/>
    </row>
    <row r="1061" spans="1:17" customHeight="1" ht="13.2">
      <c r="K1061" s="161"/>
      <c r="L1061" s="154"/>
    </row>
    <row r="1062" spans="1:17" customHeight="1" ht="13.2">
      <c r="K1062" s="161"/>
      <c r="L1062" s="154"/>
    </row>
    <row r="1063" spans="1:17" customHeight="1" ht="13.2">
      <c r="K1063" s="161"/>
      <c r="L1063" s="154"/>
    </row>
    <row r="1064" spans="1:17" customHeight="1" ht="13.2">
      <c r="K1064" s="161"/>
      <c r="L1064" s="154"/>
    </row>
    <row r="1065" spans="1:17" customHeight="1" ht="13.2">
      <c r="K1065" s="161"/>
      <c r="L1065" s="154"/>
    </row>
    <row r="1066" spans="1:17" customHeight="1" ht="13.2">
      <c r="K1066" s="145"/>
      <c r="L1066" s="154"/>
    </row>
    <row r="1067" spans="1:17" customHeight="1" ht="13.2">
      <c r="K1067" s="161"/>
      <c r="L1067" s="154"/>
    </row>
    <row r="1068" spans="1:17" customHeight="1" ht="13.2">
      <c r="K1068" s="161"/>
      <c r="L1068" s="154"/>
    </row>
    <row r="1069" spans="1:17" customHeight="1" ht="13.2">
      <c r="K1069" s="161"/>
      <c r="L1069" s="154"/>
    </row>
    <row r="1070" spans="1:17" customHeight="1" ht="13.2">
      <c r="K1070" s="161"/>
      <c r="L1070" s="154"/>
    </row>
    <row r="1071" spans="1:17" customHeight="1" ht="13.2">
      <c r="K1071" s="161"/>
      <c r="L1071" s="154"/>
    </row>
    <row r="1072" spans="1:17" customHeight="1" ht="13.2">
      <c r="K1072" s="161"/>
      <c r="L1072" s="154"/>
    </row>
    <row r="1073" spans="1:17" customHeight="1" ht="13.2">
      <c r="K1073" s="145"/>
      <c r="L1073" s="154"/>
    </row>
    <row r="1074" spans="1:17" customHeight="1" ht="13.2">
      <c r="K1074" s="161"/>
      <c r="L1074" s="154"/>
    </row>
    <row r="1075" spans="1:17" customHeight="1" ht="13.2">
      <c r="K1075" s="161"/>
      <c r="L1075" s="154"/>
    </row>
    <row r="1076" spans="1:17" customHeight="1" ht="13.2">
      <c r="K1076" s="161"/>
      <c r="L1076" s="154"/>
    </row>
    <row r="1077" spans="1:17" customHeight="1" ht="13.2">
      <c r="K1077" s="161"/>
      <c r="L1077" s="154"/>
    </row>
    <row r="1078" spans="1:17" customHeight="1" ht="13.2">
      <c r="K1078" s="145"/>
      <c r="L1078" s="154"/>
    </row>
    <row r="1079" spans="1:17" customHeight="1" ht="13.2">
      <c r="K1079" s="145"/>
      <c r="L1079" s="154"/>
    </row>
    <row r="1080" spans="1:17" customHeight="1" ht="13.2">
      <c r="K1080" s="161"/>
      <c r="L1080" s="154"/>
    </row>
    <row r="1081" spans="1:17" customHeight="1" ht="13.2">
      <c r="K1081" s="161"/>
      <c r="L1081" s="154"/>
    </row>
    <row r="1082" spans="1:17" customHeight="1" ht="13.2">
      <c r="K1082" s="161"/>
      <c r="L1082" s="154"/>
    </row>
    <row r="1083" spans="1:17" customHeight="1" ht="13.2">
      <c r="K1083" s="145"/>
      <c r="L1083" s="154"/>
    </row>
    <row r="1084" spans="1:17" customHeight="1" ht="13.2">
      <c r="K1084" s="145"/>
      <c r="L1084" s="154"/>
    </row>
    <row r="1085" spans="1:17" customHeight="1" ht="13.2">
      <c r="K1085" s="161"/>
      <c r="L1085" s="154"/>
    </row>
    <row r="1086" spans="1:17" customHeight="1" ht="13.2">
      <c r="K1086" s="145"/>
      <c r="L1086" s="154"/>
    </row>
    <row r="1087" spans="1:17" customHeight="1" ht="13.2">
      <c r="K1087" s="161"/>
      <c r="L1087" s="154"/>
    </row>
    <row r="1088" spans="1:17" customHeight="1" ht="13.2">
      <c r="K1088" s="145"/>
      <c r="L1088" s="154"/>
    </row>
    <row r="1089" spans="1:17" customHeight="1" ht="13.2">
      <c r="K1089" s="161"/>
      <c r="L1089" s="154"/>
    </row>
    <row r="1090" spans="1:17" customHeight="1" ht="13.2">
      <c r="K1090" s="145"/>
      <c r="L1090" s="154"/>
    </row>
    <row r="1091" spans="1:17" customHeight="1" ht="13.2">
      <c r="K1091" s="145"/>
      <c r="L1091" s="154"/>
    </row>
    <row r="1092" spans="1:17" customHeight="1" ht="13.2">
      <c r="K1092" s="161"/>
      <c r="L1092" s="154"/>
    </row>
    <row r="1093" spans="1:17" customHeight="1" ht="13.2">
      <c r="K1093" s="161"/>
      <c r="L1093" s="154"/>
    </row>
    <row r="1094" spans="1:17" customHeight="1" ht="13.2">
      <c r="K1094" s="161"/>
      <c r="L1094" s="154"/>
    </row>
    <row r="1095" spans="1:17" customHeight="1" ht="13.2">
      <c r="K1095" s="161"/>
      <c r="L1095" s="154"/>
    </row>
    <row r="1096" spans="1:17" customHeight="1" ht="13.2">
      <c r="K1096" s="161"/>
      <c r="L1096" s="154"/>
    </row>
    <row r="1097" spans="1:17" customHeight="1" ht="13.2">
      <c r="K1097" s="145"/>
      <c r="L1097" s="154"/>
    </row>
    <row r="1098" spans="1:17" customHeight="1" ht="13.2">
      <c r="K1098" s="145"/>
      <c r="L1098" s="154"/>
    </row>
    <row r="1099" spans="1:17" customHeight="1" ht="13.2">
      <c r="K1099" s="145"/>
      <c r="L1099" s="154"/>
    </row>
    <row r="1100" spans="1:17" customHeight="1" ht="13.2">
      <c r="K1100" s="161"/>
      <c r="L1100" s="154"/>
    </row>
    <row r="1101" spans="1:17" customHeight="1" ht="13.2">
      <c r="K1101" s="145"/>
      <c r="L1101" s="154"/>
    </row>
    <row r="1102" spans="1:17" customHeight="1" ht="13.2">
      <c r="K1102" s="145"/>
      <c r="L1102" s="154"/>
    </row>
    <row r="1103" spans="1:17" customHeight="1" ht="13.2">
      <c r="K1103" s="161"/>
      <c r="L1103" s="154"/>
    </row>
    <row r="1104" spans="1:17" customHeight="1" ht="13.2">
      <c r="K1104" s="145"/>
      <c r="L1104" s="154"/>
    </row>
    <row r="1105" spans="1:17" customHeight="1" ht="13.2">
      <c r="K1105" s="161"/>
      <c r="L1105" s="154"/>
    </row>
    <row r="1106" spans="1:17" customHeight="1" ht="13.2">
      <c r="K1106" s="161"/>
      <c r="L1106" s="154"/>
    </row>
    <row r="1107" spans="1:17" customHeight="1" ht="13.2">
      <c r="K1107" s="145"/>
      <c r="L1107" s="154"/>
    </row>
    <row r="1108" spans="1:17" customHeight="1" ht="13.2">
      <c r="K1108" s="145"/>
      <c r="L1108" s="154"/>
    </row>
    <row r="1109" spans="1:17" customHeight="1" ht="13.2">
      <c r="K1109" s="161"/>
      <c r="L1109" s="154"/>
    </row>
    <row r="1110" spans="1:17" customHeight="1" ht="13.2">
      <c r="K1110" s="145"/>
      <c r="L1110" s="154"/>
    </row>
    <row r="1111" spans="1:17" customHeight="1" ht="13.2">
      <c r="K1111" s="161"/>
      <c r="L1111" s="154"/>
    </row>
    <row r="1112" spans="1:17" customHeight="1" ht="13.2">
      <c r="K1112" s="145"/>
      <c r="L1112" s="154"/>
    </row>
    <row r="1113" spans="1:17" customHeight="1" ht="13.2">
      <c r="K1113" s="161"/>
      <c r="L1113" s="154"/>
    </row>
    <row r="1114" spans="1:17" customHeight="1" ht="13.2">
      <c r="K1114" s="161"/>
      <c r="L1114" s="154"/>
    </row>
    <row r="1115" spans="1:17" customHeight="1" ht="13.2">
      <c r="K1115" s="145"/>
      <c r="L1115" s="154"/>
    </row>
    <row r="1116" spans="1:17" customHeight="1" ht="13.2">
      <c r="K1116" s="161"/>
      <c r="L1116" s="154"/>
    </row>
    <row r="1117" spans="1:17" customHeight="1" ht="13.2">
      <c r="K1117" s="145"/>
      <c r="L1117" s="154"/>
    </row>
    <row r="1118" spans="1:17" customHeight="1" ht="13.2">
      <c r="K1118" s="161"/>
      <c r="L1118" s="154"/>
    </row>
    <row r="1119" spans="1:17" customHeight="1" ht="13.2">
      <c r="K1119" s="161"/>
      <c r="L1119" s="154"/>
    </row>
    <row r="1120" spans="1:17" customHeight="1" ht="13.2">
      <c r="K1120" s="145"/>
      <c r="L1120" s="154"/>
    </row>
    <row r="1121" spans="1:17" customHeight="1" ht="13.2">
      <c r="K1121" s="145"/>
      <c r="L1121" s="154"/>
    </row>
    <row r="1122" spans="1:17" customHeight="1" ht="13.2">
      <c r="K1122" s="145"/>
      <c r="L1122" s="154"/>
    </row>
    <row r="1123" spans="1:17" customHeight="1" ht="13.2">
      <c r="K1123" s="161"/>
      <c r="L1123" s="154"/>
    </row>
    <row r="1124" spans="1:17" customHeight="1" ht="13.2">
      <c r="K1124" s="145"/>
      <c r="L1124" s="154"/>
    </row>
    <row r="1125" spans="1:17" customHeight="1" ht="13.2">
      <c r="K1125" s="161"/>
      <c r="L1125" s="154"/>
    </row>
    <row r="1126" spans="1:17" customHeight="1" ht="13.2">
      <c r="K1126" s="145"/>
      <c r="L1126" s="154"/>
    </row>
    <row r="1127" spans="1:17" customHeight="1" ht="13.2">
      <c r="K1127" s="161"/>
      <c r="L1127" s="154"/>
    </row>
    <row r="1128" spans="1:17" customHeight="1" ht="13.2">
      <c r="K1128" s="161"/>
      <c r="L1128" s="154"/>
    </row>
    <row r="1129" spans="1:17" customHeight="1" ht="13.2">
      <c r="K1129" s="161"/>
      <c r="L1129" s="154"/>
    </row>
    <row r="1130" spans="1:17" customHeight="1" ht="13.2">
      <c r="K1130" s="145"/>
      <c r="L1130" s="154"/>
    </row>
    <row r="1131" spans="1:17" customHeight="1" ht="13.2">
      <c r="K1131" s="161"/>
      <c r="L1131" s="154"/>
    </row>
    <row r="1132" spans="1:17" customHeight="1" ht="13.2">
      <c r="K1132" s="145"/>
      <c r="L1132" s="154"/>
    </row>
    <row r="1133" spans="1:17" customHeight="1" ht="13.2">
      <c r="K1133" s="145"/>
      <c r="L1133" s="154"/>
    </row>
    <row r="1134" spans="1:17" customHeight="1" ht="13.2">
      <c r="K1134" s="161"/>
      <c r="L1134" s="154"/>
    </row>
    <row r="1135" spans="1:17" customHeight="1" ht="13.2">
      <c r="K1135" s="161"/>
      <c r="L1135" s="154"/>
    </row>
    <row r="1136" spans="1:17" customHeight="1" ht="13.2">
      <c r="K1136" s="161"/>
      <c r="L1136" s="154"/>
    </row>
    <row r="1137" spans="1:17" customHeight="1" ht="13.2">
      <c r="K1137" s="161"/>
      <c r="L1137" s="154"/>
    </row>
    <row r="1138" spans="1:17" customHeight="1" ht="13.2">
      <c r="K1138" s="145"/>
      <c r="L1138" s="154"/>
    </row>
    <row r="1139" spans="1:17" customHeight="1" ht="13.2">
      <c r="K1139" s="161"/>
      <c r="L1139" s="154"/>
    </row>
    <row r="1140" spans="1:17" customHeight="1" ht="13.2">
      <c r="K1140" s="145"/>
      <c r="L1140" s="154"/>
    </row>
    <row r="1141" spans="1:17" customHeight="1" ht="13.2">
      <c r="K1141" s="145"/>
      <c r="L1141" s="154"/>
    </row>
    <row r="1142" spans="1:17" customHeight="1" ht="13.2">
      <c r="K1142" s="161"/>
      <c r="L1142" s="154"/>
    </row>
    <row r="1143" spans="1:17" customHeight="1" ht="13.2">
      <c r="K1143" s="145"/>
      <c r="L1143" s="154"/>
    </row>
    <row r="1144" spans="1:17" customHeight="1" ht="13.2">
      <c r="K1144" s="145"/>
      <c r="L1144" s="154"/>
    </row>
    <row r="1145" spans="1:17" customHeight="1" ht="13.2">
      <c r="K1145" s="161"/>
      <c r="L1145" s="154"/>
    </row>
    <row r="1146" spans="1:17" customHeight="1" ht="13.2">
      <c r="K1146" s="145"/>
      <c r="L1146" s="154"/>
    </row>
    <row r="1147" spans="1:17" customHeight="1" ht="13.2">
      <c r="K1147" s="145"/>
      <c r="L1147" s="154"/>
    </row>
    <row r="1148" spans="1:17" customHeight="1" ht="13.2">
      <c r="K1148" s="161"/>
      <c r="L1148" s="154"/>
    </row>
    <row r="1149" spans="1:17" customHeight="1" ht="13.2">
      <c r="K1149" s="145"/>
      <c r="L1149" s="154"/>
    </row>
    <row r="1150" spans="1:17" customHeight="1" ht="13.2">
      <c r="K1150" s="145"/>
      <c r="L1150" s="154"/>
    </row>
    <row r="1151" spans="1:17" customHeight="1" ht="13.2">
      <c r="K1151" s="145"/>
      <c r="L1151" s="154"/>
    </row>
    <row r="1152" spans="1:17" customHeight="1" ht="13.2">
      <c r="K1152" s="145"/>
      <c r="L1152" s="154"/>
    </row>
    <row r="1153" spans="1:17" customHeight="1" ht="13.2">
      <c r="K1153" s="145"/>
      <c r="L1153" s="154"/>
    </row>
    <row r="1154" spans="1:17" customHeight="1" ht="13.2">
      <c r="K1154" s="145"/>
      <c r="L1154" s="154"/>
    </row>
    <row r="1155" spans="1:17" customHeight="1" ht="13.2">
      <c r="K1155" s="145"/>
      <c r="L1155" s="154"/>
    </row>
    <row r="1156" spans="1:17" customHeight="1" ht="13.2">
      <c r="K1156" s="161"/>
      <c r="L1156" s="154"/>
    </row>
    <row r="1157" spans="1:17" customHeight="1" ht="13.2">
      <c r="K1157" s="161"/>
      <c r="L1157" s="154"/>
    </row>
    <row r="1158" spans="1:17" customHeight="1" ht="13.2">
      <c r="K1158" s="161"/>
      <c r="L1158" s="154"/>
    </row>
    <row r="1159" spans="1:17" customHeight="1" ht="13.2">
      <c r="K1159" s="161"/>
      <c r="L1159" s="154"/>
    </row>
    <row r="1160" spans="1:17" customHeight="1" ht="13.2">
      <c r="K1160" s="161"/>
      <c r="L1160" s="154"/>
    </row>
    <row r="1161" spans="1:17" customHeight="1" ht="13.2">
      <c r="K1161" s="145"/>
      <c r="L1161" s="154"/>
    </row>
    <row r="1162" spans="1:17" customHeight="1" ht="13.2">
      <c r="K1162" s="161"/>
      <c r="L1162" s="154"/>
    </row>
    <row r="1163" spans="1:17" customHeight="1" ht="13.2">
      <c r="K1163" s="145"/>
      <c r="L1163" s="154"/>
    </row>
    <row r="1164" spans="1:17" customHeight="1" ht="13.2">
      <c r="K1164" s="161"/>
      <c r="L1164" s="154"/>
    </row>
    <row r="1165" spans="1:17" customHeight="1" ht="13.2">
      <c r="K1165" s="161"/>
      <c r="L1165" s="154"/>
    </row>
    <row r="1166" spans="1:17" customHeight="1" ht="13.2">
      <c r="K1166" s="161"/>
      <c r="L1166" s="154"/>
    </row>
    <row r="1167" spans="1:17" customHeight="1" ht="13.2">
      <c r="K1167" s="145"/>
      <c r="L1167" s="154"/>
    </row>
    <row r="1168" spans="1:17" customHeight="1" ht="13.2">
      <c r="K1168" s="161"/>
      <c r="L1168" s="154"/>
    </row>
    <row r="1169" spans="1:17" customHeight="1" ht="13.2">
      <c r="K1169" s="145"/>
      <c r="L1169" s="154"/>
    </row>
    <row r="1170" spans="1:17" customHeight="1" ht="13.2">
      <c r="K1170" s="161"/>
      <c r="L1170" s="154"/>
    </row>
    <row r="1171" spans="1:17" customHeight="1" ht="13.2">
      <c r="K1171" s="161"/>
      <c r="L1171" s="154"/>
    </row>
    <row r="1172" spans="1:17" customHeight="1" ht="13.2">
      <c r="K1172" s="145"/>
      <c r="L1172" s="154"/>
    </row>
    <row r="1173" spans="1:17" customHeight="1" ht="13.2">
      <c r="K1173" s="161"/>
      <c r="L1173" s="154"/>
    </row>
    <row r="1174" spans="1:17" customHeight="1" ht="13.2">
      <c r="K1174" s="145"/>
      <c r="L1174" s="154"/>
    </row>
    <row r="1175" spans="1:17" customHeight="1" ht="13.2">
      <c r="K1175" s="161"/>
      <c r="L1175" s="154"/>
    </row>
    <row r="1176" spans="1:17" customHeight="1" ht="13.2">
      <c r="K1176" s="145"/>
      <c r="L1176" s="154"/>
    </row>
    <row r="1177" spans="1:17" customHeight="1" ht="13.2">
      <c r="K1177" s="161"/>
      <c r="L1177" s="154"/>
    </row>
    <row r="1178" spans="1:17" customHeight="1" ht="13.2">
      <c r="K1178" s="145"/>
      <c r="L1178" s="154"/>
    </row>
    <row r="1179" spans="1:17" customHeight="1" ht="13.2">
      <c r="K1179" s="161"/>
      <c r="L1179" s="154"/>
    </row>
    <row r="1180" spans="1:17" customHeight="1" ht="13.2">
      <c r="K1180" s="145"/>
      <c r="L1180" s="154"/>
    </row>
    <row r="1181" spans="1:17" customHeight="1" ht="13.2">
      <c r="K1181" s="145"/>
      <c r="L1181" s="154"/>
    </row>
    <row r="1182" spans="1:17" customHeight="1" ht="13.2">
      <c r="K1182" s="161"/>
      <c r="L1182" s="154"/>
    </row>
    <row r="1183" spans="1:17" customHeight="1" ht="13.2">
      <c r="K1183" s="161"/>
      <c r="L1183" s="154"/>
    </row>
    <row r="1184" spans="1:17" customHeight="1" ht="13.2">
      <c r="K1184" s="145"/>
      <c r="L1184" s="154"/>
    </row>
    <row r="1185" spans="1:17" customHeight="1" ht="13.2">
      <c r="K1185" s="161"/>
      <c r="L1185" s="154"/>
    </row>
    <row r="1186" spans="1:17" customHeight="1" ht="13.2">
      <c r="K1186" s="161"/>
      <c r="L1186" s="154"/>
    </row>
    <row r="1187" spans="1:17" customHeight="1" ht="13.2">
      <c r="K1187" s="161"/>
      <c r="L1187" s="154"/>
    </row>
    <row r="1188" spans="1:17" customHeight="1" ht="13.2">
      <c r="K1188" s="161"/>
      <c r="L1188" s="154"/>
    </row>
    <row r="1189" spans="1:17" customHeight="1" ht="13.2">
      <c r="K1189" s="161"/>
      <c r="L1189" s="154"/>
    </row>
    <row r="1190" spans="1:17" customHeight="1" ht="13.2">
      <c r="K1190" s="161"/>
      <c r="L1190" s="154"/>
    </row>
    <row r="1191" spans="1:17" customHeight="1" ht="13.2">
      <c r="K1191" s="161"/>
      <c r="L1191" s="154"/>
    </row>
    <row r="1192" spans="1:17" customHeight="1" ht="13.2">
      <c r="K1192" s="161"/>
      <c r="L1192" s="154"/>
    </row>
    <row r="1193" spans="1:17" customHeight="1" ht="13.2">
      <c r="K1193" s="161"/>
      <c r="L1193" s="154"/>
    </row>
    <row r="1194" spans="1:17" customHeight="1" ht="13.2">
      <c r="K1194" s="161"/>
      <c r="L1194" s="154"/>
    </row>
    <row r="1195" spans="1:17" customHeight="1" ht="13.2">
      <c r="K1195" s="161"/>
      <c r="L1195" s="154"/>
    </row>
    <row r="1196" spans="1:17" customHeight="1" ht="13.2">
      <c r="K1196" s="161"/>
      <c r="L1196" s="154"/>
    </row>
    <row r="1197" spans="1:17" customHeight="1" ht="13.2">
      <c r="K1197" s="161"/>
      <c r="L1197" s="154"/>
    </row>
    <row r="1198" spans="1:17" customHeight="1" ht="13.2">
      <c r="K1198" s="161"/>
      <c r="L1198" s="154"/>
    </row>
    <row r="1199" spans="1:17" customHeight="1" ht="13.2">
      <c r="K1199" s="161"/>
      <c r="L1199" s="154"/>
    </row>
    <row r="1200" spans="1:17" customHeight="1" ht="13.2">
      <c r="K1200" s="161"/>
      <c r="L1200" s="154"/>
    </row>
    <row r="1201" spans="1:17" customHeight="1" ht="13.2">
      <c r="K1201" s="161"/>
      <c r="L1201" s="154"/>
    </row>
    <row r="1202" spans="1:17" customHeight="1" ht="13.2">
      <c r="K1202" s="161"/>
      <c r="L1202" s="154"/>
    </row>
    <row r="1203" spans="1:17" customHeight="1" ht="13.2">
      <c r="K1203" s="161"/>
      <c r="L1203" s="154"/>
    </row>
    <row r="1204" spans="1:17" customHeight="1" ht="13.2">
      <c r="K1204" s="161"/>
      <c r="L1204" s="154"/>
    </row>
    <row r="1205" spans="1:17" customHeight="1" ht="13.2">
      <c r="K1205" s="161"/>
      <c r="L1205" s="154"/>
    </row>
    <row r="1206" spans="1:17" customHeight="1" ht="13.2">
      <c r="K1206" s="161"/>
      <c r="L1206" s="154"/>
    </row>
    <row r="1207" spans="1:17" customHeight="1" ht="13.2">
      <c r="K1207" s="161"/>
      <c r="L1207" s="154"/>
    </row>
    <row r="1208" spans="1:17" customHeight="1" ht="13.2">
      <c r="K1208" s="161"/>
      <c r="L1208" s="154"/>
    </row>
    <row r="1209" spans="1:17" customHeight="1" ht="13.2">
      <c r="K1209" s="161"/>
      <c r="L1209" s="154"/>
    </row>
    <row r="1210" spans="1:17" customHeight="1" ht="13.2">
      <c r="K1210" s="161"/>
      <c r="L1210" s="154"/>
    </row>
    <row r="1211" spans="1:17" customHeight="1" ht="13.2">
      <c r="K1211" s="161"/>
      <c r="L1211" s="154"/>
    </row>
    <row r="1212" spans="1:17" customHeight="1" ht="13.2">
      <c r="K1212" s="161"/>
      <c r="L1212" s="154"/>
    </row>
    <row r="1213" spans="1:17" customHeight="1" ht="13.2">
      <c r="K1213" s="161"/>
      <c r="L1213" s="154"/>
    </row>
    <row r="1214" spans="1:17" customHeight="1" ht="13.2">
      <c r="K1214" s="161"/>
      <c r="L1214" s="154"/>
    </row>
    <row r="1215" spans="1:17" customHeight="1" ht="13.2">
      <c r="K1215" s="161"/>
      <c r="L1215" s="154"/>
    </row>
    <row r="1216" spans="1:17" customHeight="1" ht="13.2">
      <c r="K1216" s="161"/>
      <c r="L1216" s="154"/>
    </row>
    <row r="1217" spans="1:17" customHeight="1" ht="13.2">
      <c r="K1217" s="145"/>
      <c r="L1217" s="154"/>
    </row>
    <row r="1218" spans="1:17" customHeight="1" ht="13.2">
      <c r="K1218" s="161"/>
      <c r="L1218" s="154"/>
    </row>
    <row r="1219" spans="1:17" customHeight="1" ht="13.2">
      <c r="K1219" s="161"/>
      <c r="L1219" s="154"/>
    </row>
    <row r="1220" spans="1:17" customHeight="1" ht="13.2">
      <c r="K1220" s="161"/>
      <c r="L1220" s="154"/>
    </row>
    <row r="1221" spans="1:17" customHeight="1" ht="13.2">
      <c r="K1221" s="145"/>
      <c r="L1221" s="154"/>
    </row>
    <row r="1222" spans="1:17" customHeight="1" ht="13.2">
      <c r="K1222" s="161"/>
      <c r="L1222" s="154"/>
    </row>
    <row r="1223" spans="1:17" customHeight="1" ht="13.2">
      <c r="K1223" s="161"/>
      <c r="L1223" s="154"/>
    </row>
    <row r="1224" spans="1:17" customHeight="1" ht="13.2">
      <c r="K1224" s="145"/>
      <c r="L1224" s="154"/>
    </row>
    <row r="1225" spans="1:17" customHeight="1" ht="13.2">
      <c r="K1225" s="161"/>
      <c r="L1225" s="154"/>
    </row>
    <row r="1226" spans="1:17" customHeight="1" ht="13.2">
      <c r="K1226" s="161"/>
      <c r="L1226" s="154"/>
    </row>
    <row r="1227" spans="1:17" customHeight="1" ht="13.2">
      <c r="K1227" s="161"/>
      <c r="L1227" s="154"/>
    </row>
    <row r="1228" spans="1:17" customHeight="1" ht="13.2">
      <c r="K1228" s="161"/>
      <c r="L1228" s="154"/>
    </row>
    <row r="1229" spans="1:17" customHeight="1" ht="13.2">
      <c r="K1229" s="145"/>
      <c r="L1229" s="154"/>
    </row>
    <row r="1230" spans="1:17" customHeight="1" ht="13.2">
      <c r="K1230" s="161"/>
      <c r="L1230" s="154"/>
    </row>
    <row r="1231" spans="1:17" customHeight="1" ht="13.2">
      <c r="K1231" s="161"/>
      <c r="L1231" s="154"/>
    </row>
    <row r="1232" spans="1:17" customHeight="1" ht="13.2">
      <c r="K1232" s="161"/>
      <c r="L1232" s="154"/>
    </row>
    <row r="1233" spans="1:17" customHeight="1" ht="13.2">
      <c r="K1233" s="161"/>
      <c r="L1233" s="154"/>
    </row>
    <row r="1234" spans="1:17" customHeight="1" ht="13.2">
      <c r="K1234" s="161"/>
      <c r="L1234" s="154"/>
    </row>
    <row r="1235" spans="1:17" customHeight="1" ht="13.2">
      <c r="K1235" s="145"/>
      <c r="L1235" s="154"/>
    </row>
    <row r="1236" spans="1:17" customHeight="1" ht="13.2">
      <c r="K1236" s="161"/>
      <c r="L1236" s="154"/>
    </row>
    <row r="1237" spans="1:17" customHeight="1" ht="13.2">
      <c r="K1237" s="145"/>
      <c r="L1237" s="154"/>
    </row>
    <row r="1238" spans="1:17" customHeight="1" ht="13.2">
      <c r="K1238" s="145"/>
      <c r="L1238" s="154"/>
    </row>
    <row r="1239" spans="1:17" customHeight="1" ht="13.2">
      <c r="K1239" s="161"/>
      <c r="L1239" s="154"/>
    </row>
    <row r="1240" spans="1:17" customHeight="1" ht="13.2">
      <c r="K1240" s="145"/>
      <c r="L1240" s="154"/>
    </row>
    <row r="1241" spans="1:17" customHeight="1" ht="13.2">
      <c r="K1241" s="161"/>
      <c r="L1241" s="154"/>
    </row>
    <row r="1242" spans="1:17" customHeight="1" ht="13.2">
      <c r="K1242" s="145"/>
      <c r="L1242" s="154"/>
    </row>
    <row r="1243" spans="1:17" customHeight="1" ht="13.2">
      <c r="K1243" s="145"/>
      <c r="L1243" s="154"/>
    </row>
    <row r="1244" spans="1:17" customHeight="1" ht="13.2">
      <c r="K1244" s="161"/>
      <c r="L1244" s="154"/>
    </row>
    <row r="1245" spans="1:17" customHeight="1" ht="13.2">
      <c r="K1245" s="161"/>
      <c r="L1245" s="154"/>
    </row>
    <row r="1246" spans="1:17" customHeight="1" ht="13.2">
      <c r="K1246" s="161"/>
      <c r="L1246" s="154"/>
    </row>
    <row r="1247" spans="1:17" customHeight="1" ht="13.2">
      <c r="K1247" s="161"/>
      <c r="L1247" s="154"/>
    </row>
    <row r="1248" spans="1:17" customHeight="1" ht="13.2">
      <c r="K1248" s="161"/>
      <c r="L1248" s="154"/>
    </row>
    <row r="1249" spans="1:17" customHeight="1" ht="13.2">
      <c r="K1249" s="161"/>
      <c r="L1249" s="154"/>
    </row>
    <row r="1250" spans="1:17" customHeight="1" ht="13.2">
      <c r="K1250" s="145"/>
      <c r="L1250" s="154"/>
    </row>
    <row r="1251" spans="1:17" customHeight="1" ht="13.2">
      <c r="K1251" s="161"/>
      <c r="L1251" s="154"/>
    </row>
    <row r="1252" spans="1:17" customHeight="1" ht="13.2">
      <c r="K1252" s="145"/>
      <c r="L1252" s="154"/>
    </row>
    <row r="1253" spans="1:17" customHeight="1" ht="13.2">
      <c r="K1253" s="161"/>
      <c r="L1253" s="154"/>
    </row>
    <row r="1254" spans="1:17" customHeight="1" ht="13.2">
      <c r="K1254" s="145"/>
      <c r="L1254" s="154"/>
    </row>
    <row r="1255" spans="1:17" customHeight="1" ht="13.2">
      <c r="K1255" s="161"/>
      <c r="L1255" s="154"/>
    </row>
    <row r="1256" spans="1:17" customHeight="1" ht="13.2">
      <c r="K1256" s="161"/>
      <c r="L1256" s="154"/>
    </row>
    <row r="1257" spans="1:17" customHeight="1" ht="13.2">
      <c r="K1257" s="145"/>
      <c r="L1257" s="154"/>
    </row>
    <row r="1258" spans="1:17" customHeight="1" ht="13.2">
      <c r="K1258" s="161"/>
      <c r="L1258" s="154"/>
    </row>
    <row r="1259" spans="1:17" customHeight="1" ht="13.2">
      <c r="K1259" s="161"/>
      <c r="L1259" s="154"/>
    </row>
    <row r="1260" spans="1:17" customHeight="1" ht="13.2">
      <c r="K1260" s="161"/>
      <c r="L1260" s="154"/>
    </row>
    <row r="1261" spans="1:17" customHeight="1" ht="13.2">
      <c r="K1261" s="161"/>
      <c r="L1261" s="154"/>
    </row>
    <row r="1262" spans="1:17" customHeight="1" ht="13.2">
      <c r="K1262" s="145"/>
      <c r="L1262" s="154"/>
    </row>
    <row r="1263" spans="1:17" customHeight="1" ht="13.2">
      <c r="K1263" s="161"/>
      <c r="L1263" s="154"/>
    </row>
    <row r="1264" spans="1:17" customHeight="1" ht="13.2">
      <c r="K1264" s="161"/>
      <c r="L1264" s="154"/>
    </row>
    <row r="1265" spans="1:17" customHeight="1" ht="13.2">
      <c r="K1265" s="145"/>
      <c r="L1265" s="154"/>
    </row>
    <row r="1266" spans="1:17" customHeight="1" ht="13.2">
      <c r="K1266" s="161"/>
      <c r="L1266" s="154"/>
    </row>
    <row r="1267" spans="1:17" customHeight="1" ht="13.2">
      <c r="K1267" s="145"/>
      <c r="L1267" s="154"/>
    </row>
    <row r="1268" spans="1:17" customHeight="1" ht="13.2">
      <c r="K1268" s="161"/>
      <c r="L1268" s="154"/>
    </row>
    <row r="1269" spans="1:17" customHeight="1" ht="13.2">
      <c r="K1269" s="145"/>
      <c r="L1269" s="154"/>
    </row>
    <row r="1270" spans="1:17" customHeight="1" ht="13.2">
      <c r="K1270" s="161"/>
      <c r="L1270" s="154"/>
    </row>
    <row r="1271" spans="1:17" customHeight="1" ht="13.2">
      <c r="K1271" s="145"/>
      <c r="L1271" s="154"/>
    </row>
    <row r="1272" spans="1:17" customHeight="1" ht="13.2">
      <c r="K1272" s="161"/>
      <c r="L1272" s="154"/>
    </row>
    <row r="1273" spans="1:17" customHeight="1" ht="13.2">
      <c r="K1273" s="145"/>
      <c r="L1273" s="154"/>
    </row>
    <row r="1274" spans="1:17" customHeight="1" ht="13.2">
      <c r="K1274" s="161"/>
      <c r="L1274" s="154"/>
    </row>
    <row r="1275" spans="1:17" customHeight="1" ht="13.2">
      <c r="K1275" s="161"/>
      <c r="L1275" s="154"/>
    </row>
    <row r="1276" spans="1:17" customHeight="1" ht="13.2">
      <c r="K1276" s="145"/>
      <c r="L1276" s="154"/>
    </row>
    <row r="1277" spans="1:17" customHeight="1" ht="13.2">
      <c r="K1277" s="161"/>
      <c r="L1277" s="154"/>
    </row>
    <row r="1278" spans="1:17" customHeight="1" ht="13.2">
      <c r="K1278" s="161"/>
      <c r="L1278" s="154"/>
    </row>
    <row r="1279" spans="1:17" customHeight="1" ht="13.2">
      <c r="K1279" s="161"/>
      <c r="L1279" s="154"/>
    </row>
    <row r="1280" spans="1:17" customHeight="1" ht="13.2">
      <c r="K1280" s="161"/>
      <c r="L1280" s="154"/>
    </row>
    <row r="1281" spans="1:17" customHeight="1" ht="13.2">
      <c r="K1281" s="145"/>
      <c r="L1281" s="154"/>
    </row>
    <row r="1282" spans="1:17" customHeight="1" ht="13.2">
      <c r="K1282" s="161"/>
      <c r="L1282" s="154"/>
    </row>
    <row r="1283" spans="1:17" customHeight="1" ht="13.2">
      <c r="K1283" s="145"/>
      <c r="L1283" s="154"/>
    </row>
    <row r="1284" spans="1:17" customHeight="1" ht="13.2">
      <c r="K1284" s="161"/>
      <c r="L1284" s="154"/>
    </row>
    <row r="1285" spans="1:17" customHeight="1" ht="13.2">
      <c r="K1285" s="145"/>
      <c r="L1285" s="154"/>
    </row>
    <row r="1286" spans="1:17" customHeight="1" ht="13.2">
      <c r="K1286" s="161"/>
      <c r="L1286" s="154"/>
    </row>
    <row r="1287" spans="1:17" customHeight="1" ht="13.2">
      <c r="K1287" s="161"/>
      <c r="L1287" s="154"/>
    </row>
    <row r="1288" spans="1:17" customHeight="1" ht="13.2">
      <c r="K1288" s="145"/>
      <c r="L1288" s="154"/>
    </row>
    <row r="1289" spans="1:17" customHeight="1" ht="13.2">
      <c r="K1289" s="161"/>
      <c r="L1289" s="154"/>
    </row>
    <row r="1290" spans="1:17" customHeight="1" ht="13.2">
      <c r="K1290" s="161"/>
    </row>
    <row r="1291" spans="1:17" customHeight="1" ht="13.2">
      <c r="K1291" s="161"/>
    </row>
    <row r="1292" spans="1:17" customHeight="1" ht="13.2">
      <c r="K1292" s="145"/>
    </row>
    <row r="1293" spans="1:17" customHeight="1" ht="13.2">
      <c r="K1293" s="161"/>
    </row>
    <row r="1294" spans="1:17" customHeight="1" ht="13.2">
      <c r="K1294" s="145"/>
    </row>
    <row r="1295" spans="1:17" customHeight="1" ht="13.2">
      <c r="K1295" s="161"/>
    </row>
    <row r="1296" spans="1:17" customHeight="1" ht="13.2">
      <c r="K1296" s="161"/>
    </row>
    <row r="1297" spans="1:17" customHeight="1" ht="13.2">
      <c r="K1297" s="161"/>
    </row>
    <row r="1298" spans="1:17" customHeight="1" ht="13.2">
      <c r="K1298" s="145"/>
    </row>
    <row r="1299" spans="1:17" customHeight="1" ht="13.2">
      <c r="K1299" s="145"/>
    </row>
    <row r="1300" spans="1:17" customHeight="1" ht="13.2">
      <c r="K1300" s="145"/>
    </row>
    <row r="1301" spans="1:17" customHeight="1" ht="13.2">
      <c r="K1301" s="161"/>
    </row>
    <row r="1302" spans="1:17" customHeight="1" ht="13.2">
      <c r="K1302" s="145"/>
    </row>
    <row r="1303" spans="1:17" customHeight="1" ht="13.2">
      <c r="K1303" s="145"/>
    </row>
    <row r="1304" spans="1:17" customHeight="1" ht="13.2">
      <c r="K1304" s="145"/>
    </row>
    <row r="1305" spans="1:17" customHeight="1" ht="13.2">
      <c r="K1305" s="161"/>
    </row>
    <row r="1306" spans="1:17" customHeight="1" ht="13.2">
      <c r="K1306" s="161"/>
    </row>
    <row r="1307" spans="1:17" customHeight="1" ht="13.2">
      <c r="K1307" s="145"/>
    </row>
    <row r="1308" spans="1:17" customHeight="1" ht="13.2">
      <c r="K1308" s="161"/>
    </row>
    <row r="1309" spans="1:17" customHeight="1" ht="13.2">
      <c r="K1309" s="145"/>
    </row>
    <row r="1310" spans="1:17" customHeight="1" ht="13.2">
      <c r="K1310" s="145"/>
    </row>
    <row r="1311" spans="1:17" customHeight="1" ht="13.2">
      <c r="K1311" s="145"/>
    </row>
    <row r="1312" spans="1:17" customHeight="1" ht="13.2">
      <c r="K1312" s="145"/>
    </row>
    <row r="1313" spans="1:17" customHeight="1" ht="13.2">
      <c r="K1313" s="145"/>
    </row>
    <row r="1314" spans="1:17" customHeight="1" ht="13.2">
      <c r="K1314" s="145"/>
    </row>
    <row r="1315" spans="1:17" customHeight="1" ht="13.2">
      <c r="K1315" s="145"/>
    </row>
    <row r="1316" spans="1:17" customHeight="1" ht="13.2">
      <c r="K1316" s="145"/>
    </row>
    <row r="1317" spans="1:17" customHeight="1" ht="13.2">
      <c r="K1317" s="145"/>
    </row>
    <row r="1318" spans="1:17" customHeight="1" ht="13.2">
      <c r="K1318" s="145"/>
    </row>
    <row r="1319" spans="1:17" customHeight="1" ht="13.2">
      <c r="K1319" s="145"/>
    </row>
    <row r="1320" spans="1:17" customHeight="1" ht="13.2">
      <c r="K1320" s="145"/>
    </row>
    <row r="1321" spans="1:17" customHeight="1" ht="13.2">
      <c r="K1321" s="145"/>
    </row>
    <row r="1322" spans="1:17" customHeight="1" ht="13.2">
      <c r="K1322" s="145"/>
    </row>
    <row r="1323" spans="1:17" customHeight="1" ht="13.2">
      <c r="K1323" s="145"/>
    </row>
    <row r="1324" spans="1:17" customHeight="1" ht="13.2">
      <c r="K1324" s="145"/>
    </row>
    <row r="1325" spans="1:17" customHeight="1" ht="13.2">
      <c r="K1325" s="145"/>
    </row>
    <row r="1326" spans="1:17" customHeight="1" ht="13.2">
      <c r="K1326" s="145"/>
    </row>
    <row r="1327" spans="1:17" customHeight="1" ht="13.2">
      <c r="K1327" s="145"/>
    </row>
    <row r="1328" spans="1:17" customHeight="1" ht="13.2">
      <c r="K1328" s="145"/>
    </row>
    <row r="1329" spans="1:17" customHeight="1" ht="13.2">
      <c r="K1329" s="145"/>
    </row>
    <row r="1330" spans="1:17" customHeight="1" ht="13.2">
      <c r="K1330" s="145"/>
    </row>
    <row r="1331" spans="1:17" customHeight="1" ht="13.2">
      <c r="K1331" s="145"/>
    </row>
    <row r="1332" spans="1:17" customHeight="1" ht="13.2">
      <c r="K1332" s="145"/>
    </row>
    <row r="1333" spans="1:17" customHeight="1" ht="13.2">
      <c r="K1333" s="145"/>
    </row>
    <row r="1334" spans="1:17" customHeight="1" ht="13.2">
      <c r="K1334" s="145"/>
    </row>
    <row r="1335" spans="1:17" customHeight="1" ht="13.2">
      <c r="K1335" s="145"/>
    </row>
    <row r="1336" spans="1:17" customHeight="1" ht="13.2">
      <c r="K1336" s="145"/>
    </row>
    <row r="1337" spans="1:17" customHeight="1" ht="13.2">
      <c r="K1337" s="145"/>
    </row>
    <row r="1338" spans="1:17" customHeight="1" ht="13.2">
      <c r="K1338" s="145"/>
    </row>
    <row r="1339" spans="1:17" customHeight="1" ht="13.2">
      <c r="K1339" s="145"/>
    </row>
    <row r="1340" spans="1:17" customHeight="1" ht="13.2">
      <c r="K1340" s="145"/>
    </row>
    <row r="1341" spans="1:17" customHeight="1" ht="13.2">
      <c r="K1341" s="145"/>
    </row>
    <row r="1342" spans="1:17" customHeight="1" ht="13.2">
      <c r="K1342" s="145"/>
    </row>
    <row r="1343" spans="1:17" customHeight="1" ht="13.2">
      <c r="K1343" s="145"/>
    </row>
    <row r="1344" spans="1:17" customHeight="1" ht="13.2">
      <c r="K1344" s="145"/>
    </row>
    <row r="1345" spans="1:17" customHeight="1" ht="13.2">
      <c r="K1345" s="145"/>
    </row>
    <row r="1346" spans="1:17" customHeight="1" ht="13.2">
      <c r="K1346" s="145"/>
    </row>
    <row r="1347" spans="1:17" customHeight="1" ht="13.2">
      <c r="K1347" s="145"/>
    </row>
    <row r="1348" spans="1:17" customHeight="1" ht="13.2">
      <c r="K1348" s="145"/>
    </row>
    <row r="1349" spans="1:17" customHeight="1" ht="13.2">
      <c r="K1349" s="145"/>
    </row>
    <row r="1350" spans="1:17" customHeight="1" ht="13.2">
      <c r="K1350" s="145"/>
    </row>
    <row r="1351" spans="1:17" customHeight="1" ht="13.2">
      <c r="K1351" s="145"/>
    </row>
    <row r="1352" spans="1:17" customHeight="1" ht="13.2">
      <c r="K1352" s="145"/>
    </row>
    <row r="1353" spans="1:17" customHeight="1" ht="13.2">
      <c r="K1353" s="145"/>
    </row>
    <row r="1354" spans="1:17" customHeight="1" ht="13.2">
      <c r="K1354" s="145"/>
    </row>
    <row r="1355" spans="1:17" customHeight="1" ht="13.2">
      <c r="K1355" s="145"/>
    </row>
    <row r="1356" spans="1:17" customHeight="1" ht="13.2">
      <c r="K1356" s="145"/>
    </row>
    <row r="1357" spans="1:17" customHeight="1" ht="13.2">
      <c r="K1357" s="145"/>
    </row>
    <row r="1358" spans="1:17" customHeight="1" ht="13.2">
      <c r="K1358" s="145"/>
    </row>
    <row r="1359" spans="1:17" customHeight="1" ht="13.2">
      <c r="K1359" s="145"/>
    </row>
    <row r="1360" spans="1:17" customHeight="1" ht="13.2">
      <c r="K1360" s="145"/>
    </row>
    <row r="1361" spans="1:17" customHeight="1" ht="13.2">
      <c r="K1361" s="145"/>
    </row>
    <row r="1362" spans="1:17" customHeight="1" ht="13.2">
      <c r="K1362" s="145"/>
    </row>
    <row r="1363" spans="1:17" customHeight="1" ht="13.2">
      <c r="K1363" s="145"/>
    </row>
    <row r="1364" spans="1:17" customHeight="1" ht="13.2">
      <c r="K1364" s="145"/>
    </row>
    <row r="1365" spans="1:17" customHeight="1" ht="13.2">
      <c r="K1365" s="145"/>
    </row>
    <row r="1366" spans="1:17" customHeight="1" ht="13.2">
      <c r="K1366" s="145"/>
    </row>
    <row r="1367" spans="1:17" customHeight="1" ht="13.2">
      <c r="K1367" s="145"/>
    </row>
    <row r="1368" spans="1:17" customHeight="1" ht="13.2">
      <c r="K1368" s="145"/>
    </row>
    <row r="1369" spans="1:17" customHeight="1" ht="13.2">
      <c r="K1369" s="145"/>
    </row>
    <row r="1370" spans="1:17" customHeight="1" ht="13.2">
      <c r="K1370" s="145"/>
    </row>
    <row r="1371" spans="1:17" customHeight="1" ht="13.2">
      <c r="K1371" s="145"/>
    </row>
    <row r="1372" spans="1:17" customHeight="1" ht="13.2">
      <c r="K1372" s="145"/>
    </row>
    <row r="1373" spans="1:17" customHeight="1" ht="13.2">
      <c r="K1373" s="145"/>
    </row>
    <row r="1374" spans="1:17" customHeight="1" ht="13.2">
      <c r="K1374" s="145"/>
    </row>
    <row r="1375" spans="1:17" customHeight="1" ht="13.2">
      <c r="K1375" s="145"/>
    </row>
    <row r="1376" spans="1:17" customHeight="1" ht="13.2">
      <c r="K1376" s="145"/>
    </row>
    <row r="1377" spans="1:17" customHeight="1" ht="13.2">
      <c r="K1377" s="145"/>
    </row>
    <row r="1378" spans="1:17" customHeight="1" ht="13.2">
      <c r="K1378" s="145"/>
    </row>
    <row r="1379" spans="1:17" customHeight="1" ht="13.2">
      <c r="K1379" s="145"/>
    </row>
    <row r="1380" spans="1:17" customHeight="1" ht="13.2">
      <c r="K1380" s="145"/>
    </row>
    <row r="1381" spans="1:17" customHeight="1" ht="13.2">
      <c r="K1381" s="145"/>
    </row>
    <row r="1382" spans="1:17" customHeight="1" ht="13.2">
      <c r="K1382" s="145"/>
    </row>
    <row r="1383" spans="1:17" customHeight="1" ht="13.2">
      <c r="K1383" s="145"/>
    </row>
    <row r="1384" spans="1:17" customHeight="1" ht="13.2">
      <c r="K1384" s="145"/>
    </row>
    <row r="1385" spans="1:17" customHeight="1" ht="13.2">
      <c r="K1385" s="145"/>
    </row>
    <row r="1386" spans="1:17" customHeight="1" ht="13.2">
      <c r="K1386" s="145"/>
    </row>
    <row r="1387" spans="1:17" customHeight="1" ht="13.2">
      <c r="K1387" s="145"/>
    </row>
    <row r="1388" spans="1:17" customHeight="1" ht="13.2">
      <c r="K1388" s="145"/>
    </row>
    <row r="1389" spans="1:17" customHeight="1" ht="13.2">
      <c r="K1389" s="145"/>
    </row>
    <row r="1390" spans="1:17" customHeight="1" ht="13.2">
      <c r="K1390" s="145"/>
    </row>
    <row r="1391" spans="1:17" customHeight="1" ht="13.2">
      <c r="K1391" s="145"/>
    </row>
    <row r="1392" spans="1:17" customHeight="1" ht="13.2">
      <c r="K1392" s="145"/>
    </row>
    <row r="1393" spans="1:17" customHeight="1" ht="13.2">
      <c r="K1393" s="145"/>
    </row>
    <row r="1394" spans="1:17" customHeight="1" ht="13.2">
      <c r="K1394" s="145"/>
    </row>
    <row r="1395" spans="1:17" customHeight="1" ht="13.2">
      <c r="K1395" s="145"/>
    </row>
    <row r="1396" spans="1:17" customHeight="1" ht="13.2">
      <c r="K1396" s="145"/>
    </row>
    <row r="1397" spans="1:17" customHeight="1" ht="13.2">
      <c r="K1397" s="145"/>
    </row>
    <row r="1398" spans="1:17" customHeight="1" ht="13.2">
      <c r="K1398" s="145"/>
    </row>
    <row r="1399" spans="1:17" customHeight="1" ht="13.2">
      <c r="K1399" s="145"/>
    </row>
    <row r="1400" spans="1:17" customHeight="1" ht="13.2">
      <c r="K1400" s="145"/>
    </row>
    <row r="1401" spans="1:17" customHeight="1" ht="13.2">
      <c r="K1401" s="145"/>
    </row>
    <row r="1402" spans="1:17" customHeight="1" ht="13.2">
      <c r="K1402" s="145"/>
    </row>
    <row r="1403" spans="1:17" customHeight="1" ht="13.2">
      <c r="K1403" s="145"/>
    </row>
    <row r="1404" spans="1:17" customHeight="1" ht="13.2">
      <c r="K1404" s="145"/>
    </row>
    <row r="1405" spans="1:17" customHeight="1" ht="13.2">
      <c r="K1405" s="145"/>
    </row>
    <row r="1406" spans="1:17" customHeight="1" ht="13.2">
      <c r="K1406" s="145"/>
    </row>
    <row r="1407" spans="1:17" customHeight="1" ht="13.2">
      <c r="K1407" s="145"/>
    </row>
    <row r="1408" spans="1:17" customHeight="1" ht="13.2">
      <c r="K1408" s="145"/>
    </row>
    <row r="1409" spans="1:17" customHeight="1" ht="13.2">
      <c r="K1409" s="145"/>
    </row>
    <row r="1410" spans="1:17" customHeight="1" ht="13.2">
      <c r="K1410" s="145"/>
    </row>
    <row r="1411" spans="1:17" customHeight="1" ht="13.2">
      <c r="K1411" s="145"/>
    </row>
    <row r="1412" spans="1:17" customHeight="1" ht="13.2">
      <c r="K1412" s="145"/>
    </row>
    <row r="1413" spans="1:17" customHeight="1" ht="13.2">
      <c r="K1413" s="145"/>
    </row>
    <row r="1414" spans="1:17" customHeight="1" ht="13.2">
      <c r="K1414" s="145"/>
    </row>
    <row r="1415" spans="1:17" customHeight="1" ht="13.2">
      <c r="K1415" s="145"/>
    </row>
    <row r="1416" spans="1:17" customHeight="1" ht="13.2">
      <c r="K1416" s="145"/>
    </row>
    <row r="1417" spans="1:17" customHeight="1" ht="13.2">
      <c r="K1417" s="145"/>
    </row>
    <row r="1418" spans="1:17" customHeight="1" ht="13.2">
      <c r="K1418" s="145"/>
    </row>
    <row r="1419" spans="1:17" customHeight="1" ht="13.2">
      <c r="K1419" s="145"/>
    </row>
    <row r="1420" spans="1:17" customHeight="1" ht="13.2">
      <c r="K1420" s="145"/>
    </row>
    <row r="1421" spans="1:17" customHeight="1" ht="13.2">
      <c r="K1421" s="145"/>
    </row>
    <row r="1422" spans="1:17" customHeight="1" ht="13.2">
      <c r="K1422" s="145"/>
    </row>
    <row r="1423" spans="1:17" customHeight="1" ht="13.2">
      <c r="K1423" s="145"/>
    </row>
    <row r="1424" spans="1:17" customHeight="1" ht="13.2">
      <c r="K1424" s="145"/>
    </row>
    <row r="1425" spans="1:17" customHeight="1" ht="13.2">
      <c r="K1425" s="145"/>
    </row>
    <row r="1426" spans="1:17" customHeight="1" ht="13.2">
      <c r="K1426" s="145"/>
    </row>
    <row r="1427" spans="1:17" customHeight="1" ht="13.2">
      <c r="K1427" s="145"/>
    </row>
    <row r="1428" spans="1:17" customHeight="1" ht="13.2">
      <c r="K1428" s="145"/>
    </row>
    <row r="1429" spans="1:17" customHeight="1" ht="13.2">
      <c r="K1429" s="145"/>
    </row>
    <row r="1430" spans="1:17" customHeight="1" ht="13.2">
      <c r="K1430" s="145"/>
    </row>
    <row r="1431" spans="1:17" customHeight="1" ht="13.2">
      <c r="K1431" s="145"/>
    </row>
    <row r="1432" spans="1:17" customHeight="1" ht="13.2">
      <c r="K1432" s="145"/>
    </row>
    <row r="1433" spans="1:17" customHeight="1" ht="13.2">
      <c r="K1433" s="145"/>
    </row>
    <row r="1434" spans="1:17" customHeight="1" ht="13.2">
      <c r="K1434" s="145"/>
    </row>
    <row r="1435" spans="1:17" customHeight="1" ht="13.2">
      <c r="K1435" s="145"/>
    </row>
    <row r="1436" spans="1:17" customHeight="1" ht="13.2">
      <c r="K1436" s="145"/>
    </row>
    <row r="1437" spans="1:17" customHeight="1" ht="13.2">
      <c r="K1437" s="145"/>
    </row>
    <row r="1438" spans="1:17" customHeight="1" ht="13.2">
      <c r="K1438" s="145"/>
    </row>
    <row r="1439" spans="1:17" customHeight="1" ht="13.2">
      <c r="K1439" s="145"/>
    </row>
    <row r="1440" spans="1:17" customHeight="1" ht="13.2">
      <c r="K1440" s="145"/>
    </row>
    <row r="1441" spans="1:17" customHeight="1" ht="13.2">
      <c r="K1441" s="145"/>
    </row>
    <row r="1442" spans="1:17" customHeight="1" ht="13.2">
      <c r="K1442" s="145"/>
    </row>
    <row r="1443" spans="1:17" customHeight="1" ht="13.2">
      <c r="K1443" s="145"/>
    </row>
    <row r="1444" spans="1:17" customHeight="1" ht="13.2">
      <c r="K1444" s="145"/>
    </row>
    <row r="1445" spans="1:17" customHeight="1" ht="13.2">
      <c r="K1445" s="145"/>
    </row>
    <row r="1446" spans="1:17" customHeight="1" ht="13.2">
      <c r="K1446" s="145"/>
    </row>
    <row r="1447" spans="1:17" customHeight="1" ht="13.2">
      <c r="K1447" s="145"/>
    </row>
    <row r="1448" spans="1:17" customHeight="1" ht="13.2">
      <c r="K1448" s="145"/>
    </row>
    <row r="1449" spans="1:17" customHeight="1" ht="13.2">
      <c r="K1449" s="145"/>
    </row>
    <row r="1450" spans="1:17" customHeight="1" ht="13.2">
      <c r="K1450" s="145"/>
    </row>
    <row r="1451" spans="1:17" customHeight="1" ht="13.2">
      <c r="K1451" s="145"/>
    </row>
    <row r="1452" spans="1:17" customHeight="1" ht="13.2">
      <c r="K1452" s="145"/>
    </row>
    <row r="1453" spans="1:17" customHeight="1" ht="13.2">
      <c r="K1453" s="145"/>
    </row>
    <row r="1454" spans="1:17" customHeight="1" ht="13.2">
      <c r="K1454" s="145"/>
    </row>
    <row r="1455" spans="1:17" customHeight="1" ht="13.2">
      <c r="K1455" s="145"/>
    </row>
    <row r="1456" spans="1:17" customHeight="1" ht="13.2">
      <c r="K1456" s="145"/>
    </row>
    <row r="1457" spans="1:17" customHeight="1" ht="13.2">
      <c r="K1457" s="145"/>
    </row>
    <row r="1458" spans="1:17" customHeight="1" ht="13.2">
      <c r="K1458" s="145"/>
    </row>
    <row r="1459" spans="1:17" customHeight="1" ht="13.2">
      <c r="K1459" s="145"/>
    </row>
    <row r="1460" spans="1:17" customHeight="1" ht="13.2">
      <c r="K1460" s="145"/>
    </row>
    <row r="1461" spans="1:17" customHeight="1" ht="13.2">
      <c r="K1461" s="145"/>
    </row>
    <row r="1462" spans="1:17" customHeight="1" ht="13.2">
      <c r="K1462" s="145"/>
    </row>
    <row r="1463" spans="1:17" customHeight="1" ht="13.2">
      <c r="K1463" s="145"/>
    </row>
    <row r="1464" spans="1:17" customHeight="1" ht="13.2">
      <c r="K1464" s="145"/>
    </row>
    <row r="1465" spans="1:17" customHeight="1" ht="13.2">
      <c r="K1465" s="145"/>
    </row>
    <row r="1466" spans="1:17" customHeight="1" ht="13.2">
      <c r="K1466" s="145"/>
    </row>
    <row r="1467" spans="1:17" customHeight="1" ht="13.2">
      <c r="K1467" s="145"/>
    </row>
    <row r="1468" spans="1:17" customHeight="1" ht="13.2">
      <c r="K1468" s="145"/>
    </row>
    <row r="1469" spans="1:17" customHeight="1" ht="13.2">
      <c r="K1469" s="145"/>
    </row>
    <row r="1470" spans="1:17" customHeight="1" ht="13.2">
      <c r="K1470" s="145"/>
    </row>
    <row r="1471" spans="1:17" customHeight="1" ht="13.2">
      <c r="K1471" s="145"/>
    </row>
    <row r="1472" spans="1:17" customHeight="1" ht="13.2">
      <c r="K1472" s="145"/>
    </row>
    <row r="1473" spans="1:17" customHeight="1" ht="13.2">
      <c r="K1473" s="145"/>
    </row>
    <row r="1474" spans="1:17" customHeight="1" ht="13.2">
      <c r="K1474" s="145"/>
    </row>
    <row r="1475" spans="1:17" customHeight="1" ht="13.2">
      <c r="K1475" s="145"/>
    </row>
    <row r="1476" spans="1:17" customHeight="1" ht="13.2">
      <c r="K1476" s="145"/>
    </row>
    <row r="1477" spans="1:17" customHeight="1" ht="13.2">
      <c r="K1477" s="145"/>
    </row>
    <row r="1478" spans="1:17" customHeight="1" ht="13.2">
      <c r="K1478" s="145"/>
    </row>
    <row r="1479" spans="1:17" customHeight="1" ht="13.2">
      <c r="K1479" s="145"/>
    </row>
    <row r="1480" spans="1:17" customHeight="1" ht="13.2">
      <c r="K1480" s="145"/>
    </row>
    <row r="1481" spans="1:17" customHeight="1" ht="13.2">
      <c r="K1481" s="145"/>
    </row>
    <row r="1482" spans="1:17" customHeight="1" ht="13.2">
      <c r="K1482" s="145"/>
    </row>
    <row r="1483" spans="1:17" customHeight="1" ht="13.2">
      <c r="K1483" s="145"/>
    </row>
    <row r="1484" spans="1:17" customHeight="1" ht="13.2">
      <c r="K1484" s="145"/>
    </row>
  </sheetData>
  <printOptions gridLines="false" gridLinesSet="true"/>
  <pageMargins left="0.7875" right="0.35972222222222" top="0.98402777777778" bottom="1.0513888888889" header="0.51180555555555" footer="0.29027777777778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66"/>
  <sheetViews>
    <sheetView tabSelected="0" workbookViewId="0" showGridLines="true" showRowColHeaders="1" topLeftCell="A1">
      <selection activeCell="F117" sqref="F117"/>
    </sheetView>
  </sheetViews>
  <sheetFormatPr defaultRowHeight="14.4" defaultColWidth="11.4609375" outlineLevelRow="0" outlineLevelCol="0"/>
  <cols>
    <col min="1" max="1" width="8.11" customWidth="true" style="0"/>
    <col min="2" max="2" width="14.55" customWidth="true" style="0"/>
    <col min="3" max="3" width="10.11" customWidth="true" style="0"/>
    <col min="4" max="4" width="7" customWidth="true" style="0"/>
    <col min="5" max="5" width="8.11" customWidth="true" style="0"/>
    <col min="6" max="6" width="10.66" customWidth="true" style="2"/>
  </cols>
  <sheetData>
    <row r="1" spans="1:6" customHeight="1" ht="13.2">
      <c r="A1" s="6" t="s">
        <v>52</v>
      </c>
      <c r="B1" s="6" t="s">
        <v>53</v>
      </c>
      <c r="C1" s="6" t="s">
        <v>54</v>
      </c>
      <c r="D1" s="6" t="s">
        <v>55</v>
      </c>
      <c r="E1" s="6" t="s">
        <v>56</v>
      </c>
      <c r="F1" s="7" t="s">
        <v>54</v>
      </c>
    </row>
    <row r="2" spans="1:6" customHeight="1" ht="13.2">
      <c r="A2" s="1">
        <f>+'DATOS ALNOVA'!B2</f>
        <v>39183</v>
      </c>
      <c r="B2" t="str">
        <f>+'DATOS ALNOVA'!L2</f>
        <v>CHEQUE</v>
      </c>
      <c r="C2" s="2">
        <f>ABS('DATOS ALNOVA'!E2)</f>
        <v>0</v>
      </c>
      <c r="D2" t="str">
        <f>IF('DATOS ALNOVA'!D2&lt;0,"D","H")</f>
        <v>H</v>
      </c>
      <c r="E2" s="1">
        <f>+'DATOS ALNOVA'!C2</f>
        <v>39183</v>
      </c>
      <c r="F2" s="2">
        <f>+'DATOS ALNOVA'!F2</f>
        <v>0</v>
      </c>
    </row>
    <row r="3" spans="1:6" customHeight="1" ht="13.2">
      <c r="A3" s="1">
        <f>+'DATOS ALNOVA'!B3</f>
        <v>39183</v>
      </c>
      <c r="B3" t="str">
        <f>+'DATOS ALNOVA'!L3</f>
        <v>C.COMISION</v>
      </c>
      <c r="C3" s="2">
        <f>ABS('DATOS ALNOVA'!E3)</f>
        <v>1450</v>
      </c>
      <c r="D3" t="str">
        <f>IF('DATOS ALNOVA'!D3&lt;0,"D","H")</f>
        <v>D</v>
      </c>
      <c r="E3" s="1">
        <f>+'DATOS ALNOVA'!C3</f>
        <v>39183</v>
      </c>
      <c r="F3" s="2">
        <f>+'DATOS ALNOVA'!F3</f>
        <v>-1450</v>
      </c>
    </row>
    <row r="4" spans="1:6" customHeight="1" ht="13.2">
      <c r="A4" s="1">
        <f>+'DATOS ALNOVA'!B4</f>
        <v>39183</v>
      </c>
      <c r="B4" t="str">
        <f>+'DATOS ALNOVA'!L4</f>
        <v>C.COMISION</v>
      </c>
      <c r="C4" s="2">
        <f>ABS('DATOS ALNOVA'!E4)</f>
        <v>120.2</v>
      </c>
      <c r="D4" t="str">
        <f>IF('DATOS ALNOVA'!D4&lt;0,"D","H")</f>
        <v>D</v>
      </c>
      <c r="E4" s="1">
        <f>+'DATOS ALNOVA'!C4</f>
        <v>39183</v>
      </c>
      <c r="F4" s="2">
        <f>+'DATOS ALNOVA'!F4</f>
        <v>-1570.2</v>
      </c>
    </row>
    <row r="5" spans="1:6" customHeight="1" ht="13.2">
      <c r="A5" s="1">
        <f>+'DATOS ALNOVA'!B5</f>
        <v>39183</v>
      </c>
      <c r="B5" t="str">
        <f>+'DATOS ALNOVA'!L5</f>
        <v>PROVISION</v>
      </c>
      <c r="C5" s="2">
        <f>ABS('DATOS ALNOVA'!E5)</f>
        <v>3386</v>
      </c>
      <c r="D5" t="str">
        <f>IF('DATOS ALNOVA'!D5&lt;0,"D","H")</f>
        <v>D</v>
      </c>
      <c r="E5" s="1">
        <f>+'DATOS ALNOVA'!C5</f>
        <v>39183</v>
      </c>
      <c r="F5" s="2">
        <f>+'DATOS ALNOVA'!F5</f>
        <v>-4956.2</v>
      </c>
    </row>
    <row r="6" spans="1:6" customHeight="1" ht="13.2">
      <c r="A6" s="1">
        <f>+'DATOS ALNOVA'!B6</f>
        <v>39184</v>
      </c>
      <c r="B6" t="str">
        <f>+'DATOS ALNOVA'!L6</f>
        <v>CANC.</v>
      </c>
      <c r="C6" s="2">
        <f>ABS('DATOS ALNOVA'!E6)</f>
        <v>46963.91</v>
      </c>
      <c r="D6" t="str">
        <f>IF('DATOS ALNOVA'!D6&lt;0,"D","H")</f>
        <v>D</v>
      </c>
      <c r="E6" s="1">
        <f>+'DATOS ALNOVA'!C6</f>
        <v>39184</v>
      </c>
      <c r="F6" s="2">
        <f>+'DATOS ALNOVA'!F6</f>
        <v>-51920.11</v>
      </c>
    </row>
    <row r="7" spans="1:6" customHeight="1" ht="13.2">
      <c r="A7" s="1">
        <f>+'DATOS ALNOVA'!B7</f>
        <v>39184</v>
      </c>
      <c r="B7" t="str">
        <f>+'DATOS ALNOVA'!L7</f>
        <v>C.TRAS.AUT</v>
      </c>
      <c r="C7" s="2">
        <f>ABS('DATOS ALNOVA'!E7)</f>
        <v>18651.15</v>
      </c>
      <c r="D7" t="str">
        <f>IF('DATOS ALNOVA'!D7&lt;0,"D","H")</f>
        <v>D</v>
      </c>
      <c r="E7" s="1">
        <f>+'DATOS ALNOVA'!C7</f>
        <v>39184</v>
      </c>
      <c r="F7" s="2">
        <f>+'DATOS ALNOVA'!F7</f>
        <v>-70571.26</v>
      </c>
    </row>
    <row r="8" spans="1:6" customHeight="1" ht="13.2">
      <c r="A8" s="1">
        <f>+'DATOS ALNOVA'!B8</f>
        <v>39184</v>
      </c>
      <c r="B8" t="str">
        <f>+'DATOS ALNOVA'!L8</f>
        <v>C.TRAS.AUT</v>
      </c>
      <c r="C8" s="2">
        <f>ABS('DATOS ALNOVA'!E8)</f>
        <v>5429.78</v>
      </c>
      <c r="D8" t="str">
        <f>IF('DATOS ALNOVA'!D8&lt;0,"D","H")</f>
        <v>D</v>
      </c>
      <c r="E8" s="1">
        <f>+'DATOS ALNOVA'!C8</f>
        <v>39184</v>
      </c>
      <c r="F8" s="2">
        <f>+'DATOS ALNOVA'!F8</f>
        <v>-76001.04</v>
      </c>
    </row>
    <row r="9" spans="1:6" customHeight="1" ht="13.2">
      <c r="A9" s="1">
        <f>+'DATOS ALNOVA'!B9</f>
        <v>39184</v>
      </c>
      <c r="B9" t="str">
        <f>+'DATOS ALNOVA'!L9</f>
        <v>C.TRANSFER</v>
      </c>
      <c r="C9" s="2">
        <f>ABS('DATOS ALNOVA'!E9)</f>
        <v>5429</v>
      </c>
      <c r="D9" t="str">
        <f>IF('DATOS ALNOVA'!D9&lt;0,"D","H")</f>
        <v>D</v>
      </c>
      <c r="E9" s="1">
        <f>+'DATOS ALNOVA'!C9</f>
        <v>39184</v>
      </c>
      <c r="F9" s="2">
        <f>+'DATOS ALNOVA'!F9</f>
        <v>-81430.04</v>
      </c>
    </row>
    <row r="10" spans="1:6" customHeight="1" ht="13.2">
      <c r="A10" s="1">
        <f>+'DATOS ALNOVA'!B10</f>
        <v>39184</v>
      </c>
      <c r="B10" t="str">
        <f>+'DATOS ALNOVA'!L10</f>
        <v>C.TRAS.AUT</v>
      </c>
      <c r="C10" s="2">
        <f>ABS('DATOS ALNOVA'!E10)</f>
        <v>76.94</v>
      </c>
      <c r="D10" t="str">
        <f>IF('DATOS ALNOVA'!D10&lt;0,"D","H")</f>
        <v>D</v>
      </c>
      <c r="E10" s="1">
        <f>+'DATOS ALNOVA'!C10</f>
        <v>39182</v>
      </c>
      <c r="F10" s="2">
        <f>+'DATOS ALNOVA'!F10</f>
        <v>-81506.98</v>
      </c>
    </row>
    <row r="11" spans="1:6" customHeight="1" ht="13.2">
      <c r="A11" s="1">
        <f>+'DATOS ALNOVA'!B11</f>
        <v>39184</v>
      </c>
      <c r="B11" t="str">
        <f>+'DATOS ALNOVA'!L11</f>
        <v>C.TRAS.AUT</v>
      </c>
      <c r="C11" s="2">
        <f>ABS('DATOS ALNOVA'!E11)</f>
        <v>77.94</v>
      </c>
      <c r="D11" t="str">
        <f>IF('DATOS ALNOVA'!D11&lt;0,"D","H")</f>
        <v>D</v>
      </c>
      <c r="E11" s="1">
        <f>+'DATOS ALNOVA'!C11</f>
        <v>39182</v>
      </c>
      <c r="F11" s="2">
        <f>+'DATOS ALNOVA'!F11</f>
        <v>-81584.92</v>
      </c>
    </row>
    <row r="12" spans="1:6" customHeight="1" ht="13.2">
      <c r="A12" s="1">
        <f>+'DATOS ALNOVA'!B12</f>
        <v>39184</v>
      </c>
      <c r="B12" t="str">
        <f>+'DATOS ALNOVA'!L12</f>
        <v>C.TRASPASO</v>
      </c>
      <c r="C12" s="2">
        <f>ABS('DATOS ALNOVA'!E12)</f>
        <v>220.58</v>
      </c>
      <c r="D12" t="str">
        <f>IF('DATOS ALNOVA'!D12&lt;0,"D","H")</f>
        <v>D</v>
      </c>
      <c r="E12" s="1">
        <f>+'DATOS ALNOVA'!C12</f>
        <v>39184</v>
      </c>
      <c r="F12" s="2">
        <f>+'DATOS ALNOVA'!F12</f>
        <v>-81805.5</v>
      </c>
    </row>
    <row r="13" spans="1:6" customHeight="1" ht="13.2">
      <c r="A13" s="1">
        <f>+'DATOS ALNOVA'!B13</f>
        <v>39184</v>
      </c>
      <c r="B13" t="str">
        <f>+'DATOS ALNOVA'!L13</f>
        <v>C.TRASPASO</v>
      </c>
      <c r="C13" s="2">
        <f>ABS('DATOS ALNOVA'!E13)</f>
        <v>75</v>
      </c>
      <c r="D13" t="str">
        <f>IF('DATOS ALNOVA'!D13&lt;0,"D","H")</f>
        <v>D</v>
      </c>
      <c r="E13" s="1">
        <f>+'DATOS ALNOVA'!C13</f>
        <v>39184</v>
      </c>
      <c r="F13" s="2">
        <f>+'DATOS ALNOVA'!F13</f>
        <v>-81880.5</v>
      </c>
    </row>
    <row r="14" spans="1:6" customHeight="1" ht="13.2">
      <c r="A14" s="1">
        <f>+'DATOS ALNOVA'!B14</f>
        <v>39184</v>
      </c>
      <c r="B14" t="str">
        <f>+'DATOS ALNOVA'!L14</f>
        <v>EFECTIVO</v>
      </c>
      <c r="C14" s="2">
        <f>ABS('DATOS ALNOVA'!E14)</f>
        <v>10000</v>
      </c>
      <c r="D14" t="str">
        <f>IF('DATOS ALNOVA'!D14&lt;0,"D","H")</f>
        <v>D</v>
      </c>
      <c r="E14" s="1">
        <f>+'DATOS ALNOVA'!C14</f>
        <v>39184</v>
      </c>
      <c r="F14" s="2">
        <f>+'DATOS ALNOVA'!F14</f>
        <v>-91880.5</v>
      </c>
    </row>
    <row r="15" spans="1:6" customHeight="1" ht="13.2">
      <c r="A15" s="1">
        <f>+'DATOS ALNOVA'!B15</f>
        <v>39184</v>
      </c>
      <c r="B15" t="str">
        <f>+'DATOS ALNOVA'!L15</f>
        <v>C.TRAS.AUT</v>
      </c>
      <c r="C15" s="2">
        <f>ABS('DATOS ALNOVA'!E15)</f>
        <v>0.87</v>
      </c>
      <c r="D15" t="str">
        <f>IF('DATOS ALNOVA'!D15&lt;0,"D","H")</f>
        <v>D</v>
      </c>
      <c r="E15" s="1">
        <f>+'DATOS ALNOVA'!C15</f>
        <v>39184</v>
      </c>
      <c r="F15" s="2">
        <f>+'DATOS ALNOVA'!F15</f>
        <v>-91881.37</v>
      </c>
    </row>
    <row r="16" spans="1:6" customHeight="1" ht="13.2">
      <c r="A16" s="1">
        <f>+'DATOS ALNOVA'!B16</f>
        <v>39184</v>
      </c>
      <c r="B16" t="str">
        <f>+'DATOS ALNOVA'!L16</f>
        <v>C.TRAS.AUT</v>
      </c>
      <c r="C16" s="2">
        <f>ABS('DATOS ALNOVA'!E16)</f>
        <v>1.05</v>
      </c>
      <c r="D16" t="str">
        <f>IF('DATOS ALNOVA'!D16&lt;0,"D","H")</f>
        <v>D</v>
      </c>
      <c r="E16" s="1">
        <f>+'DATOS ALNOVA'!C16</f>
        <v>39184</v>
      </c>
      <c r="F16" s="2">
        <f>+'DATOS ALNOVA'!F16</f>
        <v>-91882.42</v>
      </c>
    </row>
    <row r="17" spans="1:6" customHeight="1" ht="13.2">
      <c r="A17" s="1">
        <f>+'DATOS ALNOVA'!B17</f>
        <v>39184</v>
      </c>
      <c r="B17" t="str">
        <f>+'DATOS ALNOVA'!L17</f>
        <v>C.TRAS.AUT</v>
      </c>
      <c r="C17" s="2">
        <f>ABS('DATOS ALNOVA'!E17)</f>
        <v>3172.69</v>
      </c>
      <c r="D17" t="str">
        <f>IF('DATOS ALNOVA'!D17&lt;0,"D","H")</f>
        <v>D</v>
      </c>
      <c r="E17" s="1">
        <f>+'DATOS ALNOVA'!C17</f>
        <v>39184</v>
      </c>
      <c r="F17" s="2">
        <f>+'DATOS ALNOVA'!F17</f>
        <v>-95055.11</v>
      </c>
    </row>
    <row r="18" spans="1:6" customHeight="1" ht="13.2">
      <c r="A18" s="1">
        <f>+'DATOS ALNOVA'!B18</f>
        <v>39184</v>
      </c>
      <c r="B18" t="str">
        <f>+'DATOS ALNOVA'!L18</f>
        <v>C.TRAS.AUT</v>
      </c>
      <c r="C18" s="2">
        <f>ABS('DATOS ALNOVA'!E18)</f>
        <v>251.21</v>
      </c>
      <c r="D18" t="str">
        <f>IF('DATOS ALNOVA'!D18&lt;0,"D","H")</f>
        <v>D</v>
      </c>
      <c r="E18" s="1">
        <f>+'DATOS ALNOVA'!C18</f>
        <v>39184</v>
      </c>
      <c r="F18" s="2">
        <f>+'DATOS ALNOVA'!F18</f>
        <v>-95306.32</v>
      </c>
    </row>
    <row r="19" spans="1:6" customHeight="1" ht="13.2">
      <c r="A19" s="1">
        <f>+'DATOS ALNOVA'!B19</f>
        <v>39185</v>
      </c>
      <c r="B19" t="str">
        <f>+'DATOS ALNOVA'!L19</f>
        <v>C.TRANSFER</v>
      </c>
      <c r="C19" s="2">
        <f>ABS('DATOS ALNOVA'!E19)</f>
        <v>49000</v>
      </c>
      <c r="D19" t="str">
        <f>IF('DATOS ALNOVA'!D19&lt;0,"D","H")</f>
        <v>D</v>
      </c>
      <c r="E19" s="1">
        <f>+'DATOS ALNOVA'!C19</f>
        <v>39185</v>
      </c>
      <c r="F19" s="2">
        <f>+'DATOS ALNOVA'!F19</f>
        <v>-144306.32</v>
      </c>
    </row>
    <row r="20" spans="1:6" customHeight="1" ht="13.2">
      <c r="A20" s="1">
        <f>+'DATOS ALNOVA'!B20</f>
        <v>39189</v>
      </c>
      <c r="B20" t="str">
        <f>+'DATOS ALNOVA'!L20</f>
        <v>C.TRAS.AUT</v>
      </c>
      <c r="C20" s="2">
        <f>ABS('DATOS ALNOVA'!E20)</f>
        <v>129.49</v>
      </c>
      <c r="D20" t="str">
        <f>IF('DATOS ALNOVA'!D20&lt;0,"D","H")</f>
        <v>D</v>
      </c>
      <c r="E20" s="1">
        <f>+'DATOS ALNOVA'!C20</f>
        <v>39189</v>
      </c>
      <c r="F20" s="2">
        <f>+'DATOS ALNOVA'!F20</f>
        <v>-144435.81</v>
      </c>
    </row>
    <row r="21" spans="1:6" customHeight="1" ht="13.2">
      <c r="A21" s="1">
        <f>+'DATOS ALNOVA'!B21</f>
        <v>39190</v>
      </c>
      <c r="B21" t="str">
        <f>+'DATOS ALNOVA'!L21</f>
        <v>C.TRAS.AUT</v>
      </c>
      <c r="C21" s="2">
        <f>ABS('DATOS ALNOVA'!E21)</f>
        <v>142.16</v>
      </c>
      <c r="D21" t="str">
        <f>IF('DATOS ALNOVA'!D21&lt;0,"D","H")</f>
        <v>D</v>
      </c>
      <c r="E21" s="1">
        <f>+'DATOS ALNOVA'!C21</f>
        <v>39190</v>
      </c>
      <c r="F21" s="2">
        <f>+'DATOS ALNOVA'!F21</f>
        <v>-144577.97</v>
      </c>
    </row>
    <row r="22" spans="1:6" customHeight="1" ht="13.2">
      <c r="A22" s="1">
        <f>+'DATOS ALNOVA'!B22</f>
        <v>39191</v>
      </c>
      <c r="B22" t="str">
        <f>+'DATOS ALNOVA'!L22</f>
        <v>C.TRAS.AUT</v>
      </c>
      <c r="C22" s="2">
        <f>ABS('DATOS ALNOVA'!E22)</f>
        <v>319.26</v>
      </c>
      <c r="D22" t="str">
        <f>IF('DATOS ALNOVA'!D22&lt;0,"D","H")</f>
        <v>D</v>
      </c>
      <c r="E22" s="1">
        <f>+'DATOS ALNOVA'!C22</f>
        <v>39191</v>
      </c>
      <c r="F22" s="2">
        <f>+'DATOS ALNOVA'!F22</f>
        <v>-144897.23</v>
      </c>
    </row>
    <row r="23" spans="1:6" customHeight="1" ht="13.2">
      <c r="A23" s="1">
        <f>+'DATOS ALNOVA'!B23</f>
        <v>39192</v>
      </c>
      <c r="B23" t="str">
        <f>+'DATOS ALNOVA'!L23</f>
        <v>C.TRAS.AUT</v>
      </c>
      <c r="C23" s="2">
        <f>ABS('DATOS ALNOVA'!E23)</f>
        <v>102.77</v>
      </c>
      <c r="D23" t="str">
        <f>IF('DATOS ALNOVA'!D23&lt;0,"D","H")</f>
        <v>D</v>
      </c>
      <c r="E23" s="1">
        <f>+'DATOS ALNOVA'!C23</f>
        <v>39192</v>
      </c>
      <c r="F23" s="2">
        <f>+'DATOS ALNOVA'!F23</f>
        <v>-145000</v>
      </c>
    </row>
    <row r="24" spans="1:6" customHeight="1" ht="13.2">
      <c r="A24" s="1">
        <f>+'DATOS ALNOVA'!B24</f>
        <v>39251</v>
      </c>
      <c r="B24" t="str">
        <f>+'DATOS ALNOVA'!L24</f>
        <v>LIQUIDACION</v>
      </c>
      <c r="C24" s="2">
        <f>ABS('DATOS ALNOVA'!E24)</f>
        <v>153.23</v>
      </c>
      <c r="D24" t="str">
        <f>IF('DATOS ALNOVA'!D24&lt;0,"D","H")</f>
        <v>H</v>
      </c>
      <c r="E24" s="1">
        <f>+'DATOS ALNOVA'!C24</f>
        <v>39251</v>
      </c>
      <c r="F24" s="2">
        <f>+'DATOS ALNOVA'!F24</f>
        <v>-144846.77</v>
      </c>
    </row>
    <row r="25" spans="1:6" customHeight="1" ht="13.2">
      <c r="A25" s="1">
        <f>+'DATOS ALNOVA'!B25</f>
        <v>39251</v>
      </c>
      <c r="B25" t="str">
        <f>+'DATOS ALNOVA'!L25</f>
        <v>C.TRAS.AUT</v>
      </c>
      <c r="C25" s="2">
        <f>ABS('DATOS ALNOVA'!E25)</f>
        <v>153.23</v>
      </c>
      <c r="D25" t="str">
        <f>IF('DATOS ALNOVA'!D25&lt;0,"D","H")</f>
        <v>D</v>
      </c>
      <c r="E25" s="1">
        <f>+'DATOS ALNOVA'!C25</f>
        <v>39251</v>
      </c>
      <c r="F25" s="2">
        <f>+'DATOS ALNOVA'!F25</f>
        <v>-145000</v>
      </c>
    </row>
    <row r="26" spans="1:6" customHeight="1" ht="13.2">
      <c r="A26" s="1">
        <f>+'DATOS ALNOVA'!B26</f>
        <v>39262</v>
      </c>
      <c r="B26" t="str">
        <f>+'DATOS ALNOVA'!L26</f>
        <v>CARG.INT</v>
      </c>
      <c r="C26" s="2">
        <f>ABS('DATOS ALNOVA'!E26)</f>
        <v>1750.12</v>
      </c>
      <c r="D26" t="str">
        <f>IF('DATOS ALNOVA'!D26&lt;0,"D","H")</f>
        <v>D</v>
      </c>
      <c r="E26" s="1">
        <f>+'DATOS ALNOVA'!C26</f>
        <v>39263</v>
      </c>
      <c r="F26" s="2">
        <f>+'DATOS ALNOVA'!F26</f>
        <v>-146750.12</v>
      </c>
    </row>
    <row r="27" spans="1:6" customHeight="1" ht="13.2">
      <c r="A27" s="1">
        <f>+'DATOS ALNOVA'!B27</f>
        <v>39265</v>
      </c>
      <c r="B27" t="str">
        <f>+'DATOS ALNOVA'!L27</f>
        <v>A.TRAS.AUT</v>
      </c>
      <c r="C27" s="2">
        <f>ABS('DATOS ALNOVA'!E27)</f>
        <v>1750.12</v>
      </c>
      <c r="D27" t="str">
        <f>IF('DATOS ALNOVA'!D27&lt;0,"D","H")</f>
        <v>H</v>
      </c>
      <c r="E27" s="1">
        <f>+'DATOS ALNOVA'!C27</f>
        <v>39262</v>
      </c>
      <c r="F27" s="2">
        <f>+'DATOS ALNOVA'!F27</f>
        <v>-145000</v>
      </c>
    </row>
    <row r="28" spans="1:6" customHeight="1" ht="13.2">
      <c r="A28" s="1">
        <f>+'DATOS ALNOVA'!B28</f>
        <v>39265</v>
      </c>
      <c r="B28" t="str">
        <f>+'DATOS ALNOVA'!L28</f>
        <v>C.TRAS.AUT</v>
      </c>
      <c r="C28" s="2">
        <f>ABS('DATOS ALNOVA'!E28)</f>
        <v>1750.12</v>
      </c>
      <c r="D28" t="str">
        <f>IF('DATOS ALNOVA'!D28&lt;0,"D","H")</f>
        <v>D</v>
      </c>
      <c r="E28" s="1">
        <f>+'DATOS ALNOVA'!C28</f>
        <v>39262</v>
      </c>
      <c r="F28" s="2">
        <f>+'DATOS ALNOVA'!F28</f>
        <v>-146750.12</v>
      </c>
    </row>
    <row r="29" spans="1:6" customHeight="1" ht="13.2">
      <c r="A29" s="1">
        <f>+'DATOS ALNOVA'!B29</f>
        <v>39274</v>
      </c>
      <c r="B29" t="str">
        <f>+'DATOS ALNOVA'!L29</f>
        <v>A.TRASPASO</v>
      </c>
      <c r="C29" s="2">
        <f>ABS('DATOS ALNOVA'!E29)</f>
        <v>1751</v>
      </c>
      <c r="D29" t="str">
        <f>IF('DATOS ALNOVA'!D29&lt;0,"D","H")</f>
        <v>H</v>
      </c>
      <c r="E29" s="1">
        <f>+'DATOS ALNOVA'!C29</f>
        <v>39274</v>
      </c>
      <c r="F29" s="2">
        <f>+'DATOS ALNOVA'!F29</f>
        <v>-144999.12</v>
      </c>
    </row>
    <row r="30" spans="1:6" customHeight="1" ht="13.2">
      <c r="A30" s="1">
        <f>+'DATOS ALNOVA'!B30</f>
        <v>39274</v>
      </c>
      <c r="B30" t="str">
        <f>+'DATOS ALNOVA'!L30</f>
        <v>C.TRAS.AUT</v>
      </c>
      <c r="C30" s="2">
        <f>ABS('DATOS ALNOVA'!E30)</f>
        <v>1750.12</v>
      </c>
      <c r="D30" t="str">
        <f>IF('DATOS ALNOVA'!D30&lt;0,"D","H")</f>
        <v>D</v>
      </c>
      <c r="E30" s="1">
        <f>+'DATOS ALNOVA'!C30</f>
        <v>39262</v>
      </c>
      <c r="F30" s="2">
        <f>+'DATOS ALNOVA'!F30</f>
        <v>-146749.24</v>
      </c>
    </row>
    <row r="31" spans="1:6" customHeight="1" ht="13.2">
      <c r="A31" s="1">
        <f>+'DATOS ALNOVA'!B31</f>
        <v>39274</v>
      </c>
      <c r="B31" t="str">
        <f>+'DATOS ALNOVA'!L31</f>
        <v>A.TRAS.AUT</v>
      </c>
      <c r="C31" s="2">
        <f>ABS('DATOS ALNOVA'!E31)</f>
        <v>1750.12</v>
      </c>
      <c r="D31" t="str">
        <f>IF('DATOS ALNOVA'!D31&lt;0,"D","H")</f>
        <v>H</v>
      </c>
      <c r="E31" s="1">
        <f>+'DATOS ALNOVA'!C31</f>
        <v>39262</v>
      </c>
      <c r="F31" s="2">
        <f>+'DATOS ALNOVA'!F31</f>
        <v>-144999.12</v>
      </c>
    </row>
    <row r="32" spans="1:6" customHeight="1" ht="13.2">
      <c r="A32" s="1">
        <f>+'DATOS ALNOVA'!B32</f>
        <v>39353</v>
      </c>
      <c r="B32" t="str">
        <f>+'DATOS ALNOVA'!L32</f>
        <v>CARG.INT</v>
      </c>
      <c r="C32" s="2">
        <f>ABS('DATOS ALNOVA'!E32)</f>
        <v>2308.24</v>
      </c>
      <c r="D32" t="str">
        <f>IF('DATOS ALNOVA'!D32&lt;0,"D","H")</f>
        <v>D</v>
      </c>
      <c r="E32" s="1">
        <f>+'DATOS ALNOVA'!C32</f>
        <v>39355</v>
      </c>
      <c r="F32" s="2">
        <f>+'DATOS ALNOVA'!F32</f>
        <v>-147307.36</v>
      </c>
    </row>
    <row r="33" spans="1:6" customHeight="1" ht="13.2">
      <c r="A33" s="1">
        <f>+'DATOS ALNOVA'!B33</f>
        <v>39356</v>
      </c>
      <c r="B33" t="str">
        <f>+'DATOS ALNOVA'!L33</f>
        <v>A.TRAS.AUT</v>
      </c>
      <c r="C33" s="2">
        <f>ABS('DATOS ALNOVA'!E33)</f>
        <v>2307.36</v>
      </c>
      <c r="D33" t="str">
        <f>IF('DATOS ALNOVA'!D33&lt;0,"D","H")</f>
        <v>H</v>
      </c>
      <c r="E33" s="1">
        <f>+'DATOS ALNOVA'!C33</f>
        <v>39353</v>
      </c>
      <c r="F33" s="2">
        <f>+'DATOS ALNOVA'!F33</f>
        <v>-145000</v>
      </c>
    </row>
    <row r="34" spans="1:6" customHeight="1" ht="13.2">
      <c r="A34" s="1">
        <f>+'DATOS ALNOVA'!B34</f>
        <v>39356</v>
      </c>
      <c r="B34" t="str">
        <f>+'DATOS ALNOVA'!L34</f>
        <v>C.TRAS.AUT</v>
      </c>
      <c r="C34" s="2">
        <f>ABS('DATOS ALNOVA'!E34)</f>
        <v>2307.36</v>
      </c>
      <c r="D34" t="str">
        <f>IF('DATOS ALNOVA'!D34&lt;0,"D","H")</f>
        <v>D</v>
      </c>
      <c r="E34" s="1">
        <f>+'DATOS ALNOVA'!C34</f>
        <v>39353</v>
      </c>
      <c r="F34" s="2">
        <f>+'DATOS ALNOVA'!F34</f>
        <v>-147307.36</v>
      </c>
    </row>
    <row r="35" spans="1:6" customHeight="1" ht="13.2">
      <c r="A35" s="1">
        <f>+'DATOS ALNOVA'!B35</f>
        <v>39374</v>
      </c>
      <c r="B35" t="str">
        <f>+'DATOS ALNOVA'!L35</f>
        <v>A.TRASPASO</v>
      </c>
      <c r="C35" s="2">
        <f>ABS('DATOS ALNOVA'!E35)</f>
        <v>3000</v>
      </c>
      <c r="D35" t="str">
        <f>IF('DATOS ALNOVA'!D35&lt;0,"D","H")</f>
        <v>H</v>
      </c>
      <c r="E35" s="1">
        <f>+'DATOS ALNOVA'!C35</f>
        <v>39374</v>
      </c>
      <c r="F35" s="2">
        <f>+'DATOS ALNOVA'!F35</f>
        <v>-144307.36</v>
      </c>
    </row>
    <row r="36" spans="1:6" customHeight="1" ht="13.2">
      <c r="A36" s="1">
        <f>+'DATOS ALNOVA'!B36</f>
        <v>39374</v>
      </c>
      <c r="B36" t="str">
        <f>+'DATOS ALNOVA'!L36</f>
        <v>C.TRAS.AUT</v>
      </c>
      <c r="C36" s="2">
        <f>ABS('DATOS ALNOVA'!E36)</f>
        <v>2307.36</v>
      </c>
      <c r="D36" t="str">
        <f>IF('DATOS ALNOVA'!D36&lt;0,"D","H")</f>
        <v>D</v>
      </c>
      <c r="E36" s="1">
        <f>+'DATOS ALNOVA'!C36</f>
        <v>39353</v>
      </c>
      <c r="F36" s="2">
        <f>+'DATOS ALNOVA'!F36</f>
        <v>-146614.72</v>
      </c>
    </row>
    <row r="37" spans="1:6" customHeight="1" ht="13.2">
      <c r="A37" s="1">
        <f>+'DATOS ALNOVA'!B37</f>
        <v>39374</v>
      </c>
      <c r="B37" t="str">
        <f>+'DATOS ALNOVA'!L37</f>
        <v>A.TRAS.AUT</v>
      </c>
      <c r="C37" s="2">
        <f>ABS('DATOS ALNOVA'!E37)</f>
        <v>2307.36</v>
      </c>
      <c r="D37" t="str">
        <f>IF('DATOS ALNOVA'!D37&lt;0,"D","H")</f>
        <v>H</v>
      </c>
      <c r="E37" s="1">
        <f>+'DATOS ALNOVA'!C37</f>
        <v>39353</v>
      </c>
      <c r="F37" s="2">
        <f>+'DATOS ALNOVA'!F37</f>
        <v>-144307.36</v>
      </c>
    </row>
    <row r="38" spans="1:6" customHeight="1" ht="13.2">
      <c r="A38" s="1">
        <f>+'DATOS ALNOVA'!B38</f>
        <v>39380</v>
      </c>
      <c r="B38" t="str">
        <f>+'DATOS ALNOVA'!L38</f>
        <v>C.TRAS.AUT</v>
      </c>
      <c r="C38" s="2">
        <f>ABS('DATOS ALNOVA'!E38)</f>
        <v>201.23</v>
      </c>
      <c r="D38" t="str">
        <f>IF('DATOS ALNOVA'!D38&lt;0,"D","H")</f>
        <v>D</v>
      </c>
      <c r="E38" s="1">
        <f>+'DATOS ALNOVA'!C38</f>
        <v>39380</v>
      </c>
      <c r="F38" s="2">
        <f>+'DATOS ALNOVA'!F38</f>
        <v>-144508.59</v>
      </c>
    </row>
    <row r="39" spans="1:6" customHeight="1" ht="13.2">
      <c r="A39" s="1">
        <f>+'DATOS ALNOVA'!B39</f>
        <v>39419</v>
      </c>
      <c r="B39" t="str">
        <f>+'DATOS ALNOVA'!L39</f>
        <v>C.TRAS.AUT</v>
      </c>
      <c r="C39" s="2">
        <f>ABS('DATOS ALNOVA'!E39)</f>
        <v>478.57</v>
      </c>
      <c r="D39" t="str">
        <f>IF('DATOS ALNOVA'!D39&lt;0,"D","H")</f>
        <v>D</v>
      </c>
      <c r="E39" s="1">
        <f>+'DATOS ALNOVA'!C39</f>
        <v>39419</v>
      </c>
      <c r="F39" s="2">
        <f>+'DATOS ALNOVA'!F39</f>
        <v>-144987.16</v>
      </c>
    </row>
    <row r="40" spans="1:6" customHeight="1" ht="13.2">
      <c r="A40" s="1">
        <f>+'DATOS ALNOVA'!B40</f>
        <v>39447</v>
      </c>
      <c r="B40" t="str">
        <f>+'DATOS ALNOVA'!L40</f>
        <v>CARG.INT</v>
      </c>
      <c r="C40" s="2">
        <f>ABS('DATOS ALNOVA'!E40)</f>
        <v>2405.59</v>
      </c>
      <c r="D40" t="str">
        <f>IF('DATOS ALNOVA'!D40&lt;0,"D","H")</f>
        <v>D</v>
      </c>
      <c r="E40" s="1">
        <f>+'DATOS ALNOVA'!C40</f>
        <v>39447</v>
      </c>
      <c r="F40" s="2">
        <f>+'DATOS ALNOVA'!F40</f>
        <v>-147392.75</v>
      </c>
    </row>
    <row r="41" spans="1:6" customHeight="1" ht="13.2">
      <c r="A41" s="1">
        <f>+'DATOS ALNOVA'!B41</f>
        <v>39449</v>
      </c>
      <c r="B41" t="str">
        <f>+'DATOS ALNOVA'!L41</f>
        <v>A.TRAS.AUT</v>
      </c>
      <c r="C41" s="2">
        <f>ABS('DATOS ALNOVA'!E41)</f>
        <v>2392.75</v>
      </c>
      <c r="D41" t="str">
        <f>IF('DATOS ALNOVA'!D41&lt;0,"D","H")</f>
        <v>H</v>
      </c>
      <c r="E41" s="1">
        <f>+'DATOS ALNOVA'!C41</f>
        <v>39447</v>
      </c>
      <c r="F41" s="2">
        <f>+'DATOS ALNOVA'!F41</f>
        <v>-145000</v>
      </c>
    </row>
    <row r="42" spans="1:6" customHeight="1" ht="13.2">
      <c r="A42" s="1">
        <f>+'DATOS ALNOVA'!B42</f>
        <v>39449</v>
      </c>
      <c r="B42" t="str">
        <f>+'DATOS ALNOVA'!L42</f>
        <v>C.TRAS.AUT</v>
      </c>
      <c r="C42" s="2">
        <f>ABS('DATOS ALNOVA'!E42)</f>
        <v>2392.75</v>
      </c>
      <c r="D42" t="str">
        <f>IF('DATOS ALNOVA'!D42&lt;0,"D","H")</f>
        <v>D</v>
      </c>
      <c r="E42" s="1">
        <f>+'DATOS ALNOVA'!C42</f>
        <v>39447</v>
      </c>
      <c r="F42" s="2">
        <f>+'DATOS ALNOVA'!F42</f>
        <v>-147392.75</v>
      </c>
    </row>
    <row r="43" spans="1:6" customHeight="1" ht="13.2">
      <c r="A43" s="1">
        <f>+'DATOS ALNOVA'!B43</f>
        <v>39451</v>
      </c>
      <c r="B43" t="str">
        <f>+'DATOS ALNOVA'!L43</f>
        <v>A.TRASPASO</v>
      </c>
      <c r="C43" s="2">
        <f>ABS('DATOS ALNOVA'!E43)</f>
        <v>3000</v>
      </c>
      <c r="D43" t="str">
        <f>IF('DATOS ALNOVA'!D43&lt;0,"D","H")</f>
        <v>H</v>
      </c>
      <c r="E43" s="1">
        <f>+'DATOS ALNOVA'!C43</f>
        <v>39451</v>
      </c>
      <c r="F43" s="2">
        <f>+'DATOS ALNOVA'!F43</f>
        <v>-144392.75</v>
      </c>
    </row>
    <row r="44" spans="1:6" customHeight="1" ht="13.2">
      <c r="A44" s="1">
        <f>+'DATOS ALNOVA'!B44</f>
        <v>39451</v>
      </c>
      <c r="B44" t="str">
        <f>+'DATOS ALNOVA'!L44</f>
        <v>C.TRAS.AUT</v>
      </c>
      <c r="C44" s="2">
        <f>ABS('DATOS ALNOVA'!E44)</f>
        <v>2392.75</v>
      </c>
      <c r="D44" t="str">
        <f>IF('DATOS ALNOVA'!D44&lt;0,"D","H")</f>
        <v>D</v>
      </c>
      <c r="E44" s="1">
        <f>+'DATOS ALNOVA'!C44</f>
        <v>39447</v>
      </c>
      <c r="F44" s="2">
        <f>+'DATOS ALNOVA'!F44</f>
        <v>-146785.5</v>
      </c>
    </row>
    <row r="45" spans="1:6" customHeight="1" ht="13.2">
      <c r="A45" s="1">
        <f>+'DATOS ALNOVA'!B45</f>
        <v>39451</v>
      </c>
      <c r="B45" t="str">
        <f>+'DATOS ALNOVA'!L45</f>
        <v>A.TRAS.AUT</v>
      </c>
      <c r="C45" s="2">
        <f>ABS('DATOS ALNOVA'!E45)</f>
        <v>2392.75</v>
      </c>
      <c r="D45" t="str">
        <f>IF('DATOS ALNOVA'!D45&lt;0,"D","H")</f>
        <v>H</v>
      </c>
      <c r="E45" s="1">
        <f>+'DATOS ALNOVA'!C45</f>
        <v>39447</v>
      </c>
      <c r="F45" s="2">
        <f>+'DATOS ALNOVA'!F45</f>
        <v>-144392.75</v>
      </c>
    </row>
    <row r="46" spans="1:6" customHeight="1" ht="13.2">
      <c r="A46" s="1">
        <f>+'DATOS ALNOVA'!B46</f>
        <v>39493</v>
      </c>
      <c r="B46" t="str">
        <f>+'DATOS ALNOVA'!L46</f>
        <v>C.TRAS.AUT</v>
      </c>
      <c r="C46" s="2">
        <f>ABS('DATOS ALNOVA'!E46)</f>
        <v>251.21</v>
      </c>
      <c r="D46" t="str">
        <f>IF('DATOS ALNOVA'!D46&lt;0,"D","H")</f>
        <v>D</v>
      </c>
      <c r="E46" s="1">
        <f>+'DATOS ALNOVA'!C46</f>
        <v>39493</v>
      </c>
      <c r="F46" s="2">
        <f>+'DATOS ALNOVA'!F46</f>
        <v>-144643.96</v>
      </c>
    </row>
    <row r="47" spans="1:6" customHeight="1" ht="13.2">
      <c r="A47" s="1">
        <f>+'DATOS ALNOVA'!B47</f>
        <v>39510</v>
      </c>
      <c r="B47" t="str">
        <f>+'DATOS ALNOVA'!L47</f>
        <v>C.TRAS.AUT</v>
      </c>
      <c r="C47" s="2">
        <f>ABS('DATOS ALNOVA'!E47)</f>
        <v>19.69</v>
      </c>
      <c r="D47" t="str">
        <f>IF('DATOS ALNOVA'!D47&lt;0,"D","H")</f>
        <v>D</v>
      </c>
      <c r="E47" s="1">
        <f>+'DATOS ALNOVA'!C47</f>
        <v>39508</v>
      </c>
      <c r="F47" s="2">
        <f>+'DATOS ALNOVA'!F47</f>
        <v>-144663.65</v>
      </c>
    </row>
    <row r="48" spans="1:6" customHeight="1" ht="13.2">
      <c r="A48" s="1">
        <f>+'DATOS ALNOVA'!B48</f>
        <v>39510</v>
      </c>
      <c r="B48" t="str">
        <f>+'DATOS ALNOVA'!L48</f>
        <v>C.TRAS.AUT</v>
      </c>
      <c r="C48" s="2">
        <f>ABS('DATOS ALNOVA'!E48)</f>
        <v>142.68</v>
      </c>
      <c r="D48" t="str">
        <f>IF('DATOS ALNOVA'!D48&lt;0,"D","H")</f>
        <v>D</v>
      </c>
      <c r="E48" s="1">
        <f>+'DATOS ALNOVA'!C48</f>
        <v>39510</v>
      </c>
      <c r="F48" s="2">
        <f>+'DATOS ALNOVA'!F48</f>
        <v>-144806.33</v>
      </c>
    </row>
    <row r="49" spans="1:6" customHeight="1" ht="13.2">
      <c r="A49" s="1">
        <f>+'DATOS ALNOVA'!B49</f>
        <v>39510</v>
      </c>
      <c r="B49" t="str">
        <f>+'DATOS ALNOVA'!L49</f>
        <v>C.TRAS.AUT</v>
      </c>
      <c r="C49" s="2">
        <f>ABS('DATOS ALNOVA'!E49)</f>
        <v>28.69</v>
      </c>
      <c r="D49" t="str">
        <f>IF('DATOS ALNOVA'!D49&lt;0,"D","H")</f>
        <v>D</v>
      </c>
      <c r="E49" s="1">
        <f>+'DATOS ALNOVA'!C49</f>
        <v>39508</v>
      </c>
      <c r="F49" s="2">
        <f>+'DATOS ALNOVA'!F49</f>
        <v>-144835.02</v>
      </c>
    </row>
    <row r="50" spans="1:6" customHeight="1" ht="13.2">
      <c r="A50" s="1">
        <f>+'DATOS ALNOVA'!B50</f>
        <v>39538</v>
      </c>
      <c r="B50" t="str">
        <f>+'DATOS ALNOVA'!L50</f>
        <v>CARG.INT</v>
      </c>
      <c r="C50" s="2">
        <f>ABS('DATOS ALNOVA'!E50)</f>
        <v>2362.46</v>
      </c>
      <c r="D50" t="str">
        <f>IF('DATOS ALNOVA'!D50&lt;0,"D","H")</f>
        <v>D</v>
      </c>
      <c r="E50" s="1">
        <f>+'DATOS ALNOVA'!C50</f>
        <v>39538</v>
      </c>
      <c r="F50" s="2">
        <f>+'DATOS ALNOVA'!F50</f>
        <v>-147197.48</v>
      </c>
    </row>
    <row r="51" spans="1:6" customHeight="1" ht="13.2">
      <c r="A51" s="1">
        <f>+'DATOS ALNOVA'!B51</f>
        <v>39538</v>
      </c>
      <c r="B51" t="str">
        <f>+'DATOS ALNOVA'!L51</f>
        <v>A.TRAS.AUT</v>
      </c>
      <c r="C51" s="2">
        <f>ABS('DATOS ALNOVA'!E51)</f>
        <v>2197.48</v>
      </c>
      <c r="D51" t="str">
        <f>IF('DATOS ALNOVA'!D51&lt;0,"D","H")</f>
        <v>H</v>
      </c>
      <c r="E51" s="1">
        <f>+'DATOS ALNOVA'!C51</f>
        <v>39538</v>
      </c>
      <c r="F51" s="2">
        <f>+'DATOS ALNOVA'!F51</f>
        <v>-145000</v>
      </c>
    </row>
    <row r="52" spans="1:6" customHeight="1" ht="13.2">
      <c r="A52" s="1">
        <f>+'DATOS ALNOVA'!B52</f>
        <v>39538</v>
      </c>
      <c r="B52" t="str">
        <f>+'DATOS ALNOVA'!L52</f>
        <v>C.TRAS.AUT</v>
      </c>
      <c r="C52" s="2">
        <f>ABS('DATOS ALNOVA'!E52)</f>
        <v>2197.48</v>
      </c>
      <c r="D52" t="str">
        <f>IF('DATOS ALNOVA'!D52&lt;0,"D","H")</f>
        <v>D</v>
      </c>
      <c r="E52" s="1">
        <f>+'DATOS ALNOVA'!C52</f>
        <v>39538</v>
      </c>
      <c r="F52" s="2">
        <f>+'DATOS ALNOVA'!F52</f>
        <v>-147197.48</v>
      </c>
    </row>
    <row r="53" spans="1:6" customHeight="1" ht="13.2">
      <c r="A53" s="1">
        <f>+'DATOS ALNOVA'!B53</f>
        <v>39554</v>
      </c>
      <c r="B53" t="str">
        <f>+'DATOS ALNOVA'!L53</f>
        <v>A.TRASPASO</v>
      </c>
      <c r="C53" s="2">
        <f>ABS('DATOS ALNOVA'!E53)</f>
        <v>2300</v>
      </c>
      <c r="D53" t="str">
        <f>IF('DATOS ALNOVA'!D53&lt;0,"D","H")</f>
        <v>H</v>
      </c>
      <c r="E53" s="1">
        <f>+'DATOS ALNOVA'!C53</f>
        <v>39554</v>
      </c>
      <c r="F53" s="2">
        <f>+'DATOS ALNOVA'!F53</f>
        <v>-144897.48</v>
      </c>
    </row>
    <row r="54" spans="1:6" customHeight="1" ht="13.2">
      <c r="A54" s="1">
        <f>+'DATOS ALNOVA'!B54</f>
        <v>39554</v>
      </c>
      <c r="B54" t="str">
        <f>+'DATOS ALNOVA'!L54</f>
        <v>C.TRAS.AUT</v>
      </c>
      <c r="C54" s="2">
        <f>ABS('DATOS ALNOVA'!E54)</f>
        <v>2197.48</v>
      </c>
      <c r="D54" t="str">
        <f>IF('DATOS ALNOVA'!D54&lt;0,"D","H")</f>
        <v>D</v>
      </c>
      <c r="E54" s="1">
        <f>+'DATOS ALNOVA'!C54</f>
        <v>39538</v>
      </c>
      <c r="F54" s="2">
        <f>+'DATOS ALNOVA'!F54</f>
        <v>-147094.96</v>
      </c>
    </row>
    <row r="55" spans="1:6" customHeight="1" ht="13.2">
      <c r="A55" s="1">
        <f>+'DATOS ALNOVA'!B55</f>
        <v>39554</v>
      </c>
      <c r="B55" t="str">
        <f>+'DATOS ALNOVA'!L55</f>
        <v>A.TRAS.AUT</v>
      </c>
      <c r="C55" s="2">
        <f>ABS('DATOS ALNOVA'!E55)</f>
        <v>2197.48</v>
      </c>
      <c r="D55" t="str">
        <f>IF('DATOS ALNOVA'!D55&lt;0,"D","H")</f>
        <v>H</v>
      </c>
      <c r="E55" s="1">
        <f>+'DATOS ALNOVA'!C55</f>
        <v>39538</v>
      </c>
      <c r="F55" s="2">
        <f>+'DATOS ALNOVA'!F55</f>
        <v>-144897.48</v>
      </c>
    </row>
    <row r="56" spans="1:6" customHeight="1" ht="13.2">
      <c r="A56" s="1">
        <f>+'DATOS ALNOVA'!B56</f>
        <v>39570</v>
      </c>
      <c r="B56" t="str">
        <f>+'DATOS ALNOVA'!L56</f>
        <v>C.TRAS.AUT</v>
      </c>
      <c r="C56" s="2">
        <f>ABS('DATOS ALNOVA'!E56)</f>
        <v>22.69</v>
      </c>
      <c r="D56" t="str">
        <f>IF('DATOS ALNOVA'!D56&lt;0,"D","H")</f>
        <v>D</v>
      </c>
      <c r="E56" s="1">
        <f>+'DATOS ALNOVA'!C56</f>
        <v>39570</v>
      </c>
      <c r="F56" s="2">
        <f>+'DATOS ALNOVA'!F56</f>
        <v>-144920.17</v>
      </c>
    </row>
    <row r="57" spans="1:6" customHeight="1" ht="13.2">
      <c r="A57" s="1">
        <f>+'DATOS ALNOVA'!B57</f>
        <v>39570</v>
      </c>
      <c r="B57" t="str">
        <f>+'DATOS ALNOVA'!L57</f>
        <v>C.TRAS.AUT</v>
      </c>
      <c r="C57" s="2">
        <f>ABS('DATOS ALNOVA'!E57)</f>
        <v>13.57</v>
      </c>
      <c r="D57" t="str">
        <f>IF('DATOS ALNOVA'!D57&lt;0,"D","H")</f>
        <v>D</v>
      </c>
      <c r="E57" s="1">
        <f>+'DATOS ALNOVA'!C57</f>
        <v>39569</v>
      </c>
      <c r="F57" s="2">
        <f>+'DATOS ALNOVA'!F57</f>
        <v>-144933.74</v>
      </c>
    </row>
    <row r="58" spans="1:6" customHeight="1" ht="13.2">
      <c r="A58" s="1">
        <f>+'DATOS ALNOVA'!B58</f>
        <v>39602</v>
      </c>
      <c r="B58" t="str">
        <f>+'DATOS ALNOVA'!L58</f>
        <v>C.TRAS.AUT</v>
      </c>
      <c r="C58" s="2">
        <f>ABS('DATOS ALNOVA'!E58)</f>
        <v>11.01</v>
      </c>
      <c r="D58" t="str">
        <f>IF('DATOS ALNOVA'!D58&lt;0,"D","H")</f>
        <v>D</v>
      </c>
      <c r="E58" s="1">
        <f>+'DATOS ALNOVA'!C58</f>
        <v>39602</v>
      </c>
      <c r="F58" s="2">
        <f>+'DATOS ALNOVA'!F58</f>
        <v>-144944.75</v>
      </c>
    </row>
    <row r="59" spans="1:6" customHeight="1" ht="13.2">
      <c r="A59" s="1">
        <f>+'DATOS ALNOVA'!B59</f>
        <v>39624</v>
      </c>
      <c r="B59" t="str">
        <f>+'DATOS ALNOVA'!L59</f>
        <v>A.TRASPASO</v>
      </c>
      <c r="C59" s="2">
        <f>ABS('DATOS ALNOVA'!E59)</f>
        <v>3000</v>
      </c>
      <c r="D59" t="str">
        <f>IF('DATOS ALNOVA'!D59&lt;0,"D","H")</f>
        <v>H</v>
      </c>
      <c r="E59" s="1">
        <f>+'DATOS ALNOVA'!C59</f>
        <v>39624</v>
      </c>
      <c r="F59" s="2">
        <f>+'DATOS ALNOVA'!F59</f>
        <v>-141944.75</v>
      </c>
    </row>
    <row r="60" spans="1:6" customHeight="1" ht="13.2">
      <c r="A60" s="1">
        <f>+'DATOS ALNOVA'!B60</f>
        <v>39629</v>
      </c>
      <c r="B60" t="str">
        <f>+'DATOS ALNOVA'!L60</f>
        <v>CARG.INT</v>
      </c>
      <c r="C60" s="2">
        <f>ABS('DATOS ALNOVA'!E60)</f>
        <v>2370.87</v>
      </c>
      <c r="D60" t="str">
        <f>IF('DATOS ALNOVA'!D60&lt;0,"D","H")</f>
        <v>D</v>
      </c>
      <c r="E60" s="1">
        <f>+'DATOS ALNOVA'!C60</f>
        <v>39629</v>
      </c>
      <c r="F60" s="2">
        <f>+'DATOS ALNOVA'!F60</f>
        <v>-144315.62</v>
      </c>
    </row>
    <row r="61" spans="1:6" customHeight="1" ht="13.2">
      <c r="A61" s="1">
        <f>+'DATOS ALNOVA'!B61</f>
        <v>39650</v>
      </c>
      <c r="B61" t="str">
        <f>+'DATOS ALNOVA'!L61</f>
        <v>C.TRAS.AUT</v>
      </c>
      <c r="C61" s="2">
        <f>ABS('DATOS ALNOVA'!E61)</f>
        <v>447.93</v>
      </c>
      <c r="D61" t="str">
        <f>IF('DATOS ALNOVA'!D61&lt;0,"D","H")</f>
        <v>D</v>
      </c>
      <c r="E61" s="1">
        <f>+'DATOS ALNOVA'!C61</f>
        <v>39650</v>
      </c>
      <c r="F61" s="2">
        <f>+'DATOS ALNOVA'!F61</f>
        <v>-144763.55</v>
      </c>
    </row>
    <row r="62" spans="1:6" customHeight="1" ht="13.2">
      <c r="A62" s="1">
        <f>+'DATOS ALNOVA'!B62</f>
        <v>39658</v>
      </c>
      <c r="B62" t="str">
        <f>+'DATOS ALNOVA'!L62</f>
        <v>C.TRAS.AUT</v>
      </c>
      <c r="C62" s="2">
        <f>ABS('DATOS ALNOVA'!E62)</f>
        <v>236.45</v>
      </c>
      <c r="D62" t="str">
        <f>IF('DATOS ALNOVA'!D62&lt;0,"D","H")</f>
        <v>D</v>
      </c>
      <c r="E62" s="1">
        <f>+'DATOS ALNOVA'!C62</f>
        <v>39658</v>
      </c>
      <c r="F62" s="2">
        <f>+'DATOS ALNOVA'!F62</f>
        <v>-145000</v>
      </c>
    </row>
    <row r="63" spans="1:6" customHeight="1" ht="13.2">
      <c r="A63" s="1">
        <f>+'DATOS ALNOVA'!B63</f>
        <v>39721</v>
      </c>
      <c r="B63" t="str">
        <f>+'DATOS ALNOVA'!L63</f>
        <v>CARG.INT</v>
      </c>
      <c r="C63" s="2">
        <f>ABS('DATOS ALNOVA'!E63)</f>
        <v>2550.37</v>
      </c>
      <c r="D63" t="str">
        <f>IF('DATOS ALNOVA'!D63&lt;0,"D","H")</f>
        <v>D</v>
      </c>
      <c r="E63" s="1">
        <f>+'DATOS ALNOVA'!C63</f>
        <v>39721</v>
      </c>
      <c r="F63" s="2">
        <f>+'DATOS ALNOVA'!F63</f>
        <v>-147550.37</v>
      </c>
    </row>
    <row r="64" spans="1:6" customHeight="1" ht="13.2">
      <c r="A64" s="1">
        <f>+'DATOS ALNOVA'!B64</f>
        <v>39721</v>
      </c>
      <c r="B64" t="str">
        <f>+'DATOS ALNOVA'!L64</f>
        <v>A.TRAS.AUT</v>
      </c>
      <c r="C64" s="2">
        <f>ABS('DATOS ALNOVA'!E64)</f>
        <v>2550.37</v>
      </c>
      <c r="D64" t="str">
        <f>IF('DATOS ALNOVA'!D64&lt;0,"D","H")</f>
        <v>H</v>
      </c>
      <c r="E64" s="1">
        <f>+'DATOS ALNOVA'!C64</f>
        <v>39721</v>
      </c>
      <c r="F64" s="2">
        <f>+'DATOS ALNOVA'!F64</f>
        <v>-145000</v>
      </c>
    </row>
    <row r="65" spans="1:6" customHeight="1" ht="13.2">
      <c r="A65" s="1">
        <f>+'DATOS ALNOVA'!B65</f>
        <v>39721</v>
      </c>
      <c r="B65" t="str">
        <f>+'DATOS ALNOVA'!L65</f>
        <v>C.TRAS.AUT</v>
      </c>
      <c r="C65" s="2">
        <f>ABS('DATOS ALNOVA'!E65)</f>
        <v>2550.37</v>
      </c>
      <c r="D65" t="str">
        <f>IF('DATOS ALNOVA'!D65&lt;0,"D","H")</f>
        <v>D</v>
      </c>
      <c r="E65" s="1">
        <f>+'DATOS ALNOVA'!C65</f>
        <v>39721</v>
      </c>
      <c r="F65" s="2">
        <f>+'DATOS ALNOVA'!F65</f>
        <v>-147550.37</v>
      </c>
    </row>
    <row r="66" spans="1:6" customHeight="1" ht="13.2">
      <c r="A66" s="1">
        <f>+'DATOS ALNOVA'!B66</f>
        <v>39736</v>
      </c>
      <c r="B66" t="str">
        <f>+'DATOS ALNOVA'!L66</f>
        <v>TRANS.</v>
      </c>
      <c r="C66" s="2">
        <f>ABS('DATOS ALNOVA'!E66)</f>
        <v>3000</v>
      </c>
      <c r="D66" t="str">
        <f>IF('DATOS ALNOVA'!D66&lt;0,"D","H")</f>
        <v>H</v>
      </c>
      <c r="E66" s="1">
        <f>+'DATOS ALNOVA'!C66</f>
        <v>39737</v>
      </c>
      <c r="F66" s="2">
        <f>+'DATOS ALNOVA'!F66</f>
        <v>-144550.37</v>
      </c>
    </row>
    <row r="67" spans="1:6" customHeight="1" ht="13.2">
      <c r="A67" s="1">
        <f>+'DATOS ALNOVA'!B67</f>
        <v>39736</v>
      </c>
      <c r="B67" t="str">
        <f>+'DATOS ALNOVA'!L67</f>
        <v>C.TRAS.AUT</v>
      </c>
      <c r="C67" s="2">
        <f>ABS('DATOS ALNOVA'!E67)</f>
        <v>2550.37</v>
      </c>
      <c r="D67" t="str">
        <f>IF('DATOS ALNOVA'!D67&lt;0,"D","H")</f>
        <v>D</v>
      </c>
      <c r="E67" s="1">
        <f>+'DATOS ALNOVA'!C67</f>
        <v>39721</v>
      </c>
      <c r="F67" s="2">
        <f>+'DATOS ALNOVA'!F67</f>
        <v>-147100.74</v>
      </c>
    </row>
    <row r="68" spans="1:6" customHeight="1" ht="13.2">
      <c r="A68" s="1">
        <f>+'DATOS ALNOVA'!B68</f>
        <v>39736</v>
      </c>
      <c r="B68" t="str">
        <f>+'DATOS ALNOVA'!L68</f>
        <v>A.TRAS.AUT</v>
      </c>
      <c r="C68" s="2">
        <f>ABS('DATOS ALNOVA'!E68)</f>
        <v>2550.37</v>
      </c>
      <c r="D68" t="str">
        <f>IF('DATOS ALNOVA'!D68&lt;0,"D","H")</f>
        <v>H</v>
      </c>
      <c r="E68" s="1">
        <f>+'DATOS ALNOVA'!C68</f>
        <v>39721</v>
      </c>
      <c r="F68" s="2">
        <f>+'DATOS ALNOVA'!F68</f>
        <v>-144550.37</v>
      </c>
    </row>
    <row r="69" spans="1:6" customHeight="1" ht="13.2">
      <c r="A69" s="1">
        <f>+'DATOS ALNOVA'!B69</f>
        <v>39752</v>
      </c>
      <c r="B69" t="str">
        <f>+'DATOS ALNOVA'!L69</f>
        <v>C.TRAS.AUT</v>
      </c>
      <c r="C69" s="2">
        <f>ABS('DATOS ALNOVA'!E69)</f>
        <v>293.18</v>
      </c>
      <c r="D69" t="str">
        <f>IF('DATOS ALNOVA'!D69&lt;0,"D","H")</f>
        <v>D</v>
      </c>
      <c r="E69" s="1">
        <f>+'DATOS ALNOVA'!C69</f>
        <v>39752</v>
      </c>
      <c r="F69" s="2">
        <f>+'DATOS ALNOVA'!F69</f>
        <v>-144843.55</v>
      </c>
    </row>
    <row r="70" spans="1:6" customHeight="1" ht="13.2">
      <c r="A70" s="1">
        <f>+'DATOS ALNOVA'!B70</f>
        <v>39755</v>
      </c>
      <c r="B70" t="str">
        <f>+'DATOS ALNOVA'!L70</f>
        <v>C.TRAS.AUT</v>
      </c>
      <c r="C70" s="2">
        <f>ABS('DATOS ALNOVA'!E70)</f>
        <v>46.1</v>
      </c>
      <c r="D70" t="str">
        <f>IF('DATOS ALNOVA'!D70&lt;0,"D","H")</f>
        <v>D</v>
      </c>
      <c r="E70" s="1">
        <f>+'DATOS ALNOVA'!C70</f>
        <v>39753</v>
      </c>
      <c r="F70" s="2">
        <f>+'DATOS ALNOVA'!F70</f>
        <v>-144889.65</v>
      </c>
    </row>
    <row r="71" spans="1:6" customHeight="1" ht="13.2">
      <c r="A71" s="1">
        <f>+'DATOS ALNOVA'!B71</f>
        <v>39757</v>
      </c>
      <c r="B71" t="str">
        <f>+'DATOS ALNOVA'!L71</f>
        <v>C.TRAS.AUT</v>
      </c>
      <c r="C71" s="2">
        <f>ABS('DATOS ALNOVA'!E71)</f>
        <v>110.35</v>
      </c>
      <c r="D71" t="str">
        <f>IF('DATOS ALNOVA'!D71&lt;0,"D","H")</f>
        <v>D</v>
      </c>
      <c r="E71" s="1">
        <f>+'DATOS ALNOVA'!C71</f>
        <v>39757</v>
      </c>
      <c r="F71" s="2">
        <f>+'DATOS ALNOVA'!F71</f>
        <v>-145000</v>
      </c>
    </row>
    <row r="72" spans="1:6" customHeight="1" ht="13.2">
      <c r="A72" s="1">
        <f>+'DATOS ALNOVA'!B72</f>
        <v>39813</v>
      </c>
      <c r="B72" t="str">
        <f>+'DATOS ALNOVA'!L72</f>
        <v>CARG.INT</v>
      </c>
      <c r="C72" s="2">
        <f>ABS('DATOS ALNOVA'!E72)</f>
        <v>2697.88</v>
      </c>
      <c r="D72" t="str">
        <f>IF('DATOS ALNOVA'!D72&lt;0,"D","H")</f>
        <v>D</v>
      </c>
      <c r="E72" s="1">
        <f>+'DATOS ALNOVA'!C72</f>
        <v>39813</v>
      </c>
      <c r="F72" s="2">
        <f>+'DATOS ALNOVA'!F72</f>
        <v>-147697.88</v>
      </c>
    </row>
    <row r="73" spans="1:6" customHeight="1" ht="13.2">
      <c r="A73" s="1">
        <f>+'DATOS ALNOVA'!B73</f>
        <v>39815</v>
      </c>
      <c r="B73" t="str">
        <f>+'DATOS ALNOVA'!L73</f>
        <v>A.TRAS.AUT</v>
      </c>
      <c r="C73" s="2">
        <f>ABS('DATOS ALNOVA'!E73)</f>
        <v>2697.88</v>
      </c>
      <c r="D73" t="str">
        <f>IF('DATOS ALNOVA'!D73&lt;0,"D","H")</f>
        <v>H</v>
      </c>
      <c r="E73" s="1">
        <f>+'DATOS ALNOVA'!C73</f>
        <v>39813</v>
      </c>
      <c r="F73" s="2">
        <f>+'DATOS ALNOVA'!F73</f>
        <v>-145000</v>
      </c>
    </row>
    <row r="74" spans="1:6" customHeight="1" ht="13.2">
      <c r="A74" s="1">
        <f>+'DATOS ALNOVA'!B74</f>
        <v>39815</v>
      </c>
      <c r="B74" t="str">
        <f>+'DATOS ALNOVA'!L74</f>
        <v>C.TRAS.AUT</v>
      </c>
      <c r="C74" s="2">
        <f>ABS('DATOS ALNOVA'!E74)</f>
        <v>2697.88</v>
      </c>
      <c r="D74" t="str">
        <f>IF('DATOS ALNOVA'!D74&lt;0,"D","H")</f>
        <v>D</v>
      </c>
      <c r="E74" s="1">
        <f>+'DATOS ALNOVA'!C74</f>
        <v>39813</v>
      </c>
      <c r="F74" s="2">
        <f>+'DATOS ALNOVA'!F74</f>
        <v>-147697.88</v>
      </c>
    </row>
    <row r="75" spans="1:6" customHeight="1" ht="13.2">
      <c r="A75" s="1">
        <f>+'DATOS ALNOVA'!B75</f>
        <v>39826</v>
      </c>
      <c r="B75" t="str">
        <f>+'DATOS ALNOVA'!L75</f>
        <v>A.TRASPASO</v>
      </c>
      <c r="C75" s="2">
        <f>ABS('DATOS ALNOVA'!E75)</f>
        <v>2750</v>
      </c>
      <c r="D75" t="str">
        <f>IF('DATOS ALNOVA'!D75&lt;0,"D","H")</f>
        <v>H</v>
      </c>
      <c r="E75" s="1">
        <f>+'DATOS ALNOVA'!C75</f>
        <v>39826</v>
      </c>
      <c r="F75" s="2">
        <f>+'DATOS ALNOVA'!F75</f>
        <v>-144947.88</v>
      </c>
    </row>
    <row r="76" spans="1:6" customHeight="1" ht="13.2">
      <c r="A76" s="1">
        <f>+'DATOS ALNOVA'!B76</f>
        <v>39826</v>
      </c>
      <c r="B76" t="str">
        <f>+'DATOS ALNOVA'!L76</f>
        <v>C.TRAS.AUT</v>
      </c>
      <c r="C76" s="2">
        <f>ABS('DATOS ALNOVA'!E76)</f>
        <v>2697.88</v>
      </c>
      <c r="D76" t="str">
        <f>IF('DATOS ALNOVA'!D76&lt;0,"D","H")</f>
        <v>D</v>
      </c>
      <c r="E76" s="1">
        <f>+'DATOS ALNOVA'!C76</f>
        <v>39813</v>
      </c>
      <c r="F76" s="2">
        <f>+'DATOS ALNOVA'!F76</f>
        <v>-147645.76</v>
      </c>
    </row>
    <row r="77" spans="1:6" customHeight="1" ht="13.2">
      <c r="A77" s="1">
        <f>+'DATOS ALNOVA'!B77</f>
        <v>39826</v>
      </c>
      <c r="B77" t="str">
        <f>+'DATOS ALNOVA'!L77</f>
        <v>A.TRAS.AUT</v>
      </c>
      <c r="C77" s="2">
        <f>ABS('DATOS ALNOVA'!E77)</f>
        <v>2697.88</v>
      </c>
      <c r="D77" t="str">
        <f>IF('DATOS ALNOVA'!D77&lt;0,"D","H")</f>
        <v>H</v>
      </c>
      <c r="E77" s="1">
        <f>+'DATOS ALNOVA'!C77</f>
        <v>39813</v>
      </c>
      <c r="F77" s="2">
        <f>+'DATOS ALNOVA'!F77</f>
        <v>-144947.88</v>
      </c>
    </row>
    <row r="78" spans="1:6" customHeight="1" ht="13.2">
      <c r="A78" s="1">
        <f>+'DATOS ALNOVA'!B78</f>
        <v>39843</v>
      </c>
      <c r="B78" t="str">
        <f>+'DATOS ALNOVA'!L78</f>
        <v>C.TRAS.AUT</v>
      </c>
      <c r="C78" s="2">
        <f>ABS('DATOS ALNOVA'!E78)</f>
        <v>25.52</v>
      </c>
      <c r="D78" t="str">
        <f>IF('DATOS ALNOVA'!D78&lt;0,"D","H")</f>
        <v>D</v>
      </c>
      <c r="E78" s="1">
        <f>+'DATOS ALNOVA'!C78</f>
        <v>39843</v>
      </c>
      <c r="F78" s="2">
        <f>+'DATOS ALNOVA'!F78</f>
        <v>-144973.4</v>
      </c>
    </row>
    <row r="79" spans="1:6" customHeight="1" ht="13.2">
      <c r="A79" s="1">
        <f>+'DATOS ALNOVA'!B79</f>
        <v>39903</v>
      </c>
      <c r="B79" t="str">
        <f>+'DATOS ALNOVA'!L79</f>
        <v>CARG.INT</v>
      </c>
      <c r="C79" s="2">
        <f>ABS('DATOS ALNOVA'!E79)</f>
        <v>1756</v>
      </c>
      <c r="D79" t="str">
        <f>IF('DATOS ALNOVA'!D79&lt;0,"D","H")</f>
        <v>D</v>
      </c>
      <c r="E79" s="1">
        <f>+'DATOS ALNOVA'!C79</f>
        <v>39903</v>
      </c>
      <c r="F79" s="2">
        <f>+'DATOS ALNOVA'!F79</f>
        <v>-146729.4</v>
      </c>
    </row>
    <row r="80" spans="1:6" customHeight="1" ht="13.2">
      <c r="A80" s="1">
        <f>+'DATOS ALNOVA'!B80</f>
        <v>39903</v>
      </c>
      <c r="B80" t="str">
        <f>+'DATOS ALNOVA'!L80</f>
        <v>A.TRAS.AUT</v>
      </c>
      <c r="C80" s="2">
        <f>ABS('DATOS ALNOVA'!E80)</f>
        <v>1729.4</v>
      </c>
      <c r="D80" t="str">
        <f>IF('DATOS ALNOVA'!D80&lt;0,"D","H")</f>
        <v>H</v>
      </c>
      <c r="E80" s="1">
        <f>+'DATOS ALNOVA'!C80</f>
        <v>39903</v>
      </c>
      <c r="F80" s="2">
        <f>+'DATOS ALNOVA'!F80</f>
        <v>-145000</v>
      </c>
    </row>
    <row r="81" spans="1:6" customHeight="1" ht="13.2">
      <c r="A81" s="1">
        <f>+'DATOS ALNOVA'!B81</f>
        <v>39903</v>
      </c>
      <c r="B81" t="str">
        <f>+'DATOS ALNOVA'!L81</f>
        <v>C.TRAS.AUT</v>
      </c>
      <c r="C81" s="2">
        <f>ABS('DATOS ALNOVA'!E81)</f>
        <v>1729.4</v>
      </c>
      <c r="D81" t="str">
        <f>IF('DATOS ALNOVA'!D81&lt;0,"D","H")</f>
        <v>D</v>
      </c>
      <c r="E81" s="1">
        <f>+'DATOS ALNOVA'!C81</f>
        <v>39903</v>
      </c>
      <c r="F81" s="2">
        <f>+'DATOS ALNOVA'!F81</f>
        <v>-146729.4</v>
      </c>
    </row>
    <row r="82" spans="1:6" customHeight="1" ht="13.2">
      <c r="A82" s="1">
        <f>+'DATOS ALNOVA'!B82</f>
        <v>39961</v>
      </c>
      <c r="B82" t="str">
        <f>+'DATOS ALNOVA'!L82</f>
        <v>A.VARIOS</v>
      </c>
      <c r="C82" s="2">
        <f>ABS('DATOS ALNOVA'!E82)</f>
        <v>1730</v>
      </c>
      <c r="D82" t="str">
        <f>IF('DATOS ALNOVA'!D82&lt;0,"D","H")</f>
        <v>H</v>
      </c>
      <c r="E82" s="1">
        <f>+'DATOS ALNOVA'!C82</f>
        <v>39961</v>
      </c>
      <c r="F82" s="2">
        <f>+'DATOS ALNOVA'!F82</f>
        <v>-144999.4</v>
      </c>
    </row>
    <row r="83" spans="1:6" customHeight="1" ht="13.2">
      <c r="A83" s="1">
        <f>+'DATOS ALNOVA'!B83</f>
        <v>39961</v>
      </c>
      <c r="B83" t="str">
        <f>+'DATOS ALNOVA'!L83</f>
        <v>C.TRAS.AUT</v>
      </c>
      <c r="C83" s="2">
        <f>ABS('DATOS ALNOVA'!E83)</f>
        <v>1729.4</v>
      </c>
      <c r="D83" t="str">
        <f>IF('DATOS ALNOVA'!D83&lt;0,"D","H")</f>
        <v>D</v>
      </c>
      <c r="E83" s="1">
        <f>+'DATOS ALNOVA'!C83</f>
        <v>39903</v>
      </c>
      <c r="F83" s="2">
        <f>+'DATOS ALNOVA'!F83</f>
        <v>-146728.8</v>
      </c>
    </row>
    <row r="84" spans="1:6" customHeight="1" ht="13.2">
      <c r="A84" s="1">
        <f>+'DATOS ALNOVA'!B84</f>
        <v>39961</v>
      </c>
      <c r="B84" t="str">
        <f>+'DATOS ALNOVA'!L84</f>
        <v>A.TRAS.AUT</v>
      </c>
      <c r="C84" s="2">
        <f>ABS('DATOS ALNOVA'!E84)</f>
        <v>1729.4</v>
      </c>
      <c r="D84" t="str">
        <f>IF('DATOS ALNOVA'!D84&lt;0,"D","H")</f>
        <v>H</v>
      </c>
      <c r="E84" s="1">
        <f>+'DATOS ALNOVA'!C84</f>
        <v>39903</v>
      </c>
      <c r="F84" s="2">
        <f>+'DATOS ALNOVA'!F84</f>
        <v>-144999.4</v>
      </c>
    </row>
    <row r="85" spans="1:6" customHeight="1" ht="13.2">
      <c r="A85" s="1">
        <f>+'DATOS ALNOVA'!B85</f>
        <v>39994</v>
      </c>
      <c r="B85" t="str">
        <f>+'DATOS ALNOVA'!L85</f>
        <v>CARG.INT</v>
      </c>
      <c r="C85" s="2">
        <f>ABS('DATOS ALNOVA'!E85)</f>
        <v>1349.27</v>
      </c>
      <c r="D85" t="str">
        <f>IF('DATOS ALNOVA'!D85&lt;0,"D","H")</f>
        <v>D</v>
      </c>
      <c r="E85" s="1">
        <f>+'DATOS ALNOVA'!C85</f>
        <v>39994</v>
      </c>
      <c r="F85" s="2">
        <f>+'DATOS ALNOVA'!F85</f>
        <v>-146348.67</v>
      </c>
    </row>
    <row r="86" spans="1:6" customHeight="1" ht="13.2">
      <c r="A86" s="1">
        <f>+'DATOS ALNOVA'!B86</f>
        <v>39994</v>
      </c>
      <c r="B86" t="str">
        <f>+'DATOS ALNOVA'!L86</f>
        <v>A.TRAS.AUT</v>
      </c>
      <c r="C86" s="2">
        <f>ABS('DATOS ALNOVA'!E86)</f>
        <v>1348.67</v>
      </c>
      <c r="D86" t="str">
        <f>IF('DATOS ALNOVA'!D86&lt;0,"D","H")</f>
        <v>H</v>
      </c>
      <c r="E86" s="1">
        <f>+'DATOS ALNOVA'!C86</f>
        <v>39994</v>
      </c>
      <c r="F86" s="2">
        <f>+'DATOS ALNOVA'!F86</f>
        <v>-145000</v>
      </c>
    </row>
    <row r="87" spans="1:6" customHeight="1" ht="13.2">
      <c r="A87" s="1">
        <f>+'DATOS ALNOVA'!B87</f>
        <v>39994</v>
      </c>
      <c r="B87" t="str">
        <f>+'DATOS ALNOVA'!L87</f>
        <v>C.TRAS.AUT</v>
      </c>
      <c r="C87" s="2">
        <f>ABS('DATOS ALNOVA'!E87)</f>
        <v>1348.67</v>
      </c>
      <c r="D87" t="str">
        <f>IF('DATOS ALNOVA'!D87&lt;0,"D","H")</f>
        <v>D</v>
      </c>
      <c r="E87" s="1">
        <f>+'DATOS ALNOVA'!C87</f>
        <v>39994</v>
      </c>
      <c r="F87" s="2">
        <f>+'DATOS ALNOVA'!F87</f>
        <v>-146348.67</v>
      </c>
    </row>
    <row r="88" spans="1:6" customHeight="1" ht="13.2">
      <c r="A88" s="1">
        <f>+'DATOS ALNOVA'!B88</f>
        <v>40007</v>
      </c>
      <c r="B88" t="str">
        <f>+'DATOS ALNOVA'!L88</f>
        <v>A.TRASPASO</v>
      </c>
      <c r="C88" s="2">
        <f>ABS('DATOS ALNOVA'!E88)</f>
        <v>1350</v>
      </c>
      <c r="D88" t="str">
        <f>IF('DATOS ALNOVA'!D88&lt;0,"D","H")</f>
        <v>H</v>
      </c>
      <c r="E88" s="1">
        <f>+'DATOS ALNOVA'!C88</f>
        <v>40007</v>
      </c>
      <c r="F88" s="2">
        <f>+'DATOS ALNOVA'!F88</f>
        <v>-144998.67</v>
      </c>
    </row>
    <row r="89" spans="1:6" customHeight="1" ht="13.2">
      <c r="A89" s="1">
        <f>+'DATOS ALNOVA'!B89</f>
        <v>40007</v>
      </c>
      <c r="B89" t="str">
        <f>+'DATOS ALNOVA'!L89</f>
        <v>C.TRAS.AUT</v>
      </c>
      <c r="C89" s="2">
        <f>ABS('DATOS ALNOVA'!E89)</f>
        <v>1348.67</v>
      </c>
      <c r="D89" t="str">
        <f>IF('DATOS ALNOVA'!D89&lt;0,"D","H")</f>
        <v>D</v>
      </c>
      <c r="E89" s="1">
        <f>+'DATOS ALNOVA'!C89</f>
        <v>39994</v>
      </c>
      <c r="F89" s="2">
        <f>+'DATOS ALNOVA'!F89</f>
        <v>-146347.34</v>
      </c>
    </row>
    <row r="90" spans="1:6" customHeight="1" ht="13.2">
      <c r="A90" s="1">
        <f>+'DATOS ALNOVA'!B90</f>
        <v>40007</v>
      </c>
      <c r="B90" t="str">
        <f>+'DATOS ALNOVA'!L90</f>
        <v>A.TRAS.AUT</v>
      </c>
      <c r="C90" s="2">
        <f>ABS('DATOS ALNOVA'!E90)</f>
        <v>1348.67</v>
      </c>
      <c r="D90" t="str">
        <f>IF('DATOS ALNOVA'!D90&lt;0,"D","H")</f>
        <v>H</v>
      </c>
      <c r="E90" s="1">
        <f>+'DATOS ALNOVA'!C90</f>
        <v>39994</v>
      </c>
      <c r="F90" s="2">
        <f>+'DATOS ALNOVA'!F90</f>
        <v>-144998.67</v>
      </c>
    </row>
    <row r="91" spans="1:6" customHeight="1" ht="13.2">
      <c r="A91" s="1">
        <f>+'DATOS ALNOVA'!B91</f>
        <v>40086</v>
      </c>
      <c r="B91" t="str">
        <f>+'DATOS ALNOVA'!L91</f>
        <v>CARG.INT</v>
      </c>
      <c r="C91" s="2">
        <f>ABS('DATOS ALNOVA'!E91)</f>
        <v>1186.39</v>
      </c>
      <c r="D91" t="str">
        <f>IF('DATOS ALNOVA'!D91&lt;0,"D","H")</f>
        <v>D</v>
      </c>
      <c r="E91" s="1">
        <f>+'DATOS ALNOVA'!C91</f>
        <v>40086</v>
      </c>
      <c r="F91" s="2">
        <f>+'DATOS ALNOVA'!F91</f>
        <v>-146185.06</v>
      </c>
    </row>
    <row r="92" spans="1:6" customHeight="1" ht="13.2">
      <c r="A92" s="1">
        <f>+'DATOS ALNOVA'!B92</f>
        <v>40086</v>
      </c>
      <c r="B92" t="str">
        <f>+'DATOS ALNOVA'!L92</f>
        <v>A.TRASPASO</v>
      </c>
      <c r="C92" s="2">
        <f>ABS('DATOS ALNOVA'!E92)</f>
        <v>1293.11</v>
      </c>
      <c r="D92" t="str">
        <f>IF('DATOS ALNOVA'!D92&lt;0,"D","H")</f>
        <v>H</v>
      </c>
      <c r="E92" s="1">
        <f>+'DATOS ALNOVA'!C92</f>
        <v>40086</v>
      </c>
      <c r="F92" s="2">
        <f>+'DATOS ALNOVA'!F92</f>
        <v>-144891.95</v>
      </c>
    </row>
    <row r="93" spans="1:6" customHeight="1" ht="13.2">
      <c r="A93" s="1">
        <f>+'DATOS ALNOVA'!B93</f>
        <v>40178</v>
      </c>
      <c r="B93" t="str">
        <f>+'DATOS ALNOVA'!L93</f>
        <v>CARG.INT</v>
      </c>
      <c r="C93" s="2">
        <f>ABS('DATOS ALNOVA'!E93)</f>
        <v>1013.3</v>
      </c>
      <c r="D93" t="str">
        <f>IF('DATOS ALNOVA'!D93&lt;0,"D","H")</f>
        <v>D</v>
      </c>
      <c r="E93" s="1">
        <f>+'DATOS ALNOVA'!C93</f>
        <v>40178</v>
      </c>
      <c r="F93" s="2">
        <f>+'DATOS ALNOVA'!F93</f>
        <v>-145905.25</v>
      </c>
    </row>
    <row r="94" spans="1:6" customHeight="1" ht="13.2">
      <c r="A94" s="1">
        <f>+'DATOS ALNOVA'!B94</f>
        <v>40182</v>
      </c>
      <c r="B94" t="str">
        <f>+'DATOS ALNOVA'!L94</f>
        <v>A.TRASPASO</v>
      </c>
      <c r="C94" s="2">
        <f>ABS('DATOS ALNOVA'!E94)</f>
        <v>1013.3</v>
      </c>
      <c r="D94" t="str">
        <f>IF('DATOS ALNOVA'!D94&lt;0,"D","H")</f>
        <v>H</v>
      </c>
      <c r="E94" s="1">
        <f>+'DATOS ALNOVA'!C94</f>
        <v>40182</v>
      </c>
      <c r="F94" s="2">
        <f>+'DATOS ALNOVA'!F94</f>
        <v>-144891.95</v>
      </c>
    </row>
    <row r="95" spans="1:6" customHeight="1" ht="13.2">
      <c r="A95" s="1">
        <f>+'DATOS ALNOVA'!B95</f>
        <v>40221</v>
      </c>
      <c r="B95">
        <f>+'DATOS ALNOVA'!L95</f>
        <v>20</v>
      </c>
      <c r="C95" s="2">
        <f>ABS('DATOS ALNOVA'!E95)</f>
        <v>144891.95</v>
      </c>
      <c r="D95" t="str">
        <f>IF('DATOS ALNOVA'!D95&lt;0,"D","H")</f>
        <v>H</v>
      </c>
      <c r="E95" s="1">
        <f>+'DATOS ALNOVA'!C95</f>
        <v>40221</v>
      </c>
      <c r="F95" s="2">
        <f>+'DATOS ALNOVA'!F95</f>
        <v>-144891.95</v>
      </c>
    </row>
    <row r="96" spans="1:6" customHeight="1" ht="13.2">
      <c r="A96" s="1">
        <f>+'DATOS ALNOVA'!B96</f>
        <v>40269</v>
      </c>
      <c r="B96" t="str">
        <f>+'DATOS ALNOVA'!L96</f>
        <v>C.INTERESES</v>
      </c>
      <c r="C96" s="2">
        <f>ABS('DATOS ALNOVA'!E96)</f>
        <v>1009.22</v>
      </c>
      <c r="D96" t="str">
        <f>IF('DATOS ALNOVA'!D96&lt;0,"D","H")</f>
        <v>D</v>
      </c>
      <c r="E96" s="1">
        <f>+'DATOS ALNOVA'!C96</f>
        <v>40269</v>
      </c>
      <c r="F96" s="2">
        <f>+'DATOS ALNOVA'!F96</f>
        <v>-145901.17</v>
      </c>
    </row>
    <row r="97" spans="1:6" customHeight="1" ht="13.2">
      <c r="A97" s="1">
        <f>+'DATOS ALNOVA'!B97</f>
        <v>40269</v>
      </c>
      <c r="B97" t="str">
        <f>+'DATOS ALNOVA'!L97</f>
        <v>C.COMISION</v>
      </c>
      <c r="C97" s="2">
        <f>ABS('DATOS ALNOVA'!E97)</f>
        <v>0.21</v>
      </c>
      <c r="D97" t="str">
        <f>IF('DATOS ALNOVA'!D97&lt;0,"D","H")</f>
        <v>D</v>
      </c>
      <c r="E97" s="1">
        <f>+'DATOS ALNOVA'!C97</f>
        <v>40269</v>
      </c>
      <c r="F97" s="2">
        <f>+'DATOS ALNOVA'!F97</f>
        <v>-145901.38</v>
      </c>
    </row>
    <row r="98" spans="1:6" customHeight="1" ht="13.2">
      <c r="A98" s="1">
        <f>+'DATOS ALNOVA'!B98</f>
        <v>40269</v>
      </c>
      <c r="B98" t="str">
        <f>+'DATOS ALNOVA'!L98</f>
        <v>C.COMISION</v>
      </c>
      <c r="C98" s="2">
        <f>ABS('DATOS ALNOVA'!E98)</f>
        <v>60.1</v>
      </c>
      <c r="D98" t="str">
        <f>IF('DATOS ALNOVA'!D98&lt;0,"D","H")</f>
        <v>D</v>
      </c>
      <c r="E98" s="1">
        <f>+'DATOS ALNOVA'!C98</f>
        <v>40269</v>
      </c>
      <c r="F98" s="2">
        <f>+'DATOS ALNOVA'!F98</f>
        <v>-145961.48</v>
      </c>
    </row>
    <row r="99" spans="1:6" customHeight="1" ht="13.2">
      <c r="A99" s="1">
        <f>+'DATOS ALNOVA'!B99</f>
        <v>40273</v>
      </c>
      <c r="B99" t="str">
        <f>+'DATOS ALNOVA'!L99</f>
        <v>AB.TRASPASO</v>
      </c>
      <c r="C99" s="2">
        <f>ABS('DATOS ALNOVA'!E99)</f>
        <v>961.48</v>
      </c>
      <c r="D99" t="str">
        <f>IF('DATOS ALNOVA'!D99&lt;0,"D","H")</f>
        <v>H</v>
      </c>
      <c r="E99" s="1">
        <f>+'DATOS ALNOVA'!C99</f>
        <v>40273</v>
      </c>
      <c r="F99" s="2">
        <f>+'DATOS ALNOVA'!F99</f>
        <v>-145000</v>
      </c>
    </row>
    <row r="100" spans="1:6" customHeight="1" ht="13.2">
      <c r="A100" s="1">
        <f>+'DATOS ALNOVA'!B100</f>
        <v>40360</v>
      </c>
      <c r="B100" t="str">
        <f>+'DATOS ALNOVA'!L100</f>
        <v>C.INTERESES</v>
      </c>
      <c r="C100" s="2">
        <f>ABS('DATOS ALNOVA'!E100)</f>
        <v>993.95</v>
      </c>
      <c r="D100" t="str">
        <f>IF('DATOS ALNOVA'!D100&lt;0,"D","H")</f>
        <v>D</v>
      </c>
      <c r="E100" s="1">
        <f>+'DATOS ALNOVA'!C100</f>
        <v>40360</v>
      </c>
      <c r="F100" s="2">
        <f>+'DATOS ALNOVA'!F100</f>
        <v>-145993.95</v>
      </c>
    </row>
    <row r="101" spans="1:6" customHeight="1" ht="13.2">
      <c r="A101" s="1">
        <f>+'DATOS ALNOVA'!B101</f>
        <v>40360</v>
      </c>
      <c r="B101" t="str">
        <f>+'DATOS ALNOVA'!L101</f>
        <v>C.COMISION</v>
      </c>
      <c r="C101" s="2">
        <f>ABS('DATOS ALNOVA'!E101)</f>
        <v>72.42</v>
      </c>
      <c r="D101" t="str">
        <f>IF('DATOS ALNOVA'!D101&lt;0,"D","H")</f>
        <v>D</v>
      </c>
      <c r="E101" s="1">
        <f>+'DATOS ALNOVA'!C101</f>
        <v>40360</v>
      </c>
      <c r="F101" s="2">
        <f>+'DATOS ALNOVA'!F101</f>
        <v>-146066.37</v>
      </c>
    </row>
    <row r="102" spans="1:6" customHeight="1" ht="13.2">
      <c r="A102" s="1">
        <f>+'DATOS ALNOVA'!B102</f>
        <v>40360</v>
      </c>
      <c r="B102" t="str">
        <f>+'DATOS ALNOVA'!L102</f>
        <v>AB.TRASPASO</v>
      </c>
      <c r="C102" s="2">
        <f>ABS('DATOS ALNOVA'!E102)</f>
        <v>10000</v>
      </c>
      <c r="D102" t="str">
        <f>IF('DATOS ALNOVA'!D102&lt;0,"D","H")</f>
        <v>H</v>
      </c>
      <c r="E102" s="1">
        <f>+'DATOS ALNOVA'!C102</f>
        <v>40360</v>
      </c>
      <c r="F102" s="2">
        <f>+'DATOS ALNOVA'!F102</f>
        <v>-136066.37</v>
      </c>
    </row>
    <row r="103" spans="1:6" customHeight="1" ht="13.2">
      <c r="A103" s="1">
        <f>+'DATOS ALNOVA'!B103</f>
        <v>40360</v>
      </c>
      <c r="B103" t="str">
        <f>+'DATOS ALNOVA'!L103</f>
        <v>AB.TRASPASO</v>
      </c>
      <c r="C103" s="2">
        <f>ABS('DATOS ALNOVA'!E103)</f>
        <v>27316.37</v>
      </c>
      <c r="D103" t="str">
        <f>IF('DATOS ALNOVA'!D103&lt;0,"D","H")</f>
        <v>H</v>
      </c>
      <c r="E103" s="1">
        <f>+'DATOS ALNOVA'!C103</f>
        <v>40360</v>
      </c>
      <c r="F103" s="2">
        <f>+'DATOS ALNOVA'!F103</f>
        <v>-108750</v>
      </c>
    </row>
    <row r="104" spans="1:6" customHeight="1" ht="13.2">
      <c r="A104" s="1">
        <f>+'DATOS ALNOVA'!B104</f>
        <v>40452</v>
      </c>
      <c r="B104" t="str">
        <f>+'DATOS ALNOVA'!L104</f>
        <v>C.INTERESES</v>
      </c>
      <c r="C104" s="2">
        <f>ABS('DATOS ALNOVA'!E104)</f>
        <v>779.83</v>
      </c>
      <c r="D104" t="str">
        <f>IF('DATOS ALNOVA'!D104&lt;0,"D","H")</f>
        <v>D</v>
      </c>
      <c r="E104" s="1">
        <f>+'DATOS ALNOVA'!C104</f>
        <v>40452</v>
      </c>
      <c r="F104" s="2">
        <f>+'DATOS ALNOVA'!F104</f>
        <v>-109529.83</v>
      </c>
    </row>
    <row r="105" spans="1:6" customHeight="1" ht="13.2">
      <c r="A105" s="1">
        <f>+'DATOS ALNOVA'!B105</f>
        <v>40452</v>
      </c>
      <c r="B105" t="str">
        <f>+'DATOS ALNOVA'!L105</f>
        <v>AB.TRASPASO</v>
      </c>
      <c r="C105" s="2">
        <f>ABS('DATOS ALNOVA'!E105)</f>
        <v>779.83</v>
      </c>
      <c r="D105" t="str">
        <f>IF('DATOS ALNOVA'!D105&lt;0,"D","H")</f>
        <v>H</v>
      </c>
      <c r="E105" s="1">
        <f>+'DATOS ALNOVA'!C105</f>
        <v>40452</v>
      </c>
      <c r="F105" s="2">
        <f>+'DATOS ALNOVA'!F105</f>
        <v>-108750</v>
      </c>
    </row>
    <row r="106" spans="1:6" customHeight="1" ht="13.2">
      <c r="A106" s="1">
        <f>+'DATOS ALNOVA'!B106</f>
        <v>40544</v>
      </c>
      <c r="B106" t="str">
        <f>+'DATOS ALNOVA'!L106</f>
        <v>C.INTERESES</v>
      </c>
      <c r="C106" s="2">
        <f>ABS('DATOS ALNOVA'!E106)</f>
        <v>815.13</v>
      </c>
      <c r="D106" t="str">
        <f>IF('DATOS ALNOVA'!D106&lt;0,"D","H")</f>
        <v>D</v>
      </c>
      <c r="E106" s="1">
        <f>+'DATOS ALNOVA'!C106</f>
        <v>40544</v>
      </c>
      <c r="F106" s="2">
        <f>+'DATOS ALNOVA'!F106</f>
        <v>-109565.13</v>
      </c>
    </row>
    <row r="107" spans="1:6" customHeight="1" ht="13.2">
      <c r="A107" s="1">
        <f>+'DATOS ALNOVA'!B107</f>
        <v>40551</v>
      </c>
      <c r="B107" t="str">
        <f>+'DATOS ALNOVA'!L107</f>
        <v>C.COMISION</v>
      </c>
      <c r="C107" s="2">
        <f>ABS('DATOS ALNOVA'!E107)</f>
        <v>33</v>
      </c>
      <c r="D107" t="str">
        <f>IF('DATOS ALNOVA'!D107&lt;0,"D","H")</f>
        <v>D</v>
      </c>
      <c r="E107" s="1">
        <f>+'DATOS ALNOVA'!C107</f>
        <v>40553</v>
      </c>
      <c r="F107" s="2">
        <f>+'DATOS ALNOVA'!F107</f>
        <v>-109598.13</v>
      </c>
    </row>
    <row r="108" spans="1:6" customHeight="1" ht="13.2">
      <c r="A108" s="1">
        <f>+'DATOS ALNOVA'!B108</f>
        <v>40634</v>
      </c>
      <c r="B108" t="str">
        <f>+'DATOS ALNOVA'!L108</f>
        <v>C.INTERESES</v>
      </c>
      <c r="C108" s="2">
        <f>ABS('DATOS ALNOVA'!E108)</f>
        <v>3048.92</v>
      </c>
      <c r="D108" t="str">
        <f>IF('DATOS ALNOVA'!D108&lt;0,"D","H")</f>
        <v>D</v>
      </c>
      <c r="E108" s="1">
        <f>+'DATOS ALNOVA'!C108</f>
        <v>40634</v>
      </c>
      <c r="F108" s="2">
        <f>+'DATOS ALNOVA'!F108</f>
        <v>-112647.05</v>
      </c>
    </row>
    <row r="109" spans="1:6" customHeight="1" ht="13.2">
      <c r="A109" s="1">
        <f>+'DATOS ALNOVA'!B109</f>
        <v>40634</v>
      </c>
      <c r="B109" t="str">
        <f>+'DATOS ALNOVA'!L109</f>
        <v>C.COMISION</v>
      </c>
      <c r="C109" s="2">
        <f>ABS('DATOS ALNOVA'!E109)</f>
        <v>1112.94</v>
      </c>
      <c r="D109" t="str">
        <f>IF('DATOS ALNOVA'!D109&lt;0,"D","H")</f>
        <v>D</v>
      </c>
      <c r="E109" s="1">
        <f>+'DATOS ALNOVA'!C109</f>
        <v>40634</v>
      </c>
      <c r="F109" s="2">
        <f>+'DATOS ALNOVA'!F109</f>
        <v>-113759.99</v>
      </c>
    </row>
    <row r="110" spans="1:6" customHeight="1" ht="13.2">
      <c r="A110" s="1">
        <f>+'DATOS ALNOVA'!B110</f>
        <v>40711</v>
      </c>
      <c r="B110" t="str">
        <f>+'DATOS ALNOVA'!L110</f>
        <v>C.INTERESES</v>
      </c>
      <c r="C110" s="2">
        <f>ABS('DATOS ALNOVA'!E110)</f>
        <v>2962.87</v>
      </c>
      <c r="D110" t="str">
        <f>IF('DATOS ALNOVA'!D110&lt;0,"D","H")</f>
        <v>D</v>
      </c>
      <c r="E110" s="1">
        <f>+'DATOS ALNOVA'!C110</f>
        <v>40712</v>
      </c>
      <c r="F110" s="2">
        <f>+'DATOS ALNOVA'!F110</f>
        <v>-116722.86</v>
      </c>
    </row>
    <row r="111" spans="1:6" customHeight="1" ht="13.2">
      <c r="A111" s="1">
        <f>+'DATOS ALNOVA'!B111</f>
        <v>40711</v>
      </c>
      <c r="B111" t="str">
        <f>+'DATOS ALNOVA'!L111</f>
        <v>C.COMISION</v>
      </c>
      <c r="C111" s="2">
        <f>ABS('DATOS ALNOVA'!E111)</f>
        <v>1237.8</v>
      </c>
      <c r="D111" t="str">
        <f>IF('DATOS ALNOVA'!D111&lt;0,"D","H")</f>
        <v>D</v>
      </c>
      <c r="E111" s="1">
        <f>+'DATOS ALNOVA'!C111</f>
        <v>40712</v>
      </c>
      <c r="F111" s="2">
        <f>+'DATOS ALNOVA'!F111</f>
        <v>-117960.66</v>
      </c>
    </row>
    <row r="112" spans="1:6" customHeight="1" ht="13.2">
      <c r="A112" s="1">
        <f>+'DATOS ALNOVA'!B112</f>
        <v>40973</v>
      </c>
      <c r="B112" t="str">
        <f>+'DATOS ALNOVA'!L112</f>
        <v>C.INTERESES</v>
      </c>
      <c r="C112" s="2">
        <f>ABS('DATOS ALNOVA'!E112)</f>
        <v>1064.92</v>
      </c>
      <c r="D112" t="str">
        <f>IF('DATOS ALNOVA'!D112&lt;0,"D","H")</f>
        <v>D</v>
      </c>
      <c r="E112" s="1">
        <f>+'DATOS ALNOVA'!C112</f>
        <v>40725</v>
      </c>
      <c r="F112" s="2">
        <f>+'DATOS ALNOVA'!F112</f>
        <v>-119025.58</v>
      </c>
    </row>
    <row r="113" spans="1:6" customHeight="1" ht="13.2">
      <c r="A113" s="1">
        <f>+'DATOS ALNOVA'!B113</f>
        <v>40974</v>
      </c>
      <c r="B113" t="str">
        <f>+'DATOS ALNOVA'!L113</f>
        <v>C.INTERESES</v>
      </c>
      <c r="C113" s="2">
        <f>ABS('DATOS ALNOVA'!E113)</f>
        <v>7536.38</v>
      </c>
      <c r="D113" t="str">
        <f>IF('DATOS ALNOVA'!D113&lt;0,"D","H")</f>
        <v>D</v>
      </c>
      <c r="E113" s="1">
        <f>+'DATOS ALNOVA'!C113</f>
        <v>40817</v>
      </c>
      <c r="F113" s="2">
        <f>+'DATOS ALNOVA'!F113</f>
        <v>-126561.96</v>
      </c>
    </row>
    <row r="114" spans="1:6" customHeight="1" ht="13.2">
      <c r="A114" s="1">
        <f>+'DATOS ALNOVA'!B114</f>
        <v>40975</v>
      </c>
      <c r="B114" t="str">
        <f>+'DATOS ALNOVA'!L114</f>
        <v>C.INTERESES</v>
      </c>
      <c r="C114" s="2">
        <f>ABS('DATOS ALNOVA'!E114)</f>
        <v>7536.38</v>
      </c>
      <c r="D114" t="str">
        <f>IF('DATOS ALNOVA'!D114&lt;0,"D","H")</f>
        <v>D</v>
      </c>
      <c r="E114" s="1">
        <f>+'DATOS ALNOVA'!C114</f>
        <v>40909</v>
      </c>
      <c r="F114" s="2">
        <f>+'DATOS ALNOVA'!F114</f>
        <v>-134098.34</v>
      </c>
    </row>
    <row r="115" spans="1:6" customHeight="1" ht="13.2">
      <c r="A115" s="1">
        <f>+'DATOS ALNOVA'!B115</f>
        <v>41002</v>
      </c>
      <c r="B115" t="str">
        <f>+'DATOS ALNOVA'!L115</f>
        <v>AB.INTERESES</v>
      </c>
      <c r="C115" s="2">
        <f>ABS('DATOS ALNOVA'!E115)</f>
        <v>1064.92</v>
      </c>
      <c r="D115" t="str">
        <f>IF('DATOS ALNOVA'!D115&lt;0,"D","H")</f>
        <v>H</v>
      </c>
      <c r="E115" s="1">
        <f>+'DATOS ALNOVA'!C115</f>
        <v>40725</v>
      </c>
      <c r="F115" s="2">
        <f>+'DATOS ALNOVA'!F115</f>
        <v>-133033.42</v>
      </c>
    </row>
    <row r="116" spans="1:6" customHeight="1" ht="13.2">
      <c r="A116" s="1">
        <f>+'DATOS ALNOVA'!B116</f>
        <v>41002</v>
      </c>
      <c r="B116" t="str">
        <f>+'DATOS ALNOVA'!L116</f>
        <v>AB.INTERESES</v>
      </c>
      <c r="C116" s="2">
        <f>ABS('DATOS ALNOVA'!E116)</f>
        <v>7536.38</v>
      </c>
      <c r="D116" t="str">
        <f>IF('DATOS ALNOVA'!D116&lt;0,"D","H")</f>
        <v>H</v>
      </c>
      <c r="E116" s="1">
        <f>+'DATOS ALNOVA'!C116</f>
        <v>40817</v>
      </c>
      <c r="F116" s="2">
        <f>+'DATOS ALNOVA'!F116</f>
        <v>-125497.04</v>
      </c>
    </row>
    <row r="117" spans="1:6" customHeight="1" ht="13.2">
      <c r="A117" s="1">
        <f>+'DATOS ALNOVA'!B117</f>
        <v>41002</v>
      </c>
      <c r="B117" t="str">
        <f>+'DATOS ALNOVA'!L117</f>
        <v>AB.INTERESES</v>
      </c>
      <c r="C117" s="2">
        <f>ABS('DATOS ALNOVA'!E117)</f>
        <v>7536.38</v>
      </c>
      <c r="D117" t="str">
        <f>IF('DATOS ALNOVA'!D117&lt;0,"D","H")</f>
        <v>H</v>
      </c>
      <c r="E117" s="1">
        <f>+'DATOS ALNOVA'!C117</f>
        <v>40909</v>
      </c>
      <c r="F117" s="2">
        <f>+'DATOS ALNOVA'!F117</f>
        <v>-117960.66</v>
      </c>
    </row>
    <row r="118" spans="1:6" customHeight="1" ht="13.2">
      <c r="E118" s="1"/>
    </row>
    <row r="119" spans="1:6" customHeight="1" ht="13.2">
      <c r="E119" s="1"/>
    </row>
    <row r="120" spans="1:6" customHeight="1" ht="13.2">
      <c r="E120" s="1"/>
    </row>
    <row r="121" spans="1:6" customHeight="1" ht="13.2">
      <c r="E121" s="1"/>
    </row>
    <row r="122" spans="1:6" customHeight="1" ht="13.2">
      <c r="E122" s="1"/>
    </row>
    <row r="123" spans="1:6" customHeight="1" ht="13.2">
      <c r="E123" s="1"/>
    </row>
    <row r="124" spans="1:6" customHeight="1" ht="13.2">
      <c r="E124" s="1"/>
    </row>
    <row r="125" spans="1:6" customHeight="1" ht="13.2">
      <c r="E125" s="1"/>
    </row>
    <row r="126" spans="1:6" customHeight="1" ht="13.2">
      <c r="E126" s="1"/>
    </row>
    <row r="127" spans="1:6" customHeight="1" ht="13.2">
      <c r="E127" s="1"/>
    </row>
    <row r="128" spans="1:6" customHeight="1" ht="13.2">
      <c r="E128" s="1"/>
    </row>
    <row r="129" spans="1:6" customHeight="1" ht="13.2">
      <c r="E129" s="1"/>
    </row>
    <row r="130" spans="1:6" customHeight="1" ht="13.2">
      <c r="E130" s="1"/>
    </row>
    <row r="131" spans="1:6" customHeight="1" ht="13.2">
      <c r="E131" s="1"/>
    </row>
    <row r="132" spans="1:6" customHeight="1" ht="13.2">
      <c r="E132" s="1"/>
    </row>
    <row r="133" spans="1:6" customHeight="1" ht="13.2">
      <c r="E133" s="1"/>
    </row>
    <row r="134" spans="1:6" customHeight="1" ht="13.2">
      <c r="E134" s="1"/>
    </row>
    <row r="135" spans="1:6" customHeight="1" ht="13.2">
      <c r="E135" s="1"/>
    </row>
    <row r="136" spans="1:6" customHeight="1" ht="13.2">
      <c r="E136" s="1"/>
    </row>
    <row r="137" spans="1:6" customHeight="1" ht="13.2">
      <c r="E137" s="1"/>
    </row>
    <row r="138" spans="1:6" customHeight="1" ht="13.2">
      <c r="E138" s="1"/>
    </row>
    <row r="139" spans="1:6" customHeight="1" ht="13.2">
      <c r="E139" s="1"/>
    </row>
    <row r="140" spans="1:6" customHeight="1" ht="13.2">
      <c r="E140" s="1"/>
    </row>
    <row r="141" spans="1:6" customHeight="1" ht="13.2">
      <c r="E141" s="1"/>
    </row>
    <row r="142" spans="1:6" customHeight="1" ht="13.2">
      <c r="E142" s="1"/>
    </row>
    <row r="143" spans="1:6" customHeight="1" ht="13.2">
      <c r="E143" s="1"/>
    </row>
    <row r="144" spans="1:6" customHeight="1" ht="13.2">
      <c r="E144" s="1"/>
    </row>
    <row r="145" spans="1:6" customHeight="1" ht="13.2">
      <c r="E145" s="1"/>
    </row>
    <row r="146" spans="1:6" customHeight="1" ht="13.2">
      <c r="E146" s="1"/>
    </row>
    <row r="147" spans="1:6" customHeight="1" ht="13.2">
      <c r="E147" s="1"/>
    </row>
    <row r="148" spans="1:6" customHeight="1" ht="13.2">
      <c r="E148" s="1"/>
    </row>
    <row r="149" spans="1:6" customHeight="1" ht="13.2">
      <c r="E149" s="1"/>
    </row>
    <row r="150" spans="1:6" customHeight="1" ht="13.2">
      <c r="E150" s="1"/>
    </row>
    <row r="151" spans="1:6" customHeight="1" ht="13.2">
      <c r="E151" s="1"/>
    </row>
    <row r="152" spans="1:6" customHeight="1" ht="13.2">
      <c r="E152" s="1"/>
    </row>
    <row r="153" spans="1:6" customHeight="1" ht="13.2">
      <c r="E153" s="1"/>
    </row>
    <row r="154" spans="1:6" customHeight="1" ht="13.2">
      <c r="E154" s="1"/>
    </row>
    <row r="155" spans="1:6" customHeight="1" ht="13.2">
      <c r="E155" s="1"/>
    </row>
    <row r="156" spans="1:6" customHeight="1" ht="13.2">
      <c r="E156" s="1"/>
    </row>
    <row r="157" spans="1:6" customHeight="1" ht="13.2">
      <c r="E157" s="1"/>
    </row>
    <row r="158" spans="1:6" customHeight="1" ht="13.2">
      <c r="E158" s="1"/>
    </row>
    <row r="159" spans="1:6" customHeight="1" ht="13.2">
      <c r="E159" s="1"/>
    </row>
    <row r="160" spans="1:6" customHeight="1" ht="13.2">
      <c r="E160" s="1"/>
    </row>
    <row r="161" spans="1:6" customHeight="1" ht="13.2">
      <c r="E161" s="1"/>
    </row>
    <row r="162" spans="1:6" customHeight="1" ht="13.2">
      <c r="E162" s="1"/>
    </row>
    <row r="163" spans="1:6" customHeight="1" ht="13.2">
      <c r="E163" s="1"/>
    </row>
    <row r="164" spans="1:6" customHeight="1" ht="13.2">
      <c r="E164" s="1"/>
    </row>
    <row r="165" spans="1:6" customHeight="1" ht="13.2">
      <c r="E165" s="1"/>
    </row>
    <row r="166" spans="1:6" customHeight="1" ht="13.2">
      <c r="E166" s="1"/>
    </row>
    <row r="167" spans="1:6" customHeight="1" ht="13.2">
      <c r="E167" s="1"/>
    </row>
    <row r="168" spans="1:6" customHeight="1" ht="13.2">
      <c r="E168" s="1"/>
    </row>
    <row r="169" spans="1:6" customHeight="1" ht="13.2">
      <c r="E169" s="1"/>
    </row>
    <row r="170" spans="1:6" customHeight="1" ht="13.2">
      <c r="E170" s="1"/>
    </row>
    <row r="171" spans="1:6" customHeight="1" ht="13.2">
      <c r="E171" s="1"/>
    </row>
    <row r="172" spans="1:6" customHeight="1" ht="13.2">
      <c r="E172" s="1"/>
    </row>
    <row r="173" spans="1:6" customHeight="1" ht="13.2">
      <c r="E173" s="1"/>
    </row>
    <row r="174" spans="1:6" customHeight="1" ht="13.2">
      <c r="E174" s="1"/>
    </row>
    <row r="175" spans="1:6" customHeight="1" ht="13.2">
      <c r="E175" s="1"/>
    </row>
    <row r="176" spans="1:6" customHeight="1" ht="13.2">
      <c r="E176" s="1"/>
    </row>
    <row r="177" spans="1:6" customHeight="1" ht="13.2">
      <c r="E177" s="1"/>
    </row>
    <row r="178" spans="1:6" customHeight="1" ht="13.2">
      <c r="E178" s="1"/>
    </row>
    <row r="179" spans="1:6" customHeight="1" ht="13.2">
      <c r="E179" s="1"/>
    </row>
    <row r="180" spans="1:6" customHeight="1" ht="13.2">
      <c r="E180" s="1"/>
    </row>
    <row r="181" spans="1:6" customHeight="1" ht="13.2">
      <c r="E181" s="1"/>
    </row>
    <row r="182" spans="1:6" customHeight="1" ht="13.2">
      <c r="E182" s="1"/>
    </row>
    <row r="183" spans="1:6" customHeight="1" ht="13.2">
      <c r="E183" s="1"/>
    </row>
    <row r="184" spans="1:6" customHeight="1" ht="13.2">
      <c r="E184" s="1"/>
    </row>
    <row r="185" spans="1:6" customHeight="1" ht="13.2">
      <c r="E185" s="1"/>
    </row>
    <row r="186" spans="1:6" customHeight="1" ht="13.2">
      <c r="E186" s="1"/>
    </row>
    <row r="187" spans="1:6" customHeight="1" ht="13.2">
      <c r="E187" s="1"/>
    </row>
    <row r="188" spans="1:6" customHeight="1" ht="13.2">
      <c r="E188" s="1"/>
    </row>
    <row r="189" spans="1:6" customHeight="1" ht="13.2">
      <c r="E189" s="1"/>
    </row>
    <row r="190" spans="1:6" customHeight="1" ht="13.2">
      <c r="E190" s="1"/>
    </row>
    <row r="191" spans="1:6" customHeight="1" ht="13.2">
      <c r="E191" s="1"/>
    </row>
    <row r="192" spans="1:6" customHeight="1" ht="13.2">
      <c r="E192" s="1"/>
    </row>
    <row r="193" spans="1:6" customHeight="1" ht="13.2">
      <c r="E193" s="1"/>
    </row>
    <row r="194" spans="1:6" customHeight="1" ht="13.2">
      <c r="E194" s="1"/>
    </row>
    <row r="195" spans="1:6" customHeight="1" ht="13.2">
      <c r="E195" s="1"/>
    </row>
    <row r="196" spans="1:6" customHeight="1" ht="13.2">
      <c r="E196" s="1"/>
    </row>
    <row r="197" spans="1:6" customHeight="1" ht="13.2">
      <c r="E197" s="1"/>
    </row>
    <row r="198" spans="1:6" customHeight="1" ht="13.2">
      <c r="E198" s="1"/>
    </row>
    <row r="199" spans="1:6" customHeight="1" ht="13.2">
      <c r="E199" s="1"/>
    </row>
    <row r="200" spans="1:6" customHeight="1" ht="13.2">
      <c r="E200" s="1"/>
    </row>
    <row r="201" spans="1:6" customHeight="1" ht="13.2">
      <c r="E201" s="1"/>
    </row>
    <row r="202" spans="1:6" customHeight="1" ht="13.2">
      <c r="E202" s="1"/>
    </row>
    <row r="203" spans="1:6" customHeight="1" ht="13.2">
      <c r="E203" s="1"/>
    </row>
    <row r="204" spans="1:6" customHeight="1" ht="13.2">
      <c r="E204" s="1"/>
    </row>
    <row r="205" spans="1:6" customHeight="1" ht="13.2">
      <c r="E205" s="1"/>
    </row>
    <row r="206" spans="1:6" customHeight="1" ht="13.2">
      <c r="E206" s="1"/>
    </row>
    <row r="207" spans="1:6" customHeight="1" ht="13.2">
      <c r="E207" s="1"/>
    </row>
    <row r="208" spans="1:6" customHeight="1" ht="13.2">
      <c r="E208" s="1"/>
    </row>
    <row r="209" spans="1:6" customHeight="1" ht="13.2">
      <c r="E209" s="1"/>
    </row>
    <row r="210" spans="1:6" customHeight="1" ht="13.2">
      <c r="E210" s="1"/>
    </row>
    <row r="211" spans="1:6" customHeight="1" ht="13.2">
      <c r="E211" s="1"/>
    </row>
    <row r="212" spans="1:6" customHeight="1" ht="13.2">
      <c r="E212" s="1"/>
    </row>
    <row r="213" spans="1:6" customHeight="1" ht="13.2">
      <c r="E213" s="1"/>
    </row>
    <row r="214" spans="1:6" customHeight="1" ht="13.2">
      <c r="E214" s="1"/>
    </row>
    <row r="215" spans="1:6" customHeight="1" ht="13.2">
      <c r="E215" s="1"/>
    </row>
    <row r="216" spans="1:6" customHeight="1" ht="13.2">
      <c r="E216" s="1"/>
    </row>
    <row r="217" spans="1:6" customHeight="1" ht="13.2">
      <c r="E217" s="1"/>
    </row>
    <row r="218" spans="1:6" customHeight="1" ht="13.2">
      <c r="E218" s="1"/>
    </row>
    <row r="219" spans="1:6" customHeight="1" ht="13.2">
      <c r="E219" s="1"/>
    </row>
    <row r="220" spans="1:6" customHeight="1" ht="13.2">
      <c r="E220" s="1"/>
    </row>
    <row r="221" spans="1:6" customHeight="1" ht="13.2">
      <c r="E221" s="1"/>
    </row>
    <row r="222" spans="1:6" customHeight="1" ht="13.2">
      <c r="E222" s="1"/>
    </row>
    <row r="223" spans="1:6" customHeight="1" ht="13.2">
      <c r="E223" s="1"/>
    </row>
    <row r="224" spans="1:6" customHeight="1" ht="13.2">
      <c r="E224" s="1"/>
    </row>
    <row r="225" spans="1:6" customHeight="1" ht="13.2">
      <c r="E225" s="1"/>
    </row>
    <row r="226" spans="1:6" customHeight="1" ht="13.2">
      <c r="E226" s="1"/>
    </row>
    <row r="227" spans="1:6" customHeight="1" ht="13.2">
      <c r="E227" s="1"/>
    </row>
    <row r="228" spans="1:6" customHeight="1" ht="13.2">
      <c r="E228" s="1"/>
    </row>
    <row r="229" spans="1:6" customHeight="1" ht="13.2">
      <c r="E229" s="1"/>
    </row>
    <row r="230" spans="1:6" customHeight="1" ht="13.2">
      <c r="E230" s="1"/>
    </row>
    <row r="231" spans="1:6" customHeight="1" ht="13.2">
      <c r="E231" s="1"/>
    </row>
    <row r="232" spans="1:6" customHeight="1" ht="13.2">
      <c r="E232" s="1"/>
    </row>
    <row r="233" spans="1:6" customHeight="1" ht="13.2">
      <c r="E233" s="1"/>
    </row>
    <row r="234" spans="1:6" customHeight="1" ht="13.2">
      <c r="E234" s="1"/>
    </row>
    <row r="235" spans="1:6" customHeight="1" ht="13.2">
      <c r="E235" s="1"/>
    </row>
    <row r="236" spans="1:6" customHeight="1" ht="13.2">
      <c r="E236" s="1"/>
    </row>
    <row r="237" spans="1:6" customHeight="1" ht="13.2">
      <c r="E237" s="1"/>
    </row>
    <row r="238" spans="1:6" customHeight="1" ht="13.2">
      <c r="E238" s="1"/>
    </row>
    <row r="239" spans="1:6" customHeight="1" ht="13.2">
      <c r="E239" s="1"/>
    </row>
    <row r="240" spans="1:6" customHeight="1" ht="13.2">
      <c r="E240" s="1"/>
    </row>
    <row r="241" spans="1:6" customHeight="1" ht="13.2">
      <c r="E241" s="1"/>
    </row>
    <row r="242" spans="1:6" customHeight="1" ht="13.2">
      <c r="E242" s="1"/>
    </row>
    <row r="243" spans="1:6" customHeight="1" ht="13.2">
      <c r="E243" s="1"/>
    </row>
    <row r="244" spans="1:6" customHeight="1" ht="13.2">
      <c r="E244" s="1"/>
    </row>
    <row r="245" spans="1:6" customHeight="1" ht="13.2">
      <c r="E245" s="1"/>
    </row>
    <row r="246" spans="1:6" customHeight="1" ht="13.2">
      <c r="E246" s="1"/>
    </row>
    <row r="247" spans="1:6" customHeight="1" ht="13.2">
      <c r="E247" s="1"/>
    </row>
    <row r="248" spans="1:6" customHeight="1" ht="13.2">
      <c r="E248" s="1"/>
    </row>
    <row r="249" spans="1:6" customHeight="1" ht="13.2">
      <c r="E249" s="1"/>
    </row>
    <row r="250" spans="1:6" customHeight="1" ht="13.2">
      <c r="E250" s="1"/>
    </row>
    <row r="251" spans="1:6" customHeight="1" ht="13.2">
      <c r="E251" s="1"/>
    </row>
    <row r="252" spans="1:6" customHeight="1" ht="13.2">
      <c r="E252" s="1"/>
    </row>
    <row r="253" spans="1:6" customHeight="1" ht="13.2">
      <c r="E253" s="1"/>
    </row>
    <row r="254" spans="1:6" customHeight="1" ht="13.2">
      <c r="E254" s="1"/>
    </row>
    <row r="255" spans="1:6" customHeight="1" ht="13.2">
      <c r="E255" s="1"/>
    </row>
    <row r="256" spans="1:6" customHeight="1" ht="13.2">
      <c r="E256" s="1"/>
    </row>
    <row r="257" spans="1:6" customHeight="1" ht="13.2">
      <c r="E257" s="1"/>
    </row>
    <row r="258" spans="1:6" customHeight="1" ht="13.2">
      <c r="E258" s="1"/>
    </row>
    <row r="259" spans="1:6" customHeight="1" ht="13.2">
      <c r="E259" s="1"/>
    </row>
    <row r="260" spans="1:6" customHeight="1" ht="13.2">
      <c r="E260" s="1"/>
    </row>
    <row r="261" spans="1:6" customHeight="1" ht="13.2">
      <c r="E261" s="1"/>
    </row>
    <row r="262" spans="1:6" customHeight="1" ht="13.2">
      <c r="E262" s="1"/>
    </row>
    <row r="263" spans="1:6" customHeight="1" ht="13.2">
      <c r="E263" s="1"/>
    </row>
    <row r="264" spans="1:6" customHeight="1" ht="13.2">
      <c r="E264" s="1"/>
    </row>
    <row r="265" spans="1:6" customHeight="1" ht="13.2">
      <c r="E265" s="1"/>
    </row>
    <row r="266" spans="1:6" customHeight="1" ht="13.2">
      <c r="E266" s="1"/>
    </row>
  </sheetData>
  <printOptions gridLines="false" gridLinesSet="true"/>
  <pageMargins left="0.75" right="0.75" top="1" bottom="1" header="0.51180555555555" footer="0.51180555555555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J494"/>
  <sheetViews>
    <sheetView tabSelected="1" workbookViewId="0" showGridLines="true" showRowColHeaders="1" topLeftCell="I31">
      <selection activeCell="J51" sqref="J51"/>
    </sheetView>
  </sheetViews>
  <sheetFormatPr defaultRowHeight="14.4" defaultColWidth="11.4609375" outlineLevelRow="0" outlineLevelCol="0"/>
  <cols>
    <col min="1" max="1" width="9.61" hidden="true" customWidth="true" style="8"/>
    <col min="2" max="2" width="9.61" hidden="true" customWidth="true" style="8"/>
    <col min="3" max="3" width="9.61" hidden="true" customWidth="true" style="8"/>
    <col min="4" max="4" width="9.61" hidden="true" customWidth="true" style="8"/>
    <col min="5" max="5" width="9.61" hidden="true" customWidth="true" style="8"/>
    <col min="6" max="6" width="9.61" hidden="true" customWidth="true" style="8"/>
    <col min="7" max="7" width="9.61" hidden="true" customWidth="true" style="8"/>
    <col min="8" max="8" width="9.61" hidden="true" customWidth="true" style="8"/>
    <col min="9" max="9" width="16.55" customWidth="true" style="0"/>
    <col min="10" max="10" width="96.89" customWidth="true" style="8"/>
    <col min="11" max="11" width="12.45" customWidth="true" style="8"/>
    <col min="12" max="12" width="11.44" customWidth="true" style="8"/>
    <col min="13" max="13" width="18.11" customWidth="true" style="8"/>
    <col min="14" max="14" width="11.44" hidden="true" customWidth="true" style="8"/>
    <col min="15" max="15" width="11.44" hidden="true" customWidth="true" style="8"/>
    <col min="16" max="16" width="11.44" hidden="true" customWidth="true" style="8"/>
    <col min="17" max="17" width="11.44" hidden="true" customWidth="true" style="8"/>
    <col min="18" max="18" width="11.44" hidden="true" customWidth="true" style="8"/>
    <col min="19" max="19" width="11.44" hidden="true" customWidth="true" style="8"/>
    <col min="20" max="20" width="11.44" hidden="true" customWidth="true" style="8"/>
    <col min="21" max="21" width="11.44" hidden="true" customWidth="true" style="8"/>
    <col min="22" max="22" width="11.44" hidden="true" customWidth="true" style="8"/>
    <col min="23" max="23" width="11.44" hidden="true" customWidth="true" style="8"/>
    <col min="24" max="24" width="11.44" hidden="true" customWidth="true" style="8"/>
    <col min="25" max="25" width="11.44" hidden="true" customWidth="true" style="8"/>
    <col min="26" max="26" width="11.44" hidden="true" customWidth="true" style="8"/>
    <col min="27" max="27" width="11.44" hidden="true" customWidth="true" style="8"/>
    <col min="28" max="28" width="11.44" hidden="true" customWidth="true" style="8"/>
    <col min="29" max="29" width="11.44" hidden="true" customWidth="true" style="8"/>
    <col min="30" max="30" width="11.44" hidden="true" customWidth="true" style="8"/>
    <col min="31" max="31" width="11.44" hidden="true" customWidth="true" style="8"/>
    <col min="32" max="32" width="11.44" hidden="true" customWidth="true" style="8"/>
    <col min="33" max="33" width="11.44" hidden="true" customWidth="true" style="8"/>
    <col min="34" max="34" width="11.44" hidden="true" customWidth="true" style="8"/>
    <col min="35" max="35" width="11.44" hidden="true" customWidth="true" style="8"/>
    <col min="36" max="36" width="11.44" hidden="true" customWidth="true" style="8"/>
    <col min="37" max="37" width="11.44" hidden="true" customWidth="true" style="8"/>
    <col min="38" max="38" width="11.44" hidden="true" customWidth="true" style="8"/>
    <col min="39" max="39" width="11.44" hidden="true" customWidth="true" style="8"/>
    <col min="40" max="40" width="11.44" hidden="true" customWidth="true" style="8"/>
    <col min="41" max="41" width="11.44" hidden="true" customWidth="true" style="8"/>
    <col min="42" max="42" width="11.44" hidden="true" customWidth="true" style="8"/>
    <col min="43" max="43" width="11.44" hidden="true" customWidth="true" style="8"/>
    <col min="44" max="44" width="11.44" hidden="true" customWidth="true" style="8"/>
    <col min="45" max="45" width="11.44" hidden="true" customWidth="true" style="8"/>
    <col min="46" max="46" width="11.44" hidden="true" customWidth="true" style="8"/>
    <col min="47" max="47" width="11.44" hidden="true" customWidth="true" style="8"/>
    <col min="48" max="48" width="11.44" hidden="true" customWidth="true" style="8"/>
    <col min="49" max="49" width="11.44" hidden="true" customWidth="true" style="8"/>
    <col min="50" max="50" width="11.44" hidden="true" customWidth="true" style="8"/>
    <col min="51" max="51" width="11.44" hidden="true" customWidth="true" style="8"/>
    <col min="52" max="52" width="11.44" hidden="true" customWidth="true" style="8"/>
    <col min="53" max="53" width="11.44" hidden="true" customWidth="true" style="8"/>
    <col min="54" max="54" width="11.44" hidden="true" customWidth="true" style="8"/>
    <col min="55" max="55" width="11.44" hidden="true" customWidth="true" style="8"/>
    <col min="56" max="56" width="11.44" hidden="true" customWidth="true" style="8"/>
    <col min="57" max="57" width="11.44" hidden="true" customWidth="true" style="8"/>
    <col min="58" max="58" width="11.44" hidden="true" customWidth="true" style="8"/>
    <col min="59" max="59" width="11.44" hidden="true" customWidth="true" style="8"/>
    <col min="60" max="60" width="11.44" hidden="true" customWidth="true" style="8"/>
    <col min="61" max="61" width="11.44" hidden="true" customWidth="true" style="8"/>
    <col min="62" max="62" width="11.44" hidden="true" customWidth="true" style="8"/>
    <col min="63" max="63" width="11.44" hidden="true" customWidth="true" style="8"/>
    <col min="64" max="64" width="11.44" hidden="true" customWidth="true" style="8"/>
    <col min="65" max="65" width="11.44" hidden="true" customWidth="true" style="8"/>
    <col min="66" max="66" width="11.44" hidden="true" customWidth="true" style="8"/>
    <col min="67" max="67" width="11.44" hidden="true" customWidth="true" style="8"/>
    <col min="68" max="68" width="11.44" hidden="true" customWidth="true" style="8"/>
    <col min="69" max="69" width="11.44" hidden="true" customWidth="true" style="8"/>
    <col min="70" max="70" width="11.44" hidden="true" customWidth="true" style="8"/>
    <col min="71" max="71" width="11.44" hidden="true" customWidth="true" style="8"/>
    <col min="72" max="72" width="11.44" hidden="true" customWidth="true" style="8"/>
    <col min="73" max="73" width="11.44" hidden="true" customWidth="true" style="8"/>
    <col min="74" max="74" width="11.44" hidden="true" customWidth="true" style="8"/>
    <col min="75" max="75" width="11.44" hidden="true" customWidth="true" style="8"/>
    <col min="76" max="76" width="11.44" hidden="true" customWidth="true" style="8"/>
    <col min="77" max="77" width="11.44" hidden="true" customWidth="true" style="8"/>
    <col min="78" max="78" width="11.44" hidden="true" customWidth="true" style="8"/>
    <col min="79" max="79" width="11.44" hidden="true" customWidth="true" style="8"/>
    <col min="80" max="80" width="11.44" hidden="true" customWidth="true" style="8"/>
    <col min="81" max="81" width="11.44" hidden="true" customWidth="true" style="8"/>
    <col min="82" max="82" width="11.44" hidden="true" customWidth="true" style="8"/>
    <col min="83" max="83" width="11.44" hidden="true" customWidth="true" style="8"/>
    <col min="84" max="84" width="11.44" hidden="true" customWidth="true" style="8"/>
    <col min="85" max="85" width="11.44" hidden="true" customWidth="true" style="8"/>
    <col min="86" max="86" width="11.44" hidden="true" customWidth="true" style="8"/>
    <col min="87" max="87" width="11.44" hidden="true" customWidth="true" style="8"/>
    <col min="88" max="88" width="11.44" hidden="true" customWidth="true" style="8"/>
    <col min="89" max="89" width="11.44" hidden="true" customWidth="true" style="8"/>
    <col min="90" max="90" width="11.44" hidden="true" customWidth="true" style="8"/>
    <col min="91" max="91" width="11.44" hidden="true" customWidth="true" style="8"/>
    <col min="92" max="92" width="11.44" hidden="true" customWidth="true" style="8"/>
    <col min="93" max="93" width="11.44" hidden="true" customWidth="true" style="8"/>
    <col min="94" max="94" width="11.44" hidden="true" customWidth="true" style="8"/>
    <col min="95" max="95" width="11.44" hidden="true" customWidth="true" style="8"/>
    <col min="96" max="96" width="11.44" hidden="true" customWidth="true" style="8"/>
    <col min="97" max="97" width="11.44" hidden="true" customWidth="true" style="8"/>
    <col min="98" max="98" width="11.44" hidden="true" customWidth="true" style="8"/>
    <col min="99" max="99" width="11.44" hidden="true" customWidth="true" style="8"/>
    <col min="100" max="100" width="11.44" hidden="true" customWidth="true" style="8"/>
    <col min="101" max="101" width="11.44" hidden="true" customWidth="true" style="8"/>
    <col min="102" max="102" width="11.44" hidden="true" customWidth="true" style="8"/>
    <col min="103" max="103" width="11.44" hidden="true" customWidth="true" style="8"/>
    <col min="104" max="104" width="11.44" hidden="true" customWidth="true" style="8"/>
    <col min="105" max="105" width="11.44" hidden="true" customWidth="true" style="8"/>
    <col min="106" max="106" width="11.44" hidden="true" customWidth="true" style="8"/>
    <col min="107" max="107" width="11.44" hidden="true" customWidth="true" style="8"/>
    <col min="108" max="108" width="11.44" hidden="true" customWidth="true" style="8"/>
    <col min="109" max="109" width="11.44" hidden="true" customWidth="true" style="8"/>
    <col min="110" max="110" width="11.44" hidden="true" customWidth="true" style="8"/>
    <col min="111" max="111" width="11.44" hidden="true" customWidth="true" style="8"/>
    <col min="112" max="112" width="11.44" hidden="true" customWidth="true" style="8"/>
    <col min="113" max="113" width="11.44" hidden="true" customWidth="true" style="8"/>
    <col min="114" max="114" width="11.44" hidden="true" customWidth="true" style="8"/>
    <col min="115" max="115" width="11.44" hidden="true" customWidth="true" style="8"/>
    <col min="116" max="116" width="11.44" hidden="true" customWidth="true" style="8"/>
    <col min="117" max="117" width="11.44" hidden="true" customWidth="true" style="8"/>
    <col min="118" max="118" width="11.44" hidden="true" customWidth="true" style="8"/>
    <col min="119" max="119" width="11.44" hidden="true" customWidth="true" style="8"/>
    <col min="120" max="120" width="11.44" hidden="true" customWidth="true" style="8"/>
    <col min="121" max="121" width="11.44" hidden="true" customWidth="true" style="8"/>
    <col min="122" max="122" width="11.44" hidden="true" customWidth="true" style="8"/>
    <col min="123" max="123" width="11.44" hidden="true" customWidth="true" style="8"/>
    <col min="124" max="124" width="11.44" hidden="true" customWidth="true" style="8"/>
    <col min="125" max="125" width="11.44" hidden="true" customWidth="true" style="8"/>
    <col min="126" max="126" width="11.44" hidden="true" customWidth="true" style="8"/>
    <col min="127" max="127" width="11.44" hidden="true" customWidth="true" style="8"/>
    <col min="128" max="128" width="11.44" hidden="true" customWidth="true" style="8"/>
    <col min="129" max="129" width="11.44" hidden="true" customWidth="true" style="8"/>
    <col min="130" max="130" width="11.44" hidden="true" customWidth="true" style="8"/>
    <col min="131" max="131" width="11.44" hidden="true" customWidth="true" style="8"/>
    <col min="132" max="132" width="11.44" hidden="true" customWidth="true" style="8"/>
    <col min="133" max="133" width="11.44" hidden="true" customWidth="true" style="8"/>
    <col min="134" max="134" width="11.44" hidden="true" customWidth="true" style="8"/>
    <col min="135" max="135" width="11.44" hidden="true" customWidth="true" style="8"/>
    <col min="136" max="136" width="11.44" hidden="true" customWidth="true" style="8"/>
    <col min="137" max="137" width="11.44" hidden="true" customWidth="true" style="8"/>
    <col min="138" max="138" width="11.44" hidden="true" customWidth="true" style="8"/>
    <col min="139" max="139" width="11.44" hidden="true" customWidth="true" style="8"/>
    <col min="140" max="140" width="11.44" hidden="true" customWidth="true" style="8"/>
    <col min="141" max="141" width="11.44" hidden="true" customWidth="true" style="8"/>
    <col min="142" max="142" width="11.44" hidden="true" customWidth="true" style="8"/>
    <col min="143" max="143" width="11.44" hidden="true" customWidth="true" style="8"/>
    <col min="144" max="144" width="11.44" hidden="true" customWidth="true" style="8"/>
    <col min="145" max="145" width="11.44" hidden="true" customWidth="true" style="8"/>
    <col min="146" max="146" width="11.44" hidden="true" customWidth="true" style="8"/>
    <col min="147" max="147" width="11.44" hidden="true" customWidth="true" style="8"/>
    <col min="148" max="148" width="11.44" hidden="true" customWidth="true" style="8"/>
    <col min="149" max="149" width="11.44" hidden="true" customWidth="true" style="8"/>
    <col min="150" max="150" width="11.44" hidden="true" customWidth="true" style="8"/>
    <col min="151" max="151" width="11.44" hidden="true" customWidth="true" style="8"/>
    <col min="152" max="152" width="11.44" hidden="true" customWidth="true" style="8"/>
    <col min="153" max="153" width="11.44" hidden="true" customWidth="true" style="8"/>
    <col min="154" max="154" width="11.44" hidden="true" customWidth="true" style="8"/>
    <col min="155" max="155" width="11.44" hidden="true" customWidth="true" style="8"/>
    <col min="156" max="156" width="11.44" hidden="true" customWidth="true" style="8"/>
    <col min="157" max="157" width="11.44" hidden="true" customWidth="true" style="8"/>
    <col min="158" max="158" width="11.44" hidden="true" customWidth="true" style="8"/>
    <col min="159" max="159" width="11.44" hidden="true" customWidth="true" style="8"/>
    <col min="160" max="160" width="11.44" hidden="true" customWidth="true" style="8"/>
    <col min="161" max="161" width="11.44" hidden="true" customWidth="true" style="8"/>
    <col min="162" max="162" width="11.44" hidden="true" customWidth="true" style="8"/>
    <col min="163" max="163" width="11.44" hidden="true" customWidth="true" style="8"/>
    <col min="164" max="164" width="11.44" hidden="true" customWidth="true" style="8"/>
    <col min="165" max="165" width="11.44" hidden="true" customWidth="true" style="8"/>
    <col min="166" max="166" width="11.44" hidden="true" customWidth="true" style="8"/>
    <col min="167" max="167" width="11.44" hidden="true" customWidth="true" style="8"/>
    <col min="168" max="168" width="11.44" hidden="true" customWidth="true" style="8"/>
    <col min="169" max="169" width="11.44" hidden="true" customWidth="true" style="8"/>
    <col min="170" max="170" width="11.44" hidden="true" customWidth="true" style="8"/>
    <col min="171" max="171" width="11.44" hidden="true" customWidth="true" style="8"/>
    <col min="172" max="172" width="11.44" hidden="true" customWidth="true" style="8"/>
    <col min="173" max="173" width="11.44" hidden="true" customWidth="true" style="8"/>
    <col min="174" max="174" width="11.44" hidden="true" customWidth="true" style="8"/>
    <col min="175" max="175" width="11.44" hidden="true" customWidth="true" style="8"/>
    <col min="176" max="176" width="11.44" hidden="true" customWidth="true" style="8"/>
    <col min="177" max="177" width="11.44" hidden="true" customWidth="true" style="8"/>
    <col min="178" max="178" width="11.44" hidden="true" customWidth="true" style="8"/>
    <col min="179" max="179" width="11.44" hidden="true" customWidth="true" style="8"/>
    <col min="180" max="180" width="11.44" hidden="true" customWidth="true" style="8"/>
    <col min="181" max="181" width="11.44" hidden="true" customWidth="true" style="8"/>
    <col min="182" max="182" width="11.44" hidden="true" customWidth="true" style="8"/>
    <col min="183" max="183" width="11.44" hidden="true" customWidth="true" style="8"/>
    <col min="184" max="184" width="11.44" hidden="true" customWidth="true" style="8"/>
    <col min="185" max="185" width="11.44" hidden="true" customWidth="true" style="8"/>
    <col min="186" max="186" width="11.44" hidden="true" customWidth="true" style="8"/>
    <col min="187" max="187" width="11.44" hidden="true" customWidth="true" style="8"/>
    <col min="188" max="188" width="11.44" hidden="true" customWidth="true" style="8"/>
    <col min="189" max="189" width="11.44" hidden="true" customWidth="true" style="8"/>
    <col min="190" max="190" width="11.44" hidden="true" customWidth="true" style="8"/>
    <col min="191" max="191" width="11.44" hidden="true" customWidth="true" style="8"/>
    <col min="192" max="192" width="11.44" hidden="true" customWidth="true" style="8"/>
    <col min="193" max="193" width="11.44" hidden="true" customWidth="true" style="8"/>
    <col min="194" max="194" width="11.44" hidden="true" customWidth="true" style="8"/>
    <col min="195" max="195" width="11.44" hidden="true" customWidth="true" style="8"/>
    <col min="196" max="196" width="11.44" hidden="true" customWidth="true" style="8"/>
    <col min="197" max="197" width="11.44" hidden="true" customWidth="true" style="8"/>
    <col min="198" max="198" width="11.44" hidden="true" customWidth="true" style="8"/>
    <col min="199" max="199" width="11.44" hidden="true" customWidth="true" style="8"/>
    <col min="200" max="200" width="11.44" hidden="true" customWidth="true" style="8"/>
    <col min="201" max="201" width="11.44" hidden="true" customWidth="true" style="8"/>
    <col min="202" max="202" width="11.44" hidden="true" customWidth="true" style="8"/>
    <col min="203" max="203" width="11.44" hidden="true" customWidth="true" style="8"/>
    <col min="204" max="204" width="11.44" hidden="true" customWidth="true" style="8"/>
    <col min="205" max="205" width="11.44" hidden="true" customWidth="true" style="8"/>
    <col min="206" max="206" width="11.44" hidden="true" customWidth="true" style="8"/>
    <col min="207" max="207" width="11.44" hidden="true" customWidth="true" style="8"/>
    <col min="208" max="208" width="11.44" hidden="true" customWidth="true" style="8"/>
    <col min="209" max="209" width="11.44" hidden="true" customWidth="true" style="8"/>
    <col min="210" max="210" width="11.44" hidden="true" customWidth="true" style="8"/>
    <col min="211" max="211" width="11.44" hidden="true" customWidth="true" style="8"/>
    <col min="212" max="212" width="11.44" hidden="true" customWidth="true" style="8"/>
    <col min="213" max="213" width="11.44" hidden="true" customWidth="true" style="8"/>
    <col min="214" max="214" width="11.44" hidden="true" customWidth="true" style="8"/>
    <col min="215" max="215" width="11.44" hidden="true" customWidth="true" style="8"/>
    <col min="216" max="216" width="11.44" hidden="true" customWidth="true" style="8"/>
    <col min="217" max="217" width="11.44" hidden="true" customWidth="true" style="8"/>
    <col min="218" max="218" width="11.44" hidden="true" customWidth="true" style="8"/>
    <col min="219" max="219" width="11.44" hidden="true" customWidth="true" style="8"/>
    <col min="220" max="220" width="11.44" hidden="true" customWidth="true" style="8"/>
    <col min="221" max="221" width="11.44" hidden="true" customWidth="true" style="8"/>
    <col min="222" max="222" width="11.44" hidden="true" customWidth="true" style="8"/>
    <col min="223" max="223" width="11.44" hidden="true" customWidth="true" style="8"/>
    <col min="224" max="224" width="11.44" hidden="true" customWidth="true" style="8"/>
    <col min="225" max="225" width="11.44" hidden="true" customWidth="true" style="8"/>
    <col min="226" max="226" width="11.44" hidden="true" customWidth="true" style="8"/>
    <col min="227" max="227" width="11.44" hidden="true" customWidth="true" style="8"/>
    <col min="228" max="228" width="11.44" hidden="true" customWidth="true" style="8"/>
    <col min="229" max="229" width="11.44" hidden="true" customWidth="true" style="8"/>
    <col min="230" max="230" width="11.44" hidden="true" customWidth="true" style="8"/>
    <col min="231" max="231" width="11.44" hidden="true" customWidth="true" style="8"/>
    <col min="232" max="232" width="11.44" hidden="true" customWidth="true" style="8"/>
    <col min="233" max="233" width="11.44" hidden="true" customWidth="true" style="8"/>
    <col min="234" max="234" width="11.44" hidden="true" customWidth="true" style="8"/>
    <col min="235" max="235" width="11.44" hidden="true" customWidth="true" style="8"/>
    <col min="236" max="236" width="11.44" hidden="true" customWidth="true" style="8"/>
    <col min="237" max="237" width="11.44" hidden="true" customWidth="true" style="8"/>
    <col min="238" max="238" width="11.44" hidden="true" customWidth="true" style="8"/>
    <col min="239" max="239" width="11.44" hidden="true" customWidth="true" style="8"/>
    <col min="240" max="240" width="11.44" hidden="true" customWidth="true" style="8"/>
    <col min="241" max="241" width="11.44" hidden="true" customWidth="true" style="8"/>
    <col min="242" max="242" width="11.44" hidden="true" customWidth="true" style="8"/>
    <col min="243" max="243" width="11.44" hidden="true" customWidth="true" style="8"/>
    <col min="244" max="244" width="11.44" hidden="true" customWidth="true" style="8"/>
    <col min="245" max="245" width="11.44" hidden="true" customWidth="true" style="8"/>
    <col min="246" max="246" width="11.44" hidden="true" customWidth="true" style="8"/>
    <col min="247" max="247" width="11.44" hidden="true" customWidth="true" style="8"/>
    <col min="248" max="248" width="11.44" hidden="true" customWidth="true" style="8"/>
    <col min="249" max="249" width="11.44" hidden="true" customWidth="true" style="8"/>
    <col min="250" max="250" width="11.44" hidden="true" customWidth="true" style="8"/>
    <col min="251" max="251" width="11.44" hidden="true" customWidth="true" style="8"/>
    <col min="252" max="252" width="11.44" hidden="true" customWidth="true" style="8"/>
    <col min="253" max="253" width="11.44" hidden="true" customWidth="true" style="8"/>
    <col min="254" max="254" width="11.44" hidden="true" customWidth="true" style="8"/>
    <col min="255" max="255" width="11.44" hidden="true" customWidth="true" style="8"/>
    <col min="256" max="256" width="11.44" hidden="true" customWidth="true" style="8"/>
    <col min="257" max="257" width="11.44" hidden="true" customWidth="true" style="8"/>
    <col min="258" max="258" width="11.44" hidden="true" customWidth="true" style="8"/>
    <col min="259" max="259" width="11.44" hidden="true" customWidth="true" style="8"/>
    <col min="260" max="260" width="11.44" hidden="true" customWidth="true" style="8"/>
    <col min="261" max="261" width="11.44" hidden="true" customWidth="true" style="8"/>
    <col min="262" max="262" width="11.44" hidden="true" customWidth="true" style="8"/>
    <col min="263" max="263" width="11.44" hidden="true" customWidth="true" style="8"/>
    <col min="264" max="264" width="11.44" hidden="true" customWidth="true" style="8"/>
    <col min="265" max="265" width="11.44" hidden="true" customWidth="true" style="8"/>
    <col min="266" max="266" width="11.44" hidden="true" customWidth="true" style="8"/>
    <col min="267" max="267" width="11.44" hidden="true" customWidth="true" style="8"/>
    <col min="268" max="268" width="11.44" hidden="true" customWidth="true" style="8"/>
    <col min="269" max="269" width="11.44" hidden="true" customWidth="true" style="8"/>
    <col min="270" max="270" width="11.44" hidden="true" customWidth="true" style="8"/>
    <col min="271" max="271" width="11.44" hidden="true" customWidth="true" style="8"/>
    <col min="272" max="272" width="11.44" hidden="true" customWidth="true" style="8"/>
    <col min="273" max="273" width="11.44" hidden="true" customWidth="true" style="8"/>
    <col min="274" max="274" width="11.44" hidden="true" customWidth="true" style="8"/>
    <col min="275" max="275" width="11.44" hidden="true" customWidth="true" style="8"/>
    <col min="276" max="276" width="11.44" hidden="true" customWidth="true" style="8"/>
    <col min="277" max="277" width="11.44" hidden="true" customWidth="true" style="8"/>
    <col min="278" max="278" width="11.44" hidden="true" customWidth="true" style="8"/>
    <col min="279" max="279" width="11.44" hidden="true" customWidth="true" style="8"/>
    <col min="280" max="280" width="11.44" hidden="true" customWidth="true" style="8"/>
    <col min="281" max="281" width="11.44" hidden="true" customWidth="true" style="8"/>
    <col min="282" max="282" width="11.44" hidden="true" customWidth="true" style="8"/>
    <col min="283" max="283" width="11.44" hidden="true" customWidth="true" style="8"/>
    <col min="284" max="284" width="11.44" hidden="true" customWidth="true" style="8"/>
    <col min="285" max="285" width="11.44" hidden="true" customWidth="true" style="8"/>
    <col min="286" max="286" width="11.44" hidden="true" customWidth="true" style="8"/>
    <col min="287" max="287" width="11.44" hidden="true" customWidth="true" style="8"/>
    <col min="288" max="288" width="11.44" hidden="true" customWidth="true" style="8"/>
    <col min="289" max="289" width="11.44" hidden="true" customWidth="true" style="8"/>
    <col min="290" max="290" width="11.44" hidden="true" customWidth="true" style="8"/>
    <col min="291" max="291" width="11.44" hidden="true" customWidth="true" style="8"/>
    <col min="292" max="292" width="11.44" hidden="true" customWidth="true" style="8"/>
    <col min="293" max="293" width="11.44" hidden="true" customWidth="true" style="8"/>
    <col min="294" max="294" width="11.44" hidden="true" customWidth="true" style="8"/>
    <col min="295" max="295" width="11.44" hidden="true" customWidth="true" style="8"/>
    <col min="296" max="296" width="11.44" hidden="true" customWidth="true" style="8"/>
    <col min="297" max="297" width="11.44" hidden="true" customWidth="true" style="8"/>
    <col min="298" max="298" width="11.44" hidden="true" customWidth="true" style="8"/>
    <col min="299" max="299" width="11.44" hidden="true" customWidth="true" style="8"/>
    <col min="300" max="300" width="11.44" hidden="true" customWidth="true" style="8"/>
    <col min="301" max="301" width="11.44" hidden="true" customWidth="true" style="8"/>
    <col min="302" max="302" width="11.44" hidden="true" customWidth="true" style="8"/>
    <col min="303" max="303" width="11.44" hidden="true" customWidth="true" style="8"/>
    <col min="304" max="304" width="11.44" hidden="true" customWidth="true" style="8"/>
    <col min="305" max="305" width="11.44" hidden="true" customWidth="true" style="8"/>
    <col min="306" max="306" width="11.44" hidden="true" customWidth="true" style="8"/>
    <col min="307" max="307" width="11.44" hidden="true" customWidth="true" style="8"/>
    <col min="308" max="308" width="11.44" hidden="true" customWidth="true" style="8"/>
    <col min="309" max="309" width="11.44" hidden="true" customWidth="true" style="8"/>
    <col min="310" max="310" width="11.44" hidden="true" customWidth="true" style="8"/>
    <col min="311" max="311" width="11.44" hidden="true" customWidth="true" style="8"/>
    <col min="312" max="312" width="11.44" hidden="true" customWidth="true" style="8"/>
    <col min="313" max="313" width="11.44" hidden="true" customWidth="true" style="8"/>
    <col min="314" max="314" width="11.44" hidden="true" customWidth="true" style="8"/>
    <col min="315" max="315" width="11.44" hidden="true" customWidth="true" style="8"/>
    <col min="316" max="316" width="11.44" hidden="true" customWidth="true" style="8"/>
    <col min="317" max="317" width="11.44" hidden="true" customWidth="true" style="8"/>
    <col min="318" max="318" width="11.44" hidden="true" customWidth="true" style="8"/>
    <col min="319" max="319" width="11.44" hidden="true" customWidth="true" style="8"/>
    <col min="320" max="320" width="11.44" hidden="true" customWidth="true" style="8"/>
    <col min="321" max="321" width="11.44" hidden="true" customWidth="true" style="8"/>
    <col min="322" max="322" width="11.44" hidden="true" customWidth="true" style="8"/>
    <col min="323" max="323" width="11.44" hidden="true" customWidth="true" style="8"/>
    <col min="324" max="324" width="11.44" hidden="true" customWidth="true" style="8"/>
    <col min="325" max="325" width="11.44" hidden="true" customWidth="true" style="8"/>
    <col min="326" max="326" width="11.44" hidden="true" customWidth="true" style="8"/>
    <col min="327" max="327" width="11.44" hidden="true" customWidth="true" style="8"/>
    <col min="328" max="328" width="11.44" hidden="true" customWidth="true" style="8"/>
    <col min="329" max="329" width="11.44" hidden="true" customWidth="true" style="8"/>
    <col min="330" max="330" width="11.44" hidden="true" customWidth="true" style="8"/>
    <col min="331" max="331" width="11.44" hidden="true" customWidth="true" style="8"/>
    <col min="332" max="332" width="11.44" hidden="true" customWidth="true" style="8"/>
    <col min="333" max="333" width="11.44" hidden="true" customWidth="true" style="8"/>
    <col min="334" max="334" width="11.44" hidden="true" customWidth="true" style="8"/>
    <col min="335" max="335" width="11.44" hidden="true" customWidth="true" style="8"/>
    <col min="336" max="336" width="11.44" hidden="true" customWidth="true" style="8"/>
    <col min="337" max="337" width="11.44" hidden="true" customWidth="true" style="8"/>
    <col min="338" max="338" width="11.44" hidden="true" customWidth="true" style="8"/>
    <col min="339" max="339" width="11.44" hidden="true" customWidth="true" style="8"/>
    <col min="340" max="340" width="11.44" hidden="true" customWidth="true" style="8"/>
    <col min="341" max="341" width="11.44" hidden="true" customWidth="true" style="8"/>
    <col min="342" max="342" width="11.44" hidden="true" customWidth="true" style="8"/>
    <col min="343" max="343" width="11.44" hidden="true" customWidth="true" style="8"/>
    <col min="344" max="344" width="11.44" hidden="true" customWidth="true" style="8"/>
    <col min="345" max="345" width="11.44" hidden="true" customWidth="true" style="8"/>
    <col min="346" max="346" width="11.44" hidden="true" customWidth="true" style="8"/>
    <col min="347" max="347" width="11.44" hidden="true" customWidth="true" style="8"/>
    <col min="348" max="348" width="11.44" hidden="true" customWidth="true" style="8"/>
    <col min="349" max="349" width="11.44" hidden="true" customWidth="true" style="8"/>
    <col min="350" max="350" width="11.44" hidden="true" customWidth="true" style="8"/>
    <col min="351" max="351" width="11.44" hidden="true" customWidth="true" style="8"/>
    <col min="352" max="352" width="11.44" hidden="true" customWidth="true" style="8"/>
    <col min="353" max="353" width="11.44" hidden="true" customWidth="true" style="8"/>
    <col min="354" max="354" width="11.44" hidden="true" customWidth="true" style="8"/>
    <col min="355" max="355" width="11.44" hidden="true" customWidth="true" style="8"/>
    <col min="356" max="356" width="11.44" hidden="true" customWidth="true" style="8"/>
    <col min="357" max="357" width="11.44" hidden="true" customWidth="true" style="8"/>
    <col min="358" max="358" width="11.44" hidden="true" customWidth="true" style="8"/>
    <col min="359" max="359" width="11.44" hidden="true" customWidth="true" style="8"/>
    <col min="360" max="360" width="11.44" hidden="true" customWidth="true" style="8"/>
    <col min="361" max="361" width="11.44" hidden="true" customWidth="true" style="8"/>
    <col min="362" max="362" width="11.44" hidden="true" customWidth="true" style="8"/>
    <col min="363" max="363" width="11.44" hidden="true" customWidth="true" style="8"/>
    <col min="364" max="364" width="11.44" hidden="true" customWidth="true" style="8"/>
    <col min="365" max="365" width="11.44" hidden="true" customWidth="true" style="8"/>
    <col min="366" max="366" width="11.44" hidden="true" customWidth="true" style="8"/>
    <col min="367" max="367" width="11.44" hidden="true" customWidth="true" style="8"/>
    <col min="368" max="368" width="11.44" hidden="true" customWidth="true" style="8"/>
    <col min="369" max="369" width="11.44" hidden="true" customWidth="true" style="8"/>
    <col min="370" max="370" width="11.44" hidden="true" customWidth="true" style="8"/>
    <col min="371" max="371" width="11.44" hidden="true" customWidth="true" style="8"/>
    <col min="372" max="372" width="11.44" hidden="true" customWidth="true" style="8"/>
    <col min="373" max="373" width="11.44" hidden="true" customWidth="true" style="8"/>
    <col min="374" max="374" width="11.44" hidden="true" customWidth="true" style="8"/>
    <col min="375" max="375" width="11.44" hidden="true" customWidth="true" style="8"/>
    <col min="376" max="376" width="11.44" hidden="true" customWidth="true" style="8"/>
    <col min="377" max="377" width="11.44" hidden="true" customWidth="true" style="8"/>
    <col min="378" max="378" width="11.44" hidden="true" customWidth="true" style="8"/>
    <col min="379" max="379" width="11.44" hidden="true" customWidth="true" style="8"/>
    <col min="380" max="380" width="11.44" hidden="true" customWidth="true" style="8"/>
    <col min="381" max="381" width="11.44" hidden="true" customWidth="true" style="8"/>
    <col min="382" max="382" width="11.44" hidden="true" customWidth="true" style="8"/>
    <col min="383" max="383" width="11.44" hidden="true" customWidth="true" style="8"/>
    <col min="384" max="384" width="11.44" hidden="true" customWidth="true" style="8"/>
    <col min="385" max="385" width="11.44" hidden="true" customWidth="true" style="8"/>
    <col min="386" max="386" width="11.44" hidden="true" customWidth="true" style="8"/>
    <col min="387" max="387" width="11.44" hidden="true" customWidth="true" style="8"/>
    <col min="388" max="388" width="11.44" hidden="true" customWidth="true" style="8"/>
    <col min="389" max="389" width="11.44" hidden="true" customWidth="true" style="8"/>
    <col min="390" max="390" width="11.44" hidden="true" customWidth="true" style="8"/>
    <col min="391" max="391" width="11.44" hidden="true" customWidth="true" style="8"/>
    <col min="392" max="392" width="11.44" hidden="true" customWidth="true" style="8"/>
    <col min="393" max="393" width="11.44" hidden="true" customWidth="true" style="8"/>
    <col min="394" max="394" width="11.44" hidden="true" customWidth="true" style="8"/>
    <col min="395" max="395" width="11.44" hidden="true" customWidth="true" style="8"/>
    <col min="396" max="396" width="11.44" hidden="true" customWidth="true" style="8"/>
    <col min="397" max="397" width="11.44" hidden="true" customWidth="true" style="8"/>
    <col min="398" max="398" width="11.44" hidden="true" customWidth="true" style="8"/>
    <col min="399" max="399" width="11.44" hidden="true" customWidth="true" style="8"/>
    <col min="400" max="400" width="11.44" hidden="true" customWidth="true" style="8"/>
    <col min="401" max="401" width="11.44" hidden="true" customWidth="true" style="8"/>
    <col min="402" max="402" width="11.44" hidden="true" customWidth="true" style="8"/>
    <col min="403" max="403" width="11.44" hidden="true" customWidth="true" style="8"/>
    <col min="404" max="404" width="11.44" hidden="true" customWidth="true" style="8"/>
    <col min="405" max="405" width="11.44" hidden="true" customWidth="true" style="8"/>
    <col min="406" max="406" width="11.44" hidden="true" customWidth="true" style="8"/>
    <col min="407" max="407" width="11.44" hidden="true" customWidth="true" style="8"/>
    <col min="408" max="408" width="11.44" hidden="true" customWidth="true" style="8"/>
    <col min="409" max="409" width="11.44" hidden="true" customWidth="true" style="8"/>
    <col min="410" max="410" width="11.44" hidden="true" customWidth="true" style="8"/>
    <col min="411" max="411" width="11.44" hidden="true" customWidth="true" style="8"/>
    <col min="412" max="412" width="11.44" hidden="true" customWidth="true" style="8"/>
    <col min="413" max="413" width="11.44" hidden="true" customWidth="true" style="8"/>
    <col min="414" max="414" width="11.44" hidden="true" customWidth="true" style="8"/>
    <col min="415" max="415" width="11.44" hidden="true" customWidth="true" style="8"/>
    <col min="416" max="416" width="11.44" hidden="true" customWidth="true" style="8"/>
    <col min="417" max="417" width="11.44" hidden="true" customWidth="true" style="8"/>
    <col min="418" max="418" width="11.44" hidden="true" customWidth="true" style="8"/>
    <col min="419" max="419" width="11.44" hidden="true" customWidth="true" style="8"/>
    <col min="420" max="420" width="11.44" hidden="true" customWidth="true" style="8"/>
    <col min="421" max="421" width="11.44" hidden="true" customWidth="true" style="8"/>
    <col min="422" max="422" width="11.44" hidden="true" customWidth="true" style="8"/>
    <col min="423" max="423" width="11.44" hidden="true" customWidth="true" style="8"/>
    <col min="424" max="424" width="11.44" hidden="true" customWidth="true" style="8"/>
    <col min="425" max="425" width="11.44" hidden="true" customWidth="true" style="8"/>
    <col min="426" max="426" width="11.44" hidden="true" customWidth="true" style="8"/>
    <col min="427" max="427" width="11.44" hidden="true" customWidth="true" style="8"/>
    <col min="428" max="428" width="11.44" hidden="true" customWidth="true" style="8"/>
    <col min="429" max="429" width="11.44" hidden="true" customWidth="true" style="8"/>
    <col min="430" max="430" width="11.44" hidden="true" customWidth="true" style="8"/>
    <col min="431" max="431" width="11.44" hidden="true" customWidth="true" style="8"/>
    <col min="432" max="432" width="11.44" hidden="true" customWidth="true" style="8"/>
    <col min="433" max="433" width="11.44" hidden="true" customWidth="true" style="8"/>
    <col min="434" max="434" width="11.44" hidden="true" customWidth="true" style="8"/>
    <col min="435" max="435" width="11.44" hidden="true" customWidth="true" style="8"/>
    <col min="436" max="436" width="11.44" hidden="true" customWidth="true" style="8"/>
    <col min="437" max="437" width="11.44" hidden="true" customWidth="true" style="8"/>
    <col min="438" max="438" width="11.44" hidden="true" customWidth="true" style="8"/>
    <col min="439" max="439" width="11.44" hidden="true" customWidth="true" style="8"/>
    <col min="440" max="440" width="11.44" hidden="true" customWidth="true" style="8"/>
    <col min="441" max="441" width="11.44" hidden="true" customWidth="true" style="8"/>
    <col min="442" max="442" width="11.44" hidden="true" customWidth="true" style="8"/>
    <col min="443" max="443" width="11.44" hidden="true" customWidth="true" style="8"/>
    <col min="444" max="444" width="11.44" hidden="true" customWidth="true" style="8"/>
    <col min="445" max="445" width="11.44" hidden="true" customWidth="true" style="8"/>
    <col min="446" max="446" width="11.44" hidden="true" customWidth="true" style="8"/>
    <col min="447" max="447" width="11.44" hidden="true" customWidth="true" style="8"/>
    <col min="448" max="448" width="11.44" hidden="true" customWidth="true" style="8"/>
    <col min="449" max="449" width="11.44" hidden="true" customWidth="true" style="8"/>
    <col min="450" max="450" width="11.44" hidden="true" customWidth="true" style="8"/>
    <col min="451" max="451" width="11.44" hidden="true" customWidth="true" style="8"/>
    <col min="452" max="452" width="11.44" hidden="true" customWidth="true" style="8"/>
    <col min="453" max="453" width="11.44" hidden="true" customWidth="true" style="8"/>
    <col min="454" max="454" width="11.44" hidden="true" customWidth="true" style="8"/>
    <col min="455" max="455" width="11.44" hidden="true" customWidth="true" style="8"/>
    <col min="456" max="456" width="11.44" hidden="true" customWidth="true" style="8"/>
    <col min="457" max="457" width="11.44" hidden="true" customWidth="true" style="8"/>
    <col min="458" max="458" width="11.44" hidden="true" customWidth="true" style="8"/>
    <col min="459" max="459" width="11.44" hidden="true" customWidth="true" style="8"/>
    <col min="460" max="460" width="11.44" hidden="true" customWidth="true" style="8"/>
    <col min="461" max="461" width="11.44" hidden="true" customWidth="true" style="8"/>
    <col min="462" max="462" width="11.44" hidden="true" customWidth="true" style="8"/>
    <col min="463" max="463" width="11.44" hidden="true" customWidth="true" style="8"/>
    <col min="464" max="464" width="11.44" hidden="true" customWidth="true" style="8"/>
    <col min="465" max="465" width="11.44" hidden="true" customWidth="true" style="8"/>
    <col min="466" max="466" width="11.44" hidden="true" customWidth="true" style="8"/>
    <col min="467" max="467" width="11.44" hidden="true" customWidth="true" style="8"/>
    <col min="468" max="468" width="11.44" hidden="true" customWidth="true" style="8"/>
    <col min="469" max="469" width="11.44" hidden="true" customWidth="true" style="8"/>
    <col min="470" max="470" width="11.44" hidden="true" customWidth="true" style="8"/>
    <col min="471" max="471" width="11.44" hidden="true" customWidth="true" style="8"/>
    <col min="472" max="472" width="11.44" hidden="true" customWidth="true" style="8"/>
    <col min="473" max="473" width="11.44" hidden="true" customWidth="true" style="8"/>
    <col min="474" max="474" width="11.44" hidden="true" customWidth="true" style="8"/>
    <col min="475" max="475" width="11.44" hidden="true" customWidth="true" style="8"/>
    <col min="476" max="476" width="11.44" hidden="true" customWidth="true" style="8"/>
    <col min="477" max="477" width="11.44" hidden="true" customWidth="true" style="8"/>
    <col min="478" max="478" width="11.44" hidden="true" customWidth="true" style="8"/>
    <col min="479" max="479" width="11.44" hidden="true" customWidth="true" style="8"/>
    <col min="480" max="480" width="11.44" hidden="true" customWidth="true" style="8"/>
    <col min="481" max="481" width="11.44" hidden="true" customWidth="true" style="8"/>
    <col min="482" max="482" width="11.44" hidden="true" customWidth="true" style="8"/>
    <col min="483" max="483" width="11.44" hidden="true" customWidth="true" style="8"/>
    <col min="484" max="484" width="11.44" hidden="true" customWidth="true" style="8"/>
    <col min="485" max="485" width="11.44" hidden="true" customWidth="true" style="8"/>
    <col min="486" max="486" width="11.44" hidden="true" customWidth="true" style="8"/>
    <col min="487" max="487" width="11.44" hidden="true" customWidth="true" style="8"/>
    <col min="488" max="488" width="11.44" hidden="true" customWidth="true" style="8"/>
    <col min="489" max="489" width="11.44" hidden="true" customWidth="true" style="8"/>
    <col min="490" max="490" width="11.44" hidden="true" customWidth="true" style="8"/>
    <col min="491" max="491" width="11.44" hidden="true" customWidth="true" style="8"/>
    <col min="492" max="492" width="11.44" hidden="true" customWidth="true" style="8"/>
    <col min="493" max="493" width="11.44" hidden="true" customWidth="true" style="8"/>
    <col min="494" max="494" width="11.44" hidden="true" customWidth="true" style="8"/>
    <col min="495" max="495" width="11.44" hidden="true" customWidth="true" style="8"/>
    <col min="496" max="496" width="11.44" hidden="true" customWidth="true" style="8"/>
    <col min="497" max="497" width="11.44" hidden="true" customWidth="true" style="8"/>
    <col min="498" max="498" width="11.44" hidden="true" customWidth="true" style="8"/>
    <col min="499" max="499" width="11.44" hidden="true" customWidth="true" style="8"/>
    <col min="500" max="500" width="11.44" hidden="true" customWidth="true" style="8"/>
    <col min="501" max="501" width="11.44" hidden="true" customWidth="true" style="8"/>
    <col min="502" max="502" width="11.44" hidden="true" customWidth="true" style="8"/>
    <col min="503" max="503" width="11.44" hidden="true" customWidth="true" style="8"/>
    <col min="504" max="504" width="11.44" hidden="true" customWidth="true" style="8"/>
    <col min="505" max="505" width="11.44" hidden="true" customWidth="true" style="8"/>
    <col min="506" max="506" width="11.44" hidden="true" customWidth="true" style="8"/>
    <col min="507" max="507" width="11.44" hidden="true" customWidth="true" style="8"/>
    <col min="508" max="508" width="11.44" hidden="true" customWidth="true" style="8"/>
    <col min="509" max="509" width="11.44" hidden="true" customWidth="true" style="8"/>
    <col min="510" max="510" width="11.44" hidden="true" customWidth="true" style="8"/>
    <col min="511" max="511" width="11.44" hidden="true" customWidth="true" style="8"/>
    <col min="512" max="512" width="11.44" hidden="true" customWidth="true" style="8"/>
    <col min="513" max="513" width="11.44" hidden="true" customWidth="true" style="8"/>
    <col min="514" max="514" width="11.44" hidden="true" customWidth="true" style="8"/>
    <col min="515" max="515" width="11.44" hidden="true" customWidth="true" style="8"/>
    <col min="516" max="516" width="11.44" hidden="true" customWidth="true" style="8"/>
    <col min="517" max="517" width="11.44" hidden="true" customWidth="true" style="8"/>
    <col min="518" max="518" width="11.44" hidden="true" customWidth="true" style="8"/>
    <col min="519" max="519" width="11.44" hidden="true" customWidth="true" style="8"/>
    <col min="520" max="520" width="11.44" hidden="true" customWidth="true" style="8"/>
    <col min="521" max="521" width="11.44" hidden="true" customWidth="true" style="8"/>
    <col min="522" max="522" width="11.44" hidden="true" customWidth="true" style="8"/>
    <col min="523" max="523" width="11.44" hidden="true" customWidth="true" style="8"/>
    <col min="524" max="524" width="11.44" hidden="true" customWidth="true" style="8"/>
    <col min="525" max="525" width="11.44" hidden="true" customWidth="true" style="8"/>
    <col min="526" max="526" width="11.44" hidden="true" customWidth="true" style="8"/>
    <col min="527" max="527" width="11.44" hidden="true" customWidth="true" style="8"/>
    <col min="528" max="528" width="11.44" hidden="true" customWidth="true" style="8"/>
    <col min="529" max="529" width="11.44" hidden="true" customWidth="true" style="8"/>
    <col min="530" max="530" width="11.44" hidden="true" customWidth="true" style="8"/>
    <col min="531" max="531" width="11.44" hidden="true" customWidth="true" style="8"/>
    <col min="532" max="532" width="11.44" hidden="true" customWidth="true" style="8"/>
    <col min="533" max="533" width="11.44" hidden="true" customWidth="true" style="8"/>
    <col min="534" max="534" width="11.44" hidden="true" customWidth="true" style="8"/>
    <col min="535" max="535" width="11.44" hidden="true" customWidth="true" style="8"/>
    <col min="536" max="536" width="11.44" hidden="true" customWidth="true" style="8"/>
    <col min="537" max="537" width="11.44" hidden="true" customWidth="true" style="8"/>
    <col min="538" max="538" width="11.44" hidden="true" customWidth="true" style="8"/>
    <col min="539" max="539" width="11.44" hidden="true" customWidth="true" style="8"/>
    <col min="540" max="540" width="11.44" hidden="true" customWidth="true" style="8"/>
    <col min="541" max="541" width="11.44" hidden="true" customWidth="true" style="8"/>
    <col min="542" max="542" width="11.44" hidden="true" customWidth="true" style="8"/>
    <col min="543" max="543" width="11.44" hidden="true" customWidth="true" style="8"/>
    <col min="544" max="544" width="11.44" hidden="true" customWidth="true" style="8"/>
    <col min="545" max="545" width="11.44" hidden="true" customWidth="true" style="8"/>
    <col min="546" max="546" width="11.44" hidden="true" customWidth="true" style="8"/>
    <col min="547" max="547" width="11.44" hidden="true" customWidth="true" style="8"/>
    <col min="548" max="548" width="11.44" hidden="true" customWidth="true" style="8"/>
    <col min="549" max="549" width="11.44" hidden="true" customWidth="true" style="8"/>
    <col min="550" max="550" width="11.44" hidden="true" customWidth="true" style="8"/>
    <col min="551" max="551" width="11.44" hidden="true" customWidth="true" style="8"/>
    <col min="552" max="552" width="11.44" hidden="true" customWidth="true" style="8"/>
    <col min="553" max="553" width="11.44" hidden="true" customWidth="true" style="8"/>
    <col min="554" max="554" width="11.44" hidden="true" customWidth="true" style="8"/>
    <col min="555" max="555" width="11.44" hidden="true" customWidth="true" style="8"/>
    <col min="556" max="556" width="11.44" hidden="true" customWidth="true" style="8"/>
    <col min="557" max="557" width="11.44" hidden="true" customWidth="true" style="8"/>
    <col min="558" max="558" width="11.44" hidden="true" customWidth="true" style="8"/>
    <col min="559" max="559" width="11.44" hidden="true" customWidth="true" style="8"/>
    <col min="560" max="560" width="11.44" hidden="true" customWidth="true" style="8"/>
    <col min="561" max="561" width="11.44" hidden="true" customWidth="true" style="8"/>
    <col min="562" max="562" width="11.44" hidden="true" customWidth="true" style="8"/>
    <col min="563" max="563" width="11.44" hidden="true" customWidth="true" style="8"/>
    <col min="564" max="564" width="11.44" hidden="true" customWidth="true" style="8"/>
    <col min="565" max="565" width="11.44" hidden="true" customWidth="true" style="8"/>
    <col min="566" max="566" width="11.44" hidden="true" customWidth="true" style="8"/>
    <col min="567" max="567" width="11.44" hidden="true" customWidth="true" style="8"/>
    <col min="568" max="568" width="11.44" hidden="true" customWidth="true" style="8"/>
    <col min="569" max="569" width="11.44" hidden="true" customWidth="true" style="8"/>
    <col min="570" max="570" width="11.44" hidden="true" customWidth="true" style="8"/>
    <col min="571" max="571" width="11.44" hidden="true" customWidth="true" style="8"/>
    <col min="572" max="572" width="11.44" hidden="true" customWidth="true" style="8"/>
    <col min="573" max="573" width="11.44" hidden="true" customWidth="true" style="8"/>
    <col min="574" max="574" width="11.44" hidden="true" customWidth="true" style="8"/>
    <col min="575" max="575" width="11.44" hidden="true" customWidth="true" style="8"/>
    <col min="576" max="576" width="11.44" hidden="true" customWidth="true" style="8"/>
    <col min="577" max="577" width="11.44" hidden="true" customWidth="true" style="8"/>
    <col min="578" max="578" width="11.44" hidden="true" customWidth="true" style="8"/>
    <col min="579" max="579" width="11.44" hidden="true" customWidth="true" style="8"/>
    <col min="580" max="580" width="11.44" hidden="true" customWidth="true" style="8"/>
    <col min="581" max="581" width="11.44" hidden="true" customWidth="true" style="8"/>
    <col min="582" max="582" width="11.44" hidden="true" customWidth="true" style="8"/>
    <col min="583" max="583" width="11.44" hidden="true" customWidth="true" style="8"/>
    <col min="584" max="584" width="11.44" hidden="true" customWidth="true" style="8"/>
    <col min="585" max="585" width="11.44" hidden="true" customWidth="true" style="8"/>
    <col min="586" max="586" width="11.44" hidden="true" customWidth="true" style="8"/>
    <col min="587" max="587" width="11.44" hidden="true" customWidth="true" style="8"/>
    <col min="588" max="588" width="11.44" hidden="true" customWidth="true" style="8"/>
    <col min="589" max="589" width="11.44" hidden="true" customWidth="true" style="8"/>
    <col min="590" max="590" width="11.44" hidden="true" customWidth="true" style="8"/>
    <col min="591" max="591" width="11.44" hidden="true" customWidth="true" style="8"/>
    <col min="592" max="592" width="11.44" hidden="true" customWidth="true" style="8"/>
    <col min="593" max="593" width="11.44" hidden="true" customWidth="true" style="8"/>
    <col min="594" max="594" width="11.44" hidden="true" customWidth="true" style="8"/>
    <col min="595" max="595" width="11.44" hidden="true" customWidth="true" style="8"/>
    <col min="596" max="596" width="11.44" hidden="true" customWidth="true" style="8"/>
    <col min="597" max="597" width="11.44" hidden="true" customWidth="true" style="8"/>
    <col min="598" max="598" width="11.44" hidden="true" customWidth="true" style="8"/>
    <col min="599" max="599" width="11.44" hidden="true" customWidth="true" style="8"/>
    <col min="600" max="600" width="11.44" hidden="true" customWidth="true" style="8"/>
    <col min="601" max="601" width="11.44" hidden="true" customWidth="true" style="8"/>
    <col min="602" max="602" width="11.44" hidden="true" customWidth="true" style="8"/>
    <col min="603" max="603" width="11.44" hidden="true" customWidth="true" style="8"/>
    <col min="604" max="604" width="11.44" hidden="true" customWidth="true" style="8"/>
    <col min="605" max="605" width="11.44" hidden="true" customWidth="true" style="8"/>
    <col min="606" max="606" width="11.44" hidden="true" customWidth="true" style="8"/>
    <col min="607" max="607" width="11.44" hidden="true" customWidth="true" style="8"/>
    <col min="608" max="608" width="11.44" hidden="true" customWidth="true" style="8"/>
    <col min="609" max="609" width="11.44" hidden="true" customWidth="true" style="8"/>
    <col min="610" max="610" width="11.44" hidden="true" customWidth="true" style="8"/>
    <col min="611" max="611" width="11.44" hidden="true" customWidth="true" style="8"/>
    <col min="612" max="612" width="11.44" hidden="true" customWidth="true" style="8"/>
    <col min="613" max="613" width="11.44" hidden="true" customWidth="true" style="8"/>
    <col min="614" max="614" width="11.44" hidden="true" customWidth="true" style="8"/>
    <col min="615" max="615" width="11.44" hidden="true" customWidth="true" style="8"/>
    <col min="616" max="616" width="11.44" hidden="true" customWidth="true" style="8"/>
    <col min="617" max="617" width="11.44" hidden="true" customWidth="true" style="8"/>
    <col min="618" max="618" width="11.44" hidden="true" customWidth="true" style="8"/>
    <col min="619" max="619" width="11.44" hidden="true" customWidth="true" style="8"/>
    <col min="620" max="620" width="11.44" hidden="true" customWidth="true" style="8"/>
    <col min="621" max="621" width="11.44" hidden="true" customWidth="true" style="8"/>
    <col min="622" max="622" width="11.44" hidden="true" customWidth="true" style="8"/>
    <col min="623" max="623" width="11.44" hidden="true" customWidth="true" style="8"/>
    <col min="624" max="624" width="11.44" hidden="true" customWidth="true" style="8"/>
    <col min="625" max="625" width="11.44" hidden="true" customWidth="true" style="8"/>
    <col min="626" max="626" width="11.44" hidden="true" customWidth="true" style="8"/>
    <col min="627" max="627" width="11.44" hidden="true" customWidth="true" style="8"/>
    <col min="628" max="628" width="11.44" hidden="true" customWidth="true" style="8"/>
    <col min="629" max="629" width="11.44" hidden="true" customWidth="true" style="8"/>
    <col min="630" max="630" width="11.44" hidden="true" customWidth="true" style="8"/>
    <col min="631" max="631" width="11.44" hidden="true" customWidth="true" style="8"/>
    <col min="632" max="632" width="11.44" hidden="true" customWidth="true" style="8"/>
    <col min="633" max="633" width="11.44" hidden="true" customWidth="true" style="8"/>
    <col min="634" max="634" width="11.44" hidden="true" customWidth="true" style="8"/>
    <col min="635" max="635" width="11.44" hidden="true" customWidth="true" style="8"/>
    <col min="636" max="636" width="11.44" hidden="true" customWidth="true" style="8"/>
    <col min="637" max="637" width="11.44" hidden="true" customWidth="true" style="8"/>
    <col min="638" max="638" width="11.44" hidden="true" customWidth="true" style="8"/>
    <col min="639" max="639" width="11.44" hidden="true" customWidth="true" style="8"/>
    <col min="640" max="640" width="11.44" hidden="true" customWidth="true" style="8"/>
    <col min="641" max="641" width="11.44" hidden="true" customWidth="true" style="8"/>
    <col min="642" max="642" width="11.44" hidden="true" customWidth="true" style="8"/>
    <col min="643" max="643" width="11.44" hidden="true" customWidth="true" style="8"/>
    <col min="644" max="644" width="11.44" hidden="true" customWidth="true" style="8"/>
    <col min="645" max="645" width="11.44" hidden="true" customWidth="true" style="8"/>
    <col min="646" max="646" width="11.44" hidden="true" customWidth="true" style="8"/>
    <col min="647" max="647" width="11.44" hidden="true" customWidth="true" style="8"/>
    <col min="648" max="648" width="11.44" hidden="true" customWidth="true" style="8"/>
    <col min="649" max="649" width="11.44" hidden="true" customWidth="true" style="8"/>
    <col min="650" max="650" width="11.44" hidden="true" customWidth="true" style="8"/>
    <col min="651" max="651" width="11.44" hidden="true" customWidth="true" style="8"/>
    <col min="652" max="652" width="11.44" hidden="true" customWidth="true" style="8"/>
    <col min="653" max="653" width="11.44" hidden="true" customWidth="true" style="8"/>
    <col min="654" max="654" width="11.44" hidden="true" customWidth="true" style="8"/>
    <col min="655" max="655" width="11.44" hidden="true" customWidth="true" style="8"/>
    <col min="656" max="656" width="11.44" hidden="true" customWidth="true" style="8"/>
    <col min="657" max="657" width="11.44" hidden="true" customWidth="true" style="8"/>
    <col min="658" max="658" width="11.44" hidden="true" customWidth="true" style="8"/>
    <col min="659" max="659" width="11.44" hidden="true" customWidth="true" style="8"/>
    <col min="660" max="660" width="11.44" hidden="true" customWidth="true" style="8"/>
    <col min="661" max="661" width="11.44" hidden="true" customWidth="true" style="8"/>
    <col min="662" max="662" width="11.44" hidden="true" customWidth="true" style="8"/>
    <col min="663" max="663" width="11.44" hidden="true" customWidth="true" style="8"/>
    <col min="664" max="664" width="11.44" hidden="true" customWidth="true" style="8"/>
    <col min="665" max="665" width="11.44" hidden="true" customWidth="true" style="8"/>
    <col min="666" max="666" width="11.44" hidden="true" customWidth="true" style="8"/>
    <col min="667" max="667" width="11.44" hidden="true" customWidth="true" style="8"/>
    <col min="668" max="668" width="11.44" hidden="true" customWidth="true" style="8"/>
    <col min="669" max="669" width="11.44" hidden="true" customWidth="true" style="8"/>
    <col min="670" max="670" width="11.44" hidden="true" customWidth="true" style="8"/>
    <col min="671" max="671" width="11.44" hidden="true" customWidth="true" style="8"/>
    <col min="672" max="672" width="11.44" hidden="true" customWidth="true" style="8"/>
    <col min="673" max="673" width="11.44" hidden="true" customWidth="true" style="8"/>
    <col min="674" max="674" width="11.44" hidden="true" customWidth="true" style="8"/>
    <col min="675" max="675" width="11.44" hidden="true" customWidth="true" style="8"/>
    <col min="676" max="676" width="11.44" hidden="true" customWidth="true" style="8"/>
    <col min="677" max="677" width="11.44" hidden="true" customWidth="true" style="8"/>
    <col min="678" max="678" width="11.44" hidden="true" customWidth="true" style="8"/>
    <col min="679" max="679" width="11.44" hidden="true" customWidth="true" style="8"/>
    <col min="680" max="680" width="11.44" hidden="true" customWidth="true" style="8"/>
    <col min="681" max="681" width="11.44" hidden="true" customWidth="true" style="8"/>
    <col min="682" max="682" width="11.44" hidden="true" customWidth="true" style="8"/>
    <col min="683" max="683" width="11.44" hidden="true" customWidth="true" style="8"/>
    <col min="684" max="684" width="11.44" hidden="true" customWidth="true" style="8"/>
    <col min="685" max="685" width="11.44" hidden="true" customWidth="true" style="8"/>
    <col min="686" max="686" width="11.44" hidden="true" customWidth="true" style="8"/>
    <col min="687" max="687" width="11.44" hidden="true" customWidth="true" style="8"/>
    <col min="688" max="688" width="11.44" hidden="true" customWidth="true" style="8"/>
    <col min="689" max="689" width="11.44" hidden="true" customWidth="true" style="8"/>
    <col min="690" max="690" width="11.44" hidden="true" customWidth="true" style="8"/>
    <col min="691" max="691" width="11.44" hidden="true" customWidth="true" style="8"/>
    <col min="692" max="692" width="11.44" hidden="true" customWidth="true" style="8"/>
    <col min="693" max="693" width="11.44" hidden="true" customWidth="true" style="8"/>
    <col min="694" max="694" width="11.44" hidden="true" customWidth="true" style="8"/>
    <col min="695" max="695" width="11.44" hidden="true" customWidth="true" style="8"/>
    <col min="696" max="696" width="11.44" hidden="true" customWidth="true" style="8"/>
    <col min="697" max="697" width="11.44" hidden="true" customWidth="true" style="8"/>
    <col min="698" max="698" width="11.44" hidden="true" customWidth="true" style="8"/>
    <col min="699" max="699" width="11.44" hidden="true" customWidth="true" style="8"/>
    <col min="700" max="700" width="11.44" hidden="true" customWidth="true" style="8"/>
    <col min="701" max="701" width="11.44" hidden="true" customWidth="true" style="8"/>
    <col min="702" max="702" width="11.44" hidden="true" customWidth="true" style="8"/>
    <col min="703" max="703" width="11.44" hidden="true" customWidth="true" style="8"/>
    <col min="704" max="704" width="11.44" hidden="true" customWidth="true" style="8"/>
    <col min="705" max="705" width="11.44" hidden="true" customWidth="true" style="8"/>
    <col min="706" max="706" width="11.44" hidden="true" customWidth="true" style="8"/>
    <col min="707" max="707" width="11.44" hidden="true" customWidth="true" style="8"/>
    <col min="708" max="708" width="11.44" hidden="true" customWidth="true" style="8"/>
    <col min="709" max="709" width="11.44" hidden="true" customWidth="true" style="8"/>
    <col min="710" max="710" width="11.44" hidden="true" customWidth="true" style="8"/>
    <col min="711" max="711" width="11.44" hidden="true" customWidth="true" style="8"/>
    <col min="712" max="712" width="11.44" hidden="true" customWidth="true" style="8"/>
    <col min="713" max="713" width="11.44" hidden="true" customWidth="true" style="8"/>
    <col min="714" max="714" width="11.44" hidden="true" customWidth="true" style="8"/>
    <col min="715" max="715" width="11.44" hidden="true" customWidth="true" style="8"/>
    <col min="716" max="716" width="11.44" hidden="true" customWidth="true" style="8"/>
    <col min="717" max="717" width="11.44" hidden="true" customWidth="true" style="8"/>
    <col min="718" max="718" width="11.44" hidden="true" customWidth="true" style="8"/>
    <col min="719" max="719" width="11.44" hidden="true" customWidth="true" style="8"/>
    <col min="720" max="720" width="11.44" hidden="true" customWidth="true" style="8"/>
    <col min="721" max="721" width="11.44" hidden="true" customWidth="true" style="8"/>
    <col min="722" max="722" width="11.44" hidden="true" customWidth="true" style="8"/>
    <col min="723" max="723" width="11.44" hidden="true" customWidth="true" style="8"/>
    <col min="724" max="724" width="11.44" hidden="true" customWidth="true" style="8"/>
    <col min="725" max="725" width="11.44" hidden="true" customWidth="true" style="8"/>
    <col min="726" max="726" width="11.44" hidden="true" customWidth="true" style="8"/>
    <col min="727" max="727" width="11.44" hidden="true" customWidth="true" style="8"/>
    <col min="728" max="728" width="11.44" hidden="true" customWidth="true" style="8"/>
    <col min="729" max="729" width="11.44" hidden="true" customWidth="true" style="8"/>
    <col min="730" max="730" width="11.44" hidden="true" customWidth="true" style="8"/>
    <col min="731" max="731" width="11.44" hidden="true" customWidth="true" style="8"/>
    <col min="732" max="732" width="11.44" hidden="true" customWidth="true" style="8"/>
    <col min="733" max="733" width="11.44" hidden="true" customWidth="true" style="8"/>
    <col min="734" max="734" width="11.44" hidden="true" customWidth="true" style="8"/>
    <col min="735" max="735" width="11.44" hidden="true" customWidth="true" style="8"/>
    <col min="736" max="736" width="11.44" hidden="true" customWidth="true" style="8"/>
    <col min="737" max="737" width="11.44" hidden="true" customWidth="true" style="8"/>
    <col min="738" max="738" width="11.44" hidden="true" customWidth="true" style="8"/>
    <col min="739" max="739" width="11.44" hidden="true" customWidth="true" style="8"/>
    <col min="740" max="740" width="11.44" hidden="true" customWidth="true" style="8"/>
    <col min="741" max="741" width="11.44" hidden="true" customWidth="true" style="8"/>
    <col min="742" max="742" width="11.44" hidden="true" customWidth="true" style="8"/>
    <col min="743" max="743" width="11.44" hidden="true" customWidth="true" style="8"/>
    <col min="744" max="744" width="11.44" hidden="true" customWidth="true" style="8"/>
    <col min="745" max="745" width="11.44" hidden="true" customWidth="true" style="8"/>
    <col min="746" max="746" width="11.44" hidden="true" customWidth="true" style="8"/>
    <col min="747" max="747" width="11.44" hidden="true" customWidth="true" style="8"/>
    <col min="748" max="748" width="11.44" hidden="true" customWidth="true" style="8"/>
    <col min="749" max="749" width="11.44" hidden="true" customWidth="true" style="8"/>
    <col min="750" max="750" width="11.44" hidden="true" customWidth="true" style="8"/>
    <col min="751" max="751" width="11.44" hidden="true" customWidth="true" style="8"/>
    <col min="752" max="752" width="11.44" hidden="true" customWidth="true" style="8"/>
    <col min="753" max="753" width="11.44" hidden="true" customWidth="true" style="8"/>
    <col min="754" max="754" width="11.44" hidden="true" customWidth="true" style="8"/>
    <col min="755" max="755" width="11.44" hidden="true" customWidth="true" style="8"/>
    <col min="756" max="756" width="11.44" hidden="true" customWidth="true" style="8"/>
    <col min="757" max="757" width="11.44" hidden="true" customWidth="true" style="8"/>
    <col min="758" max="758" width="11.44" hidden="true" customWidth="true" style="8"/>
    <col min="759" max="759" width="11.44" hidden="true" customWidth="true" style="8"/>
    <col min="760" max="760" width="11.44" hidden="true" customWidth="true" style="8"/>
    <col min="761" max="761" width="11.44" hidden="true" customWidth="true" style="8"/>
    <col min="762" max="762" width="11.44" hidden="true" customWidth="true" style="8"/>
    <col min="763" max="763" width="11.44" hidden="true" customWidth="true" style="8"/>
    <col min="764" max="764" width="11.44" hidden="true" customWidth="true" style="8"/>
    <col min="765" max="765" width="11.44" hidden="true" customWidth="true" style="8"/>
    <col min="766" max="766" width="11.44" hidden="true" customWidth="true" style="8"/>
    <col min="767" max="767" width="11.44" hidden="true" customWidth="true" style="8"/>
    <col min="768" max="768" width="11.44" hidden="true" customWidth="true" style="8"/>
    <col min="769" max="769" width="11.44" hidden="true" customWidth="true" style="8"/>
    <col min="770" max="770" width="11.44" hidden="true" customWidth="true" style="8"/>
    <col min="771" max="771" width="11.44" hidden="true" customWidth="true" style="8"/>
    <col min="772" max="772" width="11.44" hidden="true" customWidth="true" style="8"/>
    <col min="773" max="773" width="11.44" hidden="true" customWidth="true" style="8"/>
    <col min="774" max="774" width="11.44" hidden="true" customWidth="true" style="8"/>
    <col min="775" max="775" width="11.44" hidden="true" customWidth="true" style="8"/>
    <col min="776" max="776" width="11.44" hidden="true" customWidth="true" style="8"/>
    <col min="777" max="777" width="11.44" hidden="true" customWidth="true" style="8"/>
    <col min="778" max="778" width="11.44" hidden="true" customWidth="true" style="8"/>
    <col min="779" max="779" width="11.44" hidden="true" customWidth="true" style="8"/>
    <col min="780" max="780" width="11.44" hidden="true" customWidth="true" style="8"/>
    <col min="781" max="781" width="11.44" hidden="true" customWidth="true" style="8"/>
    <col min="782" max="782" width="11.44" hidden="true" customWidth="true" style="8"/>
    <col min="783" max="783" width="11.44" hidden="true" customWidth="true" style="8"/>
    <col min="784" max="784" width="11.44" hidden="true" customWidth="true" style="8"/>
    <col min="785" max="785" width="11.44" hidden="true" customWidth="true" style="8"/>
    <col min="786" max="786" width="11.44" hidden="true" customWidth="true" style="8"/>
    <col min="787" max="787" width="11.44" hidden="true" customWidth="true" style="8"/>
    <col min="788" max="788" width="11.44" hidden="true" customWidth="true" style="8"/>
    <col min="789" max="789" width="11.44" hidden="true" customWidth="true" style="8"/>
    <col min="790" max="790" width="11.44" hidden="true" customWidth="true" style="8"/>
    <col min="791" max="791" width="11.44" hidden="true" customWidth="true" style="8"/>
    <col min="792" max="792" width="11.44" hidden="true" customWidth="true" style="8"/>
    <col min="793" max="793" width="11.44" hidden="true" customWidth="true" style="8"/>
    <col min="794" max="794" width="11.44" hidden="true" customWidth="true" style="8"/>
    <col min="795" max="795" width="11.44" hidden="true" customWidth="true" style="8"/>
    <col min="796" max="796" width="11.44" hidden="true" customWidth="true" style="8"/>
    <col min="797" max="797" width="11.44" hidden="true" customWidth="true" style="8"/>
    <col min="798" max="798" width="11.44" hidden="true" customWidth="true" style="8"/>
    <col min="799" max="799" width="11.44" hidden="true" customWidth="true" style="8"/>
    <col min="800" max="800" width="11.44" hidden="true" customWidth="true" style="8"/>
    <col min="801" max="801" width="11.44" hidden="true" customWidth="true" style="8"/>
    <col min="802" max="802" width="11.44" hidden="true" customWidth="true" style="8"/>
    <col min="803" max="803" width="11.44" hidden="true" customWidth="true" style="8"/>
    <col min="804" max="804" width="11.44" hidden="true" customWidth="true" style="8"/>
    <col min="805" max="805" width="11.44" hidden="true" customWidth="true" style="8"/>
    <col min="806" max="806" width="11.44" hidden="true" customWidth="true" style="8"/>
    <col min="807" max="807" width="11.44" hidden="true" customWidth="true" style="8"/>
    <col min="808" max="808" width="11.44" hidden="true" customWidth="true" style="8"/>
    <col min="809" max="809" width="11.44" hidden="true" customWidth="true" style="8"/>
    <col min="810" max="810" width="11.44" hidden="true" customWidth="true" style="8"/>
    <col min="811" max="811" width="11.44" hidden="true" customWidth="true" style="8"/>
    <col min="812" max="812" width="11.44" hidden="true" customWidth="true" style="8"/>
    <col min="813" max="813" width="11.44" hidden="true" customWidth="true" style="8"/>
    <col min="814" max="814" width="11.44" hidden="true" customWidth="true" style="8"/>
    <col min="815" max="815" width="11.44" hidden="true" customWidth="true" style="8"/>
    <col min="816" max="816" width="11.44" hidden="true" customWidth="true" style="8"/>
    <col min="817" max="817" width="11.44" hidden="true" customWidth="true" style="8"/>
    <col min="818" max="818" width="11.44" hidden="true" customWidth="true" style="8"/>
    <col min="819" max="819" width="11.44" hidden="true" customWidth="true" style="8"/>
    <col min="820" max="820" width="11.44" hidden="true" customWidth="true" style="8"/>
    <col min="821" max="821" width="11.44" hidden="true" customWidth="true" style="8"/>
    <col min="822" max="822" width="11.44" hidden="true" customWidth="true" style="8"/>
    <col min="823" max="823" width="11.44" hidden="true" customWidth="true" style="8"/>
    <col min="824" max="824" width="11.44" hidden="true" customWidth="true" style="8"/>
    <col min="825" max="825" width="11.44" hidden="true" customWidth="true" style="8"/>
    <col min="826" max="826" width="11.44" hidden="true" customWidth="true" style="8"/>
    <col min="827" max="827" width="11.44" hidden="true" customWidth="true" style="8"/>
    <col min="828" max="828" width="11.44" hidden="true" customWidth="true" style="8"/>
    <col min="829" max="829" width="11.44" hidden="true" customWidth="true" style="8"/>
    <col min="830" max="830" width="11.44" hidden="true" customWidth="true" style="8"/>
    <col min="831" max="831" width="11.44" hidden="true" customWidth="true" style="8"/>
    <col min="832" max="832" width="11.44" hidden="true" customWidth="true" style="8"/>
    <col min="833" max="833" width="11.44" hidden="true" customWidth="true" style="8"/>
    <col min="834" max="834" width="11.44" hidden="true" customWidth="true" style="8"/>
    <col min="835" max="835" width="11.44" hidden="true" customWidth="true" style="8"/>
    <col min="836" max="836" width="11.44" hidden="true" customWidth="true" style="8"/>
    <col min="837" max="837" width="11.44" hidden="true" customWidth="true" style="8"/>
    <col min="838" max="838" width="11.44" hidden="true" customWidth="true" style="8"/>
    <col min="839" max="839" width="11.44" hidden="true" customWidth="true" style="8"/>
    <col min="840" max="840" width="11.44" hidden="true" customWidth="true" style="8"/>
    <col min="841" max="841" width="11.44" hidden="true" customWidth="true" style="8"/>
    <col min="842" max="842" width="11.44" hidden="true" customWidth="true" style="8"/>
    <col min="843" max="843" width="11.44" hidden="true" customWidth="true" style="8"/>
    <col min="844" max="844" width="11.44" hidden="true" customWidth="true" style="8"/>
    <col min="845" max="845" width="11.44" hidden="true" customWidth="true" style="8"/>
    <col min="846" max="846" width="11.44" hidden="true" customWidth="true" style="8"/>
    <col min="847" max="847" width="11.44" hidden="true" customWidth="true" style="8"/>
    <col min="848" max="848" width="11.44" hidden="true" customWidth="true" style="8"/>
    <col min="849" max="849" width="11.44" hidden="true" customWidth="true" style="8"/>
    <col min="850" max="850" width="11.44" hidden="true" customWidth="true" style="8"/>
    <col min="851" max="851" width="11.44" hidden="true" customWidth="true" style="8"/>
    <col min="852" max="852" width="11.44" hidden="true" customWidth="true" style="8"/>
    <col min="853" max="853" width="11.44" hidden="true" customWidth="true" style="8"/>
    <col min="854" max="854" width="11.44" hidden="true" customWidth="true" style="8"/>
    <col min="855" max="855" width="11.44" hidden="true" customWidth="true" style="8"/>
    <col min="856" max="856" width="11.44" hidden="true" customWidth="true" style="8"/>
    <col min="857" max="857" width="11.44" hidden="true" customWidth="true" style="8"/>
    <col min="858" max="858" width="11.44" hidden="true" customWidth="true" style="8"/>
    <col min="859" max="859" width="11.44" hidden="true" customWidth="true" style="8"/>
    <col min="860" max="860" width="11.44" hidden="true" customWidth="true" style="8"/>
    <col min="861" max="861" width="11.44" hidden="true" customWidth="true" style="8"/>
    <col min="862" max="862" width="11.44" hidden="true" customWidth="true" style="8"/>
    <col min="863" max="863" width="11.44" hidden="true" customWidth="true" style="8"/>
    <col min="864" max="864" width="11.44" hidden="true" customWidth="true" style="8"/>
    <col min="865" max="865" width="11.44" hidden="true" customWidth="true" style="8"/>
    <col min="866" max="866" width="11.44" hidden="true" customWidth="true" style="8"/>
    <col min="867" max="867" width="11.44" hidden="true" customWidth="true" style="8"/>
    <col min="868" max="868" width="11.44" hidden="true" customWidth="true" style="8"/>
    <col min="869" max="869" width="11.44" hidden="true" customWidth="true" style="8"/>
    <col min="870" max="870" width="11.44" hidden="true" customWidth="true" style="8"/>
    <col min="871" max="871" width="11.44" hidden="true" customWidth="true" style="8"/>
    <col min="872" max="872" width="11.44" hidden="true" customWidth="true" style="8"/>
    <col min="873" max="873" width="11.44" hidden="true" customWidth="true" style="8"/>
    <col min="874" max="874" width="11.44" hidden="true" customWidth="true" style="8"/>
    <col min="875" max="875" width="11.44" hidden="true" customWidth="true" style="8"/>
    <col min="876" max="876" width="11.44" hidden="true" customWidth="true" style="8"/>
    <col min="877" max="877" width="11.44" hidden="true" customWidth="true" style="8"/>
    <col min="878" max="878" width="11.44" hidden="true" customWidth="true" style="8"/>
    <col min="879" max="879" width="11.44" hidden="true" customWidth="true" style="8"/>
    <col min="880" max="880" width="11.44" hidden="true" customWidth="true" style="8"/>
    <col min="881" max="881" width="11.44" hidden="true" customWidth="true" style="8"/>
    <col min="882" max="882" width="11.44" hidden="true" customWidth="true" style="8"/>
    <col min="883" max="883" width="11.44" hidden="true" customWidth="true" style="8"/>
    <col min="884" max="884" width="11.44" hidden="true" customWidth="true" style="8"/>
    <col min="885" max="885" width="11.44" hidden="true" customWidth="true" style="8"/>
    <col min="886" max="886" width="11.44" hidden="true" customWidth="true" style="8"/>
    <col min="887" max="887" width="11.44" hidden="true" customWidth="true" style="8"/>
    <col min="888" max="888" width="11.44" hidden="true" customWidth="true" style="8"/>
    <col min="889" max="889" width="11.44" hidden="true" customWidth="true" style="8"/>
    <col min="890" max="890" width="11.44" hidden="true" customWidth="true" style="8"/>
    <col min="891" max="891" width="11.44" hidden="true" customWidth="true" style="8"/>
    <col min="892" max="892" width="11.44" hidden="true" customWidth="true" style="8"/>
    <col min="893" max="893" width="11.44" hidden="true" customWidth="true" style="8"/>
    <col min="894" max="894" width="11.44" hidden="true" customWidth="true" style="8"/>
    <col min="895" max="895" width="11.44" hidden="true" customWidth="true" style="8"/>
    <col min="896" max="896" width="11.44" hidden="true" customWidth="true" style="8"/>
    <col min="897" max="897" width="11.44" hidden="true" customWidth="true" style="8"/>
    <col min="898" max="898" width="11.44" hidden="true" customWidth="true" style="8"/>
    <col min="899" max="899" width="11.44" hidden="true" customWidth="true" style="8"/>
    <col min="900" max="900" width="11.44" hidden="true" customWidth="true" style="8"/>
    <col min="901" max="901" width="11.44" hidden="true" customWidth="true" style="8"/>
    <col min="902" max="902" width="11.44" hidden="true" customWidth="true" style="8"/>
    <col min="903" max="903" width="11.44" hidden="true" customWidth="true" style="8"/>
    <col min="904" max="904" width="11.44" hidden="true" customWidth="true" style="8"/>
    <col min="905" max="905" width="11.44" hidden="true" customWidth="true" style="8"/>
    <col min="906" max="906" width="11.44" hidden="true" customWidth="true" style="8"/>
    <col min="907" max="907" width="11.44" hidden="true" customWidth="true" style="8"/>
    <col min="908" max="908" width="11.44" hidden="true" customWidth="true" style="8"/>
    <col min="909" max="909" width="11.44" hidden="true" customWidth="true" style="8"/>
    <col min="910" max="910" width="11.44" hidden="true" customWidth="true" style="8"/>
    <col min="911" max="911" width="11.44" hidden="true" customWidth="true" style="8"/>
    <col min="912" max="912" width="11.44" hidden="true" customWidth="true" style="8"/>
    <col min="913" max="913" width="11.44" hidden="true" customWidth="true" style="8"/>
    <col min="914" max="914" width="11.44" hidden="true" customWidth="true" style="8"/>
    <col min="915" max="915" width="11.44" hidden="true" customWidth="true" style="8"/>
    <col min="916" max="916" width="11.44" hidden="true" customWidth="true" style="8"/>
    <col min="917" max="917" width="11.44" hidden="true" customWidth="true" style="8"/>
    <col min="918" max="918" width="11.44" hidden="true" customWidth="true" style="8"/>
    <col min="919" max="919" width="11.44" hidden="true" customWidth="true" style="8"/>
    <col min="920" max="920" width="11.44" hidden="true" customWidth="true" style="8"/>
    <col min="921" max="921" width="11.44" hidden="true" customWidth="true" style="8"/>
    <col min="922" max="922" width="11.44" hidden="true" customWidth="true" style="8"/>
    <col min="923" max="923" width="11.44" hidden="true" customWidth="true" style="8"/>
    <col min="924" max="924" width="11.44" hidden="true" customWidth="true" style="8"/>
    <col min="925" max="925" width="11.44" hidden="true" customWidth="true" style="8"/>
    <col min="926" max="926" width="11.44" hidden="true" customWidth="true" style="8"/>
    <col min="927" max="927" width="11.44" hidden="true" customWidth="true" style="8"/>
    <col min="928" max="928" width="11.44" hidden="true" customWidth="true" style="8"/>
    <col min="929" max="929" width="11.44" hidden="true" customWidth="true" style="8"/>
    <col min="930" max="930" width="11.44" hidden="true" customWidth="true" style="8"/>
    <col min="931" max="931" width="11.44" hidden="true" customWidth="true" style="8"/>
    <col min="932" max="932" width="11.44" hidden="true" customWidth="true" style="8"/>
    <col min="933" max="933" width="11.44" hidden="true" customWidth="true" style="8"/>
    <col min="934" max="934" width="11.44" hidden="true" customWidth="true" style="8"/>
    <col min="935" max="935" width="11.44" hidden="true" customWidth="true" style="8"/>
    <col min="936" max="936" width="11.44" hidden="true" customWidth="true" style="8"/>
    <col min="937" max="937" width="11.44" hidden="true" customWidth="true" style="8"/>
    <col min="938" max="938" width="11.44" hidden="true" customWidth="true" style="8"/>
    <col min="939" max="939" width="11.44" hidden="true" customWidth="true" style="8"/>
    <col min="940" max="940" width="11.44" hidden="true" customWidth="true" style="8"/>
    <col min="941" max="941" width="11.44" hidden="true" customWidth="true" style="8"/>
    <col min="942" max="942" width="11.44" hidden="true" customWidth="true" style="8"/>
    <col min="943" max="943" width="11.44" hidden="true" customWidth="true" style="8"/>
    <col min="944" max="944" width="11.44" hidden="true" customWidth="true" style="8"/>
    <col min="945" max="945" width="11.44" hidden="true" customWidth="true" style="8"/>
    <col min="946" max="946" width="11.44" hidden="true" customWidth="true" style="8"/>
    <col min="947" max="947" width="11.44" hidden="true" customWidth="true" style="8"/>
    <col min="948" max="948" width="11.44" hidden="true" customWidth="true" style="8"/>
    <col min="949" max="949" width="11.44" hidden="true" customWidth="true" style="8"/>
    <col min="950" max="950" width="11.44" hidden="true" customWidth="true" style="8"/>
    <col min="951" max="951" width="11.44" hidden="true" customWidth="true" style="8"/>
    <col min="952" max="952" width="11.44" hidden="true" customWidth="true" style="8"/>
    <col min="953" max="953" width="11.44" hidden="true" customWidth="true" style="8"/>
    <col min="954" max="954" width="11.44" hidden="true" customWidth="true" style="8"/>
    <col min="955" max="955" width="11.44" hidden="true" customWidth="true" style="8"/>
    <col min="956" max="956" width="11.44" hidden="true" customWidth="true" style="8"/>
    <col min="957" max="957" width="11.44" hidden="true" customWidth="true" style="8"/>
    <col min="958" max="958" width="11.44" hidden="true" customWidth="true" style="8"/>
    <col min="959" max="959" width="11.44" hidden="true" customWidth="true" style="8"/>
    <col min="960" max="960" width="11.44" hidden="true" customWidth="true" style="8"/>
    <col min="961" max="961" width="11.44" hidden="true" customWidth="true" style="8"/>
    <col min="962" max="962" width="11.44" hidden="true" customWidth="true" style="8"/>
    <col min="963" max="963" width="11.44" hidden="true" customWidth="true" style="8"/>
    <col min="964" max="964" width="11.44" hidden="true" customWidth="true" style="8"/>
    <col min="965" max="965" width="11.44" hidden="true" customWidth="true" style="8"/>
    <col min="966" max="966" width="11.44" hidden="true" customWidth="true" style="8"/>
    <col min="967" max="967" width="11.44" hidden="true" customWidth="true" style="8"/>
    <col min="968" max="968" width="11.44" hidden="true" customWidth="true" style="8"/>
    <col min="969" max="969" width="11.44" hidden="true" customWidth="true" style="8"/>
    <col min="970" max="970" width="11.44" hidden="true" customWidth="true" style="8"/>
    <col min="971" max="971" width="11.44" hidden="true" customWidth="true" style="8"/>
    <col min="972" max="972" width="11.44" hidden="true" customWidth="true" style="8"/>
    <col min="973" max="973" width="11.44" hidden="true" customWidth="true" style="8"/>
    <col min="974" max="974" width="11.44" hidden="true" customWidth="true" style="8"/>
    <col min="975" max="975" width="11.44" hidden="true" customWidth="true" style="8"/>
    <col min="976" max="976" width="11.44" hidden="true" customWidth="true" style="8"/>
    <col min="977" max="977" width="11.44" hidden="true" customWidth="true" style="8"/>
    <col min="978" max="978" width="11.44" hidden="true" customWidth="true" style="8"/>
    <col min="979" max="979" width="11.44" hidden="true" customWidth="true" style="8"/>
    <col min="980" max="980" width="11.44" hidden="true" customWidth="true" style="8"/>
    <col min="981" max="981" width="11.44" hidden="true" customWidth="true" style="8"/>
    <col min="982" max="982" width="11.44" hidden="true" customWidth="true" style="8"/>
    <col min="983" max="983" width="11.44" hidden="true" customWidth="true" style="8"/>
    <col min="984" max="984" width="11.44" hidden="true" customWidth="true" style="8"/>
    <col min="985" max="985" width="11.44" hidden="true" customWidth="true" style="8"/>
    <col min="986" max="986" width="11.44" hidden="true" customWidth="true" style="8"/>
    <col min="987" max="987" width="11.44" hidden="true" customWidth="true" style="8"/>
    <col min="988" max="988" width="11.44" hidden="true" customWidth="true" style="8"/>
    <col min="989" max="989" width="11.44" hidden="true" customWidth="true" style="8"/>
    <col min="990" max="990" width="11.44" hidden="true" customWidth="true" style="8"/>
    <col min="991" max="991" width="11.44" hidden="true" customWidth="true" style="8"/>
    <col min="992" max="992" width="11.44" hidden="true" customWidth="true" style="8"/>
    <col min="993" max="993" width="11.44" hidden="true" customWidth="true" style="8"/>
    <col min="994" max="994" width="11.44" hidden="true" customWidth="true" style="8"/>
    <col min="995" max="995" width="11.44" hidden="true" customWidth="true" style="8"/>
    <col min="996" max="996" width="11.44" hidden="true" customWidth="true" style="8"/>
    <col min="997" max="997" width="11.44" hidden="true" customWidth="true" style="8"/>
    <col min="998" max="998" width="11.44" hidden="true" customWidth="true" style="8"/>
    <col min="999" max="999" width="11.44" hidden="true" customWidth="true" style="8"/>
    <col min="1000" max="1000" width="11.44" hidden="true" customWidth="true" style="8"/>
    <col min="1001" max="1001" width="11.44" hidden="true" customWidth="true" style="8"/>
    <col min="1002" max="1002" width="11.44" hidden="true" customWidth="true" style="8"/>
    <col min="1003" max="1003" width="11.44" hidden="true" customWidth="true" style="8"/>
    <col min="1004" max="1004" width="11.44" hidden="true" customWidth="true" style="8"/>
    <col min="1005" max="1005" width="11.44" hidden="true" customWidth="true" style="8"/>
    <col min="1006" max="1006" width="11.44" hidden="true" customWidth="true" style="8"/>
    <col min="1007" max="1007" width="11.44" hidden="true" customWidth="true" style="8"/>
    <col min="1008" max="1008" width="11.44" hidden="true" customWidth="true" style="8"/>
    <col min="1009" max="1009" width="11.44" hidden="true" customWidth="true" style="8"/>
    <col min="1010" max="1010" width="11.44" hidden="true" customWidth="true" style="8"/>
    <col min="1011" max="1011" width="11.44" hidden="true" customWidth="true" style="8"/>
    <col min="1012" max="1012" width="11.44" hidden="true" customWidth="true" style="8"/>
    <col min="1013" max="1013" width="11.44" hidden="true" customWidth="true" style="8"/>
    <col min="1014" max="1014" width="11.44" hidden="true" customWidth="true" style="8"/>
    <col min="1015" max="1015" width="11.44" hidden="true" customWidth="true" style="8"/>
    <col min="1016" max="1016" width="11.44" hidden="true" customWidth="true" style="8"/>
    <col min="1017" max="1017" width="11.44" hidden="true" customWidth="true" style="8"/>
    <col min="1018" max="1018" width="11.44" hidden="true" customWidth="true" style="8"/>
    <col min="1019" max="1019" width="11.44" hidden="true" customWidth="true" style="8"/>
    <col min="1020" max="1020" width="11.44" hidden="true" customWidth="true" style="8"/>
    <col min="1021" max="1021" width="11.44" hidden="true" customWidth="true" style="8"/>
    <col min="1022" max="1022" width="11.44" hidden="true" customWidth="true" style="8"/>
    <col min="1023" max="1023" width="11.44" hidden="true" customWidth="true" style="8"/>
    <col min="1024" max="1024" width="11.44" hidden="true" customWidth="true" style="8"/>
  </cols>
  <sheetData>
    <row r="1" spans="1:1024" customHeight="1" ht="20.4">
      <c r="A1" s="9" t="s">
        <v>57</v>
      </c>
      <c r="B1" s="10">
        <v>41582</v>
      </c>
      <c r="C1" s="9" t="s">
        <v>58</v>
      </c>
      <c r="D1" s="10">
        <v>41582</v>
      </c>
      <c r="E1" s="11">
        <v>-14000</v>
      </c>
      <c r="F1" s="12">
        <v>-15568.7</v>
      </c>
      <c r="G1" s="8" t="s">
        <v>4</v>
      </c>
      <c r="H1" s="8">
        <v>901</v>
      </c>
      <c r="I1" s="13" t="s">
        <v>59</v>
      </c>
      <c r="J1" s="14" t="s">
        <v>53</v>
      </c>
      <c r="K1" s="13" t="s">
        <v>60</v>
      </c>
      <c r="L1" s="13" t="s">
        <v>61</v>
      </c>
      <c r="M1" s="15" t="s">
        <v>62</v>
      </c>
    </row>
    <row r="2" spans="1:1024" customHeight="1" ht="13.8">
      <c r="A2" s="9" t="s">
        <v>57</v>
      </c>
      <c r="B2" s="10">
        <v>41610</v>
      </c>
      <c r="C2" s="9" t="s">
        <v>63</v>
      </c>
      <c r="D2" s="10">
        <v>41610</v>
      </c>
      <c r="E2" s="12">
        <v>3955.49</v>
      </c>
      <c r="F2" s="12">
        <v>7016.84</v>
      </c>
      <c r="G2" s="8" t="s">
        <v>4</v>
      </c>
      <c r="H2" s="8">
        <v>901</v>
      </c>
      <c r="I2" s="1">
        <v>43998</v>
      </c>
      <c r="J2" s="9" t="s">
        <v>64</v>
      </c>
      <c r="K2" s="8">
        <v>465</v>
      </c>
      <c r="L2" s="8" t="s">
        <v>42</v>
      </c>
      <c r="M2" s="10">
        <v>43998</v>
      </c>
    </row>
    <row r="3" spans="1:1024" customHeight="1" ht="13.2">
      <c r="A3" s="9" t="s">
        <v>57</v>
      </c>
      <c r="B3" s="10">
        <v>41611</v>
      </c>
      <c r="C3" s="9" t="s">
        <v>65</v>
      </c>
      <c r="D3" s="10">
        <v>41611</v>
      </c>
      <c r="E3" s="8">
        <v>968</v>
      </c>
      <c r="F3" s="12">
        <v>7984.84</v>
      </c>
      <c r="G3" s="8" t="s">
        <v>4</v>
      </c>
      <c r="H3" s="8">
        <v>901</v>
      </c>
      <c r="I3" s="1">
        <v>43998</v>
      </c>
      <c r="J3" s="9" t="s">
        <v>66</v>
      </c>
      <c r="K3" s="8">
        <v>15000</v>
      </c>
      <c r="L3" s="8" t="s">
        <v>42</v>
      </c>
      <c r="M3" s="10">
        <v>43998</v>
      </c>
    </row>
    <row r="4" spans="1:1024" customHeight="1" ht="13.2">
      <c r="A4" s="9" t="s">
        <v>57</v>
      </c>
      <c r="B4" s="10">
        <v>41612</v>
      </c>
      <c r="C4" s="9" t="s">
        <v>67</v>
      </c>
      <c r="D4" s="10">
        <v>41612</v>
      </c>
      <c r="E4" s="8">
        <v>282.34</v>
      </c>
      <c r="F4" s="12">
        <v>8267.18</v>
      </c>
      <c r="G4" s="8" t="s">
        <v>4</v>
      </c>
      <c r="H4" s="8">
        <v>901</v>
      </c>
      <c r="I4" s="1">
        <v>43998</v>
      </c>
      <c r="J4" s="9" t="s">
        <v>68</v>
      </c>
      <c r="K4" s="8">
        <v>403.07</v>
      </c>
      <c r="L4" s="8" t="s">
        <v>42</v>
      </c>
      <c r="M4" s="10">
        <v>43998</v>
      </c>
    </row>
    <row r="5" spans="1:1024" customHeight="1" ht="13.2">
      <c r="A5" s="9" t="s">
        <v>57</v>
      </c>
      <c r="B5" s="10">
        <v>41612</v>
      </c>
      <c r="C5" s="9" t="s">
        <v>69</v>
      </c>
      <c r="D5" s="10">
        <v>41612</v>
      </c>
      <c r="E5" s="8">
        <v>75.02</v>
      </c>
      <c r="F5" s="12">
        <v>8342.2</v>
      </c>
      <c r="G5" s="8" t="s">
        <v>4</v>
      </c>
      <c r="H5" s="8">
        <v>901</v>
      </c>
      <c r="I5" s="1">
        <v>44001</v>
      </c>
      <c r="J5" s="9" t="s">
        <v>70</v>
      </c>
      <c r="K5" s="8">
        <v>31559.61</v>
      </c>
      <c r="L5" s="8" t="s">
        <v>42</v>
      </c>
      <c r="M5" s="10">
        <v>44000</v>
      </c>
    </row>
    <row r="6" spans="1:1024" customHeight="1" ht="13.2">
      <c r="A6" s="9" t="s">
        <v>57</v>
      </c>
      <c r="B6" s="10">
        <v>41619</v>
      </c>
      <c r="C6" s="9" t="s">
        <v>71</v>
      </c>
      <c r="D6" s="10">
        <v>41619</v>
      </c>
      <c r="E6" s="8">
        <v>589</v>
      </c>
      <c r="F6" s="12">
        <v>8931.2</v>
      </c>
      <c r="G6" s="8" t="s">
        <v>4</v>
      </c>
      <c r="H6" s="8">
        <v>486</v>
      </c>
      <c r="I6" s="1">
        <v>44001</v>
      </c>
      <c r="J6" s="9" t="s">
        <v>72</v>
      </c>
      <c r="K6" s="8">
        <v>15000</v>
      </c>
      <c r="L6" s="8" t="s">
        <v>42</v>
      </c>
      <c r="M6" s="10">
        <v>44001</v>
      </c>
    </row>
    <row r="7" spans="1:1024" customHeight="1" ht="13.2">
      <c r="A7" s="9" t="s">
        <v>57</v>
      </c>
      <c r="B7" s="10">
        <v>41620</v>
      </c>
      <c r="C7" s="9" t="s">
        <v>65</v>
      </c>
      <c r="D7" s="10">
        <v>41620</v>
      </c>
      <c r="E7" s="8">
        <v>225.06</v>
      </c>
      <c r="F7" s="12">
        <v>9156.26</v>
      </c>
      <c r="G7" s="8" t="s">
        <v>4</v>
      </c>
      <c r="H7" s="8">
        <v>901</v>
      </c>
      <c r="I7" s="1">
        <v>44005</v>
      </c>
      <c r="J7" s="9" t="s">
        <v>73</v>
      </c>
      <c r="K7" s="8">
        <v>15</v>
      </c>
      <c r="L7" s="8" t="s">
        <v>42</v>
      </c>
      <c r="M7" s="10">
        <v>44001</v>
      </c>
    </row>
    <row r="8" spans="1:1024" customHeight="1" ht="13.2">
      <c r="A8" s="9" t="s">
        <v>57</v>
      </c>
      <c r="B8" s="10">
        <v>41621</v>
      </c>
      <c r="C8" s="9" t="s">
        <v>74</v>
      </c>
      <c r="D8" s="10">
        <v>41621</v>
      </c>
      <c r="E8" s="8">
        <v>112.53</v>
      </c>
      <c r="F8" s="12">
        <v>9268.79</v>
      </c>
      <c r="G8" s="8" t="s">
        <v>4</v>
      </c>
      <c r="H8" s="8">
        <v>901</v>
      </c>
      <c r="I8" s="1">
        <v>44005</v>
      </c>
      <c r="J8" s="9" t="s">
        <v>75</v>
      </c>
      <c r="K8" s="8">
        <v>26836.76</v>
      </c>
      <c r="L8" s="8" t="s">
        <v>42</v>
      </c>
      <c r="M8" s="10">
        <v>44005</v>
      </c>
    </row>
    <row r="9" spans="1:1024" customHeight="1" ht="13.2">
      <c r="A9" s="9" t="s">
        <v>57</v>
      </c>
      <c r="B9" s="10">
        <v>41624</v>
      </c>
      <c r="C9" s="9" t="s">
        <v>76</v>
      </c>
      <c r="D9" s="10">
        <v>41624</v>
      </c>
      <c r="E9" s="8">
        <v>33.17</v>
      </c>
      <c r="F9" s="12">
        <v>9301.96</v>
      </c>
      <c r="G9" s="8" t="s">
        <v>4</v>
      </c>
      <c r="H9" s="8">
        <v>901</v>
      </c>
      <c r="I9" s="1">
        <v>44013</v>
      </c>
      <c r="J9" s="9" t="s">
        <v>77</v>
      </c>
      <c r="K9" s="8">
        <v>16444.78</v>
      </c>
      <c r="L9" s="8" t="s">
        <v>42</v>
      </c>
      <c r="M9" s="10">
        <v>44013</v>
      </c>
      <c r="N9" s="1"/>
      <c r="O9" s="9"/>
      <c r="R9" s="10"/>
      <c r="S9" s="1"/>
      <c r="T9" s="9"/>
      <c r="W9" s="10"/>
      <c r="X9" s="1"/>
      <c r="Y9" s="9"/>
      <c r="AB9" s="10"/>
      <c r="AC9" s="1"/>
      <c r="AD9" s="9"/>
      <c r="AG9" s="10"/>
      <c r="AH9" s="1"/>
      <c r="AI9" s="9"/>
      <c r="AL9" s="10"/>
      <c r="AM9" s="1"/>
      <c r="AN9" s="9"/>
      <c r="AQ9" s="10"/>
      <c r="AR9" s="1"/>
      <c r="AS9" s="9"/>
      <c r="AV9" s="10"/>
      <c r="AW9" s="1"/>
      <c r="AX9" s="9"/>
      <c r="BA9" s="10"/>
      <c r="BB9" s="1"/>
      <c r="BC9" s="9"/>
      <c r="BF9" s="10"/>
      <c r="BG9" s="1"/>
      <c r="BH9" s="9"/>
      <c r="BK9" s="10"/>
      <c r="BL9" s="1"/>
      <c r="BM9" s="9"/>
      <c r="BP9" s="10"/>
      <c r="BQ9" s="1"/>
      <c r="BR9" s="9"/>
      <c r="BU9" s="10"/>
      <c r="BV9" s="1"/>
      <c r="BW9" s="9"/>
      <c r="BZ9" s="10"/>
      <c r="CA9" s="1"/>
      <c r="CB9" s="9"/>
      <c r="CE9" s="10"/>
      <c r="CF9" s="1"/>
      <c r="CG9" s="9"/>
      <c r="CJ9" s="10"/>
      <c r="CK9" s="1"/>
      <c r="CL9" s="9"/>
      <c r="CO9" s="10"/>
      <c r="CP9" s="1"/>
      <c r="CQ9" s="9"/>
      <c r="CT9" s="10"/>
      <c r="CU9" s="1"/>
      <c r="CV9" s="9"/>
      <c r="CY9" s="10"/>
      <c r="CZ9" s="1"/>
      <c r="DA9" s="9"/>
      <c r="DD9" s="10"/>
      <c r="DE9" s="1"/>
      <c r="DF9" s="9"/>
      <c r="DI9" s="10"/>
      <c r="DJ9" s="1"/>
      <c r="DK9" s="9"/>
      <c r="DN9" s="10"/>
      <c r="DO9" s="1"/>
      <c r="DP9" s="9"/>
      <c r="DS9" s="10"/>
      <c r="DT9" s="1"/>
      <c r="DU9" s="9"/>
      <c r="DX9" s="10"/>
      <c r="DY9" s="1"/>
      <c r="DZ9" s="9"/>
      <c r="EC9" s="10"/>
      <c r="ED9" s="1"/>
      <c r="EE9" s="9"/>
      <c r="EH9" s="10"/>
      <c r="EI9" s="1"/>
      <c r="EJ9" s="9"/>
      <c r="EM9" s="10"/>
      <c r="EN9" s="1"/>
      <c r="EO9" s="9"/>
      <c r="ER9" s="10"/>
      <c r="ES9" s="1"/>
      <c r="ET9" s="9"/>
      <c r="EW9" s="10"/>
      <c r="EX9" s="1"/>
      <c r="EY9" s="9"/>
      <c r="FB9" s="10"/>
      <c r="FC9" s="1"/>
      <c r="FD9" s="9"/>
      <c r="FG9" s="10"/>
      <c r="FH9" s="1"/>
      <c r="FI9" s="9"/>
      <c r="FL9" s="10"/>
      <c r="FM9" s="1"/>
      <c r="FN9" s="9"/>
      <c r="FQ9" s="10"/>
      <c r="FR9" s="1"/>
      <c r="FS9" s="9"/>
      <c r="FV9" s="10"/>
      <c r="FW9" s="1"/>
      <c r="FX9" s="9"/>
      <c r="GA9" s="10"/>
      <c r="GB9" s="1"/>
      <c r="GC9" s="9"/>
      <c r="GF9" s="10"/>
      <c r="GG9" s="1"/>
      <c r="GH9" s="9"/>
      <c r="GK9" s="10"/>
      <c r="GL9" s="1"/>
      <c r="GM9" s="9"/>
      <c r="GP9" s="10"/>
      <c r="GQ9" s="1"/>
      <c r="GR9" s="9"/>
      <c r="GU9" s="10"/>
      <c r="GV9" s="1"/>
      <c r="GW9" s="9"/>
      <c r="GZ9" s="10"/>
      <c r="HA9" s="1"/>
      <c r="HB9" s="9"/>
      <c r="HE9" s="10"/>
      <c r="HF9" s="1"/>
      <c r="HG9" s="9"/>
      <c r="HJ9" s="10"/>
      <c r="HK9" s="1"/>
      <c r="HL9" s="9"/>
      <c r="HO9" s="10"/>
      <c r="HP9" s="1"/>
      <c r="HQ9" s="9"/>
      <c r="HT9" s="10"/>
      <c r="HU9" s="1"/>
      <c r="HV9" s="9"/>
      <c r="HY9" s="10"/>
      <c r="HZ9" s="1"/>
      <c r="IA9" s="9"/>
      <c r="ID9" s="10"/>
      <c r="IE9" s="1"/>
      <c r="IF9" s="9"/>
      <c r="II9" s="10"/>
      <c r="IJ9" s="1"/>
      <c r="IK9" s="9"/>
      <c r="IN9" s="10"/>
      <c r="IO9" s="1"/>
      <c r="IP9" s="9"/>
      <c r="IS9" s="10"/>
      <c r="IT9" s="1"/>
      <c r="IU9" s="9"/>
      <c r="IX9" s="10"/>
      <c r="IY9" s="1"/>
      <c r="IZ9" s="9"/>
      <c r="JC9" s="10"/>
      <c r="JD9" s="1"/>
      <c r="JE9" s="9"/>
      <c r="JH9" s="10"/>
      <c r="JI9" s="1"/>
      <c r="JJ9" s="9"/>
      <c r="JM9" s="10"/>
      <c r="JN9" s="1"/>
      <c r="JO9" s="9"/>
      <c r="JR9" s="10"/>
      <c r="JS9" s="1"/>
      <c r="JT9" s="9"/>
      <c r="JW9" s="10"/>
      <c r="JX9" s="1"/>
      <c r="JY9" s="9"/>
      <c r="KB9" s="10"/>
      <c r="KC9" s="1"/>
      <c r="KD9" s="9"/>
      <c r="KG9" s="10"/>
      <c r="KH9" s="1"/>
      <c r="KI9" s="9"/>
      <c r="KL9" s="10"/>
      <c r="KM9" s="1"/>
      <c r="KN9" s="9"/>
      <c r="KQ9" s="10"/>
      <c r="KR9" s="1"/>
      <c r="KS9" s="9"/>
      <c r="KV9" s="10"/>
      <c r="KW9" s="1"/>
      <c r="KX9" s="9"/>
      <c r="LA9" s="10"/>
      <c r="LB9" s="1"/>
      <c r="LC9" s="9"/>
      <c r="LF9" s="10"/>
      <c r="LG9" s="1"/>
      <c r="LH9" s="9"/>
      <c r="LK9" s="10"/>
      <c r="LL9" s="1"/>
      <c r="LM9" s="9"/>
      <c r="LP9" s="10"/>
      <c r="LQ9" s="1"/>
      <c r="LR9" s="9"/>
      <c r="LU9" s="10"/>
      <c r="LV9" s="1"/>
      <c r="LW9" s="9"/>
      <c r="LZ9" s="10"/>
      <c r="MA9" s="1"/>
      <c r="MB9" s="9"/>
      <c r="ME9" s="10"/>
      <c r="MF9" s="1"/>
      <c r="MG9" s="9"/>
      <c r="MJ9" s="10"/>
      <c r="MK9" s="1"/>
      <c r="ML9" s="9"/>
      <c r="MO9" s="10"/>
      <c r="MP9" s="1"/>
      <c r="MQ9" s="9"/>
      <c r="MT9" s="10"/>
      <c r="MU9" s="1"/>
      <c r="MV9" s="9"/>
      <c r="MY9" s="10"/>
      <c r="MZ9" s="1"/>
      <c r="NA9" s="9"/>
      <c r="ND9" s="10"/>
      <c r="NE9" s="1"/>
      <c r="NF9" s="9"/>
      <c r="NI9" s="10"/>
      <c r="NJ9" s="1"/>
      <c r="NK9" s="9"/>
      <c r="NN9" s="10"/>
      <c r="NO9" s="1"/>
      <c r="NP9" s="9"/>
      <c r="NS9" s="10"/>
      <c r="NT9" s="1"/>
      <c r="NU9" s="9"/>
      <c r="NX9" s="10"/>
      <c r="NY9" s="1"/>
      <c r="NZ9" s="9"/>
      <c r="OC9" s="10"/>
      <c r="OD9" s="1"/>
      <c r="OE9" s="9"/>
      <c r="OH9" s="10"/>
      <c r="OI9" s="1"/>
      <c r="OJ9" s="9"/>
      <c r="OM9" s="10"/>
      <c r="ON9" s="1"/>
      <c r="OO9" s="9"/>
      <c r="OR9" s="10"/>
      <c r="OS9" s="1"/>
      <c r="OT9" s="9"/>
      <c r="OW9" s="10"/>
      <c r="OX9" s="1"/>
      <c r="OY9" s="9"/>
      <c r="PB9" s="10"/>
      <c r="PC9" s="1"/>
      <c r="PD9" s="9"/>
      <c r="PG9" s="10"/>
      <c r="PH9" s="1"/>
      <c r="PI9" s="9"/>
      <c r="PL9" s="10"/>
      <c r="PM9" s="1"/>
      <c r="PN9" s="9"/>
      <c r="PQ9" s="10"/>
      <c r="PR9" s="1"/>
      <c r="PS9" s="9"/>
      <c r="PV9" s="10"/>
      <c r="PW9" s="1"/>
      <c r="PX9" s="9"/>
      <c r="QA9" s="10"/>
      <c r="QB9" s="1"/>
      <c r="QC9" s="9"/>
      <c r="QF9" s="10"/>
      <c r="QG9" s="1"/>
      <c r="QH9" s="9"/>
      <c r="QK9" s="10"/>
      <c r="QL9" s="1"/>
      <c r="QM9" s="9"/>
      <c r="QP9" s="10"/>
      <c r="QQ9" s="1"/>
      <c r="QR9" s="9"/>
      <c r="QU9" s="10"/>
      <c r="QV9" s="1"/>
      <c r="QW9" s="9"/>
      <c r="QZ9" s="10"/>
      <c r="RA9" s="1"/>
      <c r="RB9" s="9"/>
      <c r="RE9" s="10"/>
      <c r="RF9" s="1"/>
      <c r="RG9" s="9"/>
      <c r="RJ9" s="10"/>
      <c r="RK9" s="1"/>
      <c r="RL9" s="9"/>
      <c r="RO9" s="10"/>
      <c r="RP9" s="1"/>
      <c r="RQ9" s="9"/>
      <c r="RT9" s="10"/>
      <c r="RU9" s="1"/>
      <c r="RV9" s="9"/>
      <c r="RY9" s="10"/>
      <c r="RZ9" s="1"/>
      <c r="SA9" s="9"/>
      <c r="SD9" s="10"/>
      <c r="SE9" s="1"/>
      <c r="SF9" s="9"/>
      <c r="SI9" s="10"/>
      <c r="SJ9" s="1"/>
      <c r="SK9" s="9"/>
      <c r="SN9" s="10"/>
      <c r="SO9" s="1"/>
      <c r="SP9" s="9"/>
      <c r="SS9" s="10"/>
      <c r="ST9" s="1"/>
      <c r="SU9" s="9"/>
      <c r="SX9" s="10"/>
      <c r="SY9" s="1"/>
      <c r="SZ9" s="9"/>
      <c r="TC9" s="10"/>
      <c r="TD9" s="1"/>
      <c r="TE9" s="9"/>
      <c r="TH9" s="10"/>
      <c r="TI9" s="1"/>
      <c r="TJ9" s="9"/>
      <c r="TM9" s="10"/>
      <c r="TN9" s="1"/>
      <c r="TO9" s="9"/>
      <c r="TR9" s="10"/>
      <c r="TS9" s="1"/>
      <c r="TT9" s="9"/>
      <c r="TW9" s="10"/>
      <c r="TX9" s="1"/>
      <c r="TY9" s="9"/>
      <c r="UB9" s="10"/>
      <c r="UC9" s="1"/>
      <c r="UD9" s="9"/>
      <c r="UG9" s="10"/>
      <c r="UH9" s="1"/>
      <c r="UI9" s="9"/>
      <c r="UL9" s="10"/>
      <c r="UM9" s="1"/>
      <c r="UN9" s="9"/>
      <c r="UQ9" s="10"/>
      <c r="UR9" s="1"/>
      <c r="US9" s="9"/>
      <c r="UV9" s="10"/>
      <c r="UW9" s="1"/>
      <c r="UX9" s="9"/>
      <c r="VA9" s="10"/>
      <c r="VB9" s="1"/>
      <c r="VC9" s="9"/>
      <c r="VF9" s="10"/>
      <c r="VG9" s="1"/>
      <c r="VH9" s="9"/>
      <c r="VK9" s="10"/>
      <c r="VL9" s="1"/>
      <c r="VM9" s="9"/>
      <c r="VP9" s="10"/>
      <c r="VQ9" s="1"/>
      <c r="VR9" s="9"/>
      <c r="VU9" s="10"/>
      <c r="VV9" s="1"/>
      <c r="VW9" s="9"/>
      <c r="VZ9" s="10"/>
      <c r="WA9" s="1"/>
      <c r="WB9" s="9"/>
      <c r="WE9" s="10"/>
      <c r="WF9" s="1"/>
      <c r="WG9" s="9"/>
      <c r="WJ9" s="10"/>
      <c r="WK9" s="1"/>
      <c r="WL9" s="9"/>
      <c r="WO9" s="10"/>
      <c r="WP9" s="1"/>
      <c r="WQ9" s="9"/>
      <c r="WT9" s="10"/>
      <c r="WU9" s="1"/>
      <c r="WV9" s="9"/>
      <c r="WY9" s="10"/>
      <c r="WZ9" s="1"/>
      <c r="XA9" s="9"/>
      <c r="XD9" s="10"/>
      <c r="XE9" s="1"/>
      <c r="XF9" s="9"/>
      <c r="XI9" s="10"/>
      <c r="XJ9" s="1"/>
      <c r="XK9" s="9"/>
      <c r="XN9" s="10"/>
      <c r="XO9" s="1"/>
      <c r="XP9" s="9"/>
      <c r="XS9" s="10"/>
      <c r="XT9" s="1"/>
      <c r="XU9" s="9"/>
      <c r="XX9" s="10"/>
      <c r="XY9" s="1"/>
      <c r="XZ9" s="9"/>
      <c r="YC9" s="10"/>
      <c r="YD9" s="1"/>
      <c r="YE9" s="9"/>
      <c r="YH9" s="10"/>
      <c r="YI9" s="1"/>
      <c r="YJ9" s="9"/>
      <c r="YM9" s="10"/>
      <c r="YN9" s="1"/>
      <c r="YO9" s="9"/>
      <c r="YR9" s="10"/>
      <c r="YS9" s="1"/>
      <c r="YT9" s="9"/>
      <c r="YW9" s="10"/>
      <c r="YX9" s="1"/>
      <c r="YY9" s="9"/>
      <c r="ZB9" s="10"/>
      <c r="ZC9" s="1"/>
      <c r="ZD9" s="9"/>
      <c r="ZG9" s="10"/>
      <c r="ZH9" s="1"/>
      <c r="ZI9" s="9"/>
      <c r="ZL9" s="10"/>
      <c r="ZM9" s="1"/>
      <c r="ZN9" s="9"/>
      <c r="ZQ9" s="10"/>
      <c r="ZR9" s="1"/>
      <c r="ZS9" s="9"/>
      <c r="ZV9" s="10"/>
      <c r="ZW9" s="1"/>
      <c r="ZX9" s="9"/>
      <c r="AAA9" s="10"/>
      <c r="AAB9" s="1"/>
      <c r="AAC9" s="9"/>
      <c r="AAF9" s="10"/>
      <c r="AAG9" s="1"/>
      <c r="AAH9" s="9"/>
      <c r="AAK9" s="10"/>
      <c r="AAL9" s="1"/>
      <c r="AAM9" s="9"/>
      <c r="AAP9" s="10"/>
      <c r="AAQ9" s="1"/>
      <c r="AAR9" s="9"/>
      <c r="AAU9" s="10"/>
      <c r="AAV9" s="1"/>
      <c r="AAW9" s="9"/>
      <c r="AAZ9" s="10"/>
      <c r="ABA9" s="1"/>
      <c r="ABB9" s="9"/>
      <c r="ABE9" s="10"/>
      <c r="ABF9" s="1"/>
      <c r="ABG9" s="9"/>
      <c r="ABJ9" s="10"/>
      <c r="ABK9" s="1"/>
      <c r="ABL9" s="9"/>
      <c r="ABO9" s="10"/>
      <c r="ABP9" s="1"/>
      <c r="ABQ9" s="9"/>
      <c r="ABT9" s="10"/>
      <c r="ABU9" s="1"/>
      <c r="ABV9" s="9"/>
      <c r="ABY9" s="10"/>
      <c r="ABZ9" s="1"/>
      <c r="ACA9" s="9"/>
      <c r="ACD9" s="10"/>
      <c r="ACE9" s="1"/>
      <c r="ACF9" s="9"/>
      <c r="ACI9" s="10"/>
      <c r="ACJ9" s="1"/>
      <c r="ACK9" s="9"/>
      <c r="ACN9" s="10"/>
      <c r="ACO9" s="1"/>
      <c r="ACP9" s="9"/>
      <c r="ACS9" s="10"/>
      <c r="ACT9" s="1"/>
      <c r="ACU9" s="9"/>
      <c r="ACX9" s="10"/>
      <c r="ACY9" s="1"/>
      <c r="ACZ9" s="9"/>
      <c r="ADC9" s="10"/>
      <c r="ADD9" s="1"/>
      <c r="ADE9" s="9"/>
      <c r="ADH9" s="10"/>
      <c r="ADI9" s="1"/>
      <c r="ADJ9" s="9"/>
      <c r="ADM9" s="10"/>
      <c r="ADN9" s="1"/>
      <c r="ADO9" s="9"/>
      <c r="ADR9" s="10"/>
      <c r="ADS9" s="1"/>
      <c r="ADT9" s="9"/>
      <c r="ADW9" s="10"/>
      <c r="ADX9" s="1"/>
      <c r="ADY9" s="9"/>
      <c r="AEB9" s="10"/>
      <c r="AEC9" s="1"/>
      <c r="AED9" s="9"/>
      <c r="AEG9" s="10"/>
      <c r="AEH9" s="1"/>
      <c r="AEI9" s="9"/>
      <c r="AEL9" s="10"/>
      <c r="AEM9" s="1"/>
      <c r="AEN9" s="9"/>
      <c r="AEQ9" s="10"/>
      <c r="AER9" s="1"/>
      <c r="AES9" s="9"/>
      <c r="AEV9" s="10"/>
      <c r="AEW9" s="1"/>
      <c r="AEX9" s="9"/>
      <c r="AFA9" s="10"/>
      <c r="AFB9" s="1"/>
      <c r="AFC9" s="9"/>
      <c r="AFF9" s="10"/>
      <c r="AFG9" s="1"/>
      <c r="AFH9" s="9"/>
      <c r="AFK9" s="10"/>
      <c r="AFL9" s="1"/>
      <c r="AFM9" s="9"/>
      <c r="AFP9" s="10"/>
      <c r="AFQ9" s="1"/>
      <c r="AFR9" s="9"/>
      <c r="AFU9" s="10"/>
      <c r="AFV9" s="1"/>
      <c r="AFW9" s="9"/>
      <c r="AFZ9" s="10"/>
      <c r="AGA9" s="1"/>
      <c r="AGB9" s="9"/>
      <c r="AGE9" s="10"/>
      <c r="AGF9" s="1"/>
      <c r="AGG9" s="9"/>
      <c r="AGJ9" s="10"/>
      <c r="AGK9" s="1"/>
      <c r="AGL9" s="9"/>
      <c r="AGO9" s="10"/>
      <c r="AGP9" s="1"/>
      <c r="AGQ9" s="9"/>
      <c r="AGT9" s="10"/>
      <c r="AGU9" s="1"/>
      <c r="AGV9" s="9"/>
      <c r="AGY9" s="10"/>
      <c r="AGZ9" s="1"/>
      <c r="AHA9" s="9"/>
      <c r="AHD9" s="10"/>
      <c r="AHE9" s="1"/>
      <c r="AHF9" s="9"/>
      <c r="AHI9" s="10"/>
      <c r="AHJ9" s="1"/>
      <c r="AHK9" s="9"/>
      <c r="AHN9" s="10"/>
      <c r="AHO9" s="1"/>
      <c r="AHP9" s="9"/>
      <c r="AHS9" s="10"/>
      <c r="AHT9" s="1"/>
      <c r="AHU9" s="9"/>
      <c r="AHX9" s="10"/>
      <c r="AHY9" s="1"/>
      <c r="AHZ9" s="9"/>
      <c r="AIC9" s="10"/>
      <c r="AID9" s="1"/>
      <c r="AIE9" s="9"/>
      <c r="AIH9" s="10"/>
      <c r="AII9" s="1"/>
      <c r="AIJ9" s="9"/>
      <c r="AIM9" s="10"/>
      <c r="AIN9" s="1"/>
      <c r="AIO9" s="9"/>
      <c r="AIR9" s="10"/>
      <c r="AIS9" s="1"/>
      <c r="AIT9" s="9"/>
      <c r="AIW9" s="10"/>
      <c r="AIX9" s="1"/>
      <c r="AIY9" s="9"/>
      <c r="AJB9" s="10"/>
      <c r="AJC9" s="1"/>
      <c r="AJD9" s="9"/>
      <c r="AJG9" s="10"/>
      <c r="AJH9" s="1"/>
      <c r="AJI9" s="9"/>
      <c r="AJL9" s="10"/>
      <c r="AJM9" s="1"/>
      <c r="AJN9" s="9"/>
      <c r="AJQ9" s="10"/>
      <c r="AJR9" s="1"/>
      <c r="AJS9" s="9"/>
      <c r="AJV9" s="10"/>
      <c r="AJW9" s="1"/>
      <c r="AJX9" s="9"/>
      <c r="AKA9" s="10"/>
      <c r="AKB9" s="1"/>
      <c r="AKC9" s="9"/>
      <c r="AKF9" s="10"/>
      <c r="AKG9" s="1"/>
      <c r="AKH9" s="9"/>
      <c r="AKK9" s="10"/>
      <c r="AKL9" s="1"/>
      <c r="AKM9" s="9"/>
      <c r="AKP9" s="10"/>
      <c r="AKQ9" s="1"/>
      <c r="AKR9" s="9"/>
      <c r="AKU9" s="10"/>
      <c r="AKV9" s="1"/>
      <c r="AKW9" s="9"/>
      <c r="AKZ9" s="10"/>
      <c r="ALA9" s="1"/>
      <c r="ALB9" s="9"/>
      <c r="ALE9" s="10"/>
      <c r="ALF9" s="1"/>
      <c r="ALG9" s="9"/>
      <c r="ALJ9" s="10"/>
      <c r="ALK9" s="1"/>
      <c r="ALL9" s="9"/>
      <c r="ALO9" s="10"/>
      <c r="ALP9" s="1"/>
      <c r="ALQ9" s="9"/>
      <c r="ALT9" s="10"/>
      <c r="ALU9" s="1"/>
      <c r="ALV9" s="9"/>
      <c r="ALY9" s="10"/>
      <c r="ALZ9" s="1"/>
      <c r="AMA9" s="9"/>
      <c r="AMD9" s="10"/>
      <c r="AME9" s="1"/>
      <c r="AMF9" s="9"/>
      <c r="AMI9" s="10"/>
      <c r="AMJ9" s="1"/>
    </row>
    <row r="10" spans="1:1024" customHeight="1" ht="13.2">
      <c r="A10" s="9" t="s">
        <v>57</v>
      </c>
      <c r="B10" s="10">
        <v>41624</v>
      </c>
      <c r="C10" s="9" t="s">
        <v>78</v>
      </c>
      <c r="D10" s="10">
        <v>41624</v>
      </c>
      <c r="E10" s="8">
        <v>246.97</v>
      </c>
      <c r="F10" s="12">
        <v>9548.93</v>
      </c>
      <c r="G10" s="8" t="s">
        <v>4</v>
      </c>
      <c r="H10" s="8">
        <v>901</v>
      </c>
      <c r="I10" s="1">
        <v>44015</v>
      </c>
      <c r="J10" s="9" t="s">
        <v>73</v>
      </c>
      <c r="K10" s="8">
        <v>16.44</v>
      </c>
      <c r="L10" s="8" t="s">
        <v>42</v>
      </c>
      <c r="M10" s="10">
        <v>44013</v>
      </c>
      <c r="N10" s="1"/>
      <c r="O10" s="9"/>
      <c r="R10" s="10"/>
      <c r="S10" s="1"/>
      <c r="T10" s="9"/>
      <c r="W10" s="10"/>
      <c r="X10" s="1"/>
      <c r="Y10" s="9"/>
      <c r="AB10" s="10"/>
      <c r="AC10" s="1"/>
      <c r="AD10" s="9"/>
      <c r="AG10" s="10"/>
      <c r="AH10" s="1"/>
      <c r="AI10" s="9"/>
      <c r="AL10" s="10"/>
      <c r="AM10" s="1"/>
      <c r="AN10" s="9"/>
      <c r="AQ10" s="10"/>
      <c r="AR10" s="1"/>
      <c r="AS10" s="9"/>
      <c r="AV10" s="10"/>
      <c r="AW10" s="1"/>
      <c r="AX10" s="9"/>
      <c r="BA10" s="10"/>
      <c r="BB10" s="1"/>
      <c r="BC10" s="9"/>
      <c r="BF10" s="10"/>
      <c r="BG10" s="1"/>
      <c r="BH10" s="9"/>
      <c r="BK10" s="10"/>
      <c r="BL10" s="1"/>
      <c r="BM10" s="9"/>
      <c r="BP10" s="10"/>
      <c r="BQ10" s="1"/>
      <c r="BR10" s="9"/>
      <c r="BU10" s="10"/>
      <c r="BV10" s="1"/>
      <c r="BW10" s="9"/>
      <c r="BZ10" s="10"/>
      <c r="CA10" s="1"/>
      <c r="CB10" s="9"/>
      <c r="CE10" s="10"/>
      <c r="CF10" s="1"/>
      <c r="CG10" s="9"/>
      <c r="CJ10" s="10"/>
      <c r="CK10" s="1"/>
      <c r="CL10" s="9"/>
      <c r="CO10" s="10"/>
      <c r="CP10" s="1"/>
      <c r="CQ10" s="9"/>
      <c r="CT10" s="10"/>
      <c r="CU10" s="1"/>
      <c r="CV10" s="9"/>
      <c r="CY10" s="10"/>
      <c r="CZ10" s="1"/>
      <c r="DA10" s="9"/>
      <c r="DD10" s="10"/>
      <c r="DE10" s="1"/>
      <c r="DF10" s="9"/>
      <c r="DI10" s="10"/>
      <c r="DJ10" s="1"/>
      <c r="DK10" s="9"/>
      <c r="DN10" s="10"/>
      <c r="DO10" s="1"/>
      <c r="DP10" s="9"/>
      <c r="DS10" s="10"/>
      <c r="DT10" s="1"/>
      <c r="DU10" s="9"/>
      <c r="DX10" s="10"/>
      <c r="DY10" s="1"/>
      <c r="DZ10" s="9"/>
      <c r="EC10" s="10"/>
      <c r="ED10" s="1"/>
      <c r="EE10" s="9"/>
      <c r="EH10" s="10"/>
      <c r="EI10" s="1"/>
      <c r="EJ10" s="9"/>
      <c r="EM10" s="10"/>
      <c r="EN10" s="1"/>
      <c r="EO10" s="9"/>
      <c r="ER10" s="10"/>
      <c r="ES10" s="1"/>
      <c r="ET10" s="9"/>
      <c r="EW10" s="10"/>
      <c r="EX10" s="1"/>
      <c r="EY10" s="9"/>
      <c r="FB10" s="10"/>
      <c r="FC10" s="1"/>
      <c r="FD10" s="9"/>
      <c r="FG10" s="10"/>
      <c r="FH10" s="1"/>
      <c r="FI10" s="9"/>
      <c r="FL10" s="10"/>
      <c r="FM10" s="1"/>
      <c r="FN10" s="9"/>
      <c r="FQ10" s="10"/>
      <c r="FR10" s="1"/>
      <c r="FS10" s="9"/>
      <c r="FV10" s="10"/>
      <c r="FW10" s="1"/>
      <c r="FX10" s="9"/>
      <c r="GA10" s="10"/>
      <c r="GB10" s="1"/>
      <c r="GC10" s="9"/>
      <c r="GF10" s="10"/>
      <c r="GG10" s="1"/>
      <c r="GH10" s="9"/>
      <c r="GK10" s="10"/>
      <c r="GL10" s="1"/>
      <c r="GM10" s="9"/>
      <c r="GP10" s="10"/>
      <c r="GQ10" s="1"/>
      <c r="GR10" s="9"/>
      <c r="GU10" s="10"/>
      <c r="GV10" s="1"/>
      <c r="GW10" s="9"/>
      <c r="GZ10" s="10"/>
      <c r="HA10" s="1"/>
      <c r="HB10" s="9"/>
      <c r="HE10" s="10"/>
      <c r="HF10" s="1"/>
      <c r="HG10" s="9"/>
      <c r="HJ10" s="10"/>
      <c r="HK10" s="1"/>
      <c r="HL10" s="9"/>
      <c r="HO10" s="10"/>
      <c r="HP10" s="1"/>
      <c r="HQ10" s="9"/>
      <c r="HT10" s="10"/>
      <c r="HU10" s="1"/>
      <c r="HV10" s="9"/>
      <c r="HY10" s="10"/>
      <c r="HZ10" s="1"/>
      <c r="IA10" s="9"/>
      <c r="ID10" s="10"/>
      <c r="IE10" s="1"/>
      <c r="IF10" s="9"/>
      <c r="II10" s="10"/>
      <c r="IJ10" s="1"/>
      <c r="IK10" s="9"/>
      <c r="IN10" s="10"/>
      <c r="IO10" s="1"/>
      <c r="IP10" s="9"/>
      <c r="IS10" s="10"/>
      <c r="IT10" s="1"/>
      <c r="IU10" s="9"/>
      <c r="IX10" s="10"/>
      <c r="IY10" s="1"/>
      <c r="IZ10" s="9"/>
      <c r="JC10" s="10"/>
      <c r="JD10" s="1"/>
      <c r="JE10" s="9"/>
      <c r="JH10" s="10"/>
      <c r="JI10" s="1"/>
      <c r="JJ10" s="9"/>
      <c r="JM10" s="10"/>
      <c r="JN10" s="1"/>
      <c r="JO10" s="9"/>
      <c r="JR10" s="10"/>
      <c r="JS10" s="1"/>
      <c r="JT10" s="9"/>
      <c r="JW10" s="10"/>
      <c r="JX10" s="1"/>
      <c r="JY10" s="9"/>
      <c r="KB10" s="10"/>
      <c r="KC10" s="1"/>
      <c r="KD10" s="9"/>
      <c r="KG10" s="10"/>
      <c r="KH10" s="1"/>
      <c r="KI10" s="9"/>
      <c r="KL10" s="10"/>
      <c r="KM10" s="1"/>
      <c r="KN10" s="9"/>
      <c r="KQ10" s="10"/>
      <c r="KR10" s="1"/>
      <c r="KS10" s="9"/>
      <c r="KV10" s="10"/>
      <c r="KW10" s="1"/>
      <c r="KX10" s="9"/>
      <c r="LA10" s="10"/>
      <c r="LB10" s="1"/>
      <c r="LC10" s="9"/>
      <c r="LF10" s="10"/>
      <c r="LG10" s="1"/>
      <c r="LH10" s="9"/>
      <c r="LK10" s="10"/>
      <c r="LL10" s="1"/>
      <c r="LM10" s="9"/>
      <c r="LP10" s="10"/>
      <c r="LQ10" s="1"/>
      <c r="LR10" s="9"/>
      <c r="LU10" s="10"/>
      <c r="LV10" s="1"/>
      <c r="LW10" s="9"/>
      <c r="LZ10" s="10"/>
      <c r="MA10" s="1"/>
      <c r="MB10" s="9"/>
      <c r="ME10" s="10"/>
      <c r="MF10" s="1"/>
      <c r="MG10" s="9"/>
      <c r="MJ10" s="10"/>
      <c r="MK10" s="1"/>
      <c r="ML10" s="9"/>
      <c r="MO10" s="10"/>
      <c r="MP10" s="1"/>
      <c r="MQ10" s="9"/>
      <c r="MT10" s="10"/>
      <c r="MU10" s="1"/>
      <c r="MV10" s="9"/>
      <c r="MY10" s="10"/>
      <c r="MZ10" s="1"/>
      <c r="NA10" s="9"/>
      <c r="ND10" s="10"/>
      <c r="NE10" s="1"/>
      <c r="NF10" s="9"/>
      <c r="NI10" s="10"/>
      <c r="NJ10" s="1"/>
      <c r="NK10" s="9"/>
      <c r="NN10" s="10"/>
      <c r="NO10" s="1"/>
      <c r="NP10" s="9"/>
      <c r="NS10" s="10"/>
      <c r="NT10" s="1"/>
      <c r="NU10" s="9"/>
      <c r="NX10" s="10"/>
      <c r="NY10" s="1"/>
      <c r="NZ10" s="9"/>
      <c r="OC10" s="10"/>
      <c r="OD10" s="1"/>
      <c r="OE10" s="9"/>
      <c r="OH10" s="10"/>
      <c r="OI10" s="1"/>
      <c r="OJ10" s="9"/>
      <c r="OM10" s="10"/>
      <c r="ON10" s="1"/>
      <c r="OO10" s="9"/>
      <c r="OR10" s="10"/>
      <c r="OS10" s="1"/>
      <c r="OT10" s="9"/>
      <c r="OW10" s="10"/>
      <c r="OX10" s="1"/>
      <c r="OY10" s="9"/>
      <c r="PB10" s="10"/>
      <c r="PC10" s="1"/>
      <c r="PD10" s="9"/>
      <c r="PG10" s="10"/>
      <c r="PH10" s="1"/>
      <c r="PI10" s="9"/>
      <c r="PL10" s="10"/>
      <c r="PM10" s="1"/>
      <c r="PN10" s="9"/>
      <c r="PQ10" s="10"/>
      <c r="PR10" s="1"/>
      <c r="PS10" s="9"/>
      <c r="PV10" s="10"/>
      <c r="PW10" s="1"/>
      <c r="PX10" s="9"/>
      <c r="QA10" s="10"/>
      <c r="QB10" s="1"/>
      <c r="QC10" s="9"/>
      <c r="QF10" s="10"/>
      <c r="QG10" s="1"/>
      <c r="QH10" s="9"/>
      <c r="QK10" s="10"/>
      <c r="QL10" s="1"/>
      <c r="QM10" s="9"/>
      <c r="QP10" s="10"/>
      <c r="QQ10" s="1"/>
      <c r="QR10" s="9"/>
      <c r="QU10" s="10"/>
      <c r="QV10" s="1"/>
      <c r="QW10" s="9"/>
      <c r="QZ10" s="10"/>
      <c r="RA10" s="1"/>
      <c r="RB10" s="9"/>
      <c r="RE10" s="10"/>
      <c r="RF10" s="1"/>
      <c r="RG10" s="9"/>
      <c r="RJ10" s="10"/>
      <c r="RK10" s="1"/>
      <c r="RL10" s="9"/>
      <c r="RO10" s="10"/>
      <c r="RP10" s="1"/>
      <c r="RQ10" s="9"/>
      <c r="RT10" s="10"/>
      <c r="RU10" s="1"/>
      <c r="RV10" s="9"/>
      <c r="RY10" s="10"/>
      <c r="RZ10" s="1"/>
      <c r="SA10" s="9"/>
      <c r="SD10" s="10"/>
      <c r="SE10" s="1"/>
      <c r="SF10" s="9"/>
      <c r="SI10" s="10"/>
      <c r="SJ10" s="1"/>
      <c r="SK10" s="9"/>
      <c r="SN10" s="10"/>
      <c r="SO10" s="1"/>
      <c r="SP10" s="9"/>
      <c r="SS10" s="10"/>
      <c r="ST10" s="1"/>
      <c r="SU10" s="9"/>
      <c r="SX10" s="10"/>
      <c r="SY10" s="1"/>
      <c r="SZ10" s="9"/>
      <c r="TC10" s="10"/>
      <c r="TD10" s="1"/>
      <c r="TE10" s="9"/>
      <c r="TH10" s="10"/>
      <c r="TI10" s="1"/>
      <c r="TJ10" s="9"/>
      <c r="TM10" s="10"/>
      <c r="TN10" s="1"/>
      <c r="TO10" s="9"/>
      <c r="TR10" s="10"/>
      <c r="TS10" s="1"/>
      <c r="TT10" s="9"/>
      <c r="TW10" s="10"/>
      <c r="TX10" s="1"/>
      <c r="TY10" s="9"/>
      <c r="UB10" s="10"/>
      <c r="UC10" s="1"/>
      <c r="UD10" s="9"/>
      <c r="UG10" s="10"/>
      <c r="UH10" s="1"/>
      <c r="UI10" s="9"/>
      <c r="UL10" s="10"/>
      <c r="UM10" s="1"/>
      <c r="UN10" s="9"/>
      <c r="UQ10" s="10"/>
      <c r="UR10" s="1"/>
      <c r="US10" s="9"/>
      <c r="UV10" s="10"/>
      <c r="UW10" s="1"/>
      <c r="UX10" s="9"/>
      <c r="VA10" s="10"/>
      <c r="VB10" s="1"/>
      <c r="VC10" s="9"/>
      <c r="VF10" s="10"/>
      <c r="VG10" s="1"/>
      <c r="VH10" s="9"/>
      <c r="VK10" s="10"/>
      <c r="VL10" s="1"/>
      <c r="VM10" s="9"/>
      <c r="VP10" s="10"/>
      <c r="VQ10" s="1"/>
      <c r="VR10" s="9"/>
      <c r="VU10" s="10"/>
      <c r="VV10" s="1"/>
      <c r="VW10" s="9"/>
      <c r="VZ10" s="10"/>
      <c r="WA10" s="1"/>
      <c r="WB10" s="9"/>
      <c r="WE10" s="10"/>
      <c r="WF10" s="1"/>
      <c r="WG10" s="9"/>
      <c r="WJ10" s="10"/>
      <c r="WK10" s="1"/>
      <c r="WL10" s="9"/>
      <c r="WO10" s="10"/>
      <c r="WP10" s="1"/>
      <c r="WQ10" s="9"/>
      <c r="WT10" s="10"/>
      <c r="WU10" s="1"/>
      <c r="WV10" s="9"/>
      <c r="WY10" s="10"/>
      <c r="WZ10" s="1"/>
      <c r="XA10" s="9"/>
      <c r="XD10" s="10"/>
      <c r="XE10" s="1"/>
      <c r="XF10" s="9"/>
      <c r="XI10" s="10"/>
      <c r="XJ10" s="1"/>
      <c r="XK10" s="9"/>
      <c r="XN10" s="10"/>
      <c r="XO10" s="1"/>
      <c r="XP10" s="9"/>
      <c r="XS10" s="10"/>
      <c r="XT10" s="1"/>
      <c r="XU10" s="9"/>
      <c r="XX10" s="10"/>
      <c r="XY10" s="1"/>
      <c r="XZ10" s="9"/>
      <c r="YC10" s="10"/>
      <c r="YD10" s="1"/>
      <c r="YE10" s="9"/>
      <c r="YH10" s="10"/>
      <c r="YI10" s="1"/>
      <c r="YJ10" s="9"/>
      <c r="YM10" s="10"/>
      <c r="YN10" s="1"/>
      <c r="YO10" s="9"/>
      <c r="YR10" s="10"/>
      <c r="YS10" s="1"/>
      <c r="YT10" s="9"/>
      <c r="YW10" s="10"/>
      <c r="YX10" s="1"/>
      <c r="YY10" s="9"/>
      <c r="ZB10" s="10"/>
      <c r="ZC10" s="1"/>
      <c r="ZD10" s="9"/>
      <c r="ZG10" s="10"/>
      <c r="ZH10" s="1"/>
      <c r="ZI10" s="9"/>
      <c r="ZL10" s="10"/>
      <c r="ZM10" s="1"/>
      <c r="ZN10" s="9"/>
      <c r="ZQ10" s="10"/>
      <c r="ZR10" s="1"/>
      <c r="ZS10" s="9"/>
      <c r="ZV10" s="10"/>
      <c r="ZW10" s="1"/>
      <c r="ZX10" s="9"/>
      <c r="AAA10" s="10"/>
      <c r="AAB10" s="1"/>
      <c r="AAC10" s="9"/>
      <c r="AAF10" s="10"/>
      <c r="AAG10" s="1"/>
      <c r="AAH10" s="9"/>
      <c r="AAK10" s="10"/>
      <c r="AAL10" s="1"/>
      <c r="AAM10" s="9"/>
      <c r="AAP10" s="10"/>
      <c r="AAQ10" s="1"/>
      <c r="AAR10" s="9"/>
      <c r="AAU10" s="10"/>
      <c r="AAV10" s="1"/>
      <c r="AAW10" s="9"/>
      <c r="AAZ10" s="10"/>
      <c r="ABA10" s="1"/>
      <c r="ABB10" s="9"/>
      <c r="ABE10" s="10"/>
      <c r="ABF10" s="1"/>
      <c r="ABG10" s="9"/>
      <c r="ABJ10" s="10"/>
      <c r="ABK10" s="1"/>
      <c r="ABL10" s="9"/>
      <c r="ABO10" s="10"/>
      <c r="ABP10" s="1"/>
      <c r="ABQ10" s="9"/>
      <c r="ABT10" s="10"/>
      <c r="ABU10" s="1"/>
      <c r="ABV10" s="9"/>
      <c r="ABY10" s="10"/>
      <c r="ABZ10" s="1"/>
      <c r="ACA10" s="9"/>
      <c r="ACD10" s="10"/>
      <c r="ACE10" s="1"/>
      <c r="ACF10" s="9"/>
      <c r="ACI10" s="10"/>
      <c r="ACJ10" s="1"/>
      <c r="ACK10" s="9"/>
      <c r="ACN10" s="10"/>
      <c r="ACO10" s="1"/>
      <c r="ACP10" s="9"/>
      <c r="ACS10" s="10"/>
      <c r="ACT10" s="1"/>
      <c r="ACU10" s="9"/>
      <c r="ACX10" s="10"/>
      <c r="ACY10" s="1"/>
      <c r="ACZ10" s="9"/>
      <c r="ADC10" s="10"/>
      <c r="ADD10" s="1"/>
      <c r="ADE10" s="9"/>
      <c r="ADH10" s="10"/>
      <c r="ADI10" s="1"/>
      <c r="ADJ10" s="9"/>
      <c r="ADM10" s="10"/>
      <c r="ADN10" s="1"/>
      <c r="ADO10" s="9"/>
      <c r="ADR10" s="10"/>
      <c r="ADS10" s="1"/>
      <c r="ADT10" s="9"/>
      <c r="ADW10" s="10"/>
      <c r="ADX10" s="1"/>
      <c r="ADY10" s="9"/>
      <c r="AEB10" s="10"/>
      <c r="AEC10" s="1"/>
      <c r="AED10" s="9"/>
      <c r="AEG10" s="10"/>
      <c r="AEH10" s="1"/>
      <c r="AEI10" s="9"/>
      <c r="AEL10" s="10"/>
      <c r="AEM10" s="1"/>
      <c r="AEN10" s="9"/>
      <c r="AEQ10" s="10"/>
      <c r="AER10" s="1"/>
      <c r="AES10" s="9"/>
      <c r="AEV10" s="10"/>
      <c r="AEW10" s="1"/>
      <c r="AEX10" s="9"/>
      <c r="AFA10" s="10"/>
      <c r="AFB10" s="1"/>
      <c r="AFC10" s="9"/>
      <c r="AFF10" s="10"/>
      <c r="AFG10" s="1"/>
      <c r="AFH10" s="9"/>
      <c r="AFK10" s="10"/>
      <c r="AFL10" s="1"/>
      <c r="AFM10" s="9"/>
      <c r="AFP10" s="10"/>
      <c r="AFQ10" s="1"/>
      <c r="AFR10" s="9"/>
      <c r="AFU10" s="10"/>
      <c r="AFV10" s="1"/>
      <c r="AFW10" s="9"/>
      <c r="AFZ10" s="10"/>
      <c r="AGA10" s="1"/>
      <c r="AGB10" s="9"/>
      <c r="AGE10" s="10"/>
      <c r="AGF10" s="1"/>
      <c r="AGG10" s="9"/>
      <c r="AGJ10" s="10"/>
      <c r="AGK10" s="1"/>
      <c r="AGL10" s="9"/>
      <c r="AGO10" s="10"/>
      <c r="AGP10" s="1"/>
      <c r="AGQ10" s="9"/>
      <c r="AGT10" s="10"/>
      <c r="AGU10" s="1"/>
      <c r="AGV10" s="9"/>
      <c r="AGY10" s="10"/>
      <c r="AGZ10" s="1"/>
      <c r="AHA10" s="9"/>
      <c r="AHD10" s="10"/>
      <c r="AHE10" s="1"/>
      <c r="AHF10" s="9"/>
      <c r="AHI10" s="10"/>
      <c r="AHJ10" s="1"/>
      <c r="AHK10" s="9"/>
      <c r="AHN10" s="10"/>
      <c r="AHO10" s="1"/>
      <c r="AHP10" s="9"/>
      <c r="AHS10" s="10"/>
      <c r="AHT10" s="1"/>
      <c r="AHU10" s="9"/>
      <c r="AHX10" s="10"/>
      <c r="AHY10" s="1"/>
      <c r="AHZ10" s="9"/>
      <c r="AIC10" s="10"/>
      <c r="AID10" s="1"/>
      <c r="AIE10" s="9"/>
      <c r="AIH10" s="10"/>
      <c r="AII10" s="1"/>
      <c r="AIJ10" s="9"/>
      <c r="AIM10" s="10"/>
      <c r="AIN10" s="1"/>
      <c r="AIO10" s="9"/>
      <c r="AIR10" s="10"/>
      <c r="AIS10" s="1"/>
      <c r="AIT10" s="9"/>
      <c r="AIW10" s="10"/>
      <c r="AIX10" s="1"/>
      <c r="AIY10" s="9"/>
      <c r="AJB10" s="10"/>
      <c r="AJC10" s="1"/>
      <c r="AJD10" s="9"/>
      <c r="AJG10" s="10"/>
      <c r="AJH10" s="1"/>
      <c r="AJI10" s="9"/>
      <c r="AJL10" s="10"/>
      <c r="AJM10" s="1"/>
      <c r="AJN10" s="9"/>
      <c r="AJQ10" s="10"/>
      <c r="AJR10" s="1"/>
      <c r="AJS10" s="9"/>
      <c r="AJV10" s="10"/>
      <c r="AJW10" s="1"/>
      <c r="AJX10" s="9"/>
      <c r="AKA10" s="10"/>
      <c r="AKB10" s="1"/>
      <c r="AKC10" s="9"/>
      <c r="AKF10" s="10"/>
      <c r="AKG10" s="1"/>
      <c r="AKH10" s="9"/>
      <c r="AKK10" s="10"/>
      <c r="AKL10" s="1"/>
      <c r="AKM10" s="9"/>
      <c r="AKP10" s="10"/>
      <c r="AKQ10" s="1"/>
      <c r="AKR10" s="9"/>
      <c r="AKU10" s="10"/>
      <c r="AKV10" s="1"/>
      <c r="AKW10" s="9"/>
      <c r="AKZ10" s="10"/>
      <c r="ALA10" s="1"/>
      <c r="ALB10" s="9"/>
      <c r="ALE10" s="10"/>
      <c r="ALF10" s="1"/>
      <c r="ALG10" s="9"/>
      <c r="ALJ10" s="10"/>
      <c r="ALK10" s="1"/>
      <c r="ALL10" s="9"/>
      <c r="ALO10" s="10"/>
      <c r="ALP10" s="1"/>
      <c r="ALQ10" s="9"/>
      <c r="ALT10" s="10"/>
      <c r="ALU10" s="1"/>
      <c r="ALV10" s="9"/>
      <c r="ALY10" s="10"/>
      <c r="ALZ10" s="1"/>
      <c r="AMA10" s="9"/>
      <c r="AMD10" s="10"/>
      <c r="AME10" s="1"/>
      <c r="AMF10" s="9"/>
      <c r="AMI10" s="10"/>
      <c r="AMJ10" s="1"/>
    </row>
    <row r="11" spans="1:1024" customHeight="1" ht="14.4">
      <c r="A11" s="16" t="s">
        <v>57</v>
      </c>
      <c r="B11" s="17">
        <v>41625</v>
      </c>
      <c r="C11" s="16" t="s">
        <v>79</v>
      </c>
      <c r="D11" s="17">
        <v>41625</v>
      </c>
      <c r="E11" s="18">
        <v>580.8</v>
      </c>
      <c r="F11" s="19">
        <v>10129.73</v>
      </c>
      <c r="G11" s="18" t="s">
        <v>4</v>
      </c>
      <c r="H11" s="18">
        <v>901</v>
      </c>
      <c r="I11" s="1">
        <v>44043</v>
      </c>
      <c r="J11" s="9" t="s">
        <v>80</v>
      </c>
      <c r="K11" s="8">
        <v>13195.44</v>
      </c>
      <c r="L11" s="8" t="s">
        <v>42</v>
      </c>
      <c r="M11" s="10">
        <v>44043</v>
      </c>
      <c r="N11" s="1"/>
      <c r="O11" s="9"/>
      <c r="R11" s="10"/>
      <c r="S11" s="1"/>
      <c r="T11" s="9"/>
      <c r="W11" s="10"/>
      <c r="X11" s="1"/>
      <c r="Y11" s="9"/>
      <c r="AB11" s="10"/>
      <c r="AC11" s="1"/>
      <c r="AD11" s="9"/>
      <c r="AG11" s="10"/>
      <c r="AH11" s="1"/>
      <c r="AI11" s="9"/>
      <c r="AL11" s="10"/>
      <c r="AM11" s="1"/>
      <c r="AN11" s="9"/>
      <c r="AQ11" s="10"/>
      <c r="AR11" s="1"/>
      <c r="AS11" s="9"/>
      <c r="AV11" s="10"/>
      <c r="AW11" s="1"/>
      <c r="AX11" s="9"/>
      <c r="BA11" s="10"/>
      <c r="BB11" s="1"/>
      <c r="BC11" s="9"/>
      <c r="BF11" s="10"/>
      <c r="BG11" s="1"/>
      <c r="BH11" s="9"/>
      <c r="BK11" s="10"/>
      <c r="BL11" s="1"/>
      <c r="BM11" s="9"/>
      <c r="BP11" s="10"/>
      <c r="BQ11" s="1"/>
      <c r="BR11" s="9"/>
      <c r="BU11" s="10"/>
      <c r="BV11" s="1"/>
      <c r="BW11" s="9"/>
      <c r="BZ11" s="10"/>
      <c r="CA11" s="1"/>
      <c r="CB11" s="9"/>
      <c r="CE11" s="10"/>
      <c r="CF11" s="1"/>
      <c r="CG11" s="9"/>
      <c r="CJ11" s="10"/>
      <c r="CK11" s="1"/>
      <c r="CL11" s="9"/>
      <c r="CO11" s="10"/>
      <c r="CP11" s="1"/>
      <c r="CQ11" s="9"/>
      <c r="CT11" s="10"/>
      <c r="CU11" s="1"/>
      <c r="CV11" s="9"/>
      <c r="CY11" s="10"/>
      <c r="CZ11" s="1"/>
      <c r="DA11" s="9"/>
      <c r="DD11" s="10"/>
      <c r="DE11" s="1"/>
      <c r="DF11" s="9"/>
      <c r="DI11" s="10"/>
      <c r="DJ11" s="1"/>
      <c r="DK11" s="9"/>
      <c r="DN11" s="10"/>
      <c r="DO11" s="1"/>
      <c r="DP11" s="9"/>
      <c r="DS11" s="10"/>
      <c r="DT11" s="1"/>
      <c r="DU11" s="9"/>
      <c r="DX11" s="10"/>
      <c r="DY11" s="1"/>
      <c r="DZ11" s="9"/>
      <c r="EC11" s="10"/>
      <c r="ED11" s="1"/>
      <c r="EE11" s="9"/>
      <c r="EH11" s="10"/>
      <c r="EI11" s="1"/>
      <c r="EJ11" s="9"/>
      <c r="EM11" s="10"/>
      <c r="EN11" s="1"/>
      <c r="EO11" s="9"/>
      <c r="ER11" s="10"/>
      <c r="ES11" s="1"/>
      <c r="ET11" s="9"/>
      <c r="EW11" s="10"/>
      <c r="EX11" s="1"/>
      <c r="EY11" s="9"/>
      <c r="FB11" s="10"/>
      <c r="FC11" s="1"/>
      <c r="FD11" s="9"/>
      <c r="FG11" s="10"/>
      <c r="FH11" s="1"/>
      <c r="FI11" s="9"/>
      <c r="FL11" s="10"/>
      <c r="FM11" s="1"/>
      <c r="FN11" s="9"/>
      <c r="FQ11" s="10"/>
      <c r="FR11" s="1"/>
      <c r="FS11" s="9"/>
      <c r="FV11" s="10"/>
      <c r="FW11" s="1"/>
      <c r="FX11" s="9"/>
      <c r="GA11" s="10"/>
      <c r="GB11" s="1"/>
      <c r="GC11" s="9"/>
      <c r="GF11" s="10"/>
      <c r="GG11" s="1"/>
      <c r="GH11" s="9"/>
      <c r="GK11" s="10"/>
      <c r="GL11" s="1"/>
      <c r="GM11" s="9"/>
      <c r="GP11" s="10"/>
      <c r="GQ11" s="1"/>
      <c r="GR11" s="9"/>
      <c r="GU11" s="10"/>
      <c r="GV11" s="1"/>
      <c r="GW11" s="9"/>
      <c r="GZ11" s="10"/>
      <c r="HA11" s="1"/>
      <c r="HB11" s="9"/>
      <c r="HE11" s="10"/>
      <c r="HF11" s="1"/>
      <c r="HG11" s="9"/>
      <c r="HJ11" s="10"/>
      <c r="HK11" s="1"/>
      <c r="HL11" s="9"/>
      <c r="HO11" s="10"/>
      <c r="HP11" s="1"/>
      <c r="HQ11" s="9"/>
      <c r="HT11" s="10"/>
      <c r="HU11" s="1"/>
      <c r="HV11" s="9"/>
      <c r="HY11" s="10"/>
      <c r="HZ11" s="1"/>
      <c r="IA11" s="9"/>
      <c r="ID11" s="10"/>
      <c r="IE11" s="1"/>
      <c r="IF11" s="9"/>
      <c r="II11" s="10"/>
      <c r="IJ11" s="1"/>
      <c r="IK11" s="9"/>
      <c r="IN11" s="10"/>
      <c r="IO11" s="1"/>
      <c r="IP11" s="9"/>
      <c r="IS11" s="10"/>
      <c r="IT11" s="1"/>
      <c r="IU11" s="9"/>
      <c r="IX11" s="10"/>
      <c r="IY11" s="1"/>
      <c r="IZ11" s="9"/>
      <c r="JC11" s="10"/>
      <c r="JD11" s="1"/>
      <c r="JE11" s="9"/>
      <c r="JH11" s="10"/>
      <c r="JI11" s="1"/>
      <c r="JJ11" s="9"/>
      <c r="JM11" s="10"/>
      <c r="JN11" s="1"/>
      <c r="JO11" s="9"/>
      <c r="JR11" s="10"/>
      <c r="JS11" s="1"/>
      <c r="JT11" s="9"/>
      <c r="JW11" s="10"/>
      <c r="JX11" s="1"/>
      <c r="JY11" s="9"/>
      <c r="KB11" s="10"/>
      <c r="KC11" s="1"/>
      <c r="KD11" s="9"/>
      <c r="KG11" s="10"/>
      <c r="KH11" s="1"/>
      <c r="KI11" s="9"/>
      <c r="KL11" s="10"/>
      <c r="KM11" s="1"/>
      <c r="KN11" s="9"/>
      <c r="KQ11" s="10"/>
      <c r="KR11" s="1"/>
      <c r="KS11" s="9"/>
      <c r="KV11" s="10"/>
      <c r="KW11" s="1"/>
      <c r="KX11" s="9"/>
      <c r="LA11" s="10"/>
      <c r="LB11" s="1"/>
      <c r="LC11" s="9"/>
      <c r="LF11" s="10"/>
      <c r="LG11" s="1"/>
      <c r="LH11" s="9"/>
      <c r="LK11" s="10"/>
      <c r="LL11" s="1"/>
      <c r="LM11" s="9"/>
      <c r="LP11" s="10"/>
      <c r="LQ11" s="1"/>
      <c r="LR11" s="9"/>
      <c r="LU11" s="10"/>
      <c r="LV11" s="1"/>
      <c r="LW11" s="9"/>
      <c r="LZ11" s="10"/>
      <c r="MA11" s="1"/>
      <c r="MB11" s="9"/>
      <c r="ME11" s="10"/>
      <c r="MF11" s="1"/>
      <c r="MG11" s="9"/>
      <c r="MJ11" s="10"/>
      <c r="MK11" s="1"/>
      <c r="ML11" s="9"/>
      <c r="MO11" s="10"/>
      <c r="MP11" s="1"/>
      <c r="MQ11" s="9"/>
      <c r="MT11" s="10"/>
      <c r="MU11" s="1"/>
      <c r="MV11" s="9"/>
      <c r="MY11" s="10"/>
      <c r="MZ11" s="1"/>
      <c r="NA11" s="9"/>
      <c r="ND11" s="10"/>
      <c r="NE11" s="1"/>
      <c r="NF11" s="9"/>
      <c r="NI11" s="10"/>
      <c r="NJ11" s="1"/>
      <c r="NK11" s="9"/>
      <c r="NN11" s="10"/>
      <c r="NO11" s="1"/>
      <c r="NP11" s="9"/>
      <c r="NS11" s="10"/>
      <c r="NT11" s="1"/>
      <c r="NU11" s="9"/>
      <c r="NX11" s="10"/>
      <c r="NY11" s="1"/>
      <c r="NZ11" s="9"/>
      <c r="OC11" s="10"/>
      <c r="OD11" s="1"/>
      <c r="OE11" s="9"/>
      <c r="OH11" s="10"/>
      <c r="OI11" s="1"/>
      <c r="OJ11" s="9"/>
      <c r="OM11" s="10"/>
      <c r="ON11" s="1"/>
      <c r="OO11" s="9"/>
      <c r="OR11" s="10"/>
      <c r="OS11" s="1"/>
      <c r="OT11" s="9"/>
      <c r="OW11" s="10"/>
      <c r="OX11" s="1"/>
      <c r="OY11" s="9"/>
      <c r="PB11" s="10"/>
      <c r="PC11" s="1"/>
      <c r="PD11" s="9"/>
      <c r="PG11" s="10"/>
      <c r="PH11" s="1"/>
      <c r="PI11" s="9"/>
      <c r="PL11" s="10"/>
      <c r="PM11" s="1"/>
      <c r="PN11" s="9"/>
      <c r="PQ11" s="10"/>
      <c r="PR11" s="1"/>
      <c r="PS11" s="9"/>
      <c r="PV11" s="10"/>
      <c r="PW11" s="1"/>
      <c r="PX11" s="9"/>
      <c r="QA11" s="10"/>
      <c r="QB11" s="1"/>
      <c r="QC11" s="9"/>
      <c r="QF11" s="10"/>
      <c r="QG11" s="1"/>
      <c r="QH11" s="9"/>
      <c r="QK11" s="10"/>
      <c r="QL11" s="1"/>
      <c r="QM11" s="9"/>
      <c r="QP11" s="10"/>
      <c r="QQ11" s="1"/>
      <c r="QR11" s="9"/>
      <c r="QU11" s="10"/>
      <c r="QV11" s="1"/>
      <c r="QW11" s="9"/>
      <c r="QZ11" s="10"/>
      <c r="RA11" s="1"/>
      <c r="RB11" s="9"/>
      <c r="RE11" s="10"/>
      <c r="RF11" s="1"/>
      <c r="RG11" s="9"/>
      <c r="RJ11" s="10"/>
      <c r="RK11" s="1"/>
      <c r="RL11" s="9"/>
      <c r="RO11" s="10"/>
      <c r="RP11" s="1"/>
      <c r="RQ11" s="9"/>
      <c r="RT11" s="10"/>
      <c r="RU11" s="1"/>
      <c r="RV11" s="9"/>
      <c r="RY11" s="10"/>
      <c r="RZ11" s="1"/>
      <c r="SA11" s="9"/>
      <c r="SD11" s="10"/>
      <c r="SE11" s="1"/>
      <c r="SF11" s="9"/>
      <c r="SI11" s="10"/>
      <c r="SJ11" s="1"/>
      <c r="SK11" s="9"/>
      <c r="SN11" s="10"/>
      <c r="SO11" s="1"/>
      <c r="SP11" s="9"/>
      <c r="SS11" s="10"/>
      <c r="ST11" s="1"/>
      <c r="SU11" s="9"/>
      <c r="SX11" s="10"/>
      <c r="SY11" s="1"/>
      <c r="SZ11" s="9"/>
      <c r="TC11" s="10"/>
      <c r="TD11" s="1"/>
      <c r="TE11" s="9"/>
      <c r="TH11" s="10"/>
      <c r="TI11" s="1"/>
      <c r="TJ11" s="9"/>
      <c r="TM11" s="10"/>
      <c r="TN11" s="1"/>
      <c r="TO11" s="9"/>
      <c r="TR11" s="10"/>
      <c r="TS11" s="1"/>
      <c r="TT11" s="9"/>
      <c r="TW11" s="10"/>
      <c r="TX11" s="1"/>
      <c r="TY11" s="9"/>
      <c r="UB11" s="10"/>
      <c r="UC11" s="1"/>
      <c r="UD11" s="9"/>
      <c r="UG11" s="10"/>
      <c r="UH11" s="1"/>
      <c r="UI11" s="9"/>
      <c r="UL11" s="10"/>
      <c r="UM11" s="1"/>
      <c r="UN11" s="9"/>
      <c r="UQ11" s="10"/>
      <c r="UR11" s="1"/>
      <c r="US11" s="9"/>
      <c r="UV11" s="10"/>
      <c r="UW11" s="1"/>
      <c r="UX11" s="9"/>
      <c r="VA11" s="10"/>
      <c r="VB11" s="1"/>
      <c r="VC11" s="9"/>
      <c r="VF11" s="10"/>
      <c r="VG11" s="1"/>
      <c r="VH11" s="9"/>
      <c r="VK11" s="10"/>
      <c r="VL11" s="1"/>
      <c r="VM11" s="9"/>
      <c r="VP11" s="10"/>
      <c r="VQ11" s="1"/>
      <c r="VR11" s="9"/>
      <c r="VU11" s="10"/>
      <c r="VV11" s="1"/>
      <c r="VW11" s="9"/>
      <c r="VZ11" s="10"/>
      <c r="WA11" s="1"/>
      <c r="WB11" s="9"/>
      <c r="WE11" s="10"/>
      <c r="WF11" s="1"/>
      <c r="WG11" s="9"/>
      <c r="WJ11" s="10"/>
      <c r="WK11" s="1"/>
      <c r="WL11" s="9"/>
      <c r="WO11" s="10"/>
      <c r="WP11" s="1"/>
      <c r="WQ11" s="9"/>
      <c r="WT11" s="10"/>
      <c r="WU11" s="1"/>
      <c r="WV11" s="9"/>
      <c r="WY11" s="10"/>
      <c r="WZ11" s="1"/>
      <c r="XA11" s="9"/>
      <c r="XD11" s="10"/>
      <c r="XE11" s="1"/>
      <c r="XF11" s="9"/>
      <c r="XI11" s="10"/>
      <c r="XJ11" s="1"/>
      <c r="XK11" s="9"/>
      <c r="XN11" s="10"/>
      <c r="XO11" s="1"/>
      <c r="XP11" s="9"/>
      <c r="XS11" s="10"/>
      <c r="XT11" s="1"/>
      <c r="XU11" s="9"/>
      <c r="XX11" s="10"/>
      <c r="XY11" s="1"/>
      <c r="XZ11" s="9"/>
      <c r="YC11" s="10"/>
      <c r="YD11" s="1"/>
      <c r="YE11" s="9"/>
      <c r="YH11" s="10"/>
      <c r="YI11" s="1"/>
      <c r="YJ11" s="9"/>
      <c r="YM11" s="10"/>
      <c r="YN11" s="1"/>
      <c r="YO11" s="9"/>
      <c r="YR11" s="10"/>
      <c r="YS11" s="1"/>
      <c r="YT11" s="9"/>
      <c r="YW11" s="10"/>
      <c r="YX11" s="1"/>
      <c r="YY11" s="9"/>
      <c r="ZB11" s="10"/>
      <c r="ZC11" s="1"/>
      <c r="ZD11" s="9"/>
      <c r="ZG11" s="10"/>
      <c r="ZH11" s="1"/>
      <c r="ZI11" s="9"/>
      <c r="ZL11" s="10"/>
      <c r="ZM11" s="1"/>
      <c r="ZN11" s="9"/>
      <c r="ZQ11" s="10"/>
      <c r="ZR11" s="1"/>
      <c r="ZS11" s="9"/>
      <c r="ZV11" s="10"/>
      <c r="ZW11" s="1"/>
      <c r="ZX11" s="9"/>
      <c r="AAA11" s="10"/>
      <c r="AAB11" s="1"/>
      <c r="AAC11" s="9"/>
      <c r="AAF11" s="10"/>
      <c r="AAG11" s="1"/>
      <c r="AAH11" s="9"/>
      <c r="AAK11" s="10"/>
      <c r="AAL11" s="1"/>
      <c r="AAM11" s="9"/>
      <c r="AAP11" s="10"/>
      <c r="AAQ11" s="1"/>
      <c r="AAR11" s="9"/>
      <c r="AAU11" s="10"/>
      <c r="AAV11" s="1"/>
      <c r="AAW11" s="9"/>
      <c r="AAZ11" s="10"/>
      <c r="ABA11" s="1"/>
      <c r="ABB11" s="9"/>
      <c r="ABE11" s="10"/>
      <c r="ABF11" s="1"/>
      <c r="ABG11" s="9"/>
      <c r="ABJ11" s="10"/>
      <c r="ABK11" s="1"/>
      <c r="ABL11" s="9"/>
      <c r="ABO11" s="10"/>
      <c r="ABP11" s="1"/>
      <c r="ABQ11" s="9"/>
      <c r="ABT11" s="10"/>
      <c r="ABU11" s="1"/>
      <c r="ABV11" s="9"/>
      <c r="ABY11" s="10"/>
      <c r="ABZ11" s="1"/>
      <c r="ACA11" s="9"/>
      <c r="ACD11" s="10"/>
      <c r="ACE11" s="1"/>
      <c r="ACF11" s="9"/>
      <c r="ACI11" s="10"/>
      <c r="ACJ11" s="1"/>
      <c r="ACK11" s="9"/>
      <c r="ACN11" s="10"/>
      <c r="ACO11" s="1"/>
      <c r="ACP11" s="9"/>
      <c r="ACS11" s="10"/>
      <c r="ACT11" s="1"/>
      <c r="ACU11" s="9"/>
      <c r="ACX11" s="10"/>
      <c r="ACY11" s="1"/>
      <c r="ACZ11" s="9"/>
      <c r="ADC11" s="10"/>
      <c r="ADD11" s="1"/>
      <c r="ADE11" s="9"/>
      <c r="ADH11" s="10"/>
      <c r="ADI11" s="1"/>
      <c r="ADJ11" s="9"/>
      <c r="ADM11" s="10"/>
      <c r="ADN11" s="1"/>
      <c r="ADO11" s="9"/>
      <c r="ADR11" s="10"/>
      <c r="ADS11" s="1"/>
      <c r="ADT11" s="9"/>
      <c r="ADW11" s="10"/>
      <c r="ADX11" s="1"/>
      <c r="ADY11" s="9"/>
      <c r="AEB11" s="10"/>
      <c r="AEC11" s="1"/>
      <c r="AED11" s="9"/>
      <c r="AEG11" s="10"/>
      <c r="AEH11" s="1"/>
      <c r="AEI11" s="9"/>
      <c r="AEL11" s="10"/>
      <c r="AEM11" s="1"/>
      <c r="AEN11" s="9"/>
      <c r="AEQ11" s="10"/>
      <c r="AER11" s="1"/>
      <c r="AES11" s="9"/>
      <c r="AEV11" s="10"/>
      <c r="AEW11" s="1"/>
      <c r="AEX11" s="9"/>
      <c r="AFA11" s="10"/>
      <c r="AFB11" s="1"/>
      <c r="AFC11" s="9"/>
      <c r="AFF11" s="10"/>
      <c r="AFG11" s="1"/>
      <c r="AFH11" s="9"/>
      <c r="AFK11" s="10"/>
      <c r="AFL11" s="1"/>
      <c r="AFM11" s="9"/>
      <c r="AFP11" s="10"/>
      <c r="AFQ11" s="1"/>
      <c r="AFR11" s="9"/>
      <c r="AFU11" s="10"/>
      <c r="AFV11" s="1"/>
      <c r="AFW11" s="9"/>
      <c r="AFZ11" s="10"/>
      <c r="AGA11" s="1"/>
      <c r="AGB11" s="9"/>
      <c r="AGE11" s="10"/>
      <c r="AGF11" s="1"/>
      <c r="AGG11" s="9"/>
      <c r="AGJ11" s="10"/>
      <c r="AGK11" s="1"/>
      <c r="AGL11" s="9"/>
      <c r="AGO11" s="10"/>
      <c r="AGP11" s="1"/>
      <c r="AGQ11" s="9"/>
      <c r="AGT11" s="10"/>
      <c r="AGU11" s="1"/>
      <c r="AGV11" s="9"/>
      <c r="AGY11" s="10"/>
      <c r="AGZ11" s="1"/>
      <c r="AHA11" s="9"/>
      <c r="AHD11" s="10"/>
      <c r="AHE11" s="1"/>
      <c r="AHF11" s="9"/>
      <c r="AHI11" s="10"/>
      <c r="AHJ11" s="1"/>
      <c r="AHK11" s="9"/>
      <c r="AHN11" s="10"/>
      <c r="AHO11" s="1"/>
      <c r="AHP11" s="9"/>
      <c r="AHS11" s="10"/>
      <c r="AHT11" s="1"/>
      <c r="AHU11" s="9"/>
      <c r="AHX11" s="10"/>
      <c r="AHY11" s="1"/>
      <c r="AHZ11" s="9"/>
      <c r="AIC11" s="10"/>
      <c r="AID11" s="1"/>
      <c r="AIE11" s="9"/>
      <c r="AIH11" s="10"/>
      <c r="AII11" s="1"/>
      <c r="AIJ11" s="9"/>
      <c r="AIM11" s="10"/>
      <c r="AIN11" s="1"/>
      <c r="AIO11" s="9"/>
      <c r="AIR11" s="10"/>
      <c r="AIS11" s="1"/>
      <c r="AIT11" s="9"/>
      <c r="AIW11" s="10"/>
      <c r="AIX11" s="1"/>
      <c r="AIY11" s="9"/>
      <c r="AJB11" s="10"/>
      <c r="AJC11" s="1"/>
      <c r="AJD11" s="9"/>
      <c r="AJG11" s="10"/>
      <c r="AJH11" s="1"/>
      <c r="AJI11" s="9"/>
      <c r="AJL11" s="10"/>
      <c r="AJM11" s="1"/>
      <c r="AJN11" s="9"/>
      <c r="AJQ11" s="10"/>
      <c r="AJR11" s="1"/>
      <c r="AJS11" s="9"/>
      <c r="AJV11" s="10"/>
      <c r="AJW11" s="1"/>
      <c r="AJX11" s="9"/>
      <c r="AKA11" s="10"/>
      <c r="AKB11" s="1"/>
      <c r="AKC11" s="9"/>
      <c r="AKF11" s="10"/>
      <c r="AKG11" s="1"/>
      <c r="AKH11" s="9"/>
      <c r="AKK11" s="10"/>
      <c r="AKL11" s="1"/>
      <c r="AKM11" s="9"/>
      <c r="AKP11" s="10"/>
      <c r="AKQ11" s="1"/>
      <c r="AKR11" s="9"/>
      <c r="AKU11" s="10"/>
      <c r="AKV11" s="1"/>
      <c r="AKW11" s="9"/>
      <c r="AKZ11" s="10"/>
      <c r="ALA11" s="1"/>
      <c r="ALB11" s="9"/>
      <c r="ALE11" s="10"/>
      <c r="ALF11" s="1"/>
      <c r="ALG11" s="9"/>
      <c r="ALJ11" s="10"/>
      <c r="ALK11" s="1"/>
      <c r="ALL11" s="9"/>
      <c r="ALO11" s="10"/>
      <c r="ALP11" s="1"/>
      <c r="ALQ11" s="9"/>
      <c r="ALT11" s="10"/>
      <c r="ALU11" s="1"/>
      <c r="ALV11" s="9"/>
      <c r="ALY11" s="10"/>
      <c r="ALZ11" s="1"/>
      <c r="AMA11" s="9"/>
      <c r="AMD11" s="10"/>
      <c r="AME11" s="1"/>
      <c r="AMF11" s="9"/>
      <c r="AMI11" s="10"/>
      <c r="AMJ11" s="1"/>
    </row>
    <row r="12" spans="1:1024" customHeight="1" ht="13.8">
      <c r="A12" s="20" t="s">
        <v>57</v>
      </c>
      <c r="B12" s="21">
        <v>41625</v>
      </c>
      <c r="C12" s="20" t="s">
        <v>81</v>
      </c>
      <c r="D12" s="21">
        <v>41625</v>
      </c>
      <c r="E12" s="22">
        <v>595.93</v>
      </c>
      <c r="F12" s="23">
        <v>10725.66</v>
      </c>
      <c r="G12" s="22" t="s">
        <v>4</v>
      </c>
      <c r="H12" s="22">
        <v>486</v>
      </c>
      <c r="I12" s="1">
        <v>44047</v>
      </c>
      <c r="J12" s="9" t="s">
        <v>73</v>
      </c>
      <c r="K12" s="8">
        <v>13.2</v>
      </c>
      <c r="L12" s="8" t="s">
        <v>42</v>
      </c>
      <c r="M12" s="10">
        <v>44043</v>
      </c>
      <c r="N12" s="1"/>
      <c r="O12" s="9"/>
      <c r="R12" s="10"/>
      <c r="S12" s="1"/>
      <c r="T12" s="9"/>
      <c r="W12" s="10"/>
      <c r="X12" s="1"/>
      <c r="Y12" s="9"/>
      <c r="AB12" s="10"/>
      <c r="AC12" s="1"/>
      <c r="AD12" s="9"/>
      <c r="AG12" s="10"/>
      <c r="AH12" s="1"/>
      <c r="AI12" s="9"/>
      <c r="AL12" s="10"/>
      <c r="AM12" s="1"/>
      <c r="AN12" s="9"/>
      <c r="AQ12" s="10"/>
      <c r="AR12" s="1"/>
      <c r="AS12" s="9"/>
      <c r="AV12" s="10"/>
      <c r="AW12" s="1"/>
      <c r="AX12" s="9"/>
      <c r="BA12" s="10"/>
      <c r="BB12" s="1"/>
      <c r="BC12" s="9"/>
      <c r="BF12" s="10"/>
      <c r="BG12" s="1"/>
      <c r="BH12" s="9"/>
      <c r="BK12" s="10"/>
      <c r="BL12" s="1"/>
      <c r="BM12" s="9"/>
      <c r="BP12" s="10"/>
      <c r="BQ12" s="1"/>
      <c r="BR12" s="9"/>
      <c r="BU12" s="10"/>
      <c r="BV12" s="1"/>
      <c r="BW12" s="9"/>
      <c r="BZ12" s="10"/>
      <c r="CA12" s="1"/>
      <c r="CB12" s="9"/>
      <c r="CE12" s="10"/>
      <c r="CF12" s="1"/>
      <c r="CG12" s="9"/>
      <c r="CJ12" s="10"/>
      <c r="CK12" s="1"/>
      <c r="CL12" s="9"/>
      <c r="CO12" s="10"/>
      <c r="CP12" s="1"/>
      <c r="CQ12" s="9"/>
      <c r="CT12" s="10"/>
      <c r="CU12" s="1"/>
      <c r="CV12" s="9"/>
      <c r="CY12" s="10"/>
      <c r="CZ12" s="1"/>
      <c r="DA12" s="9"/>
      <c r="DD12" s="10"/>
      <c r="DE12" s="1"/>
      <c r="DF12" s="9"/>
      <c r="DI12" s="10"/>
      <c r="DJ12" s="1"/>
      <c r="DK12" s="9"/>
      <c r="DN12" s="10"/>
      <c r="DO12" s="1"/>
      <c r="DP12" s="9"/>
      <c r="DS12" s="10"/>
      <c r="DT12" s="1"/>
      <c r="DU12" s="9"/>
      <c r="DX12" s="10"/>
      <c r="DY12" s="1"/>
      <c r="DZ12" s="9"/>
      <c r="EC12" s="10"/>
      <c r="ED12" s="1"/>
      <c r="EE12" s="9"/>
      <c r="EH12" s="10"/>
      <c r="EI12" s="1"/>
      <c r="EJ12" s="9"/>
      <c r="EM12" s="10"/>
      <c r="EN12" s="1"/>
      <c r="EO12" s="9"/>
      <c r="ER12" s="10"/>
      <c r="ES12" s="1"/>
      <c r="ET12" s="9"/>
      <c r="EW12" s="10"/>
      <c r="EX12" s="1"/>
      <c r="EY12" s="9"/>
      <c r="FB12" s="10"/>
      <c r="FC12" s="1"/>
      <c r="FD12" s="9"/>
      <c r="FG12" s="10"/>
      <c r="FH12" s="1"/>
      <c r="FI12" s="9"/>
      <c r="FL12" s="10"/>
      <c r="FM12" s="1"/>
      <c r="FN12" s="9"/>
      <c r="FQ12" s="10"/>
      <c r="FR12" s="1"/>
      <c r="FS12" s="9"/>
      <c r="FV12" s="10"/>
      <c r="FW12" s="1"/>
      <c r="FX12" s="9"/>
      <c r="GA12" s="10"/>
      <c r="GB12" s="1"/>
      <c r="GC12" s="9"/>
      <c r="GF12" s="10"/>
      <c r="GG12" s="1"/>
      <c r="GH12" s="9"/>
      <c r="GK12" s="10"/>
      <c r="GL12" s="1"/>
      <c r="GM12" s="9"/>
      <c r="GP12" s="10"/>
      <c r="GQ12" s="1"/>
      <c r="GR12" s="9"/>
      <c r="GU12" s="10"/>
      <c r="GV12" s="1"/>
      <c r="GW12" s="9"/>
      <c r="GZ12" s="10"/>
      <c r="HA12" s="1"/>
      <c r="HB12" s="9"/>
      <c r="HE12" s="10"/>
      <c r="HF12" s="1"/>
      <c r="HG12" s="9"/>
      <c r="HJ12" s="10"/>
      <c r="HK12" s="1"/>
      <c r="HL12" s="9"/>
      <c r="HO12" s="10"/>
      <c r="HP12" s="1"/>
      <c r="HQ12" s="9"/>
      <c r="HT12" s="10"/>
      <c r="HU12" s="1"/>
      <c r="HV12" s="9"/>
      <c r="HY12" s="10"/>
      <c r="HZ12" s="1"/>
      <c r="IA12" s="9"/>
      <c r="ID12" s="10"/>
      <c r="IE12" s="1"/>
      <c r="IF12" s="9"/>
      <c r="II12" s="10"/>
      <c r="IJ12" s="1"/>
      <c r="IK12" s="9"/>
      <c r="IN12" s="10"/>
      <c r="IO12" s="1"/>
      <c r="IP12" s="9"/>
      <c r="IS12" s="10"/>
      <c r="IT12" s="1"/>
      <c r="IU12" s="9"/>
      <c r="IX12" s="10"/>
      <c r="IY12" s="1"/>
      <c r="IZ12" s="9"/>
      <c r="JC12" s="10"/>
      <c r="JD12" s="1"/>
      <c r="JE12" s="9"/>
      <c r="JH12" s="10"/>
      <c r="JI12" s="1"/>
      <c r="JJ12" s="9"/>
      <c r="JM12" s="10"/>
      <c r="JN12" s="1"/>
      <c r="JO12" s="9"/>
      <c r="JR12" s="10"/>
      <c r="JS12" s="1"/>
      <c r="JT12" s="9"/>
      <c r="JW12" s="10"/>
      <c r="JX12" s="1"/>
      <c r="JY12" s="9"/>
      <c r="KB12" s="10"/>
      <c r="KC12" s="1"/>
      <c r="KD12" s="9"/>
      <c r="KG12" s="10"/>
      <c r="KH12" s="1"/>
      <c r="KI12" s="9"/>
      <c r="KL12" s="10"/>
      <c r="KM12" s="1"/>
      <c r="KN12" s="9"/>
      <c r="KQ12" s="10"/>
      <c r="KR12" s="1"/>
      <c r="KS12" s="9"/>
      <c r="KV12" s="10"/>
      <c r="KW12" s="1"/>
      <c r="KX12" s="9"/>
      <c r="LA12" s="10"/>
      <c r="LB12" s="1"/>
      <c r="LC12" s="9"/>
      <c r="LF12" s="10"/>
      <c r="LG12" s="1"/>
      <c r="LH12" s="9"/>
      <c r="LK12" s="10"/>
      <c r="LL12" s="1"/>
      <c r="LM12" s="9"/>
      <c r="LP12" s="10"/>
      <c r="LQ12" s="1"/>
      <c r="LR12" s="9"/>
      <c r="LU12" s="10"/>
      <c r="LV12" s="1"/>
      <c r="LW12" s="9"/>
      <c r="LZ12" s="10"/>
      <c r="MA12" s="1"/>
      <c r="MB12" s="9"/>
      <c r="ME12" s="10"/>
      <c r="MF12" s="1"/>
      <c r="MG12" s="9"/>
      <c r="MJ12" s="10"/>
      <c r="MK12" s="1"/>
      <c r="ML12" s="9"/>
      <c r="MO12" s="10"/>
      <c r="MP12" s="1"/>
      <c r="MQ12" s="9"/>
      <c r="MT12" s="10"/>
      <c r="MU12" s="1"/>
      <c r="MV12" s="9"/>
      <c r="MY12" s="10"/>
      <c r="MZ12" s="1"/>
      <c r="NA12" s="9"/>
      <c r="ND12" s="10"/>
      <c r="NE12" s="1"/>
      <c r="NF12" s="9"/>
      <c r="NI12" s="10"/>
      <c r="NJ12" s="1"/>
      <c r="NK12" s="9"/>
      <c r="NN12" s="10"/>
      <c r="NO12" s="1"/>
      <c r="NP12" s="9"/>
      <c r="NS12" s="10"/>
      <c r="NT12" s="1"/>
      <c r="NU12" s="9"/>
      <c r="NX12" s="10"/>
      <c r="NY12" s="1"/>
      <c r="NZ12" s="9"/>
      <c r="OC12" s="10"/>
      <c r="OD12" s="1"/>
      <c r="OE12" s="9"/>
      <c r="OH12" s="10"/>
      <c r="OI12" s="1"/>
      <c r="OJ12" s="9"/>
      <c r="OM12" s="10"/>
      <c r="ON12" s="1"/>
      <c r="OO12" s="9"/>
      <c r="OR12" s="10"/>
      <c r="OS12" s="1"/>
      <c r="OT12" s="9"/>
      <c r="OW12" s="10"/>
      <c r="OX12" s="1"/>
      <c r="OY12" s="9"/>
      <c r="PB12" s="10"/>
      <c r="PC12" s="1"/>
      <c r="PD12" s="9"/>
      <c r="PG12" s="10"/>
      <c r="PH12" s="1"/>
      <c r="PI12" s="9"/>
      <c r="PL12" s="10"/>
      <c r="PM12" s="1"/>
      <c r="PN12" s="9"/>
      <c r="PQ12" s="10"/>
      <c r="PR12" s="1"/>
      <c r="PS12" s="9"/>
      <c r="PV12" s="10"/>
      <c r="PW12" s="1"/>
      <c r="PX12" s="9"/>
      <c r="QA12" s="10"/>
      <c r="QB12" s="1"/>
      <c r="QC12" s="9"/>
      <c r="QF12" s="10"/>
      <c r="QG12" s="1"/>
      <c r="QH12" s="9"/>
      <c r="QK12" s="10"/>
      <c r="QL12" s="1"/>
      <c r="QM12" s="9"/>
      <c r="QP12" s="10"/>
      <c r="QQ12" s="1"/>
      <c r="QR12" s="9"/>
      <c r="QU12" s="10"/>
      <c r="QV12" s="1"/>
      <c r="QW12" s="9"/>
      <c r="QZ12" s="10"/>
      <c r="RA12" s="1"/>
      <c r="RB12" s="9"/>
      <c r="RE12" s="10"/>
      <c r="RF12" s="1"/>
      <c r="RG12" s="9"/>
      <c r="RJ12" s="10"/>
      <c r="RK12" s="1"/>
      <c r="RL12" s="9"/>
      <c r="RO12" s="10"/>
      <c r="RP12" s="1"/>
      <c r="RQ12" s="9"/>
      <c r="RT12" s="10"/>
      <c r="RU12" s="1"/>
      <c r="RV12" s="9"/>
      <c r="RY12" s="10"/>
      <c r="RZ12" s="1"/>
      <c r="SA12" s="9"/>
      <c r="SD12" s="10"/>
      <c r="SE12" s="1"/>
      <c r="SF12" s="9"/>
      <c r="SI12" s="10"/>
      <c r="SJ12" s="1"/>
      <c r="SK12" s="9"/>
      <c r="SN12" s="10"/>
      <c r="SO12" s="1"/>
      <c r="SP12" s="9"/>
      <c r="SS12" s="10"/>
      <c r="ST12" s="1"/>
      <c r="SU12" s="9"/>
      <c r="SX12" s="10"/>
      <c r="SY12" s="1"/>
      <c r="SZ12" s="9"/>
      <c r="TC12" s="10"/>
      <c r="TD12" s="1"/>
      <c r="TE12" s="9"/>
      <c r="TH12" s="10"/>
      <c r="TI12" s="1"/>
      <c r="TJ12" s="9"/>
      <c r="TM12" s="10"/>
      <c r="TN12" s="1"/>
      <c r="TO12" s="9"/>
      <c r="TR12" s="10"/>
      <c r="TS12" s="1"/>
      <c r="TT12" s="9"/>
      <c r="TW12" s="10"/>
      <c r="TX12" s="1"/>
      <c r="TY12" s="9"/>
      <c r="UB12" s="10"/>
      <c r="UC12" s="1"/>
      <c r="UD12" s="9"/>
      <c r="UG12" s="10"/>
      <c r="UH12" s="1"/>
      <c r="UI12" s="9"/>
      <c r="UL12" s="10"/>
      <c r="UM12" s="1"/>
      <c r="UN12" s="9"/>
      <c r="UQ12" s="10"/>
      <c r="UR12" s="1"/>
      <c r="US12" s="9"/>
      <c r="UV12" s="10"/>
      <c r="UW12" s="1"/>
      <c r="UX12" s="9"/>
      <c r="VA12" s="10"/>
      <c r="VB12" s="1"/>
      <c r="VC12" s="9"/>
      <c r="VF12" s="10"/>
      <c r="VG12" s="1"/>
      <c r="VH12" s="9"/>
      <c r="VK12" s="10"/>
      <c r="VL12" s="1"/>
      <c r="VM12" s="9"/>
      <c r="VP12" s="10"/>
      <c r="VQ12" s="1"/>
      <c r="VR12" s="9"/>
      <c r="VU12" s="10"/>
      <c r="VV12" s="1"/>
      <c r="VW12" s="9"/>
      <c r="VZ12" s="10"/>
      <c r="WA12" s="1"/>
      <c r="WB12" s="9"/>
      <c r="WE12" s="10"/>
      <c r="WF12" s="1"/>
      <c r="WG12" s="9"/>
      <c r="WJ12" s="10"/>
      <c r="WK12" s="1"/>
      <c r="WL12" s="9"/>
      <c r="WO12" s="10"/>
      <c r="WP12" s="1"/>
      <c r="WQ12" s="9"/>
      <c r="WT12" s="10"/>
      <c r="WU12" s="1"/>
      <c r="WV12" s="9"/>
      <c r="WY12" s="10"/>
      <c r="WZ12" s="1"/>
      <c r="XA12" s="9"/>
      <c r="XD12" s="10"/>
      <c r="XE12" s="1"/>
      <c r="XF12" s="9"/>
      <c r="XI12" s="10"/>
      <c r="XJ12" s="1"/>
      <c r="XK12" s="9"/>
      <c r="XN12" s="10"/>
      <c r="XO12" s="1"/>
      <c r="XP12" s="9"/>
      <c r="XS12" s="10"/>
      <c r="XT12" s="1"/>
      <c r="XU12" s="9"/>
      <c r="XX12" s="10"/>
      <c r="XY12" s="1"/>
      <c r="XZ12" s="9"/>
      <c r="YC12" s="10"/>
      <c r="YD12" s="1"/>
      <c r="YE12" s="9"/>
      <c r="YH12" s="10"/>
      <c r="YI12" s="1"/>
      <c r="YJ12" s="9"/>
      <c r="YM12" s="10"/>
      <c r="YN12" s="1"/>
      <c r="YO12" s="9"/>
      <c r="YR12" s="10"/>
      <c r="YS12" s="1"/>
      <c r="YT12" s="9"/>
      <c r="YW12" s="10"/>
      <c r="YX12" s="1"/>
      <c r="YY12" s="9"/>
      <c r="ZB12" s="10"/>
      <c r="ZC12" s="1"/>
      <c r="ZD12" s="9"/>
      <c r="ZG12" s="10"/>
      <c r="ZH12" s="1"/>
      <c r="ZI12" s="9"/>
      <c r="ZL12" s="10"/>
      <c r="ZM12" s="1"/>
      <c r="ZN12" s="9"/>
      <c r="ZQ12" s="10"/>
      <c r="ZR12" s="1"/>
      <c r="ZS12" s="9"/>
      <c r="ZV12" s="10"/>
      <c r="ZW12" s="1"/>
      <c r="ZX12" s="9"/>
      <c r="AAA12" s="10"/>
      <c r="AAB12" s="1"/>
      <c r="AAC12" s="9"/>
      <c r="AAF12" s="10"/>
      <c r="AAG12" s="1"/>
      <c r="AAH12" s="9"/>
      <c r="AAK12" s="10"/>
      <c r="AAL12" s="1"/>
      <c r="AAM12" s="9"/>
      <c r="AAP12" s="10"/>
      <c r="AAQ12" s="1"/>
      <c r="AAR12" s="9"/>
      <c r="AAU12" s="10"/>
      <c r="AAV12" s="1"/>
      <c r="AAW12" s="9"/>
      <c r="AAZ12" s="10"/>
      <c r="ABA12" s="1"/>
      <c r="ABB12" s="9"/>
      <c r="ABE12" s="10"/>
      <c r="ABF12" s="1"/>
      <c r="ABG12" s="9"/>
      <c r="ABJ12" s="10"/>
      <c r="ABK12" s="1"/>
      <c r="ABL12" s="9"/>
      <c r="ABO12" s="10"/>
      <c r="ABP12" s="1"/>
      <c r="ABQ12" s="9"/>
      <c r="ABT12" s="10"/>
      <c r="ABU12" s="1"/>
      <c r="ABV12" s="9"/>
      <c r="ABY12" s="10"/>
      <c r="ABZ12" s="1"/>
      <c r="ACA12" s="9"/>
      <c r="ACD12" s="10"/>
      <c r="ACE12" s="1"/>
      <c r="ACF12" s="9"/>
      <c r="ACI12" s="10"/>
      <c r="ACJ12" s="1"/>
      <c r="ACK12" s="9"/>
      <c r="ACN12" s="10"/>
      <c r="ACO12" s="1"/>
      <c r="ACP12" s="9"/>
      <c r="ACS12" s="10"/>
      <c r="ACT12" s="1"/>
      <c r="ACU12" s="9"/>
      <c r="ACX12" s="10"/>
      <c r="ACY12" s="1"/>
      <c r="ACZ12" s="9"/>
      <c r="ADC12" s="10"/>
      <c r="ADD12" s="1"/>
      <c r="ADE12" s="9"/>
      <c r="ADH12" s="10"/>
      <c r="ADI12" s="1"/>
      <c r="ADJ12" s="9"/>
      <c r="ADM12" s="10"/>
      <c r="ADN12" s="1"/>
      <c r="ADO12" s="9"/>
      <c r="ADR12" s="10"/>
      <c r="ADS12" s="1"/>
      <c r="ADT12" s="9"/>
      <c r="ADW12" s="10"/>
      <c r="ADX12" s="1"/>
      <c r="ADY12" s="9"/>
      <c r="AEB12" s="10"/>
      <c r="AEC12" s="1"/>
      <c r="AED12" s="9"/>
      <c r="AEG12" s="10"/>
      <c r="AEH12" s="1"/>
      <c r="AEI12" s="9"/>
      <c r="AEL12" s="10"/>
      <c r="AEM12" s="1"/>
      <c r="AEN12" s="9"/>
      <c r="AEQ12" s="10"/>
      <c r="AER12" s="1"/>
      <c r="AES12" s="9"/>
      <c r="AEV12" s="10"/>
      <c r="AEW12" s="1"/>
      <c r="AEX12" s="9"/>
      <c r="AFA12" s="10"/>
      <c r="AFB12" s="1"/>
      <c r="AFC12" s="9"/>
      <c r="AFF12" s="10"/>
      <c r="AFG12" s="1"/>
      <c r="AFH12" s="9"/>
      <c r="AFK12" s="10"/>
      <c r="AFL12" s="1"/>
      <c r="AFM12" s="9"/>
      <c r="AFP12" s="10"/>
      <c r="AFQ12" s="1"/>
      <c r="AFR12" s="9"/>
      <c r="AFU12" s="10"/>
      <c r="AFV12" s="1"/>
      <c r="AFW12" s="9"/>
      <c r="AFZ12" s="10"/>
      <c r="AGA12" s="1"/>
      <c r="AGB12" s="9"/>
      <c r="AGE12" s="10"/>
      <c r="AGF12" s="1"/>
      <c r="AGG12" s="9"/>
      <c r="AGJ12" s="10"/>
      <c r="AGK12" s="1"/>
      <c r="AGL12" s="9"/>
      <c r="AGO12" s="10"/>
      <c r="AGP12" s="1"/>
      <c r="AGQ12" s="9"/>
      <c r="AGT12" s="10"/>
      <c r="AGU12" s="1"/>
      <c r="AGV12" s="9"/>
      <c r="AGY12" s="10"/>
      <c r="AGZ12" s="1"/>
      <c r="AHA12" s="9"/>
      <c r="AHD12" s="10"/>
      <c r="AHE12" s="1"/>
      <c r="AHF12" s="9"/>
      <c r="AHI12" s="10"/>
      <c r="AHJ12" s="1"/>
      <c r="AHK12" s="9"/>
      <c r="AHN12" s="10"/>
      <c r="AHO12" s="1"/>
      <c r="AHP12" s="9"/>
      <c r="AHS12" s="10"/>
      <c r="AHT12" s="1"/>
      <c r="AHU12" s="9"/>
      <c r="AHX12" s="10"/>
      <c r="AHY12" s="1"/>
      <c r="AHZ12" s="9"/>
      <c r="AIC12" s="10"/>
      <c r="AID12" s="1"/>
      <c r="AIE12" s="9"/>
      <c r="AIH12" s="10"/>
      <c r="AII12" s="1"/>
      <c r="AIJ12" s="9"/>
      <c r="AIM12" s="10"/>
      <c r="AIN12" s="1"/>
      <c r="AIO12" s="9"/>
      <c r="AIR12" s="10"/>
      <c r="AIS12" s="1"/>
      <c r="AIT12" s="9"/>
      <c r="AIW12" s="10"/>
      <c r="AIX12" s="1"/>
      <c r="AIY12" s="9"/>
      <c r="AJB12" s="10"/>
      <c r="AJC12" s="1"/>
      <c r="AJD12" s="9"/>
      <c r="AJG12" s="10"/>
      <c r="AJH12" s="1"/>
      <c r="AJI12" s="9"/>
      <c r="AJL12" s="10"/>
      <c r="AJM12" s="1"/>
      <c r="AJN12" s="9"/>
      <c r="AJQ12" s="10"/>
      <c r="AJR12" s="1"/>
      <c r="AJS12" s="9"/>
      <c r="AJV12" s="10"/>
      <c r="AJW12" s="1"/>
      <c r="AJX12" s="9"/>
      <c r="AKA12" s="10"/>
      <c r="AKB12" s="1"/>
      <c r="AKC12" s="9"/>
      <c r="AKF12" s="10"/>
      <c r="AKG12" s="1"/>
      <c r="AKH12" s="9"/>
      <c r="AKK12" s="10"/>
      <c r="AKL12" s="1"/>
      <c r="AKM12" s="9"/>
      <c r="AKP12" s="10"/>
      <c r="AKQ12" s="1"/>
      <c r="AKR12" s="9"/>
      <c r="AKU12" s="10"/>
      <c r="AKV12" s="1"/>
      <c r="AKW12" s="9"/>
      <c r="AKZ12" s="10"/>
      <c r="ALA12" s="1"/>
      <c r="ALB12" s="9"/>
      <c r="ALE12" s="10"/>
      <c r="ALF12" s="1"/>
      <c r="ALG12" s="9"/>
      <c r="ALJ12" s="10"/>
      <c r="ALK12" s="1"/>
      <c r="ALL12" s="9"/>
      <c r="ALO12" s="10"/>
      <c r="ALP12" s="1"/>
      <c r="ALQ12" s="9"/>
      <c r="ALT12" s="10"/>
      <c r="ALU12" s="1"/>
      <c r="ALV12" s="9"/>
      <c r="ALY12" s="10"/>
      <c r="ALZ12" s="1"/>
      <c r="AMA12" s="9"/>
      <c r="AMD12" s="10"/>
      <c r="AME12" s="1"/>
      <c r="AMF12" s="9"/>
      <c r="AMI12" s="10"/>
      <c r="AMJ12" s="1"/>
    </row>
    <row r="13" spans="1:1024" customHeight="1" ht="14.4">
      <c r="A13" s="16" t="s">
        <v>57</v>
      </c>
      <c r="B13" s="17">
        <v>41626</v>
      </c>
      <c r="C13" s="16" t="s">
        <v>82</v>
      </c>
      <c r="D13" s="17">
        <v>41626</v>
      </c>
      <c r="E13" s="18">
        <v>165.06</v>
      </c>
      <c r="F13" s="19">
        <v>10890.72</v>
      </c>
      <c r="G13" s="18" t="s">
        <v>4</v>
      </c>
      <c r="H13" s="18">
        <v>486</v>
      </c>
      <c r="I13" s="1">
        <v>44054</v>
      </c>
      <c r="J13" s="9" t="s">
        <v>83</v>
      </c>
      <c r="K13" s="8">
        <v>24742.22</v>
      </c>
      <c r="L13" s="8" t="s">
        <v>42</v>
      </c>
      <c r="M13" s="10">
        <v>44054</v>
      </c>
      <c r="N13" s="1"/>
      <c r="O13" s="9"/>
      <c r="R13" s="10"/>
      <c r="S13" s="1"/>
      <c r="T13" s="9"/>
      <c r="W13" s="10"/>
      <c r="X13" s="1"/>
      <c r="Y13" s="9"/>
      <c r="AB13" s="10"/>
      <c r="AC13" s="1"/>
      <c r="AD13" s="9"/>
      <c r="AG13" s="10"/>
      <c r="AH13" s="1"/>
      <c r="AI13" s="9"/>
      <c r="AL13" s="10"/>
      <c r="AM13" s="1"/>
      <c r="AN13" s="9"/>
      <c r="AQ13" s="10"/>
      <c r="AR13" s="1"/>
      <c r="AS13" s="9"/>
      <c r="AV13" s="10"/>
      <c r="AW13" s="1"/>
      <c r="AX13" s="9"/>
      <c r="BA13" s="10"/>
      <c r="BB13" s="1"/>
      <c r="BC13" s="9"/>
      <c r="BF13" s="10"/>
      <c r="BG13" s="1"/>
      <c r="BH13" s="9"/>
      <c r="BK13" s="10"/>
      <c r="BL13" s="1"/>
      <c r="BM13" s="9"/>
      <c r="BP13" s="10"/>
      <c r="BQ13" s="1"/>
      <c r="BR13" s="9"/>
      <c r="BU13" s="10"/>
      <c r="BV13" s="1"/>
      <c r="BW13" s="9"/>
      <c r="BZ13" s="10"/>
      <c r="CA13" s="1"/>
      <c r="CB13" s="9"/>
      <c r="CE13" s="10"/>
      <c r="CF13" s="1"/>
      <c r="CG13" s="9"/>
      <c r="CJ13" s="10"/>
      <c r="CK13" s="1"/>
      <c r="CL13" s="9"/>
      <c r="CO13" s="10"/>
      <c r="CP13" s="1"/>
      <c r="CQ13" s="9"/>
      <c r="CT13" s="10"/>
      <c r="CU13" s="1"/>
      <c r="CV13" s="9"/>
      <c r="CY13" s="10"/>
      <c r="CZ13" s="1"/>
      <c r="DA13" s="9"/>
      <c r="DD13" s="10"/>
      <c r="DE13" s="1"/>
      <c r="DF13" s="9"/>
      <c r="DI13" s="10"/>
      <c r="DJ13" s="1"/>
      <c r="DK13" s="9"/>
      <c r="DN13" s="10"/>
      <c r="DO13" s="1"/>
      <c r="DP13" s="9"/>
      <c r="DS13" s="10"/>
      <c r="DT13" s="1"/>
      <c r="DU13" s="9"/>
      <c r="DX13" s="10"/>
      <c r="DY13" s="1"/>
      <c r="DZ13" s="9"/>
      <c r="EC13" s="10"/>
      <c r="ED13" s="1"/>
      <c r="EE13" s="9"/>
      <c r="EH13" s="10"/>
      <c r="EI13" s="1"/>
      <c r="EJ13" s="9"/>
      <c r="EM13" s="10"/>
      <c r="EN13" s="1"/>
      <c r="EO13" s="9"/>
      <c r="ER13" s="10"/>
      <c r="ES13" s="1"/>
      <c r="ET13" s="9"/>
      <c r="EW13" s="10"/>
      <c r="EX13" s="1"/>
      <c r="EY13" s="9"/>
      <c r="FB13" s="10"/>
      <c r="FC13" s="1"/>
      <c r="FD13" s="9"/>
      <c r="FG13" s="10"/>
      <c r="FH13" s="1"/>
      <c r="FI13" s="9"/>
      <c r="FL13" s="10"/>
      <c r="FM13" s="1"/>
      <c r="FN13" s="9"/>
      <c r="FQ13" s="10"/>
      <c r="FR13" s="1"/>
      <c r="FS13" s="9"/>
      <c r="FV13" s="10"/>
      <c r="FW13" s="1"/>
      <c r="FX13" s="9"/>
      <c r="GA13" s="10"/>
      <c r="GB13" s="1"/>
      <c r="GC13" s="9"/>
      <c r="GF13" s="10"/>
      <c r="GG13" s="1"/>
      <c r="GH13" s="9"/>
      <c r="GK13" s="10"/>
      <c r="GL13" s="1"/>
      <c r="GM13" s="9"/>
      <c r="GP13" s="10"/>
      <c r="GQ13" s="1"/>
      <c r="GR13" s="9"/>
      <c r="GU13" s="10"/>
      <c r="GV13" s="1"/>
      <c r="GW13" s="9"/>
      <c r="GZ13" s="10"/>
      <c r="HA13" s="1"/>
      <c r="HB13" s="9"/>
      <c r="HE13" s="10"/>
      <c r="HF13" s="1"/>
      <c r="HG13" s="9"/>
      <c r="HJ13" s="10"/>
      <c r="HK13" s="1"/>
      <c r="HL13" s="9"/>
      <c r="HO13" s="10"/>
      <c r="HP13" s="1"/>
      <c r="HQ13" s="9"/>
      <c r="HT13" s="10"/>
      <c r="HU13" s="1"/>
      <c r="HV13" s="9"/>
      <c r="HY13" s="10"/>
      <c r="HZ13" s="1"/>
      <c r="IA13" s="9"/>
      <c r="ID13" s="10"/>
      <c r="IE13" s="1"/>
      <c r="IF13" s="9"/>
      <c r="II13" s="10"/>
      <c r="IJ13" s="1"/>
      <c r="IK13" s="9"/>
      <c r="IN13" s="10"/>
      <c r="IO13" s="1"/>
      <c r="IP13" s="9"/>
      <c r="IS13" s="10"/>
      <c r="IT13" s="1"/>
      <c r="IU13" s="9"/>
      <c r="IX13" s="10"/>
      <c r="IY13" s="1"/>
      <c r="IZ13" s="9"/>
      <c r="JC13" s="10"/>
      <c r="JD13" s="1"/>
      <c r="JE13" s="9"/>
      <c r="JH13" s="10"/>
      <c r="JI13" s="1"/>
      <c r="JJ13" s="9"/>
      <c r="JM13" s="10"/>
      <c r="JN13" s="1"/>
      <c r="JO13" s="9"/>
      <c r="JR13" s="10"/>
      <c r="JS13" s="1"/>
      <c r="JT13" s="9"/>
      <c r="JW13" s="10"/>
      <c r="JX13" s="1"/>
      <c r="JY13" s="9"/>
      <c r="KB13" s="10"/>
      <c r="KC13" s="1"/>
      <c r="KD13" s="9"/>
      <c r="KG13" s="10"/>
      <c r="KH13" s="1"/>
      <c r="KI13" s="9"/>
      <c r="KL13" s="10"/>
      <c r="KM13" s="1"/>
      <c r="KN13" s="9"/>
      <c r="KQ13" s="10"/>
      <c r="KR13" s="1"/>
      <c r="KS13" s="9"/>
      <c r="KV13" s="10"/>
      <c r="KW13" s="1"/>
      <c r="KX13" s="9"/>
      <c r="LA13" s="10"/>
      <c r="LB13" s="1"/>
      <c r="LC13" s="9"/>
      <c r="LF13" s="10"/>
      <c r="LG13" s="1"/>
      <c r="LH13" s="9"/>
      <c r="LK13" s="10"/>
      <c r="LL13" s="1"/>
      <c r="LM13" s="9"/>
      <c r="LP13" s="10"/>
      <c r="LQ13" s="1"/>
      <c r="LR13" s="9"/>
      <c r="LU13" s="10"/>
      <c r="LV13" s="1"/>
      <c r="LW13" s="9"/>
      <c r="LZ13" s="10"/>
      <c r="MA13" s="1"/>
      <c r="MB13" s="9"/>
      <c r="ME13" s="10"/>
      <c r="MF13" s="1"/>
      <c r="MG13" s="9"/>
      <c r="MJ13" s="10"/>
      <c r="MK13" s="1"/>
      <c r="ML13" s="9"/>
      <c r="MO13" s="10"/>
      <c r="MP13" s="1"/>
      <c r="MQ13" s="9"/>
      <c r="MT13" s="10"/>
      <c r="MU13" s="1"/>
      <c r="MV13" s="9"/>
      <c r="MY13" s="10"/>
      <c r="MZ13" s="1"/>
      <c r="NA13" s="9"/>
      <c r="ND13" s="10"/>
      <c r="NE13" s="1"/>
      <c r="NF13" s="9"/>
      <c r="NI13" s="10"/>
      <c r="NJ13" s="1"/>
      <c r="NK13" s="9"/>
      <c r="NN13" s="10"/>
      <c r="NO13" s="1"/>
      <c r="NP13" s="9"/>
      <c r="NS13" s="10"/>
      <c r="NT13" s="1"/>
      <c r="NU13" s="9"/>
      <c r="NX13" s="10"/>
      <c r="NY13" s="1"/>
      <c r="NZ13" s="9"/>
      <c r="OC13" s="10"/>
      <c r="OD13" s="1"/>
      <c r="OE13" s="9"/>
      <c r="OH13" s="10"/>
      <c r="OI13" s="1"/>
      <c r="OJ13" s="9"/>
      <c r="OM13" s="10"/>
      <c r="ON13" s="1"/>
      <c r="OO13" s="9"/>
      <c r="OR13" s="10"/>
      <c r="OS13" s="1"/>
      <c r="OT13" s="9"/>
      <c r="OW13" s="10"/>
      <c r="OX13" s="1"/>
      <c r="OY13" s="9"/>
      <c r="PB13" s="10"/>
      <c r="PC13" s="1"/>
      <c r="PD13" s="9"/>
      <c r="PG13" s="10"/>
      <c r="PH13" s="1"/>
      <c r="PI13" s="9"/>
      <c r="PL13" s="10"/>
      <c r="PM13" s="1"/>
      <c r="PN13" s="9"/>
      <c r="PQ13" s="10"/>
      <c r="PR13" s="1"/>
      <c r="PS13" s="9"/>
      <c r="PV13" s="10"/>
      <c r="PW13" s="1"/>
      <c r="PX13" s="9"/>
      <c r="QA13" s="10"/>
      <c r="QB13" s="1"/>
      <c r="QC13" s="9"/>
      <c r="QF13" s="10"/>
      <c r="QG13" s="1"/>
      <c r="QH13" s="9"/>
      <c r="QK13" s="10"/>
      <c r="QL13" s="1"/>
      <c r="QM13" s="9"/>
      <c r="QP13" s="10"/>
      <c r="QQ13" s="1"/>
      <c r="QR13" s="9"/>
      <c r="QU13" s="10"/>
      <c r="QV13" s="1"/>
      <c r="QW13" s="9"/>
      <c r="QZ13" s="10"/>
      <c r="RA13" s="1"/>
      <c r="RB13" s="9"/>
      <c r="RE13" s="10"/>
      <c r="RF13" s="1"/>
      <c r="RG13" s="9"/>
      <c r="RJ13" s="10"/>
      <c r="RK13" s="1"/>
      <c r="RL13" s="9"/>
      <c r="RO13" s="10"/>
      <c r="RP13" s="1"/>
      <c r="RQ13" s="9"/>
      <c r="RT13" s="10"/>
      <c r="RU13" s="1"/>
      <c r="RV13" s="9"/>
      <c r="RY13" s="10"/>
      <c r="RZ13" s="1"/>
      <c r="SA13" s="9"/>
      <c r="SD13" s="10"/>
      <c r="SE13" s="1"/>
      <c r="SF13" s="9"/>
      <c r="SI13" s="10"/>
      <c r="SJ13" s="1"/>
      <c r="SK13" s="9"/>
      <c r="SN13" s="10"/>
      <c r="SO13" s="1"/>
      <c r="SP13" s="9"/>
      <c r="SS13" s="10"/>
      <c r="ST13" s="1"/>
      <c r="SU13" s="9"/>
      <c r="SX13" s="10"/>
      <c r="SY13" s="1"/>
      <c r="SZ13" s="9"/>
      <c r="TC13" s="10"/>
      <c r="TD13" s="1"/>
      <c r="TE13" s="9"/>
      <c r="TH13" s="10"/>
      <c r="TI13" s="1"/>
      <c r="TJ13" s="9"/>
      <c r="TM13" s="10"/>
      <c r="TN13" s="1"/>
      <c r="TO13" s="9"/>
      <c r="TR13" s="10"/>
      <c r="TS13" s="1"/>
      <c r="TT13" s="9"/>
      <c r="TW13" s="10"/>
      <c r="TX13" s="1"/>
      <c r="TY13" s="9"/>
      <c r="UB13" s="10"/>
      <c r="UC13" s="1"/>
      <c r="UD13" s="9"/>
      <c r="UG13" s="10"/>
      <c r="UH13" s="1"/>
      <c r="UI13" s="9"/>
      <c r="UL13" s="10"/>
      <c r="UM13" s="1"/>
      <c r="UN13" s="9"/>
      <c r="UQ13" s="10"/>
      <c r="UR13" s="1"/>
      <c r="US13" s="9"/>
      <c r="UV13" s="10"/>
      <c r="UW13" s="1"/>
      <c r="UX13" s="9"/>
      <c r="VA13" s="10"/>
      <c r="VB13" s="1"/>
      <c r="VC13" s="9"/>
      <c r="VF13" s="10"/>
      <c r="VG13" s="1"/>
      <c r="VH13" s="9"/>
      <c r="VK13" s="10"/>
      <c r="VL13" s="1"/>
      <c r="VM13" s="9"/>
      <c r="VP13" s="10"/>
      <c r="VQ13" s="1"/>
      <c r="VR13" s="9"/>
      <c r="VU13" s="10"/>
      <c r="VV13" s="1"/>
      <c r="VW13" s="9"/>
      <c r="VZ13" s="10"/>
      <c r="WA13" s="1"/>
      <c r="WB13" s="9"/>
      <c r="WE13" s="10"/>
      <c r="WF13" s="1"/>
      <c r="WG13" s="9"/>
      <c r="WJ13" s="10"/>
      <c r="WK13" s="1"/>
      <c r="WL13" s="9"/>
      <c r="WO13" s="10"/>
      <c r="WP13" s="1"/>
      <c r="WQ13" s="9"/>
      <c r="WT13" s="10"/>
      <c r="WU13" s="1"/>
      <c r="WV13" s="9"/>
      <c r="WY13" s="10"/>
      <c r="WZ13" s="1"/>
      <c r="XA13" s="9"/>
      <c r="XD13" s="10"/>
      <c r="XE13" s="1"/>
      <c r="XF13" s="9"/>
      <c r="XI13" s="10"/>
      <c r="XJ13" s="1"/>
      <c r="XK13" s="9"/>
      <c r="XN13" s="10"/>
      <c r="XO13" s="1"/>
      <c r="XP13" s="9"/>
      <c r="XS13" s="10"/>
      <c r="XT13" s="1"/>
      <c r="XU13" s="9"/>
      <c r="XX13" s="10"/>
      <c r="XY13" s="1"/>
      <c r="XZ13" s="9"/>
      <c r="YC13" s="10"/>
      <c r="YD13" s="1"/>
      <c r="YE13" s="9"/>
      <c r="YH13" s="10"/>
      <c r="YI13" s="1"/>
      <c r="YJ13" s="9"/>
      <c r="YM13" s="10"/>
      <c r="YN13" s="1"/>
      <c r="YO13" s="9"/>
      <c r="YR13" s="10"/>
      <c r="YS13" s="1"/>
      <c r="YT13" s="9"/>
      <c r="YW13" s="10"/>
      <c r="YX13" s="1"/>
      <c r="YY13" s="9"/>
      <c r="ZB13" s="10"/>
      <c r="ZC13" s="1"/>
      <c r="ZD13" s="9"/>
      <c r="ZG13" s="10"/>
      <c r="ZH13" s="1"/>
      <c r="ZI13" s="9"/>
      <c r="ZL13" s="10"/>
      <c r="ZM13" s="1"/>
      <c r="ZN13" s="9"/>
      <c r="ZQ13" s="10"/>
      <c r="ZR13" s="1"/>
      <c r="ZS13" s="9"/>
      <c r="ZV13" s="10"/>
      <c r="ZW13" s="1"/>
      <c r="ZX13" s="9"/>
      <c r="AAA13" s="10"/>
      <c r="AAB13" s="1"/>
      <c r="AAC13" s="9"/>
      <c r="AAF13" s="10"/>
      <c r="AAG13" s="1"/>
      <c r="AAH13" s="9"/>
      <c r="AAK13" s="10"/>
      <c r="AAL13" s="1"/>
      <c r="AAM13" s="9"/>
      <c r="AAP13" s="10"/>
      <c r="AAQ13" s="1"/>
      <c r="AAR13" s="9"/>
      <c r="AAU13" s="10"/>
      <c r="AAV13" s="1"/>
      <c r="AAW13" s="9"/>
      <c r="AAZ13" s="10"/>
      <c r="ABA13" s="1"/>
      <c r="ABB13" s="9"/>
      <c r="ABE13" s="10"/>
      <c r="ABF13" s="1"/>
      <c r="ABG13" s="9"/>
      <c r="ABJ13" s="10"/>
      <c r="ABK13" s="1"/>
      <c r="ABL13" s="9"/>
      <c r="ABO13" s="10"/>
      <c r="ABP13" s="1"/>
      <c r="ABQ13" s="9"/>
      <c r="ABT13" s="10"/>
      <c r="ABU13" s="1"/>
      <c r="ABV13" s="9"/>
      <c r="ABY13" s="10"/>
      <c r="ABZ13" s="1"/>
      <c r="ACA13" s="9"/>
      <c r="ACD13" s="10"/>
      <c r="ACE13" s="1"/>
      <c r="ACF13" s="9"/>
      <c r="ACI13" s="10"/>
      <c r="ACJ13" s="1"/>
      <c r="ACK13" s="9"/>
      <c r="ACN13" s="10"/>
      <c r="ACO13" s="1"/>
      <c r="ACP13" s="9"/>
      <c r="ACS13" s="10"/>
      <c r="ACT13" s="1"/>
      <c r="ACU13" s="9"/>
      <c r="ACX13" s="10"/>
      <c r="ACY13" s="1"/>
      <c r="ACZ13" s="9"/>
      <c r="ADC13" s="10"/>
      <c r="ADD13" s="1"/>
      <c r="ADE13" s="9"/>
      <c r="ADH13" s="10"/>
      <c r="ADI13" s="1"/>
      <c r="ADJ13" s="9"/>
      <c r="ADM13" s="10"/>
      <c r="ADN13" s="1"/>
      <c r="ADO13" s="9"/>
      <c r="ADR13" s="10"/>
      <c r="ADS13" s="1"/>
      <c r="ADT13" s="9"/>
      <c r="ADW13" s="10"/>
      <c r="ADX13" s="1"/>
      <c r="ADY13" s="9"/>
      <c r="AEB13" s="10"/>
      <c r="AEC13" s="1"/>
      <c r="AED13" s="9"/>
      <c r="AEG13" s="10"/>
      <c r="AEH13" s="1"/>
      <c r="AEI13" s="9"/>
      <c r="AEL13" s="10"/>
      <c r="AEM13" s="1"/>
      <c r="AEN13" s="9"/>
      <c r="AEQ13" s="10"/>
      <c r="AER13" s="1"/>
      <c r="AES13" s="9"/>
      <c r="AEV13" s="10"/>
      <c r="AEW13" s="1"/>
      <c r="AEX13" s="9"/>
      <c r="AFA13" s="10"/>
      <c r="AFB13" s="1"/>
      <c r="AFC13" s="9"/>
      <c r="AFF13" s="10"/>
      <c r="AFG13" s="1"/>
      <c r="AFH13" s="9"/>
      <c r="AFK13" s="10"/>
      <c r="AFL13" s="1"/>
      <c r="AFM13" s="9"/>
      <c r="AFP13" s="10"/>
      <c r="AFQ13" s="1"/>
      <c r="AFR13" s="9"/>
      <c r="AFU13" s="10"/>
      <c r="AFV13" s="1"/>
      <c r="AFW13" s="9"/>
      <c r="AFZ13" s="10"/>
      <c r="AGA13" s="1"/>
      <c r="AGB13" s="9"/>
      <c r="AGE13" s="10"/>
      <c r="AGF13" s="1"/>
      <c r="AGG13" s="9"/>
      <c r="AGJ13" s="10"/>
      <c r="AGK13" s="1"/>
      <c r="AGL13" s="9"/>
      <c r="AGO13" s="10"/>
      <c r="AGP13" s="1"/>
      <c r="AGQ13" s="9"/>
      <c r="AGT13" s="10"/>
      <c r="AGU13" s="1"/>
      <c r="AGV13" s="9"/>
      <c r="AGY13" s="10"/>
      <c r="AGZ13" s="1"/>
      <c r="AHA13" s="9"/>
      <c r="AHD13" s="10"/>
      <c r="AHE13" s="1"/>
      <c r="AHF13" s="9"/>
      <c r="AHI13" s="10"/>
      <c r="AHJ13" s="1"/>
      <c r="AHK13" s="9"/>
      <c r="AHN13" s="10"/>
      <c r="AHO13" s="1"/>
      <c r="AHP13" s="9"/>
      <c r="AHS13" s="10"/>
      <c r="AHT13" s="1"/>
      <c r="AHU13" s="9"/>
      <c r="AHX13" s="10"/>
      <c r="AHY13" s="1"/>
      <c r="AHZ13" s="9"/>
      <c r="AIC13" s="10"/>
      <c r="AID13" s="1"/>
      <c r="AIE13" s="9"/>
      <c r="AIH13" s="10"/>
      <c r="AII13" s="1"/>
      <c r="AIJ13" s="9"/>
      <c r="AIM13" s="10"/>
      <c r="AIN13" s="1"/>
      <c r="AIO13" s="9"/>
      <c r="AIR13" s="10"/>
      <c r="AIS13" s="1"/>
      <c r="AIT13" s="9"/>
      <c r="AIW13" s="10"/>
      <c r="AIX13" s="1"/>
      <c r="AIY13" s="9"/>
      <c r="AJB13" s="10"/>
      <c r="AJC13" s="1"/>
      <c r="AJD13" s="9"/>
      <c r="AJG13" s="10"/>
      <c r="AJH13" s="1"/>
      <c r="AJI13" s="9"/>
      <c r="AJL13" s="10"/>
      <c r="AJM13" s="1"/>
      <c r="AJN13" s="9"/>
      <c r="AJQ13" s="10"/>
      <c r="AJR13" s="1"/>
      <c r="AJS13" s="9"/>
      <c r="AJV13" s="10"/>
      <c r="AJW13" s="1"/>
      <c r="AJX13" s="9"/>
      <c r="AKA13" s="10"/>
      <c r="AKB13" s="1"/>
      <c r="AKC13" s="9"/>
      <c r="AKF13" s="10"/>
      <c r="AKG13" s="1"/>
      <c r="AKH13" s="9"/>
      <c r="AKK13" s="10"/>
      <c r="AKL13" s="1"/>
      <c r="AKM13" s="9"/>
      <c r="AKP13" s="10"/>
      <c r="AKQ13" s="1"/>
      <c r="AKR13" s="9"/>
      <c r="AKU13" s="10"/>
      <c r="AKV13" s="1"/>
      <c r="AKW13" s="9"/>
      <c r="AKZ13" s="10"/>
      <c r="ALA13" s="1"/>
      <c r="ALB13" s="9"/>
      <c r="ALE13" s="10"/>
      <c r="ALF13" s="1"/>
      <c r="ALG13" s="9"/>
      <c r="ALJ13" s="10"/>
      <c r="ALK13" s="1"/>
      <c r="ALL13" s="9"/>
      <c r="ALO13" s="10"/>
      <c r="ALP13" s="1"/>
      <c r="ALQ13" s="9"/>
      <c r="ALT13" s="10"/>
      <c r="ALU13" s="1"/>
      <c r="ALV13" s="9"/>
      <c r="ALY13" s="10"/>
      <c r="ALZ13" s="1"/>
      <c r="AMA13" s="9"/>
      <c r="AMD13" s="10"/>
      <c r="AME13" s="1"/>
      <c r="AMF13" s="9"/>
      <c r="AMI13" s="10"/>
      <c r="AMJ13" s="1"/>
    </row>
    <row r="14" spans="1:1024" customHeight="1" ht="13.8">
      <c r="A14" s="20" t="s">
        <v>57</v>
      </c>
      <c r="B14" s="21">
        <v>41631</v>
      </c>
      <c r="C14" s="20" t="s">
        <v>84</v>
      </c>
      <c r="D14" s="21">
        <v>41631</v>
      </c>
      <c r="E14" s="22">
        <v>37.51</v>
      </c>
      <c r="F14" s="23">
        <v>10928.23</v>
      </c>
      <c r="G14" s="22" t="s">
        <v>4</v>
      </c>
      <c r="H14" s="22">
        <v>901</v>
      </c>
      <c r="I14" s="1">
        <v>44055</v>
      </c>
      <c r="J14" s="9" t="s">
        <v>85</v>
      </c>
      <c r="K14" s="8">
        <v>11308.48</v>
      </c>
      <c r="L14" s="8" t="s">
        <v>42</v>
      </c>
      <c r="M14" s="10">
        <v>44055</v>
      </c>
      <c r="N14" s="1"/>
      <c r="O14" s="9"/>
      <c r="R14" s="10"/>
      <c r="S14" s="1"/>
      <c r="T14" s="9"/>
      <c r="W14" s="10"/>
      <c r="X14" s="1"/>
      <c r="Y14" s="9"/>
      <c r="AB14" s="10"/>
      <c r="AC14" s="1"/>
      <c r="AD14" s="9"/>
      <c r="AG14" s="10"/>
      <c r="AH14" s="1"/>
      <c r="AI14" s="9"/>
      <c r="AL14" s="10"/>
      <c r="AM14" s="1"/>
      <c r="AN14" s="9"/>
      <c r="AQ14" s="10"/>
      <c r="AR14" s="1"/>
      <c r="AS14" s="9"/>
      <c r="AV14" s="10"/>
      <c r="AW14" s="1"/>
      <c r="AX14" s="9"/>
      <c r="BA14" s="10"/>
      <c r="BB14" s="1"/>
      <c r="BC14" s="9"/>
      <c r="BF14" s="10"/>
      <c r="BG14" s="1"/>
      <c r="BH14" s="9"/>
      <c r="BK14" s="10"/>
      <c r="BL14" s="1"/>
      <c r="BM14" s="9"/>
      <c r="BP14" s="10"/>
      <c r="BQ14" s="1"/>
      <c r="BR14" s="9"/>
      <c r="BU14" s="10"/>
      <c r="BV14" s="1"/>
      <c r="BW14" s="9"/>
      <c r="BZ14" s="10"/>
      <c r="CA14" s="1"/>
      <c r="CB14" s="9"/>
      <c r="CE14" s="10"/>
      <c r="CF14" s="1"/>
      <c r="CG14" s="9"/>
      <c r="CJ14" s="10"/>
      <c r="CK14" s="1"/>
      <c r="CL14" s="9"/>
      <c r="CO14" s="10"/>
      <c r="CP14" s="1"/>
      <c r="CQ14" s="9"/>
      <c r="CT14" s="10"/>
      <c r="CU14" s="1"/>
      <c r="CV14" s="9"/>
      <c r="CY14" s="10"/>
      <c r="CZ14" s="1"/>
      <c r="DA14" s="9"/>
      <c r="DD14" s="10"/>
      <c r="DE14" s="1"/>
      <c r="DF14" s="9"/>
      <c r="DI14" s="10"/>
      <c r="DJ14" s="1"/>
      <c r="DK14" s="9"/>
      <c r="DN14" s="10"/>
      <c r="DO14" s="1"/>
      <c r="DP14" s="9"/>
      <c r="DS14" s="10"/>
      <c r="DT14" s="1"/>
      <c r="DU14" s="9"/>
      <c r="DX14" s="10"/>
      <c r="DY14" s="1"/>
      <c r="DZ14" s="9"/>
      <c r="EC14" s="10"/>
      <c r="ED14" s="1"/>
      <c r="EE14" s="9"/>
      <c r="EH14" s="10"/>
      <c r="EI14" s="1"/>
      <c r="EJ14" s="9"/>
      <c r="EM14" s="10"/>
      <c r="EN14" s="1"/>
      <c r="EO14" s="9"/>
      <c r="ER14" s="10"/>
      <c r="ES14" s="1"/>
      <c r="ET14" s="9"/>
      <c r="EW14" s="10"/>
      <c r="EX14" s="1"/>
      <c r="EY14" s="9"/>
      <c r="FB14" s="10"/>
      <c r="FC14" s="1"/>
      <c r="FD14" s="9"/>
      <c r="FG14" s="10"/>
      <c r="FH14" s="1"/>
      <c r="FI14" s="9"/>
      <c r="FL14" s="10"/>
      <c r="FM14" s="1"/>
      <c r="FN14" s="9"/>
      <c r="FQ14" s="10"/>
      <c r="FR14" s="1"/>
      <c r="FS14" s="9"/>
      <c r="FV14" s="10"/>
      <c r="FW14" s="1"/>
      <c r="FX14" s="9"/>
      <c r="GA14" s="10"/>
      <c r="GB14" s="1"/>
      <c r="GC14" s="9"/>
      <c r="GF14" s="10"/>
      <c r="GG14" s="1"/>
      <c r="GH14" s="9"/>
      <c r="GK14" s="10"/>
      <c r="GL14" s="1"/>
      <c r="GM14" s="9"/>
      <c r="GP14" s="10"/>
      <c r="GQ14" s="1"/>
      <c r="GR14" s="9"/>
      <c r="GU14" s="10"/>
      <c r="GV14" s="1"/>
      <c r="GW14" s="9"/>
      <c r="GZ14" s="10"/>
      <c r="HA14" s="1"/>
      <c r="HB14" s="9"/>
      <c r="HE14" s="10"/>
      <c r="HF14" s="1"/>
      <c r="HG14" s="9"/>
      <c r="HJ14" s="10"/>
      <c r="HK14" s="1"/>
      <c r="HL14" s="9"/>
      <c r="HO14" s="10"/>
      <c r="HP14" s="1"/>
      <c r="HQ14" s="9"/>
      <c r="HT14" s="10"/>
      <c r="HU14" s="1"/>
      <c r="HV14" s="9"/>
      <c r="HY14" s="10"/>
      <c r="HZ14" s="1"/>
      <c r="IA14" s="9"/>
      <c r="ID14" s="10"/>
      <c r="IE14" s="1"/>
      <c r="IF14" s="9"/>
      <c r="II14" s="10"/>
      <c r="IJ14" s="1"/>
      <c r="IK14" s="9"/>
      <c r="IN14" s="10"/>
      <c r="IO14" s="1"/>
      <c r="IP14" s="9"/>
      <c r="IS14" s="10"/>
      <c r="IT14" s="1"/>
      <c r="IU14" s="9"/>
      <c r="IX14" s="10"/>
      <c r="IY14" s="1"/>
      <c r="IZ14" s="9"/>
      <c r="JC14" s="10"/>
      <c r="JD14" s="1"/>
      <c r="JE14" s="9"/>
      <c r="JH14" s="10"/>
      <c r="JI14" s="1"/>
      <c r="JJ14" s="9"/>
      <c r="JM14" s="10"/>
      <c r="JN14" s="1"/>
      <c r="JO14" s="9"/>
      <c r="JR14" s="10"/>
      <c r="JS14" s="1"/>
      <c r="JT14" s="9"/>
      <c r="JW14" s="10"/>
      <c r="JX14" s="1"/>
      <c r="JY14" s="9"/>
      <c r="KB14" s="10"/>
      <c r="KC14" s="1"/>
      <c r="KD14" s="9"/>
      <c r="KG14" s="10"/>
      <c r="KH14" s="1"/>
      <c r="KI14" s="9"/>
      <c r="KL14" s="10"/>
      <c r="KM14" s="1"/>
      <c r="KN14" s="9"/>
      <c r="KQ14" s="10"/>
      <c r="KR14" s="1"/>
      <c r="KS14" s="9"/>
      <c r="KV14" s="10"/>
      <c r="KW14" s="1"/>
      <c r="KX14" s="9"/>
      <c r="LA14" s="10"/>
      <c r="LB14" s="1"/>
      <c r="LC14" s="9"/>
      <c r="LF14" s="10"/>
      <c r="LG14" s="1"/>
      <c r="LH14" s="9"/>
      <c r="LK14" s="10"/>
      <c r="LL14" s="1"/>
      <c r="LM14" s="9"/>
      <c r="LP14" s="10"/>
      <c r="LQ14" s="1"/>
      <c r="LR14" s="9"/>
      <c r="LU14" s="10"/>
      <c r="LV14" s="1"/>
      <c r="LW14" s="9"/>
      <c r="LZ14" s="10"/>
      <c r="MA14" s="1"/>
      <c r="MB14" s="9"/>
      <c r="ME14" s="10"/>
      <c r="MF14" s="1"/>
      <c r="MG14" s="9"/>
      <c r="MJ14" s="10"/>
      <c r="MK14" s="1"/>
      <c r="ML14" s="9"/>
      <c r="MO14" s="10"/>
      <c r="MP14" s="1"/>
      <c r="MQ14" s="9"/>
      <c r="MT14" s="10"/>
      <c r="MU14" s="1"/>
      <c r="MV14" s="9"/>
      <c r="MY14" s="10"/>
      <c r="MZ14" s="1"/>
      <c r="NA14" s="9"/>
      <c r="ND14" s="10"/>
      <c r="NE14" s="1"/>
      <c r="NF14" s="9"/>
      <c r="NI14" s="10"/>
      <c r="NJ14" s="1"/>
      <c r="NK14" s="9"/>
      <c r="NN14" s="10"/>
      <c r="NO14" s="1"/>
      <c r="NP14" s="9"/>
      <c r="NS14" s="10"/>
      <c r="NT14" s="1"/>
      <c r="NU14" s="9"/>
      <c r="NX14" s="10"/>
      <c r="NY14" s="1"/>
      <c r="NZ14" s="9"/>
      <c r="OC14" s="10"/>
      <c r="OD14" s="1"/>
      <c r="OE14" s="9"/>
      <c r="OH14" s="10"/>
      <c r="OI14" s="1"/>
      <c r="OJ14" s="9"/>
      <c r="OM14" s="10"/>
      <c r="ON14" s="1"/>
      <c r="OO14" s="9"/>
      <c r="OR14" s="10"/>
      <c r="OS14" s="1"/>
      <c r="OT14" s="9"/>
      <c r="OW14" s="10"/>
      <c r="OX14" s="1"/>
      <c r="OY14" s="9"/>
      <c r="PB14" s="10"/>
      <c r="PC14" s="1"/>
      <c r="PD14" s="9"/>
      <c r="PG14" s="10"/>
      <c r="PH14" s="1"/>
      <c r="PI14" s="9"/>
      <c r="PL14" s="10"/>
      <c r="PM14" s="1"/>
      <c r="PN14" s="9"/>
      <c r="PQ14" s="10"/>
      <c r="PR14" s="1"/>
      <c r="PS14" s="9"/>
      <c r="PV14" s="10"/>
      <c r="PW14" s="1"/>
      <c r="PX14" s="9"/>
      <c r="QA14" s="10"/>
      <c r="QB14" s="1"/>
      <c r="QC14" s="9"/>
      <c r="QF14" s="10"/>
      <c r="QG14" s="1"/>
      <c r="QH14" s="9"/>
      <c r="QK14" s="10"/>
      <c r="QL14" s="1"/>
      <c r="QM14" s="9"/>
      <c r="QP14" s="10"/>
      <c r="QQ14" s="1"/>
      <c r="QR14" s="9"/>
      <c r="QU14" s="10"/>
      <c r="QV14" s="1"/>
      <c r="QW14" s="9"/>
      <c r="QZ14" s="10"/>
      <c r="RA14" s="1"/>
      <c r="RB14" s="9"/>
      <c r="RE14" s="10"/>
      <c r="RF14" s="1"/>
      <c r="RG14" s="9"/>
      <c r="RJ14" s="10"/>
      <c r="RK14" s="1"/>
      <c r="RL14" s="9"/>
      <c r="RO14" s="10"/>
      <c r="RP14" s="1"/>
      <c r="RQ14" s="9"/>
      <c r="RT14" s="10"/>
      <c r="RU14" s="1"/>
      <c r="RV14" s="9"/>
      <c r="RY14" s="10"/>
      <c r="RZ14" s="1"/>
      <c r="SA14" s="9"/>
      <c r="SD14" s="10"/>
      <c r="SE14" s="1"/>
      <c r="SF14" s="9"/>
      <c r="SI14" s="10"/>
      <c r="SJ14" s="1"/>
      <c r="SK14" s="9"/>
      <c r="SN14" s="10"/>
      <c r="SO14" s="1"/>
      <c r="SP14" s="9"/>
      <c r="SS14" s="10"/>
      <c r="ST14" s="1"/>
      <c r="SU14" s="9"/>
      <c r="SX14" s="10"/>
      <c r="SY14" s="1"/>
      <c r="SZ14" s="9"/>
      <c r="TC14" s="10"/>
      <c r="TD14" s="1"/>
      <c r="TE14" s="9"/>
      <c r="TH14" s="10"/>
      <c r="TI14" s="1"/>
      <c r="TJ14" s="9"/>
      <c r="TM14" s="10"/>
      <c r="TN14" s="1"/>
      <c r="TO14" s="9"/>
      <c r="TR14" s="10"/>
      <c r="TS14" s="1"/>
      <c r="TT14" s="9"/>
      <c r="TW14" s="10"/>
      <c r="TX14" s="1"/>
      <c r="TY14" s="9"/>
      <c r="UB14" s="10"/>
      <c r="UC14" s="1"/>
      <c r="UD14" s="9"/>
      <c r="UG14" s="10"/>
      <c r="UH14" s="1"/>
      <c r="UI14" s="9"/>
      <c r="UL14" s="10"/>
      <c r="UM14" s="1"/>
      <c r="UN14" s="9"/>
      <c r="UQ14" s="10"/>
      <c r="UR14" s="1"/>
      <c r="US14" s="9"/>
      <c r="UV14" s="10"/>
      <c r="UW14" s="1"/>
      <c r="UX14" s="9"/>
      <c r="VA14" s="10"/>
      <c r="VB14" s="1"/>
      <c r="VC14" s="9"/>
      <c r="VF14" s="10"/>
      <c r="VG14" s="1"/>
      <c r="VH14" s="9"/>
      <c r="VK14" s="10"/>
      <c r="VL14" s="1"/>
      <c r="VM14" s="9"/>
      <c r="VP14" s="10"/>
      <c r="VQ14" s="1"/>
      <c r="VR14" s="9"/>
      <c r="VU14" s="10"/>
      <c r="VV14" s="1"/>
      <c r="VW14" s="9"/>
      <c r="VZ14" s="10"/>
      <c r="WA14" s="1"/>
      <c r="WB14" s="9"/>
      <c r="WE14" s="10"/>
      <c r="WF14" s="1"/>
      <c r="WG14" s="9"/>
      <c r="WJ14" s="10"/>
      <c r="WK14" s="1"/>
      <c r="WL14" s="9"/>
      <c r="WO14" s="10"/>
      <c r="WP14" s="1"/>
      <c r="WQ14" s="9"/>
      <c r="WT14" s="10"/>
      <c r="WU14" s="1"/>
      <c r="WV14" s="9"/>
      <c r="WY14" s="10"/>
      <c r="WZ14" s="1"/>
      <c r="XA14" s="9"/>
      <c r="XD14" s="10"/>
      <c r="XE14" s="1"/>
      <c r="XF14" s="9"/>
      <c r="XI14" s="10"/>
      <c r="XJ14" s="1"/>
      <c r="XK14" s="9"/>
      <c r="XN14" s="10"/>
      <c r="XO14" s="1"/>
      <c r="XP14" s="9"/>
      <c r="XS14" s="10"/>
      <c r="XT14" s="1"/>
      <c r="XU14" s="9"/>
      <c r="XX14" s="10"/>
      <c r="XY14" s="1"/>
      <c r="XZ14" s="9"/>
      <c r="YC14" s="10"/>
      <c r="YD14" s="1"/>
      <c r="YE14" s="9"/>
      <c r="YH14" s="10"/>
      <c r="YI14" s="1"/>
      <c r="YJ14" s="9"/>
      <c r="YM14" s="10"/>
      <c r="YN14" s="1"/>
      <c r="YO14" s="9"/>
      <c r="YR14" s="10"/>
      <c r="YS14" s="1"/>
      <c r="YT14" s="9"/>
      <c r="YW14" s="10"/>
      <c r="YX14" s="1"/>
      <c r="YY14" s="9"/>
      <c r="ZB14" s="10"/>
      <c r="ZC14" s="1"/>
      <c r="ZD14" s="9"/>
      <c r="ZG14" s="10"/>
      <c r="ZH14" s="1"/>
      <c r="ZI14" s="9"/>
      <c r="ZL14" s="10"/>
      <c r="ZM14" s="1"/>
      <c r="ZN14" s="9"/>
      <c r="ZQ14" s="10"/>
      <c r="ZR14" s="1"/>
      <c r="ZS14" s="9"/>
      <c r="ZV14" s="10"/>
      <c r="ZW14" s="1"/>
      <c r="ZX14" s="9"/>
      <c r="AAA14" s="10"/>
      <c r="AAB14" s="1"/>
      <c r="AAC14" s="9"/>
      <c r="AAF14" s="10"/>
      <c r="AAG14" s="1"/>
      <c r="AAH14" s="9"/>
      <c r="AAK14" s="10"/>
      <c r="AAL14" s="1"/>
      <c r="AAM14" s="9"/>
      <c r="AAP14" s="10"/>
      <c r="AAQ14" s="1"/>
      <c r="AAR14" s="9"/>
      <c r="AAU14" s="10"/>
      <c r="AAV14" s="1"/>
      <c r="AAW14" s="9"/>
      <c r="AAZ14" s="10"/>
      <c r="ABA14" s="1"/>
      <c r="ABB14" s="9"/>
      <c r="ABE14" s="10"/>
      <c r="ABF14" s="1"/>
      <c r="ABG14" s="9"/>
      <c r="ABJ14" s="10"/>
      <c r="ABK14" s="1"/>
      <c r="ABL14" s="9"/>
      <c r="ABO14" s="10"/>
      <c r="ABP14" s="1"/>
      <c r="ABQ14" s="9"/>
      <c r="ABT14" s="10"/>
      <c r="ABU14" s="1"/>
      <c r="ABV14" s="9"/>
      <c r="ABY14" s="10"/>
      <c r="ABZ14" s="1"/>
      <c r="ACA14" s="9"/>
      <c r="ACD14" s="10"/>
      <c r="ACE14" s="1"/>
      <c r="ACF14" s="9"/>
      <c r="ACI14" s="10"/>
      <c r="ACJ14" s="1"/>
      <c r="ACK14" s="9"/>
      <c r="ACN14" s="10"/>
      <c r="ACO14" s="1"/>
      <c r="ACP14" s="9"/>
      <c r="ACS14" s="10"/>
      <c r="ACT14" s="1"/>
      <c r="ACU14" s="9"/>
      <c r="ACX14" s="10"/>
      <c r="ACY14" s="1"/>
      <c r="ACZ14" s="9"/>
      <c r="ADC14" s="10"/>
      <c r="ADD14" s="1"/>
      <c r="ADE14" s="9"/>
      <c r="ADH14" s="10"/>
      <c r="ADI14" s="1"/>
      <c r="ADJ14" s="9"/>
      <c r="ADM14" s="10"/>
      <c r="ADN14" s="1"/>
      <c r="ADO14" s="9"/>
      <c r="ADR14" s="10"/>
      <c r="ADS14" s="1"/>
      <c r="ADT14" s="9"/>
      <c r="ADW14" s="10"/>
      <c r="ADX14" s="1"/>
      <c r="ADY14" s="9"/>
      <c r="AEB14" s="10"/>
      <c r="AEC14" s="1"/>
      <c r="AED14" s="9"/>
      <c r="AEG14" s="10"/>
      <c r="AEH14" s="1"/>
      <c r="AEI14" s="9"/>
      <c r="AEL14" s="10"/>
      <c r="AEM14" s="1"/>
      <c r="AEN14" s="9"/>
      <c r="AEQ14" s="10"/>
      <c r="AER14" s="1"/>
      <c r="AES14" s="9"/>
      <c r="AEV14" s="10"/>
      <c r="AEW14" s="1"/>
      <c r="AEX14" s="9"/>
      <c r="AFA14" s="10"/>
      <c r="AFB14" s="1"/>
      <c r="AFC14" s="9"/>
      <c r="AFF14" s="10"/>
      <c r="AFG14" s="1"/>
      <c r="AFH14" s="9"/>
      <c r="AFK14" s="10"/>
      <c r="AFL14" s="1"/>
      <c r="AFM14" s="9"/>
      <c r="AFP14" s="10"/>
      <c r="AFQ14" s="1"/>
      <c r="AFR14" s="9"/>
      <c r="AFU14" s="10"/>
      <c r="AFV14" s="1"/>
      <c r="AFW14" s="9"/>
      <c r="AFZ14" s="10"/>
      <c r="AGA14" s="1"/>
      <c r="AGB14" s="9"/>
      <c r="AGE14" s="10"/>
      <c r="AGF14" s="1"/>
      <c r="AGG14" s="9"/>
      <c r="AGJ14" s="10"/>
      <c r="AGK14" s="1"/>
      <c r="AGL14" s="9"/>
      <c r="AGO14" s="10"/>
      <c r="AGP14" s="1"/>
      <c r="AGQ14" s="9"/>
      <c r="AGT14" s="10"/>
      <c r="AGU14" s="1"/>
      <c r="AGV14" s="9"/>
      <c r="AGY14" s="10"/>
      <c r="AGZ14" s="1"/>
      <c r="AHA14" s="9"/>
      <c r="AHD14" s="10"/>
      <c r="AHE14" s="1"/>
      <c r="AHF14" s="9"/>
      <c r="AHI14" s="10"/>
      <c r="AHJ14" s="1"/>
      <c r="AHK14" s="9"/>
      <c r="AHN14" s="10"/>
      <c r="AHO14" s="1"/>
      <c r="AHP14" s="9"/>
      <c r="AHS14" s="10"/>
      <c r="AHT14" s="1"/>
      <c r="AHU14" s="9"/>
      <c r="AHX14" s="10"/>
      <c r="AHY14" s="1"/>
      <c r="AHZ14" s="9"/>
      <c r="AIC14" s="10"/>
      <c r="AID14" s="1"/>
      <c r="AIE14" s="9"/>
      <c r="AIH14" s="10"/>
      <c r="AII14" s="1"/>
      <c r="AIJ14" s="9"/>
      <c r="AIM14" s="10"/>
      <c r="AIN14" s="1"/>
      <c r="AIO14" s="9"/>
      <c r="AIR14" s="10"/>
      <c r="AIS14" s="1"/>
      <c r="AIT14" s="9"/>
      <c r="AIW14" s="10"/>
      <c r="AIX14" s="1"/>
      <c r="AIY14" s="9"/>
      <c r="AJB14" s="10"/>
      <c r="AJC14" s="1"/>
      <c r="AJD14" s="9"/>
      <c r="AJG14" s="10"/>
      <c r="AJH14" s="1"/>
      <c r="AJI14" s="9"/>
      <c r="AJL14" s="10"/>
      <c r="AJM14" s="1"/>
      <c r="AJN14" s="9"/>
      <c r="AJQ14" s="10"/>
      <c r="AJR14" s="1"/>
      <c r="AJS14" s="9"/>
      <c r="AJV14" s="10"/>
      <c r="AJW14" s="1"/>
      <c r="AJX14" s="9"/>
      <c r="AKA14" s="10"/>
      <c r="AKB14" s="1"/>
      <c r="AKC14" s="9"/>
      <c r="AKF14" s="10"/>
      <c r="AKG14" s="1"/>
      <c r="AKH14" s="9"/>
      <c r="AKK14" s="10"/>
      <c r="AKL14" s="1"/>
      <c r="AKM14" s="9"/>
      <c r="AKP14" s="10"/>
      <c r="AKQ14" s="1"/>
      <c r="AKR14" s="9"/>
      <c r="AKU14" s="10"/>
      <c r="AKV14" s="1"/>
      <c r="AKW14" s="9"/>
      <c r="AKZ14" s="10"/>
      <c r="ALA14" s="1"/>
      <c r="ALB14" s="9"/>
      <c r="ALE14" s="10"/>
      <c r="ALF14" s="1"/>
      <c r="ALG14" s="9"/>
      <c r="ALJ14" s="10"/>
      <c r="ALK14" s="1"/>
      <c r="ALL14" s="9"/>
      <c r="ALO14" s="10"/>
      <c r="ALP14" s="1"/>
      <c r="ALQ14" s="9"/>
      <c r="ALT14" s="10"/>
      <c r="ALU14" s="1"/>
      <c r="ALV14" s="9"/>
      <c r="ALY14" s="10"/>
      <c r="ALZ14" s="1"/>
      <c r="AMA14" s="9"/>
      <c r="AMD14" s="10"/>
      <c r="AME14" s="1"/>
      <c r="AMF14" s="9"/>
      <c r="AMI14" s="10"/>
      <c r="AMJ14" s="1"/>
    </row>
    <row r="15" spans="1:1024" customHeight="1" ht="14.4">
      <c r="A15" s="16" t="s">
        <v>57</v>
      </c>
      <c r="B15" s="17">
        <v>41631</v>
      </c>
      <c r="C15" s="16" t="s">
        <v>63</v>
      </c>
      <c r="D15" s="17">
        <v>41631</v>
      </c>
      <c r="E15" s="18">
        <v>393.86</v>
      </c>
      <c r="F15" s="19">
        <v>11322.09</v>
      </c>
      <c r="G15" s="18" t="s">
        <v>4</v>
      </c>
      <c r="H15" s="18">
        <v>901</v>
      </c>
      <c r="I15" s="1">
        <v>44090</v>
      </c>
      <c r="J15" s="9" t="s">
        <v>86</v>
      </c>
      <c r="K15" s="8">
        <v>4930.38</v>
      </c>
      <c r="L15" s="8" t="s">
        <v>87</v>
      </c>
      <c r="M15" s="10">
        <v>44090</v>
      </c>
      <c r="N15" s="1"/>
      <c r="O15" s="9"/>
      <c r="R15" s="10"/>
      <c r="S15" s="1"/>
      <c r="T15" s="9"/>
      <c r="W15" s="10"/>
      <c r="X15" s="1"/>
      <c r="Y15" s="9"/>
      <c r="AB15" s="10"/>
      <c r="AC15" s="1"/>
      <c r="AD15" s="9"/>
      <c r="AG15" s="10"/>
      <c r="AH15" s="1"/>
      <c r="AI15" s="9"/>
      <c r="AL15" s="10"/>
      <c r="AM15" s="1"/>
      <c r="AN15" s="9"/>
      <c r="AQ15" s="10"/>
      <c r="AR15" s="1"/>
      <c r="AS15" s="9"/>
      <c r="AV15" s="10"/>
      <c r="AW15" s="1"/>
      <c r="AX15" s="9"/>
      <c r="BA15" s="10"/>
      <c r="BB15" s="1"/>
      <c r="BC15" s="9"/>
      <c r="BF15" s="10"/>
      <c r="BG15" s="1"/>
      <c r="BH15" s="9"/>
      <c r="BK15" s="10"/>
      <c r="BL15" s="1"/>
      <c r="BM15" s="9"/>
      <c r="BP15" s="10"/>
      <c r="BQ15" s="1"/>
      <c r="BR15" s="9"/>
      <c r="BU15" s="10"/>
      <c r="BV15" s="1"/>
      <c r="BW15" s="9"/>
      <c r="BZ15" s="10"/>
      <c r="CA15" s="1"/>
      <c r="CB15" s="9"/>
      <c r="CE15" s="10"/>
      <c r="CF15" s="1"/>
      <c r="CG15" s="9"/>
      <c r="CJ15" s="10"/>
      <c r="CK15" s="1"/>
      <c r="CL15" s="9"/>
      <c r="CO15" s="10"/>
      <c r="CP15" s="1"/>
      <c r="CQ15" s="9"/>
      <c r="CT15" s="10"/>
      <c r="CU15" s="1"/>
      <c r="CV15" s="9"/>
      <c r="CY15" s="10"/>
      <c r="CZ15" s="1"/>
      <c r="DA15" s="9"/>
      <c r="DD15" s="10"/>
      <c r="DE15" s="1"/>
      <c r="DF15" s="9"/>
      <c r="DI15" s="10"/>
      <c r="DJ15" s="1"/>
      <c r="DK15" s="9"/>
      <c r="DN15" s="10"/>
      <c r="DO15" s="1"/>
      <c r="DP15" s="9"/>
      <c r="DS15" s="10"/>
      <c r="DT15" s="1"/>
      <c r="DU15" s="9"/>
      <c r="DX15" s="10"/>
      <c r="DY15" s="1"/>
      <c r="DZ15" s="9"/>
      <c r="EC15" s="10"/>
      <c r="ED15" s="1"/>
      <c r="EE15" s="9"/>
      <c r="EH15" s="10"/>
      <c r="EI15" s="1"/>
      <c r="EJ15" s="9"/>
      <c r="EM15" s="10"/>
      <c r="EN15" s="1"/>
      <c r="EO15" s="9"/>
      <c r="ER15" s="10"/>
      <c r="ES15" s="1"/>
      <c r="ET15" s="9"/>
      <c r="EW15" s="10"/>
      <c r="EX15" s="1"/>
      <c r="EY15" s="9"/>
      <c r="FB15" s="10"/>
      <c r="FC15" s="1"/>
      <c r="FD15" s="9"/>
      <c r="FG15" s="10"/>
      <c r="FH15" s="1"/>
      <c r="FI15" s="9"/>
      <c r="FL15" s="10"/>
      <c r="FM15" s="1"/>
      <c r="FN15" s="9"/>
      <c r="FQ15" s="10"/>
      <c r="FR15" s="1"/>
      <c r="FS15" s="9"/>
      <c r="FV15" s="10"/>
      <c r="FW15" s="1"/>
      <c r="FX15" s="9"/>
      <c r="GA15" s="10"/>
      <c r="GB15" s="1"/>
      <c r="GC15" s="9"/>
      <c r="GF15" s="10"/>
      <c r="GG15" s="1"/>
      <c r="GH15" s="9"/>
      <c r="GK15" s="10"/>
      <c r="GL15" s="1"/>
      <c r="GM15" s="9"/>
      <c r="GP15" s="10"/>
      <c r="GQ15" s="1"/>
      <c r="GR15" s="9"/>
      <c r="GU15" s="10"/>
      <c r="GV15" s="1"/>
      <c r="GW15" s="9"/>
      <c r="GZ15" s="10"/>
      <c r="HA15" s="1"/>
      <c r="HB15" s="9"/>
      <c r="HE15" s="10"/>
      <c r="HF15" s="1"/>
      <c r="HG15" s="9"/>
      <c r="HJ15" s="10"/>
      <c r="HK15" s="1"/>
      <c r="HL15" s="9"/>
      <c r="HO15" s="10"/>
      <c r="HP15" s="1"/>
      <c r="HQ15" s="9"/>
      <c r="HT15" s="10"/>
      <c r="HU15" s="1"/>
      <c r="HV15" s="9"/>
      <c r="HY15" s="10"/>
      <c r="HZ15" s="1"/>
      <c r="IA15" s="9"/>
      <c r="ID15" s="10"/>
      <c r="IE15" s="1"/>
      <c r="IF15" s="9"/>
      <c r="II15" s="10"/>
      <c r="IJ15" s="1"/>
      <c r="IK15" s="9"/>
      <c r="IN15" s="10"/>
      <c r="IO15" s="1"/>
      <c r="IP15" s="9"/>
      <c r="IS15" s="10"/>
      <c r="IT15" s="1"/>
      <c r="IU15" s="9"/>
      <c r="IX15" s="10"/>
      <c r="IY15" s="1"/>
      <c r="IZ15" s="9"/>
      <c r="JC15" s="10"/>
      <c r="JD15" s="1"/>
      <c r="JE15" s="9"/>
      <c r="JH15" s="10"/>
      <c r="JI15" s="1"/>
      <c r="JJ15" s="9"/>
      <c r="JM15" s="10"/>
      <c r="JN15" s="1"/>
      <c r="JO15" s="9"/>
      <c r="JR15" s="10"/>
      <c r="JS15" s="1"/>
      <c r="JT15" s="9"/>
      <c r="JW15" s="10"/>
      <c r="JX15" s="1"/>
      <c r="JY15" s="9"/>
      <c r="KB15" s="10"/>
      <c r="KC15" s="1"/>
      <c r="KD15" s="9"/>
      <c r="KG15" s="10"/>
      <c r="KH15" s="1"/>
      <c r="KI15" s="9"/>
      <c r="KL15" s="10"/>
      <c r="KM15" s="1"/>
      <c r="KN15" s="9"/>
      <c r="KQ15" s="10"/>
      <c r="KR15" s="1"/>
      <c r="KS15" s="9"/>
      <c r="KV15" s="10"/>
      <c r="KW15" s="1"/>
      <c r="KX15" s="9"/>
      <c r="LA15" s="10"/>
      <c r="LB15" s="1"/>
      <c r="LC15" s="9"/>
      <c r="LF15" s="10"/>
      <c r="LG15" s="1"/>
      <c r="LH15" s="9"/>
      <c r="LK15" s="10"/>
      <c r="LL15" s="1"/>
      <c r="LM15" s="9"/>
      <c r="LP15" s="10"/>
      <c r="LQ15" s="1"/>
      <c r="LR15" s="9"/>
      <c r="LU15" s="10"/>
      <c r="LV15" s="1"/>
      <c r="LW15" s="9"/>
      <c r="LZ15" s="10"/>
      <c r="MA15" s="1"/>
      <c r="MB15" s="9"/>
      <c r="ME15" s="10"/>
      <c r="MF15" s="1"/>
      <c r="MG15" s="9"/>
      <c r="MJ15" s="10"/>
      <c r="MK15" s="1"/>
      <c r="ML15" s="9"/>
      <c r="MO15" s="10"/>
      <c r="MP15" s="1"/>
      <c r="MQ15" s="9"/>
      <c r="MT15" s="10"/>
      <c r="MU15" s="1"/>
      <c r="MV15" s="9"/>
      <c r="MY15" s="10"/>
      <c r="MZ15" s="1"/>
      <c r="NA15" s="9"/>
      <c r="ND15" s="10"/>
      <c r="NE15" s="1"/>
      <c r="NF15" s="9"/>
      <c r="NI15" s="10"/>
      <c r="NJ15" s="1"/>
      <c r="NK15" s="9"/>
      <c r="NN15" s="10"/>
      <c r="NO15" s="1"/>
      <c r="NP15" s="9"/>
      <c r="NS15" s="10"/>
      <c r="NT15" s="1"/>
      <c r="NU15" s="9"/>
      <c r="NX15" s="10"/>
      <c r="NY15" s="1"/>
      <c r="NZ15" s="9"/>
      <c r="OC15" s="10"/>
      <c r="OD15" s="1"/>
      <c r="OE15" s="9"/>
      <c r="OH15" s="10"/>
      <c r="OI15" s="1"/>
      <c r="OJ15" s="9"/>
      <c r="OM15" s="10"/>
      <c r="ON15" s="1"/>
      <c r="OO15" s="9"/>
      <c r="OR15" s="10"/>
      <c r="OS15" s="1"/>
      <c r="OT15" s="9"/>
      <c r="OW15" s="10"/>
      <c r="OX15" s="1"/>
      <c r="OY15" s="9"/>
      <c r="PB15" s="10"/>
      <c r="PC15" s="1"/>
      <c r="PD15" s="9"/>
      <c r="PG15" s="10"/>
      <c r="PH15" s="1"/>
      <c r="PI15" s="9"/>
      <c r="PL15" s="10"/>
      <c r="PM15" s="1"/>
      <c r="PN15" s="9"/>
      <c r="PQ15" s="10"/>
      <c r="PR15" s="1"/>
      <c r="PS15" s="9"/>
      <c r="PV15" s="10"/>
      <c r="PW15" s="1"/>
      <c r="PX15" s="9"/>
      <c r="QA15" s="10"/>
      <c r="QB15" s="1"/>
      <c r="QC15" s="9"/>
      <c r="QF15" s="10"/>
      <c r="QG15" s="1"/>
      <c r="QH15" s="9"/>
      <c r="QK15" s="10"/>
      <c r="QL15" s="1"/>
      <c r="QM15" s="9"/>
      <c r="QP15" s="10"/>
      <c r="QQ15" s="1"/>
      <c r="QR15" s="9"/>
      <c r="QU15" s="10"/>
      <c r="QV15" s="1"/>
      <c r="QW15" s="9"/>
      <c r="QZ15" s="10"/>
      <c r="RA15" s="1"/>
      <c r="RB15" s="9"/>
      <c r="RE15" s="10"/>
      <c r="RF15" s="1"/>
      <c r="RG15" s="9"/>
      <c r="RJ15" s="10"/>
      <c r="RK15" s="1"/>
      <c r="RL15" s="9"/>
      <c r="RO15" s="10"/>
      <c r="RP15" s="1"/>
      <c r="RQ15" s="9"/>
      <c r="RT15" s="10"/>
      <c r="RU15" s="1"/>
      <c r="RV15" s="9"/>
      <c r="RY15" s="10"/>
      <c r="RZ15" s="1"/>
      <c r="SA15" s="9"/>
      <c r="SD15" s="10"/>
      <c r="SE15" s="1"/>
      <c r="SF15" s="9"/>
      <c r="SI15" s="10"/>
      <c r="SJ15" s="1"/>
      <c r="SK15" s="9"/>
      <c r="SN15" s="10"/>
      <c r="SO15" s="1"/>
      <c r="SP15" s="9"/>
      <c r="SS15" s="10"/>
      <c r="ST15" s="1"/>
      <c r="SU15" s="9"/>
      <c r="SX15" s="10"/>
      <c r="SY15" s="1"/>
      <c r="SZ15" s="9"/>
      <c r="TC15" s="10"/>
      <c r="TD15" s="1"/>
      <c r="TE15" s="9"/>
      <c r="TH15" s="10"/>
      <c r="TI15" s="1"/>
      <c r="TJ15" s="9"/>
      <c r="TM15" s="10"/>
      <c r="TN15" s="1"/>
      <c r="TO15" s="9"/>
      <c r="TR15" s="10"/>
      <c r="TS15" s="1"/>
      <c r="TT15" s="9"/>
      <c r="TW15" s="10"/>
      <c r="TX15" s="1"/>
      <c r="TY15" s="9"/>
      <c r="UB15" s="10"/>
      <c r="UC15" s="1"/>
      <c r="UD15" s="9"/>
      <c r="UG15" s="10"/>
      <c r="UH15" s="1"/>
      <c r="UI15" s="9"/>
      <c r="UL15" s="10"/>
      <c r="UM15" s="1"/>
      <c r="UN15" s="9"/>
      <c r="UQ15" s="10"/>
      <c r="UR15" s="1"/>
      <c r="US15" s="9"/>
      <c r="UV15" s="10"/>
      <c r="UW15" s="1"/>
      <c r="UX15" s="9"/>
      <c r="VA15" s="10"/>
      <c r="VB15" s="1"/>
      <c r="VC15" s="9"/>
      <c r="VF15" s="10"/>
      <c r="VG15" s="1"/>
      <c r="VH15" s="9"/>
      <c r="VK15" s="10"/>
      <c r="VL15" s="1"/>
      <c r="VM15" s="9"/>
      <c r="VP15" s="10"/>
      <c r="VQ15" s="1"/>
      <c r="VR15" s="9"/>
      <c r="VU15" s="10"/>
      <c r="VV15" s="1"/>
      <c r="VW15" s="9"/>
      <c r="VZ15" s="10"/>
      <c r="WA15" s="1"/>
      <c r="WB15" s="9"/>
      <c r="WE15" s="10"/>
      <c r="WF15" s="1"/>
      <c r="WG15" s="9"/>
      <c r="WJ15" s="10"/>
      <c r="WK15" s="1"/>
      <c r="WL15" s="9"/>
      <c r="WO15" s="10"/>
      <c r="WP15" s="1"/>
      <c r="WQ15" s="9"/>
      <c r="WT15" s="10"/>
      <c r="WU15" s="1"/>
      <c r="WV15" s="9"/>
      <c r="WY15" s="10"/>
      <c r="WZ15" s="1"/>
      <c r="XA15" s="9"/>
      <c r="XD15" s="10"/>
      <c r="XE15" s="1"/>
      <c r="XF15" s="9"/>
      <c r="XI15" s="10"/>
      <c r="XJ15" s="1"/>
      <c r="XK15" s="9"/>
      <c r="XN15" s="10"/>
      <c r="XO15" s="1"/>
      <c r="XP15" s="9"/>
      <c r="XS15" s="10"/>
      <c r="XT15" s="1"/>
      <c r="XU15" s="9"/>
      <c r="XX15" s="10"/>
      <c r="XY15" s="1"/>
      <c r="XZ15" s="9"/>
      <c r="YC15" s="10"/>
      <c r="YD15" s="1"/>
      <c r="YE15" s="9"/>
      <c r="YH15" s="10"/>
      <c r="YI15" s="1"/>
      <c r="YJ15" s="9"/>
      <c r="YM15" s="10"/>
      <c r="YN15" s="1"/>
      <c r="YO15" s="9"/>
      <c r="YR15" s="10"/>
      <c r="YS15" s="1"/>
      <c r="YT15" s="9"/>
      <c r="YW15" s="10"/>
      <c r="YX15" s="1"/>
      <c r="YY15" s="9"/>
      <c r="ZB15" s="10"/>
      <c r="ZC15" s="1"/>
      <c r="ZD15" s="9"/>
      <c r="ZG15" s="10"/>
      <c r="ZH15" s="1"/>
      <c r="ZI15" s="9"/>
      <c r="ZL15" s="10"/>
      <c r="ZM15" s="1"/>
      <c r="ZN15" s="9"/>
      <c r="ZQ15" s="10"/>
      <c r="ZR15" s="1"/>
      <c r="ZS15" s="9"/>
      <c r="ZV15" s="10"/>
      <c r="ZW15" s="1"/>
      <c r="ZX15" s="9"/>
      <c r="AAA15" s="10"/>
      <c r="AAB15" s="1"/>
      <c r="AAC15" s="9"/>
      <c r="AAF15" s="10"/>
      <c r="AAG15" s="1"/>
      <c r="AAH15" s="9"/>
      <c r="AAK15" s="10"/>
      <c r="AAL15" s="1"/>
      <c r="AAM15" s="9"/>
      <c r="AAP15" s="10"/>
      <c r="AAQ15" s="1"/>
      <c r="AAR15" s="9"/>
      <c r="AAU15" s="10"/>
      <c r="AAV15" s="1"/>
      <c r="AAW15" s="9"/>
      <c r="AAZ15" s="10"/>
      <c r="ABA15" s="1"/>
      <c r="ABB15" s="9"/>
      <c r="ABE15" s="10"/>
      <c r="ABF15" s="1"/>
      <c r="ABG15" s="9"/>
      <c r="ABJ15" s="10"/>
      <c r="ABK15" s="1"/>
      <c r="ABL15" s="9"/>
      <c r="ABO15" s="10"/>
      <c r="ABP15" s="1"/>
      <c r="ABQ15" s="9"/>
      <c r="ABT15" s="10"/>
      <c r="ABU15" s="1"/>
      <c r="ABV15" s="9"/>
      <c r="ABY15" s="10"/>
      <c r="ABZ15" s="1"/>
      <c r="ACA15" s="9"/>
      <c r="ACD15" s="10"/>
      <c r="ACE15" s="1"/>
      <c r="ACF15" s="9"/>
      <c r="ACI15" s="10"/>
      <c r="ACJ15" s="1"/>
      <c r="ACK15" s="9"/>
      <c r="ACN15" s="10"/>
      <c r="ACO15" s="1"/>
      <c r="ACP15" s="9"/>
      <c r="ACS15" s="10"/>
      <c r="ACT15" s="1"/>
      <c r="ACU15" s="9"/>
      <c r="ACX15" s="10"/>
      <c r="ACY15" s="1"/>
      <c r="ACZ15" s="9"/>
      <c r="ADC15" s="10"/>
      <c r="ADD15" s="1"/>
      <c r="ADE15" s="9"/>
      <c r="ADH15" s="10"/>
      <c r="ADI15" s="1"/>
      <c r="ADJ15" s="9"/>
      <c r="ADM15" s="10"/>
      <c r="ADN15" s="1"/>
      <c r="ADO15" s="9"/>
      <c r="ADR15" s="10"/>
      <c r="ADS15" s="1"/>
      <c r="ADT15" s="9"/>
      <c r="ADW15" s="10"/>
      <c r="ADX15" s="1"/>
      <c r="ADY15" s="9"/>
      <c r="AEB15" s="10"/>
      <c r="AEC15" s="1"/>
      <c r="AED15" s="9"/>
      <c r="AEG15" s="10"/>
      <c r="AEH15" s="1"/>
      <c r="AEI15" s="9"/>
      <c r="AEL15" s="10"/>
      <c r="AEM15" s="1"/>
      <c r="AEN15" s="9"/>
      <c r="AEQ15" s="10"/>
      <c r="AER15" s="1"/>
      <c r="AES15" s="9"/>
      <c r="AEV15" s="10"/>
      <c r="AEW15" s="1"/>
      <c r="AEX15" s="9"/>
      <c r="AFA15" s="10"/>
      <c r="AFB15" s="1"/>
      <c r="AFC15" s="9"/>
      <c r="AFF15" s="10"/>
      <c r="AFG15" s="1"/>
      <c r="AFH15" s="9"/>
      <c r="AFK15" s="10"/>
      <c r="AFL15" s="1"/>
      <c r="AFM15" s="9"/>
      <c r="AFP15" s="10"/>
      <c r="AFQ15" s="1"/>
      <c r="AFR15" s="9"/>
      <c r="AFU15" s="10"/>
      <c r="AFV15" s="1"/>
      <c r="AFW15" s="9"/>
      <c r="AFZ15" s="10"/>
      <c r="AGA15" s="1"/>
      <c r="AGB15" s="9"/>
      <c r="AGE15" s="10"/>
      <c r="AGF15" s="1"/>
      <c r="AGG15" s="9"/>
      <c r="AGJ15" s="10"/>
      <c r="AGK15" s="1"/>
      <c r="AGL15" s="9"/>
      <c r="AGO15" s="10"/>
      <c r="AGP15" s="1"/>
      <c r="AGQ15" s="9"/>
      <c r="AGT15" s="10"/>
      <c r="AGU15" s="1"/>
      <c r="AGV15" s="9"/>
      <c r="AGY15" s="10"/>
      <c r="AGZ15" s="1"/>
      <c r="AHA15" s="9"/>
      <c r="AHD15" s="10"/>
      <c r="AHE15" s="1"/>
      <c r="AHF15" s="9"/>
      <c r="AHI15" s="10"/>
      <c r="AHJ15" s="1"/>
      <c r="AHK15" s="9"/>
      <c r="AHN15" s="10"/>
      <c r="AHO15" s="1"/>
      <c r="AHP15" s="9"/>
      <c r="AHS15" s="10"/>
      <c r="AHT15" s="1"/>
      <c r="AHU15" s="9"/>
      <c r="AHX15" s="10"/>
      <c r="AHY15" s="1"/>
      <c r="AHZ15" s="9"/>
      <c r="AIC15" s="10"/>
      <c r="AID15" s="1"/>
      <c r="AIE15" s="9"/>
      <c r="AIH15" s="10"/>
      <c r="AII15" s="1"/>
      <c r="AIJ15" s="9"/>
      <c r="AIM15" s="10"/>
      <c r="AIN15" s="1"/>
      <c r="AIO15" s="9"/>
      <c r="AIR15" s="10"/>
      <c r="AIS15" s="1"/>
      <c r="AIT15" s="9"/>
      <c r="AIW15" s="10"/>
      <c r="AIX15" s="1"/>
      <c r="AIY15" s="9"/>
      <c r="AJB15" s="10"/>
      <c r="AJC15" s="1"/>
      <c r="AJD15" s="9"/>
      <c r="AJG15" s="10"/>
      <c r="AJH15" s="1"/>
      <c r="AJI15" s="9"/>
      <c r="AJL15" s="10"/>
      <c r="AJM15" s="1"/>
      <c r="AJN15" s="9"/>
      <c r="AJQ15" s="10"/>
      <c r="AJR15" s="1"/>
      <c r="AJS15" s="9"/>
      <c r="AJV15" s="10"/>
      <c r="AJW15" s="1"/>
      <c r="AJX15" s="9"/>
      <c r="AKA15" s="10"/>
      <c r="AKB15" s="1"/>
      <c r="AKC15" s="9"/>
      <c r="AKF15" s="10"/>
      <c r="AKG15" s="1"/>
      <c r="AKH15" s="9"/>
      <c r="AKK15" s="10"/>
      <c r="AKL15" s="1"/>
      <c r="AKM15" s="9"/>
      <c r="AKP15" s="10"/>
      <c r="AKQ15" s="1"/>
      <c r="AKR15" s="9"/>
      <c r="AKU15" s="10"/>
      <c r="AKV15" s="1"/>
      <c r="AKW15" s="9"/>
      <c r="AKZ15" s="10"/>
      <c r="ALA15" s="1"/>
      <c r="ALB15" s="9"/>
      <c r="ALE15" s="10"/>
      <c r="ALF15" s="1"/>
      <c r="ALG15" s="9"/>
      <c r="ALJ15" s="10"/>
      <c r="ALK15" s="1"/>
      <c r="ALL15" s="9"/>
      <c r="ALO15" s="10"/>
      <c r="ALP15" s="1"/>
      <c r="ALQ15" s="9"/>
      <c r="ALT15" s="10"/>
      <c r="ALU15" s="1"/>
      <c r="ALV15" s="9"/>
      <c r="ALY15" s="10"/>
      <c r="ALZ15" s="1"/>
      <c r="AMA15" s="9"/>
      <c r="AMD15" s="10"/>
      <c r="AME15" s="1"/>
      <c r="AMF15" s="9"/>
      <c r="AMI15" s="10"/>
      <c r="AMJ15" s="1"/>
    </row>
    <row r="16" spans="1:1024" customHeight="1" ht="13.8">
      <c r="A16" s="20" t="s">
        <v>57</v>
      </c>
      <c r="B16" s="21">
        <v>41631</v>
      </c>
      <c r="C16" s="20" t="s">
        <v>88</v>
      </c>
      <c r="D16" s="21">
        <v>41631</v>
      </c>
      <c r="E16" s="22">
        <v>112.53</v>
      </c>
      <c r="F16" s="23">
        <v>11434.62</v>
      </c>
      <c r="G16" s="22" t="s">
        <v>4</v>
      </c>
      <c r="H16" s="22">
        <v>901</v>
      </c>
      <c r="I16" s="1">
        <v>44095</v>
      </c>
      <c r="J16" s="9" t="s">
        <v>86</v>
      </c>
      <c r="K16" s="8">
        <v>3275.93</v>
      </c>
      <c r="L16" s="8" t="s">
        <v>87</v>
      </c>
      <c r="M16" s="10">
        <v>44095</v>
      </c>
      <c r="N16" s="1"/>
      <c r="O16" s="9"/>
      <c r="R16" s="10"/>
      <c r="S16" s="1"/>
      <c r="T16" s="9"/>
      <c r="W16" s="10"/>
      <c r="X16" s="1"/>
      <c r="Y16" s="9"/>
      <c r="AB16" s="10"/>
      <c r="AC16" s="1"/>
      <c r="AD16" s="9"/>
      <c r="AG16" s="10"/>
      <c r="AH16" s="1"/>
      <c r="AI16" s="9"/>
      <c r="AL16" s="10"/>
      <c r="AM16" s="1"/>
      <c r="AN16" s="9"/>
      <c r="AQ16" s="10"/>
      <c r="AR16" s="1"/>
      <c r="AS16" s="9"/>
      <c r="AV16" s="10"/>
      <c r="AW16" s="1"/>
      <c r="AX16" s="9"/>
      <c r="BA16" s="10"/>
      <c r="BB16" s="1"/>
      <c r="BC16" s="9"/>
      <c r="BF16" s="10"/>
      <c r="BG16" s="1"/>
      <c r="BH16" s="9"/>
      <c r="BK16" s="10"/>
      <c r="BL16" s="1"/>
      <c r="BM16" s="9"/>
      <c r="BP16" s="10"/>
      <c r="BQ16" s="1"/>
      <c r="BR16" s="9"/>
      <c r="BU16" s="10"/>
      <c r="BV16" s="1"/>
      <c r="BW16" s="9"/>
      <c r="BZ16" s="10"/>
      <c r="CA16" s="1"/>
      <c r="CB16" s="9"/>
      <c r="CE16" s="10"/>
      <c r="CF16" s="1"/>
      <c r="CG16" s="9"/>
      <c r="CJ16" s="10"/>
      <c r="CK16" s="1"/>
      <c r="CL16" s="9"/>
      <c r="CO16" s="10"/>
      <c r="CP16" s="1"/>
      <c r="CQ16" s="9"/>
      <c r="CT16" s="10"/>
      <c r="CU16" s="1"/>
      <c r="CV16" s="9"/>
      <c r="CY16" s="10"/>
      <c r="CZ16" s="1"/>
      <c r="DA16" s="9"/>
      <c r="DD16" s="10"/>
      <c r="DE16" s="1"/>
      <c r="DF16" s="9"/>
      <c r="DI16" s="10"/>
      <c r="DJ16" s="1"/>
      <c r="DK16" s="9"/>
      <c r="DN16" s="10"/>
      <c r="DO16" s="1"/>
      <c r="DP16" s="9"/>
      <c r="DS16" s="10"/>
      <c r="DT16" s="1"/>
      <c r="DU16" s="9"/>
      <c r="DX16" s="10"/>
      <c r="DY16" s="1"/>
      <c r="DZ16" s="9"/>
      <c r="EC16" s="10"/>
      <c r="ED16" s="1"/>
      <c r="EE16" s="9"/>
      <c r="EH16" s="10"/>
      <c r="EI16" s="1"/>
      <c r="EJ16" s="9"/>
      <c r="EM16" s="10"/>
      <c r="EN16" s="1"/>
      <c r="EO16" s="9"/>
      <c r="ER16" s="10"/>
      <c r="ES16" s="1"/>
      <c r="ET16" s="9"/>
      <c r="EW16" s="10"/>
      <c r="EX16" s="1"/>
      <c r="EY16" s="9"/>
      <c r="FB16" s="10"/>
      <c r="FC16" s="1"/>
      <c r="FD16" s="9"/>
      <c r="FG16" s="10"/>
      <c r="FH16" s="1"/>
      <c r="FI16" s="9"/>
      <c r="FL16" s="10"/>
      <c r="FM16" s="1"/>
      <c r="FN16" s="9"/>
      <c r="FQ16" s="10"/>
      <c r="FR16" s="1"/>
      <c r="FS16" s="9"/>
      <c r="FV16" s="10"/>
      <c r="FW16" s="1"/>
      <c r="FX16" s="9"/>
      <c r="GA16" s="10"/>
      <c r="GB16" s="1"/>
      <c r="GC16" s="9"/>
      <c r="GF16" s="10"/>
      <c r="GG16" s="1"/>
      <c r="GH16" s="9"/>
      <c r="GK16" s="10"/>
      <c r="GL16" s="1"/>
      <c r="GM16" s="9"/>
      <c r="GP16" s="10"/>
      <c r="GQ16" s="1"/>
      <c r="GR16" s="9"/>
      <c r="GU16" s="10"/>
      <c r="GV16" s="1"/>
      <c r="GW16" s="9"/>
      <c r="GZ16" s="10"/>
      <c r="HA16" s="1"/>
      <c r="HB16" s="9"/>
      <c r="HE16" s="10"/>
      <c r="HF16" s="1"/>
      <c r="HG16" s="9"/>
      <c r="HJ16" s="10"/>
      <c r="HK16" s="1"/>
      <c r="HL16" s="9"/>
      <c r="HO16" s="10"/>
      <c r="HP16" s="1"/>
      <c r="HQ16" s="9"/>
      <c r="HT16" s="10"/>
      <c r="HU16" s="1"/>
      <c r="HV16" s="9"/>
      <c r="HY16" s="10"/>
      <c r="HZ16" s="1"/>
      <c r="IA16" s="9"/>
      <c r="ID16" s="10"/>
      <c r="IE16" s="1"/>
      <c r="IF16" s="9"/>
      <c r="II16" s="10"/>
      <c r="IJ16" s="1"/>
      <c r="IK16" s="9"/>
      <c r="IN16" s="10"/>
      <c r="IO16" s="1"/>
      <c r="IP16" s="9"/>
      <c r="IS16" s="10"/>
      <c r="IT16" s="1"/>
      <c r="IU16" s="9"/>
      <c r="IX16" s="10"/>
      <c r="IY16" s="1"/>
      <c r="IZ16" s="9"/>
      <c r="JC16" s="10"/>
      <c r="JD16" s="1"/>
      <c r="JE16" s="9"/>
      <c r="JH16" s="10"/>
      <c r="JI16" s="1"/>
      <c r="JJ16" s="9"/>
      <c r="JM16" s="10"/>
      <c r="JN16" s="1"/>
      <c r="JO16" s="9"/>
      <c r="JR16" s="10"/>
      <c r="JS16" s="1"/>
      <c r="JT16" s="9"/>
      <c r="JW16" s="10"/>
      <c r="JX16" s="1"/>
      <c r="JY16" s="9"/>
      <c r="KB16" s="10"/>
      <c r="KC16" s="1"/>
      <c r="KD16" s="9"/>
      <c r="KG16" s="10"/>
      <c r="KH16" s="1"/>
      <c r="KI16" s="9"/>
      <c r="KL16" s="10"/>
      <c r="KM16" s="1"/>
      <c r="KN16" s="9"/>
      <c r="KQ16" s="10"/>
      <c r="KR16" s="1"/>
      <c r="KS16" s="9"/>
      <c r="KV16" s="10"/>
      <c r="KW16" s="1"/>
      <c r="KX16" s="9"/>
      <c r="LA16" s="10"/>
      <c r="LB16" s="1"/>
      <c r="LC16" s="9"/>
      <c r="LF16" s="10"/>
      <c r="LG16" s="1"/>
      <c r="LH16" s="9"/>
      <c r="LK16" s="10"/>
      <c r="LL16" s="1"/>
      <c r="LM16" s="9"/>
      <c r="LP16" s="10"/>
      <c r="LQ16" s="1"/>
      <c r="LR16" s="9"/>
      <c r="LU16" s="10"/>
      <c r="LV16" s="1"/>
      <c r="LW16" s="9"/>
      <c r="LZ16" s="10"/>
      <c r="MA16" s="1"/>
      <c r="MB16" s="9"/>
      <c r="ME16" s="10"/>
      <c r="MF16" s="1"/>
      <c r="MG16" s="9"/>
      <c r="MJ16" s="10"/>
      <c r="MK16" s="1"/>
      <c r="ML16" s="9"/>
      <c r="MO16" s="10"/>
      <c r="MP16" s="1"/>
      <c r="MQ16" s="9"/>
      <c r="MT16" s="10"/>
      <c r="MU16" s="1"/>
      <c r="MV16" s="9"/>
      <c r="MY16" s="10"/>
      <c r="MZ16" s="1"/>
      <c r="NA16" s="9"/>
      <c r="ND16" s="10"/>
      <c r="NE16" s="1"/>
      <c r="NF16" s="9"/>
      <c r="NI16" s="10"/>
      <c r="NJ16" s="1"/>
      <c r="NK16" s="9"/>
      <c r="NN16" s="10"/>
      <c r="NO16" s="1"/>
      <c r="NP16" s="9"/>
      <c r="NS16" s="10"/>
      <c r="NT16" s="1"/>
      <c r="NU16" s="9"/>
      <c r="NX16" s="10"/>
      <c r="NY16" s="1"/>
      <c r="NZ16" s="9"/>
      <c r="OC16" s="10"/>
      <c r="OD16" s="1"/>
      <c r="OE16" s="9"/>
      <c r="OH16" s="10"/>
      <c r="OI16" s="1"/>
      <c r="OJ16" s="9"/>
      <c r="OM16" s="10"/>
      <c r="ON16" s="1"/>
      <c r="OO16" s="9"/>
      <c r="OR16" s="10"/>
      <c r="OS16" s="1"/>
      <c r="OT16" s="9"/>
      <c r="OW16" s="10"/>
      <c r="OX16" s="1"/>
      <c r="OY16" s="9"/>
      <c r="PB16" s="10"/>
      <c r="PC16" s="1"/>
      <c r="PD16" s="9"/>
      <c r="PG16" s="10"/>
      <c r="PH16" s="1"/>
      <c r="PI16" s="9"/>
      <c r="PL16" s="10"/>
      <c r="PM16" s="1"/>
      <c r="PN16" s="9"/>
      <c r="PQ16" s="10"/>
      <c r="PR16" s="1"/>
      <c r="PS16" s="9"/>
      <c r="PV16" s="10"/>
      <c r="PW16" s="1"/>
      <c r="PX16" s="9"/>
      <c r="QA16" s="10"/>
      <c r="QB16" s="1"/>
      <c r="QC16" s="9"/>
      <c r="QF16" s="10"/>
      <c r="QG16" s="1"/>
      <c r="QH16" s="9"/>
      <c r="QK16" s="10"/>
      <c r="QL16" s="1"/>
      <c r="QM16" s="9"/>
      <c r="QP16" s="10"/>
      <c r="QQ16" s="1"/>
      <c r="QR16" s="9"/>
      <c r="QU16" s="10"/>
      <c r="QV16" s="1"/>
      <c r="QW16" s="9"/>
      <c r="QZ16" s="10"/>
      <c r="RA16" s="1"/>
      <c r="RB16" s="9"/>
      <c r="RE16" s="10"/>
      <c r="RF16" s="1"/>
      <c r="RG16" s="9"/>
      <c r="RJ16" s="10"/>
      <c r="RK16" s="1"/>
      <c r="RL16" s="9"/>
      <c r="RO16" s="10"/>
      <c r="RP16" s="1"/>
      <c r="RQ16" s="9"/>
      <c r="RT16" s="10"/>
      <c r="RU16" s="1"/>
      <c r="RV16" s="9"/>
      <c r="RY16" s="10"/>
      <c r="RZ16" s="1"/>
      <c r="SA16" s="9"/>
      <c r="SD16" s="10"/>
      <c r="SE16" s="1"/>
      <c r="SF16" s="9"/>
      <c r="SI16" s="10"/>
      <c r="SJ16" s="1"/>
      <c r="SK16" s="9"/>
      <c r="SN16" s="10"/>
      <c r="SO16" s="1"/>
      <c r="SP16" s="9"/>
      <c r="SS16" s="10"/>
      <c r="ST16" s="1"/>
      <c r="SU16" s="9"/>
      <c r="SX16" s="10"/>
      <c r="SY16" s="1"/>
      <c r="SZ16" s="9"/>
      <c r="TC16" s="10"/>
      <c r="TD16" s="1"/>
      <c r="TE16" s="9"/>
      <c r="TH16" s="10"/>
      <c r="TI16" s="1"/>
      <c r="TJ16" s="9"/>
      <c r="TM16" s="10"/>
      <c r="TN16" s="1"/>
      <c r="TO16" s="9"/>
      <c r="TR16" s="10"/>
      <c r="TS16" s="1"/>
      <c r="TT16" s="9"/>
      <c r="TW16" s="10"/>
      <c r="TX16" s="1"/>
      <c r="TY16" s="9"/>
      <c r="UB16" s="10"/>
      <c r="UC16" s="1"/>
      <c r="UD16" s="9"/>
      <c r="UG16" s="10"/>
      <c r="UH16" s="1"/>
      <c r="UI16" s="9"/>
      <c r="UL16" s="10"/>
      <c r="UM16" s="1"/>
      <c r="UN16" s="9"/>
      <c r="UQ16" s="10"/>
      <c r="UR16" s="1"/>
      <c r="US16" s="9"/>
      <c r="UV16" s="10"/>
      <c r="UW16" s="1"/>
      <c r="UX16" s="9"/>
      <c r="VA16" s="10"/>
      <c r="VB16" s="1"/>
      <c r="VC16" s="9"/>
      <c r="VF16" s="10"/>
      <c r="VG16" s="1"/>
      <c r="VH16" s="9"/>
      <c r="VK16" s="10"/>
      <c r="VL16" s="1"/>
      <c r="VM16" s="9"/>
      <c r="VP16" s="10"/>
      <c r="VQ16" s="1"/>
      <c r="VR16" s="9"/>
      <c r="VU16" s="10"/>
      <c r="VV16" s="1"/>
      <c r="VW16" s="9"/>
      <c r="VZ16" s="10"/>
      <c r="WA16" s="1"/>
      <c r="WB16" s="9"/>
      <c r="WE16" s="10"/>
      <c r="WF16" s="1"/>
      <c r="WG16" s="9"/>
      <c r="WJ16" s="10"/>
      <c r="WK16" s="1"/>
      <c r="WL16" s="9"/>
      <c r="WO16" s="10"/>
      <c r="WP16" s="1"/>
      <c r="WQ16" s="9"/>
      <c r="WT16" s="10"/>
      <c r="WU16" s="1"/>
      <c r="WV16" s="9"/>
      <c r="WY16" s="10"/>
      <c r="WZ16" s="1"/>
      <c r="XA16" s="9"/>
      <c r="XD16" s="10"/>
      <c r="XE16" s="1"/>
      <c r="XF16" s="9"/>
      <c r="XI16" s="10"/>
      <c r="XJ16" s="1"/>
      <c r="XK16" s="9"/>
      <c r="XN16" s="10"/>
      <c r="XO16" s="1"/>
      <c r="XP16" s="9"/>
      <c r="XS16" s="10"/>
      <c r="XT16" s="1"/>
      <c r="XU16" s="9"/>
      <c r="XX16" s="10"/>
      <c r="XY16" s="1"/>
      <c r="XZ16" s="9"/>
      <c r="YC16" s="10"/>
      <c r="YD16" s="1"/>
      <c r="YE16" s="9"/>
      <c r="YH16" s="10"/>
      <c r="YI16" s="1"/>
      <c r="YJ16" s="9"/>
      <c r="YM16" s="10"/>
      <c r="YN16" s="1"/>
      <c r="YO16" s="9"/>
      <c r="YR16" s="10"/>
      <c r="YS16" s="1"/>
      <c r="YT16" s="9"/>
      <c r="YW16" s="10"/>
      <c r="YX16" s="1"/>
      <c r="YY16" s="9"/>
      <c r="ZB16" s="10"/>
      <c r="ZC16" s="1"/>
      <c r="ZD16" s="9"/>
      <c r="ZG16" s="10"/>
      <c r="ZH16" s="1"/>
      <c r="ZI16" s="9"/>
      <c r="ZL16" s="10"/>
      <c r="ZM16" s="1"/>
      <c r="ZN16" s="9"/>
      <c r="ZQ16" s="10"/>
      <c r="ZR16" s="1"/>
      <c r="ZS16" s="9"/>
      <c r="ZV16" s="10"/>
      <c r="ZW16" s="1"/>
      <c r="ZX16" s="9"/>
      <c r="AAA16" s="10"/>
      <c r="AAB16" s="1"/>
      <c r="AAC16" s="9"/>
      <c r="AAF16" s="10"/>
      <c r="AAG16" s="1"/>
      <c r="AAH16" s="9"/>
      <c r="AAK16" s="10"/>
      <c r="AAL16" s="1"/>
      <c r="AAM16" s="9"/>
      <c r="AAP16" s="10"/>
      <c r="AAQ16" s="1"/>
      <c r="AAR16" s="9"/>
      <c r="AAU16" s="10"/>
      <c r="AAV16" s="1"/>
      <c r="AAW16" s="9"/>
      <c r="AAZ16" s="10"/>
      <c r="ABA16" s="1"/>
      <c r="ABB16" s="9"/>
      <c r="ABE16" s="10"/>
      <c r="ABF16" s="1"/>
      <c r="ABG16" s="9"/>
      <c r="ABJ16" s="10"/>
      <c r="ABK16" s="1"/>
      <c r="ABL16" s="9"/>
      <c r="ABO16" s="10"/>
      <c r="ABP16" s="1"/>
      <c r="ABQ16" s="9"/>
      <c r="ABT16" s="10"/>
      <c r="ABU16" s="1"/>
      <c r="ABV16" s="9"/>
      <c r="ABY16" s="10"/>
      <c r="ABZ16" s="1"/>
      <c r="ACA16" s="9"/>
      <c r="ACD16" s="10"/>
      <c r="ACE16" s="1"/>
      <c r="ACF16" s="9"/>
      <c r="ACI16" s="10"/>
      <c r="ACJ16" s="1"/>
      <c r="ACK16" s="9"/>
      <c r="ACN16" s="10"/>
      <c r="ACO16" s="1"/>
      <c r="ACP16" s="9"/>
      <c r="ACS16" s="10"/>
      <c r="ACT16" s="1"/>
      <c r="ACU16" s="9"/>
      <c r="ACX16" s="10"/>
      <c r="ACY16" s="1"/>
      <c r="ACZ16" s="9"/>
      <c r="ADC16" s="10"/>
      <c r="ADD16" s="1"/>
      <c r="ADE16" s="9"/>
      <c r="ADH16" s="10"/>
      <c r="ADI16" s="1"/>
      <c r="ADJ16" s="9"/>
      <c r="ADM16" s="10"/>
      <c r="ADN16" s="1"/>
      <c r="ADO16" s="9"/>
      <c r="ADR16" s="10"/>
      <c r="ADS16" s="1"/>
      <c r="ADT16" s="9"/>
      <c r="ADW16" s="10"/>
      <c r="ADX16" s="1"/>
      <c r="ADY16" s="9"/>
      <c r="AEB16" s="10"/>
      <c r="AEC16" s="1"/>
      <c r="AED16" s="9"/>
      <c r="AEG16" s="10"/>
      <c r="AEH16" s="1"/>
      <c r="AEI16" s="9"/>
      <c r="AEL16" s="10"/>
      <c r="AEM16" s="1"/>
      <c r="AEN16" s="9"/>
      <c r="AEQ16" s="10"/>
      <c r="AER16" s="1"/>
      <c r="AES16" s="9"/>
      <c r="AEV16" s="10"/>
      <c r="AEW16" s="1"/>
      <c r="AEX16" s="9"/>
      <c r="AFA16" s="10"/>
      <c r="AFB16" s="1"/>
      <c r="AFC16" s="9"/>
      <c r="AFF16" s="10"/>
      <c r="AFG16" s="1"/>
      <c r="AFH16" s="9"/>
      <c r="AFK16" s="10"/>
      <c r="AFL16" s="1"/>
      <c r="AFM16" s="9"/>
      <c r="AFP16" s="10"/>
      <c r="AFQ16" s="1"/>
      <c r="AFR16" s="9"/>
      <c r="AFU16" s="10"/>
      <c r="AFV16" s="1"/>
      <c r="AFW16" s="9"/>
      <c r="AFZ16" s="10"/>
      <c r="AGA16" s="1"/>
      <c r="AGB16" s="9"/>
      <c r="AGE16" s="10"/>
      <c r="AGF16" s="1"/>
      <c r="AGG16" s="9"/>
      <c r="AGJ16" s="10"/>
      <c r="AGK16" s="1"/>
      <c r="AGL16" s="9"/>
      <c r="AGO16" s="10"/>
      <c r="AGP16" s="1"/>
      <c r="AGQ16" s="9"/>
      <c r="AGT16" s="10"/>
      <c r="AGU16" s="1"/>
      <c r="AGV16" s="9"/>
      <c r="AGY16" s="10"/>
      <c r="AGZ16" s="1"/>
      <c r="AHA16" s="9"/>
      <c r="AHD16" s="10"/>
      <c r="AHE16" s="1"/>
      <c r="AHF16" s="9"/>
      <c r="AHI16" s="10"/>
      <c r="AHJ16" s="1"/>
      <c r="AHK16" s="9"/>
      <c r="AHN16" s="10"/>
      <c r="AHO16" s="1"/>
      <c r="AHP16" s="9"/>
      <c r="AHS16" s="10"/>
      <c r="AHT16" s="1"/>
      <c r="AHU16" s="9"/>
      <c r="AHX16" s="10"/>
      <c r="AHY16" s="1"/>
      <c r="AHZ16" s="9"/>
      <c r="AIC16" s="10"/>
      <c r="AID16" s="1"/>
      <c r="AIE16" s="9"/>
      <c r="AIH16" s="10"/>
      <c r="AII16" s="1"/>
      <c r="AIJ16" s="9"/>
      <c r="AIM16" s="10"/>
      <c r="AIN16" s="1"/>
      <c r="AIO16" s="9"/>
      <c r="AIR16" s="10"/>
      <c r="AIS16" s="1"/>
      <c r="AIT16" s="9"/>
      <c r="AIW16" s="10"/>
      <c r="AIX16" s="1"/>
      <c r="AIY16" s="9"/>
      <c r="AJB16" s="10"/>
      <c r="AJC16" s="1"/>
      <c r="AJD16" s="9"/>
      <c r="AJG16" s="10"/>
      <c r="AJH16" s="1"/>
      <c r="AJI16" s="9"/>
      <c r="AJL16" s="10"/>
      <c r="AJM16" s="1"/>
      <c r="AJN16" s="9"/>
      <c r="AJQ16" s="10"/>
      <c r="AJR16" s="1"/>
      <c r="AJS16" s="9"/>
      <c r="AJV16" s="10"/>
      <c r="AJW16" s="1"/>
      <c r="AJX16" s="9"/>
      <c r="AKA16" s="10"/>
      <c r="AKB16" s="1"/>
      <c r="AKC16" s="9"/>
      <c r="AKF16" s="10"/>
      <c r="AKG16" s="1"/>
      <c r="AKH16" s="9"/>
      <c r="AKK16" s="10"/>
      <c r="AKL16" s="1"/>
      <c r="AKM16" s="9"/>
      <c r="AKP16" s="10"/>
      <c r="AKQ16" s="1"/>
      <c r="AKR16" s="9"/>
      <c r="AKU16" s="10"/>
      <c r="AKV16" s="1"/>
      <c r="AKW16" s="9"/>
      <c r="AKZ16" s="10"/>
      <c r="ALA16" s="1"/>
      <c r="ALB16" s="9"/>
      <c r="ALE16" s="10"/>
      <c r="ALF16" s="1"/>
      <c r="ALG16" s="9"/>
      <c r="ALJ16" s="10"/>
      <c r="ALK16" s="1"/>
      <c r="ALL16" s="9"/>
      <c r="ALO16" s="10"/>
      <c r="ALP16" s="1"/>
      <c r="ALQ16" s="9"/>
      <c r="ALT16" s="10"/>
      <c r="ALU16" s="1"/>
      <c r="ALV16" s="9"/>
      <c r="ALY16" s="10"/>
      <c r="ALZ16" s="1"/>
      <c r="AMA16" s="9"/>
      <c r="AMD16" s="10"/>
      <c r="AME16" s="1"/>
      <c r="AMF16" s="9"/>
      <c r="AMI16" s="10"/>
      <c r="AMJ16" s="1"/>
    </row>
    <row r="17" spans="1:1024" customHeight="1" ht="13.2">
      <c r="A17" s="9" t="s">
        <v>57</v>
      </c>
      <c r="B17" s="10">
        <v>41631</v>
      </c>
      <c r="C17" s="9" t="s">
        <v>89</v>
      </c>
      <c r="D17" s="10">
        <v>41631</v>
      </c>
      <c r="E17" s="12">
        <v>-2423.38</v>
      </c>
      <c r="F17" s="12">
        <v>9011.24</v>
      </c>
      <c r="G17" s="8" t="s">
        <v>4</v>
      </c>
      <c r="H17" s="8">
        <v>901</v>
      </c>
      <c r="I17" s="1">
        <v>44109</v>
      </c>
      <c r="J17" s="9" t="s">
        <v>90</v>
      </c>
      <c r="K17" s="8">
        <v>34</v>
      </c>
      <c r="L17" s="8" t="s">
        <v>42</v>
      </c>
      <c r="M17" s="10">
        <v>44104</v>
      </c>
      <c r="N17" s="1"/>
      <c r="O17" s="9"/>
      <c r="R17" s="10"/>
      <c r="S17" s="1"/>
      <c r="T17" s="9"/>
      <c r="W17" s="10"/>
      <c r="X17" s="1"/>
      <c r="Y17" s="9"/>
      <c r="AB17" s="10"/>
      <c r="AC17" s="1"/>
      <c r="AD17" s="9"/>
      <c r="AG17" s="10"/>
      <c r="AH17" s="1"/>
      <c r="AI17" s="9"/>
      <c r="AL17" s="10"/>
      <c r="AM17" s="1"/>
      <c r="AN17" s="9"/>
      <c r="AQ17" s="10"/>
      <c r="AR17" s="1"/>
      <c r="AS17" s="9"/>
      <c r="AV17" s="10"/>
      <c r="AW17" s="1"/>
      <c r="AX17" s="9"/>
      <c r="BA17" s="10"/>
      <c r="BB17" s="1"/>
      <c r="BC17" s="9"/>
      <c r="BF17" s="10"/>
      <c r="BG17" s="1"/>
      <c r="BH17" s="9"/>
      <c r="BK17" s="10"/>
      <c r="BL17" s="1"/>
      <c r="BM17" s="9"/>
      <c r="BP17" s="10"/>
      <c r="BQ17" s="1"/>
      <c r="BR17" s="9"/>
      <c r="BU17" s="10"/>
      <c r="BV17" s="1"/>
      <c r="BW17" s="9"/>
      <c r="BZ17" s="10"/>
      <c r="CA17" s="1"/>
      <c r="CB17" s="9"/>
      <c r="CE17" s="10"/>
      <c r="CF17" s="1"/>
      <c r="CG17" s="9"/>
      <c r="CJ17" s="10"/>
      <c r="CK17" s="1"/>
      <c r="CL17" s="9"/>
      <c r="CO17" s="10"/>
      <c r="CP17" s="1"/>
      <c r="CQ17" s="9"/>
      <c r="CT17" s="10"/>
      <c r="CU17" s="1"/>
      <c r="CV17" s="9"/>
      <c r="CY17" s="10"/>
      <c r="CZ17" s="1"/>
      <c r="DA17" s="9"/>
      <c r="DD17" s="10"/>
      <c r="DE17" s="1"/>
      <c r="DF17" s="9"/>
      <c r="DI17" s="10"/>
      <c r="DJ17" s="1"/>
      <c r="DK17" s="9"/>
      <c r="DN17" s="10"/>
      <c r="DO17" s="1"/>
      <c r="DP17" s="9"/>
      <c r="DS17" s="10"/>
      <c r="DT17" s="1"/>
      <c r="DU17" s="9"/>
      <c r="DX17" s="10"/>
      <c r="DY17" s="1"/>
      <c r="DZ17" s="9"/>
      <c r="EC17" s="10"/>
      <c r="ED17" s="1"/>
      <c r="EE17" s="9"/>
      <c r="EH17" s="10"/>
      <c r="EI17" s="1"/>
      <c r="EJ17" s="9"/>
      <c r="EM17" s="10"/>
      <c r="EN17" s="1"/>
      <c r="EO17" s="9"/>
      <c r="ER17" s="10"/>
      <c r="ES17" s="1"/>
      <c r="ET17" s="9"/>
      <c r="EW17" s="10"/>
      <c r="EX17" s="1"/>
      <c r="EY17" s="9"/>
      <c r="FB17" s="10"/>
      <c r="FC17" s="1"/>
      <c r="FD17" s="9"/>
      <c r="FG17" s="10"/>
      <c r="FH17" s="1"/>
      <c r="FI17" s="9"/>
      <c r="FL17" s="10"/>
      <c r="FM17" s="1"/>
      <c r="FN17" s="9"/>
      <c r="FQ17" s="10"/>
      <c r="FR17" s="1"/>
      <c r="FS17" s="9"/>
      <c r="FV17" s="10"/>
      <c r="FW17" s="1"/>
      <c r="FX17" s="9"/>
      <c r="GA17" s="10"/>
      <c r="GB17" s="1"/>
      <c r="GC17" s="9"/>
      <c r="GF17" s="10"/>
      <c r="GG17" s="1"/>
      <c r="GH17" s="9"/>
      <c r="GK17" s="10"/>
      <c r="GL17" s="1"/>
      <c r="GM17" s="9"/>
      <c r="GP17" s="10"/>
      <c r="GQ17" s="1"/>
      <c r="GR17" s="9"/>
      <c r="GU17" s="10"/>
      <c r="GV17" s="1"/>
      <c r="GW17" s="9"/>
      <c r="GZ17" s="10"/>
      <c r="HA17" s="1"/>
      <c r="HB17" s="9"/>
      <c r="HE17" s="10"/>
      <c r="HF17" s="1"/>
      <c r="HG17" s="9"/>
      <c r="HJ17" s="10"/>
      <c r="HK17" s="1"/>
      <c r="HL17" s="9"/>
      <c r="HO17" s="10"/>
      <c r="HP17" s="1"/>
      <c r="HQ17" s="9"/>
      <c r="HT17" s="10"/>
      <c r="HU17" s="1"/>
      <c r="HV17" s="9"/>
      <c r="HY17" s="10"/>
      <c r="HZ17" s="1"/>
      <c r="IA17" s="9"/>
      <c r="ID17" s="10"/>
      <c r="IE17" s="1"/>
      <c r="IF17" s="9"/>
      <c r="II17" s="10"/>
      <c r="IJ17" s="1"/>
      <c r="IK17" s="9"/>
      <c r="IN17" s="10"/>
      <c r="IO17" s="1"/>
      <c r="IP17" s="9"/>
      <c r="IS17" s="10"/>
      <c r="IT17" s="1"/>
      <c r="IU17" s="9"/>
      <c r="IX17" s="10"/>
      <c r="IY17" s="1"/>
      <c r="IZ17" s="9"/>
      <c r="JC17" s="10"/>
      <c r="JD17" s="1"/>
      <c r="JE17" s="9"/>
      <c r="JH17" s="10"/>
      <c r="JI17" s="1"/>
      <c r="JJ17" s="9"/>
      <c r="JM17" s="10"/>
      <c r="JN17" s="1"/>
      <c r="JO17" s="9"/>
      <c r="JR17" s="10"/>
      <c r="JS17" s="1"/>
      <c r="JT17" s="9"/>
      <c r="JW17" s="10"/>
      <c r="JX17" s="1"/>
      <c r="JY17" s="9"/>
      <c r="KB17" s="10"/>
      <c r="KC17" s="1"/>
      <c r="KD17" s="9"/>
      <c r="KG17" s="10"/>
      <c r="KH17" s="1"/>
      <c r="KI17" s="9"/>
      <c r="KL17" s="10"/>
      <c r="KM17" s="1"/>
      <c r="KN17" s="9"/>
      <c r="KQ17" s="10"/>
      <c r="KR17" s="1"/>
      <c r="KS17" s="9"/>
      <c r="KV17" s="10"/>
      <c r="KW17" s="1"/>
      <c r="KX17" s="9"/>
      <c r="LA17" s="10"/>
      <c r="LB17" s="1"/>
      <c r="LC17" s="9"/>
      <c r="LF17" s="10"/>
      <c r="LG17" s="1"/>
      <c r="LH17" s="9"/>
      <c r="LK17" s="10"/>
      <c r="LL17" s="1"/>
      <c r="LM17" s="9"/>
      <c r="LP17" s="10"/>
      <c r="LQ17" s="1"/>
      <c r="LR17" s="9"/>
      <c r="LU17" s="10"/>
      <c r="LV17" s="1"/>
      <c r="LW17" s="9"/>
      <c r="LZ17" s="10"/>
      <c r="MA17" s="1"/>
      <c r="MB17" s="9"/>
      <c r="ME17" s="10"/>
      <c r="MF17" s="1"/>
      <c r="MG17" s="9"/>
      <c r="MJ17" s="10"/>
      <c r="MK17" s="1"/>
      <c r="ML17" s="9"/>
      <c r="MO17" s="10"/>
      <c r="MP17" s="1"/>
      <c r="MQ17" s="9"/>
      <c r="MT17" s="10"/>
      <c r="MU17" s="1"/>
      <c r="MV17" s="9"/>
      <c r="MY17" s="10"/>
      <c r="MZ17" s="1"/>
      <c r="NA17" s="9"/>
      <c r="ND17" s="10"/>
      <c r="NE17" s="1"/>
      <c r="NF17" s="9"/>
      <c r="NI17" s="10"/>
      <c r="NJ17" s="1"/>
      <c r="NK17" s="9"/>
      <c r="NN17" s="10"/>
      <c r="NO17" s="1"/>
      <c r="NP17" s="9"/>
      <c r="NS17" s="10"/>
      <c r="NT17" s="1"/>
      <c r="NU17" s="9"/>
      <c r="NX17" s="10"/>
      <c r="NY17" s="1"/>
      <c r="NZ17" s="9"/>
      <c r="OC17" s="10"/>
      <c r="OD17" s="1"/>
      <c r="OE17" s="9"/>
      <c r="OH17" s="10"/>
      <c r="OI17" s="1"/>
      <c r="OJ17" s="9"/>
      <c r="OM17" s="10"/>
      <c r="ON17" s="1"/>
      <c r="OO17" s="9"/>
      <c r="OR17" s="10"/>
      <c r="OS17" s="1"/>
      <c r="OT17" s="9"/>
      <c r="OW17" s="10"/>
      <c r="OX17" s="1"/>
      <c r="OY17" s="9"/>
      <c r="PB17" s="10"/>
      <c r="PC17" s="1"/>
      <c r="PD17" s="9"/>
      <c r="PG17" s="10"/>
      <c r="PH17" s="1"/>
      <c r="PI17" s="9"/>
      <c r="PL17" s="10"/>
      <c r="PM17" s="1"/>
      <c r="PN17" s="9"/>
      <c r="PQ17" s="10"/>
      <c r="PR17" s="1"/>
      <c r="PS17" s="9"/>
      <c r="PV17" s="10"/>
      <c r="PW17" s="1"/>
      <c r="PX17" s="9"/>
      <c r="QA17" s="10"/>
      <c r="QB17" s="1"/>
      <c r="QC17" s="9"/>
      <c r="QF17" s="10"/>
      <c r="QG17" s="1"/>
      <c r="QH17" s="9"/>
      <c r="QK17" s="10"/>
      <c r="QL17" s="1"/>
      <c r="QM17" s="9"/>
      <c r="QP17" s="10"/>
      <c r="QQ17" s="1"/>
      <c r="QR17" s="9"/>
      <c r="QU17" s="10"/>
      <c r="QV17" s="1"/>
      <c r="QW17" s="9"/>
      <c r="QZ17" s="10"/>
      <c r="RA17" s="1"/>
      <c r="RB17" s="9"/>
      <c r="RE17" s="10"/>
      <c r="RF17" s="1"/>
      <c r="RG17" s="9"/>
      <c r="RJ17" s="10"/>
      <c r="RK17" s="1"/>
      <c r="RL17" s="9"/>
      <c r="RO17" s="10"/>
      <c r="RP17" s="1"/>
      <c r="RQ17" s="9"/>
      <c r="RT17" s="10"/>
      <c r="RU17" s="1"/>
      <c r="RV17" s="9"/>
      <c r="RY17" s="10"/>
      <c r="RZ17" s="1"/>
      <c r="SA17" s="9"/>
      <c r="SD17" s="10"/>
      <c r="SE17" s="1"/>
      <c r="SF17" s="9"/>
      <c r="SI17" s="10"/>
      <c r="SJ17" s="1"/>
      <c r="SK17" s="9"/>
      <c r="SN17" s="10"/>
      <c r="SO17" s="1"/>
      <c r="SP17" s="9"/>
      <c r="SS17" s="10"/>
      <c r="ST17" s="1"/>
      <c r="SU17" s="9"/>
      <c r="SX17" s="10"/>
      <c r="SY17" s="1"/>
      <c r="SZ17" s="9"/>
      <c r="TC17" s="10"/>
      <c r="TD17" s="1"/>
      <c r="TE17" s="9"/>
      <c r="TH17" s="10"/>
      <c r="TI17" s="1"/>
      <c r="TJ17" s="9"/>
      <c r="TM17" s="10"/>
      <c r="TN17" s="1"/>
      <c r="TO17" s="9"/>
      <c r="TR17" s="10"/>
      <c r="TS17" s="1"/>
      <c r="TT17" s="9"/>
      <c r="TW17" s="10"/>
      <c r="TX17" s="1"/>
      <c r="TY17" s="9"/>
      <c r="UB17" s="10"/>
      <c r="UC17" s="1"/>
      <c r="UD17" s="9"/>
      <c r="UG17" s="10"/>
      <c r="UH17" s="1"/>
      <c r="UI17" s="9"/>
      <c r="UL17" s="10"/>
      <c r="UM17" s="1"/>
      <c r="UN17" s="9"/>
      <c r="UQ17" s="10"/>
      <c r="UR17" s="1"/>
      <c r="US17" s="9"/>
      <c r="UV17" s="10"/>
      <c r="UW17" s="1"/>
      <c r="UX17" s="9"/>
      <c r="VA17" s="10"/>
      <c r="VB17" s="1"/>
      <c r="VC17" s="9"/>
      <c r="VF17" s="10"/>
      <c r="VG17" s="1"/>
      <c r="VH17" s="9"/>
      <c r="VK17" s="10"/>
      <c r="VL17" s="1"/>
      <c r="VM17" s="9"/>
      <c r="VP17" s="10"/>
      <c r="VQ17" s="1"/>
      <c r="VR17" s="9"/>
      <c r="VU17" s="10"/>
      <c r="VV17" s="1"/>
      <c r="VW17" s="9"/>
      <c r="VZ17" s="10"/>
      <c r="WA17" s="1"/>
      <c r="WB17" s="9"/>
      <c r="WE17" s="10"/>
      <c r="WF17" s="1"/>
      <c r="WG17" s="9"/>
      <c r="WJ17" s="10"/>
      <c r="WK17" s="1"/>
      <c r="WL17" s="9"/>
      <c r="WO17" s="10"/>
      <c r="WP17" s="1"/>
      <c r="WQ17" s="9"/>
      <c r="WT17" s="10"/>
      <c r="WU17" s="1"/>
      <c r="WV17" s="9"/>
      <c r="WY17" s="10"/>
      <c r="WZ17" s="1"/>
      <c r="XA17" s="9"/>
      <c r="XD17" s="10"/>
      <c r="XE17" s="1"/>
      <c r="XF17" s="9"/>
      <c r="XI17" s="10"/>
      <c r="XJ17" s="1"/>
      <c r="XK17" s="9"/>
      <c r="XN17" s="10"/>
      <c r="XO17" s="1"/>
      <c r="XP17" s="9"/>
      <c r="XS17" s="10"/>
      <c r="XT17" s="1"/>
      <c r="XU17" s="9"/>
      <c r="XX17" s="10"/>
      <c r="XY17" s="1"/>
      <c r="XZ17" s="9"/>
      <c r="YC17" s="10"/>
      <c r="YD17" s="1"/>
      <c r="YE17" s="9"/>
      <c r="YH17" s="10"/>
      <c r="YI17" s="1"/>
      <c r="YJ17" s="9"/>
      <c r="YM17" s="10"/>
      <c r="YN17" s="1"/>
      <c r="YO17" s="9"/>
      <c r="YR17" s="10"/>
      <c r="YS17" s="1"/>
      <c r="YT17" s="9"/>
      <c r="YW17" s="10"/>
      <c r="YX17" s="1"/>
      <c r="YY17" s="9"/>
      <c r="ZB17" s="10"/>
      <c r="ZC17" s="1"/>
      <c r="ZD17" s="9"/>
      <c r="ZG17" s="10"/>
      <c r="ZH17" s="1"/>
      <c r="ZI17" s="9"/>
      <c r="ZL17" s="10"/>
      <c r="ZM17" s="1"/>
      <c r="ZN17" s="9"/>
      <c r="ZQ17" s="10"/>
      <c r="ZR17" s="1"/>
      <c r="ZS17" s="9"/>
      <c r="ZV17" s="10"/>
      <c r="ZW17" s="1"/>
      <c r="ZX17" s="9"/>
      <c r="AAA17" s="10"/>
      <c r="AAB17" s="1"/>
      <c r="AAC17" s="9"/>
      <c r="AAF17" s="10"/>
      <c r="AAG17" s="1"/>
      <c r="AAH17" s="9"/>
      <c r="AAK17" s="10"/>
      <c r="AAL17" s="1"/>
      <c r="AAM17" s="9"/>
      <c r="AAP17" s="10"/>
      <c r="AAQ17" s="1"/>
      <c r="AAR17" s="9"/>
      <c r="AAU17" s="10"/>
      <c r="AAV17" s="1"/>
      <c r="AAW17" s="9"/>
      <c r="AAZ17" s="10"/>
      <c r="ABA17" s="1"/>
      <c r="ABB17" s="9"/>
      <c r="ABE17" s="10"/>
      <c r="ABF17" s="1"/>
      <c r="ABG17" s="9"/>
      <c r="ABJ17" s="10"/>
      <c r="ABK17" s="1"/>
      <c r="ABL17" s="9"/>
      <c r="ABO17" s="10"/>
      <c r="ABP17" s="1"/>
      <c r="ABQ17" s="9"/>
      <c r="ABT17" s="10"/>
      <c r="ABU17" s="1"/>
      <c r="ABV17" s="9"/>
      <c r="ABY17" s="10"/>
      <c r="ABZ17" s="1"/>
      <c r="ACA17" s="9"/>
      <c r="ACD17" s="10"/>
      <c r="ACE17" s="1"/>
      <c r="ACF17" s="9"/>
      <c r="ACI17" s="10"/>
      <c r="ACJ17" s="1"/>
      <c r="ACK17" s="9"/>
      <c r="ACN17" s="10"/>
      <c r="ACO17" s="1"/>
      <c r="ACP17" s="9"/>
      <c r="ACS17" s="10"/>
      <c r="ACT17" s="1"/>
      <c r="ACU17" s="9"/>
      <c r="ACX17" s="10"/>
      <c r="ACY17" s="1"/>
      <c r="ACZ17" s="9"/>
      <c r="ADC17" s="10"/>
      <c r="ADD17" s="1"/>
      <c r="ADE17" s="9"/>
      <c r="ADH17" s="10"/>
      <c r="ADI17" s="1"/>
      <c r="ADJ17" s="9"/>
      <c r="ADM17" s="10"/>
      <c r="ADN17" s="1"/>
      <c r="ADO17" s="9"/>
      <c r="ADR17" s="10"/>
      <c r="ADS17" s="1"/>
      <c r="ADT17" s="9"/>
      <c r="ADW17" s="10"/>
      <c r="ADX17" s="1"/>
      <c r="ADY17" s="9"/>
      <c r="AEB17" s="10"/>
      <c r="AEC17" s="1"/>
      <c r="AED17" s="9"/>
      <c r="AEG17" s="10"/>
      <c r="AEH17" s="1"/>
      <c r="AEI17" s="9"/>
      <c r="AEL17" s="10"/>
      <c r="AEM17" s="1"/>
      <c r="AEN17" s="9"/>
      <c r="AEQ17" s="10"/>
      <c r="AER17" s="1"/>
      <c r="AES17" s="9"/>
      <c r="AEV17" s="10"/>
      <c r="AEW17" s="1"/>
      <c r="AEX17" s="9"/>
      <c r="AFA17" s="10"/>
      <c r="AFB17" s="1"/>
      <c r="AFC17" s="9"/>
      <c r="AFF17" s="10"/>
      <c r="AFG17" s="1"/>
      <c r="AFH17" s="9"/>
      <c r="AFK17" s="10"/>
      <c r="AFL17" s="1"/>
      <c r="AFM17" s="9"/>
      <c r="AFP17" s="10"/>
      <c r="AFQ17" s="1"/>
      <c r="AFR17" s="9"/>
      <c r="AFU17" s="10"/>
      <c r="AFV17" s="1"/>
      <c r="AFW17" s="9"/>
      <c r="AFZ17" s="10"/>
      <c r="AGA17" s="1"/>
      <c r="AGB17" s="9"/>
      <c r="AGE17" s="10"/>
      <c r="AGF17" s="1"/>
      <c r="AGG17" s="9"/>
      <c r="AGJ17" s="10"/>
      <c r="AGK17" s="1"/>
      <c r="AGL17" s="9"/>
      <c r="AGO17" s="10"/>
      <c r="AGP17" s="1"/>
      <c r="AGQ17" s="9"/>
      <c r="AGT17" s="10"/>
      <c r="AGU17" s="1"/>
      <c r="AGV17" s="9"/>
      <c r="AGY17" s="10"/>
      <c r="AGZ17" s="1"/>
      <c r="AHA17" s="9"/>
      <c r="AHD17" s="10"/>
      <c r="AHE17" s="1"/>
      <c r="AHF17" s="9"/>
      <c r="AHI17" s="10"/>
      <c r="AHJ17" s="1"/>
      <c r="AHK17" s="9"/>
      <c r="AHN17" s="10"/>
      <c r="AHO17" s="1"/>
      <c r="AHP17" s="9"/>
      <c r="AHS17" s="10"/>
      <c r="AHT17" s="1"/>
      <c r="AHU17" s="9"/>
      <c r="AHX17" s="10"/>
      <c r="AHY17" s="1"/>
      <c r="AHZ17" s="9"/>
      <c r="AIC17" s="10"/>
      <c r="AID17" s="1"/>
      <c r="AIE17" s="9"/>
      <c r="AIH17" s="10"/>
      <c r="AII17" s="1"/>
      <c r="AIJ17" s="9"/>
      <c r="AIM17" s="10"/>
      <c r="AIN17" s="1"/>
      <c r="AIO17" s="9"/>
      <c r="AIR17" s="10"/>
      <c r="AIS17" s="1"/>
      <c r="AIT17" s="9"/>
      <c r="AIW17" s="10"/>
      <c r="AIX17" s="1"/>
      <c r="AIY17" s="9"/>
      <c r="AJB17" s="10"/>
      <c r="AJC17" s="1"/>
      <c r="AJD17" s="9"/>
      <c r="AJG17" s="10"/>
      <c r="AJH17" s="1"/>
      <c r="AJI17" s="9"/>
      <c r="AJL17" s="10"/>
      <c r="AJM17" s="1"/>
      <c r="AJN17" s="9"/>
      <c r="AJQ17" s="10"/>
      <c r="AJR17" s="1"/>
      <c r="AJS17" s="9"/>
      <c r="AJV17" s="10"/>
      <c r="AJW17" s="1"/>
      <c r="AJX17" s="9"/>
      <c r="AKA17" s="10"/>
      <c r="AKB17" s="1"/>
      <c r="AKC17" s="9"/>
      <c r="AKF17" s="10"/>
      <c r="AKG17" s="1"/>
      <c r="AKH17" s="9"/>
      <c r="AKK17" s="10"/>
      <c r="AKL17" s="1"/>
      <c r="AKM17" s="9"/>
      <c r="AKP17" s="10"/>
      <c r="AKQ17" s="1"/>
      <c r="AKR17" s="9"/>
      <c r="AKU17" s="10"/>
      <c r="AKV17" s="1"/>
      <c r="AKW17" s="9"/>
      <c r="AKZ17" s="10"/>
      <c r="ALA17" s="1"/>
      <c r="ALB17" s="9"/>
      <c r="ALE17" s="10"/>
      <c r="ALF17" s="1"/>
      <c r="ALG17" s="9"/>
      <c r="ALJ17" s="10"/>
      <c r="ALK17" s="1"/>
      <c r="ALL17" s="9"/>
      <c r="ALO17" s="10"/>
      <c r="ALP17" s="1"/>
      <c r="ALQ17" s="9"/>
      <c r="ALT17" s="10"/>
      <c r="ALU17" s="1"/>
      <c r="ALV17" s="9"/>
      <c r="ALY17" s="10"/>
      <c r="ALZ17" s="1"/>
      <c r="AMA17" s="9"/>
      <c r="AMD17" s="10"/>
      <c r="AME17" s="1"/>
      <c r="AMF17" s="9"/>
      <c r="AMI17" s="10"/>
      <c r="AMJ17" s="1"/>
    </row>
    <row r="18" spans="1:1024" customHeight="1" ht="14.4">
      <c r="A18" s="16" t="s">
        <v>57</v>
      </c>
      <c r="B18" s="17">
        <v>41634</v>
      </c>
      <c r="C18" s="16" t="s">
        <v>91</v>
      </c>
      <c r="D18" s="17">
        <v>41633</v>
      </c>
      <c r="E18" s="19">
        <v>-2344.15</v>
      </c>
      <c r="F18" s="19">
        <v>6667.09</v>
      </c>
      <c r="G18" s="18" t="s">
        <v>4</v>
      </c>
      <c r="H18" s="18">
        <v>901</v>
      </c>
      <c r="I18" s="1">
        <v>44110</v>
      </c>
      <c r="J18" s="9" t="s">
        <v>92</v>
      </c>
      <c r="K18" s="8">
        <v>34</v>
      </c>
      <c r="L18" s="8" t="s">
        <v>87</v>
      </c>
      <c r="M18" s="10">
        <v>44110</v>
      </c>
      <c r="N18" s="1"/>
      <c r="O18" s="9"/>
      <c r="R18" s="10"/>
      <c r="S18" s="1"/>
      <c r="T18" s="9"/>
      <c r="W18" s="10"/>
      <c r="X18" s="1"/>
      <c r="Y18" s="9"/>
      <c r="AB18" s="10"/>
      <c r="AC18" s="1"/>
      <c r="AD18" s="9"/>
      <c r="AG18" s="10"/>
      <c r="AH18" s="1"/>
      <c r="AI18" s="9"/>
      <c r="AL18" s="10"/>
      <c r="AM18" s="1"/>
      <c r="AN18" s="9"/>
      <c r="AQ18" s="10"/>
      <c r="AR18" s="1"/>
      <c r="AS18" s="9"/>
      <c r="AV18" s="10"/>
      <c r="AW18" s="1"/>
      <c r="AX18" s="9"/>
      <c r="BA18" s="10"/>
      <c r="BB18" s="1"/>
      <c r="BC18" s="9"/>
      <c r="BF18" s="10"/>
      <c r="BG18" s="1"/>
      <c r="BH18" s="9"/>
      <c r="BK18" s="10"/>
      <c r="BL18" s="1"/>
      <c r="BM18" s="9"/>
      <c r="BP18" s="10"/>
      <c r="BQ18" s="1"/>
      <c r="BR18" s="9"/>
      <c r="BU18" s="10"/>
      <c r="BV18" s="1"/>
      <c r="BW18" s="9"/>
      <c r="BZ18" s="10"/>
      <c r="CA18" s="1"/>
      <c r="CB18" s="9"/>
      <c r="CE18" s="10"/>
      <c r="CF18" s="1"/>
      <c r="CG18" s="9"/>
      <c r="CJ18" s="10"/>
      <c r="CK18" s="1"/>
      <c r="CL18" s="9"/>
      <c r="CO18" s="10"/>
      <c r="CP18" s="1"/>
      <c r="CQ18" s="9"/>
      <c r="CT18" s="10"/>
      <c r="CU18" s="1"/>
      <c r="CV18" s="9"/>
      <c r="CY18" s="10"/>
      <c r="CZ18" s="1"/>
      <c r="DA18" s="9"/>
      <c r="DD18" s="10"/>
      <c r="DE18" s="1"/>
      <c r="DF18" s="9"/>
      <c r="DI18" s="10"/>
      <c r="DJ18" s="1"/>
      <c r="DK18" s="9"/>
      <c r="DN18" s="10"/>
      <c r="DO18" s="1"/>
      <c r="DP18" s="9"/>
      <c r="DS18" s="10"/>
      <c r="DT18" s="1"/>
      <c r="DU18" s="9"/>
      <c r="DX18" s="10"/>
      <c r="DY18" s="1"/>
      <c r="DZ18" s="9"/>
      <c r="EC18" s="10"/>
      <c r="ED18" s="1"/>
      <c r="EE18" s="9"/>
      <c r="EH18" s="10"/>
      <c r="EI18" s="1"/>
      <c r="EJ18" s="9"/>
      <c r="EM18" s="10"/>
      <c r="EN18" s="1"/>
      <c r="EO18" s="9"/>
      <c r="ER18" s="10"/>
      <c r="ES18" s="1"/>
      <c r="ET18" s="9"/>
      <c r="EW18" s="10"/>
      <c r="EX18" s="1"/>
      <c r="EY18" s="9"/>
      <c r="FB18" s="10"/>
      <c r="FC18" s="1"/>
      <c r="FD18" s="9"/>
      <c r="FG18" s="10"/>
      <c r="FH18" s="1"/>
      <c r="FI18" s="9"/>
      <c r="FL18" s="10"/>
      <c r="FM18" s="1"/>
      <c r="FN18" s="9"/>
      <c r="FQ18" s="10"/>
      <c r="FR18" s="1"/>
      <c r="FS18" s="9"/>
      <c r="FV18" s="10"/>
      <c r="FW18" s="1"/>
      <c r="FX18" s="9"/>
      <c r="GA18" s="10"/>
      <c r="GB18" s="1"/>
      <c r="GC18" s="9"/>
      <c r="GF18" s="10"/>
      <c r="GG18" s="1"/>
      <c r="GH18" s="9"/>
      <c r="GK18" s="10"/>
      <c r="GL18" s="1"/>
      <c r="GM18" s="9"/>
      <c r="GP18" s="10"/>
      <c r="GQ18" s="1"/>
      <c r="GR18" s="9"/>
      <c r="GU18" s="10"/>
      <c r="GV18" s="1"/>
      <c r="GW18" s="9"/>
      <c r="GZ18" s="10"/>
      <c r="HA18" s="1"/>
      <c r="HB18" s="9"/>
      <c r="HE18" s="10"/>
      <c r="HF18" s="1"/>
      <c r="HG18" s="9"/>
      <c r="HJ18" s="10"/>
      <c r="HK18" s="1"/>
      <c r="HL18" s="9"/>
      <c r="HO18" s="10"/>
      <c r="HP18" s="1"/>
      <c r="HQ18" s="9"/>
      <c r="HT18" s="10"/>
      <c r="HU18" s="1"/>
      <c r="HV18" s="9"/>
      <c r="HY18" s="10"/>
      <c r="HZ18" s="1"/>
      <c r="IA18" s="9"/>
      <c r="ID18" s="10"/>
      <c r="IE18" s="1"/>
      <c r="IF18" s="9"/>
      <c r="II18" s="10"/>
      <c r="IJ18" s="1"/>
      <c r="IK18" s="9"/>
      <c r="IN18" s="10"/>
      <c r="IO18" s="1"/>
      <c r="IP18" s="9"/>
      <c r="IS18" s="10"/>
      <c r="IT18" s="1"/>
      <c r="IU18" s="9"/>
      <c r="IX18" s="10"/>
      <c r="IY18" s="1"/>
      <c r="IZ18" s="9"/>
      <c r="JC18" s="10"/>
      <c r="JD18" s="1"/>
      <c r="JE18" s="9"/>
      <c r="JH18" s="10"/>
      <c r="JI18" s="1"/>
      <c r="JJ18" s="9"/>
      <c r="JM18" s="10"/>
      <c r="JN18" s="1"/>
      <c r="JO18" s="9"/>
      <c r="JR18" s="10"/>
      <c r="JS18" s="1"/>
      <c r="JT18" s="9"/>
      <c r="JW18" s="10"/>
      <c r="JX18" s="1"/>
      <c r="JY18" s="9"/>
      <c r="KB18" s="10"/>
      <c r="KC18" s="1"/>
      <c r="KD18" s="9"/>
      <c r="KG18" s="10"/>
      <c r="KH18" s="1"/>
      <c r="KI18" s="9"/>
      <c r="KL18" s="10"/>
      <c r="KM18" s="1"/>
      <c r="KN18" s="9"/>
      <c r="KQ18" s="10"/>
      <c r="KR18" s="1"/>
      <c r="KS18" s="9"/>
      <c r="KV18" s="10"/>
      <c r="KW18" s="1"/>
      <c r="KX18" s="9"/>
      <c r="LA18" s="10"/>
      <c r="LB18" s="1"/>
      <c r="LC18" s="9"/>
      <c r="LF18" s="10"/>
      <c r="LG18" s="1"/>
      <c r="LH18" s="9"/>
      <c r="LK18" s="10"/>
      <c r="LL18" s="1"/>
      <c r="LM18" s="9"/>
      <c r="LP18" s="10"/>
      <c r="LQ18" s="1"/>
      <c r="LR18" s="9"/>
      <c r="LU18" s="10"/>
      <c r="LV18" s="1"/>
      <c r="LW18" s="9"/>
      <c r="LZ18" s="10"/>
      <c r="MA18" s="1"/>
      <c r="MB18" s="9"/>
      <c r="ME18" s="10"/>
      <c r="MF18" s="1"/>
      <c r="MG18" s="9"/>
      <c r="MJ18" s="10"/>
      <c r="MK18" s="1"/>
      <c r="ML18" s="9"/>
      <c r="MO18" s="10"/>
      <c r="MP18" s="1"/>
      <c r="MQ18" s="9"/>
      <c r="MT18" s="10"/>
      <c r="MU18" s="1"/>
      <c r="MV18" s="9"/>
      <c r="MY18" s="10"/>
      <c r="MZ18" s="1"/>
      <c r="NA18" s="9"/>
      <c r="ND18" s="10"/>
      <c r="NE18" s="1"/>
      <c r="NF18" s="9"/>
      <c r="NI18" s="10"/>
      <c r="NJ18" s="1"/>
      <c r="NK18" s="9"/>
      <c r="NN18" s="10"/>
      <c r="NO18" s="1"/>
      <c r="NP18" s="9"/>
      <c r="NS18" s="10"/>
      <c r="NT18" s="1"/>
      <c r="NU18" s="9"/>
      <c r="NX18" s="10"/>
      <c r="NY18" s="1"/>
      <c r="NZ18" s="9"/>
      <c r="OC18" s="10"/>
      <c r="OD18" s="1"/>
      <c r="OE18" s="9"/>
      <c r="OH18" s="10"/>
      <c r="OI18" s="1"/>
      <c r="OJ18" s="9"/>
      <c r="OM18" s="10"/>
      <c r="ON18" s="1"/>
      <c r="OO18" s="9"/>
      <c r="OR18" s="10"/>
      <c r="OS18" s="1"/>
      <c r="OT18" s="9"/>
      <c r="OW18" s="10"/>
      <c r="OX18" s="1"/>
      <c r="OY18" s="9"/>
      <c r="PB18" s="10"/>
      <c r="PC18" s="1"/>
      <c r="PD18" s="9"/>
      <c r="PG18" s="10"/>
      <c r="PH18" s="1"/>
      <c r="PI18" s="9"/>
      <c r="PL18" s="10"/>
      <c r="PM18" s="1"/>
      <c r="PN18" s="9"/>
      <c r="PQ18" s="10"/>
      <c r="PR18" s="1"/>
      <c r="PS18" s="9"/>
      <c r="PV18" s="10"/>
      <c r="PW18" s="1"/>
      <c r="PX18" s="9"/>
      <c r="QA18" s="10"/>
      <c r="QB18" s="1"/>
      <c r="QC18" s="9"/>
      <c r="QF18" s="10"/>
      <c r="QG18" s="1"/>
      <c r="QH18" s="9"/>
      <c r="QK18" s="10"/>
      <c r="QL18" s="1"/>
      <c r="QM18" s="9"/>
      <c r="QP18" s="10"/>
      <c r="QQ18" s="1"/>
      <c r="QR18" s="9"/>
      <c r="QU18" s="10"/>
      <c r="QV18" s="1"/>
      <c r="QW18" s="9"/>
      <c r="QZ18" s="10"/>
      <c r="RA18" s="1"/>
      <c r="RB18" s="9"/>
      <c r="RE18" s="10"/>
      <c r="RF18" s="1"/>
      <c r="RG18" s="9"/>
      <c r="RJ18" s="10"/>
      <c r="RK18" s="1"/>
      <c r="RL18" s="9"/>
      <c r="RO18" s="10"/>
      <c r="RP18" s="1"/>
      <c r="RQ18" s="9"/>
      <c r="RT18" s="10"/>
      <c r="RU18" s="1"/>
      <c r="RV18" s="9"/>
      <c r="RY18" s="10"/>
      <c r="RZ18" s="1"/>
      <c r="SA18" s="9"/>
      <c r="SD18" s="10"/>
      <c r="SE18" s="1"/>
      <c r="SF18" s="9"/>
      <c r="SI18" s="10"/>
      <c r="SJ18" s="1"/>
      <c r="SK18" s="9"/>
      <c r="SN18" s="10"/>
      <c r="SO18" s="1"/>
      <c r="SP18" s="9"/>
      <c r="SS18" s="10"/>
      <c r="ST18" s="1"/>
      <c r="SU18" s="9"/>
      <c r="SX18" s="10"/>
      <c r="SY18" s="1"/>
      <c r="SZ18" s="9"/>
      <c r="TC18" s="10"/>
      <c r="TD18" s="1"/>
      <c r="TE18" s="9"/>
      <c r="TH18" s="10"/>
      <c r="TI18" s="1"/>
      <c r="TJ18" s="9"/>
      <c r="TM18" s="10"/>
      <c r="TN18" s="1"/>
      <c r="TO18" s="9"/>
      <c r="TR18" s="10"/>
      <c r="TS18" s="1"/>
      <c r="TT18" s="9"/>
      <c r="TW18" s="10"/>
      <c r="TX18" s="1"/>
      <c r="TY18" s="9"/>
      <c r="UB18" s="10"/>
      <c r="UC18" s="1"/>
      <c r="UD18" s="9"/>
      <c r="UG18" s="10"/>
      <c r="UH18" s="1"/>
      <c r="UI18" s="9"/>
      <c r="UL18" s="10"/>
      <c r="UM18" s="1"/>
      <c r="UN18" s="9"/>
      <c r="UQ18" s="10"/>
      <c r="UR18" s="1"/>
      <c r="US18" s="9"/>
      <c r="UV18" s="10"/>
      <c r="UW18" s="1"/>
      <c r="UX18" s="9"/>
      <c r="VA18" s="10"/>
      <c r="VB18" s="1"/>
      <c r="VC18" s="9"/>
      <c r="VF18" s="10"/>
      <c r="VG18" s="1"/>
      <c r="VH18" s="9"/>
      <c r="VK18" s="10"/>
      <c r="VL18" s="1"/>
      <c r="VM18" s="9"/>
      <c r="VP18" s="10"/>
      <c r="VQ18" s="1"/>
      <c r="VR18" s="9"/>
      <c r="VU18" s="10"/>
      <c r="VV18" s="1"/>
      <c r="VW18" s="9"/>
      <c r="VZ18" s="10"/>
      <c r="WA18" s="1"/>
      <c r="WB18" s="9"/>
      <c r="WE18" s="10"/>
      <c r="WF18" s="1"/>
      <c r="WG18" s="9"/>
      <c r="WJ18" s="10"/>
      <c r="WK18" s="1"/>
      <c r="WL18" s="9"/>
      <c r="WO18" s="10"/>
      <c r="WP18" s="1"/>
      <c r="WQ18" s="9"/>
      <c r="WT18" s="10"/>
      <c r="WU18" s="1"/>
      <c r="WV18" s="9"/>
      <c r="WY18" s="10"/>
      <c r="WZ18" s="1"/>
      <c r="XA18" s="9"/>
      <c r="XD18" s="10"/>
      <c r="XE18" s="1"/>
      <c r="XF18" s="9"/>
      <c r="XI18" s="10"/>
      <c r="XJ18" s="1"/>
      <c r="XK18" s="9"/>
      <c r="XN18" s="10"/>
      <c r="XO18" s="1"/>
      <c r="XP18" s="9"/>
      <c r="XS18" s="10"/>
      <c r="XT18" s="1"/>
      <c r="XU18" s="9"/>
      <c r="XX18" s="10"/>
      <c r="XY18" s="1"/>
      <c r="XZ18" s="9"/>
      <c r="YC18" s="10"/>
      <c r="YD18" s="1"/>
      <c r="YE18" s="9"/>
      <c r="YH18" s="10"/>
      <c r="YI18" s="1"/>
      <c r="YJ18" s="9"/>
      <c r="YM18" s="10"/>
      <c r="YN18" s="1"/>
      <c r="YO18" s="9"/>
      <c r="YR18" s="10"/>
      <c r="YS18" s="1"/>
      <c r="YT18" s="9"/>
      <c r="YW18" s="10"/>
      <c r="YX18" s="1"/>
      <c r="YY18" s="9"/>
      <c r="ZB18" s="10"/>
      <c r="ZC18" s="1"/>
      <c r="ZD18" s="9"/>
      <c r="ZG18" s="10"/>
      <c r="ZH18" s="1"/>
      <c r="ZI18" s="9"/>
      <c r="ZL18" s="10"/>
      <c r="ZM18" s="1"/>
      <c r="ZN18" s="9"/>
      <c r="ZQ18" s="10"/>
      <c r="ZR18" s="1"/>
      <c r="ZS18" s="9"/>
      <c r="ZV18" s="10"/>
      <c r="ZW18" s="1"/>
      <c r="ZX18" s="9"/>
      <c r="AAA18" s="10"/>
      <c r="AAB18" s="1"/>
      <c r="AAC18" s="9"/>
      <c r="AAF18" s="10"/>
      <c r="AAG18" s="1"/>
      <c r="AAH18" s="9"/>
      <c r="AAK18" s="10"/>
      <c r="AAL18" s="1"/>
      <c r="AAM18" s="9"/>
      <c r="AAP18" s="10"/>
      <c r="AAQ18" s="1"/>
      <c r="AAR18" s="9"/>
      <c r="AAU18" s="10"/>
      <c r="AAV18" s="1"/>
      <c r="AAW18" s="9"/>
      <c r="AAZ18" s="10"/>
      <c r="ABA18" s="1"/>
      <c r="ABB18" s="9"/>
      <c r="ABE18" s="10"/>
      <c r="ABF18" s="1"/>
      <c r="ABG18" s="9"/>
      <c r="ABJ18" s="10"/>
      <c r="ABK18" s="1"/>
      <c r="ABL18" s="9"/>
      <c r="ABO18" s="10"/>
      <c r="ABP18" s="1"/>
      <c r="ABQ18" s="9"/>
      <c r="ABT18" s="10"/>
      <c r="ABU18" s="1"/>
      <c r="ABV18" s="9"/>
      <c r="ABY18" s="10"/>
      <c r="ABZ18" s="1"/>
      <c r="ACA18" s="9"/>
      <c r="ACD18" s="10"/>
      <c r="ACE18" s="1"/>
      <c r="ACF18" s="9"/>
      <c r="ACI18" s="10"/>
      <c r="ACJ18" s="1"/>
      <c r="ACK18" s="9"/>
      <c r="ACN18" s="10"/>
      <c r="ACO18" s="1"/>
      <c r="ACP18" s="9"/>
      <c r="ACS18" s="10"/>
      <c r="ACT18" s="1"/>
      <c r="ACU18" s="9"/>
      <c r="ACX18" s="10"/>
      <c r="ACY18" s="1"/>
      <c r="ACZ18" s="9"/>
      <c r="ADC18" s="10"/>
      <c r="ADD18" s="1"/>
      <c r="ADE18" s="9"/>
      <c r="ADH18" s="10"/>
      <c r="ADI18" s="1"/>
      <c r="ADJ18" s="9"/>
      <c r="ADM18" s="10"/>
      <c r="ADN18" s="1"/>
      <c r="ADO18" s="9"/>
      <c r="ADR18" s="10"/>
      <c r="ADS18" s="1"/>
      <c r="ADT18" s="9"/>
      <c r="ADW18" s="10"/>
      <c r="ADX18" s="1"/>
      <c r="ADY18" s="9"/>
      <c r="AEB18" s="10"/>
      <c r="AEC18" s="1"/>
      <c r="AED18" s="9"/>
      <c r="AEG18" s="10"/>
      <c r="AEH18" s="1"/>
      <c r="AEI18" s="9"/>
      <c r="AEL18" s="10"/>
      <c r="AEM18" s="1"/>
      <c r="AEN18" s="9"/>
      <c r="AEQ18" s="10"/>
      <c r="AER18" s="1"/>
      <c r="AES18" s="9"/>
      <c r="AEV18" s="10"/>
      <c r="AEW18" s="1"/>
      <c r="AEX18" s="9"/>
      <c r="AFA18" s="10"/>
      <c r="AFB18" s="1"/>
      <c r="AFC18" s="9"/>
      <c r="AFF18" s="10"/>
      <c r="AFG18" s="1"/>
      <c r="AFH18" s="9"/>
      <c r="AFK18" s="10"/>
      <c r="AFL18" s="1"/>
      <c r="AFM18" s="9"/>
      <c r="AFP18" s="10"/>
      <c r="AFQ18" s="1"/>
      <c r="AFR18" s="9"/>
      <c r="AFU18" s="10"/>
      <c r="AFV18" s="1"/>
      <c r="AFW18" s="9"/>
      <c r="AFZ18" s="10"/>
      <c r="AGA18" s="1"/>
      <c r="AGB18" s="9"/>
      <c r="AGE18" s="10"/>
      <c r="AGF18" s="1"/>
      <c r="AGG18" s="9"/>
      <c r="AGJ18" s="10"/>
      <c r="AGK18" s="1"/>
      <c r="AGL18" s="9"/>
      <c r="AGO18" s="10"/>
      <c r="AGP18" s="1"/>
      <c r="AGQ18" s="9"/>
      <c r="AGT18" s="10"/>
      <c r="AGU18" s="1"/>
      <c r="AGV18" s="9"/>
      <c r="AGY18" s="10"/>
      <c r="AGZ18" s="1"/>
      <c r="AHA18" s="9"/>
      <c r="AHD18" s="10"/>
      <c r="AHE18" s="1"/>
      <c r="AHF18" s="9"/>
      <c r="AHI18" s="10"/>
      <c r="AHJ18" s="1"/>
      <c r="AHK18" s="9"/>
      <c r="AHN18" s="10"/>
      <c r="AHO18" s="1"/>
      <c r="AHP18" s="9"/>
      <c r="AHS18" s="10"/>
      <c r="AHT18" s="1"/>
      <c r="AHU18" s="9"/>
      <c r="AHX18" s="10"/>
      <c r="AHY18" s="1"/>
      <c r="AHZ18" s="9"/>
      <c r="AIC18" s="10"/>
      <c r="AID18" s="1"/>
      <c r="AIE18" s="9"/>
      <c r="AIH18" s="10"/>
      <c r="AII18" s="1"/>
      <c r="AIJ18" s="9"/>
      <c r="AIM18" s="10"/>
      <c r="AIN18" s="1"/>
      <c r="AIO18" s="9"/>
      <c r="AIR18" s="10"/>
      <c r="AIS18" s="1"/>
      <c r="AIT18" s="9"/>
      <c r="AIW18" s="10"/>
      <c r="AIX18" s="1"/>
      <c r="AIY18" s="9"/>
      <c r="AJB18" s="10"/>
      <c r="AJC18" s="1"/>
      <c r="AJD18" s="9"/>
      <c r="AJG18" s="10"/>
      <c r="AJH18" s="1"/>
      <c r="AJI18" s="9"/>
      <c r="AJL18" s="10"/>
      <c r="AJM18" s="1"/>
      <c r="AJN18" s="9"/>
      <c r="AJQ18" s="10"/>
      <c r="AJR18" s="1"/>
      <c r="AJS18" s="9"/>
      <c r="AJV18" s="10"/>
      <c r="AJW18" s="1"/>
      <c r="AJX18" s="9"/>
      <c r="AKA18" s="10"/>
      <c r="AKB18" s="1"/>
      <c r="AKC18" s="9"/>
      <c r="AKF18" s="10"/>
      <c r="AKG18" s="1"/>
      <c r="AKH18" s="9"/>
      <c r="AKK18" s="10"/>
      <c r="AKL18" s="1"/>
      <c r="AKM18" s="9"/>
      <c r="AKP18" s="10"/>
      <c r="AKQ18" s="1"/>
      <c r="AKR18" s="9"/>
      <c r="AKU18" s="10"/>
      <c r="AKV18" s="1"/>
      <c r="AKW18" s="9"/>
      <c r="AKZ18" s="10"/>
      <c r="ALA18" s="1"/>
      <c r="ALB18" s="9"/>
      <c r="ALE18" s="10"/>
      <c r="ALF18" s="1"/>
      <c r="ALG18" s="9"/>
      <c r="ALJ18" s="10"/>
      <c r="ALK18" s="1"/>
      <c r="ALL18" s="9"/>
      <c r="ALO18" s="10"/>
      <c r="ALP18" s="1"/>
      <c r="ALQ18" s="9"/>
      <c r="ALT18" s="10"/>
      <c r="ALU18" s="1"/>
      <c r="ALV18" s="9"/>
      <c r="ALY18" s="10"/>
      <c r="ALZ18" s="1"/>
      <c r="AMA18" s="9"/>
      <c r="AMD18" s="10"/>
      <c r="AME18" s="1"/>
      <c r="AMF18" s="9"/>
      <c r="AMI18" s="10"/>
      <c r="AMJ18" s="1"/>
    </row>
    <row r="19" spans="1:1024" customHeight="1" ht="13.2">
      <c r="A19" s="9" t="s">
        <v>57</v>
      </c>
      <c r="B19" s="10">
        <v>41642</v>
      </c>
      <c r="C19" s="9" t="s">
        <v>67</v>
      </c>
      <c r="D19" s="10">
        <v>41642</v>
      </c>
      <c r="E19" s="8">
        <v>282.34</v>
      </c>
      <c r="F19" s="12">
        <v>6949.43</v>
      </c>
      <c r="G19" s="8" t="s">
        <v>4</v>
      </c>
      <c r="H19" s="8">
        <v>901</v>
      </c>
      <c r="I19" s="1">
        <v>44139</v>
      </c>
      <c r="J19" s="9" t="s">
        <v>90</v>
      </c>
      <c r="K19" s="8">
        <v>12.9</v>
      </c>
      <c r="L19" s="8" t="s">
        <v>42</v>
      </c>
      <c r="M19" s="10">
        <v>44134</v>
      </c>
      <c r="N19" s="1"/>
      <c r="O19" s="9"/>
      <c r="R19" s="10"/>
      <c r="S19" s="1"/>
      <c r="T19" s="9"/>
      <c r="W19" s="10"/>
      <c r="X19" s="1"/>
      <c r="Y19" s="9"/>
      <c r="AB19" s="10"/>
      <c r="AC19" s="1"/>
      <c r="AD19" s="9"/>
      <c r="AG19" s="10"/>
      <c r="AH19" s="1"/>
      <c r="AI19" s="9"/>
      <c r="AL19" s="10"/>
      <c r="AM19" s="1"/>
      <c r="AN19" s="9"/>
      <c r="AQ19" s="10"/>
      <c r="AR19" s="1"/>
      <c r="AS19" s="9"/>
      <c r="AV19" s="10"/>
      <c r="AW19" s="1"/>
      <c r="AX19" s="9"/>
      <c r="BA19" s="10"/>
      <c r="BB19" s="1"/>
      <c r="BC19" s="9"/>
      <c r="BF19" s="10"/>
      <c r="BG19" s="1"/>
      <c r="BH19" s="9"/>
      <c r="BK19" s="10"/>
      <c r="BL19" s="1"/>
      <c r="BM19" s="9"/>
      <c r="BP19" s="10"/>
      <c r="BQ19" s="1"/>
      <c r="BR19" s="9"/>
      <c r="BU19" s="10"/>
      <c r="BV19" s="1"/>
      <c r="BW19" s="9"/>
      <c r="BZ19" s="10"/>
      <c r="CA19" s="1"/>
      <c r="CB19" s="9"/>
      <c r="CE19" s="10"/>
      <c r="CF19" s="1"/>
      <c r="CG19" s="9"/>
      <c r="CJ19" s="10"/>
      <c r="CK19" s="1"/>
      <c r="CL19" s="9"/>
      <c r="CO19" s="10"/>
      <c r="CP19" s="1"/>
      <c r="CQ19" s="9"/>
      <c r="CT19" s="10"/>
      <c r="CU19" s="1"/>
      <c r="CV19" s="9"/>
      <c r="CY19" s="10"/>
      <c r="CZ19" s="1"/>
      <c r="DA19" s="9"/>
      <c r="DD19" s="10"/>
      <c r="DE19" s="1"/>
      <c r="DF19" s="9"/>
      <c r="DI19" s="10"/>
      <c r="DJ19" s="1"/>
      <c r="DK19" s="9"/>
      <c r="DN19" s="10"/>
      <c r="DO19" s="1"/>
      <c r="DP19" s="9"/>
      <c r="DS19" s="10"/>
      <c r="DT19" s="1"/>
      <c r="DU19" s="9"/>
      <c r="DX19" s="10"/>
      <c r="DY19" s="1"/>
      <c r="DZ19" s="9"/>
      <c r="EC19" s="10"/>
      <c r="ED19" s="1"/>
      <c r="EE19" s="9"/>
      <c r="EH19" s="10"/>
      <c r="EI19" s="1"/>
      <c r="EJ19" s="9"/>
      <c r="EM19" s="10"/>
      <c r="EN19" s="1"/>
      <c r="EO19" s="9"/>
      <c r="ER19" s="10"/>
      <c r="ES19" s="1"/>
      <c r="ET19" s="9"/>
      <c r="EW19" s="10"/>
      <c r="EX19" s="1"/>
      <c r="EY19" s="9"/>
      <c r="FB19" s="10"/>
      <c r="FC19" s="1"/>
      <c r="FD19" s="9"/>
      <c r="FG19" s="10"/>
      <c r="FH19" s="1"/>
      <c r="FI19" s="9"/>
      <c r="FL19" s="10"/>
      <c r="FM19" s="1"/>
      <c r="FN19" s="9"/>
      <c r="FQ19" s="10"/>
      <c r="FR19" s="1"/>
      <c r="FS19" s="9"/>
      <c r="FV19" s="10"/>
      <c r="FW19" s="1"/>
      <c r="FX19" s="9"/>
      <c r="GA19" s="10"/>
      <c r="GB19" s="1"/>
      <c r="GC19" s="9"/>
      <c r="GF19" s="10"/>
      <c r="GG19" s="1"/>
      <c r="GH19" s="9"/>
      <c r="GK19" s="10"/>
      <c r="GL19" s="1"/>
      <c r="GM19" s="9"/>
      <c r="GP19" s="10"/>
      <c r="GQ19" s="1"/>
      <c r="GR19" s="9"/>
      <c r="GU19" s="10"/>
      <c r="GV19" s="1"/>
      <c r="GW19" s="9"/>
      <c r="GZ19" s="10"/>
      <c r="HA19" s="1"/>
      <c r="HB19" s="9"/>
      <c r="HE19" s="10"/>
      <c r="HF19" s="1"/>
      <c r="HG19" s="9"/>
      <c r="HJ19" s="10"/>
      <c r="HK19" s="1"/>
      <c r="HL19" s="9"/>
      <c r="HO19" s="10"/>
      <c r="HP19" s="1"/>
      <c r="HQ19" s="9"/>
      <c r="HT19" s="10"/>
      <c r="HU19" s="1"/>
      <c r="HV19" s="9"/>
      <c r="HY19" s="10"/>
      <c r="HZ19" s="1"/>
      <c r="IA19" s="9"/>
      <c r="ID19" s="10"/>
      <c r="IE19" s="1"/>
      <c r="IF19" s="9"/>
      <c r="II19" s="10"/>
      <c r="IJ19" s="1"/>
      <c r="IK19" s="9"/>
      <c r="IN19" s="10"/>
      <c r="IO19" s="1"/>
      <c r="IP19" s="9"/>
      <c r="IS19" s="10"/>
      <c r="IT19" s="1"/>
      <c r="IU19" s="9"/>
      <c r="IX19" s="10"/>
      <c r="IY19" s="1"/>
      <c r="IZ19" s="9"/>
      <c r="JC19" s="10"/>
      <c r="JD19" s="1"/>
      <c r="JE19" s="9"/>
      <c r="JH19" s="10"/>
      <c r="JI19" s="1"/>
      <c r="JJ19" s="9"/>
      <c r="JM19" s="10"/>
      <c r="JN19" s="1"/>
      <c r="JO19" s="9"/>
      <c r="JR19" s="10"/>
      <c r="JS19" s="1"/>
      <c r="JT19" s="9"/>
      <c r="JW19" s="10"/>
      <c r="JX19" s="1"/>
      <c r="JY19" s="9"/>
      <c r="KB19" s="10"/>
      <c r="KC19" s="1"/>
      <c r="KD19" s="9"/>
      <c r="KG19" s="10"/>
      <c r="KH19" s="1"/>
      <c r="KI19" s="9"/>
      <c r="KL19" s="10"/>
      <c r="KM19" s="1"/>
      <c r="KN19" s="9"/>
      <c r="KQ19" s="10"/>
      <c r="KR19" s="1"/>
      <c r="KS19" s="9"/>
      <c r="KV19" s="10"/>
      <c r="KW19" s="1"/>
      <c r="KX19" s="9"/>
      <c r="LA19" s="10"/>
      <c r="LB19" s="1"/>
      <c r="LC19" s="9"/>
      <c r="LF19" s="10"/>
      <c r="LG19" s="1"/>
      <c r="LH19" s="9"/>
      <c r="LK19" s="10"/>
      <c r="LL19" s="1"/>
      <c r="LM19" s="9"/>
      <c r="LP19" s="10"/>
      <c r="LQ19" s="1"/>
      <c r="LR19" s="9"/>
      <c r="LU19" s="10"/>
      <c r="LV19" s="1"/>
      <c r="LW19" s="9"/>
      <c r="LZ19" s="10"/>
      <c r="MA19" s="1"/>
      <c r="MB19" s="9"/>
      <c r="ME19" s="10"/>
      <c r="MF19" s="1"/>
      <c r="MG19" s="9"/>
      <c r="MJ19" s="10"/>
      <c r="MK19" s="1"/>
      <c r="ML19" s="9"/>
      <c r="MO19" s="10"/>
      <c r="MP19" s="1"/>
      <c r="MQ19" s="9"/>
      <c r="MT19" s="10"/>
      <c r="MU19" s="1"/>
      <c r="MV19" s="9"/>
      <c r="MY19" s="10"/>
      <c r="MZ19" s="1"/>
      <c r="NA19" s="9"/>
      <c r="ND19" s="10"/>
      <c r="NE19" s="1"/>
      <c r="NF19" s="9"/>
      <c r="NI19" s="10"/>
      <c r="NJ19" s="1"/>
      <c r="NK19" s="9"/>
      <c r="NN19" s="10"/>
      <c r="NO19" s="1"/>
      <c r="NP19" s="9"/>
      <c r="NS19" s="10"/>
      <c r="NT19" s="1"/>
      <c r="NU19" s="9"/>
      <c r="NX19" s="10"/>
      <c r="NY19" s="1"/>
      <c r="NZ19" s="9"/>
      <c r="OC19" s="10"/>
      <c r="OD19" s="1"/>
      <c r="OE19" s="9"/>
      <c r="OH19" s="10"/>
      <c r="OI19" s="1"/>
      <c r="OJ19" s="9"/>
      <c r="OM19" s="10"/>
      <c r="ON19" s="1"/>
      <c r="OO19" s="9"/>
      <c r="OR19" s="10"/>
      <c r="OS19" s="1"/>
      <c r="OT19" s="9"/>
      <c r="OW19" s="10"/>
      <c r="OX19" s="1"/>
      <c r="OY19" s="9"/>
      <c r="PB19" s="10"/>
      <c r="PC19" s="1"/>
      <c r="PD19" s="9"/>
      <c r="PG19" s="10"/>
      <c r="PH19" s="1"/>
      <c r="PI19" s="9"/>
      <c r="PL19" s="10"/>
      <c r="PM19" s="1"/>
      <c r="PN19" s="9"/>
      <c r="PQ19" s="10"/>
      <c r="PR19" s="1"/>
      <c r="PS19" s="9"/>
      <c r="PV19" s="10"/>
      <c r="PW19" s="1"/>
      <c r="PX19" s="9"/>
      <c r="QA19" s="10"/>
      <c r="QB19" s="1"/>
      <c r="QC19" s="9"/>
      <c r="QF19" s="10"/>
      <c r="QG19" s="1"/>
      <c r="QH19" s="9"/>
      <c r="QK19" s="10"/>
      <c r="QL19" s="1"/>
      <c r="QM19" s="9"/>
      <c r="QP19" s="10"/>
      <c r="QQ19" s="1"/>
      <c r="QR19" s="9"/>
      <c r="QU19" s="10"/>
      <c r="QV19" s="1"/>
      <c r="QW19" s="9"/>
      <c r="QZ19" s="10"/>
      <c r="RA19" s="1"/>
      <c r="RB19" s="9"/>
      <c r="RE19" s="10"/>
      <c r="RF19" s="1"/>
      <c r="RG19" s="9"/>
      <c r="RJ19" s="10"/>
      <c r="RK19" s="1"/>
      <c r="RL19" s="9"/>
      <c r="RO19" s="10"/>
      <c r="RP19" s="1"/>
      <c r="RQ19" s="9"/>
      <c r="RT19" s="10"/>
      <c r="RU19" s="1"/>
      <c r="RV19" s="9"/>
      <c r="RY19" s="10"/>
      <c r="RZ19" s="1"/>
      <c r="SA19" s="9"/>
      <c r="SD19" s="10"/>
      <c r="SE19" s="1"/>
      <c r="SF19" s="9"/>
      <c r="SI19" s="10"/>
      <c r="SJ19" s="1"/>
      <c r="SK19" s="9"/>
      <c r="SN19" s="10"/>
      <c r="SO19" s="1"/>
      <c r="SP19" s="9"/>
      <c r="SS19" s="10"/>
      <c r="ST19" s="1"/>
      <c r="SU19" s="9"/>
      <c r="SX19" s="10"/>
      <c r="SY19" s="1"/>
      <c r="SZ19" s="9"/>
      <c r="TC19" s="10"/>
      <c r="TD19" s="1"/>
      <c r="TE19" s="9"/>
      <c r="TH19" s="10"/>
      <c r="TI19" s="1"/>
      <c r="TJ19" s="9"/>
      <c r="TM19" s="10"/>
      <c r="TN19" s="1"/>
      <c r="TO19" s="9"/>
      <c r="TR19" s="10"/>
      <c r="TS19" s="1"/>
      <c r="TT19" s="9"/>
      <c r="TW19" s="10"/>
      <c r="TX19" s="1"/>
      <c r="TY19" s="9"/>
      <c r="UB19" s="10"/>
      <c r="UC19" s="1"/>
      <c r="UD19" s="9"/>
      <c r="UG19" s="10"/>
      <c r="UH19" s="1"/>
      <c r="UI19" s="9"/>
      <c r="UL19" s="10"/>
      <c r="UM19" s="1"/>
      <c r="UN19" s="9"/>
      <c r="UQ19" s="10"/>
      <c r="UR19" s="1"/>
      <c r="US19" s="9"/>
      <c r="UV19" s="10"/>
      <c r="UW19" s="1"/>
      <c r="UX19" s="9"/>
      <c r="VA19" s="10"/>
      <c r="VB19" s="1"/>
      <c r="VC19" s="9"/>
      <c r="VF19" s="10"/>
      <c r="VG19" s="1"/>
      <c r="VH19" s="9"/>
      <c r="VK19" s="10"/>
      <c r="VL19" s="1"/>
      <c r="VM19" s="9"/>
      <c r="VP19" s="10"/>
      <c r="VQ19" s="1"/>
      <c r="VR19" s="9"/>
      <c r="VU19" s="10"/>
      <c r="VV19" s="1"/>
      <c r="VW19" s="9"/>
      <c r="VZ19" s="10"/>
      <c r="WA19" s="1"/>
      <c r="WB19" s="9"/>
      <c r="WE19" s="10"/>
      <c r="WF19" s="1"/>
      <c r="WG19" s="9"/>
      <c r="WJ19" s="10"/>
      <c r="WK19" s="1"/>
      <c r="WL19" s="9"/>
      <c r="WO19" s="10"/>
      <c r="WP19" s="1"/>
      <c r="WQ19" s="9"/>
      <c r="WT19" s="10"/>
      <c r="WU19" s="1"/>
      <c r="WV19" s="9"/>
      <c r="WY19" s="10"/>
      <c r="WZ19" s="1"/>
      <c r="XA19" s="9"/>
      <c r="XD19" s="10"/>
      <c r="XE19" s="1"/>
      <c r="XF19" s="9"/>
      <c r="XI19" s="10"/>
      <c r="XJ19" s="1"/>
      <c r="XK19" s="9"/>
      <c r="XN19" s="10"/>
      <c r="XO19" s="1"/>
      <c r="XP19" s="9"/>
      <c r="XS19" s="10"/>
      <c r="XT19" s="1"/>
      <c r="XU19" s="9"/>
      <c r="XX19" s="10"/>
      <c r="XY19" s="1"/>
      <c r="XZ19" s="9"/>
      <c r="YC19" s="10"/>
      <c r="YD19" s="1"/>
      <c r="YE19" s="9"/>
      <c r="YH19" s="10"/>
      <c r="YI19" s="1"/>
      <c r="YJ19" s="9"/>
      <c r="YM19" s="10"/>
      <c r="YN19" s="1"/>
      <c r="YO19" s="9"/>
      <c r="YR19" s="10"/>
      <c r="YS19" s="1"/>
      <c r="YT19" s="9"/>
      <c r="YW19" s="10"/>
      <c r="YX19" s="1"/>
      <c r="YY19" s="9"/>
      <c r="ZB19" s="10"/>
      <c r="ZC19" s="1"/>
      <c r="ZD19" s="9"/>
      <c r="ZG19" s="10"/>
      <c r="ZH19" s="1"/>
      <c r="ZI19" s="9"/>
      <c r="ZL19" s="10"/>
      <c r="ZM19" s="1"/>
      <c r="ZN19" s="9"/>
      <c r="ZQ19" s="10"/>
      <c r="ZR19" s="1"/>
      <c r="ZS19" s="9"/>
      <c r="ZV19" s="10"/>
      <c r="ZW19" s="1"/>
      <c r="ZX19" s="9"/>
      <c r="AAA19" s="10"/>
      <c r="AAB19" s="1"/>
      <c r="AAC19" s="9"/>
      <c r="AAF19" s="10"/>
      <c r="AAG19" s="1"/>
      <c r="AAH19" s="9"/>
      <c r="AAK19" s="10"/>
      <c r="AAL19" s="1"/>
      <c r="AAM19" s="9"/>
      <c r="AAP19" s="10"/>
      <c r="AAQ19" s="1"/>
      <c r="AAR19" s="9"/>
      <c r="AAU19" s="10"/>
      <c r="AAV19" s="1"/>
      <c r="AAW19" s="9"/>
      <c r="AAZ19" s="10"/>
      <c r="ABA19" s="1"/>
      <c r="ABB19" s="9"/>
      <c r="ABE19" s="10"/>
      <c r="ABF19" s="1"/>
      <c r="ABG19" s="9"/>
      <c r="ABJ19" s="10"/>
      <c r="ABK19" s="1"/>
      <c r="ABL19" s="9"/>
      <c r="ABO19" s="10"/>
      <c r="ABP19" s="1"/>
      <c r="ABQ19" s="9"/>
      <c r="ABT19" s="10"/>
      <c r="ABU19" s="1"/>
      <c r="ABV19" s="9"/>
      <c r="ABY19" s="10"/>
      <c r="ABZ19" s="1"/>
      <c r="ACA19" s="9"/>
      <c r="ACD19" s="10"/>
      <c r="ACE19" s="1"/>
      <c r="ACF19" s="9"/>
      <c r="ACI19" s="10"/>
      <c r="ACJ19" s="1"/>
      <c r="ACK19" s="9"/>
      <c r="ACN19" s="10"/>
      <c r="ACO19" s="1"/>
      <c r="ACP19" s="9"/>
      <c r="ACS19" s="10"/>
      <c r="ACT19" s="1"/>
      <c r="ACU19" s="9"/>
      <c r="ACX19" s="10"/>
      <c r="ACY19" s="1"/>
      <c r="ACZ19" s="9"/>
      <c r="ADC19" s="10"/>
      <c r="ADD19" s="1"/>
      <c r="ADE19" s="9"/>
      <c r="ADH19" s="10"/>
      <c r="ADI19" s="1"/>
      <c r="ADJ19" s="9"/>
      <c r="ADM19" s="10"/>
      <c r="ADN19" s="1"/>
      <c r="ADO19" s="9"/>
      <c r="ADR19" s="10"/>
      <c r="ADS19" s="1"/>
      <c r="ADT19" s="9"/>
      <c r="ADW19" s="10"/>
      <c r="ADX19" s="1"/>
      <c r="ADY19" s="9"/>
      <c r="AEB19" s="10"/>
      <c r="AEC19" s="1"/>
      <c r="AED19" s="9"/>
      <c r="AEG19" s="10"/>
      <c r="AEH19" s="1"/>
      <c r="AEI19" s="9"/>
      <c r="AEL19" s="10"/>
      <c r="AEM19" s="1"/>
      <c r="AEN19" s="9"/>
      <c r="AEQ19" s="10"/>
      <c r="AER19" s="1"/>
      <c r="AES19" s="9"/>
      <c r="AEV19" s="10"/>
      <c r="AEW19" s="1"/>
      <c r="AEX19" s="9"/>
      <c r="AFA19" s="10"/>
      <c r="AFB19" s="1"/>
      <c r="AFC19" s="9"/>
      <c r="AFF19" s="10"/>
      <c r="AFG19" s="1"/>
      <c r="AFH19" s="9"/>
      <c r="AFK19" s="10"/>
      <c r="AFL19" s="1"/>
      <c r="AFM19" s="9"/>
      <c r="AFP19" s="10"/>
      <c r="AFQ19" s="1"/>
      <c r="AFR19" s="9"/>
      <c r="AFU19" s="10"/>
      <c r="AFV19" s="1"/>
      <c r="AFW19" s="9"/>
      <c r="AFZ19" s="10"/>
      <c r="AGA19" s="1"/>
      <c r="AGB19" s="9"/>
      <c r="AGE19" s="10"/>
      <c r="AGF19" s="1"/>
      <c r="AGG19" s="9"/>
      <c r="AGJ19" s="10"/>
      <c r="AGK19" s="1"/>
      <c r="AGL19" s="9"/>
      <c r="AGO19" s="10"/>
      <c r="AGP19" s="1"/>
      <c r="AGQ19" s="9"/>
      <c r="AGT19" s="10"/>
      <c r="AGU19" s="1"/>
      <c r="AGV19" s="9"/>
      <c r="AGY19" s="10"/>
      <c r="AGZ19" s="1"/>
      <c r="AHA19" s="9"/>
      <c r="AHD19" s="10"/>
      <c r="AHE19" s="1"/>
      <c r="AHF19" s="9"/>
      <c r="AHI19" s="10"/>
      <c r="AHJ19" s="1"/>
      <c r="AHK19" s="9"/>
      <c r="AHN19" s="10"/>
      <c r="AHO19" s="1"/>
      <c r="AHP19" s="9"/>
      <c r="AHS19" s="10"/>
      <c r="AHT19" s="1"/>
      <c r="AHU19" s="9"/>
      <c r="AHX19" s="10"/>
      <c r="AHY19" s="1"/>
      <c r="AHZ19" s="9"/>
      <c r="AIC19" s="10"/>
      <c r="AID19" s="1"/>
      <c r="AIE19" s="9"/>
      <c r="AIH19" s="10"/>
      <c r="AII19" s="1"/>
      <c r="AIJ19" s="9"/>
      <c r="AIM19" s="10"/>
      <c r="AIN19" s="1"/>
      <c r="AIO19" s="9"/>
      <c r="AIR19" s="10"/>
      <c r="AIS19" s="1"/>
      <c r="AIT19" s="9"/>
      <c r="AIW19" s="10"/>
      <c r="AIX19" s="1"/>
      <c r="AIY19" s="9"/>
      <c r="AJB19" s="10"/>
      <c r="AJC19" s="1"/>
      <c r="AJD19" s="9"/>
      <c r="AJG19" s="10"/>
      <c r="AJH19" s="1"/>
      <c r="AJI19" s="9"/>
      <c r="AJL19" s="10"/>
      <c r="AJM19" s="1"/>
      <c r="AJN19" s="9"/>
      <c r="AJQ19" s="10"/>
      <c r="AJR19" s="1"/>
      <c r="AJS19" s="9"/>
      <c r="AJV19" s="10"/>
      <c r="AJW19" s="1"/>
      <c r="AJX19" s="9"/>
      <c r="AKA19" s="10"/>
      <c r="AKB19" s="1"/>
      <c r="AKC19" s="9"/>
      <c r="AKF19" s="10"/>
      <c r="AKG19" s="1"/>
      <c r="AKH19" s="9"/>
      <c r="AKK19" s="10"/>
      <c r="AKL19" s="1"/>
      <c r="AKM19" s="9"/>
      <c r="AKP19" s="10"/>
      <c r="AKQ19" s="1"/>
      <c r="AKR19" s="9"/>
      <c r="AKU19" s="10"/>
      <c r="AKV19" s="1"/>
      <c r="AKW19" s="9"/>
      <c r="AKZ19" s="10"/>
      <c r="ALA19" s="1"/>
      <c r="ALB19" s="9"/>
      <c r="ALE19" s="10"/>
      <c r="ALF19" s="1"/>
      <c r="ALG19" s="9"/>
      <c r="ALJ19" s="10"/>
      <c r="ALK19" s="1"/>
      <c r="ALL19" s="9"/>
      <c r="ALO19" s="10"/>
      <c r="ALP19" s="1"/>
      <c r="ALQ19" s="9"/>
      <c r="ALT19" s="10"/>
      <c r="ALU19" s="1"/>
      <c r="ALV19" s="9"/>
      <c r="ALY19" s="10"/>
      <c r="ALZ19" s="1"/>
      <c r="AMA19" s="9"/>
      <c r="AMD19" s="10"/>
      <c r="AME19" s="1"/>
      <c r="AMF19" s="9"/>
      <c r="AMI19" s="10"/>
      <c r="AMJ19" s="1"/>
    </row>
    <row r="20" spans="1:1024" customHeight="1" ht="13.2">
      <c r="A20" s="9" t="s">
        <v>57</v>
      </c>
      <c r="B20" s="10">
        <v>41642</v>
      </c>
      <c r="C20" s="9" t="s">
        <v>93</v>
      </c>
      <c r="D20" s="10">
        <v>41642</v>
      </c>
      <c r="E20" s="8">
        <v>18.76</v>
      </c>
      <c r="F20" s="12">
        <v>6968.19</v>
      </c>
      <c r="G20" s="8" t="s">
        <v>4</v>
      </c>
      <c r="H20" s="8">
        <v>901</v>
      </c>
      <c r="I20" s="1">
        <v>44141</v>
      </c>
      <c r="J20" s="9" t="s">
        <v>94</v>
      </c>
      <c r="K20" s="8">
        <v>12.9</v>
      </c>
      <c r="L20" s="8" t="s">
        <v>87</v>
      </c>
      <c r="M20" s="10">
        <v>44141</v>
      </c>
      <c r="N20" s="1"/>
      <c r="O20" s="9"/>
      <c r="R20" s="10"/>
      <c r="S20" s="1"/>
      <c r="T20" s="9"/>
      <c r="W20" s="10"/>
      <c r="X20" s="1"/>
      <c r="Y20" s="9"/>
      <c r="AB20" s="10"/>
      <c r="AC20" s="1"/>
      <c r="AD20" s="9"/>
      <c r="AG20" s="10"/>
      <c r="AH20" s="1"/>
      <c r="AI20" s="9"/>
      <c r="AL20" s="10"/>
      <c r="AM20" s="1"/>
      <c r="AN20" s="9"/>
      <c r="AQ20" s="10"/>
      <c r="AR20" s="1"/>
      <c r="AS20" s="9"/>
      <c r="AV20" s="10"/>
      <c r="AW20" s="1"/>
      <c r="AX20" s="9"/>
      <c r="BA20" s="10"/>
      <c r="BB20" s="1"/>
      <c r="BC20" s="9"/>
      <c r="BF20" s="10"/>
      <c r="BG20" s="1"/>
      <c r="BH20" s="9"/>
      <c r="BK20" s="10"/>
      <c r="BL20" s="1"/>
      <c r="BM20" s="9"/>
      <c r="BP20" s="10"/>
      <c r="BQ20" s="1"/>
      <c r="BR20" s="9"/>
      <c r="BU20" s="10"/>
      <c r="BV20" s="1"/>
      <c r="BW20" s="9"/>
      <c r="BZ20" s="10"/>
      <c r="CA20" s="1"/>
      <c r="CB20" s="9"/>
      <c r="CE20" s="10"/>
      <c r="CF20" s="1"/>
      <c r="CG20" s="9"/>
      <c r="CJ20" s="10"/>
      <c r="CK20" s="1"/>
      <c r="CL20" s="9"/>
      <c r="CO20" s="10"/>
      <c r="CP20" s="1"/>
      <c r="CQ20" s="9"/>
      <c r="CT20" s="10"/>
      <c r="CU20" s="1"/>
      <c r="CV20" s="9"/>
      <c r="CY20" s="10"/>
      <c r="CZ20" s="1"/>
      <c r="DA20" s="9"/>
      <c r="DD20" s="10"/>
      <c r="DE20" s="1"/>
      <c r="DF20" s="9"/>
      <c r="DI20" s="10"/>
      <c r="DJ20" s="1"/>
      <c r="DK20" s="9"/>
      <c r="DN20" s="10"/>
      <c r="DO20" s="1"/>
      <c r="DP20" s="9"/>
      <c r="DS20" s="10"/>
      <c r="DT20" s="1"/>
      <c r="DU20" s="9"/>
      <c r="DX20" s="10"/>
      <c r="DY20" s="1"/>
      <c r="DZ20" s="9"/>
      <c r="EC20" s="10"/>
      <c r="ED20" s="1"/>
      <c r="EE20" s="9"/>
      <c r="EH20" s="10"/>
      <c r="EI20" s="1"/>
      <c r="EJ20" s="9"/>
      <c r="EM20" s="10"/>
      <c r="EN20" s="1"/>
      <c r="EO20" s="9"/>
      <c r="ER20" s="10"/>
      <c r="ES20" s="1"/>
      <c r="ET20" s="9"/>
      <c r="EW20" s="10"/>
      <c r="EX20" s="1"/>
      <c r="EY20" s="9"/>
      <c r="FB20" s="10"/>
      <c r="FC20" s="1"/>
      <c r="FD20" s="9"/>
      <c r="FG20" s="10"/>
      <c r="FH20" s="1"/>
      <c r="FI20" s="9"/>
      <c r="FL20" s="10"/>
      <c r="FM20" s="1"/>
      <c r="FN20" s="9"/>
      <c r="FQ20" s="10"/>
      <c r="FR20" s="1"/>
      <c r="FS20" s="9"/>
      <c r="FV20" s="10"/>
      <c r="FW20" s="1"/>
      <c r="FX20" s="9"/>
      <c r="GA20" s="10"/>
      <c r="GB20" s="1"/>
      <c r="GC20" s="9"/>
      <c r="GF20" s="10"/>
      <c r="GG20" s="1"/>
      <c r="GH20" s="9"/>
      <c r="GK20" s="10"/>
      <c r="GL20" s="1"/>
      <c r="GM20" s="9"/>
      <c r="GP20" s="10"/>
      <c r="GQ20" s="1"/>
      <c r="GR20" s="9"/>
      <c r="GU20" s="10"/>
      <c r="GV20" s="1"/>
      <c r="GW20" s="9"/>
      <c r="GZ20" s="10"/>
      <c r="HA20" s="1"/>
      <c r="HB20" s="9"/>
      <c r="HE20" s="10"/>
      <c r="HF20" s="1"/>
      <c r="HG20" s="9"/>
      <c r="HJ20" s="10"/>
      <c r="HK20" s="1"/>
      <c r="HL20" s="9"/>
      <c r="HO20" s="10"/>
      <c r="HP20" s="1"/>
      <c r="HQ20" s="9"/>
      <c r="HT20" s="10"/>
      <c r="HU20" s="1"/>
      <c r="HV20" s="9"/>
      <c r="HY20" s="10"/>
      <c r="HZ20" s="1"/>
      <c r="IA20" s="9"/>
      <c r="ID20" s="10"/>
      <c r="IE20" s="1"/>
      <c r="IF20" s="9"/>
      <c r="II20" s="10"/>
      <c r="IJ20" s="1"/>
      <c r="IK20" s="9"/>
      <c r="IN20" s="10"/>
      <c r="IO20" s="1"/>
      <c r="IP20" s="9"/>
      <c r="IS20" s="10"/>
      <c r="IT20" s="1"/>
      <c r="IU20" s="9"/>
      <c r="IX20" s="10"/>
      <c r="IY20" s="1"/>
      <c r="IZ20" s="9"/>
      <c r="JC20" s="10"/>
      <c r="JD20" s="1"/>
      <c r="JE20" s="9"/>
      <c r="JH20" s="10"/>
      <c r="JI20" s="1"/>
      <c r="JJ20" s="9"/>
      <c r="JM20" s="10"/>
      <c r="JN20" s="1"/>
      <c r="JO20" s="9"/>
      <c r="JR20" s="10"/>
      <c r="JS20" s="1"/>
      <c r="JT20" s="9"/>
      <c r="JW20" s="10"/>
      <c r="JX20" s="1"/>
      <c r="JY20" s="9"/>
      <c r="KB20" s="10"/>
      <c r="KC20" s="1"/>
      <c r="KD20" s="9"/>
      <c r="KG20" s="10"/>
      <c r="KH20" s="1"/>
      <c r="KI20" s="9"/>
      <c r="KL20" s="10"/>
      <c r="KM20" s="1"/>
      <c r="KN20" s="9"/>
      <c r="KQ20" s="10"/>
      <c r="KR20" s="1"/>
      <c r="KS20" s="9"/>
      <c r="KV20" s="10"/>
      <c r="KW20" s="1"/>
      <c r="KX20" s="9"/>
      <c r="LA20" s="10"/>
      <c r="LB20" s="1"/>
      <c r="LC20" s="9"/>
      <c r="LF20" s="10"/>
      <c r="LG20" s="1"/>
      <c r="LH20" s="9"/>
      <c r="LK20" s="10"/>
      <c r="LL20" s="1"/>
      <c r="LM20" s="9"/>
      <c r="LP20" s="10"/>
      <c r="LQ20" s="1"/>
      <c r="LR20" s="9"/>
      <c r="LU20" s="10"/>
      <c r="LV20" s="1"/>
      <c r="LW20" s="9"/>
      <c r="LZ20" s="10"/>
      <c r="MA20" s="1"/>
      <c r="MB20" s="9"/>
      <c r="ME20" s="10"/>
      <c r="MF20" s="1"/>
      <c r="MG20" s="9"/>
      <c r="MJ20" s="10"/>
      <c r="MK20" s="1"/>
      <c r="ML20" s="9"/>
      <c r="MO20" s="10"/>
      <c r="MP20" s="1"/>
      <c r="MQ20" s="9"/>
      <c r="MT20" s="10"/>
      <c r="MU20" s="1"/>
      <c r="MV20" s="9"/>
      <c r="MY20" s="10"/>
      <c r="MZ20" s="1"/>
      <c r="NA20" s="9"/>
      <c r="ND20" s="10"/>
      <c r="NE20" s="1"/>
      <c r="NF20" s="9"/>
      <c r="NI20" s="10"/>
      <c r="NJ20" s="1"/>
      <c r="NK20" s="9"/>
      <c r="NN20" s="10"/>
      <c r="NO20" s="1"/>
      <c r="NP20" s="9"/>
      <c r="NS20" s="10"/>
      <c r="NT20" s="1"/>
      <c r="NU20" s="9"/>
      <c r="NX20" s="10"/>
      <c r="NY20" s="1"/>
      <c r="NZ20" s="9"/>
      <c r="OC20" s="10"/>
      <c r="OD20" s="1"/>
      <c r="OE20" s="9"/>
      <c r="OH20" s="10"/>
      <c r="OI20" s="1"/>
      <c r="OJ20" s="9"/>
      <c r="OM20" s="10"/>
      <c r="ON20" s="1"/>
      <c r="OO20" s="9"/>
      <c r="OR20" s="10"/>
      <c r="OS20" s="1"/>
      <c r="OT20" s="9"/>
      <c r="OW20" s="10"/>
      <c r="OX20" s="1"/>
      <c r="OY20" s="9"/>
      <c r="PB20" s="10"/>
      <c r="PC20" s="1"/>
      <c r="PD20" s="9"/>
      <c r="PG20" s="10"/>
      <c r="PH20" s="1"/>
      <c r="PI20" s="9"/>
      <c r="PL20" s="10"/>
      <c r="PM20" s="1"/>
      <c r="PN20" s="9"/>
      <c r="PQ20" s="10"/>
      <c r="PR20" s="1"/>
      <c r="PS20" s="9"/>
      <c r="PV20" s="10"/>
      <c r="PW20" s="1"/>
      <c r="PX20" s="9"/>
      <c r="QA20" s="10"/>
      <c r="QB20" s="1"/>
      <c r="QC20" s="9"/>
      <c r="QF20" s="10"/>
      <c r="QG20" s="1"/>
      <c r="QH20" s="9"/>
      <c r="QK20" s="10"/>
      <c r="QL20" s="1"/>
      <c r="QM20" s="9"/>
      <c r="QP20" s="10"/>
      <c r="QQ20" s="1"/>
      <c r="QR20" s="9"/>
      <c r="QU20" s="10"/>
      <c r="QV20" s="1"/>
      <c r="QW20" s="9"/>
      <c r="QZ20" s="10"/>
      <c r="RA20" s="1"/>
      <c r="RB20" s="9"/>
      <c r="RE20" s="10"/>
      <c r="RF20" s="1"/>
      <c r="RG20" s="9"/>
      <c r="RJ20" s="10"/>
      <c r="RK20" s="1"/>
      <c r="RL20" s="9"/>
      <c r="RO20" s="10"/>
      <c r="RP20" s="1"/>
      <c r="RQ20" s="9"/>
      <c r="RT20" s="10"/>
      <c r="RU20" s="1"/>
      <c r="RV20" s="9"/>
      <c r="RY20" s="10"/>
      <c r="RZ20" s="1"/>
      <c r="SA20" s="9"/>
      <c r="SD20" s="10"/>
      <c r="SE20" s="1"/>
      <c r="SF20" s="9"/>
      <c r="SI20" s="10"/>
      <c r="SJ20" s="1"/>
      <c r="SK20" s="9"/>
      <c r="SN20" s="10"/>
      <c r="SO20" s="1"/>
      <c r="SP20" s="9"/>
      <c r="SS20" s="10"/>
      <c r="ST20" s="1"/>
      <c r="SU20" s="9"/>
      <c r="SX20" s="10"/>
      <c r="SY20" s="1"/>
      <c r="SZ20" s="9"/>
      <c r="TC20" s="10"/>
      <c r="TD20" s="1"/>
      <c r="TE20" s="9"/>
      <c r="TH20" s="10"/>
      <c r="TI20" s="1"/>
      <c r="TJ20" s="9"/>
      <c r="TM20" s="10"/>
      <c r="TN20" s="1"/>
      <c r="TO20" s="9"/>
      <c r="TR20" s="10"/>
      <c r="TS20" s="1"/>
      <c r="TT20" s="9"/>
      <c r="TW20" s="10"/>
      <c r="TX20" s="1"/>
      <c r="TY20" s="9"/>
      <c r="UB20" s="10"/>
      <c r="UC20" s="1"/>
      <c r="UD20" s="9"/>
      <c r="UG20" s="10"/>
      <c r="UH20" s="1"/>
      <c r="UI20" s="9"/>
      <c r="UL20" s="10"/>
      <c r="UM20" s="1"/>
      <c r="UN20" s="9"/>
      <c r="UQ20" s="10"/>
      <c r="UR20" s="1"/>
      <c r="US20" s="9"/>
      <c r="UV20" s="10"/>
      <c r="UW20" s="1"/>
      <c r="UX20" s="9"/>
      <c r="VA20" s="10"/>
      <c r="VB20" s="1"/>
      <c r="VC20" s="9"/>
      <c r="VF20" s="10"/>
      <c r="VG20" s="1"/>
      <c r="VH20" s="9"/>
      <c r="VK20" s="10"/>
      <c r="VL20" s="1"/>
      <c r="VM20" s="9"/>
      <c r="VP20" s="10"/>
      <c r="VQ20" s="1"/>
      <c r="VR20" s="9"/>
      <c r="VU20" s="10"/>
      <c r="VV20" s="1"/>
      <c r="VW20" s="9"/>
      <c r="VZ20" s="10"/>
      <c r="WA20" s="1"/>
      <c r="WB20" s="9"/>
      <c r="WE20" s="10"/>
      <c r="WF20" s="1"/>
      <c r="WG20" s="9"/>
      <c r="WJ20" s="10"/>
      <c r="WK20" s="1"/>
      <c r="WL20" s="9"/>
      <c r="WO20" s="10"/>
      <c r="WP20" s="1"/>
      <c r="WQ20" s="9"/>
      <c r="WT20" s="10"/>
      <c r="WU20" s="1"/>
      <c r="WV20" s="9"/>
      <c r="WY20" s="10"/>
      <c r="WZ20" s="1"/>
      <c r="XA20" s="9"/>
      <c r="XD20" s="10"/>
      <c r="XE20" s="1"/>
      <c r="XF20" s="9"/>
      <c r="XI20" s="10"/>
      <c r="XJ20" s="1"/>
      <c r="XK20" s="9"/>
      <c r="XN20" s="10"/>
      <c r="XO20" s="1"/>
      <c r="XP20" s="9"/>
      <c r="XS20" s="10"/>
      <c r="XT20" s="1"/>
      <c r="XU20" s="9"/>
      <c r="XX20" s="10"/>
      <c r="XY20" s="1"/>
      <c r="XZ20" s="9"/>
      <c r="YC20" s="10"/>
      <c r="YD20" s="1"/>
      <c r="YE20" s="9"/>
      <c r="YH20" s="10"/>
      <c r="YI20" s="1"/>
      <c r="YJ20" s="9"/>
      <c r="YM20" s="10"/>
      <c r="YN20" s="1"/>
      <c r="YO20" s="9"/>
      <c r="YR20" s="10"/>
      <c r="YS20" s="1"/>
      <c r="YT20" s="9"/>
      <c r="YW20" s="10"/>
      <c r="YX20" s="1"/>
      <c r="YY20" s="9"/>
      <c r="ZB20" s="10"/>
      <c r="ZC20" s="1"/>
      <c r="ZD20" s="9"/>
      <c r="ZG20" s="10"/>
      <c r="ZH20" s="1"/>
      <c r="ZI20" s="9"/>
      <c r="ZL20" s="10"/>
      <c r="ZM20" s="1"/>
      <c r="ZN20" s="9"/>
      <c r="ZQ20" s="10"/>
      <c r="ZR20" s="1"/>
      <c r="ZS20" s="9"/>
      <c r="ZV20" s="10"/>
      <c r="ZW20" s="1"/>
      <c r="ZX20" s="9"/>
      <c r="AAA20" s="10"/>
      <c r="AAB20" s="1"/>
      <c r="AAC20" s="9"/>
      <c r="AAF20" s="10"/>
      <c r="AAG20" s="1"/>
      <c r="AAH20" s="9"/>
      <c r="AAK20" s="10"/>
      <c r="AAL20" s="1"/>
      <c r="AAM20" s="9"/>
      <c r="AAP20" s="10"/>
      <c r="AAQ20" s="1"/>
      <c r="AAR20" s="9"/>
      <c r="AAU20" s="10"/>
      <c r="AAV20" s="1"/>
      <c r="AAW20" s="9"/>
      <c r="AAZ20" s="10"/>
      <c r="ABA20" s="1"/>
      <c r="ABB20" s="9"/>
      <c r="ABE20" s="10"/>
      <c r="ABF20" s="1"/>
      <c r="ABG20" s="9"/>
      <c r="ABJ20" s="10"/>
      <c r="ABK20" s="1"/>
      <c r="ABL20" s="9"/>
      <c r="ABO20" s="10"/>
      <c r="ABP20" s="1"/>
      <c r="ABQ20" s="9"/>
      <c r="ABT20" s="10"/>
      <c r="ABU20" s="1"/>
      <c r="ABV20" s="9"/>
      <c r="ABY20" s="10"/>
      <c r="ABZ20" s="1"/>
      <c r="ACA20" s="9"/>
      <c r="ACD20" s="10"/>
      <c r="ACE20" s="1"/>
      <c r="ACF20" s="9"/>
      <c r="ACI20" s="10"/>
      <c r="ACJ20" s="1"/>
      <c r="ACK20" s="9"/>
      <c r="ACN20" s="10"/>
      <c r="ACO20" s="1"/>
      <c r="ACP20" s="9"/>
      <c r="ACS20" s="10"/>
      <c r="ACT20" s="1"/>
      <c r="ACU20" s="9"/>
      <c r="ACX20" s="10"/>
      <c r="ACY20" s="1"/>
      <c r="ACZ20" s="9"/>
      <c r="ADC20" s="10"/>
      <c r="ADD20" s="1"/>
      <c r="ADE20" s="9"/>
      <c r="ADH20" s="10"/>
      <c r="ADI20" s="1"/>
      <c r="ADJ20" s="9"/>
      <c r="ADM20" s="10"/>
      <c r="ADN20" s="1"/>
      <c r="ADO20" s="9"/>
      <c r="ADR20" s="10"/>
      <c r="ADS20" s="1"/>
      <c r="ADT20" s="9"/>
      <c r="ADW20" s="10"/>
      <c r="ADX20" s="1"/>
      <c r="ADY20" s="9"/>
      <c r="AEB20" s="10"/>
      <c r="AEC20" s="1"/>
      <c r="AED20" s="9"/>
      <c r="AEG20" s="10"/>
      <c r="AEH20" s="1"/>
      <c r="AEI20" s="9"/>
      <c r="AEL20" s="10"/>
      <c r="AEM20" s="1"/>
      <c r="AEN20" s="9"/>
      <c r="AEQ20" s="10"/>
      <c r="AER20" s="1"/>
      <c r="AES20" s="9"/>
      <c r="AEV20" s="10"/>
      <c r="AEW20" s="1"/>
      <c r="AEX20" s="9"/>
      <c r="AFA20" s="10"/>
      <c r="AFB20" s="1"/>
      <c r="AFC20" s="9"/>
      <c r="AFF20" s="10"/>
      <c r="AFG20" s="1"/>
      <c r="AFH20" s="9"/>
      <c r="AFK20" s="10"/>
      <c r="AFL20" s="1"/>
      <c r="AFM20" s="9"/>
      <c r="AFP20" s="10"/>
      <c r="AFQ20" s="1"/>
      <c r="AFR20" s="9"/>
      <c r="AFU20" s="10"/>
      <c r="AFV20" s="1"/>
      <c r="AFW20" s="9"/>
      <c r="AFZ20" s="10"/>
      <c r="AGA20" s="1"/>
      <c r="AGB20" s="9"/>
      <c r="AGE20" s="10"/>
      <c r="AGF20" s="1"/>
      <c r="AGG20" s="9"/>
      <c r="AGJ20" s="10"/>
      <c r="AGK20" s="1"/>
      <c r="AGL20" s="9"/>
      <c r="AGO20" s="10"/>
      <c r="AGP20" s="1"/>
      <c r="AGQ20" s="9"/>
      <c r="AGT20" s="10"/>
      <c r="AGU20" s="1"/>
      <c r="AGV20" s="9"/>
      <c r="AGY20" s="10"/>
      <c r="AGZ20" s="1"/>
      <c r="AHA20" s="9"/>
      <c r="AHD20" s="10"/>
      <c r="AHE20" s="1"/>
      <c r="AHF20" s="9"/>
      <c r="AHI20" s="10"/>
      <c r="AHJ20" s="1"/>
      <c r="AHK20" s="9"/>
      <c r="AHN20" s="10"/>
      <c r="AHO20" s="1"/>
      <c r="AHP20" s="9"/>
      <c r="AHS20" s="10"/>
      <c r="AHT20" s="1"/>
      <c r="AHU20" s="9"/>
      <c r="AHX20" s="10"/>
      <c r="AHY20" s="1"/>
      <c r="AHZ20" s="9"/>
      <c r="AIC20" s="10"/>
      <c r="AID20" s="1"/>
      <c r="AIE20" s="9"/>
      <c r="AIH20" s="10"/>
      <c r="AII20" s="1"/>
      <c r="AIJ20" s="9"/>
      <c r="AIM20" s="10"/>
      <c r="AIN20" s="1"/>
      <c r="AIO20" s="9"/>
      <c r="AIR20" s="10"/>
      <c r="AIS20" s="1"/>
      <c r="AIT20" s="9"/>
      <c r="AIW20" s="10"/>
      <c r="AIX20" s="1"/>
      <c r="AIY20" s="9"/>
      <c r="AJB20" s="10"/>
      <c r="AJC20" s="1"/>
      <c r="AJD20" s="9"/>
      <c r="AJG20" s="10"/>
      <c r="AJH20" s="1"/>
      <c r="AJI20" s="9"/>
      <c r="AJL20" s="10"/>
      <c r="AJM20" s="1"/>
      <c r="AJN20" s="9"/>
      <c r="AJQ20" s="10"/>
      <c r="AJR20" s="1"/>
      <c r="AJS20" s="9"/>
      <c r="AJV20" s="10"/>
      <c r="AJW20" s="1"/>
      <c r="AJX20" s="9"/>
      <c r="AKA20" s="10"/>
      <c r="AKB20" s="1"/>
      <c r="AKC20" s="9"/>
      <c r="AKF20" s="10"/>
      <c r="AKG20" s="1"/>
      <c r="AKH20" s="9"/>
      <c r="AKK20" s="10"/>
      <c r="AKL20" s="1"/>
      <c r="AKM20" s="9"/>
      <c r="AKP20" s="10"/>
      <c r="AKQ20" s="1"/>
      <c r="AKR20" s="9"/>
      <c r="AKU20" s="10"/>
      <c r="AKV20" s="1"/>
      <c r="AKW20" s="9"/>
      <c r="AKZ20" s="10"/>
      <c r="ALA20" s="1"/>
      <c r="ALB20" s="9"/>
      <c r="ALE20" s="10"/>
      <c r="ALF20" s="1"/>
      <c r="ALG20" s="9"/>
      <c r="ALJ20" s="10"/>
      <c r="ALK20" s="1"/>
      <c r="ALL20" s="9"/>
      <c r="ALO20" s="10"/>
      <c r="ALP20" s="1"/>
      <c r="ALQ20" s="9"/>
      <c r="ALT20" s="10"/>
      <c r="ALU20" s="1"/>
      <c r="ALV20" s="9"/>
      <c r="ALY20" s="10"/>
      <c r="ALZ20" s="1"/>
      <c r="AMA20" s="9"/>
      <c r="AMD20" s="10"/>
      <c r="AME20" s="1"/>
      <c r="AMF20" s="9"/>
      <c r="AMI20" s="10"/>
      <c r="AMJ20" s="1"/>
    </row>
    <row r="21" spans="1:1024" customHeight="1" ht="13.2">
      <c r="I21" s="1">
        <v>44186</v>
      </c>
      <c r="J21" s="9" t="s">
        <v>95</v>
      </c>
      <c r="K21" s="8">
        <v>10000</v>
      </c>
      <c r="L21" s="8" t="s">
        <v>87</v>
      </c>
      <c r="M21" s="10">
        <v>44186</v>
      </c>
      <c r="N21" s="1"/>
      <c r="O21" s="9"/>
      <c r="R21" s="10"/>
      <c r="S21" s="1"/>
      <c r="T21" s="9"/>
      <c r="W21" s="10"/>
      <c r="X21" s="1"/>
      <c r="Y21" s="9"/>
      <c r="AB21" s="10"/>
      <c r="AC21" s="1"/>
      <c r="AD21" s="9"/>
      <c r="AG21" s="10"/>
      <c r="AH21" s="1"/>
      <c r="AI21" s="9"/>
      <c r="AL21" s="10"/>
      <c r="AM21" s="1"/>
      <c r="AN21" s="9"/>
      <c r="AQ21" s="10"/>
      <c r="AR21" s="1"/>
      <c r="AS21" s="9"/>
      <c r="AV21" s="10"/>
      <c r="AW21" s="1"/>
      <c r="AX21" s="9"/>
      <c r="BA21" s="10"/>
      <c r="BB21" s="1"/>
      <c r="BC21" s="9"/>
      <c r="BF21" s="10"/>
      <c r="BG21" s="1"/>
      <c r="BH21" s="9"/>
      <c r="BK21" s="10"/>
      <c r="BL21" s="1"/>
      <c r="BM21" s="9"/>
      <c r="BP21" s="10"/>
      <c r="BQ21" s="1"/>
      <c r="BR21" s="9"/>
      <c r="BU21" s="10"/>
      <c r="BV21" s="1"/>
      <c r="BW21" s="9"/>
      <c r="BZ21" s="10"/>
      <c r="CA21" s="1"/>
      <c r="CB21" s="9"/>
      <c r="CE21" s="10"/>
      <c r="CF21" s="1"/>
      <c r="CG21" s="9"/>
      <c r="CJ21" s="10"/>
      <c r="CK21" s="1"/>
      <c r="CL21" s="9"/>
      <c r="CO21" s="10"/>
      <c r="CP21" s="1"/>
      <c r="CQ21" s="9"/>
      <c r="CT21" s="10"/>
      <c r="CU21" s="1"/>
      <c r="CV21" s="9"/>
      <c r="CY21" s="10"/>
      <c r="CZ21" s="1"/>
      <c r="DA21" s="9"/>
      <c r="DD21" s="10"/>
      <c r="DE21" s="1"/>
      <c r="DF21" s="9"/>
      <c r="DI21" s="10"/>
      <c r="DJ21" s="1"/>
      <c r="DK21" s="9"/>
      <c r="DN21" s="10"/>
      <c r="DO21" s="1"/>
      <c r="DP21" s="9"/>
      <c r="DS21" s="10"/>
      <c r="DT21" s="1"/>
      <c r="DU21" s="9"/>
      <c r="DX21" s="10"/>
      <c r="DY21" s="1"/>
      <c r="DZ21" s="9"/>
      <c r="EC21" s="10"/>
      <c r="ED21" s="1"/>
      <c r="EE21" s="9"/>
      <c r="EH21" s="10"/>
      <c r="EI21" s="1"/>
      <c r="EJ21" s="9"/>
      <c r="EM21" s="10"/>
      <c r="EN21" s="1"/>
      <c r="EO21" s="9"/>
      <c r="ER21" s="10"/>
      <c r="ES21" s="1"/>
      <c r="ET21" s="9"/>
      <c r="EW21" s="10"/>
      <c r="EX21" s="1"/>
      <c r="EY21" s="9"/>
      <c r="FB21" s="10"/>
      <c r="FC21" s="1"/>
      <c r="FD21" s="9"/>
      <c r="FG21" s="10"/>
      <c r="FH21" s="1"/>
      <c r="FI21" s="9"/>
      <c r="FL21" s="10"/>
      <c r="FM21" s="1"/>
      <c r="FN21" s="9"/>
      <c r="FQ21" s="10"/>
      <c r="FR21" s="1"/>
      <c r="FS21" s="9"/>
      <c r="FV21" s="10"/>
      <c r="FW21" s="1"/>
      <c r="FX21" s="9"/>
      <c r="GA21" s="10"/>
      <c r="GB21" s="1"/>
      <c r="GC21" s="9"/>
      <c r="GF21" s="10"/>
      <c r="GG21" s="1"/>
      <c r="GH21" s="9"/>
      <c r="GK21" s="10"/>
      <c r="GL21" s="1"/>
      <c r="GM21" s="9"/>
      <c r="GP21" s="10"/>
      <c r="GQ21" s="1"/>
      <c r="GR21" s="9"/>
      <c r="GU21" s="10"/>
      <c r="GV21" s="1"/>
      <c r="GW21" s="9"/>
      <c r="GZ21" s="10"/>
      <c r="HA21" s="1"/>
      <c r="HB21" s="9"/>
      <c r="HE21" s="10"/>
      <c r="HF21" s="1"/>
      <c r="HG21" s="9"/>
      <c r="HJ21" s="10"/>
      <c r="HK21" s="1"/>
      <c r="HL21" s="9"/>
      <c r="HO21" s="10"/>
      <c r="HP21" s="1"/>
      <c r="HQ21" s="9"/>
      <c r="HT21" s="10"/>
      <c r="HU21" s="1"/>
      <c r="HV21" s="9"/>
      <c r="HY21" s="10"/>
      <c r="HZ21" s="1"/>
      <c r="IA21" s="9"/>
      <c r="ID21" s="10"/>
      <c r="IE21" s="1"/>
      <c r="IF21" s="9"/>
      <c r="II21" s="10"/>
      <c r="IJ21" s="1"/>
      <c r="IK21" s="9"/>
      <c r="IN21" s="10"/>
      <c r="IO21" s="1"/>
      <c r="IP21" s="9"/>
      <c r="IS21" s="10"/>
      <c r="IT21" s="1"/>
      <c r="IU21" s="9"/>
      <c r="IX21" s="10"/>
      <c r="IY21" s="1"/>
      <c r="IZ21" s="9"/>
      <c r="JC21" s="10"/>
      <c r="JD21" s="1"/>
      <c r="JE21" s="9"/>
      <c r="JH21" s="10"/>
      <c r="JI21" s="1"/>
      <c r="JJ21" s="9"/>
      <c r="JM21" s="10"/>
      <c r="JN21" s="1"/>
      <c r="JO21" s="9"/>
      <c r="JR21" s="10"/>
      <c r="JS21" s="1"/>
      <c r="JT21" s="9"/>
      <c r="JW21" s="10"/>
      <c r="JX21" s="1"/>
      <c r="JY21" s="9"/>
      <c r="KB21" s="10"/>
      <c r="KC21" s="1"/>
      <c r="KD21" s="9"/>
      <c r="KG21" s="10"/>
      <c r="KH21" s="1"/>
      <c r="KI21" s="9"/>
      <c r="KL21" s="10"/>
      <c r="KM21" s="1"/>
      <c r="KN21" s="9"/>
      <c r="KQ21" s="10"/>
      <c r="KR21" s="1"/>
      <c r="KS21" s="9"/>
      <c r="KV21" s="10"/>
      <c r="KW21" s="1"/>
      <c r="KX21" s="9"/>
      <c r="LA21" s="10"/>
      <c r="LB21" s="1"/>
      <c r="LC21" s="9"/>
      <c r="LF21" s="10"/>
      <c r="LG21" s="1"/>
      <c r="LH21" s="9"/>
      <c r="LK21" s="10"/>
      <c r="LL21" s="1"/>
      <c r="LM21" s="9"/>
      <c r="LP21" s="10"/>
      <c r="LQ21" s="1"/>
      <c r="LR21" s="9"/>
      <c r="LU21" s="10"/>
      <c r="LV21" s="1"/>
      <c r="LW21" s="9"/>
      <c r="LZ21" s="10"/>
      <c r="MA21" s="1"/>
      <c r="MB21" s="9"/>
      <c r="ME21" s="10"/>
      <c r="MF21" s="1"/>
      <c r="MG21" s="9"/>
      <c r="MJ21" s="10"/>
      <c r="MK21" s="1"/>
      <c r="ML21" s="9"/>
      <c r="MO21" s="10"/>
      <c r="MP21" s="1"/>
      <c r="MQ21" s="9"/>
      <c r="MT21" s="10"/>
      <c r="MU21" s="1"/>
      <c r="MV21" s="9"/>
      <c r="MY21" s="10"/>
      <c r="MZ21" s="1"/>
      <c r="NA21" s="9"/>
      <c r="ND21" s="10"/>
      <c r="NE21" s="1"/>
      <c r="NF21" s="9"/>
      <c r="NI21" s="10"/>
      <c r="NJ21" s="1"/>
      <c r="NK21" s="9"/>
      <c r="NN21" s="10"/>
      <c r="NO21" s="1"/>
      <c r="NP21" s="9"/>
      <c r="NS21" s="10"/>
      <c r="NT21" s="1"/>
      <c r="NU21" s="9"/>
      <c r="NX21" s="10"/>
      <c r="NY21" s="1"/>
      <c r="NZ21" s="9"/>
      <c r="OC21" s="10"/>
      <c r="OD21" s="1"/>
      <c r="OE21" s="9"/>
      <c r="OH21" s="10"/>
      <c r="OI21" s="1"/>
      <c r="OJ21" s="9"/>
      <c r="OM21" s="10"/>
      <c r="ON21" s="1"/>
      <c r="OO21" s="9"/>
      <c r="OR21" s="10"/>
      <c r="OS21" s="1"/>
      <c r="OT21" s="9"/>
      <c r="OW21" s="10"/>
      <c r="OX21" s="1"/>
      <c r="OY21" s="9"/>
      <c r="PB21" s="10"/>
      <c r="PC21" s="1"/>
      <c r="PD21" s="9"/>
      <c r="PG21" s="10"/>
      <c r="PH21" s="1"/>
      <c r="PI21" s="9"/>
      <c r="PL21" s="10"/>
      <c r="PM21" s="1"/>
      <c r="PN21" s="9"/>
      <c r="PQ21" s="10"/>
      <c r="PR21" s="1"/>
      <c r="PS21" s="9"/>
      <c r="PV21" s="10"/>
      <c r="PW21" s="1"/>
      <c r="PX21" s="9"/>
      <c r="QA21" s="10"/>
      <c r="QB21" s="1"/>
      <c r="QC21" s="9"/>
      <c r="QF21" s="10"/>
      <c r="QG21" s="1"/>
      <c r="QH21" s="9"/>
      <c r="QK21" s="10"/>
      <c r="QL21" s="1"/>
      <c r="QM21" s="9"/>
      <c r="QP21" s="10"/>
      <c r="QQ21" s="1"/>
      <c r="QR21" s="9"/>
      <c r="QU21" s="10"/>
      <c r="QV21" s="1"/>
      <c r="QW21" s="9"/>
      <c r="QZ21" s="10"/>
      <c r="RA21" s="1"/>
      <c r="RB21" s="9"/>
      <c r="RE21" s="10"/>
      <c r="RF21" s="1"/>
      <c r="RG21" s="9"/>
      <c r="RJ21" s="10"/>
      <c r="RK21" s="1"/>
      <c r="RL21" s="9"/>
      <c r="RO21" s="10"/>
      <c r="RP21" s="1"/>
      <c r="RQ21" s="9"/>
      <c r="RT21" s="10"/>
      <c r="RU21" s="1"/>
      <c r="RV21" s="9"/>
      <c r="RY21" s="10"/>
      <c r="RZ21" s="1"/>
      <c r="SA21" s="9"/>
      <c r="SD21" s="10"/>
      <c r="SE21" s="1"/>
      <c r="SF21" s="9"/>
      <c r="SI21" s="10"/>
      <c r="SJ21" s="1"/>
      <c r="SK21" s="9"/>
      <c r="SN21" s="10"/>
      <c r="SO21" s="1"/>
      <c r="SP21" s="9"/>
      <c r="SS21" s="10"/>
      <c r="ST21" s="1"/>
      <c r="SU21" s="9"/>
      <c r="SX21" s="10"/>
      <c r="SY21" s="1"/>
      <c r="SZ21" s="9"/>
      <c r="TC21" s="10"/>
      <c r="TD21" s="1"/>
      <c r="TE21" s="9"/>
      <c r="TH21" s="10"/>
      <c r="TI21" s="1"/>
      <c r="TJ21" s="9"/>
      <c r="TM21" s="10"/>
      <c r="TN21" s="1"/>
      <c r="TO21" s="9"/>
      <c r="TR21" s="10"/>
      <c r="TS21" s="1"/>
      <c r="TT21" s="9"/>
      <c r="TW21" s="10"/>
      <c r="TX21" s="1"/>
      <c r="TY21" s="9"/>
      <c r="UB21" s="10"/>
      <c r="UC21" s="1"/>
      <c r="UD21" s="9"/>
      <c r="UG21" s="10"/>
      <c r="UH21" s="1"/>
      <c r="UI21" s="9"/>
      <c r="UL21" s="10"/>
      <c r="UM21" s="1"/>
      <c r="UN21" s="9"/>
      <c r="UQ21" s="10"/>
      <c r="UR21" s="1"/>
      <c r="US21" s="9"/>
      <c r="UV21" s="10"/>
      <c r="UW21" s="1"/>
      <c r="UX21" s="9"/>
      <c r="VA21" s="10"/>
      <c r="VB21" s="1"/>
      <c r="VC21" s="9"/>
      <c r="VF21" s="10"/>
      <c r="VG21" s="1"/>
      <c r="VH21" s="9"/>
      <c r="VK21" s="10"/>
      <c r="VL21" s="1"/>
      <c r="VM21" s="9"/>
      <c r="VP21" s="10"/>
      <c r="VQ21" s="1"/>
      <c r="VR21" s="9"/>
      <c r="VU21" s="10"/>
      <c r="VV21" s="1"/>
      <c r="VW21" s="9"/>
      <c r="VZ21" s="10"/>
      <c r="WA21" s="1"/>
      <c r="WB21" s="9"/>
      <c r="WE21" s="10"/>
      <c r="WF21" s="1"/>
      <c r="WG21" s="9"/>
      <c r="WJ21" s="10"/>
      <c r="WK21" s="1"/>
      <c r="WL21" s="9"/>
      <c r="WO21" s="10"/>
      <c r="WP21" s="1"/>
      <c r="WQ21" s="9"/>
      <c r="WT21" s="10"/>
      <c r="WU21" s="1"/>
      <c r="WV21" s="9"/>
      <c r="WY21" s="10"/>
      <c r="WZ21" s="1"/>
      <c r="XA21" s="9"/>
      <c r="XD21" s="10"/>
      <c r="XE21" s="1"/>
      <c r="XF21" s="9"/>
      <c r="XI21" s="10"/>
      <c r="XJ21" s="1"/>
      <c r="XK21" s="9"/>
      <c r="XN21" s="10"/>
      <c r="XO21" s="1"/>
      <c r="XP21" s="9"/>
      <c r="XS21" s="10"/>
      <c r="XT21" s="1"/>
      <c r="XU21" s="9"/>
      <c r="XX21" s="10"/>
      <c r="XY21" s="1"/>
      <c r="XZ21" s="9"/>
      <c r="YC21" s="10"/>
      <c r="YD21" s="1"/>
      <c r="YE21" s="9"/>
      <c r="YH21" s="10"/>
      <c r="YI21" s="1"/>
      <c r="YJ21" s="9"/>
      <c r="YM21" s="10"/>
      <c r="YN21" s="1"/>
      <c r="YO21" s="9"/>
      <c r="YR21" s="10"/>
      <c r="YS21" s="1"/>
      <c r="YT21" s="9"/>
      <c r="YW21" s="10"/>
      <c r="YX21" s="1"/>
      <c r="YY21" s="9"/>
      <c r="ZB21" s="10"/>
      <c r="ZC21" s="1"/>
      <c r="ZD21" s="9"/>
      <c r="ZG21" s="10"/>
      <c r="ZH21" s="1"/>
      <c r="ZI21" s="9"/>
      <c r="ZL21" s="10"/>
      <c r="ZM21" s="1"/>
      <c r="ZN21" s="9"/>
      <c r="ZQ21" s="10"/>
      <c r="ZR21" s="1"/>
      <c r="ZS21" s="9"/>
      <c r="ZV21" s="10"/>
      <c r="ZW21" s="1"/>
      <c r="ZX21" s="9"/>
      <c r="AAA21" s="10"/>
      <c r="AAB21" s="1"/>
      <c r="AAC21" s="9"/>
      <c r="AAF21" s="10"/>
      <c r="AAG21" s="1"/>
      <c r="AAH21" s="9"/>
      <c r="AAK21" s="10"/>
      <c r="AAL21" s="1"/>
      <c r="AAM21" s="9"/>
      <c r="AAP21" s="10"/>
      <c r="AAQ21" s="1"/>
      <c r="AAR21" s="9"/>
      <c r="AAU21" s="10"/>
      <c r="AAV21" s="1"/>
      <c r="AAW21" s="9"/>
      <c r="AAZ21" s="10"/>
      <c r="ABA21" s="1"/>
      <c r="ABB21" s="9"/>
      <c r="ABE21" s="10"/>
      <c r="ABF21" s="1"/>
      <c r="ABG21" s="9"/>
      <c r="ABJ21" s="10"/>
      <c r="ABK21" s="1"/>
      <c r="ABL21" s="9"/>
      <c r="ABO21" s="10"/>
      <c r="ABP21" s="1"/>
      <c r="ABQ21" s="9"/>
      <c r="ABT21" s="10"/>
      <c r="ABU21" s="1"/>
      <c r="ABV21" s="9"/>
      <c r="ABY21" s="10"/>
      <c r="ABZ21" s="1"/>
      <c r="ACA21" s="9"/>
      <c r="ACD21" s="10"/>
      <c r="ACE21" s="1"/>
      <c r="ACF21" s="9"/>
      <c r="ACI21" s="10"/>
      <c r="ACJ21" s="1"/>
      <c r="ACK21" s="9"/>
      <c r="ACN21" s="10"/>
      <c r="ACO21" s="1"/>
      <c r="ACP21" s="9"/>
      <c r="ACS21" s="10"/>
      <c r="ACT21" s="1"/>
      <c r="ACU21" s="9"/>
      <c r="ACX21" s="10"/>
      <c r="ACY21" s="1"/>
      <c r="ACZ21" s="9"/>
      <c r="ADC21" s="10"/>
      <c r="ADD21" s="1"/>
      <c r="ADE21" s="9"/>
      <c r="ADH21" s="10"/>
      <c r="ADI21" s="1"/>
      <c r="ADJ21" s="9"/>
      <c r="ADM21" s="10"/>
      <c r="ADN21" s="1"/>
      <c r="ADO21" s="9"/>
      <c r="ADR21" s="10"/>
      <c r="ADS21" s="1"/>
      <c r="ADT21" s="9"/>
      <c r="ADW21" s="10"/>
      <c r="ADX21" s="1"/>
      <c r="ADY21" s="9"/>
      <c r="AEB21" s="10"/>
      <c r="AEC21" s="1"/>
      <c r="AED21" s="9"/>
      <c r="AEG21" s="10"/>
      <c r="AEH21" s="1"/>
      <c r="AEI21" s="9"/>
      <c r="AEL21" s="10"/>
      <c r="AEM21" s="1"/>
      <c r="AEN21" s="9"/>
      <c r="AEQ21" s="10"/>
      <c r="AER21" s="1"/>
      <c r="AES21" s="9"/>
      <c r="AEV21" s="10"/>
      <c r="AEW21" s="1"/>
      <c r="AEX21" s="9"/>
      <c r="AFA21" s="10"/>
      <c r="AFB21" s="1"/>
      <c r="AFC21" s="9"/>
      <c r="AFF21" s="10"/>
      <c r="AFG21" s="1"/>
      <c r="AFH21" s="9"/>
      <c r="AFK21" s="10"/>
      <c r="AFL21" s="1"/>
      <c r="AFM21" s="9"/>
      <c r="AFP21" s="10"/>
      <c r="AFQ21" s="1"/>
      <c r="AFR21" s="9"/>
      <c r="AFU21" s="10"/>
      <c r="AFV21" s="1"/>
      <c r="AFW21" s="9"/>
      <c r="AFZ21" s="10"/>
      <c r="AGA21" s="1"/>
      <c r="AGB21" s="9"/>
      <c r="AGE21" s="10"/>
      <c r="AGF21" s="1"/>
      <c r="AGG21" s="9"/>
      <c r="AGJ21" s="10"/>
      <c r="AGK21" s="1"/>
      <c r="AGL21" s="9"/>
      <c r="AGO21" s="10"/>
      <c r="AGP21" s="1"/>
      <c r="AGQ21" s="9"/>
      <c r="AGT21" s="10"/>
      <c r="AGU21" s="1"/>
      <c r="AGV21" s="9"/>
      <c r="AGY21" s="10"/>
      <c r="AGZ21" s="1"/>
      <c r="AHA21" s="9"/>
      <c r="AHD21" s="10"/>
      <c r="AHE21" s="1"/>
      <c r="AHF21" s="9"/>
      <c r="AHI21" s="10"/>
      <c r="AHJ21" s="1"/>
      <c r="AHK21" s="9"/>
      <c r="AHN21" s="10"/>
      <c r="AHO21" s="1"/>
      <c r="AHP21" s="9"/>
      <c r="AHS21" s="10"/>
      <c r="AHT21" s="1"/>
      <c r="AHU21" s="9"/>
      <c r="AHX21" s="10"/>
      <c r="AHY21" s="1"/>
      <c r="AHZ21" s="9"/>
      <c r="AIC21" s="10"/>
      <c r="AID21" s="1"/>
      <c r="AIE21" s="9"/>
      <c r="AIH21" s="10"/>
      <c r="AII21" s="1"/>
      <c r="AIJ21" s="9"/>
      <c r="AIM21" s="10"/>
      <c r="AIN21" s="1"/>
      <c r="AIO21" s="9"/>
      <c r="AIR21" s="10"/>
      <c r="AIS21" s="1"/>
      <c r="AIT21" s="9"/>
      <c r="AIW21" s="10"/>
      <c r="AIX21" s="1"/>
      <c r="AIY21" s="9"/>
      <c r="AJB21" s="10"/>
      <c r="AJC21" s="1"/>
      <c r="AJD21" s="9"/>
      <c r="AJG21" s="10"/>
      <c r="AJH21" s="1"/>
      <c r="AJI21" s="9"/>
      <c r="AJL21" s="10"/>
      <c r="AJM21" s="1"/>
      <c r="AJN21" s="9"/>
      <c r="AJQ21" s="10"/>
      <c r="AJR21" s="1"/>
      <c r="AJS21" s="9"/>
      <c r="AJV21" s="10"/>
      <c r="AJW21" s="1"/>
      <c r="AJX21" s="9"/>
      <c r="AKA21" s="10"/>
      <c r="AKB21" s="1"/>
      <c r="AKC21" s="9"/>
      <c r="AKF21" s="10"/>
      <c r="AKG21" s="1"/>
      <c r="AKH21" s="9"/>
      <c r="AKK21" s="10"/>
      <c r="AKL21" s="1"/>
      <c r="AKM21" s="9"/>
      <c r="AKP21" s="10"/>
      <c r="AKQ21" s="1"/>
      <c r="AKR21" s="9"/>
      <c r="AKU21" s="10"/>
      <c r="AKV21" s="1"/>
      <c r="AKW21" s="9"/>
      <c r="AKZ21" s="10"/>
      <c r="ALA21" s="1"/>
      <c r="ALB21" s="9"/>
      <c r="ALE21" s="10"/>
      <c r="ALF21" s="1"/>
      <c r="ALG21" s="9"/>
      <c r="ALJ21" s="10"/>
      <c r="ALK21" s="1"/>
      <c r="ALL21" s="9"/>
      <c r="ALO21" s="10"/>
      <c r="ALP21" s="1"/>
      <c r="ALQ21" s="9"/>
      <c r="ALT21" s="10"/>
      <c r="ALU21" s="1"/>
      <c r="ALV21" s="9"/>
      <c r="ALY21" s="10"/>
      <c r="ALZ21" s="1"/>
      <c r="AMA21" s="9"/>
      <c r="AMD21" s="10"/>
      <c r="AME21" s="1"/>
      <c r="AMF21" s="9"/>
      <c r="AMI21" s="10"/>
      <c r="AMJ21" s="1"/>
    </row>
    <row r="22" spans="1:1024" customHeight="1" ht="13.2">
      <c r="I22" s="1">
        <v>44203</v>
      </c>
      <c r="J22" s="9" t="s">
        <v>90</v>
      </c>
      <c r="K22" s="8">
        <v>34</v>
      </c>
      <c r="L22" s="8" t="s">
        <v>42</v>
      </c>
      <c r="M22" s="10">
        <v>44196</v>
      </c>
      <c r="N22" s="1"/>
      <c r="O22" s="9"/>
      <c r="R22" s="10"/>
      <c r="S22" s="1"/>
      <c r="T22" s="9"/>
      <c r="W22" s="10"/>
      <c r="X22" s="1"/>
      <c r="Y22" s="9"/>
      <c r="AB22" s="10"/>
      <c r="AC22" s="1"/>
      <c r="AD22" s="9"/>
      <c r="AG22" s="10"/>
      <c r="AH22" s="1"/>
      <c r="AI22" s="9"/>
      <c r="AL22" s="10"/>
      <c r="AM22" s="1"/>
      <c r="AN22" s="9"/>
      <c r="AQ22" s="10"/>
      <c r="AR22" s="1"/>
      <c r="AS22" s="9"/>
      <c r="AV22" s="10"/>
      <c r="AW22" s="1"/>
      <c r="AX22" s="9"/>
      <c r="BA22" s="10"/>
      <c r="BB22" s="1"/>
      <c r="BC22" s="9"/>
      <c r="BF22" s="10"/>
      <c r="BG22" s="1"/>
      <c r="BH22" s="9"/>
      <c r="BK22" s="10"/>
      <c r="BL22" s="1"/>
      <c r="BM22" s="9"/>
      <c r="BP22" s="10"/>
      <c r="BQ22" s="1"/>
      <c r="BR22" s="9"/>
      <c r="BU22" s="10"/>
      <c r="BV22" s="1"/>
      <c r="BW22" s="9"/>
      <c r="BZ22" s="10"/>
      <c r="CA22" s="1"/>
      <c r="CB22" s="9"/>
      <c r="CE22" s="10"/>
      <c r="CF22" s="1"/>
      <c r="CG22" s="9"/>
      <c r="CJ22" s="10"/>
      <c r="CK22" s="1"/>
      <c r="CL22" s="9"/>
      <c r="CO22" s="10"/>
      <c r="CP22" s="1"/>
      <c r="CQ22" s="9"/>
      <c r="CT22" s="10"/>
      <c r="CU22" s="1"/>
      <c r="CV22" s="9"/>
      <c r="CY22" s="10"/>
      <c r="CZ22" s="1"/>
      <c r="DA22" s="9"/>
      <c r="DD22" s="10"/>
      <c r="DE22" s="1"/>
      <c r="DF22" s="9"/>
      <c r="DI22" s="10"/>
      <c r="DJ22" s="1"/>
      <c r="DK22" s="9"/>
      <c r="DN22" s="10"/>
      <c r="DO22" s="1"/>
      <c r="DP22" s="9"/>
      <c r="DS22" s="10"/>
      <c r="DT22" s="1"/>
      <c r="DU22" s="9"/>
      <c r="DX22" s="10"/>
      <c r="DY22" s="1"/>
      <c r="DZ22" s="9"/>
      <c r="EC22" s="10"/>
      <c r="ED22" s="1"/>
      <c r="EE22" s="9"/>
      <c r="EH22" s="10"/>
      <c r="EI22" s="1"/>
      <c r="EJ22" s="9"/>
      <c r="EM22" s="10"/>
      <c r="EN22" s="1"/>
      <c r="EO22" s="9"/>
      <c r="ER22" s="10"/>
      <c r="ES22" s="1"/>
      <c r="ET22" s="9"/>
      <c r="EW22" s="10"/>
      <c r="EX22" s="1"/>
      <c r="EY22" s="9"/>
      <c r="FB22" s="10"/>
      <c r="FC22" s="1"/>
      <c r="FD22" s="9"/>
      <c r="FG22" s="10"/>
      <c r="FH22" s="1"/>
      <c r="FI22" s="9"/>
      <c r="FL22" s="10"/>
      <c r="FM22" s="1"/>
      <c r="FN22" s="9"/>
      <c r="FQ22" s="10"/>
      <c r="FR22" s="1"/>
      <c r="FS22" s="9"/>
      <c r="FV22" s="10"/>
      <c r="FW22" s="1"/>
      <c r="FX22" s="9"/>
      <c r="GA22" s="10"/>
      <c r="GB22" s="1"/>
      <c r="GC22" s="9"/>
      <c r="GF22" s="10"/>
      <c r="GG22" s="1"/>
      <c r="GH22" s="9"/>
      <c r="GK22" s="10"/>
      <c r="GL22" s="1"/>
      <c r="GM22" s="9"/>
      <c r="GP22" s="10"/>
      <c r="GQ22" s="1"/>
      <c r="GR22" s="9"/>
      <c r="GU22" s="10"/>
      <c r="GV22" s="1"/>
      <c r="GW22" s="9"/>
      <c r="GZ22" s="10"/>
      <c r="HA22" s="1"/>
      <c r="HB22" s="9"/>
      <c r="HE22" s="10"/>
      <c r="HF22" s="1"/>
      <c r="HG22" s="9"/>
      <c r="HJ22" s="10"/>
      <c r="HK22" s="1"/>
      <c r="HL22" s="9"/>
      <c r="HO22" s="10"/>
      <c r="HP22" s="1"/>
      <c r="HQ22" s="9"/>
      <c r="HT22" s="10"/>
      <c r="HU22" s="1"/>
      <c r="HV22" s="9"/>
      <c r="HY22" s="10"/>
      <c r="HZ22" s="1"/>
      <c r="IA22" s="9"/>
      <c r="ID22" s="10"/>
      <c r="IE22" s="1"/>
      <c r="IF22" s="9"/>
      <c r="II22" s="10"/>
      <c r="IJ22" s="1"/>
      <c r="IK22" s="9"/>
      <c r="IN22" s="10"/>
      <c r="IO22" s="1"/>
      <c r="IP22" s="9"/>
      <c r="IS22" s="10"/>
      <c r="IT22" s="1"/>
      <c r="IU22" s="9"/>
      <c r="IX22" s="10"/>
      <c r="IY22" s="1"/>
      <c r="IZ22" s="9"/>
      <c r="JC22" s="10"/>
      <c r="JD22" s="1"/>
      <c r="JE22" s="9"/>
      <c r="JH22" s="10"/>
      <c r="JI22" s="1"/>
      <c r="JJ22" s="9"/>
      <c r="JM22" s="10"/>
      <c r="JN22" s="1"/>
      <c r="JO22" s="9"/>
      <c r="JR22" s="10"/>
      <c r="JS22" s="1"/>
      <c r="JT22" s="9"/>
      <c r="JW22" s="10"/>
      <c r="JX22" s="1"/>
      <c r="JY22" s="9"/>
      <c r="KB22" s="10"/>
      <c r="KC22" s="1"/>
      <c r="KD22" s="9"/>
      <c r="KG22" s="10"/>
      <c r="KH22" s="1"/>
      <c r="KI22" s="9"/>
      <c r="KL22" s="10"/>
      <c r="KM22" s="1"/>
      <c r="KN22" s="9"/>
      <c r="KQ22" s="10"/>
      <c r="KR22" s="1"/>
      <c r="KS22" s="9"/>
      <c r="KV22" s="10"/>
      <c r="KW22" s="1"/>
      <c r="KX22" s="9"/>
      <c r="LA22" s="10"/>
      <c r="LB22" s="1"/>
      <c r="LC22" s="9"/>
      <c r="LF22" s="10"/>
      <c r="LG22" s="1"/>
      <c r="LH22" s="9"/>
      <c r="LK22" s="10"/>
      <c r="LL22" s="1"/>
      <c r="LM22" s="9"/>
      <c r="LP22" s="10"/>
      <c r="LQ22" s="1"/>
      <c r="LR22" s="9"/>
      <c r="LU22" s="10"/>
      <c r="LV22" s="1"/>
      <c r="LW22" s="9"/>
      <c r="LZ22" s="10"/>
      <c r="MA22" s="1"/>
      <c r="MB22" s="9"/>
      <c r="ME22" s="10"/>
      <c r="MF22" s="1"/>
      <c r="MG22" s="9"/>
      <c r="MJ22" s="10"/>
      <c r="MK22" s="1"/>
      <c r="ML22" s="9"/>
      <c r="MO22" s="10"/>
      <c r="MP22" s="1"/>
      <c r="MQ22" s="9"/>
      <c r="MT22" s="10"/>
      <c r="MU22" s="1"/>
      <c r="MV22" s="9"/>
      <c r="MY22" s="10"/>
      <c r="MZ22" s="1"/>
      <c r="NA22" s="9"/>
      <c r="ND22" s="10"/>
      <c r="NE22" s="1"/>
      <c r="NF22" s="9"/>
      <c r="NI22" s="10"/>
      <c r="NJ22" s="1"/>
      <c r="NK22" s="9"/>
      <c r="NN22" s="10"/>
      <c r="NO22" s="1"/>
      <c r="NP22" s="9"/>
      <c r="NS22" s="10"/>
      <c r="NT22" s="1"/>
      <c r="NU22" s="9"/>
      <c r="NX22" s="10"/>
      <c r="NY22" s="1"/>
      <c r="NZ22" s="9"/>
      <c r="OC22" s="10"/>
      <c r="OD22" s="1"/>
      <c r="OE22" s="9"/>
      <c r="OH22" s="10"/>
      <c r="OI22" s="1"/>
      <c r="OJ22" s="9"/>
      <c r="OM22" s="10"/>
      <c r="ON22" s="1"/>
      <c r="OO22" s="9"/>
      <c r="OR22" s="10"/>
      <c r="OS22" s="1"/>
      <c r="OT22" s="9"/>
      <c r="OW22" s="10"/>
      <c r="OX22" s="1"/>
      <c r="OY22" s="9"/>
      <c r="PB22" s="10"/>
      <c r="PC22" s="1"/>
      <c r="PD22" s="9"/>
      <c r="PG22" s="10"/>
      <c r="PH22" s="1"/>
      <c r="PI22" s="9"/>
      <c r="PL22" s="10"/>
      <c r="PM22" s="1"/>
      <c r="PN22" s="9"/>
      <c r="PQ22" s="10"/>
      <c r="PR22" s="1"/>
      <c r="PS22" s="9"/>
      <c r="PV22" s="10"/>
      <c r="PW22" s="1"/>
      <c r="PX22" s="9"/>
      <c r="QA22" s="10"/>
      <c r="QB22" s="1"/>
      <c r="QC22" s="9"/>
      <c r="QF22" s="10"/>
      <c r="QG22" s="1"/>
      <c r="QH22" s="9"/>
      <c r="QK22" s="10"/>
      <c r="QL22" s="1"/>
      <c r="QM22" s="9"/>
      <c r="QP22" s="10"/>
      <c r="QQ22" s="1"/>
      <c r="QR22" s="9"/>
      <c r="QU22" s="10"/>
      <c r="QV22" s="1"/>
      <c r="QW22" s="9"/>
      <c r="QZ22" s="10"/>
      <c r="RA22" s="1"/>
      <c r="RB22" s="9"/>
      <c r="RE22" s="10"/>
      <c r="RF22" s="1"/>
      <c r="RG22" s="9"/>
      <c r="RJ22" s="10"/>
      <c r="RK22" s="1"/>
      <c r="RL22" s="9"/>
      <c r="RO22" s="10"/>
      <c r="RP22" s="1"/>
      <c r="RQ22" s="9"/>
      <c r="RT22" s="10"/>
      <c r="RU22" s="1"/>
      <c r="RV22" s="9"/>
      <c r="RY22" s="10"/>
      <c r="RZ22" s="1"/>
      <c r="SA22" s="9"/>
      <c r="SD22" s="10"/>
      <c r="SE22" s="1"/>
      <c r="SF22" s="9"/>
      <c r="SI22" s="10"/>
      <c r="SJ22" s="1"/>
      <c r="SK22" s="9"/>
      <c r="SN22" s="10"/>
      <c r="SO22" s="1"/>
      <c r="SP22" s="9"/>
      <c r="SS22" s="10"/>
      <c r="ST22" s="1"/>
      <c r="SU22" s="9"/>
      <c r="SX22" s="10"/>
      <c r="SY22" s="1"/>
      <c r="SZ22" s="9"/>
      <c r="TC22" s="10"/>
      <c r="TD22" s="1"/>
      <c r="TE22" s="9"/>
      <c r="TH22" s="10"/>
      <c r="TI22" s="1"/>
      <c r="TJ22" s="9"/>
      <c r="TM22" s="10"/>
      <c r="TN22" s="1"/>
      <c r="TO22" s="9"/>
      <c r="TR22" s="10"/>
      <c r="TS22" s="1"/>
      <c r="TT22" s="9"/>
      <c r="TW22" s="10"/>
      <c r="TX22" s="1"/>
      <c r="TY22" s="9"/>
      <c r="UB22" s="10"/>
      <c r="UC22" s="1"/>
      <c r="UD22" s="9"/>
      <c r="UG22" s="10"/>
      <c r="UH22" s="1"/>
      <c r="UI22" s="9"/>
      <c r="UL22" s="10"/>
      <c r="UM22" s="1"/>
      <c r="UN22" s="9"/>
      <c r="UQ22" s="10"/>
      <c r="UR22" s="1"/>
      <c r="US22" s="9"/>
      <c r="UV22" s="10"/>
      <c r="UW22" s="1"/>
      <c r="UX22" s="9"/>
      <c r="VA22" s="10"/>
      <c r="VB22" s="1"/>
      <c r="VC22" s="9"/>
      <c r="VF22" s="10"/>
      <c r="VG22" s="1"/>
      <c r="VH22" s="9"/>
      <c r="VK22" s="10"/>
      <c r="VL22" s="1"/>
      <c r="VM22" s="9"/>
      <c r="VP22" s="10"/>
      <c r="VQ22" s="1"/>
      <c r="VR22" s="9"/>
      <c r="VU22" s="10"/>
      <c r="VV22" s="1"/>
      <c r="VW22" s="9"/>
      <c r="VZ22" s="10"/>
      <c r="WA22" s="1"/>
      <c r="WB22" s="9"/>
      <c r="WE22" s="10"/>
      <c r="WF22" s="1"/>
      <c r="WG22" s="9"/>
      <c r="WJ22" s="10"/>
      <c r="WK22" s="1"/>
      <c r="WL22" s="9"/>
      <c r="WO22" s="10"/>
      <c r="WP22" s="1"/>
      <c r="WQ22" s="9"/>
      <c r="WT22" s="10"/>
      <c r="WU22" s="1"/>
      <c r="WV22" s="9"/>
      <c r="WY22" s="10"/>
      <c r="WZ22" s="1"/>
      <c r="XA22" s="9"/>
      <c r="XD22" s="10"/>
      <c r="XE22" s="1"/>
      <c r="XF22" s="9"/>
      <c r="XI22" s="10"/>
      <c r="XJ22" s="1"/>
      <c r="XK22" s="9"/>
      <c r="XN22" s="10"/>
      <c r="XO22" s="1"/>
      <c r="XP22" s="9"/>
      <c r="XS22" s="10"/>
      <c r="XT22" s="1"/>
      <c r="XU22" s="9"/>
      <c r="XX22" s="10"/>
      <c r="XY22" s="1"/>
      <c r="XZ22" s="9"/>
      <c r="YC22" s="10"/>
      <c r="YD22" s="1"/>
      <c r="YE22" s="9"/>
      <c r="YH22" s="10"/>
      <c r="YI22" s="1"/>
      <c r="YJ22" s="9"/>
      <c r="YM22" s="10"/>
      <c r="YN22" s="1"/>
      <c r="YO22" s="9"/>
      <c r="YR22" s="10"/>
      <c r="YS22" s="1"/>
      <c r="YT22" s="9"/>
      <c r="YW22" s="10"/>
      <c r="YX22" s="1"/>
      <c r="YY22" s="9"/>
      <c r="ZB22" s="10"/>
      <c r="ZC22" s="1"/>
      <c r="ZD22" s="9"/>
      <c r="ZG22" s="10"/>
      <c r="ZH22" s="1"/>
      <c r="ZI22" s="9"/>
      <c r="ZL22" s="10"/>
      <c r="ZM22" s="1"/>
      <c r="ZN22" s="9"/>
      <c r="ZQ22" s="10"/>
      <c r="ZR22" s="1"/>
      <c r="ZS22" s="9"/>
      <c r="ZV22" s="10"/>
      <c r="ZW22" s="1"/>
      <c r="ZX22" s="9"/>
      <c r="AAA22" s="10"/>
      <c r="AAB22" s="1"/>
      <c r="AAC22" s="9"/>
      <c r="AAF22" s="10"/>
      <c r="AAG22" s="1"/>
      <c r="AAH22" s="9"/>
      <c r="AAK22" s="10"/>
      <c r="AAL22" s="1"/>
      <c r="AAM22" s="9"/>
      <c r="AAP22" s="10"/>
      <c r="AAQ22" s="1"/>
      <c r="AAR22" s="9"/>
      <c r="AAU22" s="10"/>
      <c r="AAV22" s="1"/>
      <c r="AAW22" s="9"/>
      <c r="AAZ22" s="10"/>
      <c r="ABA22" s="1"/>
      <c r="ABB22" s="9"/>
      <c r="ABE22" s="10"/>
      <c r="ABF22" s="1"/>
      <c r="ABG22" s="9"/>
      <c r="ABJ22" s="10"/>
      <c r="ABK22" s="1"/>
      <c r="ABL22" s="9"/>
      <c r="ABO22" s="10"/>
      <c r="ABP22" s="1"/>
      <c r="ABQ22" s="9"/>
      <c r="ABT22" s="10"/>
      <c r="ABU22" s="1"/>
      <c r="ABV22" s="9"/>
      <c r="ABY22" s="10"/>
      <c r="ABZ22" s="1"/>
      <c r="ACA22" s="9"/>
      <c r="ACD22" s="10"/>
      <c r="ACE22" s="1"/>
      <c r="ACF22" s="9"/>
      <c r="ACI22" s="10"/>
      <c r="ACJ22" s="1"/>
      <c r="ACK22" s="9"/>
      <c r="ACN22" s="10"/>
      <c r="ACO22" s="1"/>
      <c r="ACP22" s="9"/>
      <c r="ACS22" s="10"/>
      <c r="ACT22" s="1"/>
      <c r="ACU22" s="9"/>
      <c r="ACX22" s="10"/>
      <c r="ACY22" s="1"/>
      <c r="ACZ22" s="9"/>
      <c r="ADC22" s="10"/>
      <c r="ADD22" s="1"/>
      <c r="ADE22" s="9"/>
      <c r="ADH22" s="10"/>
      <c r="ADI22" s="1"/>
      <c r="ADJ22" s="9"/>
      <c r="ADM22" s="10"/>
      <c r="ADN22" s="1"/>
      <c r="ADO22" s="9"/>
      <c r="ADR22" s="10"/>
      <c r="ADS22" s="1"/>
      <c r="ADT22" s="9"/>
      <c r="ADW22" s="10"/>
      <c r="ADX22" s="1"/>
      <c r="ADY22" s="9"/>
      <c r="AEB22" s="10"/>
      <c r="AEC22" s="1"/>
      <c r="AED22" s="9"/>
      <c r="AEG22" s="10"/>
      <c r="AEH22" s="1"/>
      <c r="AEI22" s="9"/>
      <c r="AEL22" s="10"/>
      <c r="AEM22" s="1"/>
      <c r="AEN22" s="9"/>
      <c r="AEQ22" s="10"/>
      <c r="AER22" s="1"/>
      <c r="AES22" s="9"/>
      <c r="AEV22" s="10"/>
      <c r="AEW22" s="1"/>
      <c r="AEX22" s="9"/>
      <c r="AFA22" s="10"/>
      <c r="AFB22" s="1"/>
      <c r="AFC22" s="9"/>
      <c r="AFF22" s="10"/>
      <c r="AFG22" s="1"/>
      <c r="AFH22" s="9"/>
      <c r="AFK22" s="10"/>
      <c r="AFL22" s="1"/>
      <c r="AFM22" s="9"/>
      <c r="AFP22" s="10"/>
      <c r="AFQ22" s="1"/>
      <c r="AFR22" s="9"/>
      <c r="AFU22" s="10"/>
      <c r="AFV22" s="1"/>
      <c r="AFW22" s="9"/>
      <c r="AFZ22" s="10"/>
      <c r="AGA22" s="1"/>
      <c r="AGB22" s="9"/>
      <c r="AGE22" s="10"/>
      <c r="AGF22" s="1"/>
      <c r="AGG22" s="9"/>
      <c r="AGJ22" s="10"/>
      <c r="AGK22" s="1"/>
      <c r="AGL22" s="9"/>
      <c r="AGO22" s="10"/>
      <c r="AGP22" s="1"/>
      <c r="AGQ22" s="9"/>
      <c r="AGT22" s="10"/>
      <c r="AGU22" s="1"/>
      <c r="AGV22" s="9"/>
      <c r="AGY22" s="10"/>
      <c r="AGZ22" s="1"/>
      <c r="AHA22" s="9"/>
      <c r="AHD22" s="10"/>
      <c r="AHE22" s="1"/>
      <c r="AHF22" s="9"/>
      <c r="AHI22" s="10"/>
      <c r="AHJ22" s="1"/>
      <c r="AHK22" s="9"/>
      <c r="AHN22" s="10"/>
      <c r="AHO22" s="1"/>
      <c r="AHP22" s="9"/>
      <c r="AHS22" s="10"/>
      <c r="AHT22" s="1"/>
      <c r="AHU22" s="9"/>
      <c r="AHX22" s="10"/>
      <c r="AHY22" s="1"/>
      <c r="AHZ22" s="9"/>
      <c r="AIC22" s="10"/>
      <c r="AID22" s="1"/>
      <c r="AIE22" s="9"/>
      <c r="AIH22" s="10"/>
      <c r="AII22" s="1"/>
      <c r="AIJ22" s="9"/>
      <c r="AIM22" s="10"/>
      <c r="AIN22" s="1"/>
      <c r="AIO22" s="9"/>
      <c r="AIR22" s="10"/>
      <c r="AIS22" s="1"/>
      <c r="AIT22" s="9"/>
      <c r="AIW22" s="10"/>
      <c r="AIX22" s="1"/>
      <c r="AIY22" s="9"/>
      <c r="AJB22" s="10"/>
      <c r="AJC22" s="1"/>
      <c r="AJD22" s="9"/>
      <c r="AJG22" s="10"/>
      <c r="AJH22" s="1"/>
      <c r="AJI22" s="9"/>
      <c r="AJL22" s="10"/>
      <c r="AJM22" s="1"/>
      <c r="AJN22" s="9"/>
      <c r="AJQ22" s="10"/>
      <c r="AJR22" s="1"/>
      <c r="AJS22" s="9"/>
      <c r="AJV22" s="10"/>
      <c r="AJW22" s="1"/>
      <c r="AJX22" s="9"/>
      <c r="AKA22" s="10"/>
      <c r="AKB22" s="1"/>
      <c r="AKC22" s="9"/>
      <c r="AKF22" s="10"/>
      <c r="AKG22" s="1"/>
      <c r="AKH22" s="9"/>
      <c r="AKK22" s="10"/>
      <c r="AKL22" s="1"/>
      <c r="AKM22" s="9"/>
      <c r="AKP22" s="10"/>
      <c r="AKQ22" s="1"/>
      <c r="AKR22" s="9"/>
      <c r="AKU22" s="10"/>
      <c r="AKV22" s="1"/>
      <c r="AKW22" s="9"/>
      <c r="AKZ22" s="10"/>
      <c r="ALA22" s="1"/>
      <c r="ALB22" s="9"/>
      <c r="ALE22" s="10"/>
      <c r="ALF22" s="1"/>
      <c r="ALG22" s="9"/>
      <c r="ALJ22" s="10"/>
      <c r="ALK22" s="1"/>
      <c r="ALL22" s="9"/>
      <c r="ALO22" s="10"/>
      <c r="ALP22" s="1"/>
      <c r="ALQ22" s="9"/>
      <c r="ALT22" s="10"/>
      <c r="ALU22" s="1"/>
      <c r="ALV22" s="9"/>
      <c r="ALY22" s="10"/>
      <c r="ALZ22" s="1"/>
      <c r="AMA22" s="9"/>
      <c r="AMD22" s="10"/>
      <c r="AME22" s="1"/>
      <c r="AMF22" s="9"/>
      <c r="AMI22" s="10"/>
      <c r="AMJ22" s="1"/>
    </row>
    <row r="23" spans="1:1024" customHeight="1" ht="14.4">
      <c r="A23" s="18"/>
      <c r="B23" s="18"/>
      <c r="C23" s="18"/>
      <c r="D23" s="18"/>
      <c r="E23" s="18"/>
      <c r="F23" s="18"/>
      <c r="G23" s="18"/>
      <c r="H23" s="18"/>
      <c r="I23" s="1">
        <v>44258</v>
      </c>
      <c r="J23" s="9" t="s">
        <v>96</v>
      </c>
      <c r="K23" s="8">
        <v>1270.08</v>
      </c>
      <c r="L23" s="8" t="s">
        <v>42</v>
      </c>
      <c r="M23" s="10">
        <v>44258</v>
      </c>
      <c r="N23" s="1"/>
      <c r="O23" s="9"/>
      <c r="R23" s="10"/>
      <c r="S23" s="1"/>
      <c r="T23" s="9"/>
      <c r="W23" s="10"/>
      <c r="X23" s="1"/>
      <c r="Y23" s="9"/>
      <c r="AB23" s="10"/>
      <c r="AC23" s="1"/>
      <c r="AD23" s="9"/>
      <c r="AG23" s="10"/>
      <c r="AH23" s="1"/>
      <c r="AI23" s="9"/>
      <c r="AL23" s="10"/>
      <c r="AM23" s="1"/>
      <c r="AN23" s="9"/>
      <c r="AQ23" s="10"/>
      <c r="AR23" s="1"/>
      <c r="AS23" s="9"/>
      <c r="AV23" s="10"/>
      <c r="AW23" s="1"/>
      <c r="AX23" s="9"/>
      <c r="BA23" s="10"/>
      <c r="BB23" s="1"/>
      <c r="BC23" s="9"/>
      <c r="BF23" s="10"/>
      <c r="BG23" s="1"/>
      <c r="BH23" s="9"/>
      <c r="BK23" s="10"/>
      <c r="BL23" s="1"/>
      <c r="BM23" s="9"/>
      <c r="BP23" s="10"/>
      <c r="BQ23" s="1"/>
      <c r="BR23" s="9"/>
      <c r="BU23" s="10"/>
      <c r="BV23" s="1"/>
      <c r="BW23" s="9"/>
      <c r="BZ23" s="10"/>
      <c r="CA23" s="1"/>
      <c r="CB23" s="9"/>
      <c r="CE23" s="10"/>
      <c r="CF23" s="1"/>
      <c r="CG23" s="9"/>
      <c r="CJ23" s="10"/>
      <c r="CK23" s="1"/>
      <c r="CL23" s="9"/>
      <c r="CO23" s="10"/>
      <c r="CP23" s="1"/>
      <c r="CQ23" s="9"/>
      <c r="CT23" s="10"/>
      <c r="CU23" s="1"/>
      <c r="CV23" s="9"/>
      <c r="CY23" s="10"/>
      <c r="CZ23" s="1"/>
      <c r="DA23" s="9"/>
      <c r="DD23" s="10"/>
      <c r="DE23" s="1"/>
      <c r="DF23" s="9"/>
      <c r="DI23" s="10"/>
      <c r="DJ23" s="1"/>
      <c r="DK23" s="9"/>
      <c r="DN23" s="10"/>
      <c r="DO23" s="1"/>
      <c r="DP23" s="9"/>
      <c r="DS23" s="10"/>
      <c r="DT23" s="1"/>
      <c r="DU23" s="9"/>
      <c r="DX23" s="10"/>
      <c r="DY23" s="1"/>
      <c r="DZ23" s="9"/>
      <c r="EC23" s="10"/>
      <c r="ED23" s="1"/>
      <c r="EE23" s="9"/>
      <c r="EH23" s="10"/>
      <c r="EI23" s="1"/>
      <c r="EJ23" s="9"/>
      <c r="EM23" s="10"/>
      <c r="EN23" s="1"/>
      <c r="EO23" s="9"/>
      <c r="ER23" s="10"/>
      <c r="ES23" s="1"/>
      <c r="ET23" s="9"/>
      <c r="EW23" s="10"/>
      <c r="EX23" s="1"/>
      <c r="EY23" s="9"/>
      <c r="FB23" s="10"/>
      <c r="FC23" s="1"/>
      <c r="FD23" s="9"/>
      <c r="FG23" s="10"/>
      <c r="FH23" s="1"/>
      <c r="FI23" s="9"/>
      <c r="FL23" s="10"/>
      <c r="FM23" s="1"/>
      <c r="FN23" s="9"/>
      <c r="FQ23" s="10"/>
      <c r="FR23" s="1"/>
      <c r="FS23" s="9"/>
      <c r="FV23" s="10"/>
      <c r="FW23" s="1"/>
      <c r="FX23" s="9"/>
      <c r="GA23" s="10"/>
      <c r="GB23" s="1"/>
      <c r="GC23" s="9"/>
      <c r="GF23" s="10"/>
      <c r="GG23" s="1"/>
      <c r="GH23" s="9"/>
      <c r="GK23" s="10"/>
      <c r="GL23" s="1"/>
      <c r="GM23" s="9"/>
      <c r="GP23" s="10"/>
      <c r="GQ23" s="1"/>
      <c r="GR23" s="9"/>
      <c r="GU23" s="10"/>
      <c r="GV23" s="1"/>
      <c r="GW23" s="9"/>
      <c r="GZ23" s="10"/>
      <c r="HA23" s="1"/>
      <c r="HB23" s="9"/>
      <c r="HE23" s="10"/>
      <c r="HF23" s="1"/>
      <c r="HG23" s="9"/>
      <c r="HJ23" s="10"/>
      <c r="HK23" s="1"/>
      <c r="HL23" s="9"/>
      <c r="HO23" s="10"/>
      <c r="HP23" s="1"/>
      <c r="HQ23" s="9"/>
      <c r="HT23" s="10"/>
      <c r="HU23" s="1"/>
      <c r="HV23" s="9"/>
      <c r="HY23" s="10"/>
      <c r="HZ23" s="1"/>
      <c r="IA23" s="9"/>
      <c r="ID23" s="10"/>
      <c r="IE23" s="1"/>
      <c r="IF23" s="9"/>
      <c r="II23" s="10"/>
      <c r="IJ23" s="1"/>
      <c r="IK23" s="9"/>
      <c r="IN23" s="10"/>
      <c r="IO23" s="1"/>
      <c r="IP23" s="9"/>
      <c r="IS23" s="10"/>
      <c r="IT23" s="1"/>
      <c r="IU23" s="9"/>
      <c r="IX23" s="10"/>
      <c r="IY23" s="1"/>
      <c r="IZ23" s="9"/>
      <c r="JC23" s="10"/>
      <c r="JD23" s="1"/>
      <c r="JE23" s="9"/>
      <c r="JH23" s="10"/>
      <c r="JI23" s="1"/>
      <c r="JJ23" s="9"/>
      <c r="JM23" s="10"/>
      <c r="JN23" s="1"/>
      <c r="JO23" s="9"/>
      <c r="JR23" s="10"/>
      <c r="JS23" s="1"/>
      <c r="JT23" s="9"/>
      <c r="JW23" s="10"/>
      <c r="JX23" s="1"/>
      <c r="JY23" s="9"/>
      <c r="KB23" s="10"/>
      <c r="KC23" s="1"/>
      <c r="KD23" s="9"/>
      <c r="KG23" s="10"/>
      <c r="KH23" s="1"/>
      <c r="KI23" s="9"/>
      <c r="KL23" s="10"/>
      <c r="KM23" s="1"/>
      <c r="KN23" s="9"/>
      <c r="KQ23" s="10"/>
      <c r="KR23" s="1"/>
      <c r="KS23" s="9"/>
      <c r="KV23" s="10"/>
      <c r="KW23" s="1"/>
      <c r="KX23" s="9"/>
      <c r="LA23" s="10"/>
      <c r="LB23" s="1"/>
      <c r="LC23" s="9"/>
      <c r="LF23" s="10"/>
      <c r="LG23" s="1"/>
      <c r="LH23" s="9"/>
      <c r="LK23" s="10"/>
      <c r="LL23" s="1"/>
      <c r="LM23" s="9"/>
      <c r="LP23" s="10"/>
      <c r="LQ23" s="1"/>
      <c r="LR23" s="9"/>
      <c r="LU23" s="10"/>
      <c r="LV23" s="1"/>
      <c r="LW23" s="9"/>
      <c r="LZ23" s="10"/>
      <c r="MA23" s="1"/>
      <c r="MB23" s="9"/>
      <c r="ME23" s="10"/>
      <c r="MF23" s="1"/>
      <c r="MG23" s="9"/>
      <c r="MJ23" s="10"/>
      <c r="MK23" s="1"/>
      <c r="ML23" s="9"/>
      <c r="MO23" s="10"/>
      <c r="MP23" s="1"/>
      <c r="MQ23" s="9"/>
      <c r="MT23" s="10"/>
      <c r="MU23" s="1"/>
      <c r="MV23" s="9"/>
      <c r="MY23" s="10"/>
      <c r="MZ23" s="1"/>
      <c r="NA23" s="9"/>
      <c r="ND23" s="10"/>
      <c r="NE23" s="1"/>
      <c r="NF23" s="9"/>
      <c r="NI23" s="10"/>
      <c r="NJ23" s="1"/>
      <c r="NK23" s="9"/>
      <c r="NN23" s="10"/>
      <c r="NO23" s="1"/>
      <c r="NP23" s="9"/>
      <c r="NS23" s="10"/>
      <c r="NT23" s="1"/>
      <c r="NU23" s="9"/>
      <c r="NX23" s="10"/>
      <c r="NY23" s="1"/>
      <c r="NZ23" s="9"/>
      <c r="OC23" s="10"/>
      <c r="OD23" s="1"/>
      <c r="OE23" s="9"/>
      <c r="OH23" s="10"/>
      <c r="OI23" s="1"/>
      <c r="OJ23" s="9"/>
      <c r="OM23" s="10"/>
      <c r="ON23" s="1"/>
      <c r="OO23" s="9"/>
      <c r="OR23" s="10"/>
      <c r="OS23" s="1"/>
      <c r="OT23" s="9"/>
      <c r="OW23" s="10"/>
      <c r="OX23" s="1"/>
      <c r="OY23" s="9"/>
      <c r="PB23" s="10"/>
      <c r="PC23" s="1"/>
      <c r="PD23" s="9"/>
      <c r="PG23" s="10"/>
      <c r="PH23" s="1"/>
      <c r="PI23" s="9"/>
      <c r="PL23" s="10"/>
      <c r="PM23" s="1"/>
      <c r="PN23" s="9"/>
      <c r="PQ23" s="10"/>
      <c r="PR23" s="1"/>
      <c r="PS23" s="9"/>
      <c r="PV23" s="10"/>
      <c r="PW23" s="1"/>
      <c r="PX23" s="9"/>
      <c r="QA23" s="10"/>
      <c r="QB23" s="1"/>
      <c r="QC23" s="9"/>
      <c r="QF23" s="10"/>
      <c r="QG23" s="1"/>
      <c r="QH23" s="9"/>
      <c r="QK23" s="10"/>
      <c r="QL23" s="1"/>
      <c r="QM23" s="9"/>
      <c r="QP23" s="10"/>
      <c r="QQ23" s="1"/>
      <c r="QR23" s="9"/>
      <c r="QU23" s="10"/>
      <c r="QV23" s="1"/>
      <c r="QW23" s="9"/>
      <c r="QZ23" s="10"/>
      <c r="RA23" s="1"/>
      <c r="RB23" s="9"/>
      <c r="RE23" s="10"/>
      <c r="RF23" s="1"/>
      <c r="RG23" s="9"/>
      <c r="RJ23" s="10"/>
      <c r="RK23" s="1"/>
      <c r="RL23" s="9"/>
      <c r="RO23" s="10"/>
      <c r="RP23" s="1"/>
      <c r="RQ23" s="9"/>
      <c r="RT23" s="10"/>
      <c r="RU23" s="1"/>
      <c r="RV23" s="9"/>
      <c r="RY23" s="10"/>
      <c r="RZ23" s="1"/>
      <c r="SA23" s="9"/>
      <c r="SD23" s="10"/>
      <c r="SE23" s="1"/>
      <c r="SF23" s="9"/>
      <c r="SI23" s="10"/>
      <c r="SJ23" s="1"/>
      <c r="SK23" s="9"/>
      <c r="SN23" s="10"/>
      <c r="SO23" s="1"/>
      <c r="SP23" s="9"/>
      <c r="SS23" s="10"/>
      <c r="ST23" s="1"/>
      <c r="SU23" s="9"/>
      <c r="SX23" s="10"/>
      <c r="SY23" s="1"/>
      <c r="SZ23" s="9"/>
      <c r="TC23" s="10"/>
      <c r="TD23" s="1"/>
      <c r="TE23" s="9"/>
      <c r="TH23" s="10"/>
      <c r="TI23" s="1"/>
      <c r="TJ23" s="9"/>
      <c r="TM23" s="10"/>
      <c r="TN23" s="1"/>
      <c r="TO23" s="9"/>
      <c r="TR23" s="10"/>
      <c r="TS23" s="1"/>
      <c r="TT23" s="9"/>
      <c r="TW23" s="10"/>
      <c r="TX23" s="1"/>
      <c r="TY23" s="9"/>
      <c r="UB23" s="10"/>
      <c r="UC23" s="1"/>
      <c r="UD23" s="9"/>
      <c r="UG23" s="10"/>
      <c r="UH23" s="1"/>
      <c r="UI23" s="9"/>
      <c r="UL23" s="10"/>
      <c r="UM23" s="1"/>
      <c r="UN23" s="9"/>
      <c r="UQ23" s="10"/>
      <c r="UR23" s="1"/>
      <c r="US23" s="9"/>
      <c r="UV23" s="10"/>
      <c r="UW23" s="1"/>
      <c r="UX23" s="9"/>
      <c r="VA23" s="10"/>
      <c r="VB23" s="1"/>
      <c r="VC23" s="9"/>
      <c r="VF23" s="10"/>
      <c r="VG23" s="1"/>
      <c r="VH23" s="9"/>
      <c r="VK23" s="10"/>
      <c r="VL23" s="1"/>
      <c r="VM23" s="9"/>
      <c r="VP23" s="10"/>
      <c r="VQ23" s="1"/>
      <c r="VR23" s="9"/>
      <c r="VU23" s="10"/>
      <c r="VV23" s="1"/>
      <c r="VW23" s="9"/>
      <c r="VZ23" s="10"/>
      <c r="WA23" s="1"/>
      <c r="WB23" s="9"/>
      <c r="WE23" s="10"/>
      <c r="WF23" s="1"/>
      <c r="WG23" s="9"/>
      <c r="WJ23" s="10"/>
      <c r="WK23" s="1"/>
      <c r="WL23" s="9"/>
      <c r="WO23" s="10"/>
      <c r="WP23" s="1"/>
      <c r="WQ23" s="9"/>
      <c r="WT23" s="10"/>
      <c r="WU23" s="1"/>
      <c r="WV23" s="9"/>
      <c r="WY23" s="10"/>
      <c r="WZ23" s="1"/>
      <c r="XA23" s="9"/>
      <c r="XD23" s="10"/>
      <c r="XE23" s="1"/>
      <c r="XF23" s="9"/>
      <c r="XI23" s="10"/>
      <c r="XJ23" s="1"/>
      <c r="XK23" s="9"/>
      <c r="XN23" s="10"/>
      <c r="XO23" s="1"/>
      <c r="XP23" s="9"/>
      <c r="XS23" s="10"/>
      <c r="XT23" s="1"/>
      <c r="XU23" s="9"/>
      <c r="XX23" s="10"/>
      <c r="XY23" s="1"/>
      <c r="XZ23" s="9"/>
      <c r="YC23" s="10"/>
      <c r="YD23" s="1"/>
      <c r="YE23" s="9"/>
      <c r="YH23" s="10"/>
      <c r="YI23" s="1"/>
      <c r="YJ23" s="9"/>
      <c r="YM23" s="10"/>
      <c r="YN23" s="1"/>
      <c r="YO23" s="9"/>
      <c r="YR23" s="10"/>
      <c r="YS23" s="1"/>
      <c r="YT23" s="9"/>
      <c r="YW23" s="10"/>
      <c r="YX23" s="1"/>
      <c r="YY23" s="9"/>
      <c r="ZB23" s="10"/>
      <c r="ZC23" s="1"/>
      <c r="ZD23" s="9"/>
      <c r="ZG23" s="10"/>
      <c r="ZH23" s="1"/>
      <c r="ZI23" s="9"/>
      <c r="ZL23" s="10"/>
      <c r="ZM23" s="1"/>
      <c r="ZN23" s="9"/>
      <c r="ZQ23" s="10"/>
      <c r="ZR23" s="1"/>
      <c r="ZS23" s="9"/>
      <c r="ZV23" s="10"/>
      <c r="ZW23" s="1"/>
      <c r="ZX23" s="9"/>
      <c r="AAA23" s="10"/>
      <c r="AAB23" s="1"/>
      <c r="AAC23" s="9"/>
      <c r="AAF23" s="10"/>
      <c r="AAG23" s="1"/>
      <c r="AAH23" s="9"/>
      <c r="AAK23" s="10"/>
      <c r="AAL23" s="1"/>
      <c r="AAM23" s="9"/>
      <c r="AAP23" s="10"/>
      <c r="AAQ23" s="1"/>
      <c r="AAR23" s="9"/>
      <c r="AAU23" s="10"/>
      <c r="AAV23" s="1"/>
      <c r="AAW23" s="9"/>
      <c r="AAZ23" s="10"/>
      <c r="ABA23" s="1"/>
      <c r="ABB23" s="9"/>
      <c r="ABE23" s="10"/>
      <c r="ABF23" s="1"/>
      <c r="ABG23" s="9"/>
      <c r="ABJ23" s="10"/>
      <c r="ABK23" s="1"/>
      <c r="ABL23" s="9"/>
      <c r="ABO23" s="10"/>
      <c r="ABP23" s="1"/>
      <c r="ABQ23" s="9"/>
      <c r="ABT23" s="10"/>
      <c r="ABU23" s="1"/>
      <c r="ABV23" s="9"/>
      <c r="ABY23" s="10"/>
      <c r="ABZ23" s="1"/>
      <c r="ACA23" s="9"/>
      <c r="ACD23" s="10"/>
      <c r="ACE23" s="1"/>
      <c r="ACF23" s="9"/>
      <c r="ACI23" s="10"/>
      <c r="ACJ23" s="1"/>
      <c r="ACK23" s="9"/>
      <c r="ACN23" s="10"/>
      <c r="ACO23" s="1"/>
      <c r="ACP23" s="9"/>
      <c r="ACS23" s="10"/>
      <c r="ACT23" s="1"/>
      <c r="ACU23" s="9"/>
      <c r="ACX23" s="10"/>
      <c r="ACY23" s="1"/>
      <c r="ACZ23" s="9"/>
      <c r="ADC23" s="10"/>
      <c r="ADD23" s="1"/>
      <c r="ADE23" s="9"/>
      <c r="ADH23" s="10"/>
      <c r="ADI23" s="1"/>
      <c r="ADJ23" s="9"/>
      <c r="ADM23" s="10"/>
      <c r="ADN23" s="1"/>
      <c r="ADO23" s="9"/>
      <c r="ADR23" s="10"/>
      <c r="ADS23" s="1"/>
      <c r="ADT23" s="9"/>
      <c r="ADW23" s="10"/>
      <c r="ADX23" s="1"/>
      <c r="ADY23" s="9"/>
      <c r="AEB23" s="10"/>
      <c r="AEC23" s="1"/>
      <c r="AED23" s="9"/>
      <c r="AEG23" s="10"/>
      <c r="AEH23" s="1"/>
      <c r="AEI23" s="9"/>
      <c r="AEL23" s="10"/>
      <c r="AEM23" s="1"/>
      <c r="AEN23" s="9"/>
      <c r="AEQ23" s="10"/>
      <c r="AER23" s="1"/>
      <c r="AES23" s="9"/>
      <c r="AEV23" s="10"/>
      <c r="AEW23" s="1"/>
      <c r="AEX23" s="9"/>
      <c r="AFA23" s="10"/>
      <c r="AFB23" s="1"/>
      <c r="AFC23" s="9"/>
      <c r="AFF23" s="10"/>
      <c r="AFG23" s="1"/>
      <c r="AFH23" s="9"/>
      <c r="AFK23" s="10"/>
      <c r="AFL23" s="1"/>
      <c r="AFM23" s="9"/>
      <c r="AFP23" s="10"/>
      <c r="AFQ23" s="1"/>
      <c r="AFR23" s="9"/>
      <c r="AFU23" s="10"/>
      <c r="AFV23" s="1"/>
      <c r="AFW23" s="9"/>
      <c r="AFZ23" s="10"/>
      <c r="AGA23" s="1"/>
      <c r="AGB23" s="9"/>
      <c r="AGE23" s="10"/>
      <c r="AGF23" s="1"/>
      <c r="AGG23" s="9"/>
      <c r="AGJ23" s="10"/>
      <c r="AGK23" s="1"/>
      <c r="AGL23" s="9"/>
      <c r="AGO23" s="10"/>
      <c r="AGP23" s="1"/>
      <c r="AGQ23" s="9"/>
      <c r="AGT23" s="10"/>
      <c r="AGU23" s="1"/>
      <c r="AGV23" s="9"/>
      <c r="AGY23" s="10"/>
      <c r="AGZ23" s="1"/>
      <c r="AHA23" s="9"/>
      <c r="AHD23" s="10"/>
      <c r="AHE23" s="1"/>
      <c r="AHF23" s="9"/>
      <c r="AHI23" s="10"/>
      <c r="AHJ23" s="1"/>
      <c r="AHK23" s="9"/>
      <c r="AHN23" s="10"/>
      <c r="AHO23" s="1"/>
      <c r="AHP23" s="9"/>
      <c r="AHS23" s="10"/>
      <c r="AHT23" s="1"/>
      <c r="AHU23" s="9"/>
      <c r="AHX23" s="10"/>
      <c r="AHY23" s="1"/>
      <c r="AHZ23" s="9"/>
      <c r="AIC23" s="10"/>
      <c r="AID23" s="1"/>
      <c r="AIE23" s="9"/>
      <c r="AIH23" s="10"/>
      <c r="AII23" s="1"/>
      <c r="AIJ23" s="9"/>
      <c r="AIM23" s="10"/>
      <c r="AIN23" s="1"/>
      <c r="AIO23" s="9"/>
      <c r="AIR23" s="10"/>
      <c r="AIS23" s="1"/>
      <c r="AIT23" s="9"/>
      <c r="AIW23" s="10"/>
      <c r="AIX23" s="1"/>
      <c r="AIY23" s="9"/>
      <c r="AJB23" s="10"/>
      <c r="AJC23" s="1"/>
      <c r="AJD23" s="9"/>
      <c r="AJG23" s="10"/>
      <c r="AJH23" s="1"/>
      <c r="AJI23" s="9"/>
      <c r="AJL23" s="10"/>
      <c r="AJM23" s="1"/>
      <c r="AJN23" s="9"/>
      <c r="AJQ23" s="10"/>
      <c r="AJR23" s="1"/>
      <c r="AJS23" s="9"/>
      <c r="AJV23" s="10"/>
      <c r="AJW23" s="1"/>
      <c r="AJX23" s="9"/>
      <c r="AKA23" s="10"/>
      <c r="AKB23" s="1"/>
      <c r="AKC23" s="9"/>
      <c r="AKF23" s="10"/>
      <c r="AKG23" s="1"/>
      <c r="AKH23" s="9"/>
      <c r="AKK23" s="10"/>
      <c r="AKL23" s="1"/>
      <c r="AKM23" s="9"/>
      <c r="AKP23" s="10"/>
      <c r="AKQ23" s="1"/>
      <c r="AKR23" s="9"/>
      <c r="AKU23" s="10"/>
      <c r="AKV23" s="1"/>
      <c r="AKW23" s="9"/>
      <c r="AKZ23" s="10"/>
      <c r="ALA23" s="1"/>
      <c r="ALB23" s="9"/>
      <c r="ALE23" s="10"/>
      <c r="ALF23" s="1"/>
      <c r="ALG23" s="9"/>
      <c r="ALJ23" s="10"/>
      <c r="ALK23" s="1"/>
      <c r="ALL23" s="9"/>
      <c r="ALO23" s="10"/>
      <c r="ALP23" s="1"/>
      <c r="ALQ23" s="9"/>
      <c r="ALT23" s="10"/>
      <c r="ALU23" s="1"/>
      <c r="ALV23" s="9"/>
      <c r="ALY23" s="10"/>
      <c r="ALZ23" s="1"/>
      <c r="AMA23" s="9"/>
      <c r="AMD23" s="10"/>
      <c r="AME23" s="1"/>
      <c r="AMF23" s="9"/>
      <c r="AMI23" s="10"/>
      <c r="AMJ23" s="1"/>
    </row>
    <row r="24" spans="1:1024" customHeight="1" ht="13.8">
      <c r="A24" s="22"/>
      <c r="B24" s="22"/>
      <c r="C24" s="22"/>
      <c r="D24" s="22"/>
      <c r="E24" s="22"/>
      <c r="F24" s="22"/>
      <c r="G24" s="22"/>
      <c r="H24" s="22"/>
      <c r="I24" s="1">
        <v>44270</v>
      </c>
      <c r="J24" s="9" t="s">
        <v>97</v>
      </c>
      <c r="K24" s="8">
        <v>7750</v>
      </c>
      <c r="L24" s="8" t="s">
        <v>87</v>
      </c>
      <c r="M24" s="10">
        <v>44270</v>
      </c>
      <c r="N24" s="1"/>
      <c r="O24" s="9"/>
      <c r="R24" s="10"/>
      <c r="S24" s="1"/>
      <c r="T24" s="9"/>
      <c r="W24" s="10"/>
      <c r="X24" s="1"/>
      <c r="Y24" s="9"/>
      <c r="AB24" s="10"/>
      <c r="AC24" s="1"/>
      <c r="AD24" s="9"/>
      <c r="AG24" s="10"/>
      <c r="AH24" s="1"/>
      <c r="AI24" s="9"/>
      <c r="AL24" s="10"/>
      <c r="AM24" s="1"/>
      <c r="AN24" s="9"/>
      <c r="AQ24" s="10"/>
      <c r="AR24" s="1"/>
      <c r="AS24" s="9"/>
      <c r="AV24" s="10"/>
      <c r="AW24" s="1"/>
      <c r="AX24" s="9"/>
      <c r="BA24" s="10"/>
      <c r="BB24" s="1"/>
      <c r="BC24" s="9"/>
      <c r="BF24" s="10"/>
      <c r="BG24" s="1"/>
      <c r="BH24" s="9"/>
      <c r="BK24" s="10"/>
      <c r="BL24" s="1"/>
      <c r="BM24" s="9"/>
      <c r="BP24" s="10"/>
      <c r="BQ24" s="1"/>
      <c r="BR24" s="9"/>
      <c r="BU24" s="10"/>
      <c r="BV24" s="1"/>
      <c r="BW24" s="9"/>
      <c r="BZ24" s="10"/>
      <c r="CA24" s="1"/>
      <c r="CB24" s="9"/>
      <c r="CE24" s="10"/>
      <c r="CF24" s="1"/>
      <c r="CG24" s="9"/>
      <c r="CJ24" s="10"/>
      <c r="CK24" s="1"/>
      <c r="CL24" s="9"/>
      <c r="CO24" s="10"/>
      <c r="CP24" s="1"/>
      <c r="CQ24" s="9"/>
      <c r="CT24" s="10"/>
      <c r="CU24" s="1"/>
      <c r="CV24" s="9"/>
      <c r="CY24" s="10"/>
      <c r="CZ24" s="1"/>
      <c r="DA24" s="9"/>
      <c r="DD24" s="10"/>
      <c r="DE24" s="1"/>
      <c r="DF24" s="9"/>
      <c r="DI24" s="10"/>
      <c r="DJ24" s="1"/>
      <c r="DK24" s="9"/>
      <c r="DN24" s="10"/>
      <c r="DO24" s="1"/>
      <c r="DP24" s="9"/>
      <c r="DS24" s="10"/>
      <c r="DT24" s="1"/>
      <c r="DU24" s="9"/>
      <c r="DX24" s="10"/>
      <c r="DY24" s="1"/>
      <c r="DZ24" s="9"/>
      <c r="EC24" s="10"/>
      <c r="ED24" s="1"/>
      <c r="EE24" s="9"/>
      <c r="EH24" s="10"/>
      <c r="EI24" s="1"/>
      <c r="EJ24" s="9"/>
      <c r="EM24" s="10"/>
      <c r="EN24" s="1"/>
      <c r="EO24" s="9"/>
      <c r="ER24" s="10"/>
      <c r="ES24" s="1"/>
      <c r="ET24" s="9"/>
      <c r="EW24" s="10"/>
      <c r="EX24" s="1"/>
      <c r="EY24" s="9"/>
      <c r="FB24" s="10"/>
      <c r="FC24" s="1"/>
      <c r="FD24" s="9"/>
      <c r="FG24" s="10"/>
      <c r="FH24" s="1"/>
      <c r="FI24" s="9"/>
      <c r="FL24" s="10"/>
      <c r="FM24" s="1"/>
      <c r="FN24" s="9"/>
      <c r="FQ24" s="10"/>
      <c r="FR24" s="1"/>
      <c r="FS24" s="9"/>
      <c r="FV24" s="10"/>
      <c r="FW24" s="1"/>
      <c r="FX24" s="9"/>
      <c r="GA24" s="10"/>
      <c r="GB24" s="1"/>
      <c r="GC24" s="9"/>
      <c r="GF24" s="10"/>
      <c r="GG24" s="1"/>
      <c r="GH24" s="9"/>
      <c r="GK24" s="10"/>
      <c r="GL24" s="1"/>
      <c r="GM24" s="9"/>
      <c r="GP24" s="10"/>
      <c r="GQ24" s="1"/>
      <c r="GR24" s="9"/>
      <c r="GU24" s="10"/>
      <c r="GV24" s="1"/>
      <c r="GW24" s="9"/>
      <c r="GZ24" s="10"/>
      <c r="HA24" s="1"/>
      <c r="HB24" s="9"/>
      <c r="HE24" s="10"/>
      <c r="HF24" s="1"/>
      <c r="HG24" s="9"/>
      <c r="HJ24" s="10"/>
      <c r="HK24" s="1"/>
      <c r="HL24" s="9"/>
      <c r="HO24" s="10"/>
      <c r="HP24" s="1"/>
      <c r="HQ24" s="9"/>
      <c r="HT24" s="10"/>
      <c r="HU24" s="1"/>
      <c r="HV24" s="9"/>
      <c r="HY24" s="10"/>
      <c r="HZ24" s="1"/>
      <c r="IA24" s="9"/>
      <c r="ID24" s="10"/>
      <c r="IE24" s="1"/>
      <c r="IF24" s="9"/>
      <c r="II24" s="10"/>
      <c r="IJ24" s="1"/>
      <c r="IK24" s="9"/>
      <c r="IN24" s="10"/>
      <c r="IO24" s="1"/>
      <c r="IP24" s="9"/>
      <c r="IS24" s="10"/>
      <c r="IT24" s="1"/>
      <c r="IU24" s="9"/>
      <c r="IX24" s="10"/>
      <c r="IY24" s="1"/>
      <c r="IZ24" s="9"/>
      <c r="JC24" s="10"/>
      <c r="JD24" s="1"/>
      <c r="JE24" s="9"/>
      <c r="JH24" s="10"/>
      <c r="JI24" s="1"/>
      <c r="JJ24" s="9"/>
      <c r="JM24" s="10"/>
      <c r="JN24" s="1"/>
      <c r="JO24" s="9"/>
      <c r="JR24" s="10"/>
      <c r="JS24" s="1"/>
      <c r="JT24" s="9"/>
      <c r="JW24" s="10"/>
      <c r="JX24" s="1"/>
      <c r="JY24" s="9"/>
      <c r="KB24" s="10"/>
      <c r="KC24" s="1"/>
      <c r="KD24" s="9"/>
      <c r="KG24" s="10"/>
      <c r="KH24" s="1"/>
      <c r="KI24" s="9"/>
      <c r="KL24" s="10"/>
      <c r="KM24" s="1"/>
      <c r="KN24" s="9"/>
      <c r="KQ24" s="10"/>
      <c r="KR24" s="1"/>
      <c r="KS24" s="9"/>
      <c r="KV24" s="10"/>
      <c r="KW24" s="1"/>
      <c r="KX24" s="9"/>
      <c r="LA24" s="10"/>
      <c r="LB24" s="1"/>
      <c r="LC24" s="9"/>
      <c r="LF24" s="10"/>
      <c r="LG24" s="1"/>
      <c r="LH24" s="9"/>
      <c r="LK24" s="10"/>
      <c r="LL24" s="1"/>
      <c r="LM24" s="9"/>
      <c r="LP24" s="10"/>
      <c r="LQ24" s="1"/>
      <c r="LR24" s="9"/>
      <c r="LU24" s="10"/>
      <c r="LV24" s="1"/>
      <c r="LW24" s="9"/>
      <c r="LZ24" s="10"/>
      <c r="MA24" s="1"/>
      <c r="MB24" s="9"/>
      <c r="ME24" s="10"/>
      <c r="MF24" s="1"/>
      <c r="MG24" s="9"/>
      <c r="MJ24" s="10"/>
      <c r="MK24" s="1"/>
      <c r="ML24" s="9"/>
      <c r="MO24" s="10"/>
      <c r="MP24" s="1"/>
      <c r="MQ24" s="9"/>
      <c r="MT24" s="10"/>
      <c r="MU24" s="1"/>
      <c r="MV24" s="9"/>
      <c r="MY24" s="10"/>
      <c r="MZ24" s="1"/>
      <c r="NA24" s="9"/>
      <c r="ND24" s="10"/>
      <c r="NE24" s="1"/>
      <c r="NF24" s="9"/>
      <c r="NI24" s="10"/>
      <c r="NJ24" s="1"/>
      <c r="NK24" s="9"/>
      <c r="NN24" s="10"/>
      <c r="NO24" s="1"/>
      <c r="NP24" s="9"/>
      <c r="NS24" s="10"/>
      <c r="NT24" s="1"/>
      <c r="NU24" s="9"/>
      <c r="NX24" s="10"/>
      <c r="NY24" s="1"/>
      <c r="NZ24" s="9"/>
      <c r="OC24" s="10"/>
      <c r="OD24" s="1"/>
      <c r="OE24" s="9"/>
      <c r="OH24" s="10"/>
      <c r="OI24" s="1"/>
      <c r="OJ24" s="9"/>
      <c r="OM24" s="10"/>
      <c r="ON24" s="1"/>
      <c r="OO24" s="9"/>
      <c r="OR24" s="10"/>
      <c r="OS24" s="1"/>
      <c r="OT24" s="9"/>
      <c r="OW24" s="10"/>
      <c r="OX24" s="1"/>
      <c r="OY24" s="9"/>
      <c r="PB24" s="10"/>
      <c r="PC24" s="1"/>
      <c r="PD24" s="9"/>
      <c r="PG24" s="10"/>
      <c r="PH24" s="1"/>
      <c r="PI24" s="9"/>
      <c r="PL24" s="10"/>
      <c r="PM24" s="1"/>
      <c r="PN24" s="9"/>
      <c r="PQ24" s="10"/>
      <c r="PR24" s="1"/>
      <c r="PS24" s="9"/>
      <c r="PV24" s="10"/>
      <c r="PW24" s="1"/>
      <c r="PX24" s="9"/>
      <c r="QA24" s="10"/>
      <c r="QB24" s="1"/>
      <c r="QC24" s="9"/>
      <c r="QF24" s="10"/>
      <c r="QG24" s="1"/>
      <c r="QH24" s="9"/>
      <c r="QK24" s="10"/>
      <c r="QL24" s="1"/>
      <c r="QM24" s="9"/>
      <c r="QP24" s="10"/>
      <c r="QQ24" s="1"/>
      <c r="QR24" s="9"/>
      <c r="QU24" s="10"/>
      <c r="QV24" s="1"/>
      <c r="QW24" s="9"/>
      <c r="QZ24" s="10"/>
      <c r="RA24" s="1"/>
      <c r="RB24" s="9"/>
      <c r="RE24" s="10"/>
      <c r="RF24" s="1"/>
      <c r="RG24" s="9"/>
      <c r="RJ24" s="10"/>
      <c r="RK24" s="1"/>
      <c r="RL24" s="9"/>
      <c r="RO24" s="10"/>
      <c r="RP24" s="1"/>
      <c r="RQ24" s="9"/>
      <c r="RT24" s="10"/>
      <c r="RU24" s="1"/>
      <c r="RV24" s="9"/>
      <c r="RY24" s="10"/>
      <c r="RZ24" s="1"/>
      <c r="SA24" s="9"/>
      <c r="SD24" s="10"/>
      <c r="SE24" s="1"/>
      <c r="SF24" s="9"/>
      <c r="SI24" s="10"/>
      <c r="SJ24" s="1"/>
      <c r="SK24" s="9"/>
      <c r="SN24" s="10"/>
      <c r="SO24" s="1"/>
      <c r="SP24" s="9"/>
      <c r="SS24" s="10"/>
      <c r="ST24" s="1"/>
      <c r="SU24" s="9"/>
      <c r="SX24" s="10"/>
      <c r="SY24" s="1"/>
      <c r="SZ24" s="9"/>
      <c r="TC24" s="10"/>
      <c r="TD24" s="1"/>
      <c r="TE24" s="9"/>
      <c r="TH24" s="10"/>
      <c r="TI24" s="1"/>
      <c r="TJ24" s="9"/>
      <c r="TM24" s="10"/>
      <c r="TN24" s="1"/>
      <c r="TO24" s="9"/>
      <c r="TR24" s="10"/>
      <c r="TS24" s="1"/>
      <c r="TT24" s="9"/>
      <c r="TW24" s="10"/>
      <c r="TX24" s="1"/>
      <c r="TY24" s="9"/>
      <c r="UB24" s="10"/>
      <c r="UC24" s="1"/>
      <c r="UD24" s="9"/>
      <c r="UG24" s="10"/>
      <c r="UH24" s="1"/>
      <c r="UI24" s="9"/>
      <c r="UL24" s="10"/>
      <c r="UM24" s="1"/>
      <c r="UN24" s="9"/>
      <c r="UQ24" s="10"/>
      <c r="UR24" s="1"/>
      <c r="US24" s="9"/>
      <c r="UV24" s="10"/>
      <c r="UW24" s="1"/>
      <c r="UX24" s="9"/>
      <c r="VA24" s="10"/>
      <c r="VB24" s="1"/>
      <c r="VC24" s="9"/>
      <c r="VF24" s="10"/>
      <c r="VG24" s="1"/>
      <c r="VH24" s="9"/>
      <c r="VK24" s="10"/>
      <c r="VL24" s="1"/>
      <c r="VM24" s="9"/>
      <c r="VP24" s="10"/>
      <c r="VQ24" s="1"/>
      <c r="VR24" s="9"/>
      <c r="VU24" s="10"/>
      <c r="VV24" s="1"/>
      <c r="VW24" s="9"/>
      <c r="VZ24" s="10"/>
      <c r="WA24" s="1"/>
      <c r="WB24" s="9"/>
      <c r="WE24" s="10"/>
      <c r="WF24" s="1"/>
      <c r="WG24" s="9"/>
      <c r="WJ24" s="10"/>
      <c r="WK24" s="1"/>
      <c r="WL24" s="9"/>
      <c r="WO24" s="10"/>
      <c r="WP24" s="1"/>
      <c r="WQ24" s="9"/>
      <c r="WT24" s="10"/>
      <c r="WU24" s="1"/>
      <c r="WV24" s="9"/>
      <c r="WY24" s="10"/>
      <c r="WZ24" s="1"/>
      <c r="XA24" s="9"/>
      <c r="XD24" s="10"/>
      <c r="XE24" s="1"/>
      <c r="XF24" s="9"/>
      <c r="XI24" s="10"/>
      <c r="XJ24" s="1"/>
      <c r="XK24" s="9"/>
      <c r="XN24" s="10"/>
      <c r="XO24" s="1"/>
      <c r="XP24" s="9"/>
      <c r="XS24" s="10"/>
      <c r="XT24" s="1"/>
      <c r="XU24" s="9"/>
      <c r="XX24" s="10"/>
      <c r="XY24" s="1"/>
      <c r="XZ24" s="9"/>
      <c r="YC24" s="10"/>
      <c r="YD24" s="1"/>
      <c r="YE24" s="9"/>
      <c r="YH24" s="10"/>
      <c r="YI24" s="1"/>
      <c r="YJ24" s="9"/>
      <c r="YM24" s="10"/>
      <c r="YN24" s="1"/>
      <c r="YO24" s="9"/>
      <c r="YR24" s="10"/>
      <c r="YS24" s="1"/>
      <c r="YT24" s="9"/>
      <c r="YW24" s="10"/>
      <c r="YX24" s="1"/>
      <c r="YY24" s="9"/>
      <c r="ZB24" s="10"/>
      <c r="ZC24" s="1"/>
      <c r="ZD24" s="9"/>
      <c r="ZG24" s="10"/>
      <c r="ZH24" s="1"/>
      <c r="ZI24" s="9"/>
      <c r="ZL24" s="10"/>
      <c r="ZM24" s="1"/>
      <c r="ZN24" s="9"/>
      <c r="ZQ24" s="10"/>
      <c r="ZR24" s="1"/>
      <c r="ZS24" s="9"/>
      <c r="ZV24" s="10"/>
      <c r="ZW24" s="1"/>
      <c r="ZX24" s="9"/>
      <c r="AAA24" s="10"/>
      <c r="AAB24" s="1"/>
      <c r="AAC24" s="9"/>
      <c r="AAF24" s="10"/>
      <c r="AAG24" s="1"/>
      <c r="AAH24" s="9"/>
      <c r="AAK24" s="10"/>
      <c r="AAL24" s="1"/>
      <c r="AAM24" s="9"/>
      <c r="AAP24" s="10"/>
      <c r="AAQ24" s="1"/>
      <c r="AAR24" s="9"/>
      <c r="AAU24" s="10"/>
      <c r="AAV24" s="1"/>
      <c r="AAW24" s="9"/>
      <c r="AAZ24" s="10"/>
      <c r="ABA24" s="1"/>
      <c r="ABB24" s="9"/>
      <c r="ABE24" s="10"/>
      <c r="ABF24" s="1"/>
      <c r="ABG24" s="9"/>
      <c r="ABJ24" s="10"/>
      <c r="ABK24" s="1"/>
      <c r="ABL24" s="9"/>
      <c r="ABO24" s="10"/>
      <c r="ABP24" s="1"/>
      <c r="ABQ24" s="9"/>
      <c r="ABT24" s="10"/>
      <c r="ABU24" s="1"/>
      <c r="ABV24" s="9"/>
      <c r="ABY24" s="10"/>
      <c r="ABZ24" s="1"/>
      <c r="ACA24" s="9"/>
      <c r="ACD24" s="10"/>
      <c r="ACE24" s="1"/>
      <c r="ACF24" s="9"/>
      <c r="ACI24" s="10"/>
      <c r="ACJ24" s="1"/>
      <c r="ACK24" s="9"/>
      <c r="ACN24" s="10"/>
      <c r="ACO24" s="1"/>
      <c r="ACP24" s="9"/>
      <c r="ACS24" s="10"/>
      <c r="ACT24" s="1"/>
      <c r="ACU24" s="9"/>
      <c r="ACX24" s="10"/>
      <c r="ACY24" s="1"/>
      <c r="ACZ24" s="9"/>
      <c r="ADC24" s="10"/>
      <c r="ADD24" s="1"/>
      <c r="ADE24" s="9"/>
      <c r="ADH24" s="10"/>
      <c r="ADI24" s="1"/>
      <c r="ADJ24" s="9"/>
      <c r="ADM24" s="10"/>
      <c r="ADN24" s="1"/>
      <c r="ADO24" s="9"/>
      <c r="ADR24" s="10"/>
      <c r="ADS24" s="1"/>
      <c r="ADT24" s="9"/>
      <c r="ADW24" s="10"/>
      <c r="ADX24" s="1"/>
      <c r="ADY24" s="9"/>
      <c r="AEB24" s="10"/>
      <c r="AEC24" s="1"/>
      <c r="AED24" s="9"/>
      <c r="AEG24" s="10"/>
      <c r="AEH24" s="1"/>
      <c r="AEI24" s="9"/>
      <c r="AEL24" s="10"/>
      <c r="AEM24" s="1"/>
      <c r="AEN24" s="9"/>
      <c r="AEQ24" s="10"/>
      <c r="AER24" s="1"/>
      <c r="AES24" s="9"/>
      <c r="AEV24" s="10"/>
      <c r="AEW24" s="1"/>
      <c r="AEX24" s="9"/>
      <c r="AFA24" s="10"/>
      <c r="AFB24" s="1"/>
      <c r="AFC24" s="9"/>
      <c r="AFF24" s="10"/>
      <c r="AFG24" s="1"/>
      <c r="AFH24" s="9"/>
      <c r="AFK24" s="10"/>
      <c r="AFL24" s="1"/>
      <c r="AFM24" s="9"/>
      <c r="AFP24" s="10"/>
      <c r="AFQ24" s="1"/>
      <c r="AFR24" s="9"/>
      <c r="AFU24" s="10"/>
      <c r="AFV24" s="1"/>
      <c r="AFW24" s="9"/>
      <c r="AFZ24" s="10"/>
      <c r="AGA24" s="1"/>
      <c r="AGB24" s="9"/>
      <c r="AGE24" s="10"/>
      <c r="AGF24" s="1"/>
      <c r="AGG24" s="9"/>
      <c r="AGJ24" s="10"/>
      <c r="AGK24" s="1"/>
      <c r="AGL24" s="9"/>
      <c r="AGO24" s="10"/>
      <c r="AGP24" s="1"/>
      <c r="AGQ24" s="9"/>
      <c r="AGT24" s="10"/>
      <c r="AGU24" s="1"/>
      <c r="AGV24" s="9"/>
      <c r="AGY24" s="10"/>
      <c r="AGZ24" s="1"/>
      <c r="AHA24" s="9"/>
      <c r="AHD24" s="10"/>
      <c r="AHE24" s="1"/>
      <c r="AHF24" s="9"/>
      <c r="AHI24" s="10"/>
      <c r="AHJ24" s="1"/>
      <c r="AHK24" s="9"/>
      <c r="AHN24" s="10"/>
      <c r="AHO24" s="1"/>
      <c r="AHP24" s="9"/>
      <c r="AHS24" s="10"/>
      <c r="AHT24" s="1"/>
      <c r="AHU24" s="9"/>
      <c r="AHX24" s="10"/>
      <c r="AHY24" s="1"/>
      <c r="AHZ24" s="9"/>
      <c r="AIC24" s="10"/>
      <c r="AID24" s="1"/>
      <c r="AIE24" s="9"/>
      <c r="AIH24" s="10"/>
      <c r="AII24" s="1"/>
      <c r="AIJ24" s="9"/>
      <c r="AIM24" s="10"/>
      <c r="AIN24" s="1"/>
      <c r="AIO24" s="9"/>
      <c r="AIR24" s="10"/>
      <c r="AIS24" s="1"/>
      <c r="AIT24" s="9"/>
      <c r="AIW24" s="10"/>
      <c r="AIX24" s="1"/>
      <c r="AIY24" s="9"/>
      <c r="AJB24" s="10"/>
      <c r="AJC24" s="1"/>
      <c r="AJD24" s="9"/>
      <c r="AJG24" s="10"/>
      <c r="AJH24" s="1"/>
      <c r="AJI24" s="9"/>
      <c r="AJL24" s="10"/>
      <c r="AJM24" s="1"/>
      <c r="AJN24" s="9"/>
      <c r="AJQ24" s="10"/>
      <c r="AJR24" s="1"/>
      <c r="AJS24" s="9"/>
      <c r="AJV24" s="10"/>
      <c r="AJW24" s="1"/>
      <c r="AJX24" s="9"/>
      <c r="AKA24" s="10"/>
      <c r="AKB24" s="1"/>
      <c r="AKC24" s="9"/>
      <c r="AKF24" s="10"/>
      <c r="AKG24" s="1"/>
      <c r="AKH24" s="9"/>
      <c r="AKK24" s="10"/>
      <c r="AKL24" s="1"/>
      <c r="AKM24" s="9"/>
      <c r="AKP24" s="10"/>
      <c r="AKQ24" s="1"/>
      <c r="AKR24" s="9"/>
      <c r="AKU24" s="10"/>
      <c r="AKV24" s="1"/>
      <c r="AKW24" s="9"/>
      <c r="AKZ24" s="10"/>
      <c r="ALA24" s="1"/>
      <c r="ALB24" s="9"/>
      <c r="ALE24" s="10"/>
      <c r="ALF24" s="1"/>
      <c r="ALG24" s="9"/>
      <c r="ALJ24" s="10"/>
      <c r="ALK24" s="1"/>
      <c r="ALL24" s="9"/>
      <c r="ALO24" s="10"/>
      <c r="ALP24" s="1"/>
      <c r="ALQ24" s="9"/>
      <c r="ALT24" s="10"/>
      <c r="ALU24" s="1"/>
      <c r="ALV24" s="9"/>
      <c r="ALY24" s="10"/>
      <c r="ALZ24" s="1"/>
      <c r="AMA24" s="9"/>
      <c r="AMD24" s="10"/>
      <c r="AME24" s="1"/>
      <c r="AMF24" s="9"/>
      <c r="AMI24" s="10"/>
      <c r="AMJ24" s="1"/>
    </row>
    <row r="25" spans="1:1024" customHeight="1" ht="13.2">
      <c r="I25" s="1">
        <v>44271</v>
      </c>
      <c r="J25" s="9" t="s">
        <v>98</v>
      </c>
      <c r="K25" s="8">
        <v>948.42</v>
      </c>
      <c r="L25" s="8" t="s">
        <v>87</v>
      </c>
      <c r="M25" s="10">
        <v>44271</v>
      </c>
      <c r="N25" s="1"/>
      <c r="O25" s="9"/>
      <c r="R25" s="10"/>
      <c r="S25" s="1"/>
      <c r="T25" s="9"/>
      <c r="W25" s="10"/>
      <c r="X25" s="1"/>
      <c r="Y25" s="9"/>
      <c r="AB25" s="10"/>
      <c r="AC25" s="1"/>
      <c r="AD25" s="9"/>
      <c r="AG25" s="10"/>
      <c r="AH25" s="1"/>
      <c r="AI25" s="9"/>
      <c r="AL25" s="10"/>
      <c r="AM25" s="1"/>
      <c r="AN25" s="9"/>
      <c r="AQ25" s="10"/>
      <c r="AR25" s="1"/>
      <c r="AS25" s="9"/>
      <c r="AV25" s="10"/>
      <c r="AW25" s="1"/>
      <c r="AX25" s="9"/>
      <c r="BA25" s="10"/>
      <c r="BB25" s="1"/>
      <c r="BC25" s="9"/>
      <c r="BF25" s="10"/>
      <c r="BG25" s="1"/>
      <c r="BH25" s="9"/>
      <c r="BK25" s="10"/>
      <c r="BL25" s="1"/>
      <c r="BM25" s="9"/>
      <c r="BP25" s="10"/>
      <c r="BQ25" s="1"/>
      <c r="BR25" s="9"/>
      <c r="BU25" s="10"/>
      <c r="BV25" s="1"/>
      <c r="BW25" s="9"/>
      <c r="BZ25" s="10"/>
      <c r="CA25" s="1"/>
      <c r="CB25" s="9"/>
      <c r="CE25" s="10"/>
      <c r="CF25" s="1"/>
      <c r="CG25" s="9"/>
      <c r="CJ25" s="10"/>
      <c r="CK25" s="1"/>
      <c r="CL25" s="9"/>
      <c r="CO25" s="10"/>
      <c r="CP25" s="1"/>
      <c r="CQ25" s="9"/>
      <c r="CT25" s="10"/>
      <c r="CU25" s="1"/>
      <c r="CV25" s="9"/>
      <c r="CY25" s="10"/>
      <c r="CZ25" s="1"/>
      <c r="DA25" s="9"/>
      <c r="DD25" s="10"/>
      <c r="DE25" s="1"/>
      <c r="DF25" s="9"/>
      <c r="DI25" s="10"/>
      <c r="DJ25" s="1"/>
      <c r="DK25" s="9"/>
      <c r="DN25" s="10"/>
      <c r="DO25" s="1"/>
      <c r="DP25" s="9"/>
      <c r="DS25" s="10"/>
      <c r="DT25" s="1"/>
      <c r="DU25" s="9"/>
      <c r="DX25" s="10"/>
      <c r="DY25" s="1"/>
      <c r="DZ25" s="9"/>
      <c r="EC25" s="10"/>
      <c r="ED25" s="1"/>
      <c r="EE25" s="9"/>
      <c r="EH25" s="10"/>
      <c r="EI25" s="1"/>
      <c r="EJ25" s="9"/>
      <c r="EM25" s="10"/>
      <c r="EN25" s="1"/>
      <c r="EO25" s="9"/>
      <c r="ER25" s="10"/>
      <c r="ES25" s="1"/>
      <c r="ET25" s="9"/>
      <c r="EW25" s="10"/>
      <c r="EX25" s="1"/>
      <c r="EY25" s="9"/>
      <c r="FB25" s="10"/>
      <c r="FC25" s="1"/>
      <c r="FD25" s="9"/>
      <c r="FG25" s="10"/>
      <c r="FH25" s="1"/>
      <c r="FI25" s="9"/>
      <c r="FL25" s="10"/>
      <c r="FM25" s="1"/>
      <c r="FN25" s="9"/>
      <c r="FQ25" s="10"/>
      <c r="FR25" s="1"/>
      <c r="FS25" s="9"/>
      <c r="FV25" s="10"/>
      <c r="FW25" s="1"/>
      <c r="FX25" s="9"/>
      <c r="GA25" s="10"/>
      <c r="GB25" s="1"/>
      <c r="GC25" s="9"/>
      <c r="GF25" s="10"/>
      <c r="GG25" s="1"/>
      <c r="GH25" s="9"/>
      <c r="GK25" s="10"/>
      <c r="GL25" s="1"/>
      <c r="GM25" s="9"/>
      <c r="GP25" s="10"/>
      <c r="GQ25" s="1"/>
      <c r="GR25" s="9"/>
      <c r="GU25" s="10"/>
      <c r="GV25" s="1"/>
      <c r="GW25" s="9"/>
      <c r="GZ25" s="10"/>
      <c r="HA25" s="1"/>
      <c r="HB25" s="9"/>
      <c r="HE25" s="10"/>
      <c r="HF25" s="1"/>
      <c r="HG25" s="9"/>
      <c r="HJ25" s="10"/>
      <c r="HK25" s="1"/>
      <c r="HL25" s="9"/>
      <c r="HO25" s="10"/>
      <c r="HP25" s="1"/>
      <c r="HQ25" s="9"/>
      <c r="HT25" s="10"/>
      <c r="HU25" s="1"/>
      <c r="HV25" s="9"/>
      <c r="HY25" s="10"/>
      <c r="HZ25" s="1"/>
      <c r="IA25" s="9"/>
      <c r="ID25" s="10"/>
      <c r="IE25" s="1"/>
      <c r="IF25" s="9"/>
      <c r="II25" s="10"/>
      <c r="IJ25" s="1"/>
      <c r="IK25" s="9"/>
      <c r="IN25" s="10"/>
      <c r="IO25" s="1"/>
      <c r="IP25" s="9"/>
      <c r="IS25" s="10"/>
      <c r="IT25" s="1"/>
      <c r="IU25" s="9"/>
      <c r="IX25" s="10"/>
      <c r="IY25" s="1"/>
      <c r="IZ25" s="9"/>
      <c r="JC25" s="10"/>
      <c r="JD25" s="1"/>
      <c r="JE25" s="9"/>
      <c r="JH25" s="10"/>
      <c r="JI25" s="1"/>
      <c r="JJ25" s="9"/>
      <c r="JM25" s="10"/>
      <c r="JN25" s="1"/>
      <c r="JO25" s="9"/>
      <c r="JR25" s="10"/>
      <c r="JS25" s="1"/>
      <c r="JT25" s="9"/>
      <c r="JW25" s="10"/>
      <c r="JX25" s="1"/>
      <c r="JY25" s="9"/>
      <c r="KB25" s="10"/>
      <c r="KC25" s="1"/>
      <c r="KD25" s="9"/>
      <c r="KG25" s="10"/>
      <c r="KH25" s="1"/>
      <c r="KI25" s="9"/>
      <c r="KL25" s="10"/>
      <c r="KM25" s="1"/>
      <c r="KN25" s="9"/>
      <c r="KQ25" s="10"/>
      <c r="KR25" s="1"/>
      <c r="KS25" s="9"/>
      <c r="KV25" s="10"/>
      <c r="KW25" s="1"/>
      <c r="KX25" s="9"/>
      <c r="LA25" s="10"/>
      <c r="LB25" s="1"/>
      <c r="LC25" s="9"/>
      <c r="LF25" s="10"/>
      <c r="LG25" s="1"/>
      <c r="LH25" s="9"/>
      <c r="LK25" s="10"/>
      <c r="LL25" s="1"/>
      <c r="LM25" s="9"/>
      <c r="LP25" s="10"/>
      <c r="LQ25" s="1"/>
      <c r="LR25" s="9"/>
      <c r="LU25" s="10"/>
      <c r="LV25" s="1"/>
      <c r="LW25" s="9"/>
      <c r="LZ25" s="10"/>
      <c r="MA25" s="1"/>
      <c r="MB25" s="9"/>
      <c r="ME25" s="10"/>
      <c r="MF25" s="1"/>
      <c r="MG25" s="9"/>
      <c r="MJ25" s="10"/>
      <c r="MK25" s="1"/>
      <c r="ML25" s="9"/>
      <c r="MO25" s="10"/>
      <c r="MP25" s="1"/>
      <c r="MQ25" s="9"/>
      <c r="MT25" s="10"/>
      <c r="MU25" s="1"/>
      <c r="MV25" s="9"/>
      <c r="MY25" s="10"/>
      <c r="MZ25" s="1"/>
      <c r="NA25" s="9"/>
      <c r="ND25" s="10"/>
      <c r="NE25" s="1"/>
      <c r="NF25" s="9"/>
      <c r="NI25" s="10"/>
      <c r="NJ25" s="1"/>
      <c r="NK25" s="9"/>
      <c r="NN25" s="10"/>
      <c r="NO25" s="1"/>
      <c r="NP25" s="9"/>
      <c r="NS25" s="10"/>
      <c r="NT25" s="1"/>
      <c r="NU25" s="9"/>
      <c r="NX25" s="10"/>
      <c r="NY25" s="1"/>
      <c r="NZ25" s="9"/>
      <c r="OC25" s="10"/>
      <c r="OD25" s="1"/>
      <c r="OE25" s="9"/>
      <c r="OH25" s="10"/>
      <c r="OI25" s="1"/>
      <c r="OJ25" s="9"/>
      <c r="OM25" s="10"/>
      <c r="ON25" s="1"/>
      <c r="OO25" s="9"/>
      <c r="OR25" s="10"/>
      <c r="OS25" s="1"/>
      <c r="OT25" s="9"/>
      <c r="OW25" s="10"/>
      <c r="OX25" s="1"/>
      <c r="OY25" s="9"/>
      <c r="PB25" s="10"/>
      <c r="PC25" s="1"/>
      <c r="PD25" s="9"/>
      <c r="PG25" s="10"/>
      <c r="PH25" s="1"/>
      <c r="PI25" s="9"/>
      <c r="PL25" s="10"/>
      <c r="PM25" s="1"/>
      <c r="PN25" s="9"/>
      <c r="PQ25" s="10"/>
      <c r="PR25" s="1"/>
      <c r="PS25" s="9"/>
      <c r="PV25" s="10"/>
      <c r="PW25" s="1"/>
      <c r="PX25" s="9"/>
      <c r="QA25" s="10"/>
      <c r="QB25" s="1"/>
      <c r="QC25" s="9"/>
      <c r="QF25" s="10"/>
      <c r="QG25" s="1"/>
      <c r="QH25" s="9"/>
      <c r="QK25" s="10"/>
      <c r="QL25" s="1"/>
      <c r="QM25" s="9"/>
      <c r="QP25" s="10"/>
      <c r="QQ25" s="1"/>
      <c r="QR25" s="9"/>
      <c r="QU25" s="10"/>
      <c r="QV25" s="1"/>
      <c r="QW25" s="9"/>
      <c r="QZ25" s="10"/>
      <c r="RA25" s="1"/>
      <c r="RB25" s="9"/>
      <c r="RE25" s="10"/>
      <c r="RF25" s="1"/>
      <c r="RG25" s="9"/>
      <c r="RJ25" s="10"/>
      <c r="RK25" s="1"/>
      <c r="RL25" s="9"/>
      <c r="RO25" s="10"/>
      <c r="RP25" s="1"/>
      <c r="RQ25" s="9"/>
      <c r="RT25" s="10"/>
      <c r="RU25" s="1"/>
      <c r="RV25" s="9"/>
      <c r="RY25" s="10"/>
      <c r="RZ25" s="1"/>
      <c r="SA25" s="9"/>
      <c r="SD25" s="10"/>
      <c r="SE25" s="1"/>
      <c r="SF25" s="9"/>
      <c r="SI25" s="10"/>
      <c r="SJ25" s="1"/>
      <c r="SK25" s="9"/>
      <c r="SN25" s="10"/>
      <c r="SO25" s="1"/>
      <c r="SP25" s="9"/>
      <c r="SS25" s="10"/>
      <c r="ST25" s="1"/>
      <c r="SU25" s="9"/>
      <c r="SX25" s="10"/>
      <c r="SY25" s="1"/>
      <c r="SZ25" s="9"/>
      <c r="TC25" s="10"/>
      <c r="TD25" s="1"/>
      <c r="TE25" s="9"/>
      <c r="TH25" s="10"/>
      <c r="TI25" s="1"/>
      <c r="TJ25" s="9"/>
      <c r="TM25" s="10"/>
      <c r="TN25" s="1"/>
      <c r="TO25" s="9"/>
      <c r="TR25" s="10"/>
      <c r="TS25" s="1"/>
      <c r="TT25" s="9"/>
      <c r="TW25" s="10"/>
      <c r="TX25" s="1"/>
      <c r="TY25" s="9"/>
      <c r="UB25" s="10"/>
      <c r="UC25" s="1"/>
      <c r="UD25" s="9"/>
      <c r="UG25" s="10"/>
      <c r="UH25" s="1"/>
      <c r="UI25" s="9"/>
      <c r="UL25" s="10"/>
      <c r="UM25" s="1"/>
      <c r="UN25" s="9"/>
      <c r="UQ25" s="10"/>
      <c r="UR25" s="1"/>
      <c r="US25" s="9"/>
      <c r="UV25" s="10"/>
      <c r="UW25" s="1"/>
      <c r="UX25" s="9"/>
      <c r="VA25" s="10"/>
      <c r="VB25" s="1"/>
      <c r="VC25" s="9"/>
      <c r="VF25" s="10"/>
      <c r="VG25" s="1"/>
      <c r="VH25" s="9"/>
      <c r="VK25" s="10"/>
      <c r="VL25" s="1"/>
      <c r="VM25" s="9"/>
      <c r="VP25" s="10"/>
      <c r="VQ25" s="1"/>
      <c r="VR25" s="9"/>
      <c r="VU25" s="10"/>
      <c r="VV25" s="1"/>
      <c r="VW25" s="9"/>
      <c r="VZ25" s="10"/>
      <c r="WA25" s="1"/>
      <c r="WB25" s="9"/>
      <c r="WE25" s="10"/>
      <c r="WF25" s="1"/>
      <c r="WG25" s="9"/>
      <c r="WJ25" s="10"/>
      <c r="WK25" s="1"/>
      <c r="WL25" s="9"/>
      <c r="WO25" s="10"/>
      <c r="WP25" s="1"/>
      <c r="WQ25" s="9"/>
      <c r="WT25" s="10"/>
      <c r="WU25" s="1"/>
      <c r="WV25" s="9"/>
      <c r="WY25" s="10"/>
      <c r="WZ25" s="1"/>
      <c r="XA25" s="9"/>
      <c r="XD25" s="10"/>
      <c r="XE25" s="1"/>
      <c r="XF25" s="9"/>
      <c r="XI25" s="10"/>
      <c r="XJ25" s="1"/>
      <c r="XK25" s="9"/>
      <c r="XN25" s="10"/>
      <c r="XO25" s="1"/>
      <c r="XP25" s="9"/>
      <c r="XS25" s="10"/>
      <c r="XT25" s="1"/>
      <c r="XU25" s="9"/>
      <c r="XX25" s="10"/>
      <c r="XY25" s="1"/>
      <c r="XZ25" s="9"/>
      <c r="YC25" s="10"/>
      <c r="YD25" s="1"/>
      <c r="YE25" s="9"/>
      <c r="YH25" s="10"/>
      <c r="YI25" s="1"/>
      <c r="YJ25" s="9"/>
      <c r="YM25" s="10"/>
      <c r="YN25" s="1"/>
      <c r="YO25" s="9"/>
      <c r="YR25" s="10"/>
      <c r="YS25" s="1"/>
      <c r="YT25" s="9"/>
      <c r="YW25" s="10"/>
      <c r="YX25" s="1"/>
      <c r="YY25" s="9"/>
      <c r="ZB25" s="10"/>
      <c r="ZC25" s="1"/>
      <c r="ZD25" s="9"/>
      <c r="ZG25" s="10"/>
      <c r="ZH25" s="1"/>
      <c r="ZI25" s="9"/>
      <c r="ZL25" s="10"/>
      <c r="ZM25" s="1"/>
      <c r="ZN25" s="9"/>
      <c r="ZQ25" s="10"/>
      <c r="ZR25" s="1"/>
      <c r="ZS25" s="9"/>
      <c r="ZV25" s="10"/>
      <c r="ZW25" s="1"/>
      <c r="ZX25" s="9"/>
      <c r="AAA25" s="10"/>
      <c r="AAB25" s="1"/>
      <c r="AAC25" s="9"/>
      <c r="AAF25" s="10"/>
      <c r="AAG25" s="1"/>
      <c r="AAH25" s="9"/>
      <c r="AAK25" s="10"/>
      <c r="AAL25" s="1"/>
      <c r="AAM25" s="9"/>
      <c r="AAP25" s="10"/>
      <c r="AAQ25" s="1"/>
      <c r="AAR25" s="9"/>
      <c r="AAU25" s="10"/>
      <c r="AAV25" s="1"/>
      <c r="AAW25" s="9"/>
      <c r="AAZ25" s="10"/>
      <c r="ABA25" s="1"/>
      <c r="ABB25" s="9"/>
      <c r="ABE25" s="10"/>
      <c r="ABF25" s="1"/>
      <c r="ABG25" s="9"/>
      <c r="ABJ25" s="10"/>
      <c r="ABK25" s="1"/>
      <c r="ABL25" s="9"/>
      <c r="ABO25" s="10"/>
      <c r="ABP25" s="1"/>
      <c r="ABQ25" s="9"/>
      <c r="ABT25" s="10"/>
      <c r="ABU25" s="1"/>
      <c r="ABV25" s="9"/>
      <c r="ABY25" s="10"/>
      <c r="ABZ25" s="1"/>
      <c r="ACA25" s="9"/>
      <c r="ACD25" s="10"/>
      <c r="ACE25" s="1"/>
      <c r="ACF25" s="9"/>
      <c r="ACI25" s="10"/>
      <c r="ACJ25" s="1"/>
      <c r="ACK25" s="9"/>
      <c r="ACN25" s="10"/>
      <c r="ACO25" s="1"/>
      <c r="ACP25" s="9"/>
      <c r="ACS25" s="10"/>
      <c r="ACT25" s="1"/>
      <c r="ACU25" s="9"/>
      <c r="ACX25" s="10"/>
      <c r="ACY25" s="1"/>
      <c r="ACZ25" s="9"/>
      <c r="ADC25" s="10"/>
      <c r="ADD25" s="1"/>
      <c r="ADE25" s="9"/>
      <c r="ADH25" s="10"/>
      <c r="ADI25" s="1"/>
      <c r="ADJ25" s="9"/>
      <c r="ADM25" s="10"/>
      <c r="ADN25" s="1"/>
      <c r="ADO25" s="9"/>
      <c r="ADR25" s="10"/>
      <c r="ADS25" s="1"/>
      <c r="ADT25" s="9"/>
      <c r="ADW25" s="10"/>
      <c r="ADX25" s="1"/>
      <c r="ADY25" s="9"/>
      <c r="AEB25" s="10"/>
      <c r="AEC25" s="1"/>
      <c r="AED25" s="9"/>
      <c r="AEG25" s="10"/>
      <c r="AEH25" s="1"/>
      <c r="AEI25" s="9"/>
      <c r="AEL25" s="10"/>
      <c r="AEM25" s="1"/>
      <c r="AEN25" s="9"/>
      <c r="AEQ25" s="10"/>
      <c r="AER25" s="1"/>
      <c r="AES25" s="9"/>
      <c r="AEV25" s="10"/>
      <c r="AEW25" s="1"/>
      <c r="AEX25" s="9"/>
      <c r="AFA25" s="10"/>
      <c r="AFB25" s="1"/>
      <c r="AFC25" s="9"/>
      <c r="AFF25" s="10"/>
      <c r="AFG25" s="1"/>
      <c r="AFH25" s="9"/>
      <c r="AFK25" s="10"/>
      <c r="AFL25" s="1"/>
      <c r="AFM25" s="9"/>
      <c r="AFP25" s="10"/>
      <c r="AFQ25" s="1"/>
      <c r="AFR25" s="9"/>
      <c r="AFU25" s="10"/>
      <c r="AFV25" s="1"/>
      <c r="AFW25" s="9"/>
      <c r="AFZ25" s="10"/>
      <c r="AGA25" s="1"/>
      <c r="AGB25" s="9"/>
      <c r="AGE25" s="10"/>
      <c r="AGF25" s="1"/>
      <c r="AGG25" s="9"/>
      <c r="AGJ25" s="10"/>
      <c r="AGK25" s="1"/>
      <c r="AGL25" s="9"/>
      <c r="AGO25" s="10"/>
      <c r="AGP25" s="1"/>
      <c r="AGQ25" s="9"/>
      <c r="AGT25" s="10"/>
      <c r="AGU25" s="1"/>
      <c r="AGV25" s="9"/>
      <c r="AGY25" s="10"/>
      <c r="AGZ25" s="1"/>
      <c r="AHA25" s="9"/>
      <c r="AHD25" s="10"/>
      <c r="AHE25" s="1"/>
      <c r="AHF25" s="9"/>
      <c r="AHI25" s="10"/>
      <c r="AHJ25" s="1"/>
      <c r="AHK25" s="9"/>
      <c r="AHN25" s="10"/>
      <c r="AHO25" s="1"/>
      <c r="AHP25" s="9"/>
      <c r="AHS25" s="10"/>
      <c r="AHT25" s="1"/>
      <c r="AHU25" s="9"/>
      <c r="AHX25" s="10"/>
      <c r="AHY25" s="1"/>
      <c r="AHZ25" s="9"/>
      <c r="AIC25" s="10"/>
      <c r="AID25" s="1"/>
      <c r="AIE25" s="9"/>
      <c r="AIH25" s="10"/>
      <c r="AII25" s="1"/>
      <c r="AIJ25" s="9"/>
      <c r="AIM25" s="10"/>
      <c r="AIN25" s="1"/>
      <c r="AIO25" s="9"/>
      <c r="AIR25" s="10"/>
      <c r="AIS25" s="1"/>
      <c r="AIT25" s="9"/>
      <c r="AIW25" s="10"/>
      <c r="AIX25" s="1"/>
      <c r="AIY25" s="9"/>
      <c r="AJB25" s="10"/>
      <c r="AJC25" s="1"/>
      <c r="AJD25" s="9"/>
      <c r="AJG25" s="10"/>
      <c r="AJH25" s="1"/>
      <c r="AJI25" s="9"/>
      <c r="AJL25" s="10"/>
      <c r="AJM25" s="1"/>
      <c r="AJN25" s="9"/>
      <c r="AJQ25" s="10"/>
      <c r="AJR25" s="1"/>
      <c r="AJS25" s="9"/>
      <c r="AJV25" s="10"/>
      <c r="AJW25" s="1"/>
      <c r="AJX25" s="9"/>
      <c r="AKA25" s="10"/>
      <c r="AKB25" s="1"/>
      <c r="AKC25" s="9"/>
      <c r="AKF25" s="10"/>
      <c r="AKG25" s="1"/>
      <c r="AKH25" s="9"/>
      <c r="AKK25" s="10"/>
      <c r="AKL25" s="1"/>
      <c r="AKM25" s="9"/>
      <c r="AKP25" s="10"/>
      <c r="AKQ25" s="1"/>
      <c r="AKR25" s="9"/>
      <c r="AKU25" s="10"/>
      <c r="AKV25" s="1"/>
      <c r="AKW25" s="9"/>
      <c r="AKZ25" s="10"/>
      <c r="ALA25" s="1"/>
      <c r="ALB25" s="9"/>
      <c r="ALE25" s="10"/>
      <c r="ALF25" s="1"/>
      <c r="ALG25" s="9"/>
      <c r="ALJ25" s="10"/>
      <c r="ALK25" s="1"/>
      <c r="ALL25" s="9"/>
      <c r="ALO25" s="10"/>
      <c r="ALP25" s="1"/>
      <c r="ALQ25" s="9"/>
      <c r="ALT25" s="10"/>
      <c r="ALU25" s="1"/>
      <c r="ALV25" s="9"/>
      <c r="ALY25" s="10"/>
      <c r="ALZ25" s="1"/>
      <c r="AMA25" s="9"/>
      <c r="AMD25" s="10"/>
      <c r="AME25" s="1"/>
      <c r="AMF25" s="9"/>
      <c r="AMI25" s="10"/>
      <c r="AMJ25" s="1"/>
    </row>
    <row r="26" spans="1:1024" customHeight="1" ht="13.2">
      <c r="I26" s="1">
        <v>44293</v>
      </c>
      <c r="J26" s="9" t="s">
        <v>99</v>
      </c>
      <c r="K26" s="8">
        <v>34</v>
      </c>
      <c r="L26" s="8" t="s">
        <v>87</v>
      </c>
      <c r="M26" s="10">
        <v>44286</v>
      </c>
      <c r="N26" s="1"/>
      <c r="O26" s="9"/>
      <c r="R26" s="10"/>
      <c r="S26" s="1"/>
      <c r="T26" s="9"/>
      <c r="W26" s="10"/>
      <c r="X26" s="1"/>
      <c r="Y26" s="9"/>
      <c r="AB26" s="10"/>
      <c r="AC26" s="1"/>
      <c r="AD26" s="9"/>
      <c r="AG26" s="10"/>
      <c r="AH26" s="1"/>
      <c r="AI26" s="9"/>
      <c r="AL26" s="10"/>
      <c r="AM26" s="1"/>
      <c r="AN26" s="9"/>
      <c r="AQ26" s="10"/>
      <c r="AR26" s="1"/>
      <c r="AS26" s="9"/>
      <c r="AV26" s="10"/>
      <c r="AW26" s="1"/>
      <c r="AX26" s="9"/>
      <c r="BA26" s="10"/>
      <c r="BB26" s="1"/>
      <c r="BC26" s="9"/>
      <c r="BF26" s="10"/>
      <c r="BG26" s="1"/>
      <c r="BH26" s="9"/>
      <c r="BK26" s="10"/>
      <c r="BL26" s="1"/>
      <c r="BM26" s="9"/>
      <c r="BP26" s="10"/>
      <c r="BQ26" s="1"/>
      <c r="BR26" s="9"/>
      <c r="BU26" s="10"/>
      <c r="BV26" s="1"/>
      <c r="BW26" s="9"/>
      <c r="BZ26" s="10"/>
      <c r="CA26" s="1"/>
      <c r="CB26" s="9"/>
      <c r="CE26" s="10"/>
      <c r="CF26" s="1"/>
      <c r="CG26" s="9"/>
      <c r="CJ26" s="10"/>
      <c r="CK26" s="1"/>
      <c r="CL26" s="9"/>
      <c r="CO26" s="10"/>
      <c r="CP26" s="1"/>
      <c r="CQ26" s="9"/>
      <c r="CT26" s="10"/>
      <c r="CU26" s="1"/>
      <c r="CV26" s="9"/>
      <c r="CY26" s="10"/>
      <c r="CZ26" s="1"/>
      <c r="DA26" s="9"/>
      <c r="DD26" s="10"/>
      <c r="DE26" s="1"/>
      <c r="DF26" s="9"/>
      <c r="DI26" s="10"/>
      <c r="DJ26" s="1"/>
      <c r="DK26" s="9"/>
      <c r="DN26" s="10"/>
      <c r="DO26" s="1"/>
      <c r="DP26" s="9"/>
      <c r="DS26" s="10"/>
      <c r="DT26" s="1"/>
      <c r="DU26" s="9"/>
      <c r="DX26" s="10"/>
      <c r="DY26" s="1"/>
      <c r="DZ26" s="9"/>
      <c r="EC26" s="10"/>
      <c r="ED26" s="1"/>
      <c r="EE26" s="9"/>
      <c r="EH26" s="10"/>
      <c r="EI26" s="1"/>
      <c r="EJ26" s="9"/>
      <c r="EM26" s="10"/>
      <c r="EN26" s="1"/>
      <c r="EO26" s="9"/>
      <c r="ER26" s="10"/>
      <c r="ES26" s="1"/>
      <c r="ET26" s="9"/>
      <c r="EW26" s="10"/>
      <c r="EX26" s="1"/>
      <c r="EY26" s="9"/>
      <c r="FB26" s="10"/>
      <c r="FC26" s="1"/>
      <c r="FD26" s="9"/>
      <c r="FG26" s="10"/>
      <c r="FH26" s="1"/>
      <c r="FI26" s="9"/>
      <c r="FL26" s="10"/>
      <c r="FM26" s="1"/>
      <c r="FN26" s="9"/>
      <c r="FQ26" s="10"/>
      <c r="FR26" s="1"/>
      <c r="FS26" s="9"/>
      <c r="FV26" s="10"/>
      <c r="FW26" s="1"/>
      <c r="FX26" s="9"/>
      <c r="GA26" s="10"/>
      <c r="GB26" s="1"/>
      <c r="GC26" s="9"/>
      <c r="GF26" s="10"/>
      <c r="GG26" s="1"/>
      <c r="GH26" s="9"/>
      <c r="GK26" s="10"/>
      <c r="GL26" s="1"/>
      <c r="GM26" s="9"/>
      <c r="GP26" s="10"/>
      <c r="GQ26" s="1"/>
      <c r="GR26" s="9"/>
      <c r="GU26" s="10"/>
      <c r="GV26" s="1"/>
      <c r="GW26" s="9"/>
      <c r="GZ26" s="10"/>
      <c r="HA26" s="1"/>
      <c r="HB26" s="9"/>
      <c r="HE26" s="10"/>
      <c r="HF26" s="1"/>
      <c r="HG26" s="9"/>
      <c r="HJ26" s="10"/>
      <c r="HK26" s="1"/>
      <c r="HL26" s="9"/>
      <c r="HO26" s="10"/>
      <c r="HP26" s="1"/>
      <c r="HQ26" s="9"/>
      <c r="HT26" s="10"/>
      <c r="HU26" s="1"/>
      <c r="HV26" s="9"/>
      <c r="HY26" s="10"/>
      <c r="HZ26" s="1"/>
      <c r="IA26" s="9"/>
      <c r="ID26" s="10"/>
      <c r="IE26" s="1"/>
      <c r="IF26" s="9"/>
      <c r="II26" s="10"/>
      <c r="IJ26" s="1"/>
      <c r="IK26" s="9"/>
      <c r="IN26" s="10"/>
      <c r="IO26" s="1"/>
      <c r="IP26" s="9"/>
      <c r="IS26" s="10"/>
      <c r="IT26" s="1"/>
      <c r="IU26" s="9"/>
      <c r="IX26" s="10"/>
      <c r="IY26" s="1"/>
      <c r="IZ26" s="9"/>
      <c r="JC26" s="10"/>
      <c r="JD26" s="1"/>
      <c r="JE26" s="9"/>
      <c r="JH26" s="10"/>
      <c r="JI26" s="1"/>
      <c r="JJ26" s="9"/>
      <c r="JM26" s="10"/>
      <c r="JN26" s="1"/>
      <c r="JO26" s="9"/>
      <c r="JR26" s="10"/>
      <c r="JS26" s="1"/>
      <c r="JT26" s="9"/>
      <c r="JW26" s="10"/>
      <c r="JX26" s="1"/>
      <c r="JY26" s="9"/>
      <c r="KB26" s="10"/>
      <c r="KC26" s="1"/>
      <c r="KD26" s="9"/>
      <c r="KG26" s="10"/>
      <c r="KH26" s="1"/>
      <c r="KI26" s="9"/>
      <c r="KL26" s="10"/>
      <c r="KM26" s="1"/>
      <c r="KN26" s="9"/>
      <c r="KQ26" s="10"/>
      <c r="KR26" s="1"/>
      <c r="KS26" s="9"/>
      <c r="KV26" s="10"/>
      <c r="KW26" s="1"/>
      <c r="KX26" s="9"/>
      <c r="LA26" s="10"/>
      <c r="LB26" s="1"/>
      <c r="LC26" s="9"/>
      <c r="LF26" s="10"/>
      <c r="LG26" s="1"/>
      <c r="LH26" s="9"/>
      <c r="LK26" s="10"/>
      <c r="LL26" s="1"/>
      <c r="LM26" s="9"/>
      <c r="LP26" s="10"/>
      <c r="LQ26" s="1"/>
      <c r="LR26" s="9"/>
      <c r="LU26" s="10"/>
      <c r="LV26" s="1"/>
      <c r="LW26" s="9"/>
      <c r="LZ26" s="10"/>
      <c r="MA26" s="1"/>
      <c r="MB26" s="9"/>
      <c r="ME26" s="10"/>
      <c r="MF26" s="1"/>
      <c r="MG26" s="9"/>
      <c r="MJ26" s="10"/>
      <c r="MK26" s="1"/>
      <c r="ML26" s="9"/>
      <c r="MO26" s="10"/>
      <c r="MP26" s="1"/>
      <c r="MQ26" s="9"/>
      <c r="MT26" s="10"/>
      <c r="MU26" s="1"/>
      <c r="MV26" s="9"/>
      <c r="MY26" s="10"/>
      <c r="MZ26" s="1"/>
      <c r="NA26" s="9"/>
      <c r="ND26" s="10"/>
      <c r="NE26" s="1"/>
      <c r="NF26" s="9"/>
      <c r="NI26" s="10"/>
      <c r="NJ26" s="1"/>
      <c r="NK26" s="9"/>
      <c r="NN26" s="10"/>
      <c r="NO26" s="1"/>
      <c r="NP26" s="9"/>
      <c r="NS26" s="10"/>
      <c r="NT26" s="1"/>
      <c r="NU26" s="9"/>
      <c r="NX26" s="10"/>
      <c r="NY26" s="1"/>
      <c r="NZ26" s="9"/>
      <c r="OC26" s="10"/>
      <c r="OD26" s="1"/>
      <c r="OE26" s="9"/>
      <c r="OH26" s="10"/>
      <c r="OI26" s="1"/>
      <c r="OJ26" s="9"/>
      <c r="OM26" s="10"/>
      <c r="ON26" s="1"/>
      <c r="OO26" s="9"/>
      <c r="OR26" s="10"/>
      <c r="OS26" s="1"/>
      <c r="OT26" s="9"/>
      <c r="OW26" s="10"/>
      <c r="OX26" s="1"/>
      <c r="OY26" s="9"/>
      <c r="PB26" s="10"/>
      <c r="PC26" s="1"/>
      <c r="PD26" s="9"/>
      <c r="PG26" s="10"/>
      <c r="PH26" s="1"/>
      <c r="PI26" s="9"/>
      <c r="PL26" s="10"/>
      <c r="PM26" s="1"/>
      <c r="PN26" s="9"/>
      <c r="PQ26" s="10"/>
      <c r="PR26" s="1"/>
      <c r="PS26" s="9"/>
      <c r="PV26" s="10"/>
      <c r="PW26" s="1"/>
      <c r="PX26" s="9"/>
      <c r="QA26" s="10"/>
      <c r="QB26" s="1"/>
      <c r="QC26" s="9"/>
      <c r="QF26" s="10"/>
      <c r="QG26" s="1"/>
      <c r="QH26" s="9"/>
      <c r="QK26" s="10"/>
      <c r="QL26" s="1"/>
      <c r="QM26" s="9"/>
      <c r="QP26" s="10"/>
      <c r="QQ26" s="1"/>
      <c r="QR26" s="9"/>
      <c r="QU26" s="10"/>
      <c r="QV26" s="1"/>
      <c r="QW26" s="9"/>
      <c r="QZ26" s="10"/>
      <c r="RA26" s="1"/>
      <c r="RB26" s="9"/>
      <c r="RE26" s="10"/>
      <c r="RF26" s="1"/>
      <c r="RG26" s="9"/>
      <c r="RJ26" s="10"/>
      <c r="RK26" s="1"/>
      <c r="RL26" s="9"/>
      <c r="RO26" s="10"/>
      <c r="RP26" s="1"/>
      <c r="RQ26" s="9"/>
      <c r="RT26" s="10"/>
      <c r="RU26" s="1"/>
      <c r="RV26" s="9"/>
      <c r="RY26" s="10"/>
      <c r="RZ26" s="1"/>
      <c r="SA26" s="9"/>
      <c r="SD26" s="10"/>
      <c r="SE26" s="1"/>
      <c r="SF26" s="9"/>
      <c r="SI26" s="10"/>
      <c r="SJ26" s="1"/>
      <c r="SK26" s="9"/>
      <c r="SN26" s="10"/>
      <c r="SO26" s="1"/>
      <c r="SP26" s="9"/>
      <c r="SS26" s="10"/>
      <c r="ST26" s="1"/>
      <c r="SU26" s="9"/>
      <c r="SX26" s="10"/>
      <c r="SY26" s="1"/>
      <c r="SZ26" s="9"/>
      <c r="TC26" s="10"/>
      <c r="TD26" s="1"/>
      <c r="TE26" s="9"/>
      <c r="TH26" s="10"/>
      <c r="TI26" s="1"/>
      <c r="TJ26" s="9"/>
      <c r="TM26" s="10"/>
      <c r="TN26" s="1"/>
      <c r="TO26" s="9"/>
      <c r="TR26" s="10"/>
      <c r="TS26" s="1"/>
      <c r="TT26" s="9"/>
      <c r="TW26" s="10"/>
      <c r="TX26" s="1"/>
      <c r="TY26" s="9"/>
      <c r="UB26" s="10"/>
      <c r="UC26" s="1"/>
      <c r="UD26" s="9"/>
      <c r="UG26" s="10"/>
      <c r="UH26" s="1"/>
      <c r="UI26" s="9"/>
      <c r="UL26" s="10"/>
      <c r="UM26" s="1"/>
      <c r="UN26" s="9"/>
      <c r="UQ26" s="10"/>
      <c r="UR26" s="1"/>
      <c r="US26" s="9"/>
      <c r="UV26" s="10"/>
      <c r="UW26" s="1"/>
      <c r="UX26" s="9"/>
      <c r="VA26" s="10"/>
      <c r="VB26" s="1"/>
      <c r="VC26" s="9"/>
      <c r="VF26" s="10"/>
      <c r="VG26" s="1"/>
      <c r="VH26" s="9"/>
      <c r="VK26" s="10"/>
      <c r="VL26" s="1"/>
      <c r="VM26" s="9"/>
      <c r="VP26" s="10"/>
      <c r="VQ26" s="1"/>
      <c r="VR26" s="9"/>
      <c r="VU26" s="10"/>
      <c r="VV26" s="1"/>
      <c r="VW26" s="9"/>
      <c r="VZ26" s="10"/>
      <c r="WA26" s="1"/>
      <c r="WB26" s="9"/>
      <c r="WE26" s="10"/>
      <c r="WF26" s="1"/>
      <c r="WG26" s="9"/>
      <c r="WJ26" s="10"/>
      <c r="WK26" s="1"/>
      <c r="WL26" s="9"/>
      <c r="WO26" s="10"/>
      <c r="WP26" s="1"/>
      <c r="WQ26" s="9"/>
      <c r="WT26" s="10"/>
      <c r="WU26" s="1"/>
      <c r="WV26" s="9"/>
      <c r="WY26" s="10"/>
      <c r="WZ26" s="1"/>
      <c r="XA26" s="9"/>
      <c r="XD26" s="10"/>
      <c r="XE26" s="1"/>
      <c r="XF26" s="9"/>
      <c r="XI26" s="10"/>
      <c r="XJ26" s="1"/>
      <c r="XK26" s="9"/>
      <c r="XN26" s="10"/>
      <c r="XO26" s="1"/>
      <c r="XP26" s="9"/>
      <c r="XS26" s="10"/>
      <c r="XT26" s="1"/>
      <c r="XU26" s="9"/>
      <c r="XX26" s="10"/>
      <c r="XY26" s="1"/>
      <c r="XZ26" s="9"/>
      <c r="YC26" s="10"/>
      <c r="YD26" s="1"/>
      <c r="YE26" s="9"/>
      <c r="YH26" s="10"/>
      <c r="YI26" s="1"/>
      <c r="YJ26" s="9"/>
      <c r="YM26" s="10"/>
      <c r="YN26" s="1"/>
      <c r="YO26" s="9"/>
      <c r="YR26" s="10"/>
      <c r="YS26" s="1"/>
      <c r="YT26" s="9"/>
      <c r="YW26" s="10"/>
      <c r="YX26" s="1"/>
      <c r="YY26" s="9"/>
      <c r="ZB26" s="10"/>
      <c r="ZC26" s="1"/>
      <c r="ZD26" s="9"/>
      <c r="ZG26" s="10"/>
      <c r="ZH26" s="1"/>
      <c r="ZI26" s="9"/>
      <c r="ZL26" s="10"/>
      <c r="ZM26" s="1"/>
      <c r="ZN26" s="9"/>
      <c r="ZQ26" s="10"/>
      <c r="ZR26" s="1"/>
      <c r="ZS26" s="9"/>
      <c r="ZV26" s="10"/>
      <c r="ZW26" s="1"/>
      <c r="ZX26" s="9"/>
      <c r="AAA26" s="10"/>
      <c r="AAB26" s="1"/>
      <c r="AAC26" s="9"/>
      <c r="AAF26" s="10"/>
      <c r="AAG26" s="1"/>
      <c r="AAH26" s="9"/>
      <c r="AAK26" s="10"/>
      <c r="AAL26" s="1"/>
      <c r="AAM26" s="9"/>
      <c r="AAP26" s="10"/>
      <c r="AAQ26" s="1"/>
      <c r="AAR26" s="9"/>
      <c r="AAU26" s="10"/>
      <c r="AAV26" s="1"/>
      <c r="AAW26" s="9"/>
      <c r="AAZ26" s="10"/>
      <c r="ABA26" s="1"/>
      <c r="ABB26" s="9"/>
      <c r="ABE26" s="10"/>
      <c r="ABF26" s="1"/>
      <c r="ABG26" s="9"/>
      <c r="ABJ26" s="10"/>
      <c r="ABK26" s="1"/>
      <c r="ABL26" s="9"/>
      <c r="ABO26" s="10"/>
      <c r="ABP26" s="1"/>
      <c r="ABQ26" s="9"/>
      <c r="ABT26" s="10"/>
      <c r="ABU26" s="1"/>
      <c r="ABV26" s="9"/>
      <c r="ABY26" s="10"/>
      <c r="ABZ26" s="1"/>
      <c r="ACA26" s="9"/>
      <c r="ACD26" s="10"/>
      <c r="ACE26" s="1"/>
      <c r="ACF26" s="9"/>
      <c r="ACI26" s="10"/>
      <c r="ACJ26" s="1"/>
      <c r="ACK26" s="9"/>
      <c r="ACN26" s="10"/>
      <c r="ACO26" s="1"/>
      <c r="ACP26" s="9"/>
      <c r="ACS26" s="10"/>
      <c r="ACT26" s="1"/>
      <c r="ACU26" s="9"/>
      <c r="ACX26" s="10"/>
      <c r="ACY26" s="1"/>
      <c r="ACZ26" s="9"/>
      <c r="ADC26" s="10"/>
      <c r="ADD26" s="1"/>
      <c r="ADE26" s="9"/>
      <c r="ADH26" s="10"/>
      <c r="ADI26" s="1"/>
      <c r="ADJ26" s="9"/>
      <c r="ADM26" s="10"/>
      <c r="ADN26" s="1"/>
      <c r="ADO26" s="9"/>
      <c r="ADR26" s="10"/>
      <c r="ADS26" s="1"/>
      <c r="ADT26" s="9"/>
      <c r="ADW26" s="10"/>
      <c r="ADX26" s="1"/>
      <c r="ADY26" s="9"/>
      <c r="AEB26" s="10"/>
      <c r="AEC26" s="1"/>
      <c r="AED26" s="9"/>
      <c r="AEG26" s="10"/>
      <c r="AEH26" s="1"/>
      <c r="AEI26" s="9"/>
      <c r="AEL26" s="10"/>
      <c r="AEM26" s="1"/>
      <c r="AEN26" s="9"/>
      <c r="AEQ26" s="10"/>
      <c r="AER26" s="1"/>
      <c r="AES26" s="9"/>
      <c r="AEV26" s="10"/>
      <c r="AEW26" s="1"/>
      <c r="AEX26" s="9"/>
      <c r="AFA26" s="10"/>
      <c r="AFB26" s="1"/>
      <c r="AFC26" s="9"/>
      <c r="AFF26" s="10"/>
      <c r="AFG26" s="1"/>
      <c r="AFH26" s="9"/>
      <c r="AFK26" s="10"/>
      <c r="AFL26" s="1"/>
      <c r="AFM26" s="9"/>
      <c r="AFP26" s="10"/>
      <c r="AFQ26" s="1"/>
      <c r="AFR26" s="9"/>
      <c r="AFU26" s="10"/>
      <c r="AFV26" s="1"/>
      <c r="AFW26" s="9"/>
      <c r="AFZ26" s="10"/>
      <c r="AGA26" s="1"/>
      <c r="AGB26" s="9"/>
      <c r="AGE26" s="10"/>
      <c r="AGF26" s="1"/>
      <c r="AGG26" s="9"/>
      <c r="AGJ26" s="10"/>
      <c r="AGK26" s="1"/>
      <c r="AGL26" s="9"/>
      <c r="AGO26" s="10"/>
      <c r="AGP26" s="1"/>
      <c r="AGQ26" s="9"/>
      <c r="AGT26" s="10"/>
      <c r="AGU26" s="1"/>
      <c r="AGV26" s="9"/>
      <c r="AGY26" s="10"/>
      <c r="AGZ26" s="1"/>
      <c r="AHA26" s="9"/>
      <c r="AHD26" s="10"/>
      <c r="AHE26" s="1"/>
      <c r="AHF26" s="9"/>
      <c r="AHI26" s="10"/>
      <c r="AHJ26" s="1"/>
      <c r="AHK26" s="9"/>
      <c r="AHN26" s="10"/>
      <c r="AHO26" s="1"/>
      <c r="AHP26" s="9"/>
      <c r="AHS26" s="10"/>
      <c r="AHT26" s="1"/>
      <c r="AHU26" s="9"/>
      <c r="AHX26" s="10"/>
      <c r="AHY26" s="1"/>
      <c r="AHZ26" s="9"/>
      <c r="AIC26" s="10"/>
      <c r="AID26" s="1"/>
      <c r="AIE26" s="9"/>
      <c r="AIH26" s="10"/>
      <c r="AII26" s="1"/>
      <c r="AIJ26" s="9"/>
      <c r="AIM26" s="10"/>
      <c r="AIN26" s="1"/>
      <c r="AIO26" s="9"/>
      <c r="AIR26" s="10"/>
      <c r="AIS26" s="1"/>
      <c r="AIT26" s="9"/>
      <c r="AIW26" s="10"/>
      <c r="AIX26" s="1"/>
      <c r="AIY26" s="9"/>
      <c r="AJB26" s="10"/>
      <c r="AJC26" s="1"/>
      <c r="AJD26" s="9"/>
      <c r="AJG26" s="10"/>
      <c r="AJH26" s="1"/>
      <c r="AJI26" s="9"/>
      <c r="AJL26" s="10"/>
      <c r="AJM26" s="1"/>
      <c r="AJN26" s="9"/>
      <c r="AJQ26" s="10"/>
      <c r="AJR26" s="1"/>
      <c r="AJS26" s="9"/>
      <c r="AJV26" s="10"/>
      <c r="AJW26" s="1"/>
      <c r="AJX26" s="9"/>
      <c r="AKA26" s="10"/>
      <c r="AKB26" s="1"/>
      <c r="AKC26" s="9"/>
      <c r="AKF26" s="10"/>
      <c r="AKG26" s="1"/>
      <c r="AKH26" s="9"/>
      <c r="AKK26" s="10"/>
      <c r="AKL26" s="1"/>
      <c r="AKM26" s="9"/>
      <c r="AKP26" s="10"/>
      <c r="AKQ26" s="1"/>
      <c r="AKR26" s="9"/>
      <c r="AKU26" s="10"/>
      <c r="AKV26" s="1"/>
      <c r="AKW26" s="9"/>
      <c r="AKZ26" s="10"/>
      <c r="ALA26" s="1"/>
      <c r="ALB26" s="9"/>
      <c r="ALE26" s="10"/>
      <c r="ALF26" s="1"/>
      <c r="ALG26" s="9"/>
      <c r="ALJ26" s="10"/>
      <c r="ALK26" s="1"/>
      <c r="ALL26" s="9"/>
      <c r="ALO26" s="10"/>
      <c r="ALP26" s="1"/>
      <c r="ALQ26" s="9"/>
      <c r="ALT26" s="10"/>
      <c r="ALU26" s="1"/>
      <c r="ALV26" s="9"/>
      <c r="ALY26" s="10"/>
      <c r="ALZ26" s="1"/>
      <c r="AMA26" s="9"/>
      <c r="AMD26" s="10"/>
      <c r="AME26" s="1"/>
      <c r="AMF26" s="9"/>
      <c r="AMI26" s="10"/>
      <c r="AMJ26" s="1"/>
    </row>
    <row r="27" spans="1:1024" customHeight="1" ht="13.2">
      <c r="I27" s="1">
        <v>44291</v>
      </c>
      <c r="J27" s="9" t="s">
        <v>90</v>
      </c>
      <c r="K27" s="8">
        <v>34</v>
      </c>
      <c r="L27" s="8" t="s">
        <v>42</v>
      </c>
      <c r="M27" s="10">
        <v>44286</v>
      </c>
      <c r="N27" s="1"/>
      <c r="O27" s="9"/>
      <c r="R27" s="10"/>
      <c r="S27" s="1"/>
      <c r="T27" s="9"/>
      <c r="W27" s="10"/>
      <c r="X27" s="1"/>
      <c r="Y27" s="9"/>
      <c r="AB27" s="10"/>
      <c r="AC27" s="1"/>
      <c r="AD27" s="9"/>
      <c r="AG27" s="10"/>
      <c r="AH27" s="1"/>
      <c r="AI27" s="9"/>
      <c r="AL27" s="10"/>
      <c r="AM27" s="1"/>
      <c r="AN27" s="9"/>
      <c r="AQ27" s="10"/>
      <c r="AR27" s="1"/>
      <c r="AS27" s="9"/>
      <c r="AV27" s="10"/>
      <c r="AW27" s="1"/>
      <c r="AX27" s="9"/>
      <c r="BA27" s="10"/>
      <c r="BB27" s="1"/>
      <c r="BC27" s="9"/>
      <c r="BF27" s="10"/>
      <c r="BG27" s="1"/>
      <c r="BH27" s="9"/>
      <c r="BK27" s="10"/>
      <c r="BL27" s="1"/>
      <c r="BM27" s="9"/>
      <c r="BP27" s="10"/>
      <c r="BQ27" s="1"/>
      <c r="BR27" s="9"/>
      <c r="BU27" s="10"/>
      <c r="BV27" s="1"/>
      <c r="BW27" s="9"/>
      <c r="BZ27" s="10"/>
      <c r="CA27" s="1"/>
      <c r="CB27" s="9"/>
      <c r="CE27" s="10"/>
      <c r="CF27" s="1"/>
      <c r="CG27" s="9"/>
      <c r="CJ27" s="10"/>
      <c r="CK27" s="1"/>
      <c r="CL27" s="9"/>
      <c r="CO27" s="10"/>
      <c r="CP27" s="1"/>
      <c r="CQ27" s="9"/>
      <c r="CT27" s="10"/>
      <c r="CU27" s="1"/>
      <c r="CV27" s="9"/>
      <c r="CY27" s="10"/>
      <c r="CZ27" s="1"/>
      <c r="DA27" s="9"/>
      <c r="DD27" s="10"/>
      <c r="DE27" s="1"/>
      <c r="DF27" s="9"/>
      <c r="DI27" s="10"/>
      <c r="DJ27" s="1"/>
      <c r="DK27" s="9"/>
      <c r="DN27" s="10"/>
      <c r="DO27" s="1"/>
      <c r="DP27" s="9"/>
      <c r="DS27" s="10"/>
      <c r="DT27" s="1"/>
      <c r="DU27" s="9"/>
      <c r="DX27" s="10"/>
      <c r="DY27" s="1"/>
      <c r="DZ27" s="9"/>
      <c r="EC27" s="10"/>
      <c r="ED27" s="1"/>
      <c r="EE27" s="9"/>
      <c r="EH27" s="10"/>
      <c r="EI27" s="1"/>
      <c r="EJ27" s="9"/>
      <c r="EM27" s="10"/>
      <c r="EN27" s="1"/>
      <c r="EO27" s="9"/>
      <c r="ER27" s="10"/>
      <c r="ES27" s="1"/>
      <c r="ET27" s="9"/>
      <c r="EW27" s="10"/>
      <c r="EX27" s="1"/>
      <c r="EY27" s="9"/>
      <c r="FB27" s="10"/>
      <c r="FC27" s="1"/>
      <c r="FD27" s="9"/>
      <c r="FG27" s="10"/>
      <c r="FH27" s="1"/>
      <c r="FI27" s="9"/>
      <c r="FL27" s="10"/>
      <c r="FM27" s="1"/>
      <c r="FN27" s="9"/>
      <c r="FQ27" s="10"/>
      <c r="FR27" s="1"/>
      <c r="FS27" s="9"/>
      <c r="FV27" s="10"/>
      <c r="FW27" s="1"/>
      <c r="FX27" s="9"/>
      <c r="GA27" s="10"/>
      <c r="GB27" s="1"/>
      <c r="GC27" s="9"/>
      <c r="GF27" s="10"/>
      <c r="GG27" s="1"/>
      <c r="GH27" s="9"/>
      <c r="GK27" s="10"/>
      <c r="GL27" s="1"/>
      <c r="GM27" s="9"/>
      <c r="GP27" s="10"/>
      <c r="GQ27" s="1"/>
      <c r="GR27" s="9"/>
      <c r="GU27" s="10"/>
      <c r="GV27" s="1"/>
      <c r="GW27" s="9"/>
      <c r="GZ27" s="10"/>
      <c r="HA27" s="1"/>
      <c r="HB27" s="9"/>
      <c r="HE27" s="10"/>
      <c r="HF27" s="1"/>
      <c r="HG27" s="9"/>
      <c r="HJ27" s="10"/>
      <c r="HK27" s="1"/>
      <c r="HL27" s="9"/>
      <c r="HO27" s="10"/>
      <c r="HP27" s="1"/>
      <c r="HQ27" s="9"/>
      <c r="HT27" s="10"/>
      <c r="HU27" s="1"/>
      <c r="HV27" s="9"/>
      <c r="HY27" s="10"/>
      <c r="HZ27" s="1"/>
      <c r="IA27" s="9"/>
      <c r="ID27" s="10"/>
      <c r="IE27" s="1"/>
      <c r="IF27" s="9"/>
      <c r="II27" s="10"/>
      <c r="IJ27" s="1"/>
      <c r="IK27" s="9"/>
      <c r="IN27" s="10"/>
      <c r="IO27" s="1"/>
      <c r="IP27" s="9"/>
      <c r="IS27" s="10"/>
      <c r="IT27" s="1"/>
      <c r="IU27" s="9"/>
      <c r="IX27" s="10"/>
      <c r="IY27" s="1"/>
      <c r="IZ27" s="9"/>
      <c r="JC27" s="10"/>
      <c r="JD27" s="1"/>
      <c r="JE27" s="9"/>
      <c r="JH27" s="10"/>
      <c r="JI27" s="1"/>
      <c r="JJ27" s="9"/>
      <c r="JM27" s="10"/>
      <c r="JN27" s="1"/>
      <c r="JO27" s="9"/>
      <c r="JR27" s="10"/>
      <c r="JS27" s="1"/>
      <c r="JT27" s="9"/>
      <c r="JW27" s="10"/>
      <c r="JX27" s="1"/>
      <c r="JY27" s="9"/>
      <c r="KB27" s="10"/>
      <c r="KC27" s="1"/>
      <c r="KD27" s="9"/>
      <c r="KG27" s="10"/>
      <c r="KH27" s="1"/>
      <c r="KI27" s="9"/>
      <c r="KL27" s="10"/>
      <c r="KM27" s="1"/>
      <c r="KN27" s="9"/>
      <c r="KQ27" s="10"/>
      <c r="KR27" s="1"/>
      <c r="KS27" s="9"/>
      <c r="KV27" s="10"/>
      <c r="KW27" s="1"/>
      <c r="KX27" s="9"/>
      <c r="LA27" s="10"/>
      <c r="LB27" s="1"/>
      <c r="LC27" s="9"/>
      <c r="LF27" s="10"/>
      <c r="LG27" s="1"/>
      <c r="LH27" s="9"/>
      <c r="LK27" s="10"/>
      <c r="LL27" s="1"/>
      <c r="LM27" s="9"/>
      <c r="LP27" s="10"/>
      <c r="LQ27" s="1"/>
      <c r="LR27" s="9"/>
      <c r="LU27" s="10"/>
      <c r="LV27" s="1"/>
      <c r="LW27" s="9"/>
      <c r="LZ27" s="10"/>
      <c r="MA27" s="1"/>
      <c r="MB27" s="9"/>
      <c r="ME27" s="10"/>
      <c r="MF27" s="1"/>
      <c r="MG27" s="9"/>
      <c r="MJ27" s="10"/>
      <c r="MK27" s="1"/>
      <c r="ML27" s="9"/>
      <c r="MO27" s="10"/>
      <c r="MP27" s="1"/>
      <c r="MQ27" s="9"/>
      <c r="MT27" s="10"/>
      <c r="MU27" s="1"/>
      <c r="MV27" s="9"/>
      <c r="MY27" s="10"/>
      <c r="MZ27" s="1"/>
      <c r="NA27" s="9"/>
      <c r="ND27" s="10"/>
      <c r="NE27" s="1"/>
      <c r="NF27" s="9"/>
      <c r="NI27" s="10"/>
      <c r="NJ27" s="1"/>
      <c r="NK27" s="9"/>
      <c r="NN27" s="10"/>
      <c r="NO27" s="1"/>
      <c r="NP27" s="9"/>
      <c r="NS27" s="10"/>
      <c r="NT27" s="1"/>
      <c r="NU27" s="9"/>
      <c r="NX27" s="10"/>
      <c r="NY27" s="1"/>
      <c r="NZ27" s="9"/>
      <c r="OC27" s="10"/>
      <c r="OD27" s="1"/>
      <c r="OE27" s="9"/>
      <c r="OH27" s="10"/>
      <c r="OI27" s="1"/>
      <c r="OJ27" s="9"/>
      <c r="OM27" s="10"/>
      <c r="ON27" s="1"/>
      <c r="OO27" s="9"/>
      <c r="OR27" s="10"/>
      <c r="OS27" s="1"/>
      <c r="OT27" s="9"/>
      <c r="OW27" s="10"/>
      <c r="OX27" s="1"/>
      <c r="OY27" s="9"/>
      <c r="PB27" s="10"/>
      <c r="PC27" s="1"/>
      <c r="PD27" s="9"/>
      <c r="PG27" s="10"/>
      <c r="PH27" s="1"/>
      <c r="PI27" s="9"/>
      <c r="PL27" s="10"/>
      <c r="PM27" s="1"/>
      <c r="PN27" s="9"/>
      <c r="PQ27" s="10"/>
      <c r="PR27" s="1"/>
      <c r="PS27" s="9"/>
      <c r="PV27" s="10"/>
      <c r="PW27" s="1"/>
      <c r="PX27" s="9"/>
      <c r="QA27" s="10"/>
      <c r="QB27" s="1"/>
      <c r="QC27" s="9"/>
      <c r="QF27" s="10"/>
      <c r="QG27" s="1"/>
      <c r="QH27" s="9"/>
      <c r="QK27" s="10"/>
      <c r="QL27" s="1"/>
      <c r="QM27" s="9"/>
      <c r="QP27" s="10"/>
      <c r="QQ27" s="1"/>
      <c r="QR27" s="9"/>
      <c r="QU27" s="10"/>
      <c r="QV27" s="1"/>
      <c r="QW27" s="9"/>
      <c r="QZ27" s="10"/>
      <c r="RA27" s="1"/>
      <c r="RB27" s="9"/>
      <c r="RE27" s="10"/>
      <c r="RF27" s="1"/>
      <c r="RG27" s="9"/>
      <c r="RJ27" s="10"/>
      <c r="RK27" s="1"/>
      <c r="RL27" s="9"/>
      <c r="RO27" s="10"/>
      <c r="RP27" s="1"/>
      <c r="RQ27" s="9"/>
      <c r="RT27" s="10"/>
      <c r="RU27" s="1"/>
      <c r="RV27" s="9"/>
      <c r="RY27" s="10"/>
      <c r="RZ27" s="1"/>
      <c r="SA27" s="9"/>
      <c r="SD27" s="10"/>
      <c r="SE27" s="1"/>
      <c r="SF27" s="9"/>
      <c r="SI27" s="10"/>
      <c r="SJ27" s="1"/>
      <c r="SK27" s="9"/>
      <c r="SN27" s="10"/>
      <c r="SO27" s="1"/>
      <c r="SP27" s="9"/>
      <c r="SS27" s="10"/>
      <c r="ST27" s="1"/>
      <c r="SU27" s="9"/>
      <c r="SX27" s="10"/>
      <c r="SY27" s="1"/>
      <c r="SZ27" s="9"/>
      <c r="TC27" s="10"/>
      <c r="TD27" s="1"/>
      <c r="TE27" s="9"/>
      <c r="TH27" s="10"/>
      <c r="TI27" s="1"/>
      <c r="TJ27" s="9"/>
      <c r="TM27" s="10"/>
      <c r="TN27" s="1"/>
      <c r="TO27" s="9"/>
      <c r="TR27" s="10"/>
      <c r="TS27" s="1"/>
      <c r="TT27" s="9"/>
      <c r="TW27" s="10"/>
      <c r="TX27" s="1"/>
      <c r="TY27" s="9"/>
      <c r="UB27" s="10"/>
      <c r="UC27" s="1"/>
      <c r="UD27" s="9"/>
      <c r="UG27" s="10"/>
      <c r="UH27" s="1"/>
      <c r="UI27" s="9"/>
      <c r="UL27" s="10"/>
      <c r="UM27" s="1"/>
      <c r="UN27" s="9"/>
      <c r="UQ27" s="10"/>
      <c r="UR27" s="1"/>
      <c r="US27" s="9"/>
      <c r="UV27" s="10"/>
      <c r="UW27" s="1"/>
      <c r="UX27" s="9"/>
      <c r="VA27" s="10"/>
      <c r="VB27" s="1"/>
      <c r="VC27" s="9"/>
      <c r="VF27" s="10"/>
      <c r="VG27" s="1"/>
      <c r="VH27" s="9"/>
      <c r="VK27" s="10"/>
      <c r="VL27" s="1"/>
      <c r="VM27" s="9"/>
      <c r="VP27" s="10"/>
      <c r="VQ27" s="1"/>
      <c r="VR27" s="9"/>
      <c r="VU27" s="10"/>
      <c r="VV27" s="1"/>
      <c r="VW27" s="9"/>
      <c r="VZ27" s="10"/>
      <c r="WA27" s="1"/>
      <c r="WB27" s="9"/>
      <c r="WE27" s="10"/>
      <c r="WF27" s="1"/>
      <c r="WG27" s="9"/>
      <c r="WJ27" s="10"/>
      <c r="WK27" s="1"/>
      <c r="WL27" s="9"/>
      <c r="WO27" s="10"/>
      <c r="WP27" s="1"/>
      <c r="WQ27" s="9"/>
      <c r="WT27" s="10"/>
      <c r="WU27" s="1"/>
      <c r="WV27" s="9"/>
      <c r="WY27" s="10"/>
      <c r="WZ27" s="1"/>
      <c r="XA27" s="9"/>
      <c r="XD27" s="10"/>
      <c r="XE27" s="1"/>
      <c r="XF27" s="9"/>
      <c r="XI27" s="10"/>
      <c r="XJ27" s="1"/>
      <c r="XK27" s="9"/>
      <c r="XN27" s="10"/>
      <c r="XO27" s="1"/>
      <c r="XP27" s="9"/>
      <c r="XS27" s="10"/>
      <c r="XT27" s="1"/>
      <c r="XU27" s="9"/>
      <c r="XX27" s="10"/>
      <c r="XY27" s="1"/>
      <c r="XZ27" s="9"/>
      <c r="YC27" s="10"/>
      <c r="YD27" s="1"/>
      <c r="YE27" s="9"/>
      <c r="YH27" s="10"/>
      <c r="YI27" s="1"/>
      <c r="YJ27" s="9"/>
      <c r="YM27" s="10"/>
      <c r="YN27" s="1"/>
      <c r="YO27" s="9"/>
      <c r="YR27" s="10"/>
      <c r="YS27" s="1"/>
      <c r="YT27" s="9"/>
      <c r="YW27" s="10"/>
      <c r="YX27" s="1"/>
      <c r="YY27" s="9"/>
      <c r="ZB27" s="10"/>
      <c r="ZC27" s="1"/>
      <c r="ZD27" s="9"/>
      <c r="ZG27" s="10"/>
      <c r="ZH27" s="1"/>
      <c r="ZI27" s="9"/>
      <c r="ZL27" s="10"/>
      <c r="ZM27" s="1"/>
      <c r="ZN27" s="9"/>
      <c r="ZQ27" s="10"/>
      <c r="ZR27" s="1"/>
      <c r="ZS27" s="9"/>
      <c r="ZV27" s="10"/>
      <c r="ZW27" s="1"/>
      <c r="ZX27" s="9"/>
      <c r="AAA27" s="10"/>
      <c r="AAB27" s="1"/>
      <c r="AAC27" s="9"/>
      <c r="AAF27" s="10"/>
      <c r="AAG27" s="1"/>
      <c r="AAH27" s="9"/>
      <c r="AAK27" s="10"/>
      <c r="AAL27" s="1"/>
      <c r="AAM27" s="9"/>
      <c r="AAP27" s="10"/>
      <c r="AAQ27" s="1"/>
      <c r="AAR27" s="9"/>
      <c r="AAU27" s="10"/>
      <c r="AAV27" s="1"/>
      <c r="AAW27" s="9"/>
      <c r="AAZ27" s="10"/>
      <c r="ABA27" s="1"/>
      <c r="ABB27" s="9"/>
      <c r="ABE27" s="10"/>
      <c r="ABF27" s="1"/>
      <c r="ABG27" s="9"/>
      <c r="ABJ27" s="10"/>
      <c r="ABK27" s="1"/>
      <c r="ABL27" s="9"/>
      <c r="ABO27" s="10"/>
      <c r="ABP27" s="1"/>
      <c r="ABQ27" s="9"/>
      <c r="ABT27" s="10"/>
      <c r="ABU27" s="1"/>
      <c r="ABV27" s="9"/>
      <c r="ABY27" s="10"/>
      <c r="ABZ27" s="1"/>
      <c r="ACA27" s="9"/>
      <c r="ACD27" s="10"/>
      <c r="ACE27" s="1"/>
      <c r="ACF27" s="9"/>
      <c r="ACI27" s="10"/>
      <c r="ACJ27" s="1"/>
      <c r="ACK27" s="9"/>
      <c r="ACN27" s="10"/>
      <c r="ACO27" s="1"/>
      <c r="ACP27" s="9"/>
      <c r="ACS27" s="10"/>
      <c r="ACT27" s="1"/>
      <c r="ACU27" s="9"/>
      <c r="ACX27" s="10"/>
      <c r="ACY27" s="1"/>
      <c r="ACZ27" s="9"/>
      <c r="ADC27" s="10"/>
      <c r="ADD27" s="1"/>
      <c r="ADE27" s="9"/>
      <c r="ADH27" s="10"/>
      <c r="ADI27" s="1"/>
      <c r="ADJ27" s="9"/>
      <c r="ADM27" s="10"/>
      <c r="ADN27" s="1"/>
      <c r="ADO27" s="9"/>
      <c r="ADR27" s="10"/>
      <c r="ADS27" s="1"/>
      <c r="ADT27" s="9"/>
      <c r="ADW27" s="10"/>
      <c r="ADX27" s="1"/>
      <c r="ADY27" s="9"/>
      <c r="AEB27" s="10"/>
      <c r="AEC27" s="1"/>
      <c r="AED27" s="9"/>
      <c r="AEG27" s="10"/>
      <c r="AEH27" s="1"/>
      <c r="AEI27" s="9"/>
      <c r="AEL27" s="10"/>
      <c r="AEM27" s="1"/>
      <c r="AEN27" s="9"/>
      <c r="AEQ27" s="10"/>
      <c r="AER27" s="1"/>
      <c r="AES27" s="9"/>
      <c r="AEV27" s="10"/>
      <c r="AEW27" s="1"/>
      <c r="AEX27" s="9"/>
      <c r="AFA27" s="10"/>
      <c r="AFB27" s="1"/>
      <c r="AFC27" s="9"/>
      <c r="AFF27" s="10"/>
      <c r="AFG27" s="1"/>
      <c r="AFH27" s="9"/>
      <c r="AFK27" s="10"/>
      <c r="AFL27" s="1"/>
      <c r="AFM27" s="9"/>
      <c r="AFP27" s="10"/>
      <c r="AFQ27" s="1"/>
      <c r="AFR27" s="9"/>
      <c r="AFU27" s="10"/>
      <c r="AFV27" s="1"/>
      <c r="AFW27" s="9"/>
      <c r="AFZ27" s="10"/>
      <c r="AGA27" s="1"/>
      <c r="AGB27" s="9"/>
      <c r="AGE27" s="10"/>
      <c r="AGF27" s="1"/>
      <c r="AGG27" s="9"/>
      <c r="AGJ27" s="10"/>
      <c r="AGK27" s="1"/>
      <c r="AGL27" s="9"/>
      <c r="AGO27" s="10"/>
      <c r="AGP27" s="1"/>
      <c r="AGQ27" s="9"/>
      <c r="AGT27" s="10"/>
      <c r="AGU27" s="1"/>
      <c r="AGV27" s="9"/>
      <c r="AGY27" s="10"/>
      <c r="AGZ27" s="1"/>
      <c r="AHA27" s="9"/>
      <c r="AHD27" s="10"/>
      <c r="AHE27" s="1"/>
      <c r="AHF27" s="9"/>
      <c r="AHI27" s="10"/>
      <c r="AHJ27" s="1"/>
      <c r="AHK27" s="9"/>
      <c r="AHN27" s="10"/>
      <c r="AHO27" s="1"/>
      <c r="AHP27" s="9"/>
      <c r="AHS27" s="10"/>
      <c r="AHT27" s="1"/>
      <c r="AHU27" s="9"/>
      <c r="AHX27" s="10"/>
      <c r="AHY27" s="1"/>
      <c r="AHZ27" s="9"/>
      <c r="AIC27" s="10"/>
      <c r="AID27" s="1"/>
      <c r="AIE27" s="9"/>
      <c r="AIH27" s="10"/>
      <c r="AII27" s="1"/>
      <c r="AIJ27" s="9"/>
      <c r="AIM27" s="10"/>
      <c r="AIN27" s="1"/>
      <c r="AIO27" s="9"/>
      <c r="AIR27" s="10"/>
      <c r="AIS27" s="1"/>
      <c r="AIT27" s="9"/>
      <c r="AIW27" s="10"/>
      <c r="AIX27" s="1"/>
      <c r="AIY27" s="9"/>
      <c r="AJB27" s="10"/>
      <c r="AJC27" s="1"/>
      <c r="AJD27" s="9"/>
      <c r="AJG27" s="10"/>
      <c r="AJH27" s="1"/>
      <c r="AJI27" s="9"/>
      <c r="AJL27" s="10"/>
      <c r="AJM27" s="1"/>
      <c r="AJN27" s="9"/>
      <c r="AJQ27" s="10"/>
      <c r="AJR27" s="1"/>
      <c r="AJS27" s="9"/>
      <c r="AJV27" s="10"/>
      <c r="AJW27" s="1"/>
      <c r="AJX27" s="9"/>
      <c r="AKA27" s="10"/>
      <c r="AKB27" s="1"/>
      <c r="AKC27" s="9"/>
      <c r="AKF27" s="10"/>
      <c r="AKG27" s="1"/>
      <c r="AKH27" s="9"/>
      <c r="AKK27" s="10"/>
      <c r="AKL27" s="1"/>
      <c r="AKM27" s="9"/>
      <c r="AKP27" s="10"/>
      <c r="AKQ27" s="1"/>
      <c r="AKR27" s="9"/>
      <c r="AKU27" s="10"/>
      <c r="AKV27" s="1"/>
      <c r="AKW27" s="9"/>
      <c r="AKZ27" s="10"/>
      <c r="ALA27" s="1"/>
      <c r="ALB27" s="9"/>
      <c r="ALE27" s="10"/>
      <c r="ALF27" s="1"/>
      <c r="ALG27" s="9"/>
      <c r="ALJ27" s="10"/>
      <c r="ALK27" s="1"/>
      <c r="ALL27" s="9"/>
      <c r="ALO27" s="10"/>
      <c r="ALP27" s="1"/>
      <c r="ALQ27" s="9"/>
      <c r="ALT27" s="10"/>
      <c r="ALU27" s="1"/>
      <c r="ALV27" s="9"/>
      <c r="ALY27" s="10"/>
      <c r="ALZ27" s="1"/>
      <c r="AMA27" s="9"/>
      <c r="AMD27" s="10"/>
      <c r="AME27" s="1"/>
      <c r="AMF27" s="9"/>
      <c r="AMI27" s="10"/>
      <c r="AMJ27" s="1"/>
    </row>
    <row r="28" spans="1:1024" customHeight="1" ht="13.2">
      <c r="I28" s="1">
        <v>44322</v>
      </c>
      <c r="J28" s="9" t="s">
        <v>99</v>
      </c>
      <c r="K28" s="8">
        <v>12.9</v>
      </c>
      <c r="L28" s="8" t="s">
        <v>87</v>
      </c>
      <c r="M28" s="10">
        <v>44316</v>
      </c>
      <c r="N28" s="1"/>
      <c r="O28" s="9"/>
      <c r="R28" s="10"/>
      <c r="S28" s="1"/>
      <c r="T28" s="9"/>
      <c r="W28" s="10"/>
      <c r="X28" s="1"/>
      <c r="Y28" s="9"/>
      <c r="AB28" s="10"/>
      <c r="AC28" s="1"/>
      <c r="AD28" s="9"/>
      <c r="AG28" s="10"/>
      <c r="AH28" s="1"/>
      <c r="AI28" s="9"/>
      <c r="AL28" s="10"/>
      <c r="AM28" s="1"/>
      <c r="AN28" s="9"/>
      <c r="AQ28" s="10"/>
      <c r="AR28" s="1"/>
      <c r="AS28" s="9"/>
      <c r="AV28" s="10"/>
      <c r="AW28" s="1"/>
      <c r="AX28" s="9"/>
      <c r="BA28" s="10"/>
      <c r="BB28" s="1"/>
      <c r="BC28" s="9"/>
      <c r="BF28" s="10"/>
      <c r="BG28" s="1"/>
      <c r="BH28" s="9"/>
      <c r="BK28" s="10"/>
      <c r="BL28" s="1"/>
      <c r="BM28" s="9"/>
      <c r="BP28" s="10"/>
      <c r="BQ28" s="1"/>
      <c r="BR28" s="9"/>
      <c r="BU28" s="10"/>
      <c r="BV28" s="1"/>
      <c r="BW28" s="9"/>
      <c r="BZ28" s="10"/>
      <c r="CA28" s="1"/>
      <c r="CB28" s="9"/>
      <c r="CE28" s="10"/>
      <c r="CF28" s="1"/>
      <c r="CG28" s="9"/>
      <c r="CJ28" s="10"/>
      <c r="CK28" s="1"/>
      <c r="CL28" s="9"/>
      <c r="CO28" s="10"/>
      <c r="CP28" s="1"/>
      <c r="CQ28" s="9"/>
      <c r="CT28" s="10"/>
      <c r="CU28" s="1"/>
      <c r="CV28" s="9"/>
      <c r="CY28" s="10"/>
      <c r="CZ28" s="1"/>
      <c r="DA28" s="9"/>
      <c r="DD28" s="10"/>
      <c r="DE28" s="1"/>
      <c r="DF28" s="9"/>
      <c r="DI28" s="10"/>
      <c r="DJ28" s="1"/>
      <c r="DK28" s="9"/>
      <c r="DN28" s="10"/>
      <c r="DO28" s="1"/>
      <c r="DP28" s="9"/>
      <c r="DS28" s="10"/>
      <c r="DT28" s="1"/>
      <c r="DU28" s="9"/>
      <c r="DX28" s="10"/>
      <c r="DY28" s="1"/>
      <c r="DZ28" s="9"/>
      <c r="EC28" s="10"/>
      <c r="ED28" s="1"/>
      <c r="EE28" s="9"/>
      <c r="EH28" s="10"/>
      <c r="EI28" s="1"/>
      <c r="EJ28" s="9"/>
      <c r="EM28" s="10"/>
      <c r="EN28" s="1"/>
      <c r="EO28" s="9"/>
      <c r="ER28" s="10"/>
      <c r="ES28" s="1"/>
      <c r="ET28" s="9"/>
      <c r="EW28" s="10"/>
      <c r="EX28" s="1"/>
      <c r="EY28" s="9"/>
      <c r="FB28" s="10"/>
      <c r="FC28" s="1"/>
      <c r="FD28" s="9"/>
      <c r="FG28" s="10"/>
      <c r="FH28" s="1"/>
      <c r="FI28" s="9"/>
      <c r="FL28" s="10"/>
      <c r="FM28" s="1"/>
      <c r="FN28" s="9"/>
      <c r="FQ28" s="10"/>
      <c r="FR28" s="1"/>
      <c r="FS28" s="9"/>
      <c r="FV28" s="10"/>
      <c r="FW28" s="1"/>
      <c r="FX28" s="9"/>
      <c r="GA28" s="10"/>
      <c r="GB28" s="1"/>
      <c r="GC28" s="9"/>
      <c r="GF28" s="10"/>
      <c r="GG28" s="1"/>
      <c r="GH28" s="9"/>
      <c r="GK28" s="10"/>
      <c r="GL28" s="1"/>
      <c r="GM28" s="9"/>
      <c r="GP28" s="10"/>
      <c r="GQ28" s="1"/>
      <c r="GR28" s="9"/>
      <c r="GU28" s="10"/>
      <c r="GV28" s="1"/>
      <c r="GW28" s="9"/>
      <c r="GZ28" s="10"/>
      <c r="HA28" s="1"/>
      <c r="HB28" s="9"/>
      <c r="HE28" s="10"/>
      <c r="HF28" s="1"/>
      <c r="HG28" s="9"/>
      <c r="HJ28" s="10"/>
      <c r="HK28" s="1"/>
      <c r="HL28" s="9"/>
      <c r="HO28" s="10"/>
      <c r="HP28" s="1"/>
      <c r="HQ28" s="9"/>
      <c r="HT28" s="10"/>
      <c r="HU28" s="1"/>
      <c r="HV28" s="9"/>
      <c r="HY28" s="10"/>
      <c r="HZ28" s="1"/>
      <c r="IA28" s="9"/>
      <c r="ID28" s="10"/>
      <c r="IE28" s="1"/>
      <c r="IF28" s="9"/>
      <c r="II28" s="10"/>
      <c r="IJ28" s="1"/>
      <c r="IK28" s="9"/>
      <c r="IN28" s="10"/>
      <c r="IO28" s="1"/>
      <c r="IP28" s="9"/>
      <c r="IS28" s="10"/>
      <c r="IT28" s="1"/>
      <c r="IU28" s="9"/>
      <c r="IX28" s="10"/>
      <c r="IY28" s="1"/>
      <c r="IZ28" s="9"/>
      <c r="JC28" s="10"/>
      <c r="JD28" s="1"/>
      <c r="JE28" s="9"/>
      <c r="JH28" s="10"/>
      <c r="JI28" s="1"/>
      <c r="JJ28" s="9"/>
      <c r="JM28" s="10"/>
      <c r="JN28" s="1"/>
      <c r="JO28" s="9"/>
      <c r="JR28" s="10"/>
      <c r="JS28" s="1"/>
      <c r="JT28" s="9"/>
      <c r="JW28" s="10"/>
      <c r="JX28" s="1"/>
      <c r="JY28" s="9"/>
      <c r="KB28" s="10"/>
      <c r="KC28" s="1"/>
      <c r="KD28" s="9"/>
      <c r="KG28" s="10"/>
      <c r="KH28" s="1"/>
      <c r="KI28" s="9"/>
      <c r="KL28" s="10"/>
      <c r="KM28" s="1"/>
      <c r="KN28" s="9"/>
      <c r="KQ28" s="10"/>
      <c r="KR28" s="1"/>
      <c r="KS28" s="9"/>
      <c r="KV28" s="10"/>
      <c r="KW28" s="1"/>
      <c r="KX28" s="9"/>
      <c r="LA28" s="10"/>
      <c r="LB28" s="1"/>
      <c r="LC28" s="9"/>
      <c r="LF28" s="10"/>
      <c r="LG28" s="1"/>
      <c r="LH28" s="9"/>
      <c r="LK28" s="10"/>
      <c r="LL28" s="1"/>
      <c r="LM28" s="9"/>
      <c r="LP28" s="10"/>
      <c r="LQ28" s="1"/>
      <c r="LR28" s="9"/>
      <c r="LU28" s="10"/>
      <c r="LV28" s="1"/>
      <c r="LW28" s="9"/>
      <c r="LZ28" s="10"/>
      <c r="MA28" s="1"/>
      <c r="MB28" s="9"/>
      <c r="ME28" s="10"/>
      <c r="MF28" s="1"/>
      <c r="MG28" s="9"/>
      <c r="MJ28" s="10"/>
      <c r="MK28" s="1"/>
      <c r="ML28" s="9"/>
      <c r="MO28" s="10"/>
      <c r="MP28" s="1"/>
      <c r="MQ28" s="9"/>
      <c r="MT28" s="10"/>
      <c r="MU28" s="1"/>
      <c r="MV28" s="9"/>
      <c r="MY28" s="10"/>
      <c r="MZ28" s="1"/>
      <c r="NA28" s="9"/>
      <c r="ND28" s="10"/>
      <c r="NE28" s="1"/>
      <c r="NF28" s="9"/>
      <c r="NI28" s="10"/>
      <c r="NJ28" s="1"/>
      <c r="NK28" s="9"/>
      <c r="NN28" s="10"/>
      <c r="NO28" s="1"/>
      <c r="NP28" s="9"/>
      <c r="NS28" s="10"/>
      <c r="NT28" s="1"/>
      <c r="NU28" s="9"/>
      <c r="NX28" s="10"/>
      <c r="NY28" s="1"/>
      <c r="NZ28" s="9"/>
      <c r="OC28" s="10"/>
      <c r="OD28" s="1"/>
      <c r="OE28" s="9"/>
      <c r="OH28" s="10"/>
      <c r="OI28" s="1"/>
      <c r="OJ28" s="9"/>
      <c r="OM28" s="10"/>
      <c r="ON28" s="1"/>
      <c r="OO28" s="9"/>
      <c r="OR28" s="10"/>
      <c r="OS28" s="1"/>
      <c r="OT28" s="9"/>
      <c r="OW28" s="10"/>
      <c r="OX28" s="1"/>
      <c r="OY28" s="9"/>
      <c r="PB28" s="10"/>
      <c r="PC28" s="1"/>
      <c r="PD28" s="9"/>
      <c r="PG28" s="10"/>
      <c r="PH28" s="1"/>
      <c r="PI28" s="9"/>
      <c r="PL28" s="10"/>
      <c r="PM28" s="1"/>
      <c r="PN28" s="9"/>
      <c r="PQ28" s="10"/>
      <c r="PR28" s="1"/>
      <c r="PS28" s="9"/>
      <c r="PV28" s="10"/>
      <c r="PW28" s="1"/>
      <c r="PX28" s="9"/>
      <c r="QA28" s="10"/>
      <c r="QB28" s="1"/>
      <c r="QC28" s="9"/>
      <c r="QF28" s="10"/>
      <c r="QG28" s="1"/>
      <c r="QH28" s="9"/>
      <c r="QK28" s="10"/>
      <c r="QL28" s="1"/>
      <c r="QM28" s="9"/>
      <c r="QP28" s="10"/>
      <c r="QQ28" s="1"/>
      <c r="QR28" s="9"/>
      <c r="QU28" s="10"/>
      <c r="QV28" s="1"/>
      <c r="QW28" s="9"/>
      <c r="QZ28" s="10"/>
      <c r="RA28" s="1"/>
      <c r="RB28" s="9"/>
      <c r="RE28" s="10"/>
      <c r="RF28" s="1"/>
      <c r="RG28" s="9"/>
      <c r="RJ28" s="10"/>
      <c r="RK28" s="1"/>
      <c r="RL28" s="9"/>
      <c r="RO28" s="10"/>
      <c r="RP28" s="1"/>
      <c r="RQ28" s="9"/>
      <c r="RT28" s="10"/>
      <c r="RU28" s="1"/>
      <c r="RV28" s="9"/>
      <c r="RY28" s="10"/>
      <c r="RZ28" s="1"/>
      <c r="SA28" s="9"/>
      <c r="SD28" s="10"/>
      <c r="SE28" s="1"/>
      <c r="SF28" s="9"/>
      <c r="SI28" s="10"/>
      <c r="SJ28" s="1"/>
      <c r="SK28" s="9"/>
      <c r="SN28" s="10"/>
      <c r="SO28" s="1"/>
      <c r="SP28" s="9"/>
      <c r="SS28" s="10"/>
      <c r="ST28" s="1"/>
      <c r="SU28" s="9"/>
      <c r="SX28" s="10"/>
      <c r="SY28" s="1"/>
      <c r="SZ28" s="9"/>
      <c r="TC28" s="10"/>
      <c r="TD28" s="1"/>
      <c r="TE28" s="9"/>
      <c r="TH28" s="10"/>
      <c r="TI28" s="1"/>
      <c r="TJ28" s="9"/>
      <c r="TM28" s="10"/>
      <c r="TN28" s="1"/>
      <c r="TO28" s="9"/>
      <c r="TR28" s="10"/>
      <c r="TS28" s="1"/>
      <c r="TT28" s="9"/>
      <c r="TW28" s="10"/>
      <c r="TX28" s="1"/>
      <c r="TY28" s="9"/>
      <c r="UB28" s="10"/>
      <c r="UC28" s="1"/>
      <c r="UD28" s="9"/>
      <c r="UG28" s="10"/>
      <c r="UH28" s="1"/>
      <c r="UI28" s="9"/>
      <c r="UL28" s="10"/>
      <c r="UM28" s="1"/>
      <c r="UN28" s="9"/>
      <c r="UQ28" s="10"/>
      <c r="UR28" s="1"/>
      <c r="US28" s="9"/>
      <c r="UV28" s="10"/>
      <c r="UW28" s="1"/>
      <c r="UX28" s="9"/>
      <c r="VA28" s="10"/>
      <c r="VB28" s="1"/>
      <c r="VC28" s="9"/>
      <c r="VF28" s="10"/>
      <c r="VG28" s="1"/>
      <c r="VH28" s="9"/>
      <c r="VK28" s="10"/>
      <c r="VL28" s="1"/>
      <c r="VM28" s="9"/>
      <c r="VP28" s="10"/>
      <c r="VQ28" s="1"/>
      <c r="VR28" s="9"/>
      <c r="VU28" s="10"/>
      <c r="VV28" s="1"/>
      <c r="VW28" s="9"/>
      <c r="VZ28" s="10"/>
      <c r="WA28" s="1"/>
      <c r="WB28" s="9"/>
      <c r="WE28" s="10"/>
      <c r="WF28" s="1"/>
      <c r="WG28" s="9"/>
      <c r="WJ28" s="10"/>
      <c r="WK28" s="1"/>
      <c r="WL28" s="9"/>
      <c r="WO28" s="10"/>
      <c r="WP28" s="1"/>
      <c r="WQ28" s="9"/>
      <c r="WT28" s="10"/>
      <c r="WU28" s="1"/>
      <c r="WV28" s="9"/>
      <c r="WY28" s="10"/>
      <c r="WZ28" s="1"/>
      <c r="XA28" s="9"/>
      <c r="XD28" s="10"/>
      <c r="XE28" s="1"/>
      <c r="XF28" s="9"/>
      <c r="XI28" s="10"/>
      <c r="XJ28" s="1"/>
      <c r="XK28" s="9"/>
      <c r="XN28" s="10"/>
      <c r="XO28" s="1"/>
      <c r="XP28" s="9"/>
      <c r="XS28" s="10"/>
      <c r="XT28" s="1"/>
      <c r="XU28" s="9"/>
      <c r="XX28" s="10"/>
      <c r="XY28" s="1"/>
      <c r="XZ28" s="9"/>
      <c r="YC28" s="10"/>
      <c r="YD28" s="1"/>
      <c r="YE28" s="9"/>
      <c r="YH28" s="10"/>
      <c r="YI28" s="1"/>
      <c r="YJ28" s="9"/>
      <c r="YM28" s="10"/>
      <c r="YN28" s="1"/>
      <c r="YO28" s="9"/>
      <c r="YR28" s="10"/>
      <c r="YS28" s="1"/>
      <c r="YT28" s="9"/>
      <c r="YW28" s="10"/>
      <c r="YX28" s="1"/>
      <c r="YY28" s="9"/>
      <c r="ZB28" s="10"/>
      <c r="ZC28" s="1"/>
      <c r="ZD28" s="9"/>
      <c r="ZG28" s="10"/>
      <c r="ZH28" s="1"/>
      <c r="ZI28" s="9"/>
      <c r="ZL28" s="10"/>
      <c r="ZM28" s="1"/>
      <c r="ZN28" s="9"/>
      <c r="ZQ28" s="10"/>
      <c r="ZR28" s="1"/>
      <c r="ZS28" s="9"/>
      <c r="ZV28" s="10"/>
      <c r="ZW28" s="1"/>
      <c r="ZX28" s="9"/>
      <c r="AAA28" s="10"/>
      <c r="AAB28" s="1"/>
      <c r="AAC28" s="9"/>
      <c r="AAF28" s="10"/>
      <c r="AAG28" s="1"/>
      <c r="AAH28" s="9"/>
      <c r="AAK28" s="10"/>
      <c r="AAL28" s="1"/>
      <c r="AAM28" s="9"/>
      <c r="AAP28" s="10"/>
      <c r="AAQ28" s="1"/>
      <c r="AAR28" s="9"/>
      <c r="AAU28" s="10"/>
      <c r="AAV28" s="1"/>
      <c r="AAW28" s="9"/>
      <c r="AAZ28" s="10"/>
      <c r="ABA28" s="1"/>
      <c r="ABB28" s="9"/>
      <c r="ABE28" s="10"/>
      <c r="ABF28" s="1"/>
      <c r="ABG28" s="9"/>
      <c r="ABJ28" s="10"/>
      <c r="ABK28" s="1"/>
      <c r="ABL28" s="9"/>
      <c r="ABO28" s="10"/>
      <c r="ABP28" s="1"/>
      <c r="ABQ28" s="9"/>
      <c r="ABT28" s="10"/>
      <c r="ABU28" s="1"/>
      <c r="ABV28" s="9"/>
      <c r="ABY28" s="10"/>
      <c r="ABZ28" s="1"/>
      <c r="ACA28" s="9"/>
      <c r="ACD28" s="10"/>
      <c r="ACE28" s="1"/>
      <c r="ACF28" s="9"/>
      <c r="ACI28" s="10"/>
      <c r="ACJ28" s="1"/>
      <c r="ACK28" s="9"/>
      <c r="ACN28" s="10"/>
      <c r="ACO28" s="1"/>
      <c r="ACP28" s="9"/>
      <c r="ACS28" s="10"/>
      <c r="ACT28" s="1"/>
      <c r="ACU28" s="9"/>
      <c r="ACX28" s="10"/>
      <c r="ACY28" s="1"/>
      <c r="ACZ28" s="9"/>
      <c r="ADC28" s="10"/>
      <c r="ADD28" s="1"/>
      <c r="ADE28" s="9"/>
      <c r="ADH28" s="10"/>
      <c r="ADI28" s="1"/>
      <c r="ADJ28" s="9"/>
      <c r="ADM28" s="10"/>
      <c r="ADN28" s="1"/>
      <c r="ADO28" s="9"/>
      <c r="ADR28" s="10"/>
      <c r="ADS28" s="1"/>
      <c r="ADT28" s="9"/>
      <c r="ADW28" s="10"/>
      <c r="ADX28" s="1"/>
      <c r="ADY28" s="9"/>
      <c r="AEB28" s="10"/>
      <c r="AEC28" s="1"/>
      <c r="AED28" s="9"/>
      <c r="AEG28" s="10"/>
      <c r="AEH28" s="1"/>
      <c r="AEI28" s="9"/>
      <c r="AEL28" s="10"/>
      <c r="AEM28" s="1"/>
      <c r="AEN28" s="9"/>
      <c r="AEQ28" s="10"/>
      <c r="AER28" s="1"/>
      <c r="AES28" s="9"/>
      <c r="AEV28" s="10"/>
      <c r="AEW28" s="1"/>
      <c r="AEX28" s="9"/>
      <c r="AFA28" s="10"/>
      <c r="AFB28" s="1"/>
      <c r="AFC28" s="9"/>
      <c r="AFF28" s="10"/>
      <c r="AFG28" s="1"/>
      <c r="AFH28" s="9"/>
      <c r="AFK28" s="10"/>
      <c r="AFL28" s="1"/>
      <c r="AFM28" s="9"/>
      <c r="AFP28" s="10"/>
      <c r="AFQ28" s="1"/>
      <c r="AFR28" s="9"/>
      <c r="AFU28" s="10"/>
      <c r="AFV28" s="1"/>
      <c r="AFW28" s="9"/>
      <c r="AFZ28" s="10"/>
      <c r="AGA28" s="1"/>
      <c r="AGB28" s="9"/>
      <c r="AGE28" s="10"/>
      <c r="AGF28" s="1"/>
      <c r="AGG28" s="9"/>
      <c r="AGJ28" s="10"/>
      <c r="AGK28" s="1"/>
      <c r="AGL28" s="9"/>
      <c r="AGO28" s="10"/>
      <c r="AGP28" s="1"/>
      <c r="AGQ28" s="9"/>
      <c r="AGT28" s="10"/>
      <c r="AGU28" s="1"/>
      <c r="AGV28" s="9"/>
      <c r="AGY28" s="10"/>
      <c r="AGZ28" s="1"/>
      <c r="AHA28" s="9"/>
      <c r="AHD28" s="10"/>
      <c r="AHE28" s="1"/>
      <c r="AHF28" s="9"/>
      <c r="AHI28" s="10"/>
      <c r="AHJ28" s="1"/>
      <c r="AHK28" s="9"/>
      <c r="AHN28" s="10"/>
      <c r="AHO28" s="1"/>
      <c r="AHP28" s="9"/>
      <c r="AHS28" s="10"/>
      <c r="AHT28" s="1"/>
      <c r="AHU28" s="9"/>
      <c r="AHX28" s="10"/>
      <c r="AHY28" s="1"/>
      <c r="AHZ28" s="9"/>
      <c r="AIC28" s="10"/>
      <c r="AID28" s="1"/>
      <c r="AIE28" s="9"/>
      <c r="AIH28" s="10"/>
      <c r="AII28" s="1"/>
      <c r="AIJ28" s="9"/>
      <c r="AIM28" s="10"/>
      <c r="AIN28" s="1"/>
      <c r="AIO28" s="9"/>
      <c r="AIR28" s="10"/>
      <c r="AIS28" s="1"/>
      <c r="AIT28" s="9"/>
      <c r="AIW28" s="10"/>
      <c r="AIX28" s="1"/>
      <c r="AIY28" s="9"/>
      <c r="AJB28" s="10"/>
      <c r="AJC28" s="1"/>
      <c r="AJD28" s="9"/>
      <c r="AJG28" s="10"/>
      <c r="AJH28" s="1"/>
      <c r="AJI28" s="9"/>
      <c r="AJL28" s="10"/>
      <c r="AJM28" s="1"/>
      <c r="AJN28" s="9"/>
      <c r="AJQ28" s="10"/>
      <c r="AJR28" s="1"/>
      <c r="AJS28" s="9"/>
      <c r="AJV28" s="10"/>
      <c r="AJW28" s="1"/>
      <c r="AJX28" s="9"/>
      <c r="AKA28" s="10"/>
      <c r="AKB28" s="1"/>
      <c r="AKC28" s="9"/>
      <c r="AKF28" s="10"/>
      <c r="AKG28" s="1"/>
      <c r="AKH28" s="9"/>
      <c r="AKK28" s="10"/>
      <c r="AKL28" s="1"/>
      <c r="AKM28" s="9"/>
      <c r="AKP28" s="10"/>
      <c r="AKQ28" s="1"/>
      <c r="AKR28" s="9"/>
      <c r="AKU28" s="10"/>
      <c r="AKV28" s="1"/>
      <c r="AKW28" s="9"/>
      <c r="AKZ28" s="10"/>
      <c r="ALA28" s="1"/>
      <c r="ALB28" s="9"/>
      <c r="ALE28" s="10"/>
      <c r="ALF28" s="1"/>
      <c r="ALG28" s="9"/>
      <c r="ALJ28" s="10"/>
      <c r="ALK28" s="1"/>
      <c r="ALL28" s="9"/>
      <c r="ALO28" s="10"/>
      <c r="ALP28" s="1"/>
      <c r="ALQ28" s="9"/>
      <c r="ALT28" s="10"/>
      <c r="ALU28" s="1"/>
      <c r="ALV28" s="9"/>
      <c r="ALY28" s="10"/>
      <c r="ALZ28" s="1"/>
      <c r="AMA28" s="9"/>
      <c r="AMD28" s="10"/>
      <c r="AME28" s="1"/>
      <c r="AMF28" s="9"/>
      <c r="AMI28" s="10"/>
      <c r="AMJ28" s="1"/>
    </row>
    <row r="29" spans="1:1024" customHeight="1" ht="14.4">
      <c r="A29" s="18"/>
      <c r="B29" s="18"/>
      <c r="C29" s="18"/>
      <c r="D29" s="18"/>
      <c r="E29" s="18"/>
      <c r="F29" s="18"/>
      <c r="G29" s="18"/>
      <c r="H29" s="18"/>
      <c r="I29" s="1">
        <v>44321</v>
      </c>
      <c r="J29" s="9" t="s">
        <v>90</v>
      </c>
      <c r="K29" s="8">
        <v>12.9</v>
      </c>
      <c r="L29" s="8" t="s">
        <v>42</v>
      </c>
      <c r="M29" s="10">
        <v>44316</v>
      </c>
      <c r="N29" s="1"/>
      <c r="O29" s="9"/>
      <c r="R29" s="10"/>
      <c r="S29" s="1"/>
      <c r="T29" s="9"/>
      <c r="W29" s="10"/>
      <c r="X29" s="1"/>
      <c r="Y29" s="9"/>
      <c r="AB29" s="10"/>
      <c r="AC29" s="1"/>
      <c r="AD29" s="9"/>
      <c r="AG29" s="10"/>
      <c r="AH29" s="1"/>
      <c r="AI29" s="9"/>
      <c r="AL29" s="10"/>
      <c r="AM29" s="1"/>
      <c r="AN29" s="9"/>
      <c r="AQ29" s="10"/>
      <c r="AR29" s="1"/>
      <c r="AS29" s="9"/>
      <c r="AV29" s="10"/>
      <c r="AW29" s="1"/>
      <c r="AX29" s="9"/>
      <c r="BA29" s="10"/>
      <c r="BB29" s="1"/>
      <c r="BC29" s="9"/>
      <c r="BF29" s="10"/>
      <c r="BG29" s="1"/>
      <c r="BH29" s="9"/>
      <c r="BK29" s="10"/>
      <c r="BL29" s="1"/>
      <c r="BM29" s="9"/>
      <c r="BP29" s="10"/>
      <c r="BQ29" s="1"/>
      <c r="BR29" s="9"/>
      <c r="BU29" s="10"/>
      <c r="BV29" s="1"/>
      <c r="BW29" s="9"/>
      <c r="BZ29" s="10"/>
      <c r="CA29" s="1"/>
      <c r="CB29" s="9"/>
      <c r="CE29" s="10"/>
      <c r="CF29" s="1"/>
      <c r="CG29" s="9"/>
      <c r="CJ29" s="10"/>
      <c r="CK29" s="1"/>
      <c r="CL29" s="9"/>
      <c r="CO29" s="10"/>
      <c r="CP29" s="1"/>
      <c r="CQ29" s="9"/>
      <c r="CT29" s="10"/>
      <c r="CU29" s="1"/>
      <c r="CV29" s="9"/>
      <c r="CY29" s="10"/>
      <c r="CZ29" s="1"/>
      <c r="DA29" s="9"/>
      <c r="DD29" s="10"/>
      <c r="DE29" s="1"/>
      <c r="DF29" s="9"/>
      <c r="DI29" s="10"/>
      <c r="DJ29" s="1"/>
      <c r="DK29" s="9"/>
      <c r="DN29" s="10"/>
      <c r="DO29" s="1"/>
      <c r="DP29" s="9"/>
      <c r="DS29" s="10"/>
      <c r="DT29" s="1"/>
      <c r="DU29" s="9"/>
      <c r="DX29" s="10"/>
      <c r="DY29" s="1"/>
      <c r="DZ29" s="9"/>
      <c r="EC29" s="10"/>
      <c r="ED29" s="1"/>
      <c r="EE29" s="9"/>
      <c r="EH29" s="10"/>
      <c r="EI29" s="1"/>
      <c r="EJ29" s="9"/>
      <c r="EM29" s="10"/>
      <c r="EN29" s="1"/>
      <c r="EO29" s="9"/>
      <c r="ER29" s="10"/>
      <c r="ES29" s="1"/>
      <c r="ET29" s="9"/>
      <c r="EW29" s="10"/>
      <c r="EX29" s="1"/>
      <c r="EY29" s="9"/>
      <c r="FB29" s="10"/>
      <c r="FC29" s="1"/>
      <c r="FD29" s="9"/>
      <c r="FG29" s="10"/>
      <c r="FH29" s="1"/>
      <c r="FI29" s="9"/>
      <c r="FL29" s="10"/>
      <c r="FM29" s="1"/>
      <c r="FN29" s="9"/>
      <c r="FQ29" s="10"/>
      <c r="FR29" s="1"/>
      <c r="FS29" s="9"/>
      <c r="FV29" s="10"/>
      <c r="FW29" s="1"/>
      <c r="FX29" s="9"/>
      <c r="GA29" s="10"/>
      <c r="GB29" s="1"/>
      <c r="GC29" s="9"/>
      <c r="GF29" s="10"/>
      <c r="GG29" s="1"/>
      <c r="GH29" s="9"/>
      <c r="GK29" s="10"/>
      <c r="GL29" s="1"/>
      <c r="GM29" s="9"/>
      <c r="GP29" s="10"/>
      <c r="GQ29" s="1"/>
      <c r="GR29" s="9"/>
      <c r="GU29" s="10"/>
      <c r="GV29" s="1"/>
      <c r="GW29" s="9"/>
      <c r="GZ29" s="10"/>
      <c r="HA29" s="1"/>
      <c r="HB29" s="9"/>
      <c r="HE29" s="10"/>
      <c r="HF29" s="1"/>
      <c r="HG29" s="9"/>
      <c r="HJ29" s="10"/>
      <c r="HK29" s="1"/>
      <c r="HL29" s="9"/>
      <c r="HO29" s="10"/>
      <c r="HP29" s="1"/>
      <c r="HQ29" s="9"/>
      <c r="HT29" s="10"/>
      <c r="HU29" s="1"/>
      <c r="HV29" s="9"/>
      <c r="HY29" s="10"/>
      <c r="HZ29" s="1"/>
      <c r="IA29" s="9"/>
      <c r="ID29" s="10"/>
      <c r="IE29" s="1"/>
      <c r="IF29" s="9"/>
      <c r="II29" s="10"/>
      <c r="IJ29" s="1"/>
      <c r="IK29" s="9"/>
      <c r="IN29" s="10"/>
      <c r="IO29" s="1"/>
      <c r="IP29" s="9"/>
      <c r="IS29" s="10"/>
      <c r="IT29" s="1"/>
      <c r="IU29" s="9"/>
      <c r="IX29" s="10"/>
      <c r="IY29" s="1"/>
      <c r="IZ29" s="9"/>
      <c r="JC29" s="10"/>
      <c r="JD29" s="1"/>
      <c r="JE29" s="9"/>
      <c r="JH29" s="10"/>
      <c r="JI29" s="1"/>
      <c r="JJ29" s="9"/>
      <c r="JM29" s="10"/>
      <c r="JN29" s="1"/>
      <c r="JO29" s="9"/>
      <c r="JR29" s="10"/>
      <c r="JS29" s="1"/>
      <c r="JT29" s="9"/>
      <c r="JW29" s="10"/>
      <c r="JX29" s="1"/>
      <c r="JY29" s="9"/>
      <c r="KB29" s="10"/>
      <c r="KC29" s="1"/>
      <c r="KD29" s="9"/>
      <c r="KG29" s="10"/>
      <c r="KH29" s="1"/>
      <c r="KI29" s="9"/>
      <c r="KL29" s="10"/>
      <c r="KM29" s="1"/>
      <c r="KN29" s="9"/>
      <c r="KQ29" s="10"/>
      <c r="KR29" s="1"/>
      <c r="KS29" s="9"/>
      <c r="KV29" s="10"/>
      <c r="KW29" s="1"/>
      <c r="KX29" s="9"/>
      <c r="LA29" s="10"/>
      <c r="LB29" s="1"/>
      <c r="LC29" s="9"/>
      <c r="LF29" s="10"/>
      <c r="LG29" s="1"/>
      <c r="LH29" s="9"/>
      <c r="LK29" s="10"/>
      <c r="LL29" s="1"/>
      <c r="LM29" s="9"/>
      <c r="LP29" s="10"/>
      <c r="LQ29" s="1"/>
      <c r="LR29" s="9"/>
      <c r="LU29" s="10"/>
      <c r="LV29" s="1"/>
      <c r="LW29" s="9"/>
      <c r="LZ29" s="10"/>
      <c r="MA29" s="1"/>
      <c r="MB29" s="9"/>
      <c r="ME29" s="10"/>
      <c r="MF29" s="1"/>
      <c r="MG29" s="9"/>
      <c r="MJ29" s="10"/>
      <c r="MK29" s="1"/>
      <c r="ML29" s="9"/>
      <c r="MO29" s="10"/>
      <c r="MP29" s="1"/>
      <c r="MQ29" s="9"/>
      <c r="MT29" s="10"/>
      <c r="MU29" s="1"/>
      <c r="MV29" s="9"/>
      <c r="MY29" s="10"/>
      <c r="MZ29" s="1"/>
      <c r="NA29" s="9"/>
      <c r="ND29" s="10"/>
      <c r="NE29" s="1"/>
      <c r="NF29" s="9"/>
      <c r="NI29" s="10"/>
      <c r="NJ29" s="1"/>
      <c r="NK29" s="9"/>
      <c r="NN29" s="10"/>
      <c r="NO29" s="1"/>
      <c r="NP29" s="9"/>
      <c r="NS29" s="10"/>
      <c r="NT29" s="1"/>
      <c r="NU29" s="9"/>
      <c r="NX29" s="10"/>
      <c r="NY29" s="1"/>
      <c r="NZ29" s="9"/>
      <c r="OC29" s="10"/>
      <c r="OD29" s="1"/>
      <c r="OE29" s="9"/>
      <c r="OH29" s="10"/>
      <c r="OI29" s="1"/>
      <c r="OJ29" s="9"/>
      <c r="OM29" s="10"/>
      <c r="ON29" s="1"/>
      <c r="OO29" s="9"/>
      <c r="OR29" s="10"/>
      <c r="OS29" s="1"/>
      <c r="OT29" s="9"/>
      <c r="OW29" s="10"/>
      <c r="OX29" s="1"/>
      <c r="OY29" s="9"/>
      <c r="PB29" s="10"/>
      <c r="PC29" s="1"/>
      <c r="PD29" s="9"/>
      <c r="PG29" s="10"/>
      <c r="PH29" s="1"/>
      <c r="PI29" s="9"/>
      <c r="PL29" s="10"/>
      <c r="PM29" s="1"/>
      <c r="PN29" s="9"/>
      <c r="PQ29" s="10"/>
      <c r="PR29" s="1"/>
      <c r="PS29" s="9"/>
      <c r="PV29" s="10"/>
      <c r="PW29" s="1"/>
      <c r="PX29" s="9"/>
      <c r="QA29" s="10"/>
      <c r="QB29" s="1"/>
      <c r="QC29" s="9"/>
      <c r="QF29" s="10"/>
      <c r="QG29" s="1"/>
      <c r="QH29" s="9"/>
      <c r="QK29" s="10"/>
      <c r="QL29" s="1"/>
      <c r="QM29" s="9"/>
      <c r="QP29" s="10"/>
      <c r="QQ29" s="1"/>
      <c r="QR29" s="9"/>
      <c r="QU29" s="10"/>
      <c r="QV29" s="1"/>
      <c r="QW29" s="9"/>
      <c r="QZ29" s="10"/>
      <c r="RA29" s="1"/>
      <c r="RB29" s="9"/>
      <c r="RE29" s="10"/>
      <c r="RF29" s="1"/>
      <c r="RG29" s="9"/>
      <c r="RJ29" s="10"/>
      <c r="RK29" s="1"/>
      <c r="RL29" s="9"/>
      <c r="RO29" s="10"/>
      <c r="RP29" s="1"/>
      <c r="RQ29" s="9"/>
      <c r="RT29" s="10"/>
      <c r="RU29" s="1"/>
      <c r="RV29" s="9"/>
      <c r="RY29" s="10"/>
      <c r="RZ29" s="1"/>
      <c r="SA29" s="9"/>
      <c r="SD29" s="10"/>
      <c r="SE29" s="1"/>
      <c r="SF29" s="9"/>
      <c r="SI29" s="10"/>
      <c r="SJ29" s="1"/>
      <c r="SK29" s="9"/>
      <c r="SN29" s="10"/>
      <c r="SO29" s="1"/>
      <c r="SP29" s="9"/>
      <c r="SS29" s="10"/>
      <c r="ST29" s="1"/>
      <c r="SU29" s="9"/>
      <c r="SX29" s="10"/>
      <c r="SY29" s="1"/>
      <c r="SZ29" s="9"/>
      <c r="TC29" s="10"/>
      <c r="TD29" s="1"/>
      <c r="TE29" s="9"/>
      <c r="TH29" s="10"/>
      <c r="TI29" s="1"/>
      <c r="TJ29" s="9"/>
      <c r="TM29" s="10"/>
      <c r="TN29" s="1"/>
      <c r="TO29" s="9"/>
      <c r="TR29" s="10"/>
      <c r="TS29" s="1"/>
      <c r="TT29" s="9"/>
      <c r="TW29" s="10"/>
      <c r="TX29" s="1"/>
      <c r="TY29" s="9"/>
      <c r="UB29" s="10"/>
      <c r="UC29" s="1"/>
      <c r="UD29" s="9"/>
      <c r="UG29" s="10"/>
      <c r="UH29" s="1"/>
      <c r="UI29" s="9"/>
      <c r="UL29" s="10"/>
      <c r="UM29" s="1"/>
      <c r="UN29" s="9"/>
      <c r="UQ29" s="10"/>
      <c r="UR29" s="1"/>
      <c r="US29" s="9"/>
      <c r="UV29" s="10"/>
      <c r="UW29" s="1"/>
      <c r="UX29" s="9"/>
      <c r="VA29" s="10"/>
      <c r="VB29" s="1"/>
      <c r="VC29" s="9"/>
      <c r="VF29" s="10"/>
      <c r="VG29" s="1"/>
      <c r="VH29" s="9"/>
      <c r="VK29" s="10"/>
      <c r="VL29" s="1"/>
      <c r="VM29" s="9"/>
      <c r="VP29" s="10"/>
      <c r="VQ29" s="1"/>
      <c r="VR29" s="9"/>
      <c r="VU29" s="10"/>
      <c r="VV29" s="1"/>
      <c r="VW29" s="9"/>
      <c r="VZ29" s="10"/>
      <c r="WA29" s="1"/>
      <c r="WB29" s="9"/>
      <c r="WE29" s="10"/>
      <c r="WF29" s="1"/>
      <c r="WG29" s="9"/>
      <c r="WJ29" s="10"/>
      <c r="WK29" s="1"/>
      <c r="WL29" s="9"/>
      <c r="WO29" s="10"/>
      <c r="WP29" s="1"/>
      <c r="WQ29" s="9"/>
      <c r="WT29" s="10"/>
      <c r="WU29" s="1"/>
      <c r="WV29" s="9"/>
      <c r="WY29" s="10"/>
      <c r="WZ29" s="1"/>
      <c r="XA29" s="9"/>
      <c r="XD29" s="10"/>
      <c r="XE29" s="1"/>
      <c r="XF29" s="9"/>
      <c r="XI29" s="10"/>
      <c r="XJ29" s="1"/>
      <c r="XK29" s="9"/>
      <c r="XN29" s="10"/>
      <c r="XO29" s="1"/>
      <c r="XP29" s="9"/>
      <c r="XS29" s="10"/>
      <c r="XT29" s="1"/>
      <c r="XU29" s="9"/>
      <c r="XX29" s="10"/>
      <c r="XY29" s="1"/>
      <c r="XZ29" s="9"/>
      <c r="YC29" s="10"/>
      <c r="YD29" s="1"/>
      <c r="YE29" s="9"/>
      <c r="YH29" s="10"/>
      <c r="YI29" s="1"/>
      <c r="YJ29" s="9"/>
      <c r="YM29" s="10"/>
      <c r="YN29" s="1"/>
      <c r="YO29" s="9"/>
      <c r="YR29" s="10"/>
      <c r="YS29" s="1"/>
      <c r="YT29" s="9"/>
      <c r="YW29" s="10"/>
      <c r="YX29" s="1"/>
      <c r="YY29" s="9"/>
      <c r="ZB29" s="10"/>
      <c r="ZC29" s="1"/>
      <c r="ZD29" s="9"/>
      <c r="ZG29" s="10"/>
      <c r="ZH29" s="1"/>
      <c r="ZI29" s="9"/>
      <c r="ZL29" s="10"/>
      <c r="ZM29" s="1"/>
      <c r="ZN29" s="9"/>
      <c r="ZQ29" s="10"/>
      <c r="ZR29" s="1"/>
      <c r="ZS29" s="9"/>
      <c r="ZV29" s="10"/>
      <c r="ZW29" s="1"/>
      <c r="ZX29" s="9"/>
      <c r="AAA29" s="10"/>
      <c r="AAB29" s="1"/>
      <c r="AAC29" s="9"/>
      <c r="AAF29" s="10"/>
      <c r="AAG29" s="1"/>
      <c r="AAH29" s="9"/>
      <c r="AAK29" s="10"/>
      <c r="AAL29" s="1"/>
      <c r="AAM29" s="9"/>
      <c r="AAP29" s="10"/>
      <c r="AAQ29" s="1"/>
      <c r="AAR29" s="9"/>
      <c r="AAU29" s="10"/>
      <c r="AAV29" s="1"/>
      <c r="AAW29" s="9"/>
      <c r="AAZ29" s="10"/>
      <c r="ABA29" s="1"/>
      <c r="ABB29" s="9"/>
      <c r="ABE29" s="10"/>
      <c r="ABF29" s="1"/>
      <c r="ABG29" s="9"/>
      <c r="ABJ29" s="10"/>
      <c r="ABK29" s="1"/>
      <c r="ABL29" s="9"/>
      <c r="ABO29" s="10"/>
      <c r="ABP29" s="1"/>
      <c r="ABQ29" s="9"/>
      <c r="ABT29" s="10"/>
      <c r="ABU29" s="1"/>
      <c r="ABV29" s="9"/>
      <c r="ABY29" s="10"/>
      <c r="ABZ29" s="1"/>
      <c r="ACA29" s="9"/>
      <c r="ACD29" s="10"/>
      <c r="ACE29" s="1"/>
      <c r="ACF29" s="9"/>
      <c r="ACI29" s="10"/>
      <c r="ACJ29" s="1"/>
      <c r="ACK29" s="9"/>
      <c r="ACN29" s="10"/>
      <c r="ACO29" s="1"/>
      <c r="ACP29" s="9"/>
      <c r="ACS29" s="10"/>
      <c r="ACT29" s="1"/>
      <c r="ACU29" s="9"/>
      <c r="ACX29" s="10"/>
      <c r="ACY29" s="1"/>
      <c r="ACZ29" s="9"/>
      <c r="ADC29" s="10"/>
      <c r="ADD29" s="1"/>
      <c r="ADE29" s="9"/>
      <c r="ADH29" s="10"/>
      <c r="ADI29" s="1"/>
      <c r="ADJ29" s="9"/>
      <c r="ADM29" s="10"/>
      <c r="ADN29" s="1"/>
      <c r="ADO29" s="9"/>
      <c r="ADR29" s="10"/>
      <c r="ADS29" s="1"/>
      <c r="ADT29" s="9"/>
      <c r="ADW29" s="10"/>
      <c r="ADX29" s="1"/>
      <c r="ADY29" s="9"/>
      <c r="AEB29" s="10"/>
      <c r="AEC29" s="1"/>
      <c r="AED29" s="9"/>
      <c r="AEG29" s="10"/>
      <c r="AEH29" s="1"/>
      <c r="AEI29" s="9"/>
      <c r="AEL29" s="10"/>
      <c r="AEM29" s="1"/>
      <c r="AEN29" s="9"/>
      <c r="AEQ29" s="10"/>
      <c r="AER29" s="1"/>
      <c r="AES29" s="9"/>
      <c r="AEV29" s="10"/>
      <c r="AEW29" s="1"/>
      <c r="AEX29" s="9"/>
      <c r="AFA29" s="10"/>
      <c r="AFB29" s="1"/>
      <c r="AFC29" s="9"/>
      <c r="AFF29" s="10"/>
      <c r="AFG29" s="1"/>
      <c r="AFH29" s="9"/>
      <c r="AFK29" s="10"/>
      <c r="AFL29" s="1"/>
      <c r="AFM29" s="9"/>
      <c r="AFP29" s="10"/>
      <c r="AFQ29" s="1"/>
      <c r="AFR29" s="9"/>
      <c r="AFU29" s="10"/>
      <c r="AFV29" s="1"/>
      <c r="AFW29" s="9"/>
      <c r="AFZ29" s="10"/>
      <c r="AGA29" s="1"/>
      <c r="AGB29" s="9"/>
      <c r="AGE29" s="10"/>
      <c r="AGF29" s="1"/>
      <c r="AGG29" s="9"/>
      <c r="AGJ29" s="10"/>
      <c r="AGK29" s="1"/>
      <c r="AGL29" s="9"/>
      <c r="AGO29" s="10"/>
      <c r="AGP29" s="1"/>
      <c r="AGQ29" s="9"/>
      <c r="AGT29" s="10"/>
      <c r="AGU29" s="1"/>
      <c r="AGV29" s="9"/>
      <c r="AGY29" s="10"/>
      <c r="AGZ29" s="1"/>
      <c r="AHA29" s="9"/>
      <c r="AHD29" s="10"/>
      <c r="AHE29" s="1"/>
      <c r="AHF29" s="9"/>
      <c r="AHI29" s="10"/>
      <c r="AHJ29" s="1"/>
      <c r="AHK29" s="9"/>
      <c r="AHN29" s="10"/>
      <c r="AHO29" s="1"/>
      <c r="AHP29" s="9"/>
      <c r="AHS29" s="10"/>
      <c r="AHT29" s="1"/>
      <c r="AHU29" s="9"/>
      <c r="AHX29" s="10"/>
      <c r="AHY29" s="1"/>
      <c r="AHZ29" s="9"/>
      <c r="AIC29" s="10"/>
      <c r="AID29" s="1"/>
      <c r="AIE29" s="9"/>
      <c r="AIH29" s="10"/>
      <c r="AII29" s="1"/>
      <c r="AIJ29" s="9"/>
      <c r="AIM29" s="10"/>
      <c r="AIN29" s="1"/>
      <c r="AIO29" s="9"/>
      <c r="AIR29" s="10"/>
      <c r="AIS29" s="1"/>
      <c r="AIT29" s="9"/>
      <c r="AIW29" s="10"/>
      <c r="AIX29" s="1"/>
      <c r="AIY29" s="9"/>
      <c r="AJB29" s="10"/>
      <c r="AJC29" s="1"/>
      <c r="AJD29" s="9"/>
      <c r="AJG29" s="10"/>
      <c r="AJH29" s="1"/>
      <c r="AJI29" s="9"/>
      <c r="AJL29" s="10"/>
      <c r="AJM29" s="1"/>
      <c r="AJN29" s="9"/>
      <c r="AJQ29" s="10"/>
      <c r="AJR29" s="1"/>
      <c r="AJS29" s="9"/>
      <c r="AJV29" s="10"/>
      <c r="AJW29" s="1"/>
      <c r="AJX29" s="9"/>
      <c r="AKA29" s="10"/>
      <c r="AKB29" s="1"/>
      <c r="AKC29" s="9"/>
      <c r="AKF29" s="10"/>
      <c r="AKG29" s="1"/>
      <c r="AKH29" s="9"/>
      <c r="AKK29" s="10"/>
      <c r="AKL29" s="1"/>
      <c r="AKM29" s="9"/>
      <c r="AKP29" s="10"/>
      <c r="AKQ29" s="1"/>
      <c r="AKR29" s="9"/>
      <c r="AKU29" s="10"/>
      <c r="AKV29" s="1"/>
      <c r="AKW29" s="9"/>
      <c r="AKZ29" s="10"/>
      <c r="ALA29" s="1"/>
      <c r="ALB29" s="9"/>
      <c r="ALE29" s="10"/>
      <c r="ALF29" s="1"/>
      <c r="ALG29" s="9"/>
      <c r="ALJ29" s="10"/>
      <c r="ALK29" s="1"/>
      <c r="ALL29" s="9"/>
      <c r="ALO29" s="10"/>
      <c r="ALP29" s="1"/>
      <c r="ALQ29" s="9"/>
      <c r="ALT29" s="10"/>
      <c r="ALU29" s="1"/>
      <c r="ALV29" s="9"/>
      <c r="ALY29" s="10"/>
      <c r="ALZ29" s="1"/>
      <c r="AMA29" s="9"/>
      <c r="AMD29" s="10"/>
      <c r="AME29" s="1"/>
      <c r="AMF29" s="9"/>
      <c r="AMI29" s="10"/>
      <c r="AMJ29" s="1"/>
    </row>
    <row r="30" spans="1:1024" customHeight="1" ht="13.8">
      <c r="A30" s="22"/>
      <c r="B30" s="22"/>
      <c r="C30" s="22"/>
      <c r="D30" s="22"/>
      <c r="E30" s="22"/>
      <c r="F30" s="22"/>
      <c r="G30" s="22"/>
      <c r="H30" s="22"/>
      <c r="I30" s="1">
        <v>44362</v>
      </c>
      <c r="J30" s="9" t="s">
        <v>100</v>
      </c>
      <c r="K30" s="8">
        <v>1254.97</v>
      </c>
      <c r="L30" s="8" t="s">
        <v>87</v>
      </c>
      <c r="M30" s="10">
        <v>44362</v>
      </c>
      <c r="N30" s="1"/>
      <c r="O30" s="9"/>
      <c r="R30" s="10"/>
      <c r="S30" s="1"/>
      <c r="T30" s="9"/>
      <c r="W30" s="10"/>
      <c r="X30" s="1"/>
      <c r="Y30" s="9"/>
      <c r="AB30" s="10"/>
      <c r="AC30" s="1"/>
      <c r="AD30" s="9"/>
      <c r="AG30" s="10"/>
      <c r="AH30" s="1"/>
      <c r="AI30" s="9"/>
      <c r="AL30" s="10"/>
      <c r="AM30" s="1"/>
      <c r="AN30" s="9"/>
      <c r="AQ30" s="10"/>
      <c r="AR30" s="1"/>
      <c r="AS30" s="9"/>
      <c r="AV30" s="10"/>
      <c r="AW30" s="1"/>
      <c r="AX30" s="9"/>
      <c r="BA30" s="10"/>
      <c r="BB30" s="1"/>
      <c r="BC30" s="9"/>
      <c r="BF30" s="10"/>
      <c r="BG30" s="1"/>
      <c r="BH30" s="9"/>
      <c r="BK30" s="10"/>
      <c r="BL30" s="1"/>
      <c r="BM30" s="9"/>
      <c r="BP30" s="10"/>
      <c r="BQ30" s="1"/>
      <c r="BR30" s="9"/>
      <c r="BU30" s="10"/>
      <c r="BV30" s="1"/>
      <c r="BW30" s="9"/>
      <c r="BZ30" s="10"/>
      <c r="CA30" s="1"/>
      <c r="CB30" s="9"/>
      <c r="CE30" s="10"/>
      <c r="CF30" s="1"/>
      <c r="CG30" s="9"/>
      <c r="CJ30" s="10"/>
      <c r="CK30" s="1"/>
      <c r="CL30" s="9"/>
      <c r="CO30" s="10"/>
      <c r="CP30" s="1"/>
      <c r="CQ30" s="9"/>
      <c r="CT30" s="10"/>
      <c r="CU30" s="1"/>
      <c r="CV30" s="9"/>
      <c r="CY30" s="10"/>
      <c r="CZ30" s="1"/>
      <c r="DA30" s="9"/>
      <c r="DD30" s="10"/>
      <c r="DE30" s="1"/>
      <c r="DF30" s="9"/>
      <c r="DI30" s="10"/>
      <c r="DJ30" s="1"/>
      <c r="DK30" s="9"/>
      <c r="DN30" s="10"/>
      <c r="DO30" s="1"/>
      <c r="DP30" s="9"/>
      <c r="DS30" s="10"/>
      <c r="DT30" s="1"/>
      <c r="DU30" s="9"/>
      <c r="DX30" s="10"/>
      <c r="DY30" s="1"/>
      <c r="DZ30" s="9"/>
      <c r="EC30" s="10"/>
      <c r="ED30" s="1"/>
      <c r="EE30" s="9"/>
      <c r="EH30" s="10"/>
      <c r="EI30" s="1"/>
      <c r="EJ30" s="9"/>
      <c r="EM30" s="10"/>
      <c r="EN30" s="1"/>
      <c r="EO30" s="9"/>
      <c r="ER30" s="10"/>
      <c r="ES30" s="1"/>
      <c r="ET30" s="9"/>
      <c r="EW30" s="10"/>
      <c r="EX30" s="1"/>
      <c r="EY30" s="9"/>
      <c r="FB30" s="10"/>
      <c r="FC30" s="1"/>
      <c r="FD30" s="9"/>
      <c r="FG30" s="10"/>
      <c r="FH30" s="1"/>
      <c r="FI30" s="9"/>
      <c r="FL30" s="10"/>
      <c r="FM30" s="1"/>
      <c r="FN30" s="9"/>
      <c r="FQ30" s="10"/>
      <c r="FR30" s="1"/>
      <c r="FS30" s="9"/>
      <c r="FV30" s="10"/>
      <c r="FW30" s="1"/>
      <c r="FX30" s="9"/>
      <c r="GA30" s="10"/>
      <c r="GB30" s="1"/>
      <c r="GC30" s="9"/>
      <c r="GF30" s="10"/>
      <c r="GG30" s="1"/>
      <c r="GH30" s="9"/>
      <c r="GK30" s="10"/>
      <c r="GL30" s="1"/>
      <c r="GM30" s="9"/>
      <c r="GP30" s="10"/>
      <c r="GQ30" s="1"/>
      <c r="GR30" s="9"/>
      <c r="GU30" s="10"/>
      <c r="GV30" s="1"/>
      <c r="GW30" s="9"/>
      <c r="GZ30" s="10"/>
      <c r="HA30" s="1"/>
      <c r="HB30" s="9"/>
      <c r="HE30" s="10"/>
      <c r="HF30" s="1"/>
      <c r="HG30" s="9"/>
      <c r="HJ30" s="10"/>
      <c r="HK30" s="1"/>
      <c r="HL30" s="9"/>
      <c r="HO30" s="10"/>
      <c r="HP30" s="1"/>
      <c r="HQ30" s="9"/>
      <c r="HT30" s="10"/>
      <c r="HU30" s="1"/>
      <c r="HV30" s="9"/>
      <c r="HY30" s="10"/>
      <c r="HZ30" s="1"/>
      <c r="IA30" s="9"/>
      <c r="ID30" s="10"/>
      <c r="IE30" s="1"/>
      <c r="IF30" s="9"/>
      <c r="II30" s="10"/>
      <c r="IJ30" s="1"/>
      <c r="IK30" s="9"/>
      <c r="IN30" s="10"/>
      <c r="IO30" s="1"/>
      <c r="IP30" s="9"/>
      <c r="IS30" s="10"/>
      <c r="IT30" s="1"/>
      <c r="IU30" s="9"/>
      <c r="IX30" s="10"/>
      <c r="IY30" s="1"/>
      <c r="IZ30" s="9"/>
      <c r="JC30" s="10"/>
      <c r="JD30" s="1"/>
      <c r="JE30" s="9"/>
      <c r="JH30" s="10"/>
      <c r="JI30" s="1"/>
      <c r="JJ30" s="9"/>
      <c r="JM30" s="10"/>
      <c r="JN30" s="1"/>
      <c r="JO30" s="9"/>
      <c r="JR30" s="10"/>
      <c r="JS30" s="1"/>
      <c r="JT30" s="9"/>
      <c r="JW30" s="10"/>
      <c r="JX30" s="1"/>
      <c r="JY30" s="9"/>
      <c r="KB30" s="10"/>
      <c r="KC30" s="1"/>
      <c r="KD30" s="9"/>
      <c r="KG30" s="10"/>
      <c r="KH30" s="1"/>
      <c r="KI30" s="9"/>
      <c r="KL30" s="10"/>
      <c r="KM30" s="1"/>
      <c r="KN30" s="9"/>
      <c r="KQ30" s="10"/>
      <c r="KR30" s="1"/>
      <c r="KS30" s="9"/>
      <c r="KV30" s="10"/>
      <c r="KW30" s="1"/>
      <c r="KX30" s="9"/>
      <c r="LA30" s="10"/>
      <c r="LB30" s="1"/>
      <c r="LC30" s="9"/>
      <c r="LF30" s="10"/>
      <c r="LG30" s="1"/>
      <c r="LH30" s="9"/>
      <c r="LK30" s="10"/>
      <c r="LL30" s="1"/>
      <c r="LM30" s="9"/>
      <c r="LP30" s="10"/>
      <c r="LQ30" s="1"/>
      <c r="LR30" s="9"/>
      <c r="LU30" s="10"/>
      <c r="LV30" s="1"/>
      <c r="LW30" s="9"/>
      <c r="LZ30" s="10"/>
      <c r="MA30" s="1"/>
      <c r="MB30" s="9"/>
      <c r="ME30" s="10"/>
      <c r="MF30" s="1"/>
      <c r="MG30" s="9"/>
      <c r="MJ30" s="10"/>
      <c r="MK30" s="1"/>
      <c r="ML30" s="9"/>
      <c r="MO30" s="10"/>
      <c r="MP30" s="1"/>
      <c r="MQ30" s="9"/>
      <c r="MT30" s="10"/>
      <c r="MU30" s="1"/>
      <c r="MV30" s="9"/>
      <c r="MY30" s="10"/>
      <c r="MZ30" s="1"/>
      <c r="NA30" s="9"/>
      <c r="ND30" s="10"/>
      <c r="NE30" s="1"/>
      <c r="NF30" s="9"/>
      <c r="NI30" s="10"/>
      <c r="NJ30" s="1"/>
      <c r="NK30" s="9"/>
      <c r="NN30" s="10"/>
      <c r="NO30" s="1"/>
      <c r="NP30" s="9"/>
      <c r="NS30" s="10"/>
      <c r="NT30" s="1"/>
      <c r="NU30" s="9"/>
      <c r="NX30" s="10"/>
      <c r="NY30" s="1"/>
      <c r="NZ30" s="9"/>
      <c r="OC30" s="10"/>
      <c r="OD30" s="1"/>
      <c r="OE30" s="9"/>
      <c r="OH30" s="10"/>
      <c r="OI30" s="1"/>
      <c r="OJ30" s="9"/>
      <c r="OM30" s="10"/>
      <c r="ON30" s="1"/>
      <c r="OO30" s="9"/>
      <c r="OR30" s="10"/>
      <c r="OS30" s="1"/>
      <c r="OT30" s="9"/>
      <c r="OW30" s="10"/>
      <c r="OX30" s="1"/>
      <c r="OY30" s="9"/>
      <c r="PB30" s="10"/>
      <c r="PC30" s="1"/>
      <c r="PD30" s="9"/>
      <c r="PG30" s="10"/>
      <c r="PH30" s="1"/>
      <c r="PI30" s="9"/>
      <c r="PL30" s="10"/>
      <c r="PM30" s="1"/>
      <c r="PN30" s="9"/>
      <c r="PQ30" s="10"/>
      <c r="PR30" s="1"/>
      <c r="PS30" s="9"/>
      <c r="PV30" s="10"/>
      <c r="PW30" s="1"/>
      <c r="PX30" s="9"/>
      <c r="QA30" s="10"/>
      <c r="QB30" s="1"/>
      <c r="QC30" s="9"/>
      <c r="QF30" s="10"/>
      <c r="QG30" s="1"/>
      <c r="QH30" s="9"/>
      <c r="QK30" s="10"/>
      <c r="QL30" s="1"/>
      <c r="QM30" s="9"/>
      <c r="QP30" s="10"/>
      <c r="QQ30" s="1"/>
      <c r="QR30" s="9"/>
      <c r="QU30" s="10"/>
      <c r="QV30" s="1"/>
      <c r="QW30" s="9"/>
      <c r="QZ30" s="10"/>
      <c r="RA30" s="1"/>
      <c r="RB30" s="9"/>
      <c r="RE30" s="10"/>
      <c r="RF30" s="1"/>
      <c r="RG30" s="9"/>
      <c r="RJ30" s="10"/>
      <c r="RK30" s="1"/>
      <c r="RL30" s="9"/>
      <c r="RO30" s="10"/>
      <c r="RP30" s="1"/>
      <c r="RQ30" s="9"/>
      <c r="RT30" s="10"/>
      <c r="RU30" s="1"/>
      <c r="RV30" s="9"/>
      <c r="RY30" s="10"/>
      <c r="RZ30" s="1"/>
      <c r="SA30" s="9"/>
      <c r="SD30" s="10"/>
      <c r="SE30" s="1"/>
      <c r="SF30" s="9"/>
      <c r="SI30" s="10"/>
      <c r="SJ30" s="1"/>
      <c r="SK30" s="9"/>
      <c r="SN30" s="10"/>
      <c r="SO30" s="1"/>
      <c r="SP30" s="9"/>
      <c r="SS30" s="10"/>
      <c r="ST30" s="1"/>
      <c r="SU30" s="9"/>
      <c r="SX30" s="10"/>
      <c r="SY30" s="1"/>
      <c r="SZ30" s="9"/>
      <c r="TC30" s="10"/>
      <c r="TD30" s="1"/>
      <c r="TE30" s="9"/>
      <c r="TH30" s="10"/>
      <c r="TI30" s="1"/>
      <c r="TJ30" s="9"/>
      <c r="TM30" s="10"/>
      <c r="TN30" s="1"/>
      <c r="TO30" s="9"/>
      <c r="TR30" s="10"/>
      <c r="TS30" s="1"/>
      <c r="TT30" s="9"/>
      <c r="TW30" s="10"/>
      <c r="TX30" s="1"/>
      <c r="TY30" s="9"/>
      <c r="UB30" s="10"/>
      <c r="UC30" s="1"/>
      <c r="UD30" s="9"/>
      <c r="UG30" s="10"/>
      <c r="UH30" s="1"/>
      <c r="UI30" s="9"/>
      <c r="UL30" s="10"/>
      <c r="UM30" s="1"/>
      <c r="UN30" s="9"/>
      <c r="UQ30" s="10"/>
      <c r="UR30" s="1"/>
      <c r="US30" s="9"/>
      <c r="UV30" s="10"/>
      <c r="UW30" s="1"/>
      <c r="UX30" s="9"/>
      <c r="VA30" s="10"/>
      <c r="VB30" s="1"/>
      <c r="VC30" s="9"/>
      <c r="VF30" s="10"/>
      <c r="VG30" s="1"/>
      <c r="VH30" s="9"/>
      <c r="VK30" s="10"/>
      <c r="VL30" s="1"/>
      <c r="VM30" s="9"/>
      <c r="VP30" s="10"/>
      <c r="VQ30" s="1"/>
      <c r="VR30" s="9"/>
      <c r="VU30" s="10"/>
      <c r="VV30" s="1"/>
      <c r="VW30" s="9"/>
      <c r="VZ30" s="10"/>
      <c r="WA30" s="1"/>
      <c r="WB30" s="9"/>
      <c r="WE30" s="10"/>
      <c r="WF30" s="1"/>
      <c r="WG30" s="9"/>
      <c r="WJ30" s="10"/>
      <c r="WK30" s="1"/>
      <c r="WL30" s="9"/>
      <c r="WO30" s="10"/>
      <c r="WP30" s="1"/>
      <c r="WQ30" s="9"/>
      <c r="WT30" s="10"/>
      <c r="WU30" s="1"/>
      <c r="WV30" s="9"/>
      <c r="WY30" s="10"/>
      <c r="WZ30" s="1"/>
      <c r="XA30" s="9"/>
      <c r="XD30" s="10"/>
      <c r="XE30" s="1"/>
      <c r="XF30" s="9"/>
      <c r="XI30" s="10"/>
      <c r="XJ30" s="1"/>
      <c r="XK30" s="9"/>
      <c r="XN30" s="10"/>
      <c r="XO30" s="1"/>
      <c r="XP30" s="9"/>
      <c r="XS30" s="10"/>
      <c r="XT30" s="1"/>
      <c r="XU30" s="9"/>
      <c r="XX30" s="10"/>
      <c r="XY30" s="1"/>
      <c r="XZ30" s="9"/>
      <c r="YC30" s="10"/>
      <c r="YD30" s="1"/>
      <c r="YE30" s="9"/>
      <c r="YH30" s="10"/>
      <c r="YI30" s="1"/>
      <c r="YJ30" s="9"/>
      <c r="YM30" s="10"/>
      <c r="YN30" s="1"/>
      <c r="YO30" s="9"/>
      <c r="YR30" s="10"/>
      <c r="YS30" s="1"/>
      <c r="YT30" s="9"/>
      <c r="YW30" s="10"/>
      <c r="YX30" s="1"/>
      <c r="YY30" s="9"/>
      <c r="ZB30" s="10"/>
      <c r="ZC30" s="1"/>
      <c r="ZD30" s="9"/>
      <c r="ZG30" s="10"/>
      <c r="ZH30" s="1"/>
      <c r="ZI30" s="9"/>
      <c r="ZL30" s="10"/>
      <c r="ZM30" s="1"/>
      <c r="ZN30" s="9"/>
      <c r="ZQ30" s="10"/>
      <c r="ZR30" s="1"/>
      <c r="ZS30" s="9"/>
      <c r="ZV30" s="10"/>
      <c r="ZW30" s="1"/>
      <c r="ZX30" s="9"/>
      <c r="AAA30" s="10"/>
      <c r="AAB30" s="1"/>
      <c r="AAC30" s="9"/>
      <c r="AAF30" s="10"/>
      <c r="AAG30" s="1"/>
      <c r="AAH30" s="9"/>
      <c r="AAK30" s="10"/>
      <c r="AAL30" s="1"/>
      <c r="AAM30" s="9"/>
      <c r="AAP30" s="10"/>
      <c r="AAQ30" s="1"/>
      <c r="AAR30" s="9"/>
      <c r="AAU30" s="10"/>
      <c r="AAV30" s="1"/>
      <c r="AAW30" s="9"/>
      <c r="AAZ30" s="10"/>
      <c r="ABA30" s="1"/>
      <c r="ABB30" s="9"/>
      <c r="ABE30" s="10"/>
      <c r="ABF30" s="1"/>
      <c r="ABG30" s="9"/>
      <c r="ABJ30" s="10"/>
      <c r="ABK30" s="1"/>
      <c r="ABL30" s="9"/>
      <c r="ABO30" s="10"/>
      <c r="ABP30" s="1"/>
      <c r="ABQ30" s="9"/>
      <c r="ABT30" s="10"/>
      <c r="ABU30" s="1"/>
      <c r="ABV30" s="9"/>
      <c r="ABY30" s="10"/>
      <c r="ABZ30" s="1"/>
      <c r="ACA30" s="9"/>
      <c r="ACD30" s="10"/>
      <c r="ACE30" s="1"/>
      <c r="ACF30" s="9"/>
      <c r="ACI30" s="10"/>
      <c r="ACJ30" s="1"/>
      <c r="ACK30" s="9"/>
      <c r="ACN30" s="10"/>
      <c r="ACO30" s="1"/>
      <c r="ACP30" s="9"/>
      <c r="ACS30" s="10"/>
      <c r="ACT30" s="1"/>
      <c r="ACU30" s="9"/>
      <c r="ACX30" s="10"/>
      <c r="ACY30" s="1"/>
      <c r="ACZ30" s="9"/>
      <c r="ADC30" s="10"/>
      <c r="ADD30" s="1"/>
      <c r="ADE30" s="9"/>
      <c r="ADH30" s="10"/>
      <c r="ADI30" s="1"/>
      <c r="ADJ30" s="9"/>
      <c r="ADM30" s="10"/>
      <c r="ADN30" s="1"/>
      <c r="ADO30" s="9"/>
      <c r="ADR30" s="10"/>
      <c r="ADS30" s="1"/>
      <c r="ADT30" s="9"/>
      <c r="ADW30" s="10"/>
      <c r="ADX30" s="1"/>
      <c r="ADY30" s="9"/>
      <c r="AEB30" s="10"/>
      <c r="AEC30" s="1"/>
      <c r="AED30" s="9"/>
      <c r="AEG30" s="10"/>
      <c r="AEH30" s="1"/>
      <c r="AEI30" s="9"/>
      <c r="AEL30" s="10"/>
      <c r="AEM30" s="1"/>
      <c r="AEN30" s="9"/>
      <c r="AEQ30" s="10"/>
      <c r="AER30" s="1"/>
      <c r="AES30" s="9"/>
      <c r="AEV30" s="10"/>
      <c r="AEW30" s="1"/>
      <c r="AEX30" s="9"/>
      <c r="AFA30" s="10"/>
      <c r="AFB30" s="1"/>
      <c r="AFC30" s="9"/>
      <c r="AFF30" s="10"/>
      <c r="AFG30" s="1"/>
      <c r="AFH30" s="9"/>
      <c r="AFK30" s="10"/>
      <c r="AFL30" s="1"/>
      <c r="AFM30" s="9"/>
      <c r="AFP30" s="10"/>
      <c r="AFQ30" s="1"/>
      <c r="AFR30" s="9"/>
      <c r="AFU30" s="10"/>
      <c r="AFV30" s="1"/>
      <c r="AFW30" s="9"/>
      <c r="AFZ30" s="10"/>
      <c r="AGA30" s="1"/>
      <c r="AGB30" s="9"/>
      <c r="AGE30" s="10"/>
      <c r="AGF30" s="1"/>
      <c r="AGG30" s="9"/>
      <c r="AGJ30" s="10"/>
      <c r="AGK30" s="1"/>
      <c r="AGL30" s="9"/>
      <c r="AGO30" s="10"/>
      <c r="AGP30" s="1"/>
      <c r="AGQ30" s="9"/>
      <c r="AGT30" s="10"/>
      <c r="AGU30" s="1"/>
      <c r="AGV30" s="9"/>
      <c r="AGY30" s="10"/>
      <c r="AGZ30" s="1"/>
      <c r="AHA30" s="9"/>
      <c r="AHD30" s="10"/>
      <c r="AHE30" s="1"/>
      <c r="AHF30" s="9"/>
      <c r="AHI30" s="10"/>
      <c r="AHJ30" s="1"/>
      <c r="AHK30" s="9"/>
      <c r="AHN30" s="10"/>
      <c r="AHO30" s="1"/>
      <c r="AHP30" s="9"/>
      <c r="AHS30" s="10"/>
      <c r="AHT30" s="1"/>
      <c r="AHU30" s="9"/>
      <c r="AHX30" s="10"/>
      <c r="AHY30" s="1"/>
      <c r="AHZ30" s="9"/>
      <c r="AIC30" s="10"/>
      <c r="AID30" s="1"/>
      <c r="AIE30" s="9"/>
      <c r="AIH30" s="10"/>
      <c r="AII30" s="1"/>
      <c r="AIJ30" s="9"/>
      <c r="AIM30" s="10"/>
      <c r="AIN30" s="1"/>
      <c r="AIO30" s="9"/>
      <c r="AIR30" s="10"/>
      <c r="AIS30" s="1"/>
      <c r="AIT30" s="9"/>
      <c r="AIW30" s="10"/>
      <c r="AIX30" s="1"/>
      <c r="AIY30" s="9"/>
      <c r="AJB30" s="10"/>
      <c r="AJC30" s="1"/>
      <c r="AJD30" s="9"/>
      <c r="AJG30" s="10"/>
      <c r="AJH30" s="1"/>
      <c r="AJI30" s="9"/>
      <c r="AJL30" s="10"/>
      <c r="AJM30" s="1"/>
      <c r="AJN30" s="9"/>
      <c r="AJQ30" s="10"/>
      <c r="AJR30" s="1"/>
      <c r="AJS30" s="9"/>
      <c r="AJV30" s="10"/>
      <c r="AJW30" s="1"/>
      <c r="AJX30" s="9"/>
      <c r="AKA30" s="10"/>
      <c r="AKB30" s="1"/>
      <c r="AKC30" s="9"/>
      <c r="AKF30" s="10"/>
      <c r="AKG30" s="1"/>
      <c r="AKH30" s="9"/>
      <c r="AKK30" s="10"/>
      <c r="AKL30" s="1"/>
      <c r="AKM30" s="9"/>
      <c r="AKP30" s="10"/>
      <c r="AKQ30" s="1"/>
      <c r="AKR30" s="9"/>
      <c r="AKU30" s="10"/>
      <c r="AKV30" s="1"/>
      <c r="AKW30" s="9"/>
      <c r="AKZ30" s="10"/>
      <c r="ALA30" s="1"/>
      <c r="ALB30" s="9"/>
      <c r="ALE30" s="10"/>
      <c r="ALF30" s="1"/>
      <c r="ALG30" s="9"/>
      <c r="ALJ30" s="10"/>
      <c r="ALK30" s="1"/>
      <c r="ALL30" s="9"/>
      <c r="ALO30" s="10"/>
      <c r="ALP30" s="1"/>
      <c r="ALQ30" s="9"/>
      <c r="ALT30" s="10"/>
      <c r="ALU30" s="1"/>
      <c r="ALV30" s="9"/>
      <c r="ALY30" s="10"/>
      <c r="ALZ30" s="1"/>
      <c r="AMA30" s="9"/>
      <c r="AMD30" s="10"/>
      <c r="AME30" s="1"/>
      <c r="AMF30" s="9"/>
      <c r="AMI30" s="10"/>
      <c r="AMJ30" s="1"/>
    </row>
    <row r="31" spans="1:1024" customHeight="1" ht="13.2">
      <c r="I31" s="1">
        <v>44363</v>
      </c>
      <c r="J31" s="9" t="s">
        <v>101</v>
      </c>
      <c r="K31" s="8">
        <v>8000</v>
      </c>
      <c r="L31" s="8" t="s">
        <v>87</v>
      </c>
      <c r="M31" s="10">
        <v>44363</v>
      </c>
      <c r="N31" s="1"/>
      <c r="O31" s="9"/>
      <c r="R31" s="10"/>
      <c r="S31" s="1"/>
      <c r="T31" s="9"/>
      <c r="W31" s="10"/>
      <c r="X31" s="1"/>
      <c r="Y31" s="9"/>
      <c r="AB31" s="10"/>
      <c r="AC31" s="1"/>
      <c r="AD31" s="9"/>
      <c r="AG31" s="10"/>
      <c r="AH31" s="1"/>
      <c r="AI31" s="9"/>
      <c r="AL31" s="10"/>
      <c r="AM31" s="1"/>
      <c r="AN31" s="9"/>
      <c r="AQ31" s="10"/>
      <c r="AR31" s="1"/>
      <c r="AS31" s="9"/>
      <c r="AV31" s="10"/>
      <c r="AW31" s="1"/>
      <c r="AX31" s="9"/>
      <c r="BA31" s="10"/>
      <c r="BB31" s="1"/>
      <c r="BC31" s="9"/>
      <c r="BF31" s="10"/>
      <c r="BG31" s="1"/>
      <c r="BH31" s="9"/>
      <c r="BK31" s="10"/>
      <c r="BL31" s="1"/>
      <c r="BM31" s="9"/>
      <c r="BP31" s="10"/>
      <c r="BQ31" s="1"/>
      <c r="BR31" s="9"/>
      <c r="BU31" s="10"/>
      <c r="BV31" s="1"/>
      <c r="BW31" s="9"/>
      <c r="BZ31" s="10"/>
      <c r="CA31" s="1"/>
      <c r="CB31" s="9"/>
      <c r="CE31" s="10"/>
      <c r="CF31" s="1"/>
      <c r="CG31" s="9"/>
      <c r="CJ31" s="10"/>
      <c r="CK31" s="1"/>
      <c r="CL31" s="9"/>
      <c r="CO31" s="10"/>
      <c r="CP31" s="1"/>
      <c r="CQ31" s="9"/>
      <c r="CT31" s="10"/>
      <c r="CU31" s="1"/>
      <c r="CV31" s="9"/>
      <c r="CY31" s="10"/>
      <c r="CZ31" s="1"/>
      <c r="DA31" s="9"/>
      <c r="DD31" s="10"/>
      <c r="DE31" s="1"/>
      <c r="DF31" s="9"/>
      <c r="DI31" s="10"/>
      <c r="DJ31" s="1"/>
      <c r="DK31" s="9"/>
      <c r="DN31" s="10"/>
      <c r="DO31" s="1"/>
      <c r="DP31" s="9"/>
      <c r="DS31" s="10"/>
      <c r="DT31" s="1"/>
      <c r="DU31" s="9"/>
      <c r="DX31" s="10"/>
      <c r="DY31" s="1"/>
      <c r="DZ31" s="9"/>
      <c r="EC31" s="10"/>
      <c r="ED31" s="1"/>
      <c r="EE31" s="9"/>
      <c r="EH31" s="10"/>
      <c r="EI31" s="1"/>
      <c r="EJ31" s="9"/>
      <c r="EM31" s="10"/>
      <c r="EN31" s="1"/>
      <c r="EO31" s="9"/>
      <c r="ER31" s="10"/>
      <c r="ES31" s="1"/>
      <c r="ET31" s="9"/>
      <c r="EW31" s="10"/>
      <c r="EX31" s="1"/>
      <c r="EY31" s="9"/>
      <c r="FB31" s="10"/>
      <c r="FC31" s="1"/>
      <c r="FD31" s="9"/>
      <c r="FG31" s="10"/>
      <c r="FH31" s="1"/>
      <c r="FI31" s="9"/>
      <c r="FL31" s="10"/>
      <c r="FM31" s="1"/>
      <c r="FN31" s="9"/>
      <c r="FQ31" s="10"/>
      <c r="FR31" s="1"/>
      <c r="FS31" s="9"/>
      <c r="FV31" s="10"/>
      <c r="FW31" s="1"/>
      <c r="FX31" s="9"/>
      <c r="GA31" s="10"/>
      <c r="GB31" s="1"/>
      <c r="GC31" s="9"/>
      <c r="GF31" s="10"/>
      <c r="GG31" s="1"/>
      <c r="GH31" s="9"/>
      <c r="GK31" s="10"/>
      <c r="GL31" s="1"/>
      <c r="GM31" s="9"/>
      <c r="GP31" s="10"/>
      <c r="GQ31" s="1"/>
      <c r="GR31" s="9"/>
      <c r="GU31" s="10"/>
      <c r="GV31" s="1"/>
      <c r="GW31" s="9"/>
      <c r="GZ31" s="10"/>
      <c r="HA31" s="1"/>
      <c r="HB31" s="9"/>
      <c r="HE31" s="10"/>
      <c r="HF31" s="1"/>
      <c r="HG31" s="9"/>
      <c r="HJ31" s="10"/>
      <c r="HK31" s="1"/>
      <c r="HL31" s="9"/>
      <c r="HO31" s="10"/>
      <c r="HP31" s="1"/>
      <c r="HQ31" s="9"/>
      <c r="HT31" s="10"/>
      <c r="HU31" s="1"/>
      <c r="HV31" s="9"/>
      <c r="HY31" s="10"/>
      <c r="HZ31" s="1"/>
      <c r="IA31" s="9"/>
      <c r="ID31" s="10"/>
      <c r="IE31" s="1"/>
      <c r="IF31" s="9"/>
      <c r="II31" s="10"/>
      <c r="IJ31" s="1"/>
      <c r="IK31" s="9"/>
      <c r="IN31" s="10"/>
      <c r="IO31" s="1"/>
      <c r="IP31" s="9"/>
      <c r="IS31" s="10"/>
      <c r="IT31" s="1"/>
      <c r="IU31" s="9"/>
      <c r="IX31" s="10"/>
      <c r="IY31" s="1"/>
      <c r="IZ31" s="9"/>
      <c r="JC31" s="10"/>
      <c r="JD31" s="1"/>
      <c r="JE31" s="9"/>
      <c r="JH31" s="10"/>
      <c r="JI31" s="1"/>
      <c r="JJ31" s="9"/>
      <c r="JM31" s="10"/>
      <c r="JN31" s="1"/>
      <c r="JO31" s="9"/>
      <c r="JR31" s="10"/>
      <c r="JS31" s="1"/>
      <c r="JT31" s="9"/>
      <c r="JW31" s="10"/>
      <c r="JX31" s="1"/>
      <c r="JY31" s="9"/>
      <c r="KB31" s="10"/>
      <c r="KC31" s="1"/>
      <c r="KD31" s="9"/>
      <c r="KG31" s="10"/>
      <c r="KH31" s="1"/>
      <c r="KI31" s="9"/>
      <c r="KL31" s="10"/>
      <c r="KM31" s="1"/>
      <c r="KN31" s="9"/>
      <c r="KQ31" s="10"/>
      <c r="KR31" s="1"/>
      <c r="KS31" s="9"/>
      <c r="KV31" s="10"/>
      <c r="KW31" s="1"/>
      <c r="KX31" s="9"/>
      <c r="LA31" s="10"/>
      <c r="LB31" s="1"/>
      <c r="LC31" s="9"/>
      <c r="LF31" s="10"/>
      <c r="LG31" s="1"/>
      <c r="LH31" s="9"/>
      <c r="LK31" s="10"/>
      <c r="LL31" s="1"/>
      <c r="LM31" s="9"/>
      <c r="LP31" s="10"/>
      <c r="LQ31" s="1"/>
      <c r="LR31" s="9"/>
      <c r="LU31" s="10"/>
      <c r="LV31" s="1"/>
      <c r="LW31" s="9"/>
      <c r="LZ31" s="10"/>
      <c r="MA31" s="1"/>
      <c r="MB31" s="9"/>
      <c r="ME31" s="10"/>
      <c r="MF31" s="1"/>
      <c r="MG31" s="9"/>
      <c r="MJ31" s="10"/>
      <c r="MK31" s="1"/>
      <c r="ML31" s="9"/>
      <c r="MO31" s="10"/>
      <c r="MP31" s="1"/>
      <c r="MQ31" s="9"/>
      <c r="MT31" s="10"/>
      <c r="MU31" s="1"/>
      <c r="MV31" s="9"/>
      <c r="MY31" s="10"/>
      <c r="MZ31" s="1"/>
      <c r="NA31" s="9"/>
      <c r="ND31" s="10"/>
      <c r="NE31" s="1"/>
      <c r="NF31" s="9"/>
      <c r="NI31" s="10"/>
      <c r="NJ31" s="1"/>
      <c r="NK31" s="9"/>
      <c r="NN31" s="10"/>
      <c r="NO31" s="1"/>
      <c r="NP31" s="9"/>
      <c r="NS31" s="10"/>
      <c r="NT31" s="1"/>
      <c r="NU31" s="9"/>
      <c r="NX31" s="10"/>
      <c r="NY31" s="1"/>
      <c r="NZ31" s="9"/>
      <c r="OC31" s="10"/>
      <c r="OD31" s="1"/>
      <c r="OE31" s="9"/>
      <c r="OH31" s="10"/>
      <c r="OI31" s="1"/>
      <c r="OJ31" s="9"/>
      <c r="OM31" s="10"/>
      <c r="ON31" s="1"/>
      <c r="OO31" s="9"/>
      <c r="OR31" s="10"/>
      <c r="OS31" s="1"/>
      <c r="OT31" s="9"/>
      <c r="OW31" s="10"/>
      <c r="OX31" s="1"/>
      <c r="OY31" s="9"/>
      <c r="PB31" s="10"/>
      <c r="PC31" s="1"/>
      <c r="PD31" s="9"/>
      <c r="PG31" s="10"/>
      <c r="PH31" s="1"/>
      <c r="PI31" s="9"/>
      <c r="PL31" s="10"/>
      <c r="PM31" s="1"/>
      <c r="PN31" s="9"/>
      <c r="PQ31" s="10"/>
      <c r="PR31" s="1"/>
      <c r="PS31" s="9"/>
      <c r="PV31" s="10"/>
      <c r="PW31" s="1"/>
      <c r="PX31" s="9"/>
      <c r="QA31" s="10"/>
      <c r="QB31" s="1"/>
      <c r="QC31" s="9"/>
      <c r="QF31" s="10"/>
      <c r="QG31" s="1"/>
      <c r="QH31" s="9"/>
      <c r="QK31" s="10"/>
      <c r="QL31" s="1"/>
      <c r="QM31" s="9"/>
      <c r="QP31" s="10"/>
      <c r="QQ31" s="1"/>
      <c r="QR31" s="9"/>
      <c r="QU31" s="10"/>
      <c r="QV31" s="1"/>
      <c r="QW31" s="9"/>
      <c r="QZ31" s="10"/>
      <c r="RA31" s="1"/>
      <c r="RB31" s="9"/>
      <c r="RE31" s="10"/>
      <c r="RF31" s="1"/>
      <c r="RG31" s="9"/>
      <c r="RJ31" s="10"/>
      <c r="RK31" s="1"/>
      <c r="RL31" s="9"/>
      <c r="RO31" s="10"/>
      <c r="RP31" s="1"/>
      <c r="RQ31" s="9"/>
      <c r="RT31" s="10"/>
      <c r="RU31" s="1"/>
      <c r="RV31" s="9"/>
      <c r="RY31" s="10"/>
      <c r="RZ31" s="1"/>
      <c r="SA31" s="9"/>
      <c r="SD31" s="10"/>
      <c r="SE31" s="1"/>
      <c r="SF31" s="9"/>
      <c r="SI31" s="10"/>
      <c r="SJ31" s="1"/>
      <c r="SK31" s="9"/>
      <c r="SN31" s="10"/>
      <c r="SO31" s="1"/>
      <c r="SP31" s="9"/>
      <c r="SS31" s="10"/>
      <c r="ST31" s="1"/>
      <c r="SU31" s="9"/>
      <c r="SX31" s="10"/>
      <c r="SY31" s="1"/>
      <c r="SZ31" s="9"/>
      <c r="TC31" s="10"/>
      <c r="TD31" s="1"/>
      <c r="TE31" s="9"/>
      <c r="TH31" s="10"/>
      <c r="TI31" s="1"/>
      <c r="TJ31" s="9"/>
      <c r="TM31" s="10"/>
      <c r="TN31" s="1"/>
      <c r="TO31" s="9"/>
      <c r="TR31" s="10"/>
      <c r="TS31" s="1"/>
      <c r="TT31" s="9"/>
      <c r="TW31" s="10"/>
      <c r="TX31" s="1"/>
      <c r="TY31" s="9"/>
      <c r="UB31" s="10"/>
      <c r="UC31" s="1"/>
      <c r="UD31" s="9"/>
      <c r="UG31" s="10"/>
      <c r="UH31" s="1"/>
      <c r="UI31" s="9"/>
      <c r="UL31" s="10"/>
      <c r="UM31" s="1"/>
      <c r="UN31" s="9"/>
      <c r="UQ31" s="10"/>
      <c r="UR31" s="1"/>
      <c r="US31" s="9"/>
      <c r="UV31" s="10"/>
      <c r="UW31" s="1"/>
      <c r="UX31" s="9"/>
      <c r="VA31" s="10"/>
      <c r="VB31" s="1"/>
      <c r="VC31" s="9"/>
      <c r="VF31" s="10"/>
      <c r="VG31" s="1"/>
      <c r="VH31" s="9"/>
      <c r="VK31" s="10"/>
      <c r="VL31" s="1"/>
      <c r="VM31" s="9"/>
      <c r="VP31" s="10"/>
      <c r="VQ31" s="1"/>
      <c r="VR31" s="9"/>
      <c r="VU31" s="10"/>
      <c r="VV31" s="1"/>
      <c r="VW31" s="9"/>
      <c r="VZ31" s="10"/>
      <c r="WA31" s="1"/>
      <c r="WB31" s="9"/>
      <c r="WE31" s="10"/>
      <c r="WF31" s="1"/>
      <c r="WG31" s="9"/>
      <c r="WJ31" s="10"/>
      <c r="WK31" s="1"/>
      <c r="WL31" s="9"/>
      <c r="WO31" s="10"/>
      <c r="WP31" s="1"/>
      <c r="WQ31" s="9"/>
      <c r="WT31" s="10"/>
      <c r="WU31" s="1"/>
      <c r="WV31" s="9"/>
      <c r="WY31" s="10"/>
      <c r="WZ31" s="1"/>
      <c r="XA31" s="9"/>
      <c r="XD31" s="10"/>
      <c r="XE31" s="1"/>
      <c r="XF31" s="9"/>
      <c r="XI31" s="10"/>
      <c r="XJ31" s="1"/>
      <c r="XK31" s="9"/>
      <c r="XN31" s="10"/>
      <c r="XO31" s="1"/>
      <c r="XP31" s="9"/>
      <c r="XS31" s="10"/>
      <c r="XT31" s="1"/>
      <c r="XU31" s="9"/>
      <c r="XX31" s="10"/>
      <c r="XY31" s="1"/>
      <c r="XZ31" s="9"/>
      <c r="YC31" s="10"/>
      <c r="YD31" s="1"/>
      <c r="YE31" s="9"/>
      <c r="YH31" s="10"/>
      <c r="YI31" s="1"/>
      <c r="YJ31" s="9"/>
      <c r="YM31" s="10"/>
      <c r="YN31" s="1"/>
      <c r="YO31" s="9"/>
      <c r="YR31" s="10"/>
      <c r="YS31" s="1"/>
      <c r="YT31" s="9"/>
      <c r="YW31" s="10"/>
      <c r="YX31" s="1"/>
      <c r="YY31" s="9"/>
      <c r="ZB31" s="10"/>
      <c r="ZC31" s="1"/>
      <c r="ZD31" s="9"/>
      <c r="ZG31" s="10"/>
      <c r="ZH31" s="1"/>
      <c r="ZI31" s="9"/>
      <c r="ZL31" s="10"/>
      <c r="ZM31" s="1"/>
      <c r="ZN31" s="9"/>
      <c r="ZQ31" s="10"/>
      <c r="ZR31" s="1"/>
      <c r="ZS31" s="9"/>
      <c r="ZV31" s="10"/>
      <c r="ZW31" s="1"/>
      <c r="ZX31" s="9"/>
      <c r="AAA31" s="10"/>
      <c r="AAB31" s="1"/>
      <c r="AAC31" s="9"/>
      <c r="AAF31" s="10"/>
      <c r="AAG31" s="1"/>
      <c r="AAH31" s="9"/>
      <c r="AAK31" s="10"/>
      <c r="AAL31" s="1"/>
      <c r="AAM31" s="9"/>
      <c r="AAP31" s="10"/>
      <c r="AAQ31" s="1"/>
      <c r="AAR31" s="9"/>
      <c r="AAU31" s="10"/>
      <c r="AAV31" s="1"/>
      <c r="AAW31" s="9"/>
      <c r="AAZ31" s="10"/>
      <c r="ABA31" s="1"/>
      <c r="ABB31" s="9"/>
      <c r="ABE31" s="10"/>
      <c r="ABF31" s="1"/>
      <c r="ABG31" s="9"/>
      <c r="ABJ31" s="10"/>
      <c r="ABK31" s="1"/>
      <c r="ABL31" s="9"/>
      <c r="ABO31" s="10"/>
      <c r="ABP31" s="1"/>
      <c r="ABQ31" s="9"/>
      <c r="ABT31" s="10"/>
      <c r="ABU31" s="1"/>
      <c r="ABV31" s="9"/>
      <c r="ABY31" s="10"/>
      <c r="ABZ31" s="1"/>
      <c r="ACA31" s="9"/>
      <c r="ACD31" s="10"/>
      <c r="ACE31" s="1"/>
      <c r="ACF31" s="9"/>
      <c r="ACI31" s="10"/>
      <c r="ACJ31" s="1"/>
      <c r="ACK31" s="9"/>
      <c r="ACN31" s="10"/>
      <c r="ACO31" s="1"/>
      <c r="ACP31" s="9"/>
      <c r="ACS31" s="10"/>
      <c r="ACT31" s="1"/>
      <c r="ACU31" s="9"/>
      <c r="ACX31" s="10"/>
      <c r="ACY31" s="1"/>
      <c r="ACZ31" s="9"/>
      <c r="ADC31" s="10"/>
      <c r="ADD31" s="1"/>
      <c r="ADE31" s="9"/>
      <c r="ADH31" s="10"/>
      <c r="ADI31" s="1"/>
      <c r="ADJ31" s="9"/>
      <c r="ADM31" s="10"/>
      <c r="ADN31" s="1"/>
      <c r="ADO31" s="9"/>
      <c r="ADR31" s="10"/>
      <c r="ADS31" s="1"/>
      <c r="ADT31" s="9"/>
      <c r="ADW31" s="10"/>
      <c r="ADX31" s="1"/>
      <c r="ADY31" s="9"/>
      <c r="AEB31" s="10"/>
      <c r="AEC31" s="1"/>
      <c r="AED31" s="9"/>
      <c r="AEG31" s="10"/>
      <c r="AEH31" s="1"/>
      <c r="AEI31" s="9"/>
      <c r="AEL31" s="10"/>
      <c r="AEM31" s="1"/>
      <c r="AEN31" s="9"/>
      <c r="AEQ31" s="10"/>
      <c r="AER31" s="1"/>
      <c r="AES31" s="9"/>
      <c r="AEV31" s="10"/>
      <c r="AEW31" s="1"/>
      <c r="AEX31" s="9"/>
      <c r="AFA31" s="10"/>
      <c r="AFB31" s="1"/>
      <c r="AFC31" s="9"/>
      <c r="AFF31" s="10"/>
      <c r="AFG31" s="1"/>
      <c r="AFH31" s="9"/>
      <c r="AFK31" s="10"/>
      <c r="AFL31" s="1"/>
      <c r="AFM31" s="9"/>
      <c r="AFP31" s="10"/>
      <c r="AFQ31" s="1"/>
      <c r="AFR31" s="9"/>
      <c r="AFU31" s="10"/>
      <c r="AFV31" s="1"/>
      <c r="AFW31" s="9"/>
      <c r="AFZ31" s="10"/>
      <c r="AGA31" s="1"/>
      <c r="AGB31" s="9"/>
      <c r="AGE31" s="10"/>
      <c r="AGF31" s="1"/>
      <c r="AGG31" s="9"/>
      <c r="AGJ31" s="10"/>
      <c r="AGK31" s="1"/>
      <c r="AGL31" s="9"/>
      <c r="AGO31" s="10"/>
      <c r="AGP31" s="1"/>
      <c r="AGQ31" s="9"/>
      <c r="AGT31" s="10"/>
      <c r="AGU31" s="1"/>
      <c r="AGV31" s="9"/>
      <c r="AGY31" s="10"/>
      <c r="AGZ31" s="1"/>
      <c r="AHA31" s="9"/>
      <c r="AHD31" s="10"/>
      <c r="AHE31" s="1"/>
      <c r="AHF31" s="9"/>
      <c r="AHI31" s="10"/>
      <c r="AHJ31" s="1"/>
      <c r="AHK31" s="9"/>
      <c r="AHN31" s="10"/>
      <c r="AHO31" s="1"/>
      <c r="AHP31" s="9"/>
      <c r="AHS31" s="10"/>
      <c r="AHT31" s="1"/>
      <c r="AHU31" s="9"/>
      <c r="AHX31" s="10"/>
      <c r="AHY31" s="1"/>
      <c r="AHZ31" s="9"/>
      <c r="AIC31" s="10"/>
      <c r="AID31" s="1"/>
      <c r="AIE31" s="9"/>
      <c r="AIH31" s="10"/>
      <c r="AII31" s="1"/>
      <c r="AIJ31" s="9"/>
      <c r="AIM31" s="10"/>
      <c r="AIN31" s="1"/>
      <c r="AIO31" s="9"/>
      <c r="AIR31" s="10"/>
      <c r="AIS31" s="1"/>
      <c r="AIT31" s="9"/>
      <c r="AIW31" s="10"/>
      <c r="AIX31" s="1"/>
      <c r="AIY31" s="9"/>
      <c r="AJB31" s="10"/>
      <c r="AJC31" s="1"/>
      <c r="AJD31" s="9"/>
      <c r="AJG31" s="10"/>
      <c r="AJH31" s="1"/>
      <c r="AJI31" s="9"/>
      <c r="AJL31" s="10"/>
      <c r="AJM31" s="1"/>
      <c r="AJN31" s="9"/>
      <c r="AJQ31" s="10"/>
      <c r="AJR31" s="1"/>
      <c r="AJS31" s="9"/>
      <c r="AJV31" s="10"/>
      <c r="AJW31" s="1"/>
      <c r="AJX31" s="9"/>
      <c r="AKA31" s="10"/>
      <c r="AKB31" s="1"/>
      <c r="AKC31" s="9"/>
      <c r="AKF31" s="10"/>
      <c r="AKG31" s="1"/>
      <c r="AKH31" s="9"/>
      <c r="AKK31" s="10"/>
      <c r="AKL31" s="1"/>
      <c r="AKM31" s="9"/>
      <c r="AKP31" s="10"/>
      <c r="AKQ31" s="1"/>
      <c r="AKR31" s="9"/>
      <c r="AKU31" s="10"/>
      <c r="AKV31" s="1"/>
      <c r="AKW31" s="9"/>
      <c r="AKZ31" s="10"/>
      <c r="ALA31" s="1"/>
      <c r="ALB31" s="9"/>
      <c r="ALE31" s="10"/>
      <c r="ALF31" s="1"/>
      <c r="ALG31" s="9"/>
      <c r="ALJ31" s="10"/>
      <c r="ALK31" s="1"/>
      <c r="ALL31" s="9"/>
      <c r="ALO31" s="10"/>
      <c r="ALP31" s="1"/>
      <c r="ALQ31" s="9"/>
      <c r="ALT31" s="10"/>
      <c r="ALU31" s="1"/>
      <c r="ALV31" s="9"/>
      <c r="ALY31" s="10"/>
      <c r="ALZ31" s="1"/>
      <c r="AMA31" s="9"/>
      <c r="AMD31" s="10"/>
      <c r="AME31" s="1"/>
      <c r="AMF31" s="9"/>
      <c r="AMI31" s="10"/>
      <c r="AMJ31" s="1"/>
    </row>
    <row r="32" spans="1:1024" customHeight="1" ht="13.2">
      <c r="I32" s="1">
        <v>44382</v>
      </c>
      <c r="J32" s="9" t="s">
        <v>90</v>
      </c>
      <c r="K32" s="8">
        <v>34</v>
      </c>
      <c r="L32" s="8" t="s">
        <v>42</v>
      </c>
      <c r="M32" s="10">
        <v>44377</v>
      </c>
      <c r="N32" s="1"/>
      <c r="O32" s="9"/>
      <c r="R32" s="10"/>
      <c r="S32" s="1"/>
      <c r="T32" s="9"/>
      <c r="W32" s="10"/>
      <c r="X32" s="1"/>
      <c r="Y32" s="9"/>
      <c r="AB32" s="10"/>
      <c r="AC32" s="1"/>
      <c r="AD32" s="9"/>
      <c r="AG32" s="10"/>
      <c r="AH32" s="1"/>
      <c r="AI32" s="9"/>
      <c r="AL32" s="10"/>
      <c r="AM32" s="1"/>
      <c r="AN32" s="9"/>
      <c r="AQ32" s="10"/>
      <c r="AR32" s="1"/>
      <c r="AS32" s="9"/>
      <c r="AV32" s="10"/>
      <c r="AW32" s="1"/>
      <c r="AX32" s="9"/>
      <c r="BA32" s="10"/>
      <c r="BB32" s="1"/>
      <c r="BC32" s="9"/>
      <c r="BF32" s="10"/>
      <c r="BG32" s="1"/>
      <c r="BH32" s="9"/>
      <c r="BK32" s="10"/>
      <c r="BL32" s="1"/>
      <c r="BM32" s="9"/>
      <c r="BP32" s="10"/>
      <c r="BQ32" s="1"/>
      <c r="BR32" s="9"/>
      <c r="BU32" s="10"/>
      <c r="BV32" s="1"/>
      <c r="BW32" s="9"/>
      <c r="BZ32" s="10"/>
      <c r="CA32" s="1"/>
      <c r="CB32" s="9"/>
      <c r="CE32" s="10"/>
      <c r="CF32" s="1"/>
      <c r="CG32" s="9"/>
      <c r="CJ32" s="10"/>
      <c r="CK32" s="1"/>
      <c r="CL32" s="9"/>
      <c r="CO32" s="10"/>
      <c r="CP32" s="1"/>
      <c r="CQ32" s="9"/>
      <c r="CT32" s="10"/>
      <c r="CU32" s="1"/>
      <c r="CV32" s="9"/>
      <c r="CY32" s="10"/>
      <c r="CZ32" s="1"/>
      <c r="DA32" s="9"/>
      <c r="DD32" s="10"/>
      <c r="DE32" s="1"/>
      <c r="DF32" s="9"/>
      <c r="DI32" s="10"/>
      <c r="DJ32" s="1"/>
      <c r="DK32" s="9"/>
      <c r="DN32" s="10"/>
      <c r="DO32" s="1"/>
      <c r="DP32" s="9"/>
      <c r="DS32" s="10"/>
      <c r="DT32" s="1"/>
      <c r="DU32" s="9"/>
      <c r="DX32" s="10"/>
      <c r="DY32" s="1"/>
      <c r="DZ32" s="9"/>
      <c r="EC32" s="10"/>
      <c r="ED32" s="1"/>
      <c r="EE32" s="9"/>
      <c r="EH32" s="10"/>
      <c r="EI32" s="1"/>
      <c r="EJ32" s="9"/>
      <c r="EM32" s="10"/>
      <c r="EN32" s="1"/>
      <c r="EO32" s="9"/>
      <c r="ER32" s="10"/>
      <c r="ES32" s="1"/>
      <c r="ET32" s="9"/>
      <c r="EW32" s="10"/>
      <c r="EX32" s="1"/>
      <c r="EY32" s="9"/>
      <c r="FB32" s="10"/>
      <c r="FC32" s="1"/>
      <c r="FD32" s="9"/>
      <c r="FG32" s="10"/>
      <c r="FH32" s="1"/>
      <c r="FI32" s="9"/>
      <c r="FL32" s="10"/>
      <c r="FM32" s="1"/>
      <c r="FN32" s="9"/>
      <c r="FQ32" s="10"/>
      <c r="FR32" s="1"/>
      <c r="FS32" s="9"/>
      <c r="FV32" s="10"/>
      <c r="FW32" s="1"/>
      <c r="FX32" s="9"/>
      <c r="GA32" s="10"/>
      <c r="GB32" s="1"/>
      <c r="GC32" s="9"/>
      <c r="GF32" s="10"/>
      <c r="GG32" s="1"/>
      <c r="GH32" s="9"/>
      <c r="GK32" s="10"/>
      <c r="GL32" s="1"/>
      <c r="GM32" s="9"/>
      <c r="GP32" s="10"/>
      <c r="GQ32" s="1"/>
      <c r="GR32" s="9"/>
      <c r="GU32" s="10"/>
      <c r="GV32" s="1"/>
      <c r="GW32" s="9"/>
      <c r="GZ32" s="10"/>
      <c r="HA32" s="1"/>
      <c r="HB32" s="9"/>
      <c r="HE32" s="10"/>
      <c r="HF32" s="1"/>
      <c r="HG32" s="9"/>
      <c r="HJ32" s="10"/>
      <c r="HK32" s="1"/>
      <c r="HL32" s="9"/>
      <c r="HO32" s="10"/>
      <c r="HP32" s="1"/>
      <c r="HQ32" s="9"/>
      <c r="HT32" s="10"/>
      <c r="HU32" s="1"/>
      <c r="HV32" s="9"/>
      <c r="HY32" s="10"/>
      <c r="HZ32" s="1"/>
      <c r="IA32" s="9"/>
      <c r="ID32" s="10"/>
      <c r="IE32" s="1"/>
      <c r="IF32" s="9"/>
      <c r="II32" s="10"/>
      <c r="IJ32" s="1"/>
      <c r="IK32" s="9"/>
      <c r="IN32" s="10"/>
      <c r="IO32" s="1"/>
      <c r="IP32" s="9"/>
      <c r="IS32" s="10"/>
      <c r="IT32" s="1"/>
      <c r="IU32" s="9"/>
      <c r="IX32" s="10"/>
      <c r="IY32" s="1"/>
      <c r="IZ32" s="9"/>
      <c r="JC32" s="10"/>
      <c r="JD32" s="1"/>
      <c r="JE32" s="9"/>
      <c r="JH32" s="10"/>
      <c r="JI32" s="1"/>
      <c r="JJ32" s="9"/>
      <c r="JM32" s="10"/>
      <c r="JN32" s="1"/>
      <c r="JO32" s="9"/>
      <c r="JR32" s="10"/>
      <c r="JS32" s="1"/>
      <c r="JT32" s="9"/>
      <c r="JW32" s="10"/>
      <c r="JX32" s="1"/>
      <c r="JY32" s="9"/>
      <c r="KB32" s="10"/>
      <c r="KC32" s="1"/>
      <c r="KD32" s="9"/>
      <c r="KG32" s="10"/>
      <c r="KH32" s="1"/>
      <c r="KI32" s="9"/>
      <c r="KL32" s="10"/>
      <c r="KM32" s="1"/>
      <c r="KN32" s="9"/>
      <c r="KQ32" s="10"/>
      <c r="KR32" s="1"/>
      <c r="KS32" s="9"/>
      <c r="KV32" s="10"/>
      <c r="KW32" s="1"/>
      <c r="KX32" s="9"/>
      <c r="LA32" s="10"/>
      <c r="LB32" s="1"/>
      <c r="LC32" s="9"/>
      <c r="LF32" s="10"/>
      <c r="LG32" s="1"/>
      <c r="LH32" s="9"/>
      <c r="LK32" s="10"/>
      <c r="LL32" s="1"/>
      <c r="LM32" s="9"/>
      <c r="LP32" s="10"/>
      <c r="LQ32" s="1"/>
      <c r="LR32" s="9"/>
      <c r="LU32" s="10"/>
      <c r="LV32" s="1"/>
      <c r="LW32" s="9"/>
      <c r="LZ32" s="10"/>
      <c r="MA32" s="1"/>
      <c r="MB32" s="9"/>
      <c r="ME32" s="10"/>
      <c r="MF32" s="1"/>
      <c r="MG32" s="9"/>
      <c r="MJ32" s="10"/>
      <c r="MK32" s="1"/>
      <c r="ML32" s="9"/>
      <c r="MO32" s="10"/>
      <c r="MP32" s="1"/>
      <c r="MQ32" s="9"/>
      <c r="MT32" s="10"/>
      <c r="MU32" s="1"/>
      <c r="MV32" s="9"/>
      <c r="MY32" s="10"/>
      <c r="MZ32" s="1"/>
      <c r="NA32" s="9"/>
      <c r="ND32" s="10"/>
      <c r="NE32" s="1"/>
      <c r="NF32" s="9"/>
      <c r="NI32" s="10"/>
      <c r="NJ32" s="1"/>
      <c r="NK32" s="9"/>
      <c r="NN32" s="10"/>
      <c r="NO32" s="1"/>
      <c r="NP32" s="9"/>
      <c r="NS32" s="10"/>
      <c r="NT32" s="1"/>
      <c r="NU32" s="9"/>
      <c r="NX32" s="10"/>
      <c r="NY32" s="1"/>
      <c r="NZ32" s="9"/>
      <c r="OC32" s="10"/>
      <c r="OD32" s="1"/>
      <c r="OE32" s="9"/>
      <c r="OH32" s="10"/>
      <c r="OI32" s="1"/>
      <c r="OJ32" s="9"/>
      <c r="OM32" s="10"/>
      <c r="ON32" s="1"/>
      <c r="OO32" s="9"/>
      <c r="OR32" s="10"/>
      <c r="OS32" s="1"/>
      <c r="OT32" s="9"/>
      <c r="OW32" s="10"/>
      <c r="OX32" s="1"/>
      <c r="OY32" s="9"/>
      <c r="PB32" s="10"/>
      <c r="PC32" s="1"/>
      <c r="PD32" s="9"/>
      <c r="PG32" s="10"/>
      <c r="PH32" s="1"/>
      <c r="PI32" s="9"/>
      <c r="PL32" s="10"/>
      <c r="PM32" s="1"/>
      <c r="PN32" s="9"/>
      <c r="PQ32" s="10"/>
      <c r="PR32" s="1"/>
      <c r="PS32" s="9"/>
      <c r="PV32" s="10"/>
      <c r="PW32" s="1"/>
      <c r="PX32" s="9"/>
      <c r="QA32" s="10"/>
      <c r="QB32" s="1"/>
      <c r="QC32" s="9"/>
      <c r="QF32" s="10"/>
      <c r="QG32" s="1"/>
      <c r="QH32" s="9"/>
      <c r="QK32" s="10"/>
      <c r="QL32" s="1"/>
      <c r="QM32" s="9"/>
      <c r="QP32" s="10"/>
      <c r="QQ32" s="1"/>
      <c r="QR32" s="9"/>
      <c r="QU32" s="10"/>
      <c r="QV32" s="1"/>
      <c r="QW32" s="9"/>
      <c r="QZ32" s="10"/>
      <c r="RA32" s="1"/>
      <c r="RB32" s="9"/>
      <c r="RE32" s="10"/>
      <c r="RF32" s="1"/>
      <c r="RG32" s="9"/>
      <c r="RJ32" s="10"/>
      <c r="RK32" s="1"/>
      <c r="RL32" s="9"/>
      <c r="RO32" s="10"/>
      <c r="RP32" s="1"/>
      <c r="RQ32" s="9"/>
      <c r="RT32" s="10"/>
      <c r="RU32" s="1"/>
      <c r="RV32" s="9"/>
      <c r="RY32" s="10"/>
      <c r="RZ32" s="1"/>
      <c r="SA32" s="9"/>
      <c r="SD32" s="10"/>
      <c r="SE32" s="1"/>
      <c r="SF32" s="9"/>
      <c r="SI32" s="10"/>
      <c r="SJ32" s="1"/>
      <c r="SK32" s="9"/>
      <c r="SN32" s="10"/>
      <c r="SO32" s="1"/>
      <c r="SP32" s="9"/>
      <c r="SS32" s="10"/>
      <c r="ST32" s="1"/>
      <c r="SU32" s="9"/>
      <c r="SX32" s="10"/>
      <c r="SY32" s="1"/>
      <c r="SZ32" s="9"/>
      <c r="TC32" s="10"/>
      <c r="TD32" s="1"/>
      <c r="TE32" s="9"/>
      <c r="TH32" s="10"/>
      <c r="TI32" s="1"/>
      <c r="TJ32" s="9"/>
      <c r="TM32" s="10"/>
      <c r="TN32" s="1"/>
      <c r="TO32" s="9"/>
      <c r="TR32" s="10"/>
      <c r="TS32" s="1"/>
      <c r="TT32" s="9"/>
      <c r="TW32" s="10"/>
      <c r="TX32" s="1"/>
      <c r="TY32" s="9"/>
      <c r="UB32" s="10"/>
      <c r="UC32" s="1"/>
      <c r="UD32" s="9"/>
      <c r="UG32" s="10"/>
      <c r="UH32" s="1"/>
      <c r="UI32" s="9"/>
      <c r="UL32" s="10"/>
      <c r="UM32" s="1"/>
      <c r="UN32" s="9"/>
      <c r="UQ32" s="10"/>
      <c r="UR32" s="1"/>
      <c r="US32" s="9"/>
      <c r="UV32" s="10"/>
      <c r="UW32" s="1"/>
      <c r="UX32" s="9"/>
      <c r="VA32" s="10"/>
      <c r="VB32" s="1"/>
      <c r="VC32" s="9"/>
      <c r="VF32" s="10"/>
      <c r="VG32" s="1"/>
      <c r="VH32" s="9"/>
      <c r="VK32" s="10"/>
      <c r="VL32" s="1"/>
      <c r="VM32" s="9"/>
      <c r="VP32" s="10"/>
      <c r="VQ32" s="1"/>
      <c r="VR32" s="9"/>
      <c r="VU32" s="10"/>
      <c r="VV32" s="1"/>
      <c r="VW32" s="9"/>
      <c r="VZ32" s="10"/>
      <c r="WA32" s="1"/>
      <c r="WB32" s="9"/>
      <c r="WE32" s="10"/>
      <c r="WF32" s="1"/>
      <c r="WG32" s="9"/>
      <c r="WJ32" s="10"/>
      <c r="WK32" s="1"/>
      <c r="WL32" s="9"/>
      <c r="WO32" s="10"/>
      <c r="WP32" s="1"/>
      <c r="WQ32" s="9"/>
      <c r="WT32" s="10"/>
      <c r="WU32" s="1"/>
      <c r="WV32" s="9"/>
      <c r="WY32" s="10"/>
      <c r="WZ32" s="1"/>
      <c r="XA32" s="9"/>
      <c r="XD32" s="10"/>
      <c r="XE32" s="1"/>
      <c r="XF32" s="9"/>
      <c r="XI32" s="10"/>
      <c r="XJ32" s="1"/>
      <c r="XK32" s="9"/>
      <c r="XN32" s="10"/>
      <c r="XO32" s="1"/>
      <c r="XP32" s="9"/>
      <c r="XS32" s="10"/>
      <c r="XT32" s="1"/>
      <c r="XU32" s="9"/>
      <c r="XX32" s="10"/>
      <c r="XY32" s="1"/>
      <c r="XZ32" s="9"/>
      <c r="YC32" s="10"/>
      <c r="YD32" s="1"/>
      <c r="YE32" s="9"/>
      <c r="YH32" s="10"/>
      <c r="YI32" s="1"/>
      <c r="YJ32" s="9"/>
      <c r="YM32" s="10"/>
      <c r="YN32" s="1"/>
      <c r="YO32" s="9"/>
      <c r="YR32" s="10"/>
      <c r="YS32" s="1"/>
      <c r="YT32" s="9"/>
      <c r="YW32" s="10"/>
      <c r="YX32" s="1"/>
      <c r="YY32" s="9"/>
      <c r="ZB32" s="10"/>
      <c r="ZC32" s="1"/>
      <c r="ZD32" s="9"/>
      <c r="ZG32" s="10"/>
      <c r="ZH32" s="1"/>
      <c r="ZI32" s="9"/>
      <c r="ZL32" s="10"/>
      <c r="ZM32" s="1"/>
      <c r="ZN32" s="9"/>
      <c r="ZQ32" s="10"/>
      <c r="ZR32" s="1"/>
      <c r="ZS32" s="9"/>
      <c r="ZV32" s="10"/>
      <c r="ZW32" s="1"/>
      <c r="ZX32" s="9"/>
      <c r="AAA32" s="10"/>
      <c r="AAB32" s="1"/>
      <c r="AAC32" s="9"/>
      <c r="AAF32" s="10"/>
      <c r="AAG32" s="1"/>
      <c r="AAH32" s="9"/>
      <c r="AAK32" s="10"/>
      <c r="AAL32" s="1"/>
      <c r="AAM32" s="9"/>
      <c r="AAP32" s="10"/>
      <c r="AAQ32" s="1"/>
      <c r="AAR32" s="9"/>
      <c r="AAU32" s="10"/>
      <c r="AAV32" s="1"/>
      <c r="AAW32" s="9"/>
      <c r="AAZ32" s="10"/>
      <c r="ABA32" s="1"/>
      <c r="ABB32" s="9"/>
      <c r="ABE32" s="10"/>
      <c r="ABF32" s="1"/>
      <c r="ABG32" s="9"/>
      <c r="ABJ32" s="10"/>
      <c r="ABK32" s="1"/>
      <c r="ABL32" s="9"/>
      <c r="ABO32" s="10"/>
      <c r="ABP32" s="1"/>
      <c r="ABQ32" s="9"/>
      <c r="ABT32" s="10"/>
      <c r="ABU32" s="1"/>
      <c r="ABV32" s="9"/>
      <c r="ABY32" s="10"/>
      <c r="ABZ32" s="1"/>
      <c r="ACA32" s="9"/>
      <c r="ACD32" s="10"/>
      <c r="ACE32" s="1"/>
      <c r="ACF32" s="9"/>
      <c r="ACI32" s="10"/>
      <c r="ACJ32" s="1"/>
      <c r="ACK32" s="9"/>
      <c r="ACN32" s="10"/>
      <c r="ACO32" s="1"/>
      <c r="ACP32" s="9"/>
      <c r="ACS32" s="10"/>
      <c r="ACT32" s="1"/>
      <c r="ACU32" s="9"/>
      <c r="ACX32" s="10"/>
      <c r="ACY32" s="1"/>
      <c r="ACZ32" s="9"/>
      <c r="ADC32" s="10"/>
      <c r="ADD32" s="1"/>
      <c r="ADE32" s="9"/>
      <c r="ADH32" s="10"/>
      <c r="ADI32" s="1"/>
      <c r="ADJ32" s="9"/>
      <c r="ADM32" s="10"/>
      <c r="ADN32" s="1"/>
      <c r="ADO32" s="9"/>
      <c r="ADR32" s="10"/>
      <c r="ADS32" s="1"/>
      <c r="ADT32" s="9"/>
      <c r="ADW32" s="10"/>
      <c r="ADX32" s="1"/>
      <c r="ADY32" s="9"/>
      <c r="AEB32" s="10"/>
      <c r="AEC32" s="1"/>
      <c r="AED32" s="9"/>
      <c r="AEG32" s="10"/>
      <c r="AEH32" s="1"/>
      <c r="AEI32" s="9"/>
      <c r="AEL32" s="10"/>
      <c r="AEM32" s="1"/>
      <c r="AEN32" s="9"/>
      <c r="AEQ32" s="10"/>
      <c r="AER32" s="1"/>
      <c r="AES32" s="9"/>
      <c r="AEV32" s="10"/>
      <c r="AEW32" s="1"/>
      <c r="AEX32" s="9"/>
      <c r="AFA32" s="10"/>
      <c r="AFB32" s="1"/>
      <c r="AFC32" s="9"/>
      <c r="AFF32" s="10"/>
      <c r="AFG32" s="1"/>
      <c r="AFH32" s="9"/>
      <c r="AFK32" s="10"/>
      <c r="AFL32" s="1"/>
      <c r="AFM32" s="9"/>
      <c r="AFP32" s="10"/>
      <c r="AFQ32" s="1"/>
      <c r="AFR32" s="9"/>
      <c r="AFU32" s="10"/>
      <c r="AFV32" s="1"/>
      <c r="AFW32" s="9"/>
      <c r="AFZ32" s="10"/>
      <c r="AGA32" s="1"/>
      <c r="AGB32" s="9"/>
      <c r="AGE32" s="10"/>
      <c r="AGF32" s="1"/>
      <c r="AGG32" s="9"/>
      <c r="AGJ32" s="10"/>
      <c r="AGK32" s="1"/>
      <c r="AGL32" s="9"/>
      <c r="AGO32" s="10"/>
      <c r="AGP32" s="1"/>
      <c r="AGQ32" s="9"/>
      <c r="AGT32" s="10"/>
      <c r="AGU32" s="1"/>
      <c r="AGV32" s="9"/>
      <c r="AGY32" s="10"/>
      <c r="AGZ32" s="1"/>
      <c r="AHA32" s="9"/>
      <c r="AHD32" s="10"/>
      <c r="AHE32" s="1"/>
      <c r="AHF32" s="9"/>
      <c r="AHI32" s="10"/>
      <c r="AHJ32" s="1"/>
      <c r="AHK32" s="9"/>
      <c r="AHN32" s="10"/>
      <c r="AHO32" s="1"/>
      <c r="AHP32" s="9"/>
      <c r="AHS32" s="10"/>
      <c r="AHT32" s="1"/>
      <c r="AHU32" s="9"/>
      <c r="AHX32" s="10"/>
      <c r="AHY32" s="1"/>
      <c r="AHZ32" s="9"/>
      <c r="AIC32" s="10"/>
      <c r="AID32" s="1"/>
      <c r="AIE32" s="9"/>
      <c r="AIH32" s="10"/>
      <c r="AII32" s="1"/>
      <c r="AIJ32" s="9"/>
      <c r="AIM32" s="10"/>
      <c r="AIN32" s="1"/>
      <c r="AIO32" s="9"/>
      <c r="AIR32" s="10"/>
      <c r="AIS32" s="1"/>
      <c r="AIT32" s="9"/>
      <c r="AIW32" s="10"/>
      <c r="AIX32" s="1"/>
      <c r="AIY32" s="9"/>
      <c r="AJB32" s="10"/>
      <c r="AJC32" s="1"/>
      <c r="AJD32" s="9"/>
      <c r="AJG32" s="10"/>
      <c r="AJH32" s="1"/>
      <c r="AJI32" s="9"/>
      <c r="AJL32" s="10"/>
      <c r="AJM32" s="1"/>
      <c r="AJN32" s="9"/>
      <c r="AJQ32" s="10"/>
      <c r="AJR32" s="1"/>
      <c r="AJS32" s="9"/>
      <c r="AJV32" s="10"/>
      <c r="AJW32" s="1"/>
      <c r="AJX32" s="9"/>
      <c r="AKA32" s="10"/>
      <c r="AKB32" s="1"/>
      <c r="AKC32" s="9"/>
      <c r="AKF32" s="10"/>
      <c r="AKG32" s="1"/>
      <c r="AKH32" s="9"/>
      <c r="AKK32" s="10"/>
      <c r="AKL32" s="1"/>
      <c r="AKM32" s="9"/>
      <c r="AKP32" s="10"/>
      <c r="AKQ32" s="1"/>
      <c r="AKR32" s="9"/>
      <c r="AKU32" s="10"/>
      <c r="AKV32" s="1"/>
      <c r="AKW32" s="9"/>
      <c r="AKZ32" s="10"/>
      <c r="ALA32" s="1"/>
      <c r="ALB32" s="9"/>
      <c r="ALE32" s="10"/>
      <c r="ALF32" s="1"/>
      <c r="ALG32" s="9"/>
      <c r="ALJ32" s="10"/>
      <c r="ALK32" s="1"/>
      <c r="ALL32" s="9"/>
      <c r="ALO32" s="10"/>
      <c r="ALP32" s="1"/>
      <c r="ALQ32" s="9"/>
      <c r="ALT32" s="10"/>
      <c r="ALU32" s="1"/>
      <c r="ALV32" s="9"/>
      <c r="ALY32" s="10"/>
      <c r="ALZ32" s="1"/>
      <c r="AMA32" s="9"/>
      <c r="AMD32" s="10"/>
      <c r="AME32" s="1"/>
      <c r="AMF32" s="9"/>
      <c r="AMI32" s="10"/>
      <c r="AMJ32" s="1"/>
    </row>
    <row r="33" spans="1:1024" customHeight="1" ht="13.2">
      <c r="I33" s="1">
        <v>44441</v>
      </c>
      <c r="J33" s="9" t="s">
        <v>102</v>
      </c>
      <c r="K33" s="8">
        <v>963.15</v>
      </c>
      <c r="L33" s="8" t="s">
        <v>42</v>
      </c>
      <c r="M33" s="10">
        <v>44441</v>
      </c>
      <c r="N33" s="1"/>
      <c r="O33" s="9"/>
      <c r="R33" s="10"/>
      <c r="S33" s="1"/>
      <c r="T33" s="9"/>
      <c r="W33" s="10"/>
      <c r="X33" s="1"/>
      <c r="Y33" s="9"/>
      <c r="AB33" s="10"/>
      <c r="AC33" s="1"/>
      <c r="AD33" s="9"/>
      <c r="AG33" s="10"/>
      <c r="AH33" s="1"/>
      <c r="AI33" s="9"/>
      <c r="AL33" s="10"/>
      <c r="AM33" s="1"/>
      <c r="AN33" s="9"/>
      <c r="AQ33" s="10"/>
      <c r="AR33" s="1"/>
      <c r="AS33" s="9"/>
      <c r="AV33" s="10"/>
      <c r="AW33" s="1"/>
      <c r="AX33" s="9"/>
      <c r="BA33" s="10"/>
      <c r="BB33" s="1"/>
      <c r="BC33" s="9"/>
      <c r="BF33" s="10"/>
      <c r="BG33" s="1"/>
      <c r="BH33" s="9"/>
      <c r="BK33" s="10"/>
      <c r="BL33" s="1"/>
      <c r="BM33" s="9"/>
      <c r="BP33" s="10"/>
      <c r="BQ33" s="1"/>
      <c r="BR33" s="9"/>
      <c r="BU33" s="10"/>
      <c r="BV33" s="1"/>
      <c r="BW33" s="9"/>
      <c r="BZ33" s="10"/>
      <c r="CA33" s="1"/>
      <c r="CB33" s="9"/>
      <c r="CE33" s="10"/>
      <c r="CF33" s="1"/>
      <c r="CG33" s="9"/>
      <c r="CJ33" s="10"/>
      <c r="CK33" s="1"/>
      <c r="CL33" s="9"/>
      <c r="CO33" s="10"/>
      <c r="CP33" s="1"/>
      <c r="CQ33" s="9"/>
      <c r="CT33" s="10"/>
      <c r="CU33" s="1"/>
      <c r="CV33" s="9"/>
      <c r="CY33" s="10"/>
      <c r="CZ33" s="1"/>
      <c r="DA33" s="9"/>
      <c r="DD33" s="10"/>
      <c r="DE33" s="1"/>
      <c r="DF33" s="9"/>
      <c r="DI33" s="10"/>
      <c r="DJ33" s="1"/>
      <c r="DK33" s="9"/>
      <c r="DN33" s="10"/>
      <c r="DO33" s="1"/>
      <c r="DP33" s="9"/>
      <c r="DS33" s="10"/>
      <c r="DT33" s="1"/>
      <c r="DU33" s="9"/>
      <c r="DX33" s="10"/>
      <c r="DY33" s="1"/>
      <c r="DZ33" s="9"/>
      <c r="EC33" s="10"/>
      <c r="ED33" s="1"/>
      <c r="EE33" s="9"/>
      <c r="EH33" s="10"/>
      <c r="EI33" s="1"/>
      <c r="EJ33" s="9"/>
      <c r="EM33" s="10"/>
      <c r="EN33" s="1"/>
      <c r="EO33" s="9"/>
      <c r="ER33" s="10"/>
      <c r="ES33" s="1"/>
      <c r="ET33" s="9"/>
      <c r="EW33" s="10"/>
      <c r="EX33" s="1"/>
      <c r="EY33" s="9"/>
      <c r="FB33" s="10"/>
      <c r="FC33" s="1"/>
      <c r="FD33" s="9"/>
      <c r="FG33" s="10"/>
      <c r="FH33" s="1"/>
      <c r="FI33" s="9"/>
      <c r="FL33" s="10"/>
      <c r="FM33" s="1"/>
      <c r="FN33" s="9"/>
      <c r="FQ33" s="10"/>
      <c r="FR33" s="1"/>
      <c r="FS33" s="9"/>
      <c r="FV33" s="10"/>
      <c r="FW33" s="1"/>
      <c r="FX33" s="9"/>
      <c r="GA33" s="10"/>
      <c r="GB33" s="1"/>
      <c r="GC33" s="9"/>
      <c r="GF33" s="10"/>
      <c r="GG33" s="1"/>
      <c r="GH33" s="9"/>
      <c r="GK33" s="10"/>
      <c r="GL33" s="1"/>
      <c r="GM33" s="9"/>
      <c r="GP33" s="10"/>
      <c r="GQ33" s="1"/>
      <c r="GR33" s="9"/>
      <c r="GU33" s="10"/>
      <c r="GV33" s="1"/>
      <c r="GW33" s="9"/>
      <c r="GZ33" s="10"/>
      <c r="HA33" s="1"/>
      <c r="HB33" s="9"/>
      <c r="HE33" s="10"/>
      <c r="HF33" s="1"/>
      <c r="HG33" s="9"/>
      <c r="HJ33" s="10"/>
      <c r="HK33" s="1"/>
      <c r="HL33" s="9"/>
      <c r="HO33" s="10"/>
      <c r="HP33" s="1"/>
      <c r="HQ33" s="9"/>
      <c r="HT33" s="10"/>
      <c r="HU33" s="1"/>
      <c r="HV33" s="9"/>
      <c r="HY33" s="10"/>
      <c r="HZ33" s="1"/>
      <c r="IA33" s="9"/>
      <c r="ID33" s="10"/>
      <c r="IE33" s="1"/>
      <c r="IF33" s="9"/>
      <c r="II33" s="10"/>
      <c r="IJ33" s="1"/>
      <c r="IK33" s="9"/>
      <c r="IN33" s="10"/>
      <c r="IO33" s="1"/>
      <c r="IP33" s="9"/>
      <c r="IS33" s="10"/>
      <c r="IT33" s="1"/>
      <c r="IU33" s="9"/>
      <c r="IX33" s="10"/>
      <c r="IY33" s="1"/>
      <c r="IZ33" s="9"/>
      <c r="JC33" s="10"/>
      <c r="JD33" s="1"/>
      <c r="JE33" s="9"/>
      <c r="JH33" s="10"/>
      <c r="JI33" s="1"/>
      <c r="JJ33" s="9"/>
      <c r="JM33" s="10"/>
      <c r="JN33" s="1"/>
      <c r="JO33" s="9"/>
      <c r="JR33" s="10"/>
      <c r="JS33" s="1"/>
      <c r="JT33" s="9"/>
      <c r="JW33" s="10"/>
      <c r="JX33" s="1"/>
      <c r="JY33" s="9"/>
      <c r="KB33" s="10"/>
      <c r="KC33" s="1"/>
      <c r="KD33" s="9"/>
      <c r="KG33" s="10"/>
      <c r="KH33" s="1"/>
      <c r="KI33" s="9"/>
      <c r="KL33" s="10"/>
      <c r="KM33" s="1"/>
      <c r="KN33" s="9"/>
      <c r="KQ33" s="10"/>
      <c r="KR33" s="1"/>
      <c r="KS33" s="9"/>
      <c r="KV33" s="10"/>
      <c r="KW33" s="1"/>
      <c r="KX33" s="9"/>
      <c r="LA33" s="10"/>
      <c r="LB33" s="1"/>
      <c r="LC33" s="9"/>
      <c r="LF33" s="10"/>
      <c r="LG33" s="1"/>
      <c r="LH33" s="9"/>
      <c r="LK33" s="10"/>
      <c r="LL33" s="1"/>
      <c r="LM33" s="9"/>
      <c r="LP33" s="10"/>
      <c r="LQ33" s="1"/>
      <c r="LR33" s="9"/>
      <c r="LU33" s="10"/>
      <c r="LV33" s="1"/>
      <c r="LW33" s="9"/>
      <c r="LZ33" s="10"/>
      <c r="MA33" s="1"/>
      <c r="MB33" s="9"/>
      <c r="ME33" s="10"/>
      <c r="MF33" s="1"/>
      <c r="MG33" s="9"/>
      <c r="MJ33" s="10"/>
      <c r="MK33" s="1"/>
      <c r="ML33" s="9"/>
      <c r="MO33" s="10"/>
      <c r="MP33" s="1"/>
      <c r="MQ33" s="9"/>
      <c r="MT33" s="10"/>
      <c r="MU33" s="1"/>
      <c r="MV33" s="9"/>
      <c r="MY33" s="10"/>
      <c r="MZ33" s="1"/>
      <c r="NA33" s="9"/>
      <c r="ND33" s="10"/>
      <c r="NE33" s="1"/>
      <c r="NF33" s="9"/>
      <c r="NI33" s="10"/>
      <c r="NJ33" s="1"/>
      <c r="NK33" s="9"/>
      <c r="NN33" s="10"/>
      <c r="NO33" s="1"/>
      <c r="NP33" s="9"/>
      <c r="NS33" s="10"/>
      <c r="NT33" s="1"/>
      <c r="NU33" s="9"/>
      <c r="NX33" s="10"/>
      <c r="NY33" s="1"/>
      <c r="NZ33" s="9"/>
      <c r="OC33" s="10"/>
      <c r="OD33" s="1"/>
      <c r="OE33" s="9"/>
      <c r="OH33" s="10"/>
      <c r="OI33" s="1"/>
      <c r="OJ33" s="9"/>
      <c r="OM33" s="10"/>
      <c r="ON33" s="1"/>
      <c r="OO33" s="9"/>
      <c r="OR33" s="10"/>
      <c r="OS33" s="1"/>
      <c r="OT33" s="9"/>
      <c r="OW33" s="10"/>
      <c r="OX33" s="1"/>
      <c r="OY33" s="9"/>
      <c r="PB33" s="10"/>
      <c r="PC33" s="1"/>
      <c r="PD33" s="9"/>
      <c r="PG33" s="10"/>
      <c r="PH33" s="1"/>
      <c r="PI33" s="9"/>
      <c r="PL33" s="10"/>
      <c r="PM33" s="1"/>
      <c r="PN33" s="9"/>
      <c r="PQ33" s="10"/>
      <c r="PR33" s="1"/>
      <c r="PS33" s="9"/>
      <c r="PV33" s="10"/>
      <c r="PW33" s="1"/>
      <c r="PX33" s="9"/>
      <c r="QA33" s="10"/>
      <c r="QB33" s="1"/>
      <c r="QC33" s="9"/>
      <c r="QF33" s="10"/>
      <c r="QG33" s="1"/>
      <c r="QH33" s="9"/>
      <c r="QK33" s="10"/>
      <c r="QL33" s="1"/>
      <c r="QM33" s="9"/>
      <c r="QP33" s="10"/>
      <c r="QQ33" s="1"/>
      <c r="QR33" s="9"/>
      <c r="QU33" s="10"/>
      <c r="QV33" s="1"/>
      <c r="QW33" s="9"/>
      <c r="QZ33" s="10"/>
      <c r="RA33" s="1"/>
      <c r="RB33" s="9"/>
      <c r="RE33" s="10"/>
      <c r="RF33" s="1"/>
      <c r="RG33" s="9"/>
      <c r="RJ33" s="10"/>
      <c r="RK33" s="1"/>
      <c r="RL33" s="9"/>
      <c r="RO33" s="10"/>
      <c r="RP33" s="1"/>
      <c r="RQ33" s="9"/>
      <c r="RT33" s="10"/>
      <c r="RU33" s="1"/>
      <c r="RV33" s="9"/>
      <c r="RY33" s="10"/>
      <c r="RZ33" s="1"/>
      <c r="SA33" s="9"/>
      <c r="SD33" s="10"/>
      <c r="SE33" s="1"/>
      <c r="SF33" s="9"/>
      <c r="SI33" s="10"/>
      <c r="SJ33" s="1"/>
      <c r="SK33" s="9"/>
      <c r="SN33" s="10"/>
      <c r="SO33" s="1"/>
      <c r="SP33" s="9"/>
      <c r="SS33" s="10"/>
      <c r="ST33" s="1"/>
      <c r="SU33" s="9"/>
      <c r="SX33" s="10"/>
      <c r="SY33" s="1"/>
      <c r="SZ33" s="9"/>
      <c r="TC33" s="10"/>
      <c r="TD33" s="1"/>
      <c r="TE33" s="9"/>
      <c r="TH33" s="10"/>
      <c r="TI33" s="1"/>
      <c r="TJ33" s="9"/>
      <c r="TM33" s="10"/>
      <c r="TN33" s="1"/>
      <c r="TO33" s="9"/>
      <c r="TR33" s="10"/>
      <c r="TS33" s="1"/>
      <c r="TT33" s="9"/>
      <c r="TW33" s="10"/>
      <c r="TX33" s="1"/>
      <c r="TY33" s="9"/>
      <c r="UB33" s="10"/>
      <c r="UC33" s="1"/>
      <c r="UD33" s="9"/>
      <c r="UG33" s="10"/>
      <c r="UH33" s="1"/>
      <c r="UI33" s="9"/>
      <c r="UL33" s="10"/>
      <c r="UM33" s="1"/>
      <c r="UN33" s="9"/>
      <c r="UQ33" s="10"/>
      <c r="UR33" s="1"/>
      <c r="US33" s="9"/>
      <c r="UV33" s="10"/>
      <c r="UW33" s="1"/>
      <c r="UX33" s="9"/>
      <c r="VA33" s="10"/>
      <c r="VB33" s="1"/>
      <c r="VC33" s="9"/>
      <c r="VF33" s="10"/>
      <c r="VG33" s="1"/>
      <c r="VH33" s="9"/>
      <c r="VK33" s="10"/>
      <c r="VL33" s="1"/>
      <c r="VM33" s="9"/>
      <c r="VP33" s="10"/>
      <c r="VQ33" s="1"/>
      <c r="VR33" s="9"/>
      <c r="VU33" s="10"/>
      <c r="VV33" s="1"/>
      <c r="VW33" s="9"/>
      <c r="VZ33" s="10"/>
      <c r="WA33" s="1"/>
      <c r="WB33" s="9"/>
      <c r="WE33" s="10"/>
      <c r="WF33" s="1"/>
      <c r="WG33" s="9"/>
      <c r="WJ33" s="10"/>
      <c r="WK33" s="1"/>
      <c r="WL33" s="9"/>
      <c r="WO33" s="10"/>
      <c r="WP33" s="1"/>
      <c r="WQ33" s="9"/>
      <c r="WT33" s="10"/>
      <c r="WU33" s="1"/>
      <c r="WV33" s="9"/>
      <c r="WY33" s="10"/>
      <c r="WZ33" s="1"/>
      <c r="XA33" s="9"/>
      <c r="XD33" s="10"/>
      <c r="XE33" s="1"/>
      <c r="XF33" s="9"/>
      <c r="XI33" s="10"/>
      <c r="XJ33" s="1"/>
      <c r="XK33" s="9"/>
      <c r="XN33" s="10"/>
      <c r="XO33" s="1"/>
      <c r="XP33" s="9"/>
      <c r="XS33" s="10"/>
      <c r="XT33" s="1"/>
      <c r="XU33" s="9"/>
      <c r="XX33" s="10"/>
      <c r="XY33" s="1"/>
      <c r="XZ33" s="9"/>
      <c r="YC33" s="10"/>
      <c r="YD33" s="1"/>
      <c r="YE33" s="9"/>
      <c r="YH33" s="10"/>
      <c r="YI33" s="1"/>
      <c r="YJ33" s="9"/>
      <c r="YM33" s="10"/>
      <c r="YN33" s="1"/>
      <c r="YO33" s="9"/>
      <c r="YR33" s="10"/>
      <c r="YS33" s="1"/>
      <c r="YT33" s="9"/>
      <c r="YW33" s="10"/>
      <c r="YX33" s="1"/>
      <c r="YY33" s="9"/>
      <c r="ZB33" s="10"/>
      <c r="ZC33" s="1"/>
      <c r="ZD33" s="9"/>
      <c r="ZG33" s="10"/>
      <c r="ZH33" s="1"/>
      <c r="ZI33" s="9"/>
      <c r="ZL33" s="10"/>
      <c r="ZM33" s="1"/>
      <c r="ZN33" s="9"/>
      <c r="ZQ33" s="10"/>
      <c r="ZR33" s="1"/>
      <c r="ZS33" s="9"/>
      <c r="ZV33" s="10"/>
      <c r="ZW33" s="1"/>
      <c r="ZX33" s="9"/>
      <c r="AAA33" s="10"/>
      <c r="AAB33" s="1"/>
      <c r="AAC33" s="9"/>
      <c r="AAF33" s="10"/>
      <c r="AAG33" s="1"/>
      <c r="AAH33" s="9"/>
      <c r="AAK33" s="10"/>
      <c r="AAL33" s="1"/>
      <c r="AAM33" s="9"/>
      <c r="AAP33" s="10"/>
      <c r="AAQ33" s="1"/>
      <c r="AAR33" s="9"/>
      <c r="AAU33" s="10"/>
      <c r="AAV33" s="1"/>
      <c r="AAW33" s="9"/>
      <c r="AAZ33" s="10"/>
      <c r="ABA33" s="1"/>
      <c r="ABB33" s="9"/>
      <c r="ABE33" s="10"/>
      <c r="ABF33" s="1"/>
      <c r="ABG33" s="9"/>
      <c r="ABJ33" s="10"/>
      <c r="ABK33" s="1"/>
      <c r="ABL33" s="9"/>
      <c r="ABO33" s="10"/>
      <c r="ABP33" s="1"/>
      <c r="ABQ33" s="9"/>
      <c r="ABT33" s="10"/>
      <c r="ABU33" s="1"/>
      <c r="ABV33" s="9"/>
      <c r="ABY33" s="10"/>
      <c r="ABZ33" s="1"/>
      <c r="ACA33" s="9"/>
      <c r="ACD33" s="10"/>
      <c r="ACE33" s="1"/>
      <c r="ACF33" s="9"/>
      <c r="ACI33" s="10"/>
      <c r="ACJ33" s="1"/>
      <c r="ACK33" s="9"/>
      <c r="ACN33" s="10"/>
      <c r="ACO33" s="1"/>
      <c r="ACP33" s="9"/>
      <c r="ACS33" s="10"/>
      <c r="ACT33" s="1"/>
      <c r="ACU33" s="9"/>
      <c r="ACX33" s="10"/>
      <c r="ACY33" s="1"/>
      <c r="ACZ33" s="9"/>
      <c r="ADC33" s="10"/>
      <c r="ADD33" s="1"/>
      <c r="ADE33" s="9"/>
      <c r="ADH33" s="10"/>
      <c r="ADI33" s="1"/>
      <c r="ADJ33" s="9"/>
      <c r="ADM33" s="10"/>
      <c r="ADN33" s="1"/>
      <c r="ADO33" s="9"/>
      <c r="ADR33" s="10"/>
      <c r="ADS33" s="1"/>
      <c r="ADT33" s="9"/>
      <c r="ADW33" s="10"/>
      <c r="ADX33" s="1"/>
      <c r="ADY33" s="9"/>
      <c r="AEB33" s="10"/>
      <c r="AEC33" s="1"/>
      <c r="AED33" s="9"/>
      <c r="AEG33" s="10"/>
      <c r="AEH33" s="1"/>
      <c r="AEI33" s="9"/>
      <c r="AEL33" s="10"/>
      <c r="AEM33" s="1"/>
      <c r="AEN33" s="9"/>
      <c r="AEQ33" s="10"/>
      <c r="AER33" s="1"/>
      <c r="AES33" s="9"/>
      <c r="AEV33" s="10"/>
      <c r="AEW33" s="1"/>
      <c r="AEX33" s="9"/>
      <c r="AFA33" s="10"/>
      <c r="AFB33" s="1"/>
      <c r="AFC33" s="9"/>
      <c r="AFF33" s="10"/>
      <c r="AFG33" s="1"/>
      <c r="AFH33" s="9"/>
      <c r="AFK33" s="10"/>
      <c r="AFL33" s="1"/>
      <c r="AFM33" s="9"/>
      <c r="AFP33" s="10"/>
      <c r="AFQ33" s="1"/>
      <c r="AFR33" s="9"/>
      <c r="AFU33" s="10"/>
      <c r="AFV33" s="1"/>
      <c r="AFW33" s="9"/>
      <c r="AFZ33" s="10"/>
      <c r="AGA33" s="1"/>
      <c r="AGB33" s="9"/>
      <c r="AGE33" s="10"/>
      <c r="AGF33" s="1"/>
      <c r="AGG33" s="9"/>
      <c r="AGJ33" s="10"/>
      <c r="AGK33" s="1"/>
      <c r="AGL33" s="9"/>
      <c r="AGO33" s="10"/>
      <c r="AGP33" s="1"/>
      <c r="AGQ33" s="9"/>
      <c r="AGT33" s="10"/>
      <c r="AGU33" s="1"/>
      <c r="AGV33" s="9"/>
      <c r="AGY33" s="10"/>
      <c r="AGZ33" s="1"/>
      <c r="AHA33" s="9"/>
      <c r="AHD33" s="10"/>
      <c r="AHE33" s="1"/>
      <c r="AHF33" s="9"/>
      <c r="AHI33" s="10"/>
      <c r="AHJ33" s="1"/>
      <c r="AHK33" s="9"/>
      <c r="AHN33" s="10"/>
      <c r="AHO33" s="1"/>
      <c r="AHP33" s="9"/>
      <c r="AHS33" s="10"/>
      <c r="AHT33" s="1"/>
      <c r="AHU33" s="9"/>
      <c r="AHX33" s="10"/>
      <c r="AHY33" s="1"/>
      <c r="AHZ33" s="9"/>
      <c r="AIC33" s="10"/>
      <c r="AID33" s="1"/>
      <c r="AIE33" s="9"/>
      <c r="AIH33" s="10"/>
      <c r="AII33" s="1"/>
      <c r="AIJ33" s="9"/>
      <c r="AIM33" s="10"/>
      <c r="AIN33" s="1"/>
      <c r="AIO33" s="9"/>
      <c r="AIR33" s="10"/>
      <c r="AIS33" s="1"/>
      <c r="AIT33" s="9"/>
      <c r="AIW33" s="10"/>
      <c r="AIX33" s="1"/>
      <c r="AIY33" s="9"/>
      <c r="AJB33" s="10"/>
      <c r="AJC33" s="1"/>
      <c r="AJD33" s="9"/>
      <c r="AJG33" s="10"/>
      <c r="AJH33" s="1"/>
      <c r="AJI33" s="9"/>
      <c r="AJL33" s="10"/>
      <c r="AJM33" s="1"/>
      <c r="AJN33" s="9"/>
      <c r="AJQ33" s="10"/>
      <c r="AJR33" s="1"/>
      <c r="AJS33" s="9"/>
      <c r="AJV33" s="10"/>
      <c r="AJW33" s="1"/>
      <c r="AJX33" s="9"/>
      <c r="AKA33" s="10"/>
      <c r="AKB33" s="1"/>
      <c r="AKC33" s="9"/>
      <c r="AKF33" s="10"/>
      <c r="AKG33" s="1"/>
      <c r="AKH33" s="9"/>
      <c r="AKK33" s="10"/>
      <c r="AKL33" s="1"/>
      <c r="AKM33" s="9"/>
      <c r="AKP33" s="10"/>
      <c r="AKQ33" s="1"/>
      <c r="AKR33" s="9"/>
      <c r="AKU33" s="10"/>
      <c r="AKV33" s="1"/>
      <c r="AKW33" s="9"/>
      <c r="AKZ33" s="10"/>
      <c r="ALA33" s="1"/>
      <c r="ALB33" s="9"/>
      <c r="ALE33" s="10"/>
      <c r="ALF33" s="1"/>
      <c r="ALG33" s="9"/>
      <c r="ALJ33" s="10"/>
      <c r="ALK33" s="1"/>
      <c r="ALL33" s="9"/>
      <c r="ALO33" s="10"/>
      <c r="ALP33" s="1"/>
      <c r="ALQ33" s="9"/>
      <c r="ALT33" s="10"/>
      <c r="ALU33" s="1"/>
      <c r="ALV33" s="9"/>
      <c r="ALY33" s="10"/>
      <c r="ALZ33" s="1"/>
      <c r="AMA33" s="9"/>
      <c r="AMD33" s="10"/>
      <c r="AME33" s="1"/>
      <c r="AMF33" s="9"/>
      <c r="AMI33" s="10"/>
      <c r="AMJ33" s="1"/>
    </row>
    <row r="34" spans="1:1024" customHeight="1" ht="13.2">
      <c r="I34" s="1">
        <v>44456</v>
      </c>
      <c r="J34" s="9" t="s">
        <v>103</v>
      </c>
      <c r="K34" s="8">
        <v>1877.59</v>
      </c>
      <c r="L34" s="8" t="s">
        <v>87</v>
      </c>
      <c r="M34" s="10">
        <v>44456</v>
      </c>
      <c r="N34" s="1"/>
      <c r="O34" s="9"/>
      <c r="R34" s="10"/>
      <c r="S34" s="1"/>
      <c r="T34" s="9"/>
      <c r="W34" s="10"/>
      <c r="X34" s="1"/>
      <c r="Y34" s="9"/>
      <c r="AB34" s="10"/>
      <c r="AC34" s="1"/>
      <c r="AD34" s="9"/>
      <c r="AG34" s="10"/>
      <c r="AH34" s="1"/>
      <c r="AI34" s="9"/>
      <c r="AL34" s="10"/>
      <c r="AM34" s="1"/>
      <c r="AN34" s="9"/>
      <c r="AQ34" s="10"/>
      <c r="AR34" s="1"/>
      <c r="AS34" s="9"/>
      <c r="AV34" s="10"/>
      <c r="AW34" s="1"/>
      <c r="AX34" s="9"/>
      <c r="BA34" s="10"/>
      <c r="BB34" s="1"/>
      <c r="BC34" s="9"/>
      <c r="BF34" s="10"/>
      <c r="BG34" s="1"/>
      <c r="BH34" s="9"/>
      <c r="BK34" s="10"/>
      <c r="BL34" s="1"/>
      <c r="BM34" s="9"/>
      <c r="BP34" s="10"/>
      <c r="BQ34" s="1"/>
      <c r="BR34" s="9"/>
      <c r="BU34" s="10"/>
      <c r="BV34" s="1"/>
      <c r="BW34" s="9"/>
      <c r="BZ34" s="10"/>
      <c r="CA34" s="1"/>
      <c r="CB34" s="9"/>
      <c r="CE34" s="10"/>
      <c r="CF34" s="1"/>
      <c r="CG34" s="9"/>
      <c r="CJ34" s="10"/>
      <c r="CK34" s="1"/>
      <c r="CL34" s="9"/>
      <c r="CO34" s="10"/>
      <c r="CP34" s="1"/>
      <c r="CQ34" s="9"/>
      <c r="CT34" s="10"/>
      <c r="CU34" s="1"/>
      <c r="CV34" s="9"/>
      <c r="CY34" s="10"/>
      <c r="CZ34" s="1"/>
      <c r="DA34" s="9"/>
      <c r="DD34" s="10"/>
      <c r="DE34" s="1"/>
      <c r="DF34" s="9"/>
      <c r="DI34" s="10"/>
      <c r="DJ34" s="1"/>
      <c r="DK34" s="9"/>
      <c r="DN34" s="10"/>
      <c r="DO34" s="1"/>
      <c r="DP34" s="9"/>
      <c r="DS34" s="10"/>
      <c r="DT34" s="1"/>
      <c r="DU34" s="9"/>
      <c r="DX34" s="10"/>
      <c r="DY34" s="1"/>
      <c r="DZ34" s="9"/>
      <c r="EC34" s="10"/>
      <c r="ED34" s="1"/>
      <c r="EE34" s="9"/>
      <c r="EH34" s="10"/>
      <c r="EI34" s="1"/>
      <c r="EJ34" s="9"/>
      <c r="EM34" s="10"/>
      <c r="EN34" s="1"/>
      <c r="EO34" s="9"/>
      <c r="ER34" s="10"/>
      <c r="ES34" s="1"/>
      <c r="ET34" s="9"/>
      <c r="EW34" s="10"/>
      <c r="EX34" s="1"/>
      <c r="EY34" s="9"/>
      <c r="FB34" s="10"/>
      <c r="FC34" s="1"/>
      <c r="FD34" s="9"/>
      <c r="FG34" s="10"/>
      <c r="FH34" s="1"/>
      <c r="FI34" s="9"/>
      <c r="FL34" s="10"/>
      <c r="FM34" s="1"/>
      <c r="FN34" s="9"/>
      <c r="FQ34" s="10"/>
      <c r="FR34" s="1"/>
      <c r="FS34" s="9"/>
      <c r="FV34" s="10"/>
      <c r="FW34" s="1"/>
      <c r="FX34" s="9"/>
      <c r="GA34" s="10"/>
      <c r="GB34" s="1"/>
      <c r="GC34" s="9"/>
      <c r="GF34" s="10"/>
      <c r="GG34" s="1"/>
      <c r="GH34" s="9"/>
      <c r="GK34" s="10"/>
      <c r="GL34" s="1"/>
      <c r="GM34" s="9"/>
      <c r="GP34" s="10"/>
      <c r="GQ34" s="1"/>
      <c r="GR34" s="9"/>
      <c r="GU34" s="10"/>
      <c r="GV34" s="1"/>
      <c r="GW34" s="9"/>
      <c r="GZ34" s="10"/>
      <c r="HA34" s="1"/>
      <c r="HB34" s="9"/>
      <c r="HE34" s="10"/>
      <c r="HF34" s="1"/>
      <c r="HG34" s="9"/>
      <c r="HJ34" s="10"/>
      <c r="HK34" s="1"/>
      <c r="HL34" s="9"/>
      <c r="HO34" s="10"/>
      <c r="HP34" s="1"/>
      <c r="HQ34" s="9"/>
      <c r="HT34" s="10"/>
      <c r="HU34" s="1"/>
      <c r="HV34" s="9"/>
      <c r="HY34" s="10"/>
      <c r="HZ34" s="1"/>
      <c r="IA34" s="9"/>
      <c r="ID34" s="10"/>
      <c r="IE34" s="1"/>
      <c r="IF34" s="9"/>
      <c r="II34" s="10"/>
      <c r="IJ34" s="1"/>
      <c r="IK34" s="9"/>
      <c r="IN34" s="10"/>
      <c r="IO34" s="1"/>
      <c r="IP34" s="9"/>
      <c r="IS34" s="10"/>
      <c r="IT34" s="1"/>
      <c r="IU34" s="9"/>
      <c r="IX34" s="10"/>
      <c r="IY34" s="1"/>
      <c r="IZ34" s="9"/>
      <c r="JC34" s="10"/>
      <c r="JD34" s="1"/>
      <c r="JE34" s="9"/>
      <c r="JH34" s="10"/>
      <c r="JI34" s="1"/>
      <c r="JJ34" s="9"/>
      <c r="JM34" s="10"/>
      <c r="JN34" s="1"/>
      <c r="JO34" s="9"/>
      <c r="JR34" s="10"/>
      <c r="JS34" s="1"/>
      <c r="JT34" s="9"/>
      <c r="JW34" s="10"/>
      <c r="JX34" s="1"/>
      <c r="JY34" s="9"/>
      <c r="KB34" s="10"/>
      <c r="KC34" s="1"/>
      <c r="KD34" s="9"/>
      <c r="KG34" s="10"/>
      <c r="KH34" s="1"/>
      <c r="KI34" s="9"/>
      <c r="KL34" s="10"/>
      <c r="KM34" s="1"/>
      <c r="KN34" s="9"/>
      <c r="KQ34" s="10"/>
      <c r="KR34" s="1"/>
      <c r="KS34" s="9"/>
      <c r="KV34" s="10"/>
      <c r="KW34" s="1"/>
      <c r="KX34" s="9"/>
      <c r="LA34" s="10"/>
      <c r="LB34" s="1"/>
      <c r="LC34" s="9"/>
      <c r="LF34" s="10"/>
      <c r="LG34" s="1"/>
      <c r="LH34" s="9"/>
      <c r="LK34" s="10"/>
      <c r="LL34" s="1"/>
      <c r="LM34" s="9"/>
      <c r="LP34" s="10"/>
      <c r="LQ34" s="1"/>
      <c r="LR34" s="9"/>
      <c r="LU34" s="10"/>
      <c r="LV34" s="1"/>
      <c r="LW34" s="9"/>
      <c r="LZ34" s="10"/>
      <c r="MA34" s="1"/>
      <c r="MB34" s="9"/>
      <c r="ME34" s="10"/>
      <c r="MF34" s="1"/>
      <c r="MG34" s="9"/>
      <c r="MJ34" s="10"/>
      <c r="MK34" s="1"/>
      <c r="ML34" s="9"/>
      <c r="MO34" s="10"/>
      <c r="MP34" s="1"/>
      <c r="MQ34" s="9"/>
      <c r="MT34" s="10"/>
      <c r="MU34" s="1"/>
      <c r="MV34" s="9"/>
      <c r="MY34" s="10"/>
      <c r="MZ34" s="1"/>
      <c r="NA34" s="9"/>
      <c r="ND34" s="10"/>
      <c r="NE34" s="1"/>
      <c r="NF34" s="9"/>
      <c r="NI34" s="10"/>
      <c r="NJ34" s="1"/>
      <c r="NK34" s="9"/>
      <c r="NN34" s="10"/>
      <c r="NO34" s="1"/>
      <c r="NP34" s="9"/>
      <c r="NS34" s="10"/>
      <c r="NT34" s="1"/>
      <c r="NU34" s="9"/>
      <c r="NX34" s="10"/>
      <c r="NY34" s="1"/>
      <c r="NZ34" s="9"/>
      <c r="OC34" s="10"/>
      <c r="OD34" s="1"/>
      <c r="OE34" s="9"/>
      <c r="OH34" s="10"/>
      <c r="OI34" s="1"/>
      <c r="OJ34" s="9"/>
      <c r="OM34" s="10"/>
      <c r="ON34" s="1"/>
      <c r="OO34" s="9"/>
      <c r="OR34" s="10"/>
      <c r="OS34" s="1"/>
      <c r="OT34" s="9"/>
      <c r="OW34" s="10"/>
      <c r="OX34" s="1"/>
      <c r="OY34" s="9"/>
      <c r="PB34" s="10"/>
      <c r="PC34" s="1"/>
      <c r="PD34" s="9"/>
      <c r="PG34" s="10"/>
      <c r="PH34" s="1"/>
      <c r="PI34" s="9"/>
      <c r="PL34" s="10"/>
      <c r="PM34" s="1"/>
      <c r="PN34" s="9"/>
      <c r="PQ34" s="10"/>
      <c r="PR34" s="1"/>
      <c r="PS34" s="9"/>
      <c r="PV34" s="10"/>
      <c r="PW34" s="1"/>
      <c r="PX34" s="9"/>
      <c r="QA34" s="10"/>
      <c r="QB34" s="1"/>
      <c r="QC34" s="9"/>
      <c r="QF34" s="10"/>
      <c r="QG34" s="1"/>
      <c r="QH34" s="9"/>
      <c r="QK34" s="10"/>
      <c r="QL34" s="1"/>
      <c r="QM34" s="9"/>
      <c r="QP34" s="10"/>
      <c r="QQ34" s="1"/>
      <c r="QR34" s="9"/>
      <c r="QU34" s="10"/>
      <c r="QV34" s="1"/>
      <c r="QW34" s="9"/>
      <c r="QZ34" s="10"/>
      <c r="RA34" s="1"/>
      <c r="RB34" s="9"/>
      <c r="RE34" s="10"/>
      <c r="RF34" s="1"/>
      <c r="RG34" s="9"/>
      <c r="RJ34" s="10"/>
      <c r="RK34" s="1"/>
      <c r="RL34" s="9"/>
      <c r="RO34" s="10"/>
      <c r="RP34" s="1"/>
      <c r="RQ34" s="9"/>
      <c r="RT34" s="10"/>
      <c r="RU34" s="1"/>
      <c r="RV34" s="9"/>
      <c r="RY34" s="10"/>
      <c r="RZ34" s="1"/>
      <c r="SA34" s="9"/>
      <c r="SD34" s="10"/>
      <c r="SE34" s="1"/>
      <c r="SF34" s="9"/>
      <c r="SI34" s="10"/>
      <c r="SJ34" s="1"/>
      <c r="SK34" s="9"/>
      <c r="SN34" s="10"/>
      <c r="SO34" s="1"/>
      <c r="SP34" s="9"/>
      <c r="SS34" s="10"/>
      <c r="ST34" s="1"/>
      <c r="SU34" s="9"/>
      <c r="SX34" s="10"/>
      <c r="SY34" s="1"/>
      <c r="SZ34" s="9"/>
      <c r="TC34" s="10"/>
      <c r="TD34" s="1"/>
      <c r="TE34" s="9"/>
      <c r="TH34" s="10"/>
      <c r="TI34" s="1"/>
      <c r="TJ34" s="9"/>
      <c r="TM34" s="10"/>
      <c r="TN34" s="1"/>
      <c r="TO34" s="9"/>
      <c r="TR34" s="10"/>
      <c r="TS34" s="1"/>
      <c r="TT34" s="9"/>
      <c r="TW34" s="10"/>
      <c r="TX34" s="1"/>
      <c r="TY34" s="9"/>
      <c r="UB34" s="10"/>
      <c r="UC34" s="1"/>
      <c r="UD34" s="9"/>
      <c r="UG34" s="10"/>
      <c r="UH34" s="1"/>
      <c r="UI34" s="9"/>
      <c r="UL34" s="10"/>
      <c r="UM34" s="1"/>
      <c r="UN34" s="9"/>
      <c r="UQ34" s="10"/>
      <c r="UR34" s="1"/>
      <c r="US34" s="9"/>
      <c r="UV34" s="10"/>
      <c r="UW34" s="1"/>
      <c r="UX34" s="9"/>
      <c r="VA34" s="10"/>
      <c r="VB34" s="1"/>
      <c r="VC34" s="9"/>
      <c r="VF34" s="10"/>
      <c r="VG34" s="1"/>
      <c r="VH34" s="9"/>
      <c r="VK34" s="10"/>
      <c r="VL34" s="1"/>
      <c r="VM34" s="9"/>
      <c r="VP34" s="10"/>
      <c r="VQ34" s="1"/>
      <c r="VR34" s="9"/>
      <c r="VU34" s="10"/>
      <c r="VV34" s="1"/>
      <c r="VW34" s="9"/>
      <c r="VZ34" s="10"/>
      <c r="WA34" s="1"/>
      <c r="WB34" s="9"/>
      <c r="WE34" s="10"/>
      <c r="WF34" s="1"/>
      <c r="WG34" s="9"/>
      <c r="WJ34" s="10"/>
      <c r="WK34" s="1"/>
      <c r="WL34" s="9"/>
      <c r="WO34" s="10"/>
      <c r="WP34" s="1"/>
      <c r="WQ34" s="9"/>
      <c r="WT34" s="10"/>
      <c r="WU34" s="1"/>
      <c r="WV34" s="9"/>
      <c r="WY34" s="10"/>
      <c r="WZ34" s="1"/>
      <c r="XA34" s="9"/>
      <c r="XD34" s="10"/>
      <c r="XE34" s="1"/>
      <c r="XF34" s="9"/>
      <c r="XI34" s="10"/>
      <c r="XJ34" s="1"/>
      <c r="XK34" s="9"/>
      <c r="XN34" s="10"/>
      <c r="XO34" s="1"/>
      <c r="XP34" s="9"/>
      <c r="XS34" s="10"/>
      <c r="XT34" s="1"/>
      <c r="XU34" s="9"/>
      <c r="XX34" s="10"/>
      <c r="XY34" s="1"/>
      <c r="XZ34" s="9"/>
      <c r="YC34" s="10"/>
      <c r="YD34" s="1"/>
      <c r="YE34" s="9"/>
      <c r="YH34" s="10"/>
      <c r="YI34" s="1"/>
      <c r="YJ34" s="9"/>
      <c r="YM34" s="10"/>
      <c r="YN34" s="1"/>
      <c r="YO34" s="9"/>
      <c r="YR34" s="10"/>
      <c r="YS34" s="1"/>
      <c r="YT34" s="9"/>
      <c r="YW34" s="10"/>
      <c r="YX34" s="1"/>
      <c r="YY34" s="9"/>
      <c r="ZB34" s="10"/>
      <c r="ZC34" s="1"/>
      <c r="ZD34" s="9"/>
      <c r="ZG34" s="10"/>
      <c r="ZH34" s="1"/>
      <c r="ZI34" s="9"/>
      <c r="ZL34" s="10"/>
      <c r="ZM34" s="1"/>
      <c r="ZN34" s="9"/>
      <c r="ZQ34" s="10"/>
      <c r="ZR34" s="1"/>
      <c r="ZS34" s="9"/>
      <c r="ZV34" s="10"/>
      <c r="ZW34" s="1"/>
      <c r="ZX34" s="9"/>
      <c r="AAA34" s="10"/>
      <c r="AAB34" s="1"/>
      <c r="AAC34" s="9"/>
      <c r="AAF34" s="10"/>
      <c r="AAG34" s="1"/>
      <c r="AAH34" s="9"/>
      <c r="AAK34" s="10"/>
      <c r="AAL34" s="1"/>
      <c r="AAM34" s="9"/>
      <c r="AAP34" s="10"/>
      <c r="AAQ34" s="1"/>
      <c r="AAR34" s="9"/>
      <c r="AAU34" s="10"/>
      <c r="AAV34" s="1"/>
      <c r="AAW34" s="9"/>
      <c r="AAZ34" s="10"/>
      <c r="ABA34" s="1"/>
      <c r="ABB34" s="9"/>
      <c r="ABE34" s="10"/>
      <c r="ABF34" s="1"/>
      <c r="ABG34" s="9"/>
      <c r="ABJ34" s="10"/>
      <c r="ABK34" s="1"/>
      <c r="ABL34" s="9"/>
      <c r="ABO34" s="10"/>
      <c r="ABP34" s="1"/>
      <c r="ABQ34" s="9"/>
      <c r="ABT34" s="10"/>
      <c r="ABU34" s="1"/>
      <c r="ABV34" s="9"/>
      <c r="ABY34" s="10"/>
      <c r="ABZ34" s="1"/>
      <c r="ACA34" s="9"/>
      <c r="ACD34" s="10"/>
      <c r="ACE34" s="1"/>
      <c r="ACF34" s="9"/>
      <c r="ACI34" s="10"/>
      <c r="ACJ34" s="1"/>
      <c r="ACK34" s="9"/>
      <c r="ACN34" s="10"/>
      <c r="ACO34" s="1"/>
      <c r="ACP34" s="9"/>
      <c r="ACS34" s="10"/>
      <c r="ACT34" s="1"/>
      <c r="ACU34" s="9"/>
      <c r="ACX34" s="10"/>
      <c r="ACY34" s="1"/>
      <c r="ACZ34" s="9"/>
      <c r="ADC34" s="10"/>
      <c r="ADD34" s="1"/>
      <c r="ADE34" s="9"/>
      <c r="ADH34" s="10"/>
      <c r="ADI34" s="1"/>
      <c r="ADJ34" s="9"/>
      <c r="ADM34" s="10"/>
      <c r="ADN34" s="1"/>
      <c r="ADO34" s="9"/>
      <c r="ADR34" s="10"/>
      <c r="ADS34" s="1"/>
      <c r="ADT34" s="9"/>
      <c r="ADW34" s="10"/>
      <c r="ADX34" s="1"/>
      <c r="ADY34" s="9"/>
      <c r="AEB34" s="10"/>
      <c r="AEC34" s="1"/>
      <c r="AED34" s="9"/>
      <c r="AEG34" s="10"/>
      <c r="AEH34" s="1"/>
      <c r="AEI34" s="9"/>
      <c r="AEL34" s="10"/>
      <c r="AEM34" s="1"/>
      <c r="AEN34" s="9"/>
      <c r="AEQ34" s="10"/>
      <c r="AER34" s="1"/>
      <c r="AES34" s="9"/>
      <c r="AEV34" s="10"/>
      <c r="AEW34" s="1"/>
      <c r="AEX34" s="9"/>
      <c r="AFA34" s="10"/>
      <c r="AFB34" s="1"/>
      <c r="AFC34" s="9"/>
      <c r="AFF34" s="10"/>
      <c r="AFG34" s="1"/>
      <c r="AFH34" s="9"/>
      <c r="AFK34" s="10"/>
      <c r="AFL34" s="1"/>
      <c r="AFM34" s="9"/>
      <c r="AFP34" s="10"/>
      <c r="AFQ34" s="1"/>
      <c r="AFR34" s="9"/>
      <c r="AFU34" s="10"/>
      <c r="AFV34" s="1"/>
      <c r="AFW34" s="9"/>
      <c r="AFZ34" s="10"/>
      <c r="AGA34" s="1"/>
      <c r="AGB34" s="9"/>
      <c r="AGE34" s="10"/>
      <c r="AGF34" s="1"/>
      <c r="AGG34" s="9"/>
      <c r="AGJ34" s="10"/>
      <c r="AGK34" s="1"/>
      <c r="AGL34" s="9"/>
      <c r="AGO34" s="10"/>
      <c r="AGP34" s="1"/>
      <c r="AGQ34" s="9"/>
      <c r="AGT34" s="10"/>
      <c r="AGU34" s="1"/>
      <c r="AGV34" s="9"/>
      <c r="AGY34" s="10"/>
      <c r="AGZ34" s="1"/>
      <c r="AHA34" s="9"/>
      <c r="AHD34" s="10"/>
      <c r="AHE34" s="1"/>
      <c r="AHF34" s="9"/>
      <c r="AHI34" s="10"/>
      <c r="AHJ34" s="1"/>
      <c r="AHK34" s="9"/>
      <c r="AHN34" s="10"/>
      <c r="AHO34" s="1"/>
      <c r="AHP34" s="9"/>
      <c r="AHS34" s="10"/>
      <c r="AHT34" s="1"/>
      <c r="AHU34" s="9"/>
      <c r="AHX34" s="10"/>
      <c r="AHY34" s="1"/>
      <c r="AHZ34" s="9"/>
      <c r="AIC34" s="10"/>
      <c r="AID34" s="1"/>
      <c r="AIE34" s="9"/>
      <c r="AIH34" s="10"/>
      <c r="AII34" s="1"/>
      <c r="AIJ34" s="9"/>
      <c r="AIM34" s="10"/>
      <c r="AIN34" s="1"/>
      <c r="AIO34" s="9"/>
      <c r="AIR34" s="10"/>
      <c r="AIS34" s="1"/>
      <c r="AIT34" s="9"/>
      <c r="AIW34" s="10"/>
      <c r="AIX34" s="1"/>
      <c r="AIY34" s="9"/>
      <c r="AJB34" s="10"/>
      <c r="AJC34" s="1"/>
      <c r="AJD34" s="9"/>
      <c r="AJG34" s="10"/>
      <c r="AJH34" s="1"/>
      <c r="AJI34" s="9"/>
      <c r="AJL34" s="10"/>
      <c r="AJM34" s="1"/>
      <c r="AJN34" s="9"/>
      <c r="AJQ34" s="10"/>
      <c r="AJR34" s="1"/>
      <c r="AJS34" s="9"/>
      <c r="AJV34" s="10"/>
      <c r="AJW34" s="1"/>
      <c r="AJX34" s="9"/>
      <c r="AKA34" s="10"/>
      <c r="AKB34" s="1"/>
      <c r="AKC34" s="9"/>
      <c r="AKF34" s="10"/>
      <c r="AKG34" s="1"/>
      <c r="AKH34" s="9"/>
      <c r="AKK34" s="10"/>
      <c r="AKL34" s="1"/>
      <c r="AKM34" s="9"/>
      <c r="AKP34" s="10"/>
      <c r="AKQ34" s="1"/>
      <c r="AKR34" s="9"/>
      <c r="AKU34" s="10"/>
      <c r="AKV34" s="1"/>
      <c r="AKW34" s="9"/>
      <c r="AKZ34" s="10"/>
      <c r="ALA34" s="1"/>
      <c r="ALB34" s="9"/>
      <c r="ALE34" s="10"/>
      <c r="ALF34" s="1"/>
      <c r="ALG34" s="9"/>
      <c r="ALJ34" s="10"/>
      <c r="ALK34" s="1"/>
      <c r="ALL34" s="9"/>
      <c r="ALO34" s="10"/>
      <c r="ALP34" s="1"/>
      <c r="ALQ34" s="9"/>
      <c r="ALT34" s="10"/>
      <c r="ALU34" s="1"/>
      <c r="ALV34" s="9"/>
      <c r="ALY34" s="10"/>
      <c r="ALZ34" s="1"/>
      <c r="AMA34" s="9"/>
      <c r="AMD34" s="10"/>
      <c r="AME34" s="1"/>
      <c r="AMF34" s="9"/>
      <c r="AMI34" s="10"/>
      <c r="AMJ34" s="1"/>
    </row>
    <row r="35" spans="1:1024" customHeight="1" ht="14.4">
      <c r="A35" s="18"/>
      <c r="B35" s="18"/>
      <c r="C35" s="18"/>
      <c r="D35" s="18"/>
      <c r="E35" s="18"/>
      <c r="F35" s="18"/>
      <c r="G35" s="18"/>
      <c r="H35" s="18"/>
      <c r="I35" s="1">
        <v>44466</v>
      </c>
      <c r="J35" s="9" t="s">
        <v>104</v>
      </c>
      <c r="K35" s="8">
        <v>7000</v>
      </c>
      <c r="L35" s="8" t="s">
        <v>87</v>
      </c>
      <c r="M35" s="10">
        <v>44466</v>
      </c>
      <c r="N35" s="1"/>
      <c r="O35" s="9"/>
      <c r="R35" s="10"/>
      <c r="S35" s="1"/>
      <c r="T35" s="9"/>
      <c r="W35" s="10"/>
      <c r="X35" s="1"/>
      <c r="Y35" s="9"/>
      <c r="AB35" s="10"/>
      <c r="AC35" s="1"/>
      <c r="AD35" s="9"/>
      <c r="AG35" s="10"/>
      <c r="AH35" s="1"/>
      <c r="AI35" s="9"/>
      <c r="AL35" s="10"/>
      <c r="AM35" s="1"/>
      <c r="AN35" s="9"/>
      <c r="AQ35" s="10"/>
      <c r="AR35" s="1"/>
      <c r="AS35" s="9"/>
      <c r="AV35" s="10"/>
      <c r="AW35" s="1"/>
      <c r="AX35" s="9"/>
      <c r="BA35" s="10"/>
      <c r="BB35" s="1"/>
      <c r="BC35" s="9"/>
      <c r="BF35" s="10"/>
      <c r="BG35" s="1"/>
      <c r="BH35" s="9"/>
      <c r="BK35" s="10"/>
      <c r="BL35" s="1"/>
      <c r="BM35" s="9"/>
      <c r="BP35" s="10"/>
      <c r="BQ35" s="1"/>
      <c r="BR35" s="9"/>
      <c r="BU35" s="10"/>
      <c r="BV35" s="1"/>
      <c r="BW35" s="9"/>
      <c r="BZ35" s="10"/>
      <c r="CA35" s="1"/>
      <c r="CB35" s="9"/>
      <c r="CE35" s="10"/>
      <c r="CF35" s="1"/>
      <c r="CG35" s="9"/>
      <c r="CJ35" s="10"/>
      <c r="CK35" s="1"/>
      <c r="CL35" s="9"/>
      <c r="CO35" s="10"/>
      <c r="CP35" s="1"/>
      <c r="CQ35" s="9"/>
      <c r="CT35" s="10"/>
      <c r="CU35" s="1"/>
      <c r="CV35" s="9"/>
      <c r="CY35" s="10"/>
      <c r="CZ35" s="1"/>
      <c r="DA35" s="9"/>
      <c r="DD35" s="10"/>
      <c r="DE35" s="1"/>
      <c r="DF35" s="9"/>
      <c r="DI35" s="10"/>
      <c r="DJ35" s="1"/>
      <c r="DK35" s="9"/>
      <c r="DN35" s="10"/>
      <c r="DO35" s="1"/>
      <c r="DP35" s="9"/>
      <c r="DS35" s="10"/>
      <c r="DT35" s="1"/>
      <c r="DU35" s="9"/>
      <c r="DX35" s="10"/>
      <c r="DY35" s="1"/>
      <c r="DZ35" s="9"/>
      <c r="EC35" s="10"/>
      <c r="ED35" s="1"/>
      <c r="EE35" s="9"/>
      <c r="EH35" s="10"/>
      <c r="EI35" s="1"/>
      <c r="EJ35" s="9"/>
      <c r="EM35" s="10"/>
      <c r="EN35" s="1"/>
      <c r="EO35" s="9"/>
      <c r="ER35" s="10"/>
      <c r="ES35" s="1"/>
      <c r="ET35" s="9"/>
      <c r="EW35" s="10"/>
      <c r="EX35" s="1"/>
      <c r="EY35" s="9"/>
      <c r="FB35" s="10"/>
      <c r="FC35" s="1"/>
      <c r="FD35" s="9"/>
      <c r="FG35" s="10"/>
      <c r="FH35" s="1"/>
      <c r="FI35" s="9"/>
      <c r="FL35" s="10"/>
      <c r="FM35" s="1"/>
      <c r="FN35" s="9"/>
      <c r="FQ35" s="10"/>
      <c r="FR35" s="1"/>
      <c r="FS35" s="9"/>
      <c r="FV35" s="10"/>
      <c r="FW35" s="1"/>
      <c r="FX35" s="9"/>
      <c r="GA35" s="10"/>
      <c r="GB35" s="1"/>
      <c r="GC35" s="9"/>
      <c r="GF35" s="10"/>
      <c r="GG35" s="1"/>
      <c r="GH35" s="9"/>
      <c r="GK35" s="10"/>
      <c r="GL35" s="1"/>
      <c r="GM35" s="9"/>
      <c r="GP35" s="10"/>
      <c r="GQ35" s="1"/>
      <c r="GR35" s="9"/>
      <c r="GU35" s="10"/>
      <c r="GV35" s="1"/>
      <c r="GW35" s="9"/>
      <c r="GZ35" s="10"/>
      <c r="HA35" s="1"/>
      <c r="HB35" s="9"/>
      <c r="HE35" s="10"/>
      <c r="HF35" s="1"/>
      <c r="HG35" s="9"/>
      <c r="HJ35" s="10"/>
      <c r="HK35" s="1"/>
      <c r="HL35" s="9"/>
      <c r="HO35" s="10"/>
      <c r="HP35" s="1"/>
      <c r="HQ35" s="9"/>
      <c r="HT35" s="10"/>
      <c r="HU35" s="1"/>
      <c r="HV35" s="9"/>
      <c r="HY35" s="10"/>
      <c r="HZ35" s="1"/>
      <c r="IA35" s="9"/>
      <c r="ID35" s="10"/>
      <c r="IE35" s="1"/>
      <c r="IF35" s="9"/>
      <c r="II35" s="10"/>
      <c r="IJ35" s="1"/>
      <c r="IK35" s="9"/>
      <c r="IN35" s="10"/>
      <c r="IO35" s="1"/>
      <c r="IP35" s="9"/>
      <c r="IS35" s="10"/>
      <c r="IT35" s="1"/>
      <c r="IU35" s="9"/>
      <c r="IX35" s="10"/>
      <c r="IY35" s="1"/>
      <c r="IZ35" s="9"/>
      <c r="JC35" s="10"/>
      <c r="JD35" s="1"/>
      <c r="JE35" s="9"/>
      <c r="JH35" s="10"/>
      <c r="JI35" s="1"/>
      <c r="JJ35" s="9"/>
      <c r="JM35" s="10"/>
      <c r="JN35" s="1"/>
      <c r="JO35" s="9"/>
      <c r="JR35" s="10"/>
      <c r="JS35" s="1"/>
      <c r="JT35" s="9"/>
      <c r="JW35" s="10"/>
      <c r="JX35" s="1"/>
      <c r="JY35" s="9"/>
      <c r="KB35" s="10"/>
      <c r="KC35" s="1"/>
      <c r="KD35" s="9"/>
      <c r="KG35" s="10"/>
      <c r="KH35" s="1"/>
      <c r="KI35" s="9"/>
      <c r="KL35" s="10"/>
      <c r="KM35" s="1"/>
      <c r="KN35" s="9"/>
      <c r="KQ35" s="10"/>
      <c r="KR35" s="1"/>
      <c r="KS35" s="9"/>
      <c r="KV35" s="10"/>
      <c r="KW35" s="1"/>
      <c r="KX35" s="9"/>
      <c r="LA35" s="10"/>
      <c r="LB35" s="1"/>
      <c r="LC35" s="9"/>
      <c r="LF35" s="10"/>
      <c r="LG35" s="1"/>
      <c r="LH35" s="9"/>
      <c r="LK35" s="10"/>
      <c r="LL35" s="1"/>
      <c r="LM35" s="9"/>
      <c r="LP35" s="10"/>
      <c r="LQ35" s="1"/>
      <c r="LR35" s="9"/>
      <c r="LU35" s="10"/>
      <c r="LV35" s="1"/>
      <c r="LW35" s="9"/>
      <c r="LZ35" s="10"/>
      <c r="MA35" s="1"/>
      <c r="MB35" s="9"/>
      <c r="ME35" s="10"/>
      <c r="MF35" s="1"/>
      <c r="MG35" s="9"/>
      <c r="MJ35" s="10"/>
      <c r="MK35" s="1"/>
      <c r="ML35" s="9"/>
      <c r="MO35" s="10"/>
      <c r="MP35" s="1"/>
      <c r="MQ35" s="9"/>
      <c r="MT35" s="10"/>
      <c r="MU35" s="1"/>
      <c r="MV35" s="9"/>
      <c r="MY35" s="10"/>
      <c r="MZ35" s="1"/>
      <c r="NA35" s="9"/>
      <c r="ND35" s="10"/>
      <c r="NE35" s="1"/>
      <c r="NF35" s="9"/>
      <c r="NI35" s="10"/>
      <c r="NJ35" s="1"/>
      <c r="NK35" s="9"/>
      <c r="NN35" s="10"/>
      <c r="NO35" s="1"/>
      <c r="NP35" s="9"/>
      <c r="NS35" s="10"/>
      <c r="NT35" s="1"/>
      <c r="NU35" s="9"/>
      <c r="NX35" s="10"/>
      <c r="NY35" s="1"/>
      <c r="NZ35" s="9"/>
      <c r="OC35" s="10"/>
      <c r="OD35" s="1"/>
      <c r="OE35" s="9"/>
      <c r="OH35" s="10"/>
      <c r="OI35" s="1"/>
      <c r="OJ35" s="9"/>
      <c r="OM35" s="10"/>
      <c r="ON35" s="1"/>
      <c r="OO35" s="9"/>
      <c r="OR35" s="10"/>
      <c r="OS35" s="1"/>
      <c r="OT35" s="9"/>
      <c r="OW35" s="10"/>
      <c r="OX35" s="1"/>
      <c r="OY35" s="9"/>
      <c r="PB35" s="10"/>
      <c r="PC35" s="1"/>
      <c r="PD35" s="9"/>
      <c r="PG35" s="10"/>
      <c r="PH35" s="1"/>
      <c r="PI35" s="9"/>
      <c r="PL35" s="10"/>
      <c r="PM35" s="1"/>
      <c r="PN35" s="9"/>
      <c r="PQ35" s="10"/>
      <c r="PR35" s="1"/>
      <c r="PS35" s="9"/>
      <c r="PV35" s="10"/>
      <c r="PW35" s="1"/>
      <c r="PX35" s="9"/>
      <c r="QA35" s="10"/>
      <c r="QB35" s="1"/>
      <c r="QC35" s="9"/>
      <c r="QF35" s="10"/>
      <c r="QG35" s="1"/>
      <c r="QH35" s="9"/>
      <c r="QK35" s="10"/>
      <c r="QL35" s="1"/>
      <c r="QM35" s="9"/>
      <c r="QP35" s="10"/>
      <c r="QQ35" s="1"/>
      <c r="QR35" s="9"/>
      <c r="QU35" s="10"/>
      <c r="QV35" s="1"/>
      <c r="QW35" s="9"/>
      <c r="QZ35" s="10"/>
      <c r="RA35" s="1"/>
      <c r="RB35" s="9"/>
      <c r="RE35" s="10"/>
      <c r="RF35" s="1"/>
      <c r="RG35" s="9"/>
      <c r="RJ35" s="10"/>
      <c r="RK35" s="1"/>
      <c r="RL35" s="9"/>
      <c r="RO35" s="10"/>
      <c r="RP35" s="1"/>
      <c r="RQ35" s="9"/>
      <c r="RT35" s="10"/>
      <c r="RU35" s="1"/>
      <c r="RV35" s="9"/>
      <c r="RY35" s="10"/>
      <c r="RZ35" s="1"/>
      <c r="SA35" s="9"/>
      <c r="SD35" s="10"/>
      <c r="SE35" s="1"/>
      <c r="SF35" s="9"/>
      <c r="SI35" s="10"/>
      <c r="SJ35" s="1"/>
      <c r="SK35" s="9"/>
      <c r="SN35" s="10"/>
      <c r="SO35" s="1"/>
      <c r="SP35" s="9"/>
      <c r="SS35" s="10"/>
      <c r="ST35" s="1"/>
      <c r="SU35" s="9"/>
      <c r="SX35" s="10"/>
      <c r="SY35" s="1"/>
      <c r="SZ35" s="9"/>
      <c r="TC35" s="10"/>
      <c r="TD35" s="1"/>
      <c r="TE35" s="9"/>
      <c r="TH35" s="10"/>
      <c r="TI35" s="1"/>
      <c r="TJ35" s="9"/>
      <c r="TM35" s="10"/>
      <c r="TN35" s="1"/>
      <c r="TO35" s="9"/>
      <c r="TR35" s="10"/>
      <c r="TS35" s="1"/>
      <c r="TT35" s="9"/>
      <c r="TW35" s="10"/>
      <c r="TX35" s="1"/>
      <c r="TY35" s="9"/>
      <c r="UB35" s="10"/>
      <c r="UC35" s="1"/>
      <c r="UD35" s="9"/>
      <c r="UG35" s="10"/>
      <c r="UH35" s="1"/>
      <c r="UI35" s="9"/>
      <c r="UL35" s="10"/>
      <c r="UM35" s="1"/>
      <c r="UN35" s="9"/>
      <c r="UQ35" s="10"/>
      <c r="UR35" s="1"/>
      <c r="US35" s="9"/>
      <c r="UV35" s="10"/>
      <c r="UW35" s="1"/>
      <c r="UX35" s="9"/>
      <c r="VA35" s="10"/>
      <c r="VB35" s="1"/>
      <c r="VC35" s="9"/>
      <c r="VF35" s="10"/>
      <c r="VG35" s="1"/>
      <c r="VH35" s="9"/>
      <c r="VK35" s="10"/>
      <c r="VL35" s="1"/>
      <c r="VM35" s="9"/>
      <c r="VP35" s="10"/>
      <c r="VQ35" s="1"/>
      <c r="VR35" s="9"/>
      <c r="VU35" s="10"/>
      <c r="VV35" s="1"/>
      <c r="VW35" s="9"/>
      <c r="VZ35" s="10"/>
      <c r="WA35" s="1"/>
      <c r="WB35" s="9"/>
      <c r="WE35" s="10"/>
      <c r="WF35" s="1"/>
      <c r="WG35" s="9"/>
      <c r="WJ35" s="10"/>
      <c r="WK35" s="1"/>
      <c r="WL35" s="9"/>
      <c r="WO35" s="10"/>
      <c r="WP35" s="1"/>
      <c r="WQ35" s="9"/>
      <c r="WT35" s="10"/>
      <c r="WU35" s="1"/>
      <c r="WV35" s="9"/>
      <c r="WY35" s="10"/>
      <c r="WZ35" s="1"/>
      <c r="XA35" s="9"/>
      <c r="XD35" s="10"/>
      <c r="XE35" s="1"/>
      <c r="XF35" s="9"/>
      <c r="XI35" s="10"/>
      <c r="XJ35" s="1"/>
      <c r="XK35" s="9"/>
      <c r="XN35" s="10"/>
      <c r="XO35" s="1"/>
      <c r="XP35" s="9"/>
      <c r="XS35" s="10"/>
      <c r="XT35" s="1"/>
      <c r="XU35" s="9"/>
      <c r="XX35" s="10"/>
      <c r="XY35" s="1"/>
      <c r="XZ35" s="9"/>
      <c r="YC35" s="10"/>
      <c r="YD35" s="1"/>
      <c r="YE35" s="9"/>
      <c r="YH35" s="10"/>
      <c r="YI35" s="1"/>
      <c r="YJ35" s="9"/>
      <c r="YM35" s="10"/>
      <c r="YN35" s="1"/>
      <c r="YO35" s="9"/>
      <c r="YR35" s="10"/>
      <c r="YS35" s="1"/>
      <c r="YT35" s="9"/>
      <c r="YW35" s="10"/>
      <c r="YX35" s="1"/>
      <c r="YY35" s="9"/>
      <c r="ZB35" s="10"/>
      <c r="ZC35" s="1"/>
      <c r="ZD35" s="9"/>
      <c r="ZG35" s="10"/>
      <c r="ZH35" s="1"/>
      <c r="ZI35" s="9"/>
      <c r="ZL35" s="10"/>
      <c r="ZM35" s="1"/>
      <c r="ZN35" s="9"/>
      <c r="ZQ35" s="10"/>
      <c r="ZR35" s="1"/>
      <c r="ZS35" s="9"/>
      <c r="ZV35" s="10"/>
      <c r="ZW35" s="1"/>
      <c r="ZX35" s="9"/>
      <c r="AAA35" s="10"/>
      <c r="AAB35" s="1"/>
      <c r="AAC35" s="9"/>
      <c r="AAF35" s="10"/>
      <c r="AAG35" s="1"/>
      <c r="AAH35" s="9"/>
      <c r="AAK35" s="10"/>
      <c r="AAL35" s="1"/>
      <c r="AAM35" s="9"/>
      <c r="AAP35" s="10"/>
      <c r="AAQ35" s="1"/>
      <c r="AAR35" s="9"/>
      <c r="AAU35" s="10"/>
      <c r="AAV35" s="1"/>
      <c r="AAW35" s="9"/>
      <c r="AAZ35" s="10"/>
      <c r="ABA35" s="1"/>
      <c r="ABB35" s="9"/>
      <c r="ABE35" s="10"/>
      <c r="ABF35" s="1"/>
      <c r="ABG35" s="9"/>
      <c r="ABJ35" s="10"/>
      <c r="ABK35" s="1"/>
      <c r="ABL35" s="9"/>
      <c r="ABO35" s="10"/>
      <c r="ABP35" s="1"/>
      <c r="ABQ35" s="9"/>
      <c r="ABT35" s="10"/>
      <c r="ABU35" s="1"/>
      <c r="ABV35" s="9"/>
      <c r="ABY35" s="10"/>
      <c r="ABZ35" s="1"/>
      <c r="ACA35" s="9"/>
      <c r="ACD35" s="10"/>
      <c r="ACE35" s="1"/>
      <c r="ACF35" s="9"/>
      <c r="ACI35" s="10"/>
      <c r="ACJ35" s="1"/>
      <c r="ACK35" s="9"/>
      <c r="ACN35" s="10"/>
      <c r="ACO35" s="1"/>
      <c r="ACP35" s="9"/>
      <c r="ACS35" s="10"/>
      <c r="ACT35" s="1"/>
      <c r="ACU35" s="9"/>
      <c r="ACX35" s="10"/>
      <c r="ACY35" s="1"/>
      <c r="ACZ35" s="9"/>
      <c r="ADC35" s="10"/>
      <c r="ADD35" s="1"/>
      <c r="ADE35" s="9"/>
      <c r="ADH35" s="10"/>
      <c r="ADI35" s="1"/>
      <c r="ADJ35" s="9"/>
      <c r="ADM35" s="10"/>
      <c r="ADN35" s="1"/>
      <c r="ADO35" s="9"/>
      <c r="ADR35" s="10"/>
      <c r="ADS35" s="1"/>
      <c r="ADT35" s="9"/>
      <c r="ADW35" s="10"/>
      <c r="ADX35" s="1"/>
      <c r="ADY35" s="9"/>
      <c r="AEB35" s="10"/>
      <c r="AEC35" s="1"/>
      <c r="AED35" s="9"/>
      <c r="AEG35" s="10"/>
      <c r="AEH35" s="1"/>
      <c r="AEI35" s="9"/>
      <c r="AEL35" s="10"/>
      <c r="AEM35" s="1"/>
      <c r="AEN35" s="9"/>
      <c r="AEQ35" s="10"/>
      <c r="AER35" s="1"/>
      <c r="AES35" s="9"/>
      <c r="AEV35" s="10"/>
      <c r="AEW35" s="1"/>
      <c r="AEX35" s="9"/>
      <c r="AFA35" s="10"/>
      <c r="AFB35" s="1"/>
      <c r="AFC35" s="9"/>
      <c r="AFF35" s="10"/>
      <c r="AFG35" s="1"/>
      <c r="AFH35" s="9"/>
      <c r="AFK35" s="10"/>
      <c r="AFL35" s="1"/>
      <c r="AFM35" s="9"/>
      <c r="AFP35" s="10"/>
      <c r="AFQ35" s="1"/>
      <c r="AFR35" s="9"/>
      <c r="AFU35" s="10"/>
      <c r="AFV35" s="1"/>
      <c r="AFW35" s="9"/>
      <c r="AFZ35" s="10"/>
      <c r="AGA35" s="1"/>
      <c r="AGB35" s="9"/>
      <c r="AGE35" s="10"/>
      <c r="AGF35" s="1"/>
      <c r="AGG35" s="9"/>
      <c r="AGJ35" s="10"/>
      <c r="AGK35" s="1"/>
      <c r="AGL35" s="9"/>
      <c r="AGO35" s="10"/>
      <c r="AGP35" s="1"/>
      <c r="AGQ35" s="9"/>
      <c r="AGT35" s="10"/>
      <c r="AGU35" s="1"/>
      <c r="AGV35" s="9"/>
      <c r="AGY35" s="10"/>
      <c r="AGZ35" s="1"/>
      <c r="AHA35" s="9"/>
      <c r="AHD35" s="10"/>
      <c r="AHE35" s="1"/>
      <c r="AHF35" s="9"/>
      <c r="AHI35" s="10"/>
      <c r="AHJ35" s="1"/>
      <c r="AHK35" s="9"/>
      <c r="AHN35" s="10"/>
      <c r="AHO35" s="1"/>
      <c r="AHP35" s="9"/>
      <c r="AHS35" s="10"/>
      <c r="AHT35" s="1"/>
      <c r="AHU35" s="9"/>
      <c r="AHX35" s="10"/>
      <c r="AHY35" s="1"/>
      <c r="AHZ35" s="9"/>
      <c r="AIC35" s="10"/>
      <c r="AID35" s="1"/>
      <c r="AIE35" s="9"/>
      <c r="AIH35" s="10"/>
      <c r="AII35" s="1"/>
      <c r="AIJ35" s="9"/>
      <c r="AIM35" s="10"/>
      <c r="AIN35" s="1"/>
      <c r="AIO35" s="9"/>
      <c r="AIR35" s="10"/>
      <c r="AIS35" s="1"/>
      <c r="AIT35" s="9"/>
      <c r="AIW35" s="10"/>
      <c r="AIX35" s="1"/>
      <c r="AIY35" s="9"/>
      <c r="AJB35" s="10"/>
      <c r="AJC35" s="1"/>
      <c r="AJD35" s="9"/>
      <c r="AJG35" s="10"/>
      <c r="AJH35" s="1"/>
      <c r="AJI35" s="9"/>
      <c r="AJL35" s="10"/>
      <c r="AJM35" s="1"/>
      <c r="AJN35" s="9"/>
      <c r="AJQ35" s="10"/>
      <c r="AJR35" s="1"/>
      <c r="AJS35" s="9"/>
      <c r="AJV35" s="10"/>
      <c r="AJW35" s="1"/>
      <c r="AJX35" s="9"/>
      <c r="AKA35" s="10"/>
      <c r="AKB35" s="1"/>
      <c r="AKC35" s="9"/>
      <c r="AKF35" s="10"/>
      <c r="AKG35" s="1"/>
      <c r="AKH35" s="9"/>
      <c r="AKK35" s="10"/>
      <c r="AKL35" s="1"/>
      <c r="AKM35" s="9"/>
      <c r="AKP35" s="10"/>
      <c r="AKQ35" s="1"/>
      <c r="AKR35" s="9"/>
      <c r="AKU35" s="10"/>
      <c r="AKV35" s="1"/>
      <c r="AKW35" s="9"/>
      <c r="AKZ35" s="10"/>
      <c r="ALA35" s="1"/>
      <c r="ALB35" s="9"/>
      <c r="ALE35" s="10"/>
      <c r="ALF35" s="1"/>
      <c r="ALG35" s="9"/>
      <c r="ALJ35" s="10"/>
      <c r="ALK35" s="1"/>
      <c r="ALL35" s="9"/>
      <c r="ALO35" s="10"/>
      <c r="ALP35" s="1"/>
      <c r="ALQ35" s="9"/>
      <c r="ALT35" s="10"/>
      <c r="ALU35" s="1"/>
      <c r="ALV35" s="9"/>
      <c r="ALY35" s="10"/>
      <c r="ALZ35" s="1"/>
      <c r="AMA35" s="9"/>
      <c r="AMD35" s="10"/>
      <c r="AME35" s="1"/>
      <c r="AMF35" s="9"/>
      <c r="AMI35" s="10"/>
      <c r="AMJ35" s="1"/>
    </row>
    <row r="36" spans="1:1024" customHeight="1" ht="13.8">
      <c r="A36" s="22"/>
      <c r="B36" s="22"/>
      <c r="C36" s="22"/>
      <c r="D36" s="22"/>
      <c r="E36" s="22"/>
      <c r="F36" s="22"/>
      <c r="G36" s="22"/>
      <c r="H36" s="22"/>
      <c r="I36" s="1">
        <v>44474</v>
      </c>
      <c r="J36" s="9" t="s">
        <v>90</v>
      </c>
      <c r="K36" s="8">
        <v>34</v>
      </c>
      <c r="L36" s="8" t="s">
        <v>42</v>
      </c>
      <c r="M36" s="10">
        <v>44469</v>
      </c>
      <c r="N36" s="1"/>
      <c r="O36" s="9"/>
      <c r="R36" s="10"/>
      <c r="S36" s="1"/>
      <c r="T36" s="9"/>
      <c r="W36" s="10"/>
      <c r="X36" s="1"/>
      <c r="Y36" s="9"/>
      <c r="AB36" s="10"/>
      <c r="AC36" s="1"/>
      <c r="AD36" s="9"/>
      <c r="AG36" s="10"/>
      <c r="AH36" s="1"/>
      <c r="AI36" s="9"/>
      <c r="AL36" s="10"/>
      <c r="AM36" s="1"/>
      <c r="AN36" s="9"/>
      <c r="AQ36" s="10"/>
      <c r="AR36" s="1"/>
      <c r="AS36" s="9"/>
      <c r="AV36" s="10"/>
      <c r="AW36" s="1"/>
      <c r="AX36" s="9"/>
      <c r="BA36" s="10"/>
      <c r="BB36" s="1"/>
      <c r="BC36" s="9"/>
      <c r="BF36" s="10"/>
      <c r="BG36" s="1"/>
      <c r="BH36" s="9"/>
      <c r="BK36" s="10"/>
      <c r="BL36" s="1"/>
      <c r="BM36" s="9"/>
      <c r="BP36" s="10"/>
      <c r="BQ36" s="1"/>
      <c r="BR36" s="9"/>
      <c r="BU36" s="10"/>
      <c r="BV36" s="1"/>
      <c r="BW36" s="9"/>
      <c r="BZ36" s="10"/>
      <c r="CA36" s="1"/>
      <c r="CB36" s="9"/>
      <c r="CE36" s="10"/>
      <c r="CF36" s="1"/>
      <c r="CG36" s="9"/>
      <c r="CJ36" s="10"/>
      <c r="CK36" s="1"/>
      <c r="CL36" s="9"/>
      <c r="CO36" s="10"/>
      <c r="CP36" s="1"/>
      <c r="CQ36" s="9"/>
      <c r="CT36" s="10"/>
      <c r="CU36" s="1"/>
      <c r="CV36" s="9"/>
      <c r="CY36" s="10"/>
      <c r="CZ36" s="1"/>
      <c r="DA36" s="9"/>
      <c r="DD36" s="10"/>
      <c r="DE36" s="1"/>
      <c r="DF36" s="9"/>
      <c r="DI36" s="10"/>
      <c r="DJ36" s="1"/>
      <c r="DK36" s="9"/>
      <c r="DN36" s="10"/>
      <c r="DO36" s="1"/>
      <c r="DP36" s="9"/>
      <c r="DS36" s="10"/>
      <c r="DT36" s="1"/>
      <c r="DU36" s="9"/>
      <c r="DX36" s="10"/>
      <c r="DY36" s="1"/>
      <c r="DZ36" s="9"/>
      <c r="EC36" s="10"/>
      <c r="ED36" s="1"/>
      <c r="EE36" s="9"/>
      <c r="EH36" s="10"/>
      <c r="EI36" s="1"/>
      <c r="EJ36" s="9"/>
      <c r="EM36" s="10"/>
      <c r="EN36" s="1"/>
      <c r="EO36" s="9"/>
      <c r="ER36" s="10"/>
      <c r="ES36" s="1"/>
      <c r="ET36" s="9"/>
      <c r="EW36" s="10"/>
      <c r="EX36" s="1"/>
      <c r="EY36" s="9"/>
      <c r="FB36" s="10"/>
      <c r="FC36" s="1"/>
      <c r="FD36" s="9"/>
      <c r="FG36" s="10"/>
      <c r="FH36" s="1"/>
      <c r="FI36" s="9"/>
      <c r="FL36" s="10"/>
      <c r="FM36" s="1"/>
      <c r="FN36" s="9"/>
      <c r="FQ36" s="10"/>
      <c r="FR36" s="1"/>
      <c r="FS36" s="9"/>
      <c r="FV36" s="10"/>
      <c r="FW36" s="1"/>
      <c r="FX36" s="9"/>
      <c r="GA36" s="10"/>
      <c r="GB36" s="1"/>
      <c r="GC36" s="9"/>
      <c r="GF36" s="10"/>
      <c r="GG36" s="1"/>
      <c r="GH36" s="9"/>
      <c r="GK36" s="10"/>
      <c r="GL36" s="1"/>
      <c r="GM36" s="9"/>
      <c r="GP36" s="10"/>
      <c r="GQ36" s="1"/>
      <c r="GR36" s="9"/>
      <c r="GU36" s="10"/>
      <c r="GV36" s="1"/>
      <c r="GW36" s="9"/>
      <c r="GZ36" s="10"/>
      <c r="HA36" s="1"/>
      <c r="HB36" s="9"/>
      <c r="HE36" s="10"/>
      <c r="HF36" s="1"/>
      <c r="HG36" s="9"/>
      <c r="HJ36" s="10"/>
      <c r="HK36" s="1"/>
      <c r="HL36" s="9"/>
      <c r="HO36" s="10"/>
      <c r="HP36" s="1"/>
      <c r="HQ36" s="9"/>
      <c r="HT36" s="10"/>
      <c r="HU36" s="1"/>
      <c r="HV36" s="9"/>
      <c r="HY36" s="10"/>
      <c r="HZ36" s="1"/>
      <c r="IA36" s="9"/>
      <c r="ID36" s="10"/>
      <c r="IE36" s="1"/>
      <c r="IF36" s="9"/>
      <c r="II36" s="10"/>
      <c r="IJ36" s="1"/>
      <c r="IK36" s="9"/>
      <c r="IN36" s="10"/>
      <c r="IO36" s="1"/>
      <c r="IP36" s="9"/>
      <c r="IS36" s="10"/>
      <c r="IT36" s="1"/>
      <c r="IU36" s="9"/>
      <c r="IX36" s="10"/>
      <c r="IY36" s="1"/>
      <c r="IZ36" s="9"/>
      <c r="JC36" s="10"/>
      <c r="JD36" s="1"/>
      <c r="JE36" s="9"/>
      <c r="JH36" s="10"/>
      <c r="JI36" s="1"/>
      <c r="JJ36" s="9"/>
      <c r="JM36" s="10"/>
      <c r="JN36" s="1"/>
      <c r="JO36" s="9"/>
      <c r="JR36" s="10"/>
      <c r="JS36" s="1"/>
      <c r="JT36" s="9"/>
      <c r="JW36" s="10"/>
      <c r="JX36" s="1"/>
      <c r="JY36" s="9"/>
      <c r="KB36" s="10"/>
      <c r="KC36" s="1"/>
      <c r="KD36" s="9"/>
      <c r="KG36" s="10"/>
      <c r="KH36" s="1"/>
      <c r="KI36" s="9"/>
      <c r="KL36" s="10"/>
      <c r="KM36" s="1"/>
      <c r="KN36" s="9"/>
      <c r="KQ36" s="10"/>
      <c r="KR36" s="1"/>
      <c r="KS36" s="9"/>
      <c r="KV36" s="10"/>
      <c r="KW36" s="1"/>
      <c r="KX36" s="9"/>
      <c r="LA36" s="10"/>
      <c r="LB36" s="1"/>
      <c r="LC36" s="9"/>
      <c r="LF36" s="10"/>
      <c r="LG36" s="1"/>
      <c r="LH36" s="9"/>
      <c r="LK36" s="10"/>
      <c r="LL36" s="1"/>
      <c r="LM36" s="9"/>
      <c r="LP36" s="10"/>
      <c r="LQ36" s="1"/>
      <c r="LR36" s="9"/>
      <c r="LU36" s="10"/>
      <c r="LV36" s="1"/>
      <c r="LW36" s="9"/>
      <c r="LZ36" s="10"/>
      <c r="MA36" s="1"/>
      <c r="MB36" s="9"/>
      <c r="ME36" s="10"/>
      <c r="MF36" s="1"/>
      <c r="MG36" s="9"/>
      <c r="MJ36" s="10"/>
      <c r="MK36" s="1"/>
      <c r="ML36" s="9"/>
      <c r="MO36" s="10"/>
      <c r="MP36" s="1"/>
      <c r="MQ36" s="9"/>
      <c r="MT36" s="10"/>
      <c r="MU36" s="1"/>
      <c r="MV36" s="9"/>
      <c r="MY36" s="10"/>
      <c r="MZ36" s="1"/>
      <c r="NA36" s="9"/>
      <c r="ND36" s="10"/>
      <c r="NE36" s="1"/>
      <c r="NF36" s="9"/>
      <c r="NI36" s="10"/>
      <c r="NJ36" s="1"/>
      <c r="NK36" s="9"/>
      <c r="NN36" s="10"/>
      <c r="NO36" s="1"/>
      <c r="NP36" s="9"/>
      <c r="NS36" s="10"/>
      <c r="NT36" s="1"/>
      <c r="NU36" s="9"/>
      <c r="NX36" s="10"/>
      <c r="NY36" s="1"/>
      <c r="NZ36" s="9"/>
      <c r="OC36" s="10"/>
      <c r="OD36" s="1"/>
      <c r="OE36" s="9"/>
      <c r="OH36" s="10"/>
      <c r="OI36" s="1"/>
      <c r="OJ36" s="9"/>
      <c r="OM36" s="10"/>
      <c r="ON36" s="1"/>
      <c r="OO36" s="9"/>
      <c r="OR36" s="10"/>
      <c r="OS36" s="1"/>
      <c r="OT36" s="9"/>
      <c r="OW36" s="10"/>
      <c r="OX36" s="1"/>
      <c r="OY36" s="9"/>
      <c r="PB36" s="10"/>
      <c r="PC36" s="1"/>
      <c r="PD36" s="9"/>
      <c r="PG36" s="10"/>
      <c r="PH36" s="1"/>
      <c r="PI36" s="9"/>
      <c r="PL36" s="10"/>
      <c r="PM36" s="1"/>
      <c r="PN36" s="9"/>
      <c r="PQ36" s="10"/>
      <c r="PR36" s="1"/>
      <c r="PS36" s="9"/>
      <c r="PV36" s="10"/>
      <c r="PW36" s="1"/>
      <c r="PX36" s="9"/>
      <c r="QA36" s="10"/>
      <c r="QB36" s="1"/>
      <c r="QC36" s="9"/>
      <c r="QF36" s="10"/>
      <c r="QG36" s="1"/>
      <c r="QH36" s="9"/>
      <c r="QK36" s="10"/>
      <c r="QL36" s="1"/>
      <c r="QM36" s="9"/>
      <c r="QP36" s="10"/>
      <c r="QQ36" s="1"/>
      <c r="QR36" s="9"/>
      <c r="QU36" s="10"/>
      <c r="QV36" s="1"/>
      <c r="QW36" s="9"/>
      <c r="QZ36" s="10"/>
      <c r="RA36" s="1"/>
      <c r="RB36" s="9"/>
      <c r="RE36" s="10"/>
      <c r="RF36" s="1"/>
      <c r="RG36" s="9"/>
      <c r="RJ36" s="10"/>
      <c r="RK36" s="1"/>
      <c r="RL36" s="9"/>
      <c r="RO36" s="10"/>
      <c r="RP36" s="1"/>
      <c r="RQ36" s="9"/>
      <c r="RT36" s="10"/>
      <c r="RU36" s="1"/>
      <c r="RV36" s="9"/>
      <c r="RY36" s="10"/>
      <c r="RZ36" s="1"/>
      <c r="SA36" s="9"/>
      <c r="SD36" s="10"/>
      <c r="SE36" s="1"/>
      <c r="SF36" s="9"/>
      <c r="SI36" s="10"/>
      <c r="SJ36" s="1"/>
      <c r="SK36" s="9"/>
      <c r="SN36" s="10"/>
      <c r="SO36" s="1"/>
      <c r="SP36" s="9"/>
      <c r="SS36" s="10"/>
      <c r="ST36" s="1"/>
      <c r="SU36" s="9"/>
      <c r="SX36" s="10"/>
      <c r="SY36" s="1"/>
      <c r="SZ36" s="9"/>
      <c r="TC36" s="10"/>
      <c r="TD36" s="1"/>
      <c r="TE36" s="9"/>
      <c r="TH36" s="10"/>
      <c r="TI36" s="1"/>
      <c r="TJ36" s="9"/>
      <c r="TM36" s="10"/>
      <c r="TN36" s="1"/>
      <c r="TO36" s="9"/>
      <c r="TR36" s="10"/>
      <c r="TS36" s="1"/>
      <c r="TT36" s="9"/>
      <c r="TW36" s="10"/>
      <c r="TX36" s="1"/>
      <c r="TY36" s="9"/>
      <c r="UB36" s="10"/>
      <c r="UC36" s="1"/>
      <c r="UD36" s="9"/>
      <c r="UG36" s="10"/>
      <c r="UH36" s="1"/>
      <c r="UI36" s="9"/>
      <c r="UL36" s="10"/>
      <c r="UM36" s="1"/>
      <c r="UN36" s="9"/>
      <c r="UQ36" s="10"/>
      <c r="UR36" s="1"/>
      <c r="US36" s="9"/>
      <c r="UV36" s="10"/>
      <c r="UW36" s="1"/>
      <c r="UX36" s="9"/>
      <c r="VA36" s="10"/>
      <c r="VB36" s="1"/>
      <c r="VC36" s="9"/>
      <c r="VF36" s="10"/>
      <c r="VG36" s="1"/>
      <c r="VH36" s="9"/>
      <c r="VK36" s="10"/>
      <c r="VL36" s="1"/>
      <c r="VM36" s="9"/>
      <c r="VP36" s="10"/>
      <c r="VQ36" s="1"/>
      <c r="VR36" s="9"/>
      <c r="VU36" s="10"/>
      <c r="VV36" s="1"/>
      <c r="VW36" s="9"/>
      <c r="VZ36" s="10"/>
      <c r="WA36" s="1"/>
      <c r="WB36" s="9"/>
      <c r="WE36" s="10"/>
      <c r="WF36" s="1"/>
      <c r="WG36" s="9"/>
      <c r="WJ36" s="10"/>
      <c r="WK36" s="1"/>
      <c r="WL36" s="9"/>
      <c r="WO36" s="10"/>
      <c r="WP36" s="1"/>
      <c r="WQ36" s="9"/>
      <c r="WT36" s="10"/>
      <c r="WU36" s="1"/>
      <c r="WV36" s="9"/>
      <c r="WY36" s="10"/>
      <c r="WZ36" s="1"/>
      <c r="XA36" s="9"/>
      <c r="XD36" s="10"/>
      <c r="XE36" s="1"/>
      <c r="XF36" s="9"/>
      <c r="XI36" s="10"/>
      <c r="XJ36" s="1"/>
      <c r="XK36" s="9"/>
      <c r="XN36" s="10"/>
      <c r="XO36" s="1"/>
      <c r="XP36" s="9"/>
      <c r="XS36" s="10"/>
      <c r="XT36" s="1"/>
      <c r="XU36" s="9"/>
      <c r="XX36" s="10"/>
      <c r="XY36" s="1"/>
      <c r="XZ36" s="9"/>
      <c r="YC36" s="10"/>
      <c r="YD36" s="1"/>
      <c r="YE36" s="9"/>
      <c r="YH36" s="10"/>
      <c r="YI36" s="1"/>
      <c r="YJ36" s="9"/>
      <c r="YM36" s="10"/>
      <c r="YN36" s="1"/>
      <c r="YO36" s="9"/>
      <c r="YR36" s="10"/>
      <c r="YS36" s="1"/>
      <c r="YT36" s="9"/>
      <c r="YW36" s="10"/>
      <c r="YX36" s="1"/>
      <c r="YY36" s="9"/>
      <c r="ZB36" s="10"/>
      <c r="ZC36" s="1"/>
      <c r="ZD36" s="9"/>
      <c r="ZG36" s="10"/>
      <c r="ZH36" s="1"/>
      <c r="ZI36" s="9"/>
      <c r="ZL36" s="10"/>
      <c r="ZM36" s="1"/>
      <c r="ZN36" s="9"/>
      <c r="ZQ36" s="10"/>
      <c r="ZR36" s="1"/>
      <c r="ZS36" s="9"/>
      <c r="ZV36" s="10"/>
      <c r="ZW36" s="1"/>
      <c r="ZX36" s="9"/>
      <c r="AAA36" s="10"/>
      <c r="AAB36" s="1"/>
      <c r="AAC36" s="9"/>
      <c r="AAF36" s="10"/>
      <c r="AAG36" s="1"/>
      <c r="AAH36" s="9"/>
      <c r="AAK36" s="10"/>
      <c r="AAL36" s="1"/>
      <c r="AAM36" s="9"/>
      <c r="AAP36" s="10"/>
      <c r="AAQ36" s="1"/>
      <c r="AAR36" s="9"/>
      <c r="AAU36" s="10"/>
      <c r="AAV36" s="1"/>
      <c r="AAW36" s="9"/>
      <c r="AAZ36" s="10"/>
      <c r="ABA36" s="1"/>
      <c r="ABB36" s="9"/>
      <c r="ABE36" s="10"/>
      <c r="ABF36" s="1"/>
      <c r="ABG36" s="9"/>
      <c r="ABJ36" s="10"/>
      <c r="ABK36" s="1"/>
      <c r="ABL36" s="9"/>
      <c r="ABO36" s="10"/>
      <c r="ABP36" s="1"/>
      <c r="ABQ36" s="9"/>
      <c r="ABT36" s="10"/>
      <c r="ABU36" s="1"/>
      <c r="ABV36" s="9"/>
      <c r="ABY36" s="10"/>
      <c r="ABZ36" s="1"/>
      <c r="ACA36" s="9"/>
      <c r="ACD36" s="10"/>
      <c r="ACE36" s="1"/>
      <c r="ACF36" s="9"/>
      <c r="ACI36" s="10"/>
      <c r="ACJ36" s="1"/>
      <c r="ACK36" s="9"/>
      <c r="ACN36" s="10"/>
      <c r="ACO36" s="1"/>
      <c r="ACP36" s="9"/>
      <c r="ACS36" s="10"/>
      <c r="ACT36" s="1"/>
      <c r="ACU36" s="9"/>
      <c r="ACX36" s="10"/>
      <c r="ACY36" s="1"/>
      <c r="ACZ36" s="9"/>
      <c r="ADC36" s="10"/>
      <c r="ADD36" s="1"/>
      <c r="ADE36" s="9"/>
      <c r="ADH36" s="10"/>
      <c r="ADI36" s="1"/>
      <c r="ADJ36" s="9"/>
      <c r="ADM36" s="10"/>
      <c r="ADN36" s="1"/>
      <c r="ADO36" s="9"/>
      <c r="ADR36" s="10"/>
      <c r="ADS36" s="1"/>
      <c r="ADT36" s="9"/>
      <c r="ADW36" s="10"/>
      <c r="ADX36" s="1"/>
      <c r="ADY36" s="9"/>
      <c r="AEB36" s="10"/>
      <c r="AEC36" s="1"/>
      <c r="AED36" s="9"/>
      <c r="AEG36" s="10"/>
      <c r="AEH36" s="1"/>
      <c r="AEI36" s="9"/>
      <c r="AEL36" s="10"/>
      <c r="AEM36" s="1"/>
      <c r="AEN36" s="9"/>
      <c r="AEQ36" s="10"/>
      <c r="AER36" s="1"/>
      <c r="AES36" s="9"/>
      <c r="AEV36" s="10"/>
      <c r="AEW36" s="1"/>
      <c r="AEX36" s="9"/>
      <c r="AFA36" s="10"/>
      <c r="AFB36" s="1"/>
      <c r="AFC36" s="9"/>
      <c r="AFF36" s="10"/>
      <c r="AFG36" s="1"/>
      <c r="AFH36" s="9"/>
      <c r="AFK36" s="10"/>
      <c r="AFL36" s="1"/>
      <c r="AFM36" s="9"/>
      <c r="AFP36" s="10"/>
      <c r="AFQ36" s="1"/>
      <c r="AFR36" s="9"/>
      <c r="AFU36" s="10"/>
      <c r="AFV36" s="1"/>
      <c r="AFW36" s="9"/>
      <c r="AFZ36" s="10"/>
      <c r="AGA36" s="1"/>
      <c r="AGB36" s="9"/>
      <c r="AGE36" s="10"/>
      <c r="AGF36" s="1"/>
      <c r="AGG36" s="9"/>
      <c r="AGJ36" s="10"/>
      <c r="AGK36" s="1"/>
      <c r="AGL36" s="9"/>
      <c r="AGO36" s="10"/>
      <c r="AGP36" s="1"/>
      <c r="AGQ36" s="9"/>
      <c r="AGT36" s="10"/>
      <c r="AGU36" s="1"/>
      <c r="AGV36" s="9"/>
      <c r="AGY36" s="10"/>
      <c r="AGZ36" s="1"/>
      <c r="AHA36" s="9"/>
      <c r="AHD36" s="10"/>
      <c r="AHE36" s="1"/>
      <c r="AHF36" s="9"/>
      <c r="AHI36" s="10"/>
      <c r="AHJ36" s="1"/>
      <c r="AHK36" s="9"/>
      <c r="AHN36" s="10"/>
      <c r="AHO36" s="1"/>
      <c r="AHP36" s="9"/>
      <c r="AHS36" s="10"/>
      <c r="AHT36" s="1"/>
      <c r="AHU36" s="9"/>
      <c r="AHX36" s="10"/>
      <c r="AHY36" s="1"/>
      <c r="AHZ36" s="9"/>
      <c r="AIC36" s="10"/>
      <c r="AID36" s="1"/>
      <c r="AIE36" s="9"/>
      <c r="AIH36" s="10"/>
      <c r="AII36" s="1"/>
      <c r="AIJ36" s="9"/>
      <c r="AIM36" s="10"/>
      <c r="AIN36" s="1"/>
      <c r="AIO36" s="9"/>
      <c r="AIR36" s="10"/>
      <c r="AIS36" s="1"/>
      <c r="AIT36" s="9"/>
      <c r="AIW36" s="10"/>
      <c r="AIX36" s="1"/>
      <c r="AIY36" s="9"/>
      <c r="AJB36" s="10"/>
      <c r="AJC36" s="1"/>
      <c r="AJD36" s="9"/>
      <c r="AJG36" s="10"/>
      <c r="AJH36" s="1"/>
      <c r="AJI36" s="9"/>
      <c r="AJL36" s="10"/>
      <c r="AJM36" s="1"/>
      <c r="AJN36" s="9"/>
      <c r="AJQ36" s="10"/>
      <c r="AJR36" s="1"/>
      <c r="AJS36" s="9"/>
      <c r="AJV36" s="10"/>
      <c r="AJW36" s="1"/>
      <c r="AJX36" s="9"/>
      <c r="AKA36" s="10"/>
      <c r="AKB36" s="1"/>
      <c r="AKC36" s="9"/>
      <c r="AKF36" s="10"/>
      <c r="AKG36" s="1"/>
      <c r="AKH36" s="9"/>
      <c r="AKK36" s="10"/>
      <c r="AKL36" s="1"/>
      <c r="AKM36" s="9"/>
      <c r="AKP36" s="10"/>
      <c r="AKQ36" s="1"/>
      <c r="AKR36" s="9"/>
      <c r="AKU36" s="10"/>
      <c r="AKV36" s="1"/>
      <c r="AKW36" s="9"/>
      <c r="AKZ36" s="10"/>
      <c r="ALA36" s="1"/>
      <c r="ALB36" s="9"/>
      <c r="ALE36" s="10"/>
      <c r="ALF36" s="1"/>
      <c r="ALG36" s="9"/>
      <c r="ALJ36" s="10"/>
      <c r="ALK36" s="1"/>
      <c r="ALL36" s="9"/>
      <c r="ALO36" s="10"/>
      <c r="ALP36" s="1"/>
      <c r="ALQ36" s="9"/>
      <c r="ALT36" s="10"/>
      <c r="ALU36" s="1"/>
      <c r="ALV36" s="9"/>
      <c r="ALY36" s="10"/>
      <c r="ALZ36" s="1"/>
      <c r="AMA36" s="9"/>
      <c r="AMD36" s="10"/>
      <c r="AME36" s="1"/>
      <c r="AMF36" s="9"/>
      <c r="AMI36" s="10"/>
      <c r="AMJ36" s="1"/>
    </row>
    <row r="37" spans="1:1024" customHeight="1" ht="14.4">
      <c r="A37" s="18"/>
      <c r="B37" s="18"/>
      <c r="C37" s="18"/>
      <c r="D37" s="18"/>
      <c r="E37" s="18"/>
      <c r="F37" s="18"/>
      <c r="G37" s="18"/>
      <c r="H37" s="18"/>
      <c r="I37" s="1">
        <v>44474</v>
      </c>
      <c r="J37" s="9" t="s">
        <v>105</v>
      </c>
      <c r="K37" s="8">
        <v>31.85</v>
      </c>
      <c r="L37" s="8" t="s">
        <v>42</v>
      </c>
      <c r="M37" s="10">
        <v>44474</v>
      </c>
      <c r="N37" s="1"/>
      <c r="O37" s="9"/>
      <c r="R37" s="10"/>
      <c r="S37" s="1"/>
      <c r="T37" s="9"/>
      <c r="W37" s="10"/>
      <c r="X37" s="1"/>
      <c r="Y37" s="9"/>
      <c r="AB37" s="10"/>
      <c r="AC37" s="1"/>
      <c r="AD37" s="9"/>
      <c r="AG37" s="10"/>
      <c r="AH37" s="1"/>
      <c r="AI37" s="9"/>
      <c r="AL37" s="10"/>
      <c r="AM37" s="1"/>
      <c r="AN37" s="9"/>
      <c r="AQ37" s="10"/>
      <c r="AR37" s="1"/>
      <c r="AS37" s="9"/>
      <c r="AV37" s="10"/>
      <c r="AW37" s="1"/>
      <c r="AX37" s="9"/>
      <c r="BA37" s="10"/>
      <c r="BB37" s="1"/>
      <c r="BC37" s="9"/>
      <c r="BF37" s="10"/>
      <c r="BG37" s="1"/>
      <c r="BH37" s="9"/>
      <c r="BK37" s="10"/>
      <c r="BL37" s="1"/>
      <c r="BM37" s="9"/>
      <c r="BP37" s="10"/>
      <c r="BQ37" s="1"/>
      <c r="BR37" s="9"/>
      <c r="BU37" s="10"/>
      <c r="BV37" s="1"/>
      <c r="BW37" s="9"/>
      <c r="BZ37" s="10"/>
      <c r="CA37" s="1"/>
      <c r="CB37" s="9"/>
      <c r="CE37" s="10"/>
      <c r="CF37" s="1"/>
      <c r="CG37" s="9"/>
      <c r="CJ37" s="10"/>
      <c r="CK37" s="1"/>
      <c r="CL37" s="9"/>
      <c r="CO37" s="10"/>
      <c r="CP37" s="1"/>
      <c r="CQ37" s="9"/>
      <c r="CT37" s="10"/>
      <c r="CU37" s="1"/>
      <c r="CV37" s="9"/>
      <c r="CY37" s="10"/>
      <c r="CZ37" s="1"/>
      <c r="DA37" s="9"/>
      <c r="DD37" s="10"/>
      <c r="DE37" s="1"/>
      <c r="DF37" s="9"/>
      <c r="DI37" s="10"/>
      <c r="DJ37" s="1"/>
      <c r="DK37" s="9"/>
      <c r="DN37" s="10"/>
      <c r="DO37" s="1"/>
      <c r="DP37" s="9"/>
      <c r="DS37" s="10"/>
      <c r="DT37" s="1"/>
      <c r="DU37" s="9"/>
      <c r="DX37" s="10"/>
      <c r="DY37" s="1"/>
      <c r="DZ37" s="9"/>
      <c r="EC37" s="10"/>
      <c r="ED37" s="1"/>
      <c r="EE37" s="9"/>
      <c r="EH37" s="10"/>
      <c r="EI37" s="1"/>
      <c r="EJ37" s="9"/>
      <c r="EM37" s="10"/>
      <c r="EN37" s="1"/>
      <c r="EO37" s="9"/>
      <c r="ER37" s="10"/>
      <c r="ES37" s="1"/>
      <c r="ET37" s="9"/>
      <c r="EW37" s="10"/>
      <c r="EX37" s="1"/>
      <c r="EY37" s="9"/>
      <c r="FB37" s="10"/>
      <c r="FC37" s="1"/>
      <c r="FD37" s="9"/>
      <c r="FG37" s="10"/>
      <c r="FH37" s="1"/>
      <c r="FI37" s="9"/>
      <c r="FL37" s="10"/>
      <c r="FM37" s="1"/>
      <c r="FN37" s="9"/>
      <c r="FQ37" s="10"/>
      <c r="FR37" s="1"/>
      <c r="FS37" s="9"/>
      <c r="FV37" s="10"/>
      <c r="FW37" s="1"/>
      <c r="FX37" s="9"/>
      <c r="GA37" s="10"/>
      <c r="GB37" s="1"/>
      <c r="GC37" s="9"/>
      <c r="GF37" s="10"/>
      <c r="GG37" s="1"/>
      <c r="GH37" s="9"/>
      <c r="GK37" s="10"/>
      <c r="GL37" s="1"/>
      <c r="GM37" s="9"/>
      <c r="GP37" s="10"/>
      <c r="GQ37" s="1"/>
      <c r="GR37" s="9"/>
      <c r="GU37" s="10"/>
      <c r="GV37" s="1"/>
      <c r="GW37" s="9"/>
      <c r="GZ37" s="10"/>
      <c r="HA37" s="1"/>
      <c r="HB37" s="9"/>
      <c r="HE37" s="10"/>
      <c r="HF37" s="1"/>
      <c r="HG37" s="9"/>
      <c r="HJ37" s="10"/>
      <c r="HK37" s="1"/>
      <c r="HL37" s="9"/>
      <c r="HO37" s="10"/>
      <c r="HP37" s="1"/>
      <c r="HQ37" s="9"/>
      <c r="HT37" s="10"/>
      <c r="HU37" s="1"/>
      <c r="HV37" s="9"/>
      <c r="HY37" s="10"/>
      <c r="HZ37" s="1"/>
      <c r="IA37" s="9"/>
      <c r="ID37" s="10"/>
      <c r="IE37" s="1"/>
      <c r="IF37" s="9"/>
      <c r="II37" s="10"/>
      <c r="IJ37" s="1"/>
      <c r="IK37" s="9"/>
      <c r="IN37" s="10"/>
      <c r="IO37" s="1"/>
      <c r="IP37" s="9"/>
      <c r="IS37" s="10"/>
      <c r="IT37" s="1"/>
      <c r="IU37" s="9"/>
      <c r="IX37" s="10"/>
      <c r="IY37" s="1"/>
      <c r="IZ37" s="9"/>
      <c r="JC37" s="10"/>
      <c r="JD37" s="1"/>
      <c r="JE37" s="9"/>
      <c r="JH37" s="10"/>
      <c r="JI37" s="1"/>
      <c r="JJ37" s="9"/>
      <c r="JM37" s="10"/>
      <c r="JN37" s="1"/>
      <c r="JO37" s="9"/>
      <c r="JR37" s="10"/>
      <c r="JS37" s="1"/>
      <c r="JT37" s="9"/>
      <c r="JW37" s="10"/>
      <c r="JX37" s="1"/>
      <c r="JY37" s="9"/>
      <c r="KB37" s="10"/>
      <c r="KC37" s="1"/>
      <c r="KD37" s="9"/>
      <c r="KG37" s="10"/>
      <c r="KH37" s="1"/>
      <c r="KI37" s="9"/>
      <c r="KL37" s="10"/>
      <c r="KM37" s="1"/>
      <c r="KN37" s="9"/>
      <c r="KQ37" s="10"/>
      <c r="KR37" s="1"/>
      <c r="KS37" s="9"/>
      <c r="KV37" s="10"/>
      <c r="KW37" s="1"/>
      <c r="KX37" s="9"/>
      <c r="LA37" s="10"/>
      <c r="LB37" s="1"/>
      <c r="LC37" s="9"/>
      <c r="LF37" s="10"/>
      <c r="LG37" s="1"/>
      <c r="LH37" s="9"/>
      <c r="LK37" s="10"/>
      <c r="LL37" s="1"/>
      <c r="LM37" s="9"/>
      <c r="LP37" s="10"/>
      <c r="LQ37" s="1"/>
      <c r="LR37" s="9"/>
      <c r="LU37" s="10"/>
      <c r="LV37" s="1"/>
      <c r="LW37" s="9"/>
      <c r="LZ37" s="10"/>
      <c r="MA37" s="1"/>
      <c r="MB37" s="9"/>
      <c r="ME37" s="10"/>
      <c r="MF37" s="1"/>
      <c r="MG37" s="9"/>
      <c r="MJ37" s="10"/>
      <c r="MK37" s="1"/>
      <c r="ML37" s="9"/>
      <c r="MO37" s="10"/>
      <c r="MP37" s="1"/>
      <c r="MQ37" s="9"/>
      <c r="MT37" s="10"/>
      <c r="MU37" s="1"/>
      <c r="MV37" s="9"/>
      <c r="MY37" s="10"/>
      <c r="MZ37" s="1"/>
      <c r="NA37" s="9"/>
      <c r="ND37" s="10"/>
      <c r="NE37" s="1"/>
      <c r="NF37" s="9"/>
      <c r="NI37" s="10"/>
      <c r="NJ37" s="1"/>
      <c r="NK37" s="9"/>
      <c r="NN37" s="10"/>
      <c r="NO37" s="1"/>
      <c r="NP37" s="9"/>
      <c r="NS37" s="10"/>
      <c r="NT37" s="1"/>
      <c r="NU37" s="9"/>
      <c r="NX37" s="10"/>
      <c r="NY37" s="1"/>
      <c r="NZ37" s="9"/>
      <c r="OC37" s="10"/>
      <c r="OD37" s="1"/>
      <c r="OE37" s="9"/>
      <c r="OH37" s="10"/>
      <c r="OI37" s="1"/>
      <c r="OJ37" s="9"/>
      <c r="OM37" s="10"/>
      <c r="ON37" s="1"/>
      <c r="OO37" s="9"/>
      <c r="OR37" s="10"/>
      <c r="OS37" s="1"/>
      <c r="OT37" s="9"/>
      <c r="OW37" s="10"/>
      <c r="OX37" s="1"/>
      <c r="OY37" s="9"/>
      <c r="PB37" s="10"/>
      <c r="PC37" s="1"/>
      <c r="PD37" s="9"/>
      <c r="PG37" s="10"/>
      <c r="PH37" s="1"/>
      <c r="PI37" s="9"/>
      <c r="PL37" s="10"/>
      <c r="PM37" s="1"/>
      <c r="PN37" s="9"/>
      <c r="PQ37" s="10"/>
      <c r="PR37" s="1"/>
      <c r="PS37" s="9"/>
      <c r="PV37" s="10"/>
      <c r="PW37" s="1"/>
      <c r="PX37" s="9"/>
      <c r="QA37" s="10"/>
      <c r="QB37" s="1"/>
      <c r="QC37" s="9"/>
      <c r="QF37" s="10"/>
      <c r="QG37" s="1"/>
      <c r="QH37" s="9"/>
      <c r="QK37" s="10"/>
      <c r="QL37" s="1"/>
      <c r="QM37" s="9"/>
      <c r="QP37" s="10"/>
      <c r="QQ37" s="1"/>
      <c r="QR37" s="9"/>
      <c r="QU37" s="10"/>
      <c r="QV37" s="1"/>
      <c r="QW37" s="9"/>
      <c r="QZ37" s="10"/>
      <c r="RA37" s="1"/>
      <c r="RB37" s="9"/>
      <c r="RE37" s="10"/>
      <c r="RF37" s="1"/>
      <c r="RG37" s="9"/>
      <c r="RJ37" s="10"/>
      <c r="RK37" s="1"/>
      <c r="RL37" s="9"/>
      <c r="RO37" s="10"/>
      <c r="RP37" s="1"/>
      <c r="RQ37" s="9"/>
      <c r="RT37" s="10"/>
      <c r="RU37" s="1"/>
      <c r="RV37" s="9"/>
      <c r="RY37" s="10"/>
      <c r="RZ37" s="1"/>
      <c r="SA37" s="9"/>
      <c r="SD37" s="10"/>
      <c r="SE37" s="1"/>
      <c r="SF37" s="9"/>
      <c r="SI37" s="10"/>
      <c r="SJ37" s="1"/>
      <c r="SK37" s="9"/>
      <c r="SN37" s="10"/>
      <c r="SO37" s="1"/>
      <c r="SP37" s="9"/>
      <c r="SS37" s="10"/>
      <c r="ST37" s="1"/>
      <c r="SU37" s="9"/>
      <c r="SX37" s="10"/>
      <c r="SY37" s="1"/>
      <c r="SZ37" s="9"/>
      <c r="TC37" s="10"/>
      <c r="TD37" s="1"/>
      <c r="TE37" s="9"/>
      <c r="TH37" s="10"/>
      <c r="TI37" s="1"/>
      <c r="TJ37" s="9"/>
      <c r="TM37" s="10"/>
      <c r="TN37" s="1"/>
      <c r="TO37" s="9"/>
      <c r="TR37" s="10"/>
      <c r="TS37" s="1"/>
      <c r="TT37" s="9"/>
      <c r="TW37" s="10"/>
      <c r="TX37" s="1"/>
      <c r="TY37" s="9"/>
      <c r="UB37" s="10"/>
      <c r="UC37" s="1"/>
      <c r="UD37" s="9"/>
      <c r="UG37" s="10"/>
      <c r="UH37" s="1"/>
      <c r="UI37" s="9"/>
      <c r="UL37" s="10"/>
      <c r="UM37" s="1"/>
      <c r="UN37" s="9"/>
      <c r="UQ37" s="10"/>
      <c r="UR37" s="1"/>
      <c r="US37" s="9"/>
      <c r="UV37" s="10"/>
      <c r="UW37" s="1"/>
      <c r="UX37" s="9"/>
      <c r="VA37" s="10"/>
      <c r="VB37" s="1"/>
      <c r="VC37" s="9"/>
      <c r="VF37" s="10"/>
      <c r="VG37" s="1"/>
      <c r="VH37" s="9"/>
      <c r="VK37" s="10"/>
      <c r="VL37" s="1"/>
      <c r="VM37" s="9"/>
      <c r="VP37" s="10"/>
      <c r="VQ37" s="1"/>
      <c r="VR37" s="9"/>
      <c r="VU37" s="10"/>
      <c r="VV37" s="1"/>
      <c r="VW37" s="9"/>
      <c r="VZ37" s="10"/>
      <c r="WA37" s="1"/>
      <c r="WB37" s="9"/>
      <c r="WE37" s="10"/>
      <c r="WF37" s="1"/>
      <c r="WG37" s="9"/>
      <c r="WJ37" s="10"/>
      <c r="WK37" s="1"/>
      <c r="WL37" s="9"/>
      <c r="WO37" s="10"/>
      <c r="WP37" s="1"/>
      <c r="WQ37" s="9"/>
      <c r="WT37" s="10"/>
      <c r="WU37" s="1"/>
      <c r="WV37" s="9"/>
      <c r="WY37" s="10"/>
      <c r="WZ37" s="1"/>
      <c r="XA37" s="9"/>
      <c r="XD37" s="10"/>
      <c r="XE37" s="1"/>
      <c r="XF37" s="9"/>
      <c r="XI37" s="10"/>
      <c r="XJ37" s="1"/>
      <c r="XK37" s="9"/>
      <c r="XN37" s="10"/>
      <c r="XO37" s="1"/>
      <c r="XP37" s="9"/>
      <c r="XS37" s="10"/>
      <c r="XT37" s="1"/>
      <c r="XU37" s="9"/>
      <c r="XX37" s="10"/>
      <c r="XY37" s="1"/>
      <c r="XZ37" s="9"/>
      <c r="YC37" s="10"/>
      <c r="YD37" s="1"/>
      <c r="YE37" s="9"/>
      <c r="YH37" s="10"/>
      <c r="YI37" s="1"/>
      <c r="YJ37" s="9"/>
      <c r="YM37" s="10"/>
      <c r="YN37" s="1"/>
      <c r="YO37" s="9"/>
      <c r="YR37" s="10"/>
      <c r="YS37" s="1"/>
      <c r="YT37" s="9"/>
      <c r="YW37" s="10"/>
      <c r="YX37" s="1"/>
      <c r="YY37" s="9"/>
      <c r="ZB37" s="10"/>
      <c r="ZC37" s="1"/>
      <c r="ZD37" s="9"/>
      <c r="ZG37" s="10"/>
      <c r="ZH37" s="1"/>
      <c r="ZI37" s="9"/>
      <c r="ZL37" s="10"/>
      <c r="ZM37" s="1"/>
      <c r="ZN37" s="9"/>
      <c r="ZQ37" s="10"/>
      <c r="ZR37" s="1"/>
      <c r="ZS37" s="9"/>
      <c r="ZV37" s="10"/>
      <c r="ZW37" s="1"/>
      <c r="ZX37" s="9"/>
      <c r="AAA37" s="10"/>
      <c r="AAB37" s="1"/>
      <c r="AAC37" s="9"/>
      <c r="AAF37" s="10"/>
      <c r="AAG37" s="1"/>
      <c r="AAH37" s="9"/>
      <c r="AAK37" s="10"/>
      <c r="AAL37" s="1"/>
      <c r="AAM37" s="9"/>
      <c r="AAP37" s="10"/>
      <c r="AAQ37" s="1"/>
      <c r="AAR37" s="9"/>
      <c r="AAU37" s="10"/>
      <c r="AAV37" s="1"/>
      <c r="AAW37" s="9"/>
      <c r="AAZ37" s="10"/>
      <c r="ABA37" s="1"/>
      <c r="ABB37" s="9"/>
      <c r="ABE37" s="10"/>
      <c r="ABF37" s="1"/>
      <c r="ABG37" s="9"/>
      <c r="ABJ37" s="10"/>
      <c r="ABK37" s="1"/>
      <c r="ABL37" s="9"/>
      <c r="ABO37" s="10"/>
      <c r="ABP37" s="1"/>
      <c r="ABQ37" s="9"/>
      <c r="ABT37" s="10"/>
      <c r="ABU37" s="1"/>
      <c r="ABV37" s="9"/>
      <c r="ABY37" s="10"/>
      <c r="ABZ37" s="1"/>
      <c r="ACA37" s="9"/>
      <c r="ACD37" s="10"/>
      <c r="ACE37" s="1"/>
      <c r="ACF37" s="9"/>
      <c r="ACI37" s="10"/>
      <c r="ACJ37" s="1"/>
      <c r="ACK37" s="9"/>
      <c r="ACN37" s="10"/>
      <c r="ACO37" s="1"/>
      <c r="ACP37" s="9"/>
      <c r="ACS37" s="10"/>
      <c r="ACT37" s="1"/>
      <c r="ACU37" s="9"/>
      <c r="ACX37" s="10"/>
      <c r="ACY37" s="1"/>
      <c r="ACZ37" s="9"/>
      <c r="ADC37" s="10"/>
      <c r="ADD37" s="1"/>
      <c r="ADE37" s="9"/>
      <c r="ADH37" s="10"/>
      <c r="ADI37" s="1"/>
      <c r="ADJ37" s="9"/>
      <c r="ADM37" s="10"/>
      <c r="ADN37" s="1"/>
      <c r="ADO37" s="9"/>
      <c r="ADR37" s="10"/>
      <c r="ADS37" s="1"/>
      <c r="ADT37" s="9"/>
      <c r="ADW37" s="10"/>
      <c r="ADX37" s="1"/>
      <c r="ADY37" s="9"/>
      <c r="AEB37" s="10"/>
      <c r="AEC37" s="1"/>
      <c r="AED37" s="9"/>
      <c r="AEG37" s="10"/>
      <c r="AEH37" s="1"/>
      <c r="AEI37" s="9"/>
      <c r="AEL37" s="10"/>
      <c r="AEM37" s="1"/>
      <c r="AEN37" s="9"/>
      <c r="AEQ37" s="10"/>
      <c r="AER37" s="1"/>
      <c r="AES37" s="9"/>
      <c r="AEV37" s="10"/>
      <c r="AEW37" s="1"/>
      <c r="AEX37" s="9"/>
      <c r="AFA37" s="10"/>
      <c r="AFB37" s="1"/>
      <c r="AFC37" s="9"/>
      <c r="AFF37" s="10"/>
      <c r="AFG37" s="1"/>
      <c r="AFH37" s="9"/>
      <c r="AFK37" s="10"/>
      <c r="AFL37" s="1"/>
      <c r="AFM37" s="9"/>
      <c r="AFP37" s="10"/>
      <c r="AFQ37" s="1"/>
      <c r="AFR37" s="9"/>
      <c r="AFU37" s="10"/>
      <c r="AFV37" s="1"/>
      <c r="AFW37" s="9"/>
      <c r="AFZ37" s="10"/>
      <c r="AGA37" s="1"/>
      <c r="AGB37" s="9"/>
      <c r="AGE37" s="10"/>
      <c r="AGF37" s="1"/>
      <c r="AGG37" s="9"/>
      <c r="AGJ37" s="10"/>
      <c r="AGK37" s="1"/>
      <c r="AGL37" s="9"/>
      <c r="AGO37" s="10"/>
      <c r="AGP37" s="1"/>
      <c r="AGQ37" s="9"/>
      <c r="AGT37" s="10"/>
      <c r="AGU37" s="1"/>
      <c r="AGV37" s="9"/>
      <c r="AGY37" s="10"/>
      <c r="AGZ37" s="1"/>
      <c r="AHA37" s="9"/>
      <c r="AHD37" s="10"/>
      <c r="AHE37" s="1"/>
      <c r="AHF37" s="9"/>
      <c r="AHI37" s="10"/>
      <c r="AHJ37" s="1"/>
      <c r="AHK37" s="9"/>
      <c r="AHN37" s="10"/>
      <c r="AHO37" s="1"/>
      <c r="AHP37" s="9"/>
      <c r="AHS37" s="10"/>
      <c r="AHT37" s="1"/>
      <c r="AHU37" s="9"/>
      <c r="AHX37" s="10"/>
      <c r="AHY37" s="1"/>
      <c r="AHZ37" s="9"/>
      <c r="AIC37" s="10"/>
      <c r="AID37" s="1"/>
      <c r="AIE37" s="9"/>
      <c r="AIH37" s="10"/>
      <c r="AII37" s="1"/>
      <c r="AIJ37" s="9"/>
      <c r="AIM37" s="10"/>
      <c r="AIN37" s="1"/>
      <c r="AIO37" s="9"/>
      <c r="AIR37" s="10"/>
      <c r="AIS37" s="1"/>
      <c r="AIT37" s="9"/>
      <c r="AIW37" s="10"/>
      <c r="AIX37" s="1"/>
      <c r="AIY37" s="9"/>
      <c r="AJB37" s="10"/>
      <c r="AJC37" s="1"/>
      <c r="AJD37" s="9"/>
      <c r="AJG37" s="10"/>
      <c r="AJH37" s="1"/>
      <c r="AJI37" s="9"/>
      <c r="AJL37" s="10"/>
      <c r="AJM37" s="1"/>
      <c r="AJN37" s="9"/>
      <c r="AJQ37" s="10"/>
      <c r="AJR37" s="1"/>
      <c r="AJS37" s="9"/>
      <c r="AJV37" s="10"/>
      <c r="AJW37" s="1"/>
      <c r="AJX37" s="9"/>
      <c r="AKA37" s="10"/>
      <c r="AKB37" s="1"/>
      <c r="AKC37" s="9"/>
      <c r="AKF37" s="10"/>
      <c r="AKG37" s="1"/>
      <c r="AKH37" s="9"/>
      <c r="AKK37" s="10"/>
      <c r="AKL37" s="1"/>
      <c r="AKM37" s="9"/>
      <c r="AKP37" s="10"/>
      <c r="AKQ37" s="1"/>
      <c r="AKR37" s="9"/>
      <c r="AKU37" s="10"/>
      <c r="AKV37" s="1"/>
      <c r="AKW37" s="9"/>
      <c r="AKZ37" s="10"/>
      <c r="ALA37" s="1"/>
      <c r="ALB37" s="9"/>
      <c r="ALE37" s="10"/>
      <c r="ALF37" s="1"/>
      <c r="ALG37" s="9"/>
      <c r="ALJ37" s="10"/>
      <c r="ALK37" s="1"/>
      <c r="ALL37" s="9"/>
      <c r="ALO37" s="10"/>
      <c r="ALP37" s="1"/>
      <c r="ALQ37" s="9"/>
      <c r="ALT37" s="10"/>
      <c r="ALU37" s="1"/>
      <c r="ALV37" s="9"/>
      <c r="ALY37" s="10"/>
      <c r="ALZ37" s="1"/>
      <c r="AMA37" s="9"/>
      <c r="AMD37" s="10"/>
      <c r="AME37" s="1"/>
      <c r="AMF37" s="9"/>
      <c r="AMI37" s="10"/>
      <c r="AMJ37" s="1"/>
    </row>
    <row r="38" spans="1:1024" customHeight="1" ht="13.8">
      <c r="A38" s="22"/>
      <c r="B38" s="22"/>
      <c r="C38" s="22"/>
      <c r="D38" s="22"/>
      <c r="E38" s="22"/>
      <c r="F38" s="22"/>
      <c r="G38" s="22"/>
      <c r="H38" s="22"/>
      <c r="I38" s="1">
        <v>44560</v>
      </c>
      <c r="J38" s="9" t="s">
        <v>106</v>
      </c>
      <c r="K38" s="8">
        <v>8365.85</v>
      </c>
      <c r="L38" s="8" t="s">
        <v>87</v>
      </c>
      <c r="M38" s="10">
        <v>44560</v>
      </c>
      <c r="N38" s="1"/>
      <c r="O38" s="9"/>
      <c r="R38" s="10"/>
      <c r="S38" s="1"/>
      <c r="T38" s="9"/>
      <c r="W38" s="10"/>
      <c r="X38" s="1"/>
      <c r="Y38" s="9"/>
      <c r="AB38" s="10"/>
      <c r="AC38" s="1"/>
      <c r="AD38" s="9"/>
      <c r="AG38" s="10"/>
      <c r="AH38" s="1"/>
      <c r="AI38" s="9"/>
      <c r="AL38" s="10"/>
      <c r="AM38" s="1"/>
      <c r="AN38" s="9"/>
      <c r="AQ38" s="10"/>
      <c r="AR38" s="1"/>
      <c r="AS38" s="9"/>
      <c r="AV38" s="10"/>
      <c r="AW38" s="1"/>
      <c r="AX38" s="9"/>
      <c r="BA38" s="10"/>
      <c r="BB38" s="1"/>
      <c r="BC38" s="9"/>
      <c r="BF38" s="10"/>
      <c r="BG38" s="1"/>
      <c r="BH38" s="9"/>
      <c r="BK38" s="10"/>
      <c r="BL38" s="1"/>
      <c r="BM38" s="9"/>
      <c r="BP38" s="10"/>
      <c r="BQ38" s="1"/>
      <c r="BR38" s="9"/>
      <c r="BU38" s="10"/>
      <c r="BV38" s="1"/>
      <c r="BW38" s="9"/>
      <c r="BZ38" s="10"/>
      <c r="CA38" s="1"/>
      <c r="CB38" s="9"/>
      <c r="CE38" s="10"/>
      <c r="CF38" s="1"/>
      <c r="CG38" s="9"/>
      <c r="CJ38" s="10"/>
      <c r="CK38" s="1"/>
      <c r="CL38" s="9"/>
      <c r="CO38" s="10"/>
      <c r="CP38" s="1"/>
      <c r="CQ38" s="9"/>
      <c r="CT38" s="10"/>
      <c r="CU38" s="1"/>
      <c r="CV38" s="9"/>
      <c r="CY38" s="10"/>
      <c r="CZ38" s="1"/>
      <c r="DA38" s="9"/>
      <c r="DD38" s="10"/>
      <c r="DE38" s="1"/>
      <c r="DF38" s="9"/>
      <c r="DI38" s="10"/>
      <c r="DJ38" s="1"/>
      <c r="DK38" s="9"/>
      <c r="DN38" s="10"/>
      <c r="DO38" s="1"/>
      <c r="DP38" s="9"/>
      <c r="DS38" s="10"/>
      <c r="DT38" s="1"/>
      <c r="DU38" s="9"/>
      <c r="DX38" s="10"/>
      <c r="DY38" s="1"/>
      <c r="DZ38" s="9"/>
      <c r="EC38" s="10"/>
      <c r="ED38" s="1"/>
      <c r="EE38" s="9"/>
      <c r="EH38" s="10"/>
      <c r="EI38" s="1"/>
      <c r="EJ38" s="9"/>
      <c r="EM38" s="10"/>
      <c r="EN38" s="1"/>
      <c r="EO38" s="9"/>
      <c r="ER38" s="10"/>
      <c r="ES38" s="1"/>
      <c r="ET38" s="9"/>
      <c r="EW38" s="10"/>
      <c r="EX38" s="1"/>
      <c r="EY38" s="9"/>
      <c r="FB38" s="10"/>
      <c r="FC38" s="1"/>
      <c r="FD38" s="9"/>
      <c r="FG38" s="10"/>
      <c r="FH38" s="1"/>
      <c r="FI38" s="9"/>
      <c r="FL38" s="10"/>
      <c r="FM38" s="1"/>
      <c r="FN38" s="9"/>
      <c r="FQ38" s="10"/>
      <c r="FR38" s="1"/>
      <c r="FS38" s="9"/>
      <c r="FV38" s="10"/>
      <c r="FW38" s="1"/>
      <c r="FX38" s="9"/>
      <c r="GA38" s="10"/>
      <c r="GB38" s="1"/>
      <c r="GC38" s="9"/>
      <c r="GF38" s="10"/>
      <c r="GG38" s="1"/>
      <c r="GH38" s="9"/>
      <c r="GK38" s="10"/>
      <c r="GL38" s="1"/>
      <c r="GM38" s="9"/>
      <c r="GP38" s="10"/>
      <c r="GQ38" s="1"/>
      <c r="GR38" s="9"/>
      <c r="GU38" s="10"/>
      <c r="GV38" s="1"/>
      <c r="GW38" s="9"/>
      <c r="GZ38" s="10"/>
      <c r="HA38" s="1"/>
      <c r="HB38" s="9"/>
      <c r="HE38" s="10"/>
      <c r="HF38" s="1"/>
      <c r="HG38" s="9"/>
      <c r="HJ38" s="10"/>
      <c r="HK38" s="1"/>
      <c r="HL38" s="9"/>
      <c r="HO38" s="10"/>
      <c r="HP38" s="1"/>
      <c r="HQ38" s="9"/>
      <c r="HT38" s="10"/>
      <c r="HU38" s="1"/>
      <c r="HV38" s="9"/>
      <c r="HY38" s="10"/>
      <c r="HZ38" s="1"/>
      <c r="IA38" s="9"/>
      <c r="ID38" s="10"/>
      <c r="IE38" s="1"/>
      <c r="IF38" s="9"/>
      <c r="II38" s="10"/>
      <c r="IJ38" s="1"/>
      <c r="IK38" s="9"/>
      <c r="IN38" s="10"/>
      <c r="IO38" s="1"/>
      <c r="IP38" s="9"/>
      <c r="IS38" s="10"/>
      <c r="IT38" s="1"/>
      <c r="IU38" s="9"/>
      <c r="IX38" s="10"/>
      <c r="IY38" s="1"/>
      <c r="IZ38" s="9"/>
      <c r="JC38" s="10"/>
      <c r="JD38" s="1"/>
      <c r="JE38" s="9"/>
      <c r="JH38" s="10"/>
      <c r="JI38" s="1"/>
      <c r="JJ38" s="9"/>
      <c r="JM38" s="10"/>
      <c r="JN38" s="1"/>
      <c r="JO38" s="9"/>
      <c r="JR38" s="10"/>
      <c r="JS38" s="1"/>
      <c r="JT38" s="9"/>
      <c r="JW38" s="10"/>
      <c r="JX38" s="1"/>
      <c r="JY38" s="9"/>
      <c r="KB38" s="10"/>
      <c r="KC38" s="1"/>
      <c r="KD38" s="9"/>
      <c r="KG38" s="10"/>
      <c r="KH38" s="1"/>
      <c r="KI38" s="9"/>
      <c r="KL38" s="10"/>
      <c r="KM38" s="1"/>
      <c r="KN38" s="9"/>
      <c r="KQ38" s="10"/>
      <c r="KR38" s="1"/>
      <c r="KS38" s="9"/>
      <c r="KV38" s="10"/>
      <c r="KW38" s="1"/>
      <c r="KX38" s="9"/>
      <c r="LA38" s="10"/>
      <c r="LB38" s="1"/>
      <c r="LC38" s="9"/>
      <c r="LF38" s="10"/>
      <c r="LG38" s="1"/>
      <c r="LH38" s="9"/>
      <c r="LK38" s="10"/>
      <c r="LL38" s="1"/>
      <c r="LM38" s="9"/>
      <c r="LP38" s="10"/>
      <c r="LQ38" s="1"/>
      <c r="LR38" s="9"/>
      <c r="LU38" s="10"/>
      <c r="LV38" s="1"/>
      <c r="LW38" s="9"/>
      <c r="LZ38" s="10"/>
      <c r="MA38" s="1"/>
      <c r="MB38" s="9"/>
      <c r="ME38" s="10"/>
      <c r="MF38" s="1"/>
      <c r="MG38" s="9"/>
      <c r="MJ38" s="10"/>
      <c r="MK38" s="1"/>
      <c r="ML38" s="9"/>
      <c r="MO38" s="10"/>
      <c r="MP38" s="1"/>
      <c r="MQ38" s="9"/>
      <c r="MT38" s="10"/>
      <c r="MU38" s="1"/>
      <c r="MV38" s="9"/>
      <c r="MY38" s="10"/>
      <c r="MZ38" s="1"/>
      <c r="NA38" s="9"/>
      <c r="ND38" s="10"/>
      <c r="NE38" s="1"/>
      <c r="NF38" s="9"/>
      <c r="NI38" s="10"/>
      <c r="NJ38" s="1"/>
      <c r="NK38" s="9"/>
      <c r="NN38" s="10"/>
      <c r="NO38" s="1"/>
      <c r="NP38" s="9"/>
      <c r="NS38" s="10"/>
      <c r="NT38" s="1"/>
      <c r="NU38" s="9"/>
      <c r="NX38" s="10"/>
      <c r="NY38" s="1"/>
      <c r="NZ38" s="9"/>
      <c r="OC38" s="10"/>
      <c r="OD38" s="1"/>
      <c r="OE38" s="9"/>
      <c r="OH38" s="10"/>
      <c r="OI38" s="1"/>
      <c r="OJ38" s="9"/>
      <c r="OM38" s="10"/>
      <c r="ON38" s="1"/>
      <c r="OO38" s="9"/>
      <c r="OR38" s="10"/>
      <c r="OS38" s="1"/>
      <c r="OT38" s="9"/>
      <c r="OW38" s="10"/>
      <c r="OX38" s="1"/>
      <c r="OY38" s="9"/>
      <c r="PB38" s="10"/>
      <c r="PC38" s="1"/>
      <c r="PD38" s="9"/>
      <c r="PG38" s="10"/>
      <c r="PH38" s="1"/>
      <c r="PI38" s="9"/>
      <c r="PL38" s="10"/>
      <c r="PM38" s="1"/>
      <c r="PN38" s="9"/>
      <c r="PQ38" s="10"/>
      <c r="PR38" s="1"/>
      <c r="PS38" s="9"/>
      <c r="PV38" s="10"/>
      <c r="PW38" s="1"/>
      <c r="PX38" s="9"/>
      <c r="QA38" s="10"/>
      <c r="QB38" s="1"/>
      <c r="QC38" s="9"/>
      <c r="QF38" s="10"/>
      <c r="QG38" s="1"/>
      <c r="QH38" s="9"/>
      <c r="QK38" s="10"/>
      <c r="QL38" s="1"/>
      <c r="QM38" s="9"/>
      <c r="QP38" s="10"/>
      <c r="QQ38" s="1"/>
      <c r="QR38" s="9"/>
      <c r="QU38" s="10"/>
      <c r="QV38" s="1"/>
      <c r="QW38" s="9"/>
      <c r="QZ38" s="10"/>
      <c r="RA38" s="1"/>
      <c r="RB38" s="9"/>
      <c r="RE38" s="10"/>
      <c r="RF38" s="1"/>
      <c r="RG38" s="9"/>
      <c r="RJ38" s="10"/>
      <c r="RK38" s="1"/>
      <c r="RL38" s="9"/>
      <c r="RO38" s="10"/>
      <c r="RP38" s="1"/>
      <c r="RQ38" s="9"/>
      <c r="RT38" s="10"/>
      <c r="RU38" s="1"/>
      <c r="RV38" s="9"/>
      <c r="RY38" s="10"/>
      <c r="RZ38" s="1"/>
      <c r="SA38" s="9"/>
      <c r="SD38" s="10"/>
      <c r="SE38" s="1"/>
      <c r="SF38" s="9"/>
      <c r="SI38" s="10"/>
      <c r="SJ38" s="1"/>
      <c r="SK38" s="9"/>
      <c r="SN38" s="10"/>
      <c r="SO38" s="1"/>
      <c r="SP38" s="9"/>
      <c r="SS38" s="10"/>
      <c r="ST38" s="1"/>
      <c r="SU38" s="9"/>
      <c r="SX38" s="10"/>
      <c r="SY38" s="1"/>
      <c r="SZ38" s="9"/>
      <c r="TC38" s="10"/>
      <c r="TD38" s="1"/>
      <c r="TE38" s="9"/>
      <c r="TH38" s="10"/>
      <c r="TI38" s="1"/>
      <c r="TJ38" s="9"/>
      <c r="TM38" s="10"/>
      <c r="TN38" s="1"/>
      <c r="TO38" s="9"/>
      <c r="TR38" s="10"/>
      <c r="TS38" s="1"/>
      <c r="TT38" s="9"/>
      <c r="TW38" s="10"/>
      <c r="TX38" s="1"/>
      <c r="TY38" s="9"/>
      <c r="UB38" s="10"/>
      <c r="UC38" s="1"/>
      <c r="UD38" s="9"/>
      <c r="UG38" s="10"/>
      <c r="UH38" s="1"/>
      <c r="UI38" s="9"/>
      <c r="UL38" s="10"/>
      <c r="UM38" s="1"/>
      <c r="UN38" s="9"/>
      <c r="UQ38" s="10"/>
      <c r="UR38" s="1"/>
      <c r="US38" s="9"/>
      <c r="UV38" s="10"/>
      <c r="UW38" s="1"/>
      <c r="UX38" s="9"/>
      <c r="VA38" s="10"/>
      <c r="VB38" s="1"/>
      <c r="VC38" s="9"/>
      <c r="VF38" s="10"/>
      <c r="VG38" s="1"/>
      <c r="VH38" s="9"/>
      <c r="VK38" s="10"/>
      <c r="VL38" s="1"/>
      <c r="VM38" s="9"/>
      <c r="VP38" s="10"/>
      <c r="VQ38" s="1"/>
      <c r="VR38" s="9"/>
      <c r="VU38" s="10"/>
      <c r="VV38" s="1"/>
      <c r="VW38" s="9"/>
      <c r="VZ38" s="10"/>
      <c r="WA38" s="1"/>
      <c r="WB38" s="9"/>
      <c r="WE38" s="10"/>
      <c r="WF38" s="1"/>
      <c r="WG38" s="9"/>
      <c r="WJ38" s="10"/>
      <c r="WK38" s="1"/>
      <c r="WL38" s="9"/>
      <c r="WO38" s="10"/>
      <c r="WP38" s="1"/>
      <c r="WQ38" s="9"/>
      <c r="WT38" s="10"/>
      <c r="WU38" s="1"/>
      <c r="WV38" s="9"/>
      <c r="WY38" s="10"/>
      <c r="WZ38" s="1"/>
      <c r="XA38" s="9"/>
      <c r="XD38" s="10"/>
      <c r="XE38" s="1"/>
      <c r="XF38" s="9"/>
      <c r="XI38" s="10"/>
      <c r="XJ38" s="1"/>
      <c r="XK38" s="9"/>
      <c r="XN38" s="10"/>
      <c r="XO38" s="1"/>
      <c r="XP38" s="9"/>
      <c r="XS38" s="10"/>
      <c r="XT38" s="1"/>
      <c r="XU38" s="9"/>
      <c r="XX38" s="10"/>
      <c r="XY38" s="1"/>
      <c r="XZ38" s="9"/>
      <c r="YC38" s="10"/>
      <c r="YD38" s="1"/>
      <c r="YE38" s="9"/>
      <c r="YH38" s="10"/>
      <c r="YI38" s="1"/>
      <c r="YJ38" s="9"/>
      <c r="YM38" s="10"/>
      <c r="YN38" s="1"/>
      <c r="YO38" s="9"/>
      <c r="YR38" s="10"/>
      <c r="YS38" s="1"/>
      <c r="YT38" s="9"/>
      <c r="YW38" s="10"/>
      <c r="YX38" s="1"/>
      <c r="YY38" s="9"/>
      <c r="ZB38" s="10"/>
      <c r="ZC38" s="1"/>
      <c r="ZD38" s="9"/>
      <c r="ZG38" s="10"/>
      <c r="ZH38" s="1"/>
      <c r="ZI38" s="9"/>
      <c r="ZL38" s="10"/>
      <c r="ZM38" s="1"/>
      <c r="ZN38" s="9"/>
      <c r="ZQ38" s="10"/>
      <c r="ZR38" s="1"/>
      <c r="ZS38" s="9"/>
      <c r="ZV38" s="10"/>
      <c r="ZW38" s="1"/>
      <c r="ZX38" s="9"/>
      <c r="AAA38" s="10"/>
      <c r="AAB38" s="1"/>
      <c r="AAC38" s="9"/>
      <c r="AAF38" s="10"/>
      <c r="AAG38" s="1"/>
      <c r="AAH38" s="9"/>
      <c r="AAK38" s="10"/>
      <c r="AAL38" s="1"/>
      <c r="AAM38" s="9"/>
      <c r="AAP38" s="10"/>
      <c r="AAQ38" s="1"/>
      <c r="AAR38" s="9"/>
      <c r="AAU38" s="10"/>
      <c r="AAV38" s="1"/>
      <c r="AAW38" s="9"/>
      <c r="AAZ38" s="10"/>
      <c r="ABA38" s="1"/>
      <c r="ABB38" s="9"/>
      <c r="ABE38" s="10"/>
      <c r="ABF38" s="1"/>
      <c r="ABG38" s="9"/>
      <c r="ABJ38" s="10"/>
      <c r="ABK38" s="1"/>
      <c r="ABL38" s="9"/>
      <c r="ABO38" s="10"/>
      <c r="ABP38" s="1"/>
      <c r="ABQ38" s="9"/>
      <c r="ABT38" s="10"/>
      <c r="ABU38" s="1"/>
      <c r="ABV38" s="9"/>
      <c r="ABY38" s="10"/>
      <c r="ABZ38" s="1"/>
      <c r="ACA38" s="9"/>
      <c r="ACD38" s="10"/>
      <c r="ACE38" s="1"/>
      <c r="ACF38" s="9"/>
      <c r="ACI38" s="10"/>
      <c r="ACJ38" s="1"/>
      <c r="ACK38" s="9"/>
      <c r="ACN38" s="10"/>
      <c r="ACO38" s="1"/>
      <c r="ACP38" s="9"/>
      <c r="ACS38" s="10"/>
      <c r="ACT38" s="1"/>
      <c r="ACU38" s="9"/>
      <c r="ACX38" s="10"/>
      <c r="ACY38" s="1"/>
      <c r="ACZ38" s="9"/>
      <c r="ADC38" s="10"/>
      <c r="ADD38" s="1"/>
      <c r="ADE38" s="9"/>
      <c r="ADH38" s="10"/>
      <c r="ADI38" s="1"/>
      <c r="ADJ38" s="9"/>
      <c r="ADM38" s="10"/>
      <c r="ADN38" s="1"/>
      <c r="ADO38" s="9"/>
      <c r="ADR38" s="10"/>
      <c r="ADS38" s="1"/>
      <c r="ADT38" s="9"/>
      <c r="ADW38" s="10"/>
      <c r="ADX38" s="1"/>
      <c r="ADY38" s="9"/>
      <c r="AEB38" s="10"/>
      <c r="AEC38" s="1"/>
      <c r="AED38" s="9"/>
      <c r="AEG38" s="10"/>
      <c r="AEH38" s="1"/>
      <c r="AEI38" s="9"/>
      <c r="AEL38" s="10"/>
      <c r="AEM38" s="1"/>
      <c r="AEN38" s="9"/>
      <c r="AEQ38" s="10"/>
      <c r="AER38" s="1"/>
      <c r="AES38" s="9"/>
      <c r="AEV38" s="10"/>
      <c r="AEW38" s="1"/>
      <c r="AEX38" s="9"/>
      <c r="AFA38" s="10"/>
      <c r="AFB38" s="1"/>
      <c r="AFC38" s="9"/>
      <c r="AFF38" s="10"/>
      <c r="AFG38" s="1"/>
      <c r="AFH38" s="9"/>
      <c r="AFK38" s="10"/>
      <c r="AFL38" s="1"/>
      <c r="AFM38" s="9"/>
      <c r="AFP38" s="10"/>
      <c r="AFQ38" s="1"/>
      <c r="AFR38" s="9"/>
      <c r="AFU38" s="10"/>
      <c r="AFV38" s="1"/>
      <c r="AFW38" s="9"/>
      <c r="AFZ38" s="10"/>
      <c r="AGA38" s="1"/>
      <c r="AGB38" s="9"/>
      <c r="AGE38" s="10"/>
      <c r="AGF38" s="1"/>
      <c r="AGG38" s="9"/>
      <c r="AGJ38" s="10"/>
      <c r="AGK38" s="1"/>
      <c r="AGL38" s="9"/>
      <c r="AGO38" s="10"/>
      <c r="AGP38" s="1"/>
      <c r="AGQ38" s="9"/>
      <c r="AGT38" s="10"/>
      <c r="AGU38" s="1"/>
      <c r="AGV38" s="9"/>
      <c r="AGY38" s="10"/>
      <c r="AGZ38" s="1"/>
      <c r="AHA38" s="9"/>
      <c r="AHD38" s="10"/>
      <c r="AHE38" s="1"/>
      <c r="AHF38" s="9"/>
      <c r="AHI38" s="10"/>
      <c r="AHJ38" s="1"/>
      <c r="AHK38" s="9"/>
      <c r="AHN38" s="10"/>
      <c r="AHO38" s="1"/>
      <c r="AHP38" s="9"/>
      <c r="AHS38" s="10"/>
      <c r="AHT38" s="1"/>
      <c r="AHU38" s="9"/>
      <c r="AHX38" s="10"/>
      <c r="AHY38" s="1"/>
      <c r="AHZ38" s="9"/>
      <c r="AIC38" s="10"/>
      <c r="AID38" s="1"/>
      <c r="AIE38" s="9"/>
      <c r="AIH38" s="10"/>
      <c r="AII38" s="1"/>
      <c r="AIJ38" s="9"/>
      <c r="AIM38" s="10"/>
      <c r="AIN38" s="1"/>
      <c r="AIO38" s="9"/>
      <c r="AIR38" s="10"/>
      <c r="AIS38" s="1"/>
      <c r="AIT38" s="9"/>
      <c r="AIW38" s="10"/>
      <c r="AIX38" s="1"/>
      <c r="AIY38" s="9"/>
      <c r="AJB38" s="10"/>
      <c r="AJC38" s="1"/>
      <c r="AJD38" s="9"/>
      <c r="AJG38" s="10"/>
      <c r="AJH38" s="1"/>
      <c r="AJI38" s="9"/>
      <c r="AJL38" s="10"/>
      <c r="AJM38" s="1"/>
      <c r="AJN38" s="9"/>
      <c r="AJQ38" s="10"/>
      <c r="AJR38" s="1"/>
      <c r="AJS38" s="9"/>
      <c r="AJV38" s="10"/>
      <c r="AJW38" s="1"/>
      <c r="AJX38" s="9"/>
      <c r="AKA38" s="10"/>
      <c r="AKB38" s="1"/>
      <c r="AKC38" s="9"/>
      <c r="AKF38" s="10"/>
      <c r="AKG38" s="1"/>
      <c r="AKH38" s="9"/>
      <c r="AKK38" s="10"/>
      <c r="AKL38" s="1"/>
      <c r="AKM38" s="9"/>
      <c r="AKP38" s="10"/>
      <c r="AKQ38" s="1"/>
      <c r="AKR38" s="9"/>
      <c r="AKU38" s="10"/>
      <c r="AKV38" s="1"/>
      <c r="AKW38" s="9"/>
      <c r="AKZ38" s="10"/>
      <c r="ALA38" s="1"/>
      <c r="ALB38" s="9"/>
      <c r="ALE38" s="10"/>
      <c r="ALF38" s="1"/>
      <c r="ALG38" s="9"/>
      <c r="ALJ38" s="10"/>
      <c r="ALK38" s="1"/>
      <c r="ALL38" s="9"/>
      <c r="ALO38" s="10"/>
      <c r="ALP38" s="1"/>
      <c r="ALQ38" s="9"/>
      <c r="ALT38" s="10"/>
      <c r="ALU38" s="1"/>
      <c r="ALV38" s="9"/>
      <c r="ALY38" s="10"/>
      <c r="ALZ38" s="1"/>
      <c r="AMA38" s="9"/>
      <c r="AMD38" s="10"/>
      <c r="AME38" s="1"/>
      <c r="AMF38" s="9"/>
      <c r="AMI38" s="10"/>
      <c r="AMJ38" s="1"/>
    </row>
    <row r="39" spans="1:1024" customHeight="1" ht="13.2">
      <c r="I39" s="1">
        <v>44566</v>
      </c>
      <c r="J39" s="9" t="s">
        <v>90</v>
      </c>
      <c r="K39" s="8">
        <v>34</v>
      </c>
      <c r="L39" s="8" t="s">
        <v>42</v>
      </c>
      <c r="M39" s="10">
        <v>44561</v>
      </c>
      <c r="N39" s="1"/>
      <c r="O39" s="9"/>
      <c r="R39" s="10"/>
      <c r="S39" s="1"/>
      <c r="T39" s="9"/>
      <c r="W39" s="10"/>
      <c r="X39" s="1"/>
      <c r="Y39" s="9"/>
      <c r="AB39" s="10"/>
      <c r="AC39" s="1"/>
      <c r="AD39" s="9"/>
      <c r="AG39" s="10"/>
      <c r="AH39" s="1"/>
      <c r="AI39" s="9"/>
      <c r="AL39" s="10"/>
      <c r="AM39" s="1"/>
      <c r="AN39" s="9"/>
      <c r="AQ39" s="10"/>
      <c r="AR39" s="1"/>
      <c r="AS39" s="9"/>
      <c r="AV39" s="10"/>
      <c r="AW39" s="1"/>
      <c r="AX39" s="9"/>
      <c r="BA39" s="10"/>
      <c r="BB39" s="1"/>
      <c r="BC39" s="9"/>
      <c r="BF39" s="10"/>
      <c r="BG39" s="1"/>
      <c r="BH39" s="9"/>
      <c r="BK39" s="10"/>
      <c r="BL39" s="1"/>
      <c r="BM39" s="9"/>
      <c r="BP39" s="10"/>
      <c r="BQ39" s="1"/>
      <c r="BR39" s="9"/>
      <c r="BU39" s="10"/>
      <c r="BV39" s="1"/>
      <c r="BW39" s="9"/>
      <c r="BZ39" s="10"/>
      <c r="CA39" s="1"/>
      <c r="CB39" s="9"/>
      <c r="CE39" s="10"/>
      <c r="CF39" s="1"/>
      <c r="CG39" s="9"/>
      <c r="CJ39" s="10"/>
      <c r="CK39" s="1"/>
      <c r="CL39" s="9"/>
      <c r="CO39" s="10"/>
      <c r="CP39" s="1"/>
      <c r="CQ39" s="9"/>
      <c r="CT39" s="10"/>
      <c r="CU39" s="1"/>
      <c r="CV39" s="9"/>
      <c r="CY39" s="10"/>
      <c r="CZ39" s="1"/>
      <c r="DA39" s="9"/>
      <c r="DD39" s="10"/>
      <c r="DE39" s="1"/>
      <c r="DF39" s="9"/>
      <c r="DI39" s="10"/>
      <c r="DJ39" s="1"/>
      <c r="DK39" s="9"/>
      <c r="DN39" s="10"/>
      <c r="DO39" s="1"/>
      <c r="DP39" s="9"/>
      <c r="DS39" s="10"/>
      <c r="DT39" s="1"/>
      <c r="DU39" s="9"/>
      <c r="DX39" s="10"/>
      <c r="DY39" s="1"/>
      <c r="DZ39" s="9"/>
      <c r="EC39" s="10"/>
      <c r="ED39" s="1"/>
      <c r="EE39" s="9"/>
      <c r="EH39" s="10"/>
      <c r="EI39" s="1"/>
      <c r="EJ39" s="9"/>
      <c r="EM39" s="10"/>
      <c r="EN39" s="1"/>
      <c r="EO39" s="9"/>
      <c r="ER39" s="10"/>
      <c r="ES39" s="1"/>
      <c r="ET39" s="9"/>
      <c r="EW39" s="10"/>
      <c r="EX39" s="1"/>
      <c r="EY39" s="9"/>
      <c r="FB39" s="10"/>
      <c r="FC39" s="1"/>
      <c r="FD39" s="9"/>
      <c r="FG39" s="10"/>
      <c r="FH39" s="1"/>
      <c r="FI39" s="9"/>
      <c r="FL39" s="10"/>
      <c r="FM39" s="1"/>
      <c r="FN39" s="9"/>
      <c r="FQ39" s="10"/>
      <c r="FR39" s="1"/>
      <c r="FS39" s="9"/>
      <c r="FV39" s="10"/>
      <c r="FW39" s="1"/>
      <c r="FX39" s="9"/>
      <c r="GA39" s="10"/>
      <c r="GB39" s="1"/>
      <c r="GC39" s="9"/>
      <c r="GF39" s="10"/>
      <c r="GG39" s="1"/>
      <c r="GH39" s="9"/>
      <c r="GK39" s="10"/>
      <c r="GL39" s="1"/>
      <c r="GM39" s="9"/>
      <c r="GP39" s="10"/>
      <c r="GQ39" s="1"/>
      <c r="GR39" s="9"/>
      <c r="GU39" s="10"/>
      <c r="GV39" s="1"/>
      <c r="GW39" s="9"/>
      <c r="GZ39" s="10"/>
      <c r="HA39" s="1"/>
      <c r="HB39" s="9"/>
      <c r="HE39" s="10"/>
      <c r="HF39" s="1"/>
      <c r="HG39" s="9"/>
      <c r="HJ39" s="10"/>
      <c r="HK39" s="1"/>
      <c r="HL39" s="9"/>
      <c r="HO39" s="10"/>
      <c r="HP39" s="1"/>
      <c r="HQ39" s="9"/>
      <c r="HT39" s="10"/>
      <c r="HU39" s="1"/>
      <c r="HV39" s="9"/>
      <c r="HY39" s="10"/>
      <c r="HZ39" s="1"/>
      <c r="IA39" s="9"/>
      <c r="ID39" s="10"/>
      <c r="IE39" s="1"/>
      <c r="IF39" s="9"/>
      <c r="II39" s="10"/>
      <c r="IJ39" s="1"/>
      <c r="IK39" s="9"/>
      <c r="IN39" s="10"/>
      <c r="IO39" s="1"/>
      <c r="IP39" s="9"/>
      <c r="IS39" s="10"/>
      <c r="IT39" s="1"/>
      <c r="IU39" s="9"/>
      <c r="IX39" s="10"/>
      <c r="IY39" s="1"/>
      <c r="IZ39" s="9"/>
      <c r="JC39" s="10"/>
      <c r="JD39" s="1"/>
      <c r="JE39" s="9"/>
      <c r="JH39" s="10"/>
      <c r="JI39" s="1"/>
      <c r="JJ39" s="9"/>
      <c r="JM39" s="10"/>
      <c r="JN39" s="1"/>
      <c r="JO39" s="9"/>
      <c r="JR39" s="10"/>
      <c r="JS39" s="1"/>
      <c r="JT39" s="9"/>
      <c r="JW39" s="10"/>
      <c r="JX39" s="1"/>
      <c r="JY39" s="9"/>
      <c r="KB39" s="10"/>
      <c r="KC39" s="1"/>
      <c r="KD39" s="9"/>
      <c r="KG39" s="10"/>
      <c r="KH39" s="1"/>
      <c r="KI39" s="9"/>
      <c r="KL39" s="10"/>
      <c r="KM39" s="1"/>
      <c r="KN39" s="9"/>
      <c r="KQ39" s="10"/>
      <c r="KR39" s="1"/>
      <c r="KS39" s="9"/>
      <c r="KV39" s="10"/>
      <c r="KW39" s="1"/>
      <c r="KX39" s="9"/>
      <c r="LA39" s="10"/>
      <c r="LB39" s="1"/>
      <c r="LC39" s="9"/>
      <c r="LF39" s="10"/>
      <c r="LG39" s="1"/>
      <c r="LH39" s="9"/>
      <c r="LK39" s="10"/>
      <c r="LL39" s="1"/>
      <c r="LM39" s="9"/>
      <c r="LP39" s="10"/>
      <c r="LQ39" s="1"/>
      <c r="LR39" s="9"/>
      <c r="LU39" s="10"/>
      <c r="LV39" s="1"/>
      <c r="LW39" s="9"/>
      <c r="LZ39" s="10"/>
      <c r="MA39" s="1"/>
      <c r="MB39" s="9"/>
      <c r="ME39" s="10"/>
      <c r="MF39" s="1"/>
      <c r="MG39" s="9"/>
      <c r="MJ39" s="10"/>
      <c r="MK39" s="1"/>
      <c r="ML39" s="9"/>
      <c r="MO39" s="10"/>
      <c r="MP39" s="1"/>
      <c r="MQ39" s="9"/>
      <c r="MT39" s="10"/>
      <c r="MU39" s="1"/>
      <c r="MV39" s="9"/>
      <c r="MY39" s="10"/>
      <c r="MZ39" s="1"/>
      <c r="NA39" s="9"/>
      <c r="ND39" s="10"/>
      <c r="NE39" s="1"/>
      <c r="NF39" s="9"/>
      <c r="NI39" s="10"/>
      <c r="NJ39" s="1"/>
      <c r="NK39" s="9"/>
      <c r="NN39" s="10"/>
      <c r="NO39" s="1"/>
      <c r="NP39" s="9"/>
      <c r="NS39" s="10"/>
      <c r="NT39" s="1"/>
      <c r="NU39" s="9"/>
      <c r="NX39" s="10"/>
      <c r="NY39" s="1"/>
      <c r="NZ39" s="9"/>
      <c r="OC39" s="10"/>
      <c r="OD39" s="1"/>
      <c r="OE39" s="9"/>
      <c r="OH39" s="10"/>
      <c r="OI39" s="1"/>
      <c r="OJ39" s="9"/>
      <c r="OM39" s="10"/>
      <c r="ON39" s="1"/>
      <c r="OO39" s="9"/>
      <c r="OR39" s="10"/>
      <c r="OS39" s="1"/>
      <c r="OT39" s="9"/>
      <c r="OW39" s="10"/>
      <c r="OX39" s="1"/>
      <c r="OY39" s="9"/>
      <c r="PB39" s="10"/>
      <c r="PC39" s="1"/>
      <c r="PD39" s="9"/>
      <c r="PG39" s="10"/>
      <c r="PH39" s="1"/>
      <c r="PI39" s="9"/>
      <c r="PL39" s="10"/>
      <c r="PM39" s="1"/>
      <c r="PN39" s="9"/>
      <c r="PQ39" s="10"/>
      <c r="PR39" s="1"/>
      <c r="PS39" s="9"/>
      <c r="PV39" s="10"/>
      <c r="PW39" s="1"/>
      <c r="PX39" s="9"/>
      <c r="QA39" s="10"/>
      <c r="QB39" s="1"/>
      <c r="QC39" s="9"/>
      <c r="QF39" s="10"/>
      <c r="QG39" s="1"/>
      <c r="QH39" s="9"/>
      <c r="QK39" s="10"/>
      <c r="QL39" s="1"/>
      <c r="QM39" s="9"/>
      <c r="QP39" s="10"/>
      <c r="QQ39" s="1"/>
      <c r="QR39" s="9"/>
      <c r="QU39" s="10"/>
      <c r="QV39" s="1"/>
      <c r="QW39" s="9"/>
      <c r="QZ39" s="10"/>
      <c r="RA39" s="1"/>
      <c r="RB39" s="9"/>
      <c r="RE39" s="10"/>
      <c r="RF39" s="1"/>
      <c r="RG39" s="9"/>
      <c r="RJ39" s="10"/>
      <c r="RK39" s="1"/>
      <c r="RL39" s="9"/>
      <c r="RO39" s="10"/>
      <c r="RP39" s="1"/>
      <c r="RQ39" s="9"/>
      <c r="RT39" s="10"/>
      <c r="RU39" s="1"/>
      <c r="RV39" s="9"/>
      <c r="RY39" s="10"/>
      <c r="RZ39" s="1"/>
      <c r="SA39" s="9"/>
      <c r="SD39" s="10"/>
      <c r="SE39" s="1"/>
      <c r="SF39" s="9"/>
      <c r="SI39" s="10"/>
      <c r="SJ39" s="1"/>
      <c r="SK39" s="9"/>
      <c r="SN39" s="10"/>
      <c r="SO39" s="1"/>
      <c r="SP39" s="9"/>
      <c r="SS39" s="10"/>
      <c r="ST39" s="1"/>
      <c r="SU39" s="9"/>
      <c r="SX39" s="10"/>
      <c r="SY39" s="1"/>
      <c r="SZ39" s="9"/>
      <c r="TC39" s="10"/>
      <c r="TD39" s="1"/>
      <c r="TE39" s="9"/>
      <c r="TH39" s="10"/>
      <c r="TI39" s="1"/>
      <c r="TJ39" s="9"/>
      <c r="TM39" s="10"/>
      <c r="TN39" s="1"/>
      <c r="TO39" s="9"/>
      <c r="TR39" s="10"/>
      <c r="TS39" s="1"/>
      <c r="TT39" s="9"/>
      <c r="TW39" s="10"/>
      <c r="TX39" s="1"/>
      <c r="TY39" s="9"/>
      <c r="UB39" s="10"/>
      <c r="UC39" s="1"/>
      <c r="UD39" s="9"/>
      <c r="UG39" s="10"/>
      <c r="UH39" s="1"/>
      <c r="UI39" s="9"/>
      <c r="UL39" s="10"/>
      <c r="UM39" s="1"/>
      <c r="UN39" s="9"/>
      <c r="UQ39" s="10"/>
      <c r="UR39" s="1"/>
      <c r="US39" s="9"/>
      <c r="UV39" s="10"/>
      <c r="UW39" s="1"/>
      <c r="UX39" s="9"/>
      <c r="VA39" s="10"/>
      <c r="VB39" s="1"/>
      <c r="VC39" s="9"/>
      <c r="VF39" s="10"/>
      <c r="VG39" s="1"/>
      <c r="VH39" s="9"/>
      <c r="VK39" s="10"/>
      <c r="VL39" s="1"/>
      <c r="VM39" s="9"/>
      <c r="VP39" s="10"/>
      <c r="VQ39" s="1"/>
      <c r="VR39" s="9"/>
      <c r="VU39" s="10"/>
      <c r="VV39" s="1"/>
      <c r="VW39" s="9"/>
      <c r="VZ39" s="10"/>
      <c r="WA39" s="1"/>
      <c r="WB39" s="9"/>
      <c r="WE39" s="10"/>
      <c r="WF39" s="1"/>
      <c r="WG39" s="9"/>
      <c r="WJ39" s="10"/>
      <c r="WK39" s="1"/>
      <c r="WL39" s="9"/>
      <c r="WO39" s="10"/>
      <c r="WP39" s="1"/>
      <c r="WQ39" s="9"/>
      <c r="WT39" s="10"/>
      <c r="WU39" s="1"/>
      <c r="WV39" s="9"/>
      <c r="WY39" s="10"/>
      <c r="WZ39" s="1"/>
      <c r="XA39" s="9"/>
      <c r="XD39" s="10"/>
      <c r="XE39" s="1"/>
      <c r="XF39" s="9"/>
      <c r="XI39" s="10"/>
      <c r="XJ39" s="1"/>
      <c r="XK39" s="9"/>
      <c r="XN39" s="10"/>
      <c r="XO39" s="1"/>
      <c r="XP39" s="9"/>
      <c r="XS39" s="10"/>
      <c r="XT39" s="1"/>
      <c r="XU39" s="9"/>
      <c r="XX39" s="10"/>
      <c r="XY39" s="1"/>
      <c r="XZ39" s="9"/>
      <c r="YC39" s="10"/>
      <c r="YD39" s="1"/>
      <c r="YE39" s="9"/>
      <c r="YH39" s="10"/>
      <c r="YI39" s="1"/>
      <c r="YJ39" s="9"/>
      <c r="YM39" s="10"/>
      <c r="YN39" s="1"/>
      <c r="YO39" s="9"/>
      <c r="YR39" s="10"/>
      <c r="YS39" s="1"/>
      <c r="YT39" s="9"/>
      <c r="YW39" s="10"/>
      <c r="YX39" s="1"/>
      <c r="YY39" s="9"/>
      <c r="ZB39" s="10"/>
      <c r="ZC39" s="1"/>
      <c r="ZD39" s="9"/>
      <c r="ZG39" s="10"/>
      <c r="ZH39" s="1"/>
      <c r="ZI39" s="9"/>
      <c r="ZL39" s="10"/>
      <c r="ZM39" s="1"/>
      <c r="ZN39" s="9"/>
      <c r="ZQ39" s="10"/>
      <c r="ZR39" s="1"/>
      <c r="ZS39" s="9"/>
      <c r="ZV39" s="10"/>
      <c r="ZW39" s="1"/>
      <c r="ZX39" s="9"/>
      <c r="AAA39" s="10"/>
      <c r="AAB39" s="1"/>
      <c r="AAC39" s="9"/>
      <c r="AAF39" s="10"/>
      <c r="AAG39" s="1"/>
      <c r="AAH39" s="9"/>
      <c r="AAK39" s="10"/>
      <c r="AAL39" s="1"/>
      <c r="AAM39" s="9"/>
      <c r="AAP39" s="10"/>
      <c r="AAQ39" s="1"/>
      <c r="AAR39" s="9"/>
      <c r="AAU39" s="10"/>
      <c r="AAV39" s="1"/>
      <c r="AAW39" s="9"/>
      <c r="AAZ39" s="10"/>
      <c r="ABA39" s="1"/>
      <c r="ABB39" s="9"/>
      <c r="ABE39" s="10"/>
      <c r="ABF39" s="1"/>
      <c r="ABG39" s="9"/>
      <c r="ABJ39" s="10"/>
      <c r="ABK39" s="1"/>
      <c r="ABL39" s="9"/>
      <c r="ABO39" s="10"/>
      <c r="ABP39" s="1"/>
      <c r="ABQ39" s="9"/>
      <c r="ABT39" s="10"/>
      <c r="ABU39" s="1"/>
      <c r="ABV39" s="9"/>
      <c r="ABY39" s="10"/>
      <c r="ABZ39" s="1"/>
      <c r="ACA39" s="9"/>
      <c r="ACD39" s="10"/>
      <c r="ACE39" s="1"/>
      <c r="ACF39" s="9"/>
      <c r="ACI39" s="10"/>
      <c r="ACJ39" s="1"/>
      <c r="ACK39" s="9"/>
      <c r="ACN39" s="10"/>
      <c r="ACO39" s="1"/>
      <c r="ACP39" s="9"/>
      <c r="ACS39" s="10"/>
      <c r="ACT39" s="1"/>
      <c r="ACU39" s="9"/>
      <c r="ACX39" s="10"/>
      <c r="ACY39" s="1"/>
      <c r="ACZ39" s="9"/>
      <c r="ADC39" s="10"/>
      <c r="ADD39" s="1"/>
      <c r="ADE39" s="9"/>
      <c r="ADH39" s="10"/>
      <c r="ADI39" s="1"/>
      <c r="ADJ39" s="9"/>
      <c r="ADM39" s="10"/>
      <c r="ADN39" s="1"/>
      <c r="ADO39" s="9"/>
      <c r="ADR39" s="10"/>
      <c r="ADS39" s="1"/>
      <c r="ADT39" s="9"/>
      <c r="ADW39" s="10"/>
      <c r="ADX39" s="1"/>
      <c r="ADY39" s="9"/>
      <c r="AEB39" s="10"/>
      <c r="AEC39" s="1"/>
      <c r="AED39" s="9"/>
      <c r="AEG39" s="10"/>
      <c r="AEH39" s="1"/>
      <c r="AEI39" s="9"/>
      <c r="AEL39" s="10"/>
      <c r="AEM39" s="1"/>
      <c r="AEN39" s="9"/>
      <c r="AEQ39" s="10"/>
      <c r="AER39" s="1"/>
      <c r="AES39" s="9"/>
      <c r="AEV39" s="10"/>
      <c r="AEW39" s="1"/>
      <c r="AEX39" s="9"/>
      <c r="AFA39" s="10"/>
      <c r="AFB39" s="1"/>
      <c r="AFC39" s="9"/>
      <c r="AFF39" s="10"/>
      <c r="AFG39" s="1"/>
      <c r="AFH39" s="9"/>
      <c r="AFK39" s="10"/>
      <c r="AFL39" s="1"/>
      <c r="AFM39" s="9"/>
      <c r="AFP39" s="10"/>
      <c r="AFQ39" s="1"/>
      <c r="AFR39" s="9"/>
      <c r="AFU39" s="10"/>
      <c r="AFV39" s="1"/>
      <c r="AFW39" s="9"/>
      <c r="AFZ39" s="10"/>
      <c r="AGA39" s="1"/>
      <c r="AGB39" s="9"/>
      <c r="AGE39" s="10"/>
      <c r="AGF39" s="1"/>
      <c r="AGG39" s="9"/>
      <c r="AGJ39" s="10"/>
      <c r="AGK39" s="1"/>
      <c r="AGL39" s="9"/>
      <c r="AGO39" s="10"/>
      <c r="AGP39" s="1"/>
      <c r="AGQ39" s="9"/>
      <c r="AGT39" s="10"/>
      <c r="AGU39" s="1"/>
      <c r="AGV39" s="9"/>
      <c r="AGY39" s="10"/>
      <c r="AGZ39" s="1"/>
      <c r="AHA39" s="9"/>
      <c r="AHD39" s="10"/>
      <c r="AHE39" s="1"/>
      <c r="AHF39" s="9"/>
      <c r="AHI39" s="10"/>
      <c r="AHJ39" s="1"/>
      <c r="AHK39" s="9"/>
      <c r="AHN39" s="10"/>
      <c r="AHO39" s="1"/>
      <c r="AHP39" s="9"/>
      <c r="AHS39" s="10"/>
      <c r="AHT39" s="1"/>
      <c r="AHU39" s="9"/>
      <c r="AHX39" s="10"/>
      <c r="AHY39" s="1"/>
      <c r="AHZ39" s="9"/>
      <c r="AIC39" s="10"/>
      <c r="AID39" s="1"/>
      <c r="AIE39" s="9"/>
      <c r="AIH39" s="10"/>
      <c r="AII39" s="1"/>
      <c r="AIJ39" s="9"/>
      <c r="AIM39" s="10"/>
      <c r="AIN39" s="1"/>
      <c r="AIO39" s="9"/>
      <c r="AIR39" s="10"/>
      <c r="AIS39" s="1"/>
      <c r="AIT39" s="9"/>
      <c r="AIW39" s="10"/>
      <c r="AIX39" s="1"/>
      <c r="AIY39" s="9"/>
      <c r="AJB39" s="10"/>
      <c r="AJC39" s="1"/>
      <c r="AJD39" s="9"/>
      <c r="AJG39" s="10"/>
      <c r="AJH39" s="1"/>
      <c r="AJI39" s="9"/>
      <c r="AJL39" s="10"/>
      <c r="AJM39" s="1"/>
      <c r="AJN39" s="9"/>
      <c r="AJQ39" s="10"/>
      <c r="AJR39" s="1"/>
      <c r="AJS39" s="9"/>
      <c r="AJV39" s="10"/>
      <c r="AJW39" s="1"/>
      <c r="AJX39" s="9"/>
      <c r="AKA39" s="10"/>
      <c r="AKB39" s="1"/>
      <c r="AKC39" s="9"/>
      <c r="AKF39" s="10"/>
      <c r="AKG39" s="1"/>
      <c r="AKH39" s="9"/>
      <c r="AKK39" s="10"/>
      <c r="AKL39" s="1"/>
      <c r="AKM39" s="9"/>
      <c r="AKP39" s="10"/>
      <c r="AKQ39" s="1"/>
      <c r="AKR39" s="9"/>
      <c r="AKU39" s="10"/>
      <c r="AKV39" s="1"/>
      <c r="AKW39" s="9"/>
      <c r="AKZ39" s="10"/>
      <c r="ALA39" s="1"/>
      <c r="ALB39" s="9"/>
      <c r="ALE39" s="10"/>
      <c r="ALF39" s="1"/>
      <c r="ALG39" s="9"/>
      <c r="ALJ39" s="10"/>
      <c r="ALK39" s="1"/>
      <c r="ALL39" s="9"/>
      <c r="ALO39" s="10"/>
      <c r="ALP39" s="1"/>
      <c r="ALQ39" s="9"/>
      <c r="ALT39" s="10"/>
      <c r="ALU39" s="1"/>
      <c r="ALV39" s="9"/>
      <c r="ALY39" s="10"/>
      <c r="ALZ39" s="1"/>
      <c r="AMA39" s="9"/>
      <c r="AMD39" s="10"/>
      <c r="AME39" s="1"/>
      <c r="AMF39" s="9"/>
      <c r="AMI39" s="10"/>
      <c r="AMJ39" s="1"/>
    </row>
    <row r="40" spans="1:1024" customHeight="1" ht="13.2">
      <c r="I40" s="1">
        <v>44566</v>
      </c>
      <c r="J40" s="9" t="s">
        <v>106</v>
      </c>
      <c r="K40" s="8">
        <v>33.95</v>
      </c>
      <c r="L40" s="8" t="s">
        <v>87</v>
      </c>
      <c r="M40" s="10">
        <v>44566</v>
      </c>
      <c r="N40" s="1"/>
      <c r="O40" s="9"/>
      <c r="R40" s="10"/>
      <c r="S40" s="1"/>
      <c r="T40" s="9"/>
      <c r="W40" s="10"/>
      <c r="X40" s="1"/>
      <c r="Y40" s="9"/>
      <c r="AB40" s="10"/>
      <c r="AC40" s="1"/>
      <c r="AD40" s="9"/>
      <c r="AG40" s="10"/>
      <c r="AH40" s="1"/>
      <c r="AI40" s="9"/>
      <c r="AL40" s="10"/>
      <c r="AM40" s="1"/>
      <c r="AN40" s="9"/>
      <c r="AQ40" s="10"/>
      <c r="AR40" s="1"/>
      <c r="AS40" s="9"/>
      <c r="AV40" s="10"/>
      <c r="AW40" s="1"/>
      <c r="AX40" s="9"/>
      <c r="BA40" s="10"/>
      <c r="BB40" s="1"/>
      <c r="BC40" s="9"/>
      <c r="BF40" s="10"/>
      <c r="BG40" s="1"/>
      <c r="BH40" s="9"/>
      <c r="BK40" s="10"/>
      <c r="BL40" s="1"/>
      <c r="BM40" s="9"/>
      <c r="BP40" s="10"/>
      <c r="BQ40" s="1"/>
      <c r="BR40" s="9"/>
      <c r="BU40" s="10"/>
      <c r="BV40" s="1"/>
      <c r="BW40" s="9"/>
      <c r="BZ40" s="10"/>
      <c r="CA40" s="1"/>
      <c r="CB40" s="9"/>
      <c r="CE40" s="10"/>
      <c r="CF40" s="1"/>
      <c r="CG40" s="9"/>
      <c r="CJ40" s="10"/>
      <c r="CK40" s="1"/>
      <c r="CL40" s="9"/>
      <c r="CO40" s="10"/>
      <c r="CP40" s="1"/>
      <c r="CQ40" s="9"/>
      <c r="CT40" s="10"/>
      <c r="CU40" s="1"/>
      <c r="CV40" s="9"/>
      <c r="CY40" s="10"/>
      <c r="CZ40" s="1"/>
      <c r="DA40" s="9"/>
      <c r="DD40" s="10"/>
      <c r="DE40" s="1"/>
      <c r="DF40" s="9"/>
      <c r="DI40" s="10"/>
      <c r="DJ40" s="1"/>
      <c r="DK40" s="9"/>
      <c r="DN40" s="10"/>
      <c r="DO40" s="1"/>
      <c r="DP40" s="9"/>
      <c r="DS40" s="10"/>
      <c r="DT40" s="1"/>
      <c r="DU40" s="9"/>
      <c r="DX40" s="10"/>
      <c r="DY40" s="1"/>
      <c r="DZ40" s="9"/>
      <c r="EC40" s="10"/>
      <c r="ED40" s="1"/>
      <c r="EE40" s="9"/>
      <c r="EH40" s="10"/>
      <c r="EI40" s="1"/>
      <c r="EJ40" s="9"/>
      <c r="EM40" s="10"/>
      <c r="EN40" s="1"/>
      <c r="EO40" s="9"/>
      <c r="ER40" s="10"/>
      <c r="ES40" s="1"/>
      <c r="ET40" s="9"/>
      <c r="EW40" s="10"/>
      <c r="EX40" s="1"/>
      <c r="EY40" s="9"/>
      <c r="FB40" s="10"/>
      <c r="FC40" s="1"/>
      <c r="FD40" s="9"/>
      <c r="FG40" s="10"/>
      <c r="FH40" s="1"/>
      <c r="FI40" s="9"/>
      <c r="FL40" s="10"/>
      <c r="FM40" s="1"/>
      <c r="FN40" s="9"/>
      <c r="FQ40" s="10"/>
      <c r="FR40" s="1"/>
      <c r="FS40" s="9"/>
      <c r="FV40" s="10"/>
      <c r="FW40" s="1"/>
      <c r="FX40" s="9"/>
      <c r="GA40" s="10"/>
      <c r="GB40" s="1"/>
      <c r="GC40" s="9"/>
      <c r="GF40" s="10"/>
      <c r="GG40" s="1"/>
      <c r="GH40" s="9"/>
      <c r="GK40" s="10"/>
      <c r="GL40" s="1"/>
      <c r="GM40" s="9"/>
      <c r="GP40" s="10"/>
      <c r="GQ40" s="1"/>
      <c r="GR40" s="9"/>
      <c r="GU40" s="10"/>
      <c r="GV40" s="1"/>
      <c r="GW40" s="9"/>
      <c r="GZ40" s="10"/>
      <c r="HA40" s="1"/>
      <c r="HB40" s="9"/>
      <c r="HE40" s="10"/>
      <c r="HF40" s="1"/>
      <c r="HG40" s="9"/>
      <c r="HJ40" s="10"/>
      <c r="HK40" s="1"/>
      <c r="HL40" s="9"/>
      <c r="HO40" s="10"/>
      <c r="HP40" s="1"/>
      <c r="HQ40" s="9"/>
      <c r="HT40" s="10"/>
      <c r="HU40" s="1"/>
      <c r="HV40" s="9"/>
      <c r="HY40" s="10"/>
      <c r="HZ40" s="1"/>
      <c r="IA40" s="9"/>
      <c r="ID40" s="10"/>
      <c r="IE40" s="1"/>
      <c r="IF40" s="9"/>
      <c r="II40" s="10"/>
      <c r="IJ40" s="1"/>
      <c r="IK40" s="9"/>
      <c r="IN40" s="10"/>
      <c r="IO40" s="1"/>
      <c r="IP40" s="9"/>
      <c r="IS40" s="10"/>
      <c r="IT40" s="1"/>
      <c r="IU40" s="9"/>
      <c r="IX40" s="10"/>
      <c r="IY40" s="1"/>
      <c r="IZ40" s="9"/>
      <c r="JC40" s="10"/>
      <c r="JD40" s="1"/>
      <c r="JE40" s="9"/>
      <c r="JH40" s="10"/>
      <c r="JI40" s="1"/>
      <c r="JJ40" s="9"/>
      <c r="JM40" s="10"/>
      <c r="JN40" s="1"/>
      <c r="JO40" s="9"/>
      <c r="JR40" s="10"/>
      <c r="JS40" s="1"/>
      <c r="JT40" s="9"/>
      <c r="JW40" s="10"/>
      <c r="JX40" s="1"/>
      <c r="JY40" s="9"/>
      <c r="KB40" s="10"/>
      <c r="KC40" s="1"/>
      <c r="KD40" s="9"/>
      <c r="KG40" s="10"/>
      <c r="KH40" s="1"/>
      <c r="KI40" s="9"/>
      <c r="KL40" s="10"/>
      <c r="KM40" s="1"/>
      <c r="KN40" s="9"/>
      <c r="KQ40" s="10"/>
      <c r="KR40" s="1"/>
      <c r="KS40" s="9"/>
      <c r="KV40" s="10"/>
      <c r="KW40" s="1"/>
      <c r="KX40" s="9"/>
      <c r="LA40" s="10"/>
      <c r="LB40" s="1"/>
      <c r="LC40" s="9"/>
      <c r="LF40" s="10"/>
      <c r="LG40" s="1"/>
      <c r="LH40" s="9"/>
      <c r="LK40" s="10"/>
      <c r="LL40" s="1"/>
      <c r="LM40" s="9"/>
      <c r="LP40" s="10"/>
      <c r="LQ40" s="1"/>
      <c r="LR40" s="9"/>
      <c r="LU40" s="10"/>
      <c r="LV40" s="1"/>
      <c r="LW40" s="9"/>
      <c r="LZ40" s="10"/>
      <c r="MA40" s="1"/>
      <c r="MB40" s="9"/>
      <c r="ME40" s="10"/>
      <c r="MF40" s="1"/>
      <c r="MG40" s="9"/>
      <c r="MJ40" s="10"/>
      <c r="MK40" s="1"/>
      <c r="ML40" s="9"/>
      <c r="MO40" s="10"/>
      <c r="MP40" s="1"/>
      <c r="MQ40" s="9"/>
      <c r="MT40" s="10"/>
      <c r="MU40" s="1"/>
      <c r="MV40" s="9"/>
      <c r="MY40" s="10"/>
      <c r="MZ40" s="1"/>
      <c r="NA40" s="9"/>
      <c r="ND40" s="10"/>
      <c r="NE40" s="1"/>
      <c r="NF40" s="9"/>
      <c r="NI40" s="10"/>
      <c r="NJ40" s="1"/>
      <c r="NK40" s="9"/>
      <c r="NN40" s="10"/>
      <c r="NO40" s="1"/>
      <c r="NP40" s="9"/>
      <c r="NS40" s="10"/>
      <c r="NT40" s="1"/>
      <c r="NU40" s="9"/>
      <c r="NX40" s="10"/>
      <c r="NY40" s="1"/>
      <c r="NZ40" s="9"/>
      <c r="OC40" s="10"/>
      <c r="OD40" s="1"/>
      <c r="OE40" s="9"/>
      <c r="OH40" s="10"/>
      <c r="OI40" s="1"/>
      <c r="OJ40" s="9"/>
      <c r="OM40" s="10"/>
      <c r="ON40" s="1"/>
      <c r="OO40" s="9"/>
      <c r="OR40" s="10"/>
      <c r="OS40" s="1"/>
      <c r="OT40" s="9"/>
      <c r="OW40" s="10"/>
      <c r="OX40" s="1"/>
      <c r="OY40" s="9"/>
      <c r="PB40" s="10"/>
      <c r="PC40" s="1"/>
      <c r="PD40" s="9"/>
      <c r="PG40" s="10"/>
      <c r="PH40" s="1"/>
      <c r="PI40" s="9"/>
      <c r="PL40" s="10"/>
      <c r="PM40" s="1"/>
      <c r="PN40" s="9"/>
      <c r="PQ40" s="10"/>
      <c r="PR40" s="1"/>
      <c r="PS40" s="9"/>
      <c r="PV40" s="10"/>
      <c r="PW40" s="1"/>
      <c r="PX40" s="9"/>
      <c r="QA40" s="10"/>
      <c r="QB40" s="1"/>
      <c r="QC40" s="9"/>
      <c r="QF40" s="10"/>
      <c r="QG40" s="1"/>
      <c r="QH40" s="9"/>
      <c r="QK40" s="10"/>
      <c r="QL40" s="1"/>
      <c r="QM40" s="9"/>
      <c r="QP40" s="10"/>
      <c r="QQ40" s="1"/>
      <c r="QR40" s="9"/>
      <c r="QU40" s="10"/>
      <c r="QV40" s="1"/>
      <c r="QW40" s="9"/>
      <c r="QZ40" s="10"/>
      <c r="RA40" s="1"/>
      <c r="RB40" s="9"/>
      <c r="RE40" s="10"/>
      <c r="RF40" s="1"/>
      <c r="RG40" s="9"/>
      <c r="RJ40" s="10"/>
      <c r="RK40" s="1"/>
      <c r="RL40" s="9"/>
      <c r="RO40" s="10"/>
      <c r="RP40" s="1"/>
      <c r="RQ40" s="9"/>
      <c r="RT40" s="10"/>
      <c r="RU40" s="1"/>
      <c r="RV40" s="9"/>
      <c r="RY40" s="10"/>
      <c r="RZ40" s="1"/>
      <c r="SA40" s="9"/>
      <c r="SD40" s="10"/>
      <c r="SE40" s="1"/>
      <c r="SF40" s="9"/>
      <c r="SI40" s="10"/>
      <c r="SJ40" s="1"/>
      <c r="SK40" s="9"/>
      <c r="SN40" s="10"/>
      <c r="SO40" s="1"/>
      <c r="SP40" s="9"/>
      <c r="SS40" s="10"/>
      <c r="ST40" s="1"/>
      <c r="SU40" s="9"/>
      <c r="SX40" s="10"/>
      <c r="SY40" s="1"/>
      <c r="SZ40" s="9"/>
      <c r="TC40" s="10"/>
      <c r="TD40" s="1"/>
      <c r="TE40" s="9"/>
      <c r="TH40" s="10"/>
      <c r="TI40" s="1"/>
      <c r="TJ40" s="9"/>
      <c r="TM40" s="10"/>
      <c r="TN40" s="1"/>
      <c r="TO40" s="9"/>
      <c r="TR40" s="10"/>
      <c r="TS40" s="1"/>
      <c r="TT40" s="9"/>
      <c r="TW40" s="10"/>
      <c r="TX40" s="1"/>
      <c r="TY40" s="9"/>
      <c r="UB40" s="10"/>
      <c r="UC40" s="1"/>
      <c r="UD40" s="9"/>
      <c r="UG40" s="10"/>
      <c r="UH40" s="1"/>
      <c r="UI40" s="9"/>
      <c r="UL40" s="10"/>
      <c r="UM40" s="1"/>
      <c r="UN40" s="9"/>
      <c r="UQ40" s="10"/>
      <c r="UR40" s="1"/>
      <c r="US40" s="9"/>
      <c r="UV40" s="10"/>
      <c r="UW40" s="1"/>
      <c r="UX40" s="9"/>
      <c r="VA40" s="10"/>
      <c r="VB40" s="1"/>
      <c r="VC40" s="9"/>
      <c r="VF40" s="10"/>
      <c r="VG40" s="1"/>
      <c r="VH40" s="9"/>
      <c r="VK40" s="10"/>
      <c r="VL40" s="1"/>
      <c r="VM40" s="9"/>
      <c r="VP40" s="10"/>
      <c r="VQ40" s="1"/>
      <c r="VR40" s="9"/>
      <c r="VU40" s="10"/>
      <c r="VV40" s="1"/>
      <c r="VW40" s="9"/>
      <c r="VZ40" s="10"/>
      <c r="WA40" s="1"/>
      <c r="WB40" s="9"/>
      <c r="WE40" s="10"/>
      <c r="WF40" s="1"/>
      <c r="WG40" s="9"/>
      <c r="WJ40" s="10"/>
      <c r="WK40" s="1"/>
      <c r="WL40" s="9"/>
      <c r="WO40" s="10"/>
      <c r="WP40" s="1"/>
      <c r="WQ40" s="9"/>
      <c r="WT40" s="10"/>
      <c r="WU40" s="1"/>
      <c r="WV40" s="9"/>
      <c r="WY40" s="10"/>
      <c r="WZ40" s="1"/>
      <c r="XA40" s="9"/>
      <c r="XD40" s="10"/>
      <c r="XE40" s="1"/>
      <c r="XF40" s="9"/>
      <c r="XI40" s="10"/>
      <c r="XJ40" s="1"/>
      <c r="XK40" s="9"/>
      <c r="XN40" s="10"/>
      <c r="XO40" s="1"/>
      <c r="XP40" s="9"/>
      <c r="XS40" s="10"/>
      <c r="XT40" s="1"/>
      <c r="XU40" s="9"/>
      <c r="XX40" s="10"/>
      <c r="XY40" s="1"/>
      <c r="XZ40" s="9"/>
      <c r="YC40" s="10"/>
      <c r="YD40" s="1"/>
      <c r="YE40" s="9"/>
      <c r="YH40" s="10"/>
      <c r="YI40" s="1"/>
      <c r="YJ40" s="9"/>
      <c r="YM40" s="10"/>
      <c r="YN40" s="1"/>
      <c r="YO40" s="9"/>
      <c r="YR40" s="10"/>
      <c r="YS40" s="1"/>
      <c r="YT40" s="9"/>
      <c r="YW40" s="10"/>
      <c r="YX40" s="1"/>
      <c r="YY40" s="9"/>
      <c r="ZB40" s="10"/>
      <c r="ZC40" s="1"/>
      <c r="ZD40" s="9"/>
      <c r="ZG40" s="10"/>
      <c r="ZH40" s="1"/>
      <c r="ZI40" s="9"/>
      <c r="ZL40" s="10"/>
      <c r="ZM40" s="1"/>
      <c r="ZN40" s="9"/>
      <c r="ZQ40" s="10"/>
      <c r="ZR40" s="1"/>
      <c r="ZS40" s="9"/>
      <c r="ZV40" s="10"/>
      <c r="ZW40" s="1"/>
      <c r="ZX40" s="9"/>
      <c r="AAA40" s="10"/>
      <c r="AAB40" s="1"/>
      <c r="AAC40" s="9"/>
      <c r="AAF40" s="10"/>
      <c r="AAG40" s="1"/>
      <c r="AAH40" s="9"/>
      <c r="AAK40" s="10"/>
      <c r="AAL40" s="1"/>
      <c r="AAM40" s="9"/>
      <c r="AAP40" s="10"/>
      <c r="AAQ40" s="1"/>
      <c r="AAR40" s="9"/>
      <c r="AAU40" s="10"/>
      <c r="AAV40" s="1"/>
      <c r="AAW40" s="9"/>
      <c r="AAZ40" s="10"/>
      <c r="ABA40" s="1"/>
      <c r="ABB40" s="9"/>
      <c r="ABE40" s="10"/>
      <c r="ABF40" s="1"/>
      <c r="ABG40" s="9"/>
      <c r="ABJ40" s="10"/>
      <c r="ABK40" s="1"/>
      <c r="ABL40" s="9"/>
      <c r="ABO40" s="10"/>
      <c r="ABP40" s="1"/>
      <c r="ABQ40" s="9"/>
      <c r="ABT40" s="10"/>
      <c r="ABU40" s="1"/>
      <c r="ABV40" s="9"/>
      <c r="ABY40" s="10"/>
      <c r="ABZ40" s="1"/>
      <c r="ACA40" s="9"/>
      <c r="ACD40" s="10"/>
      <c r="ACE40" s="1"/>
      <c r="ACF40" s="9"/>
      <c r="ACI40" s="10"/>
      <c r="ACJ40" s="1"/>
      <c r="ACK40" s="9"/>
      <c r="ACN40" s="10"/>
      <c r="ACO40" s="1"/>
      <c r="ACP40" s="9"/>
      <c r="ACS40" s="10"/>
      <c r="ACT40" s="1"/>
      <c r="ACU40" s="9"/>
      <c r="ACX40" s="10"/>
      <c r="ACY40" s="1"/>
      <c r="ACZ40" s="9"/>
      <c r="ADC40" s="10"/>
      <c r="ADD40" s="1"/>
      <c r="ADE40" s="9"/>
      <c r="ADH40" s="10"/>
      <c r="ADI40" s="1"/>
      <c r="ADJ40" s="9"/>
      <c r="ADM40" s="10"/>
      <c r="ADN40" s="1"/>
      <c r="ADO40" s="9"/>
      <c r="ADR40" s="10"/>
      <c r="ADS40" s="1"/>
      <c r="ADT40" s="9"/>
      <c r="ADW40" s="10"/>
      <c r="ADX40" s="1"/>
      <c r="ADY40" s="9"/>
      <c r="AEB40" s="10"/>
      <c r="AEC40" s="1"/>
      <c r="AED40" s="9"/>
      <c r="AEG40" s="10"/>
      <c r="AEH40" s="1"/>
      <c r="AEI40" s="9"/>
      <c r="AEL40" s="10"/>
      <c r="AEM40" s="1"/>
      <c r="AEN40" s="9"/>
      <c r="AEQ40" s="10"/>
      <c r="AER40" s="1"/>
      <c r="AES40" s="9"/>
      <c r="AEV40" s="10"/>
      <c r="AEW40" s="1"/>
      <c r="AEX40" s="9"/>
      <c r="AFA40" s="10"/>
      <c r="AFB40" s="1"/>
      <c r="AFC40" s="9"/>
      <c r="AFF40" s="10"/>
      <c r="AFG40" s="1"/>
      <c r="AFH40" s="9"/>
      <c r="AFK40" s="10"/>
      <c r="AFL40" s="1"/>
      <c r="AFM40" s="9"/>
      <c r="AFP40" s="10"/>
      <c r="AFQ40" s="1"/>
      <c r="AFR40" s="9"/>
      <c r="AFU40" s="10"/>
      <c r="AFV40" s="1"/>
      <c r="AFW40" s="9"/>
      <c r="AFZ40" s="10"/>
      <c r="AGA40" s="1"/>
      <c r="AGB40" s="9"/>
      <c r="AGE40" s="10"/>
      <c r="AGF40" s="1"/>
      <c r="AGG40" s="9"/>
      <c r="AGJ40" s="10"/>
      <c r="AGK40" s="1"/>
      <c r="AGL40" s="9"/>
      <c r="AGO40" s="10"/>
      <c r="AGP40" s="1"/>
      <c r="AGQ40" s="9"/>
      <c r="AGT40" s="10"/>
      <c r="AGU40" s="1"/>
      <c r="AGV40" s="9"/>
      <c r="AGY40" s="10"/>
      <c r="AGZ40" s="1"/>
      <c r="AHA40" s="9"/>
      <c r="AHD40" s="10"/>
      <c r="AHE40" s="1"/>
      <c r="AHF40" s="9"/>
      <c r="AHI40" s="10"/>
      <c r="AHJ40" s="1"/>
      <c r="AHK40" s="9"/>
      <c r="AHN40" s="10"/>
      <c r="AHO40" s="1"/>
      <c r="AHP40" s="9"/>
      <c r="AHS40" s="10"/>
      <c r="AHT40" s="1"/>
      <c r="AHU40" s="9"/>
      <c r="AHX40" s="10"/>
      <c r="AHY40" s="1"/>
      <c r="AHZ40" s="9"/>
      <c r="AIC40" s="10"/>
      <c r="AID40" s="1"/>
      <c r="AIE40" s="9"/>
      <c r="AIH40" s="10"/>
      <c r="AII40" s="1"/>
      <c r="AIJ40" s="9"/>
      <c r="AIM40" s="10"/>
      <c r="AIN40" s="1"/>
      <c r="AIO40" s="9"/>
      <c r="AIR40" s="10"/>
      <c r="AIS40" s="1"/>
      <c r="AIT40" s="9"/>
      <c r="AIW40" s="10"/>
      <c r="AIX40" s="1"/>
      <c r="AIY40" s="9"/>
      <c r="AJB40" s="10"/>
      <c r="AJC40" s="1"/>
      <c r="AJD40" s="9"/>
      <c r="AJG40" s="10"/>
      <c r="AJH40" s="1"/>
      <c r="AJI40" s="9"/>
      <c r="AJL40" s="10"/>
      <c r="AJM40" s="1"/>
      <c r="AJN40" s="9"/>
      <c r="AJQ40" s="10"/>
      <c r="AJR40" s="1"/>
      <c r="AJS40" s="9"/>
      <c r="AJV40" s="10"/>
      <c r="AJW40" s="1"/>
      <c r="AJX40" s="9"/>
      <c r="AKA40" s="10"/>
      <c r="AKB40" s="1"/>
      <c r="AKC40" s="9"/>
      <c r="AKF40" s="10"/>
      <c r="AKG40" s="1"/>
      <c r="AKH40" s="9"/>
      <c r="AKK40" s="10"/>
      <c r="AKL40" s="1"/>
      <c r="AKM40" s="9"/>
      <c r="AKP40" s="10"/>
      <c r="AKQ40" s="1"/>
      <c r="AKR40" s="9"/>
      <c r="AKU40" s="10"/>
      <c r="AKV40" s="1"/>
      <c r="AKW40" s="9"/>
      <c r="AKZ40" s="10"/>
      <c r="ALA40" s="1"/>
      <c r="ALB40" s="9"/>
      <c r="ALE40" s="10"/>
      <c r="ALF40" s="1"/>
      <c r="ALG40" s="9"/>
      <c r="ALJ40" s="10"/>
      <c r="ALK40" s="1"/>
      <c r="ALL40" s="9"/>
      <c r="ALO40" s="10"/>
      <c r="ALP40" s="1"/>
      <c r="ALQ40" s="9"/>
      <c r="ALT40" s="10"/>
      <c r="ALU40" s="1"/>
      <c r="ALV40" s="9"/>
      <c r="ALY40" s="10"/>
      <c r="ALZ40" s="1"/>
      <c r="AMA40" s="9"/>
      <c r="AMD40" s="10"/>
      <c r="AME40" s="1"/>
      <c r="AMF40" s="9"/>
      <c r="AMI40" s="10"/>
      <c r="AMJ40" s="1"/>
    </row>
    <row r="41" spans="1:1024" customHeight="1" ht="13.2">
      <c r="I41" s="1">
        <v>44635</v>
      </c>
      <c r="J41" s="9" t="s">
        <v>107</v>
      </c>
      <c r="K41" s="8">
        <v>7801.17</v>
      </c>
      <c r="L41" s="8" t="s">
        <v>87</v>
      </c>
      <c r="M41" s="10">
        <v>44635</v>
      </c>
      <c r="N41" s="1"/>
      <c r="O41" s="9"/>
      <c r="R41" s="10"/>
      <c r="S41" s="1"/>
      <c r="T41" s="9"/>
      <c r="W41" s="10"/>
      <c r="X41" s="1"/>
      <c r="Y41" s="9"/>
      <c r="AB41" s="10"/>
      <c r="AC41" s="1"/>
      <c r="AD41" s="9"/>
      <c r="AG41" s="10"/>
      <c r="AH41" s="1"/>
      <c r="AI41" s="9"/>
      <c r="AL41" s="10"/>
      <c r="AM41" s="1"/>
      <c r="AN41" s="9"/>
      <c r="AQ41" s="10"/>
      <c r="AR41" s="1"/>
      <c r="AS41" s="9"/>
      <c r="AV41" s="10"/>
      <c r="AW41" s="1"/>
      <c r="AX41" s="9"/>
      <c r="BA41" s="10"/>
      <c r="BB41" s="1"/>
      <c r="BC41" s="9"/>
      <c r="BF41" s="10"/>
      <c r="BG41" s="1"/>
      <c r="BH41" s="9"/>
      <c r="BK41" s="10"/>
      <c r="BL41" s="1"/>
      <c r="BM41" s="9"/>
      <c r="BP41" s="10"/>
      <c r="BQ41" s="1"/>
      <c r="BR41" s="9"/>
      <c r="BU41" s="10"/>
      <c r="BV41" s="1"/>
      <c r="BW41" s="9"/>
      <c r="BZ41" s="10"/>
      <c r="CA41" s="1"/>
      <c r="CB41" s="9"/>
      <c r="CE41" s="10"/>
      <c r="CF41" s="1"/>
      <c r="CG41" s="9"/>
      <c r="CJ41" s="10"/>
      <c r="CK41" s="1"/>
      <c r="CL41" s="9"/>
      <c r="CO41" s="10"/>
      <c r="CP41" s="1"/>
      <c r="CQ41" s="9"/>
      <c r="CT41" s="10"/>
      <c r="CU41" s="1"/>
      <c r="CV41" s="9"/>
      <c r="CY41" s="10"/>
      <c r="CZ41" s="1"/>
      <c r="DA41" s="9"/>
      <c r="DD41" s="10"/>
      <c r="DE41" s="1"/>
      <c r="DF41" s="9"/>
      <c r="DI41" s="10"/>
      <c r="DJ41" s="1"/>
      <c r="DK41" s="9"/>
      <c r="DN41" s="10"/>
      <c r="DO41" s="1"/>
      <c r="DP41" s="9"/>
      <c r="DS41" s="10"/>
      <c r="DT41" s="1"/>
      <c r="DU41" s="9"/>
      <c r="DX41" s="10"/>
      <c r="DY41" s="1"/>
      <c r="DZ41" s="9"/>
      <c r="EC41" s="10"/>
      <c r="ED41" s="1"/>
      <c r="EE41" s="9"/>
      <c r="EH41" s="10"/>
      <c r="EI41" s="1"/>
      <c r="EJ41" s="9"/>
      <c r="EM41" s="10"/>
      <c r="EN41" s="1"/>
      <c r="EO41" s="9"/>
      <c r="ER41" s="10"/>
      <c r="ES41" s="1"/>
      <c r="ET41" s="9"/>
      <c r="EW41" s="10"/>
      <c r="EX41" s="1"/>
      <c r="EY41" s="9"/>
      <c r="FB41" s="10"/>
      <c r="FC41" s="1"/>
      <c r="FD41" s="9"/>
      <c r="FG41" s="10"/>
      <c r="FH41" s="1"/>
      <c r="FI41" s="9"/>
      <c r="FL41" s="10"/>
      <c r="FM41" s="1"/>
      <c r="FN41" s="9"/>
      <c r="FQ41" s="10"/>
      <c r="FR41" s="1"/>
      <c r="FS41" s="9"/>
      <c r="FV41" s="10"/>
      <c r="FW41" s="1"/>
      <c r="FX41" s="9"/>
      <c r="GA41" s="10"/>
      <c r="GB41" s="1"/>
      <c r="GC41" s="9"/>
      <c r="GF41" s="10"/>
      <c r="GG41" s="1"/>
      <c r="GH41" s="9"/>
      <c r="GK41" s="10"/>
      <c r="GL41" s="1"/>
      <c r="GM41" s="9"/>
      <c r="GP41" s="10"/>
      <c r="GQ41" s="1"/>
      <c r="GR41" s="9"/>
      <c r="GU41" s="10"/>
      <c r="GV41" s="1"/>
      <c r="GW41" s="9"/>
      <c r="GZ41" s="10"/>
      <c r="HA41" s="1"/>
      <c r="HB41" s="9"/>
      <c r="HE41" s="10"/>
      <c r="HF41" s="1"/>
      <c r="HG41" s="9"/>
      <c r="HJ41" s="10"/>
      <c r="HK41" s="1"/>
      <c r="HL41" s="9"/>
      <c r="HO41" s="10"/>
      <c r="HP41" s="1"/>
      <c r="HQ41" s="9"/>
      <c r="HT41" s="10"/>
      <c r="HU41" s="1"/>
      <c r="HV41" s="9"/>
      <c r="HY41" s="10"/>
      <c r="HZ41" s="1"/>
      <c r="IA41" s="9"/>
      <c r="ID41" s="10"/>
      <c r="IE41" s="1"/>
      <c r="IF41" s="9"/>
      <c r="II41" s="10"/>
      <c r="IJ41" s="1"/>
      <c r="IK41" s="9"/>
      <c r="IN41" s="10"/>
      <c r="IO41" s="1"/>
      <c r="IP41" s="9"/>
      <c r="IS41" s="10"/>
      <c r="IT41" s="1"/>
      <c r="IU41" s="9"/>
      <c r="IX41" s="10"/>
      <c r="IY41" s="1"/>
      <c r="IZ41" s="9"/>
      <c r="JC41" s="10"/>
      <c r="JD41" s="1"/>
      <c r="JE41" s="9"/>
      <c r="JH41" s="10"/>
      <c r="JI41" s="1"/>
      <c r="JJ41" s="9"/>
      <c r="JM41" s="10"/>
      <c r="JN41" s="1"/>
      <c r="JO41" s="9"/>
      <c r="JR41" s="10"/>
      <c r="JS41" s="1"/>
      <c r="JT41" s="9"/>
      <c r="JW41" s="10"/>
      <c r="JX41" s="1"/>
      <c r="JY41" s="9"/>
      <c r="KB41" s="10"/>
      <c r="KC41" s="1"/>
      <c r="KD41" s="9"/>
      <c r="KG41" s="10"/>
      <c r="KH41" s="1"/>
      <c r="KI41" s="9"/>
      <c r="KL41" s="10"/>
      <c r="KM41" s="1"/>
      <c r="KN41" s="9"/>
      <c r="KQ41" s="10"/>
      <c r="KR41" s="1"/>
      <c r="KS41" s="9"/>
      <c r="KV41" s="10"/>
      <c r="KW41" s="1"/>
      <c r="KX41" s="9"/>
      <c r="LA41" s="10"/>
      <c r="LB41" s="1"/>
      <c r="LC41" s="9"/>
      <c r="LF41" s="10"/>
      <c r="LG41" s="1"/>
      <c r="LH41" s="9"/>
      <c r="LK41" s="10"/>
      <c r="LL41" s="1"/>
      <c r="LM41" s="9"/>
      <c r="LP41" s="10"/>
      <c r="LQ41" s="1"/>
      <c r="LR41" s="9"/>
      <c r="LU41" s="10"/>
      <c r="LV41" s="1"/>
      <c r="LW41" s="9"/>
      <c r="LZ41" s="10"/>
      <c r="MA41" s="1"/>
      <c r="MB41" s="9"/>
      <c r="ME41" s="10"/>
      <c r="MF41" s="1"/>
      <c r="MG41" s="9"/>
      <c r="MJ41" s="10"/>
      <c r="MK41" s="1"/>
      <c r="ML41" s="9"/>
      <c r="MO41" s="10"/>
      <c r="MP41" s="1"/>
      <c r="MQ41" s="9"/>
      <c r="MT41" s="10"/>
      <c r="MU41" s="1"/>
      <c r="MV41" s="9"/>
      <c r="MY41" s="10"/>
      <c r="MZ41" s="1"/>
      <c r="NA41" s="9"/>
      <c r="ND41" s="10"/>
      <c r="NE41" s="1"/>
      <c r="NF41" s="9"/>
      <c r="NI41" s="10"/>
      <c r="NJ41" s="1"/>
      <c r="NK41" s="9"/>
      <c r="NN41" s="10"/>
      <c r="NO41" s="1"/>
      <c r="NP41" s="9"/>
      <c r="NS41" s="10"/>
      <c r="NT41" s="1"/>
      <c r="NU41" s="9"/>
      <c r="NX41" s="10"/>
      <c r="NY41" s="1"/>
      <c r="NZ41" s="9"/>
      <c r="OC41" s="10"/>
      <c r="OD41" s="1"/>
      <c r="OE41" s="9"/>
      <c r="OH41" s="10"/>
      <c r="OI41" s="1"/>
      <c r="OJ41" s="9"/>
      <c r="OM41" s="10"/>
      <c r="ON41" s="1"/>
      <c r="OO41" s="9"/>
      <c r="OR41" s="10"/>
      <c r="OS41" s="1"/>
      <c r="OT41" s="9"/>
      <c r="OW41" s="10"/>
      <c r="OX41" s="1"/>
      <c r="OY41" s="9"/>
      <c r="PB41" s="10"/>
      <c r="PC41" s="1"/>
      <c r="PD41" s="9"/>
      <c r="PG41" s="10"/>
      <c r="PH41" s="1"/>
      <c r="PI41" s="9"/>
      <c r="PL41" s="10"/>
      <c r="PM41" s="1"/>
      <c r="PN41" s="9"/>
      <c r="PQ41" s="10"/>
      <c r="PR41" s="1"/>
      <c r="PS41" s="9"/>
      <c r="PV41" s="10"/>
      <c r="PW41" s="1"/>
      <c r="PX41" s="9"/>
      <c r="QA41" s="10"/>
      <c r="QB41" s="1"/>
      <c r="QC41" s="9"/>
      <c r="QF41" s="10"/>
      <c r="QG41" s="1"/>
      <c r="QH41" s="9"/>
      <c r="QK41" s="10"/>
      <c r="QL41" s="1"/>
      <c r="QM41" s="9"/>
      <c r="QP41" s="10"/>
      <c r="QQ41" s="1"/>
      <c r="QR41" s="9"/>
      <c r="QU41" s="10"/>
      <c r="QV41" s="1"/>
      <c r="QW41" s="9"/>
      <c r="QZ41" s="10"/>
      <c r="RA41" s="1"/>
      <c r="RB41" s="9"/>
      <c r="RE41" s="10"/>
      <c r="RF41" s="1"/>
      <c r="RG41" s="9"/>
      <c r="RJ41" s="10"/>
      <c r="RK41" s="1"/>
      <c r="RL41" s="9"/>
      <c r="RO41" s="10"/>
      <c r="RP41" s="1"/>
      <c r="RQ41" s="9"/>
      <c r="RT41" s="10"/>
      <c r="RU41" s="1"/>
      <c r="RV41" s="9"/>
      <c r="RY41" s="10"/>
      <c r="RZ41" s="1"/>
      <c r="SA41" s="9"/>
      <c r="SD41" s="10"/>
      <c r="SE41" s="1"/>
      <c r="SF41" s="9"/>
      <c r="SI41" s="10"/>
      <c r="SJ41" s="1"/>
      <c r="SK41" s="9"/>
      <c r="SN41" s="10"/>
      <c r="SO41" s="1"/>
      <c r="SP41" s="9"/>
      <c r="SS41" s="10"/>
      <c r="ST41" s="1"/>
      <c r="SU41" s="9"/>
      <c r="SX41" s="10"/>
      <c r="SY41" s="1"/>
      <c r="SZ41" s="9"/>
      <c r="TC41" s="10"/>
      <c r="TD41" s="1"/>
      <c r="TE41" s="9"/>
      <c r="TH41" s="10"/>
      <c r="TI41" s="1"/>
      <c r="TJ41" s="9"/>
      <c r="TM41" s="10"/>
      <c r="TN41" s="1"/>
      <c r="TO41" s="9"/>
      <c r="TR41" s="10"/>
      <c r="TS41" s="1"/>
      <c r="TT41" s="9"/>
      <c r="TW41" s="10"/>
      <c r="TX41" s="1"/>
      <c r="TY41" s="9"/>
      <c r="UB41" s="10"/>
      <c r="UC41" s="1"/>
      <c r="UD41" s="9"/>
      <c r="UG41" s="10"/>
      <c r="UH41" s="1"/>
      <c r="UI41" s="9"/>
      <c r="UL41" s="10"/>
      <c r="UM41" s="1"/>
      <c r="UN41" s="9"/>
      <c r="UQ41" s="10"/>
      <c r="UR41" s="1"/>
      <c r="US41" s="9"/>
      <c r="UV41" s="10"/>
      <c r="UW41" s="1"/>
      <c r="UX41" s="9"/>
      <c r="VA41" s="10"/>
      <c r="VB41" s="1"/>
      <c r="VC41" s="9"/>
      <c r="VF41" s="10"/>
      <c r="VG41" s="1"/>
      <c r="VH41" s="9"/>
      <c r="VK41" s="10"/>
      <c r="VL41" s="1"/>
      <c r="VM41" s="9"/>
      <c r="VP41" s="10"/>
      <c r="VQ41" s="1"/>
      <c r="VR41" s="9"/>
      <c r="VU41" s="10"/>
      <c r="VV41" s="1"/>
      <c r="VW41" s="9"/>
      <c r="VZ41" s="10"/>
      <c r="WA41" s="1"/>
      <c r="WB41" s="9"/>
      <c r="WE41" s="10"/>
      <c r="WF41" s="1"/>
      <c r="WG41" s="9"/>
      <c r="WJ41" s="10"/>
      <c r="WK41" s="1"/>
      <c r="WL41" s="9"/>
      <c r="WO41" s="10"/>
      <c r="WP41" s="1"/>
      <c r="WQ41" s="9"/>
      <c r="WT41" s="10"/>
      <c r="WU41" s="1"/>
      <c r="WV41" s="9"/>
      <c r="WY41" s="10"/>
      <c r="WZ41" s="1"/>
      <c r="XA41" s="9"/>
      <c r="XD41" s="10"/>
      <c r="XE41" s="1"/>
      <c r="XF41" s="9"/>
      <c r="XI41" s="10"/>
      <c r="XJ41" s="1"/>
      <c r="XK41" s="9"/>
      <c r="XN41" s="10"/>
      <c r="XO41" s="1"/>
      <c r="XP41" s="9"/>
      <c r="XS41" s="10"/>
      <c r="XT41" s="1"/>
      <c r="XU41" s="9"/>
      <c r="XX41" s="10"/>
      <c r="XY41" s="1"/>
      <c r="XZ41" s="9"/>
      <c r="YC41" s="10"/>
      <c r="YD41" s="1"/>
      <c r="YE41" s="9"/>
      <c r="YH41" s="10"/>
      <c r="YI41" s="1"/>
      <c r="YJ41" s="9"/>
      <c r="YM41" s="10"/>
      <c r="YN41" s="1"/>
      <c r="YO41" s="9"/>
      <c r="YR41" s="10"/>
      <c r="YS41" s="1"/>
      <c r="YT41" s="9"/>
      <c r="YW41" s="10"/>
      <c r="YX41" s="1"/>
      <c r="YY41" s="9"/>
      <c r="ZB41" s="10"/>
      <c r="ZC41" s="1"/>
      <c r="ZD41" s="9"/>
      <c r="ZG41" s="10"/>
      <c r="ZH41" s="1"/>
      <c r="ZI41" s="9"/>
      <c r="ZL41" s="10"/>
      <c r="ZM41" s="1"/>
      <c r="ZN41" s="9"/>
      <c r="ZQ41" s="10"/>
      <c r="ZR41" s="1"/>
      <c r="ZS41" s="9"/>
      <c r="ZV41" s="10"/>
      <c r="ZW41" s="1"/>
      <c r="ZX41" s="9"/>
      <c r="AAA41" s="10"/>
      <c r="AAB41" s="1"/>
      <c r="AAC41" s="9"/>
      <c r="AAF41" s="10"/>
      <c r="AAG41" s="1"/>
      <c r="AAH41" s="9"/>
      <c r="AAK41" s="10"/>
      <c r="AAL41" s="1"/>
      <c r="AAM41" s="9"/>
      <c r="AAP41" s="10"/>
      <c r="AAQ41" s="1"/>
      <c r="AAR41" s="9"/>
      <c r="AAU41" s="10"/>
      <c r="AAV41" s="1"/>
      <c r="AAW41" s="9"/>
      <c r="AAZ41" s="10"/>
      <c r="ABA41" s="1"/>
      <c r="ABB41" s="9"/>
      <c r="ABE41" s="10"/>
      <c r="ABF41" s="1"/>
      <c r="ABG41" s="9"/>
      <c r="ABJ41" s="10"/>
      <c r="ABK41" s="1"/>
      <c r="ABL41" s="9"/>
      <c r="ABO41" s="10"/>
      <c r="ABP41" s="1"/>
      <c r="ABQ41" s="9"/>
      <c r="ABT41" s="10"/>
      <c r="ABU41" s="1"/>
      <c r="ABV41" s="9"/>
      <c r="ABY41" s="10"/>
      <c r="ABZ41" s="1"/>
      <c r="ACA41" s="9"/>
      <c r="ACD41" s="10"/>
      <c r="ACE41" s="1"/>
      <c r="ACF41" s="9"/>
      <c r="ACI41" s="10"/>
      <c r="ACJ41" s="1"/>
      <c r="ACK41" s="9"/>
      <c r="ACN41" s="10"/>
      <c r="ACO41" s="1"/>
      <c r="ACP41" s="9"/>
      <c r="ACS41" s="10"/>
      <c r="ACT41" s="1"/>
      <c r="ACU41" s="9"/>
      <c r="ACX41" s="10"/>
      <c r="ACY41" s="1"/>
      <c r="ACZ41" s="9"/>
      <c r="ADC41" s="10"/>
      <c r="ADD41" s="1"/>
      <c r="ADE41" s="9"/>
      <c r="ADH41" s="10"/>
      <c r="ADI41" s="1"/>
      <c r="ADJ41" s="9"/>
      <c r="ADM41" s="10"/>
      <c r="ADN41" s="1"/>
      <c r="ADO41" s="9"/>
      <c r="ADR41" s="10"/>
      <c r="ADS41" s="1"/>
      <c r="ADT41" s="9"/>
      <c r="ADW41" s="10"/>
      <c r="ADX41" s="1"/>
      <c r="ADY41" s="9"/>
      <c r="AEB41" s="10"/>
      <c r="AEC41" s="1"/>
      <c r="AED41" s="9"/>
      <c r="AEG41" s="10"/>
      <c r="AEH41" s="1"/>
      <c r="AEI41" s="9"/>
      <c r="AEL41" s="10"/>
      <c r="AEM41" s="1"/>
      <c r="AEN41" s="9"/>
      <c r="AEQ41" s="10"/>
      <c r="AER41" s="1"/>
      <c r="AES41" s="9"/>
      <c r="AEV41" s="10"/>
      <c r="AEW41" s="1"/>
      <c r="AEX41" s="9"/>
      <c r="AFA41" s="10"/>
      <c r="AFB41" s="1"/>
      <c r="AFC41" s="9"/>
      <c r="AFF41" s="10"/>
      <c r="AFG41" s="1"/>
      <c r="AFH41" s="9"/>
      <c r="AFK41" s="10"/>
      <c r="AFL41" s="1"/>
      <c r="AFM41" s="9"/>
      <c r="AFP41" s="10"/>
      <c r="AFQ41" s="1"/>
      <c r="AFR41" s="9"/>
      <c r="AFU41" s="10"/>
      <c r="AFV41" s="1"/>
      <c r="AFW41" s="9"/>
      <c r="AFZ41" s="10"/>
      <c r="AGA41" s="1"/>
      <c r="AGB41" s="9"/>
      <c r="AGE41" s="10"/>
      <c r="AGF41" s="1"/>
      <c r="AGG41" s="9"/>
      <c r="AGJ41" s="10"/>
      <c r="AGK41" s="1"/>
      <c r="AGL41" s="9"/>
      <c r="AGO41" s="10"/>
      <c r="AGP41" s="1"/>
      <c r="AGQ41" s="9"/>
      <c r="AGT41" s="10"/>
      <c r="AGU41" s="1"/>
      <c r="AGV41" s="9"/>
      <c r="AGY41" s="10"/>
      <c r="AGZ41" s="1"/>
      <c r="AHA41" s="9"/>
      <c r="AHD41" s="10"/>
      <c r="AHE41" s="1"/>
      <c r="AHF41" s="9"/>
      <c r="AHI41" s="10"/>
      <c r="AHJ41" s="1"/>
      <c r="AHK41" s="9"/>
      <c r="AHN41" s="10"/>
      <c r="AHO41" s="1"/>
      <c r="AHP41" s="9"/>
      <c r="AHS41" s="10"/>
      <c r="AHT41" s="1"/>
      <c r="AHU41" s="9"/>
      <c r="AHX41" s="10"/>
      <c r="AHY41" s="1"/>
      <c r="AHZ41" s="9"/>
      <c r="AIC41" s="10"/>
      <c r="AID41" s="1"/>
      <c r="AIE41" s="9"/>
      <c r="AIH41" s="10"/>
      <c r="AII41" s="1"/>
      <c r="AIJ41" s="9"/>
      <c r="AIM41" s="10"/>
      <c r="AIN41" s="1"/>
      <c r="AIO41" s="9"/>
      <c r="AIR41" s="10"/>
      <c r="AIS41" s="1"/>
      <c r="AIT41" s="9"/>
      <c r="AIW41" s="10"/>
      <c r="AIX41" s="1"/>
      <c r="AIY41" s="9"/>
      <c r="AJB41" s="10"/>
      <c r="AJC41" s="1"/>
      <c r="AJD41" s="9"/>
      <c r="AJG41" s="10"/>
      <c r="AJH41" s="1"/>
      <c r="AJI41" s="9"/>
      <c r="AJL41" s="10"/>
      <c r="AJM41" s="1"/>
      <c r="AJN41" s="9"/>
      <c r="AJQ41" s="10"/>
      <c r="AJR41" s="1"/>
      <c r="AJS41" s="9"/>
      <c r="AJV41" s="10"/>
      <c r="AJW41" s="1"/>
      <c r="AJX41" s="9"/>
      <c r="AKA41" s="10"/>
      <c r="AKB41" s="1"/>
      <c r="AKC41" s="9"/>
      <c r="AKF41" s="10"/>
      <c r="AKG41" s="1"/>
      <c r="AKH41" s="9"/>
      <c r="AKK41" s="10"/>
      <c r="AKL41" s="1"/>
      <c r="AKM41" s="9"/>
      <c r="AKP41" s="10"/>
      <c r="AKQ41" s="1"/>
      <c r="AKR41" s="9"/>
      <c r="AKU41" s="10"/>
      <c r="AKV41" s="1"/>
      <c r="AKW41" s="9"/>
      <c r="AKZ41" s="10"/>
      <c r="ALA41" s="1"/>
      <c r="ALB41" s="9"/>
      <c r="ALE41" s="10"/>
      <c r="ALF41" s="1"/>
      <c r="ALG41" s="9"/>
      <c r="ALJ41" s="10"/>
      <c r="ALK41" s="1"/>
      <c r="ALL41" s="9"/>
      <c r="ALO41" s="10"/>
      <c r="ALP41" s="1"/>
      <c r="ALQ41" s="9"/>
      <c r="ALT41" s="10"/>
      <c r="ALU41" s="1"/>
      <c r="ALV41" s="9"/>
      <c r="ALY41" s="10"/>
      <c r="ALZ41" s="1"/>
      <c r="AMA41" s="9"/>
      <c r="AMD41" s="10"/>
      <c r="AME41" s="1"/>
      <c r="AMF41" s="9"/>
      <c r="AMI41" s="10"/>
      <c r="AMJ41" s="1"/>
    </row>
    <row r="42" spans="1:1024" customHeight="1" ht="13.2">
      <c r="I42" s="1">
        <v>44656</v>
      </c>
      <c r="J42" s="9" t="s">
        <v>90</v>
      </c>
      <c r="K42" s="8">
        <v>34</v>
      </c>
      <c r="L42" s="8" t="s">
        <v>42</v>
      </c>
      <c r="M42" s="10">
        <v>44651</v>
      </c>
      <c r="N42" s="1"/>
      <c r="O42" s="9"/>
      <c r="R42" s="10"/>
      <c r="S42" s="1"/>
      <c r="T42" s="9"/>
      <c r="W42" s="10"/>
      <c r="X42" s="1"/>
      <c r="Y42" s="9"/>
      <c r="AB42" s="10"/>
      <c r="AC42" s="1"/>
      <c r="AD42" s="9"/>
      <c r="AG42" s="10"/>
      <c r="AH42" s="1"/>
      <c r="AI42" s="9"/>
      <c r="AL42" s="10"/>
      <c r="AM42" s="1"/>
      <c r="AN42" s="9"/>
      <c r="AQ42" s="10"/>
      <c r="AR42" s="1"/>
      <c r="AS42" s="9"/>
      <c r="AV42" s="10"/>
      <c r="AW42" s="1"/>
      <c r="AX42" s="9"/>
      <c r="BA42" s="10"/>
      <c r="BB42" s="1"/>
      <c r="BC42" s="9"/>
      <c r="BF42" s="10"/>
      <c r="BG42" s="1"/>
      <c r="BH42" s="9"/>
      <c r="BK42" s="10"/>
      <c r="BL42" s="1"/>
      <c r="BM42" s="9"/>
      <c r="BP42" s="10"/>
      <c r="BQ42" s="1"/>
      <c r="BR42" s="9"/>
      <c r="BU42" s="10"/>
      <c r="BV42" s="1"/>
      <c r="BW42" s="9"/>
      <c r="BZ42" s="10"/>
      <c r="CA42" s="1"/>
      <c r="CB42" s="9"/>
      <c r="CE42" s="10"/>
      <c r="CF42" s="1"/>
      <c r="CG42" s="9"/>
      <c r="CJ42" s="10"/>
      <c r="CK42" s="1"/>
      <c r="CL42" s="9"/>
      <c r="CO42" s="10"/>
      <c r="CP42" s="1"/>
      <c r="CQ42" s="9"/>
      <c r="CT42" s="10"/>
      <c r="CU42" s="1"/>
      <c r="CV42" s="9"/>
      <c r="CY42" s="10"/>
      <c r="CZ42" s="1"/>
      <c r="DA42" s="9"/>
      <c r="DD42" s="10"/>
      <c r="DE42" s="1"/>
      <c r="DF42" s="9"/>
      <c r="DI42" s="10"/>
      <c r="DJ42" s="1"/>
      <c r="DK42" s="9"/>
      <c r="DN42" s="10"/>
      <c r="DO42" s="1"/>
      <c r="DP42" s="9"/>
      <c r="DS42" s="10"/>
      <c r="DT42" s="1"/>
      <c r="DU42" s="9"/>
      <c r="DX42" s="10"/>
      <c r="DY42" s="1"/>
      <c r="DZ42" s="9"/>
      <c r="EC42" s="10"/>
      <c r="ED42" s="1"/>
      <c r="EE42" s="9"/>
      <c r="EH42" s="10"/>
      <c r="EI42" s="1"/>
      <c r="EJ42" s="9"/>
      <c r="EM42" s="10"/>
      <c r="EN42" s="1"/>
      <c r="EO42" s="9"/>
      <c r="ER42" s="10"/>
      <c r="ES42" s="1"/>
      <c r="ET42" s="9"/>
      <c r="EW42" s="10"/>
      <c r="EX42" s="1"/>
      <c r="EY42" s="9"/>
      <c r="FB42" s="10"/>
      <c r="FC42" s="1"/>
      <c r="FD42" s="9"/>
      <c r="FG42" s="10"/>
      <c r="FH42" s="1"/>
      <c r="FI42" s="9"/>
      <c r="FL42" s="10"/>
      <c r="FM42" s="1"/>
      <c r="FN42" s="9"/>
      <c r="FQ42" s="10"/>
      <c r="FR42" s="1"/>
      <c r="FS42" s="9"/>
      <c r="FV42" s="10"/>
      <c r="FW42" s="1"/>
      <c r="FX42" s="9"/>
      <c r="GA42" s="10"/>
      <c r="GB42" s="1"/>
      <c r="GC42" s="9"/>
      <c r="GF42" s="10"/>
      <c r="GG42" s="1"/>
      <c r="GH42" s="9"/>
      <c r="GK42" s="10"/>
      <c r="GL42" s="1"/>
      <c r="GM42" s="9"/>
      <c r="GP42" s="10"/>
      <c r="GQ42" s="1"/>
      <c r="GR42" s="9"/>
      <c r="GU42" s="10"/>
      <c r="GV42" s="1"/>
      <c r="GW42" s="9"/>
      <c r="GZ42" s="10"/>
      <c r="HA42" s="1"/>
      <c r="HB42" s="9"/>
      <c r="HE42" s="10"/>
      <c r="HF42" s="1"/>
      <c r="HG42" s="9"/>
      <c r="HJ42" s="10"/>
      <c r="HK42" s="1"/>
      <c r="HL42" s="9"/>
      <c r="HO42" s="10"/>
      <c r="HP42" s="1"/>
      <c r="HQ42" s="9"/>
      <c r="HT42" s="10"/>
      <c r="HU42" s="1"/>
      <c r="HV42" s="9"/>
      <c r="HY42" s="10"/>
      <c r="HZ42" s="1"/>
      <c r="IA42" s="9"/>
      <c r="ID42" s="10"/>
      <c r="IE42" s="1"/>
      <c r="IF42" s="9"/>
      <c r="II42" s="10"/>
      <c r="IJ42" s="1"/>
      <c r="IK42" s="9"/>
      <c r="IN42" s="10"/>
      <c r="IO42" s="1"/>
      <c r="IP42" s="9"/>
      <c r="IS42" s="10"/>
      <c r="IT42" s="1"/>
      <c r="IU42" s="9"/>
      <c r="IX42" s="10"/>
      <c r="IY42" s="1"/>
      <c r="IZ42" s="9"/>
      <c r="JC42" s="10"/>
      <c r="JD42" s="1"/>
      <c r="JE42" s="9"/>
      <c r="JH42" s="10"/>
      <c r="JI42" s="1"/>
      <c r="JJ42" s="9"/>
      <c r="JM42" s="10"/>
      <c r="JN42" s="1"/>
      <c r="JO42" s="9"/>
      <c r="JR42" s="10"/>
      <c r="JS42" s="1"/>
      <c r="JT42" s="9"/>
      <c r="JW42" s="10"/>
      <c r="JX42" s="1"/>
      <c r="JY42" s="9"/>
      <c r="KB42" s="10"/>
      <c r="KC42" s="1"/>
      <c r="KD42" s="9"/>
      <c r="KG42" s="10"/>
      <c r="KH42" s="1"/>
      <c r="KI42" s="9"/>
      <c r="KL42" s="10"/>
      <c r="KM42" s="1"/>
      <c r="KN42" s="9"/>
      <c r="KQ42" s="10"/>
      <c r="KR42" s="1"/>
      <c r="KS42" s="9"/>
      <c r="KV42" s="10"/>
      <c r="KW42" s="1"/>
      <c r="KX42" s="9"/>
      <c r="LA42" s="10"/>
      <c r="LB42" s="1"/>
      <c r="LC42" s="9"/>
      <c r="LF42" s="10"/>
      <c r="LG42" s="1"/>
      <c r="LH42" s="9"/>
      <c r="LK42" s="10"/>
      <c r="LL42" s="1"/>
      <c r="LM42" s="9"/>
      <c r="LP42" s="10"/>
      <c r="LQ42" s="1"/>
      <c r="LR42" s="9"/>
      <c r="LU42" s="10"/>
      <c r="LV42" s="1"/>
      <c r="LW42" s="9"/>
      <c r="LZ42" s="10"/>
      <c r="MA42" s="1"/>
      <c r="MB42" s="9"/>
      <c r="ME42" s="10"/>
      <c r="MF42" s="1"/>
      <c r="MG42" s="9"/>
      <c r="MJ42" s="10"/>
      <c r="MK42" s="1"/>
      <c r="ML42" s="9"/>
      <c r="MO42" s="10"/>
      <c r="MP42" s="1"/>
      <c r="MQ42" s="9"/>
      <c r="MT42" s="10"/>
      <c r="MU42" s="1"/>
      <c r="MV42" s="9"/>
      <c r="MY42" s="10"/>
      <c r="MZ42" s="1"/>
      <c r="NA42" s="9"/>
      <c r="ND42" s="10"/>
      <c r="NE42" s="1"/>
      <c r="NF42" s="9"/>
      <c r="NI42" s="10"/>
      <c r="NJ42" s="1"/>
      <c r="NK42" s="9"/>
      <c r="NN42" s="10"/>
      <c r="NO42" s="1"/>
      <c r="NP42" s="9"/>
      <c r="NS42" s="10"/>
      <c r="NT42" s="1"/>
      <c r="NU42" s="9"/>
      <c r="NX42" s="10"/>
      <c r="NY42" s="1"/>
      <c r="NZ42" s="9"/>
      <c r="OC42" s="10"/>
      <c r="OD42" s="1"/>
      <c r="OE42" s="9"/>
      <c r="OH42" s="10"/>
      <c r="OI42" s="1"/>
      <c r="OJ42" s="9"/>
      <c r="OM42" s="10"/>
      <c r="ON42" s="1"/>
      <c r="OO42" s="9"/>
      <c r="OR42" s="10"/>
      <c r="OS42" s="1"/>
      <c r="OT42" s="9"/>
      <c r="OW42" s="10"/>
      <c r="OX42" s="1"/>
      <c r="OY42" s="9"/>
      <c r="PB42" s="10"/>
      <c r="PC42" s="1"/>
      <c r="PD42" s="9"/>
      <c r="PG42" s="10"/>
      <c r="PH42" s="1"/>
      <c r="PI42" s="9"/>
      <c r="PL42" s="10"/>
      <c r="PM42" s="1"/>
      <c r="PN42" s="9"/>
      <c r="PQ42" s="10"/>
      <c r="PR42" s="1"/>
      <c r="PS42" s="9"/>
      <c r="PV42" s="10"/>
      <c r="PW42" s="1"/>
      <c r="PX42" s="9"/>
      <c r="QA42" s="10"/>
      <c r="QB42" s="1"/>
      <c r="QC42" s="9"/>
      <c r="QF42" s="10"/>
      <c r="QG42" s="1"/>
      <c r="QH42" s="9"/>
      <c r="QK42" s="10"/>
      <c r="QL42" s="1"/>
      <c r="QM42" s="9"/>
      <c r="QP42" s="10"/>
      <c r="QQ42" s="1"/>
      <c r="QR42" s="9"/>
      <c r="QU42" s="10"/>
      <c r="QV42" s="1"/>
      <c r="QW42" s="9"/>
      <c r="QZ42" s="10"/>
      <c r="RA42" s="1"/>
      <c r="RB42" s="9"/>
      <c r="RE42" s="10"/>
      <c r="RF42" s="1"/>
      <c r="RG42" s="9"/>
      <c r="RJ42" s="10"/>
      <c r="RK42" s="1"/>
      <c r="RL42" s="9"/>
      <c r="RO42" s="10"/>
      <c r="RP42" s="1"/>
      <c r="RQ42" s="9"/>
      <c r="RT42" s="10"/>
      <c r="RU42" s="1"/>
      <c r="RV42" s="9"/>
      <c r="RY42" s="10"/>
      <c r="RZ42" s="1"/>
      <c r="SA42" s="9"/>
      <c r="SD42" s="10"/>
      <c r="SE42" s="1"/>
      <c r="SF42" s="9"/>
      <c r="SI42" s="10"/>
      <c r="SJ42" s="1"/>
      <c r="SK42" s="9"/>
      <c r="SN42" s="10"/>
      <c r="SO42" s="1"/>
      <c r="SP42" s="9"/>
      <c r="SS42" s="10"/>
      <c r="ST42" s="1"/>
      <c r="SU42" s="9"/>
      <c r="SX42" s="10"/>
      <c r="SY42" s="1"/>
      <c r="SZ42" s="9"/>
      <c r="TC42" s="10"/>
      <c r="TD42" s="1"/>
      <c r="TE42" s="9"/>
      <c r="TH42" s="10"/>
      <c r="TI42" s="1"/>
      <c r="TJ42" s="9"/>
      <c r="TM42" s="10"/>
      <c r="TN42" s="1"/>
      <c r="TO42" s="9"/>
      <c r="TR42" s="10"/>
      <c r="TS42" s="1"/>
      <c r="TT42" s="9"/>
      <c r="TW42" s="10"/>
      <c r="TX42" s="1"/>
      <c r="TY42" s="9"/>
      <c r="UB42" s="10"/>
      <c r="UC42" s="1"/>
      <c r="UD42" s="9"/>
      <c r="UG42" s="10"/>
      <c r="UH42" s="1"/>
      <c r="UI42" s="9"/>
      <c r="UL42" s="10"/>
      <c r="UM42" s="1"/>
      <c r="UN42" s="9"/>
      <c r="UQ42" s="10"/>
      <c r="UR42" s="1"/>
      <c r="US42" s="9"/>
      <c r="UV42" s="10"/>
      <c r="UW42" s="1"/>
      <c r="UX42" s="9"/>
      <c r="VA42" s="10"/>
      <c r="VB42" s="1"/>
      <c r="VC42" s="9"/>
      <c r="VF42" s="10"/>
      <c r="VG42" s="1"/>
      <c r="VH42" s="9"/>
      <c r="VK42" s="10"/>
      <c r="VL42" s="1"/>
      <c r="VM42" s="9"/>
      <c r="VP42" s="10"/>
      <c r="VQ42" s="1"/>
      <c r="VR42" s="9"/>
      <c r="VU42" s="10"/>
      <c r="VV42" s="1"/>
      <c r="VW42" s="9"/>
      <c r="VZ42" s="10"/>
      <c r="WA42" s="1"/>
      <c r="WB42" s="9"/>
      <c r="WE42" s="10"/>
      <c r="WF42" s="1"/>
      <c r="WG42" s="9"/>
      <c r="WJ42" s="10"/>
      <c r="WK42" s="1"/>
      <c r="WL42" s="9"/>
      <c r="WO42" s="10"/>
      <c r="WP42" s="1"/>
      <c r="WQ42" s="9"/>
      <c r="WT42" s="10"/>
      <c r="WU42" s="1"/>
      <c r="WV42" s="9"/>
      <c r="WY42" s="10"/>
      <c r="WZ42" s="1"/>
      <c r="XA42" s="9"/>
      <c r="XD42" s="10"/>
      <c r="XE42" s="1"/>
      <c r="XF42" s="9"/>
      <c r="XI42" s="10"/>
      <c r="XJ42" s="1"/>
      <c r="XK42" s="9"/>
      <c r="XN42" s="10"/>
      <c r="XO42" s="1"/>
      <c r="XP42" s="9"/>
      <c r="XS42" s="10"/>
      <c r="XT42" s="1"/>
      <c r="XU42" s="9"/>
      <c r="XX42" s="10"/>
      <c r="XY42" s="1"/>
      <c r="XZ42" s="9"/>
      <c r="YC42" s="10"/>
      <c r="YD42" s="1"/>
      <c r="YE42" s="9"/>
      <c r="YH42" s="10"/>
      <c r="YI42" s="1"/>
      <c r="YJ42" s="9"/>
      <c r="YM42" s="10"/>
      <c r="YN42" s="1"/>
      <c r="YO42" s="9"/>
      <c r="YR42" s="10"/>
      <c r="YS42" s="1"/>
      <c r="YT42" s="9"/>
      <c r="YW42" s="10"/>
      <c r="YX42" s="1"/>
      <c r="YY42" s="9"/>
      <c r="ZB42" s="10"/>
      <c r="ZC42" s="1"/>
      <c r="ZD42" s="9"/>
      <c r="ZG42" s="10"/>
      <c r="ZH42" s="1"/>
      <c r="ZI42" s="9"/>
      <c r="ZL42" s="10"/>
      <c r="ZM42" s="1"/>
      <c r="ZN42" s="9"/>
      <c r="ZQ42" s="10"/>
      <c r="ZR42" s="1"/>
      <c r="ZS42" s="9"/>
      <c r="ZV42" s="10"/>
      <c r="ZW42" s="1"/>
      <c r="ZX42" s="9"/>
      <c r="AAA42" s="10"/>
      <c r="AAB42" s="1"/>
      <c r="AAC42" s="9"/>
      <c r="AAF42" s="10"/>
      <c r="AAG42" s="1"/>
      <c r="AAH42" s="9"/>
      <c r="AAK42" s="10"/>
      <c r="AAL42" s="1"/>
      <c r="AAM42" s="9"/>
      <c r="AAP42" s="10"/>
      <c r="AAQ42" s="1"/>
      <c r="AAR42" s="9"/>
      <c r="AAU42" s="10"/>
      <c r="AAV42" s="1"/>
      <c r="AAW42" s="9"/>
      <c r="AAZ42" s="10"/>
      <c r="ABA42" s="1"/>
      <c r="ABB42" s="9"/>
      <c r="ABE42" s="10"/>
      <c r="ABF42" s="1"/>
      <c r="ABG42" s="9"/>
      <c r="ABJ42" s="10"/>
      <c r="ABK42" s="1"/>
      <c r="ABL42" s="9"/>
      <c r="ABO42" s="10"/>
      <c r="ABP42" s="1"/>
      <c r="ABQ42" s="9"/>
      <c r="ABT42" s="10"/>
      <c r="ABU42" s="1"/>
      <c r="ABV42" s="9"/>
      <c r="ABY42" s="10"/>
      <c r="ABZ42" s="1"/>
      <c r="ACA42" s="9"/>
      <c r="ACD42" s="10"/>
      <c r="ACE42" s="1"/>
      <c r="ACF42" s="9"/>
      <c r="ACI42" s="10"/>
      <c r="ACJ42" s="1"/>
      <c r="ACK42" s="9"/>
      <c r="ACN42" s="10"/>
      <c r="ACO42" s="1"/>
      <c r="ACP42" s="9"/>
      <c r="ACS42" s="10"/>
      <c r="ACT42" s="1"/>
      <c r="ACU42" s="9"/>
      <c r="ACX42" s="10"/>
      <c r="ACY42" s="1"/>
      <c r="ACZ42" s="9"/>
      <c r="ADC42" s="10"/>
      <c r="ADD42" s="1"/>
      <c r="ADE42" s="9"/>
      <c r="ADH42" s="10"/>
      <c r="ADI42" s="1"/>
      <c r="ADJ42" s="9"/>
      <c r="ADM42" s="10"/>
      <c r="ADN42" s="1"/>
      <c r="ADO42" s="9"/>
      <c r="ADR42" s="10"/>
      <c r="ADS42" s="1"/>
      <c r="ADT42" s="9"/>
      <c r="ADW42" s="10"/>
      <c r="ADX42" s="1"/>
      <c r="ADY42" s="9"/>
      <c r="AEB42" s="10"/>
      <c r="AEC42" s="1"/>
      <c r="AED42" s="9"/>
      <c r="AEG42" s="10"/>
      <c r="AEH42" s="1"/>
      <c r="AEI42" s="9"/>
      <c r="AEL42" s="10"/>
      <c r="AEM42" s="1"/>
      <c r="AEN42" s="9"/>
      <c r="AEQ42" s="10"/>
      <c r="AER42" s="1"/>
      <c r="AES42" s="9"/>
      <c r="AEV42" s="10"/>
      <c r="AEW42" s="1"/>
      <c r="AEX42" s="9"/>
      <c r="AFA42" s="10"/>
      <c r="AFB42" s="1"/>
      <c r="AFC42" s="9"/>
      <c r="AFF42" s="10"/>
      <c r="AFG42" s="1"/>
      <c r="AFH42" s="9"/>
      <c r="AFK42" s="10"/>
      <c r="AFL42" s="1"/>
      <c r="AFM42" s="9"/>
      <c r="AFP42" s="10"/>
      <c r="AFQ42" s="1"/>
      <c r="AFR42" s="9"/>
      <c r="AFU42" s="10"/>
      <c r="AFV42" s="1"/>
      <c r="AFW42" s="9"/>
      <c r="AFZ42" s="10"/>
      <c r="AGA42" s="1"/>
      <c r="AGB42" s="9"/>
      <c r="AGE42" s="10"/>
      <c r="AGF42" s="1"/>
      <c r="AGG42" s="9"/>
      <c r="AGJ42" s="10"/>
      <c r="AGK42" s="1"/>
      <c r="AGL42" s="9"/>
      <c r="AGO42" s="10"/>
      <c r="AGP42" s="1"/>
      <c r="AGQ42" s="9"/>
      <c r="AGT42" s="10"/>
      <c r="AGU42" s="1"/>
      <c r="AGV42" s="9"/>
      <c r="AGY42" s="10"/>
      <c r="AGZ42" s="1"/>
      <c r="AHA42" s="9"/>
      <c r="AHD42" s="10"/>
      <c r="AHE42" s="1"/>
      <c r="AHF42" s="9"/>
      <c r="AHI42" s="10"/>
      <c r="AHJ42" s="1"/>
      <c r="AHK42" s="9"/>
      <c r="AHN42" s="10"/>
      <c r="AHO42" s="1"/>
      <c r="AHP42" s="9"/>
      <c r="AHS42" s="10"/>
      <c r="AHT42" s="1"/>
      <c r="AHU42" s="9"/>
      <c r="AHX42" s="10"/>
      <c r="AHY42" s="1"/>
      <c r="AHZ42" s="9"/>
      <c r="AIC42" s="10"/>
      <c r="AID42" s="1"/>
      <c r="AIE42" s="9"/>
      <c r="AIH42" s="10"/>
      <c r="AII42" s="1"/>
      <c r="AIJ42" s="9"/>
      <c r="AIM42" s="10"/>
      <c r="AIN42" s="1"/>
      <c r="AIO42" s="9"/>
      <c r="AIR42" s="10"/>
      <c r="AIS42" s="1"/>
      <c r="AIT42" s="9"/>
      <c r="AIW42" s="10"/>
      <c r="AIX42" s="1"/>
      <c r="AIY42" s="9"/>
      <c r="AJB42" s="10"/>
      <c r="AJC42" s="1"/>
      <c r="AJD42" s="9"/>
      <c r="AJG42" s="10"/>
      <c r="AJH42" s="1"/>
      <c r="AJI42" s="9"/>
      <c r="AJL42" s="10"/>
      <c r="AJM42" s="1"/>
      <c r="AJN42" s="9"/>
      <c r="AJQ42" s="10"/>
      <c r="AJR42" s="1"/>
      <c r="AJS42" s="9"/>
      <c r="AJV42" s="10"/>
      <c r="AJW42" s="1"/>
      <c r="AJX42" s="9"/>
      <c r="AKA42" s="10"/>
      <c r="AKB42" s="1"/>
      <c r="AKC42" s="9"/>
      <c r="AKF42" s="10"/>
      <c r="AKG42" s="1"/>
      <c r="AKH42" s="9"/>
      <c r="AKK42" s="10"/>
      <c r="AKL42" s="1"/>
      <c r="AKM42" s="9"/>
      <c r="AKP42" s="10"/>
      <c r="AKQ42" s="1"/>
      <c r="AKR42" s="9"/>
      <c r="AKU42" s="10"/>
      <c r="AKV42" s="1"/>
      <c r="AKW42" s="9"/>
      <c r="AKZ42" s="10"/>
      <c r="ALA42" s="1"/>
      <c r="ALB42" s="9"/>
      <c r="ALE42" s="10"/>
      <c r="ALF42" s="1"/>
      <c r="ALG42" s="9"/>
      <c r="ALJ42" s="10"/>
      <c r="ALK42" s="1"/>
      <c r="ALL42" s="9"/>
      <c r="ALO42" s="10"/>
      <c r="ALP42" s="1"/>
      <c r="ALQ42" s="9"/>
      <c r="ALT42" s="10"/>
      <c r="ALU42" s="1"/>
      <c r="ALV42" s="9"/>
      <c r="ALY42" s="10"/>
      <c r="ALZ42" s="1"/>
      <c r="AMA42" s="9"/>
      <c r="AMD42" s="10"/>
      <c r="AME42" s="1"/>
      <c r="AMF42" s="9"/>
      <c r="AMI42" s="10"/>
      <c r="AMJ42" s="1"/>
    </row>
    <row r="43" spans="1:1024" customHeight="1" ht="13.2">
      <c r="I43" s="1">
        <v>44728</v>
      </c>
      <c r="J43" s="9" t="s">
        <v>97</v>
      </c>
      <c r="K43" s="8">
        <v>8033.21</v>
      </c>
      <c r="L43" s="8" t="s">
        <v>87</v>
      </c>
      <c r="M43" s="10">
        <v>44728</v>
      </c>
      <c r="N43" s="1"/>
      <c r="O43" s="9"/>
      <c r="R43" s="10"/>
      <c r="S43" s="1"/>
      <c r="T43" s="9"/>
      <c r="W43" s="10"/>
      <c r="X43" s="1"/>
      <c r="Y43" s="9"/>
      <c r="AB43" s="10"/>
      <c r="AC43" s="1"/>
      <c r="AD43" s="9"/>
      <c r="AG43" s="10"/>
      <c r="AH43" s="1"/>
      <c r="AI43" s="9"/>
      <c r="AL43" s="10"/>
      <c r="AM43" s="1"/>
      <c r="AN43" s="9"/>
      <c r="AQ43" s="10"/>
      <c r="AR43" s="1"/>
      <c r="AS43" s="9"/>
      <c r="AV43" s="10"/>
      <c r="AW43" s="1"/>
      <c r="AX43" s="9"/>
      <c r="BA43" s="10"/>
      <c r="BB43" s="1"/>
      <c r="BC43" s="9"/>
      <c r="BF43" s="10"/>
      <c r="BG43" s="1"/>
      <c r="BH43" s="9"/>
      <c r="BK43" s="10"/>
      <c r="BL43" s="1"/>
      <c r="BM43" s="9"/>
      <c r="BP43" s="10"/>
      <c r="BQ43" s="1"/>
      <c r="BR43" s="9"/>
      <c r="BU43" s="10"/>
      <c r="BV43" s="1"/>
      <c r="BW43" s="9"/>
      <c r="BZ43" s="10"/>
      <c r="CA43" s="1"/>
      <c r="CB43" s="9"/>
      <c r="CE43" s="10"/>
      <c r="CF43" s="1"/>
      <c r="CG43" s="9"/>
      <c r="CJ43" s="10"/>
      <c r="CK43" s="1"/>
      <c r="CL43" s="9"/>
      <c r="CO43" s="10"/>
      <c r="CP43" s="1"/>
      <c r="CQ43" s="9"/>
      <c r="CT43" s="10"/>
      <c r="CU43" s="1"/>
      <c r="CV43" s="9"/>
      <c r="CY43" s="10"/>
      <c r="CZ43" s="1"/>
      <c r="DA43" s="9"/>
      <c r="DD43" s="10"/>
      <c r="DE43" s="1"/>
      <c r="DF43" s="9"/>
      <c r="DI43" s="10"/>
      <c r="DJ43" s="1"/>
      <c r="DK43" s="9"/>
      <c r="DN43" s="10"/>
      <c r="DO43" s="1"/>
      <c r="DP43" s="9"/>
      <c r="DS43" s="10"/>
      <c r="DT43" s="1"/>
      <c r="DU43" s="9"/>
      <c r="DX43" s="10"/>
      <c r="DY43" s="1"/>
      <c r="DZ43" s="9"/>
      <c r="EC43" s="10"/>
      <c r="ED43" s="1"/>
      <c r="EE43" s="9"/>
      <c r="EH43" s="10"/>
      <c r="EI43" s="1"/>
      <c r="EJ43" s="9"/>
      <c r="EM43" s="10"/>
      <c r="EN43" s="1"/>
      <c r="EO43" s="9"/>
      <c r="ER43" s="10"/>
      <c r="ES43" s="1"/>
      <c r="ET43" s="9"/>
      <c r="EW43" s="10"/>
      <c r="EX43" s="1"/>
      <c r="EY43" s="9"/>
      <c r="FB43" s="10"/>
      <c r="FC43" s="1"/>
      <c r="FD43" s="9"/>
      <c r="FG43" s="10"/>
      <c r="FH43" s="1"/>
      <c r="FI43" s="9"/>
      <c r="FL43" s="10"/>
      <c r="FM43" s="1"/>
      <c r="FN43" s="9"/>
      <c r="FQ43" s="10"/>
      <c r="FR43" s="1"/>
      <c r="FS43" s="9"/>
      <c r="FV43" s="10"/>
      <c r="FW43" s="1"/>
      <c r="FX43" s="9"/>
      <c r="GA43" s="10"/>
      <c r="GB43" s="1"/>
      <c r="GC43" s="9"/>
      <c r="GF43" s="10"/>
      <c r="GG43" s="1"/>
      <c r="GH43" s="9"/>
      <c r="GK43" s="10"/>
      <c r="GL43" s="1"/>
      <c r="GM43" s="9"/>
      <c r="GP43" s="10"/>
      <c r="GQ43" s="1"/>
      <c r="GR43" s="9"/>
      <c r="GU43" s="10"/>
      <c r="GV43" s="1"/>
      <c r="GW43" s="9"/>
      <c r="GZ43" s="10"/>
      <c r="HA43" s="1"/>
      <c r="HB43" s="9"/>
      <c r="HE43" s="10"/>
      <c r="HF43" s="1"/>
      <c r="HG43" s="9"/>
      <c r="HJ43" s="10"/>
      <c r="HK43" s="1"/>
      <c r="HL43" s="9"/>
      <c r="HO43" s="10"/>
      <c r="HP43" s="1"/>
      <c r="HQ43" s="9"/>
      <c r="HT43" s="10"/>
      <c r="HU43" s="1"/>
      <c r="HV43" s="9"/>
      <c r="HY43" s="10"/>
      <c r="HZ43" s="1"/>
      <c r="IA43" s="9"/>
      <c r="ID43" s="10"/>
      <c r="IE43" s="1"/>
      <c r="IF43" s="9"/>
      <c r="II43" s="10"/>
      <c r="IJ43" s="1"/>
      <c r="IK43" s="9"/>
      <c r="IN43" s="10"/>
      <c r="IO43" s="1"/>
      <c r="IP43" s="9"/>
      <c r="IS43" s="10"/>
      <c r="IT43" s="1"/>
      <c r="IU43" s="9"/>
      <c r="IX43" s="10"/>
      <c r="IY43" s="1"/>
      <c r="IZ43" s="9"/>
      <c r="JC43" s="10"/>
      <c r="JD43" s="1"/>
      <c r="JE43" s="9"/>
      <c r="JH43" s="10"/>
      <c r="JI43" s="1"/>
      <c r="JJ43" s="9"/>
      <c r="JM43" s="10"/>
      <c r="JN43" s="1"/>
      <c r="JO43" s="9"/>
      <c r="JR43" s="10"/>
      <c r="JS43" s="1"/>
      <c r="JT43" s="9"/>
      <c r="JW43" s="10"/>
      <c r="JX43" s="1"/>
      <c r="JY43" s="9"/>
      <c r="KB43" s="10"/>
      <c r="KC43" s="1"/>
      <c r="KD43" s="9"/>
      <c r="KG43" s="10"/>
      <c r="KH43" s="1"/>
      <c r="KI43" s="9"/>
      <c r="KL43" s="10"/>
      <c r="KM43" s="1"/>
      <c r="KN43" s="9"/>
      <c r="KQ43" s="10"/>
      <c r="KR43" s="1"/>
      <c r="KS43" s="9"/>
      <c r="KV43" s="10"/>
      <c r="KW43" s="1"/>
      <c r="KX43" s="9"/>
      <c r="LA43" s="10"/>
      <c r="LB43" s="1"/>
      <c r="LC43" s="9"/>
      <c r="LF43" s="10"/>
      <c r="LG43" s="1"/>
      <c r="LH43" s="9"/>
      <c r="LK43" s="10"/>
      <c r="LL43" s="1"/>
      <c r="LM43" s="9"/>
      <c r="LP43" s="10"/>
      <c r="LQ43" s="1"/>
      <c r="LR43" s="9"/>
      <c r="LU43" s="10"/>
      <c r="LV43" s="1"/>
      <c r="LW43" s="9"/>
      <c r="LZ43" s="10"/>
      <c r="MA43" s="1"/>
      <c r="MB43" s="9"/>
      <c r="ME43" s="10"/>
      <c r="MF43" s="1"/>
      <c r="MG43" s="9"/>
      <c r="MJ43" s="10"/>
      <c r="MK43" s="1"/>
      <c r="ML43" s="9"/>
      <c r="MO43" s="10"/>
      <c r="MP43" s="1"/>
      <c r="MQ43" s="9"/>
      <c r="MT43" s="10"/>
      <c r="MU43" s="1"/>
      <c r="MV43" s="9"/>
      <c r="MY43" s="10"/>
      <c r="MZ43" s="1"/>
      <c r="NA43" s="9"/>
      <c r="ND43" s="10"/>
      <c r="NE43" s="1"/>
      <c r="NF43" s="9"/>
      <c r="NI43" s="10"/>
      <c r="NJ43" s="1"/>
      <c r="NK43" s="9"/>
      <c r="NN43" s="10"/>
      <c r="NO43" s="1"/>
      <c r="NP43" s="9"/>
      <c r="NS43" s="10"/>
      <c r="NT43" s="1"/>
      <c r="NU43" s="9"/>
      <c r="NX43" s="10"/>
      <c r="NY43" s="1"/>
      <c r="NZ43" s="9"/>
      <c r="OC43" s="10"/>
      <c r="OD43" s="1"/>
      <c r="OE43" s="9"/>
      <c r="OH43" s="10"/>
      <c r="OI43" s="1"/>
      <c r="OJ43" s="9"/>
      <c r="OM43" s="10"/>
      <c r="ON43" s="1"/>
      <c r="OO43" s="9"/>
      <c r="OR43" s="10"/>
      <c r="OS43" s="1"/>
      <c r="OT43" s="9"/>
      <c r="OW43" s="10"/>
      <c r="OX43" s="1"/>
      <c r="OY43" s="9"/>
      <c r="PB43" s="10"/>
      <c r="PC43" s="1"/>
      <c r="PD43" s="9"/>
      <c r="PG43" s="10"/>
      <c r="PH43" s="1"/>
      <c r="PI43" s="9"/>
      <c r="PL43" s="10"/>
      <c r="PM43" s="1"/>
      <c r="PN43" s="9"/>
      <c r="PQ43" s="10"/>
      <c r="PR43" s="1"/>
      <c r="PS43" s="9"/>
      <c r="PV43" s="10"/>
      <c r="PW43" s="1"/>
      <c r="PX43" s="9"/>
      <c r="QA43" s="10"/>
      <c r="QB43" s="1"/>
      <c r="QC43" s="9"/>
      <c r="QF43" s="10"/>
      <c r="QG43" s="1"/>
      <c r="QH43" s="9"/>
      <c r="QK43" s="10"/>
      <c r="QL43" s="1"/>
      <c r="QM43" s="9"/>
      <c r="QP43" s="10"/>
      <c r="QQ43" s="1"/>
      <c r="QR43" s="9"/>
      <c r="QU43" s="10"/>
      <c r="QV43" s="1"/>
      <c r="QW43" s="9"/>
      <c r="QZ43" s="10"/>
      <c r="RA43" s="1"/>
      <c r="RB43" s="9"/>
      <c r="RE43" s="10"/>
      <c r="RF43" s="1"/>
      <c r="RG43" s="9"/>
      <c r="RJ43" s="10"/>
      <c r="RK43" s="1"/>
      <c r="RL43" s="9"/>
      <c r="RO43" s="10"/>
      <c r="RP43" s="1"/>
      <c r="RQ43" s="9"/>
      <c r="RT43" s="10"/>
      <c r="RU43" s="1"/>
      <c r="RV43" s="9"/>
      <c r="RY43" s="10"/>
      <c r="RZ43" s="1"/>
      <c r="SA43" s="9"/>
      <c r="SD43" s="10"/>
      <c r="SE43" s="1"/>
      <c r="SF43" s="9"/>
      <c r="SI43" s="10"/>
      <c r="SJ43" s="1"/>
      <c r="SK43" s="9"/>
      <c r="SN43" s="10"/>
      <c r="SO43" s="1"/>
      <c r="SP43" s="9"/>
      <c r="SS43" s="10"/>
      <c r="ST43" s="1"/>
      <c r="SU43" s="9"/>
      <c r="SX43" s="10"/>
      <c r="SY43" s="1"/>
      <c r="SZ43" s="9"/>
      <c r="TC43" s="10"/>
      <c r="TD43" s="1"/>
      <c r="TE43" s="9"/>
      <c r="TH43" s="10"/>
      <c r="TI43" s="1"/>
      <c r="TJ43" s="9"/>
      <c r="TM43" s="10"/>
      <c r="TN43" s="1"/>
      <c r="TO43" s="9"/>
      <c r="TR43" s="10"/>
      <c r="TS43" s="1"/>
      <c r="TT43" s="9"/>
      <c r="TW43" s="10"/>
      <c r="TX43" s="1"/>
      <c r="TY43" s="9"/>
      <c r="UB43" s="10"/>
      <c r="UC43" s="1"/>
      <c r="UD43" s="9"/>
      <c r="UG43" s="10"/>
      <c r="UH43" s="1"/>
      <c r="UI43" s="9"/>
      <c r="UL43" s="10"/>
      <c r="UM43" s="1"/>
      <c r="UN43" s="9"/>
      <c r="UQ43" s="10"/>
      <c r="UR43" s="1"/>
      <c r="US43" s="9"/>
      <c r="UV43" s="10"/>
      <c r="UW43" s="1"/>
      <c r="UX43" s="9"/>
      <c r="VA43" s="10"/>
      <c r="VB43" s="1"/>
      <c r="VC43" s="9"/>
      <c r="VF43" s="10"/>
      <c r="VG43" s="1"/>
      <c r="VH43" s="9"/>
      <c r="VK43" s="10"/>
      <c r="VL43" s="1"/>
      <c r="VM43" s="9"/>
      <c r="VP43" s="10"/>
      <c r="VQ43" s="1"/>
      <c r="VR43" s="9"/>
      <c r="VU43" s="10"/>
      <c r="VV43" s="1"/>
      <c r="VW43" s="9"/>
      <c r="VZ43" s="10"/>
      <c r="WA43" s="1"/>
      <c r="WB43" s="9"/>
      <c r="WE43" s="10"/>
      <c r="WF43" s="1"/>
      <c r="WG43" s="9"/>
      <c r="WJ43" s="10"/>
      <c r="WK43" s="1"/>
      <c r="WL43" s="9"/>
      <c r="WO43" s="10"/>
      <c r="WP43" s="1"/>
      <c r="WQ43" s="9"/>
      <c r="WT43" s="10"/>
      <c r="WU43" s="1"/>
      <c r="WV43" s="9"/>
      <c r="WY43" s="10"/>
      <c r="WZ43" s="1"/>
      <c r="XA43" s="9"/>
      <c r="XD43" s="10"/>
      <c r="XE43" s="1"/>
      <c r="XF43" s="9"/>
      <c r="XI43" s="10"/>
      <c r="XJ43" s="1"/>
      <c r="XK43" s="9"/>
      <c r="XN43" s="10"/>
      <c r="XO43" s="1"/>
      <c r="XP43" s="9"/>
      <c r="XS43" s="10"/>
      <c r="XT43" s="1"/>
      <c r="XU43" s="9"/>
      <c r="XX43" s="10"/>
      <c r="XY43" s="1"/>
      <c r="XZ43" s="9"/>
      <c r="YC43" s="10"/>
      <c r="YD43" s="1"/>
      <c r="YE43" s="9"/>
      <c r="YH43" s="10"/>
      <c r="YI43" s="1"/>
      <c r="YJ43" s="9"/>
      <c r="YM43" s="10"/>
      <c r="YN43" s="1"/>
      <c r="YO43" s="9"/>
      <c r="YR43" s="10"/>
      <c r="YS43" s="1"/>
      <c r="YT43" s="9"/>
      <c r="YW43" s="10"/>
      <c r="YX43" s="1"/>
      <c r="YY43" s="9"/>
      <c r="ZB43" s="10"/>
      <c r="ZC43" s="1"/>
      <c r="ZD43" s="9"/>
      <c r="ZG43" s="10"/>
      <c r="ZH43" s="1"/>
      <c r="ZI43" s="9"/>
      <c r="ZL43" s="10"/>
      <c r="ZM43" s="1"/>
      <c r="ZN43" s="9"/>
      <c r="ZQ43" s="10"/>
      <c r="ZR43" s="1"/>
      <c r="ZS43" s="9"/>
      <c r="ZV43" s="10"/>
      <c r="ZW43" s="1"/>
      <c r="ZX43" s="9"/>
      <c r="AAA43" s="10"/>
      <c r="AAB43" s="1"/>
      <c r="AAC43" s="9"/>
      <c r="AAF43" s="10"/>
      <c r="AAG43" s="1"/>
      <c r="AAH43" s="9"/>
      <c r="AAK43" s="10"/>
      <c r="AAL43" s="1"/>
      <c r="AAM43" s="9"/>
      <c r="AAP43" s="10"/>
      <c r="AAQ43" s="1"/>
      <c r="AAR43" s="9"/>
      <c r="AAU43" s="10"/>
      <c r="AAV43" s="1"/>
      <c r="AAW43" s="9"/>
      <c r="AAZ43" s="10"/>
      <c r="ABA43" s="1"/>
      <c r="ABB43" s="9"/>
      <c r="ABE43" s="10"/>
      <c r="ABF43" s="1"/>
      <c r="ABG43" s="9"/>
      <c r="ABJ43" s="10"/>
      <c r="ABK43" s="1"/>
      <c r="ABL43" s="9"/>
      <c r="ABO43" s="10"/>
      <c r="ABP43" s="1"/>
      <c r="ABQ43" s="9"/>
      <c r="ABT43" s="10"/>
      <c r="ABU43" s="1"/>
      <c r="ABV43" s="9"/>
      <c r="ABY43" s="10"/>
      <c r="ABZ43" s="1"/>
      <c r="ACA43" s="9"/>
      <c r="ACD43" s="10"/>
      <c r="ACE43" s="1"/>
      <c r="ACF43" s="9"/>
      <c r="ACI43" s="10"/>
      <c r="ACJ43" s="1"/>
      <c r="ACK43" s="9"/>
      <c r="ACN43" s="10"/>
      <c r="ACO43" s="1"/>
      <c r="ACP43" s="9"/>
      <c r="ACS43" s="10"/>
      <c r="ACT43" s="1"/>
      <c r="ACU43" s="9"/>
      <c r="ACX43" s="10"/>
      <c r="ACY43" s="1"/>
      <c r="ACZ43" s="9"/>
      <c r="ADC43" s="10"/>
      <c r="ADD43" s="1"/>
      <c r="ADE43" s="9"/>
      <c r="ADH43" s="10"/>
      <c r="ADI43" s="1"/>
      <c r="ADJ43" s="9"/>
      <c r="ADM43" s="10"/>
      <c r="ADN43" s="1"/>
      <c r="ADO43" s="9"/>
      <c r="ADR43" s="10"/>
      <c r="ADS43" s="1"/>
      <c r="ADT43" s="9"/>
      <c r="ADW43" s="10"/>
      <c r="ADX43" s="1"/>
      <c r="ADY43" s="9"/>
      <c r="AEB43" s="10"/>
      <c r="AEC43" s="1"/>
      <c r="AED43" s="9"/>
      <c r="AEG43" s="10"/>
      <c r="AEH43" s="1"/>
      <c r="AEI43" s="9"/>
      <c r="AEL43" s="10"/>
      <c r="AEM43" s="1"/>
      <c r="AEN43" s="9"/>
      <c r="AEQ43" s="10"/>
      <c r="AER43" s="1"/>
      <c r="AES43" s="9"/>
      <c r="AEV43" s="10"/>
      <c r="AEW43" s="1"/>
      <c r="AEX43" s="9"/>
      <c r="AFA43" s="10"/>
      <c r="AFB43" s="1"/>
      <c r="AFC43" s="9"/>
      <c r="AFF43" s="10"/>
      <c r="AFG43" s="1"/>
      <c r="AFH43" s="9"/>
      <c r="AFK43" s="10"/>
      <c r="AFL43" s="1"/>
      <c r="AFM43" s="9"/>
      <c r="AFP43" s="10"/>
      <c r="AFQ43" s="1"/>
      <c r="AFR43" s="9"/>
      <c r="AFU43" s="10"/>
      <c r="AFV43" s="1"/>
      <c r="AFW43" s="9"/>
      <c r="AFZ43" s="10"/>
      <c r="AGA43" s="1"/>
      <c r="AGB43" s="9"/>
      <c r="AGE43" s="10"/>
      <c r="AGF43" s="1"/>
      <c r="AGG43" s="9"/>
      <c r="AGJ43" s="10"/>
      <c r="AGK43" s="1"/>
      <c r="AGL43" s="9"/>
      <c r="AGO43" s="10"/>
      <c r="AGP43" s="1"/>
      <c r="AGQ43" s="9"/>
      <c r="AGT43" s="10"/>
      <c r="AGU43" s="1"/>
      <c r="AGV43" s="9"/>
      <c r="AGY43" s="10"/>
      <c r="AGZ43" s="1"/>
      <c r="AHA43" s="9"/>
      <c r="AHD43" s="10"/>
      <c r="AHE43" s="1"/>
      <c r="AHF43" s="9"/>
      <c r="AHI43" s="10"/>
      <c r="AHJ43" s="1"/>
      <c r="AHK43" s="9"/>
      <c r="AHN43" s="10"/>
      <c r="AHO43" s="1"/>
      <c r="AHP43" s="9"/>
      <c r="AHS43" s="10"/>
      <c r="AHT43" s="1"/>
      <c r="AHU43" s="9"/>
      <c r="AHX43" s="10"/>
      <c r="AHY43" s="1"/>
      <c r="AHZ43" s="9"/>
      <c r="AIC43" s="10"/>
      <c r="AID43" s="1"/>
      <c r="AIE43" s="9"/>
      <c r="AIH43" s="10"/>
      <c r="AII43" s="1"/>
      <c r="AIJ43" s="9"/>
      <c r="AIM43" s="10"/>
      <c r="AIN43" s="1"/>
      <c r="AIO43" s="9"/>
      <c r="AIR43" s="10"/>
      <c r="AIS43" s="1"/>
      <c r="AIT43" s="9"/>
      <c r="AIW43" s="10"/>
      <c r="AIX43" s="1"/>
      <c r="AIY43" s="9"/>
      <c r="AJB43" s="10"/>
      <c r="AJC43" s="1"/>
      <c r="AJD43" s="9"/>
      <c r="AJG43" s="10"/>
      <c r="AJH43" s="1"/>
      <c r="AJI43" s="9"/>
      <c r="AJL43" s="10"/>
      <c r="AJM43" s="1"/>
      <c r="AJN43" s="9"/>
      <c r="AJQ43" s="10"/>
      <c r="AJR43" s="1"/>
      <c r="AJS43" s="9"/>
      <c r="AJV43" s="10"/>
      <c r="AJW43" s="1"/>
      <c r="AJX43" s="9"/>
      <c r="AKA43" s="10"/>
      <c r="AKB43" s="1"/>
      <c r="AKC43" s="9"/>
      <c r="AKF43" s="10"/>
      <c r="AKG43" s="1"/>
      <c r="AKH43" s="9"/>
      <c r="AKK43" s="10"/>
      <c r="AKL43" s="1"/>
      <c r="AKM43" s="9"/>
      <c r="AKP43" s="10"/>
      <c r="AKQ43" s="1"/>
      <c r="AKR43" s="9"/>
      <c r="AKU43" s="10"/>
      <c r="AKV43" s="1"/>
      <c r="AKW43" s="9"/>
      <c r="AKZ43" s="10"/>
      <c r="ALA43" s="1"/>
      <c r="ALB43" s="9"/>
      <c r="ALE43" s="10"/>
      <c r="ALF43" s="1"/>
      <c r="ALG43" s="9"/>
      <c r="ALJ43" s="10"/>
      <c r="ALK43" s="1"/>
      <c r="ALL43" s="9"/>
      <c r="ALO43" s="10"/>
      <c r="ALP43" s="1"/>
      <c r="ALQ43" s="9"/>
      <c r="ALT43" s="10"/>
      <c r="ALU43" s="1"/>
      <c r="ALV43" s="9"/>
      <c r="ALY43" s="10"/>
      <c r="ALZ43" s="1"/>
      <c r="AMA43" s="9"/>
      <c r="AMD43" s="10"/>
      <c r="AME43" s="1"/>
      <c r="AMF43" s="9"/>
      <c r="AMI43" s="10"/>
      <c r="AMJ43" s="1"/>
    </row>
    <row r="44" spans="1:1024" customHeight="1" ht="13.2">
      <c r="I44" s="1">
        <v>44747</v>
      </c>
      <c r="J44" s="9" t="s">
        <v>90</v>
      </c>
      <c r="K44" s="8">
        <v>34</v>
      </c>
      <c r="L44" s="8" t="s">
        <v>42</v>
      </c>
      <c r="M44" s="10">
        <v>44742</v>
      </c>
      <c r="N44" s="1"/>
      <c r="O44" s="9"/>
      <c r="R44" s="10"/>
      <c r="S44" s="1"/>
      <c r="T44" s="9"/>
      <c r="W44" s="10"/>
      <c r="X44" s="1"/>
      <c r="Y44" s="9"/>
      <c r="AB44" s="10"/>
      <c r="AC44" s="1"/>
      <c r="AD44" s="9"/>
      <c r="AG44" s="10"/>
      <c r="AH44" s="1"/>
      <c r="AI44" s="9"/>
      <c r="AL44" s="10"/>
      <c r="AM44" s="1"/>
      <c r="AN44" s="9"/>
      <c r="AQ44" s="10"/>
      <c r="AR44" s="1"/>
      <c r="AS44" s="9"/>
      <c r="AV44" s="10"/>
      <c r="AW44" s="1"/>
      <c r="AX44" s="9"/>
      <c r="BA44" s="10"/>
      <c r="BB44" s="1"/>
      <c r="BC44" s="9"/>
      <c r="BF44" s="10"/>
      <c r="BG44" s="1"/>
      <c r="BH44" s="9"/>
      <c r="BK44" s="10"/>
      <c r="BL44" s="1"/>
      <c r="BM44" s="9"/>
      <c r="BP44" s="10"/>
      <c r="BQ44" s="1"/>
      <c r="BR44" s="9"/>
      <c r="BU44" s="10"/>
      <c r="BV44" s="1"/>
      <c r="BW44" s="9"/>
      <c r="BZ44" s="10"/>
      <c r="CA44" s="1"/>
      <c r="CB44" s="9"/>
      <c r="CE44" s="10"/>
      <c r="CF44" s="1"/>
      <c r="CG44" s="9"/>
      <c r="CJ44" s="10"/>
      <c r="CK44" s="1"/>
      <c r="CL44" s="9"/>
      <c r="CO44" s="10"/>
      <c r="CP44" s="1"/>
      <c r="CQ44" s="9"/>
      <c r="CT44" s="10"/>
      <c r="CU44" s="1"/>
      <c r="CV44" s="9"/>
      <c r="CY44" s="10"/>
      <c r="CZ44" s="1"/>
      <c r="DA44" s="9"/>
      <c r="DD44" s="10"/>
      <c r="DE44" s="1"/>
      <c r="DF44" s="9"/>
      <c r="DI44" s="10"/>
      <c r="DJ44" s="1"/>
      <c r="DK44" s="9"/>
      <c r="DN44" s="10"/>
      <c r="DO44" s="1"/>
      <c r="DP44" s="9"/>
      <c r="DS44" s="10"/>
      <c r="DT44" s="1"/>
      <c r="DU44" s="9"/>
      <c r="DX44" s="10"/>
      <c r="DY44" s="1"/>
      <c r="DZ44" s="9"/>
      <c r="EC44" s="10"/>
      <c r="ED44" s="1"/>
      <c r="EE44" s="9"/>
      <c r="EH44" s="10"/>
      <c r="EI44" s="1"/>
      <c r="EJ44" s="9"/>
      <c r="EM44" s="10"/>
      <c r="EN44" s="1"/>
      <c r="EO44" s="9"/>
      <c r="ER44" s="10"/>
      <c r="ES44" s="1"/>
      <c r="ET44" s="9"/>
      <c r="EW44" s="10"/>
      <c r="EX44" s="1"/>
      <c r="EY44" s="9"/>
      <c r="FB44" s="10"/>
      <c r="FC44" s="1"/>
      <c r="FD44" s="9"/>
      <c r="FG44" s="10"/>
      <c r="FH44" s="1"/>
      <c r="FI44" s="9"/>
      <c r="FL44" s="10"/>
      <c r="FM44" s="1"/>
      <c r="FN44" s="9"/>
      <c r="FQ44" s="10"/>
      <c r="FR44" s="1"/>
      <c r="FS44" s="9"/>
      <c r="FV44" s="10"/>
      <c r="FW44" s="1"/>
      <c r="FX44" s="9"/>
      <c r="GA44" s="10"/>
      <c r="GB44" s="1"/>
      <c r="GC44" s="9"/>
      <c r="GF44" s="10"/>
      <c r="GG44" s="1"/>
      <c r="GH44" s="9"/>
      <c r="GK44" s="10"/>
      <c r="GL44" s="1"/>
      <c r="GM44" s="9"/>
      <c r="GP44" s="10"/>
      <c r="GQ44" s="1"/>
      <c r="GR44" s="9"/>
      <c r="GU44" s="10"/>
      <c r="GV44" s="1"/>
      <c r="GW44" s="9"/>
      <c r="GZ44" s="10"/>
      <c r="HA44" s="1"/>
      <c r="HB44" s="9"/>
      <c r="HE44" s="10"/>
      <c r="HF44" s="1"/>
      <c r="HG44" s="9"/>
      <c r="HJ44" s="10"/>
      <c r="HK44" s="1"/>
      <c r="HL44" s="9"/>
      <c r="HO44" s="10"/>
      <c r="HP44" s="1"/>
      <c r="HQ44" s="9"/>
      <c r="HT44" s="10"/>
      <c r="HU44" s="1"/>
      <c r="HV44" s="9"/>
      <c r="HY44" s="10"/>
      <c r="HZ44" s="1"/>
      <c r="IA44" s="9"/>
      <c r="ID44" s="10"/>
      <c r="IE44" s="1"/>
      <c r="IF44" s="9"/>
      <c r="II44" s="10"/>
      <c r="IJ44" s="1"/>
      <c r="IK44" s="9"/>
      <c r="IN44" s="10"/>
      <c r="IO44" s="1"/>
      <c r="IP44" s="9"/>
      <c r="IS44" s="10"/>
      <c r="IT44" s="1"/>
      <c r="IU44" s="9"/>
      <c r="IX44" s="10"/>
      <c r="IY44" s="1"/>
      <c r="IZ44" s="9"/>
      <c r="JC44" s="10"/>
      <c r="JD44" s="1"/>
      <c r="JE44" s="9"/>
      <c r="JH44" s="10"/>
      <c r="JI44" s="1"/>
      <c r="JJ44" s="9"/>
      <c r="JM44" s="10"/>
      <c r="JN44" s="1"/>
      <c r="JO44" s="9"/>
      <c r="JR44" s="10"/>
      <c r="JS44" s="1"/>
      <c r="JT44" s="9"/>
      <c r="JW44" s="10"/>
      <c r="JX44" s="1"/>
      <c r="JY44" s="9"/>
      <c r="KB44" s="10"/>
      <c r="KC44" s="1"/>
      <c r="KD44" s="9"/>
      <c r="KG44" s="10"/>
      <c r="KH44" s="1"/>
      <c r="KI44" s="9"/>
      <c r="KL44" s="10"/>
      <c r="KM44" s="1"/>
      <c r="KN44" s="9"/>
      <c r="KQ44" s="10"/>
      <c r="KR44" s="1"/>
      <c r="KS44" s="9"/>
      <c r="KV44" s="10"/>
      <c r="KW44" s="1"/>
      <c r="KX44" s="9"/>
      <c r="LA44" s="10"/>
      <c r="LB44" s="1"/>
      <c r="LC44" s="9"/>
      <c r="LF44" s="10"/>
      <c r="LG44" s="1"/>
      <c r="LH44" s="9"/>
      <c r="LK44" s="10"/>
      <c r="LL44" s="1"/>
      <c r="LM44" s="9"/>
      <c r="LP44" s="10"/>
      <c r="LQ44" s="1"/>
      <c r="LR44" s="9"/>
      <c r="LU44" s="10"/>
      <c r="LV44" s="1"/>
      <c r="LW44" s="9"/>
      <c r="LZ44" s="10"/>
      <c r="MA44" s="1"/>
      <c r="MB44" s="9"/>
      <c r="ME44" s="10"/>
      <c r="MF44" s="1"/>
      <c r="MG44" s="9"/>
      <c r="MJ44" s="10"/>
      <c r="MK44" s="1"/>
      <c r="ML44" s="9"/>
      <c r="MO44" s="10"/>
      <c r="MP44" s="1"/>
      <c r="MQ44" s="9"/>
      <c r="MT44" s="10"/>
      <c r="MU44" s="1"/>
      <c r="MV44" s="9"/>
      <c r="MY44" s="10"/>
      <c r="MZ44" s="1"/>
      <c r="NA44" s="9"/>
      <c r="ND44" s="10"/>
      <c r="NE44" s="1"/>
      <c r="NF44" s="9"/>
      <c r="NI44" s="10"/>
      <c r="NJ44" s="1"/>
      <c r="NK44" s="9"/>
      <c r="NN44" s="10"/>
      <c r="NO44" s="1"/>
      <c r="NP44" s="9"/>
      <c r="NS44" s="10"/>
      <c r="NT44" s="1"/>
      <c r="NU44" s="9"/>
      <c r="NX44" s="10"/>
      <c r="NY44" s="1"/>
      <c r="NZ44" s="9"/>
      <c r="OC44" s="10"/>
      <c r="OD44" s="1"/>
      <c r="OE44" s="9"/>
      <c r="OH44" s="10"/>
      <c r="OI44" s="1"/>
      <c r="OJ44" s="9"/>
      <c r="OM44" s="10"/>
      <c r="ON44" s="1"/>
      <c r="OO44" s="9"/>
      <c r="OR44" s="10"/>
      <c r="OS44" s="1"/>
      <c r="OT44" s="9"/>
      <c r="OW44" s="10"/>
      <c r="OX44" s="1"/>
      <c r="OY44" s="9"/>
      <c r="PB44" s="10"/>
      <c r="PC44" s="1"/>
      <c r="PD44" s="9"/>
      <c r="PG44" s="10"/>
      <c r="PH44" s="1"/>
      <c r="PI44" s="9"/>
      <c r="PL44" s="10"/>
      <c r="PM44" s="1"/>
      <c r="PN44" s="9"/>
      <c r="PQ44" s="10"/>
      <c r="PR44" s="1"/>
      <c r="PS44" s="9"/>
      <c r="PV44" s="10"/>
      <c r="PW44" s="1"/>
      <c r="PX44" s="9"/>
      <c r="QA44" s="10"/>
      <c r="QB44" s="1"/>
      <c r="QC44" s="9"/>
      <c r="QF44" s="10"/>
      <c r="QG44" s="1"/>
      <c r="QH44" s="9"/>
      <c r="QK44" s="10"/>
      <c r="QL44" s="1"/>
      <c r="QM44" s="9"/>
      <c r="QP44" s="10"/>
      <c r="QQ44" s="1"/>
      <c r="QR44" s="9"/>
      <c r="QU44" s="10"/>
      <c r="QV44" s="1"/>
      <c r="QW44" s="9"/>
      <c r="QZ44" s="10"/>
      <c r="RA44" s="1"/>
      <c r="RB44" s="9"/>
      <c r="RE44" s="10"/>
      <c r="RF44" s="1"/>
      <c r="RG44" s="9"/>
      <c r="RJ44" s="10"/>
      <c r="RK44" s="1"/>
      <c r="RL44" s="9"/>
      <c r="RO44" s="10"/>
      <c r="RP44" s="1"/>
      <c r="RQ44" s="9"/>
      <c r="RT44" s="10"/>
      <c r="RU44" s="1"/>
      <c r="RV44" s="9"/>
      <c r="RY44" s="10"/>
      <c r="RZ44" s="1"/>
      <c r="SA44" s="9"/>
      <c r="SD44" s="10"/>
      <c r="SE44" s="1"/>
      <c r="SF44" s="9"/>
      <c r="SI44" s="10"/>
      <c r="SJ44" s="1"/>
      <c r="SK44" s="9"/>
      <c r="SN44" s="10"/>
      <c r="SO44" s="1"/>
      <c r="SP44" s="9"/>
      <c r="SS44" s="10"/>
      <c r="ST44" s="1"/>
      <c r="SU44" s="9"/>
      <c r="SX44" s="10"/>
      <c r="SY44" s="1"/>
      <c r="SZ44" s="9"/>
      <c r="TC44" s="10"/>
      <c r="TD44" s="1"/>
      <c r="TE44" s="9"/>
      <c r="TH44" s="10"/>
      <c r="TI44" s="1"/>
      <c r="TJ44" s="9"/>
      <c r="TM44" s="10"/>
      <c r="TN44" s="1"/>
      <c r="TO44" s="9"/>
      <c r="TR44" s="10"/>
      <c r="TS44" s="1"/>
      <c r="TT44" s="9"/>
      <c r="TW44" s="10"/>
      <c r="TX44" s="1"/>
      <c r="TY44" s="9"/>
      <c r="UB44" s="10"/>
      <c r="UC44" s="1"/>
      <c r="UD44" s="9"/>
      <c r="UG44" s="10"/>
      <c r="UH44" s="1"/>
      <c r="UI44" s="9"/>
      <c r="UL44" s="10"/>
      <c r="UM44" s="1"/>
      <c r="UN44" s="9"/>
      <c r="UQ44" s="10"/>
      <c r="UR44" s="1"/>
      <c r="US44" s="9"/>
      <c r="UV44" s="10"/>
      <c r="UW44" s="1"/>
      <c r="UX44" s="9"/>
      <c r="VA44" s="10"/>
      <c r="VB44" s="1"/>
      <c r="VC44" s="9"/>
      <c r="VF44" s="10"/>
      <c r="VG44" s="1"/>
      <c r="VH44" s="9"/>
      <c r="VK44" s="10"/>
      <c r="VL44" s="1"/>
      <c r="VM44" s="9"/>
      <c r="VP44" s="10"/>
      <c r="VQ44" s="1"/>
      <c r="VR44" s="9"/>
      <c r="VU44" s="10"/>
      <c r="VV44" s="1"/>
      <c r="VW44" s="9"/>
      <c r="VZ44" s="10"/>
      <c r="WA44" s="1"/>
      <c r="WB44" s="9"/>
      <c r="WE44" s="10"/>
      <c r="WF44" s="1"/>
      <c r="WG44" s="9"/>
      <c r="WJ44" s="10"/>
      <c r="WK44" s="1"/>
      <c r="WL44" s="9"/>
      <c r="WO44" s="10"/>
      <c r="WP44" s="1"/>
      <c r="WQ44" s="9"/>
      <c r="WT44" s="10"/>
      <c r="WU44" s="1"/>
      <c r="WV44" s="9"/>
      <c r="WY44" s="10"/>
      <c r="WZ44" s="1"/>
      <c r="XA44" s="9"/>
      <c r="XD44" s="10"/>
      <c r="XE44" s="1"/>
      <c r="XF44" s="9"/>
      <c r="XI44" s="10"/>
      <c r="XJ44" s="1"/>
      <c r="XK44" s="9"/>
      <c r="XN44" s="10"/>
      <c r="XO44" s="1"/>
      <c r="XP44" s="9"/>
      <c r="XS44" s="10"/>
      <c r="XT44" s="1"/>
      <c r="XU44" s="9"/>
      <c r="XX44" s="10"/>
      <c r="XY44" s="1"/>
      <c r="XZ44" s="9"/>
      <c r="YC44" s="10"/>
      <c r="YD44" s="1"/>
      <c r="YE44" s="9"/>
      <c r="YH44" s="10"/>
      <c r="YI44" s="1"/>
      <c r="YJ44" s="9"/>
      <c r="YM44" s="10"/>
      <c r="YN44" s="1"/>
      <c r="YO44" s="9"/>
      <c r="YR44" s="10"/>
      <c r="YS44" s="1"/>
      <c r="YT44" s="9"/>
      <c r="YW44" s="10"/>
      <c r="YX44" s="1"/>
      <c r="YY44" s="9"/>
      <c r="ZB44" s="10"/>
      <c r="ZC44" s="1"/>
      <c r="ZD44" s="9"/>
      <c r="ZG44" s="10"/>
      <c r="ZH44" s="1"/>
      <c r="ZI44" s="9"/>
      <c r="ZL44" s="10"/>
      <c r="ZM44" s="1"/>
      <c r="ZN44" s="9"/>
      <c r="ZQ44" s="10"/>
      <c r="ZR44" s="1"/>
      <c r="ZS44" s="9"/>
      <c r="ZV44" s="10"/>
      <c r="ZW44" s="1"/>
      <c r="ZX44" s="9"/>
      <c r="AAA44" s="10"/>
      <c r="AAB44" s="1"/>
      <c r="AAC44" s="9"/>
      <c r="AAF44" s="10"/>
      <c r="AAG44" s="1"/>
      <c r="AAH44" s="9"/>
      <c r="AAK44" s="10"/>
      <c r="AAL44" s="1"/>
      <c r="AAM44" s="9"/>
      <c r="AAP44" s="10"/>
      <c r="AAQ44" s="1"/>
      <c r="AAR44" s="9"/>
      <c r="AAU44" s="10"/>
      <c r="AAV44" s="1"/>
      <c r="AAW44" s="9"/>
      <c r="AAZ44" s="10"/>
      <c r="ABA44" s="1"/>
      <c r="ABB44" s="9"/>
      <c r="ABE44" s="10"/>
      <c r="ABF44" s="1"/>
      <c r="ABG44" s="9"/>
      <c r="ABJ44" s="10"/>
      <c r="ABK44" s="1"/>
      <c r="ABL44" s="9"/>
      <c r="ABO44" s="10"/>
      <c r="ABP44" s="1"/>
      <c r="ABQ44" s="9"/>
      <c r="ABT44" s="10"/>
      <c r="ABU44" s="1"/>
      <c r="ABV44" s="9"/>
      <c r="ABY44" s="10"/>
      <c r="ABZ44" s="1"/>
      <c r="ACA44" s="9"/>
      <c r="ACD44" s="10"/>
      <c r="ACE44" s="1"/>
      <c r="ACF44" s="9"/>
      <c r="ACI44" s="10"/>
      <c r="ACJ44" s="1"/>
      <c r="ACK44" s="9"/>
      <c r="ACN44" s="10"/>
      <c r="ACO44" s="1"/>
      <c r="ACP44" s="9"/>
      <c r="ACS44" s="10"/>
      <c r="ACT44" s="1"/>
      <c r="ACU44" s="9"/>
      <c r="ACX44" s="10"/>
      <c r="ACY44" s="1"/>
      <c r="ACZ44" s="9"/>
      <c r="ADC44" s="10"/>
      <c r="ADD44" s="1"/>
      <c r="ADE44" s="9"/>
      <c r="ADH44" s="10"/>
      <c r="ADI44" s="1"/>
      <c r="ADJ44" s="9"/>
      <c r="ADM44" s="10"/>
      <c r="ADN44" s="1"/>
      <c r="ADO44" s="9"/>
      <c r="ADR44" s="10"/>
      <c r="ADS44" s="1"/>
      <c r="ADT44" s="9"/>
      <c r="ADW44" s="10"/>
      <c r="ADX44" s="1"/>
      <c r="ADY44" s="9"/>
      <c r="AEB44" s="10"/>
      <c r="AEC44" s="1"/>
      <c r="AED44" s="9"/>
      <c r="AEG44" s="10"/>
      <c r="AEH44" s="1"/>
      <c r="AEI44" s="9"/>
      <c r="AEL44" s="10"/>
      <c r="AEM44" s="1"/>
      <c r="AEN44" s="9"/>
      <c r="AEQ44" s="10"/>
      <c r="AER44" s="1"/>
      <c r="AES44" s="9"/>
      <c r="AEV44" s="10"/>
      <c r="AEW44" s="1"/>
      <c r="AEX44" s="9"/>
      <c r="AFA44" s="10"/>
      <c r="AFB44" s="1"/>
      <c r="AFC44" s="9"/>
      <c r="AFF44" s="10"/>
      <c r="AFG44" s="1"/>
      <c r="AFH44" s="9"/>
      <c r="AFK44" s="10"/>
      <c r="AFL44" s="1"/>
      <c r="AFM44" s="9"/>
      <c r="AFP44" s="10"/>
      <c r="AFQ44" s="1"/>
      <c r="AFR44" s="9"/>
      <c r="AFU44" s="10"/>
      <c r="AFV44" s="1"/>
      <c r="AFW44" s="9"/>
      <c r="AFZ44" s="10"/>
      <c r="AGA44" s="1"/>
      <c r="AGB44" s="9"/>
      <c r="AGE44" s="10"/>
      <c r="AGF44" s="1"/>
      <c r="AGG44" s="9"/>
      <c r="AGJ44" s="10"/>
      <c r="AGK44" s="1"/>
      <c r="AGL44" s="9"/>
      <c r="AGO44" s="10"/>
      <c r="AGP44" s="1"/>
      <c r="AGQ44" s="9"/>
      <c r="AGT44" s="10"/>
      <c r="AGU44" s="1"/>
      <c r="AGV44" s="9"/>
      <c r="AGY44" s="10"/>
      <c r="AGZ44" s="1"/>
      <c r="AHA44" s="9"/>
      <c r="AHD44" s="10"/>
      <c r="AHE44" s="1"/>
      <c r="AHF44" s="9"/>
      <c r="AHI44" s="10"/>
      <c r="AHJ44" s="1"/>
      <c r="AHK44" s="9"/>
      <c r="AHN44" s="10"/>
      <c r="AHO44" s="1"/>
      <c r="AHP44" s="9"/>
      <c r="AHS44" s="10"/>
      <c r="AHT44" s="1"/>
      <c r="AHU44" s="9"/>
      <c r="AHX44" s="10"/>
      <c r="AHY44" s="1"/>
      <c r="AHZ44" s="9"/>
      <c r="AIC44" s="10"/>
      <c r="AID44" s="1"/>
      <c r="AIE44" s="9"/>
      <c r="AIH44" s="10"/>
      <c r="AII44" s="1"/>
      <c r="AIJ44" s="9"/>
      <c r="AIM44" s="10"/>
      <c r="AIN44" s="1"/>
      <c r="AIO44" s="9"/>
      <c r="AIR44" s="10"/>
      <c r="AIS44" s="1"/>
      <c r="AIT44" s="9"/>
      <c r="AIW44" s="10"/>
      <c r="AIX44" s="1"/>
      <c r="AIY44" s="9"/>
      <c r="AJB44" s="10"/>
      <c r="AJC44" s="1"/>
      <c r="AJD44" s="9"/>
      <c r="AJG44" s="10"/>
      <c r="AJH44" s="1"/>
      <c r="AJI44" s="9"/>
      <c r="AJL44" s="10"/>
      <c r="AJM44" s="1"/>
      <c r="AJN44" s="9"/>
      <c r="AJQ44" s="10"/>
      <c r="AJR44" s="1"/>
      <c r="AJS44" s="9"/>
      <c r="AJV44" s="10"/>
      <c r="AJW44" s="1"/>
      <c r="AJX44" s="9"/>
      <c r="AKA44" s="10"/>
      <c r="AKB44" s="1"/>
      <c r="AKC44" s="9"/>
      <c r="AKF44" s="10"/>
      <c r="AKG44" s="1"/>
      <c r="AKH44" s="9"/>
      <c r="AKK44" s="10"/>
      <c r="AKL44" s="1"/>
      <c r="AKM44" s="9"/>
      <c r="AKP44" s="10"/>
      <c r="AKQ44" s="1"/>
      <c r="AKR44" s="9"/>
      <c r="AKU44" s="10"/>
      <c r="AKV44" s="1"/>
      <c r="AKW44" s="9"/>
      <c r="AKZ44" s="10"/>
      <c r="ALA44" s="1"/>
      <c r="ALB44" s="9"/>
      <c r="ALE44" s="10"/>
      <c r="ALF44" s="1"/>
      <c r="ALG44" s="9"/>
      <c r="ALJ44" s="10"/>
      <c r="ALK44" s="1"/>
      <c r="ALL44" s="9"/>
      <c r="ALO44" s="10"/>
      <c r="ALP44" s="1"/>
      <c r="ALQ44" s="9"/>
      <c r="ALT44" s="10"/>
      <c r="ALU44" s="1"/>
      <c r="ALV44" s="9"/>
      <c r="ALY44" s="10"/>
      <c r="ALZ44" s="1"/>
      <c r="AMA44" s="9"/>
      <c r="AMD44" s="10"/>
      <c r="AME44" s="1"/>
      <c r="AMF44" s="9"/>
      <c r="AMI44" s="10"/>
      <c r="AMJ44" s="1"/>
    </row>
    <row r="45" spans="1:1024" customHeight="1" ht="14.4">
      <c r="A45" s="18"/>
      <c r="B45" s="18"/>
      <c r="C45" s="18"/>
      <c r="D45" s="18"/>
      <c r="E45" s="18"/>
      <c r="F45" s="18"/>
      <c r="G45" s="18"/>
      <c r="H45" s="18"/>
      <c r="I45" s="1">
        <v>44747</v>
      </c>
      <c r="J45" s="9" t="s">
        <v>106</v>
      </c>
      <c r="K45" s="8">
        <v>34</v>
      </c>
      <c r="L45" s="8" t="s">
        <v>87</v>
      </c>
      <c r="M45" s="10">
        <v>44747</v>
      </c>
      <c r="N45" s="1"/>
      <c r="O45" s="9"/>
      <c r="R45" s="10"/>
      <c r="S45" s="1"/>
      <c r="T45" s="9"/>
      <c r="W45" s="10"/>
      <c r="X45" s="1"/>
      <c r="Y45" s="9"/>
      <c r="AB45" s="10"/>
      <c r="AC45" s="1"/>
      <c r="AD45" s="9"/>
      <c r="AG45" s="10"/>
      <c r="AH45" s="1"/>
      <c r="AI45" s="9"/>
      <c r="AL45" s="10"/>
      <c r="AM45" s="1"/>
      <c r="AN45" s="9"/>
      <c r="AQ45" s="10"/>
      <c r="AR45" s="1"/>
      <c r="AS45" s="9"/>
      <c r="AV45" s="10"/>
      <c r="AW45" s="1"/>
      <c r="AX45" s="9"/>
      <c r="BA45" s="10"/>
      <c r="BB45" s="1"/>
      <c r="BC45" s="9"/>
      <c r="BF45" s="10"/>
      <c r="BG45" s="1"/>
      <c r="BH45" s="9"/>
      <c r="BK45" s="10"/>
      <c r="BL45" s="1"/>
      <c r="BM45" s="9"/>
      <c r="BP45" s="10"/>
      <c r="BQ45" s="1"/>
      <c r="BR45" s="9"/>
      <c r="BU45" s="10"/>
      <c r="BV45" s="1"/>
      <c r="BW45" s="9"/>
      <c r="BZ45" s="10"/>
      <c r="CA45" s="1"/>
      <c r="CB45" s="9"/>
      <c r="CE45" s="10"/>
      <c r="CF45" s="1"/>
      <c r="CG45" s="9"/>
      <c r="CJ45" s="10"/>
      <c r="CK45" s="1"/>
      <c r="CL45" s="9"/>
      <c r="CO45" s="10"/>
      <c r="CP45" s="1"/>
      <c r="CQ45" s="9"/>
      <c r="CT45" s="10"/>
      <c r="CU45" s="1"/>
      <c r="CV45" s="9"/>
      <c r="CY45" s="10"/>
      <c r="CZ45" s="1"/>
      <c r="DA45" s="9"/>
      <c r="DD45" s="10"/>
      <c r="DE45" s="1"/>
      <c r="DF45" s="9"/>
      <c r="DI45" s="10"/>
      <c r="DJ45" s="1"/>
      <c r="DK45" s="9"/>
      <c r="DN45" s="10"/>
      <c r="DO45" s="1"/>
      <c r="DP45" s="9"/>
      <c r="DS45" s="10"/>
      <c r="DT45" s="1"/>
      <c r="DU45" s="9"/>
      <c r="DX45" s="10"/>
      <c r="DY45" s="1"/>
      <c r="DZ45" s="9"/>
      <c r="EC45" s="10"/>
      <c r="ED45" s="1"/>
      <c r="EE45" s="9"/>
      <c r="EH45" s="10"/>
      <c r="EI45" s="1"/>
      <c r="EJ45" s="9"/>
      <c r="EM45" s="10"/>
      <c r="EN45" s="1"/>
      <c r="EO45" s="9"/>
      <c r="ER45" s="10"/>
      <c r="ES45" s="1"/>
      <c r="ET45" s="9"/>
      <c r="EW45" s="10"/>
      <c r="EX45" s="1"/>
      <c r="EY45" s="9"/>
      <c r="FB45" s="10"/>
      <c r="FC45" s="1"/>
      <c r="FD45" s="9"/>
      <c r="FG45" s="10"/>
      <c r="FH45" s="1"/>
      <c r="FI45" s="9"/>
      <c r="FL45" s="10"/>
      <c r="FM45" s="1"/>
      <c r="FN45" s="9"/>
      <c r="FQ45" s="10"/>
      <c r="FR45" s="1"/>
      <c r="FS45" s="9"/>
      <c r="FV45" s="10"/>
      <c r="FW45" s="1"/>
      <c r="FX45" s="9"/>
      <c r="GA45" s="10"/>
      <c r="GB45" s="1"/>
      <c r="GC45" s="9"/>
      <c r="GF45" s="10"/>
      <c r="GG45" s="1"/>
      <c r="GH45" s="9"/>
      <c r="GK45" s="10"/>
      <c r="GL45" s="1"/>
      <c r="GM45" s="9"/>
      <c r="GP45" s="10"/>
      <c r="GQ45" s="1"/>
      <c r="GR45" s="9"/>
      <c r="GU45" s="10"/>
      <c r="GV45" s="1"/>
      <c r="GW45" s="9"/>
      <c r="GZ45" s="10"/>
      <c r="HA45" s="1"/>
      <c r="HB45" s="9"/>
      <c r="HE45" s="10"/>
      <c r="HF45" s="1"/>
      <c r="HG45" s="9"/>
      <c r="HJ45" s="10"/>
      <c r="HK45" s="1"/>
      <c r="HL45" s="9"/>
      <c r="HO45" s="10"/>
      <c r="HP45" s="1"/>
      <c r="HQ45" s="9"/>
      <c r="HT45" s="10"/>
      <c r="HU45" s="1"/>
      <c r="HV45" s="9"/>
      <c r="HY45" s="10"/>
      <c r="HZ45" s="1"/>
      <c r="IA45" s="9"/>
      <c r="ID45" s="10"/>
      <c r="IE45" s="1"/>
      <c r="IF45" s="9"/>
      <c r="II45" s="10"/>
      <c r="IJ45" s="1"/>
      <c r="IK45" s="9"/>
      <c r="IN45" s="10"/>
      <c r="IO45" s="1"/>
      <c r="IP45" s="9"/>
      <c r="IS45" s="10"/>
      <c r="IT45" s="1"/>
      <c r="IU45" s="9"/>
      <c r="IX45" s="10"/>
      <c r="IY45" s="1"/>
      <c r="IZ45" s="9"/>
      <c r="JC45" s="10"/>
      <c r="JD45" s="1"/>
      <c r="JE45" s="9"/>
      <c r="JH45" s="10"/>
      <c r="JI45" s="1"/>
      <c r="JJ45" s="9"/>
      <c r="JM45" s="10"/>
      <c r="JN45" s="1"/>
      <c r="JO45" s="9"/>
      <c r="JR45" s="10"/>
      <c r="JS45" s="1"/>
      <c r="JT45" s="9"/>
      <c r="JW45" s="10"/>
      <c r="JX45" s="1"/>
      <c r="JY45" s="9"/>
      <c r="KB45" s="10"/>
      <c r="KC45" s="1"/>
      <c r="KD45" s="9"/>
      <c r="KG45" s="10"/>
      <c r="KH45" s="1"/>
      <c r="KI45" s="9"/>
      <c r="KL45" s="10"/>
      <c r="KM45" s="1"/>
      <c r="KN45" s="9"/>
      <c r="KQ45" s="10"/>
      <c r="KR45" s="1"/>
      <c r="KS45" s="9"/>
      <c r="KV45" s="10"/>
      <c r="KW45" s="1"/>
      <c r="KX45" s="9"/>
      <c r="LA45" s="10"/>
      <c r="LB45" s="1"/>
      <c r="LC45" s="9"/>
      <c r="LF45" s="10"/>
      <c r="LG45" s="1"/>
      <c r="LH45" s="9"/>
      <c r="LK45" s="10"/>
      <c r="LL45" s="1"/>
      <c r="LM45" s="9"/>
      <c r="LP45" s="10"/>
      <c r="LQ45" s="1"/>
      <c r="LR45" s="9"/>
      <c r="LU45" s="10"/>
      <c r="LV45" s="1"/>
      <c r="LW45" s="9"/>
      <c r="LZ45" s="10"/>
      <c r="MA45" s="1"/>
      <c r="MB45" s="9"/>
      <c r="ME45" s="10"/>
      <c r="MF45" s="1"/>
      <c r="MG45" s="9"/>
      <c r="MJ45" s="10"/>
      <c r="MK45" s="1"/>
      <c r="ML45" s="9"/>
      <c r="MO45" s="10"/>
      <c r="MP45" s="1"/>
      <c r="MQ45" s="9"/>
      <c r="MT45" s="10"/>
      <c r="MU45" s="1"/>
      <c r="MV45" s="9"/>
      <c r="MY45" s="10"/>
      <c r="MZ45" s="1"/>
      <c r="NA45" s="9"/>
      <c r="ND45" s="10"/>
      <c r="NE45" s="1"/>
      <c r="NF45" s="9"/>
      <c r="NI45" s="10"/>
      <c r="NJ45" s="1"/>
      <c r="NK45" s="9"/>
      <c r="NN45" s="10"/>
      <c r="NO45" s="1"/>
      <c r="NP45" s="9"/>
      <c r="NS45" s="10"/>
      <c r="NT45" s="1"/>
      <c r="NU45" s="9"/>
      <c r="NX45" s="10"/>
      <c r="NY45" s="1"/>
      <c r="NZ45" s="9"/>
      <c r="OC45" s="10"/>
      <c r="OD45" s="1"/>
      <c r="OE45" s="9"/>
      <c r="OH45" s="10"/>
      <c r="OI45" s="1"/>
      <c r="OJ45" s="9"/>
      <c r="OM45" s="10"/>
      <c r="ON45" s="1"/>
      <c r="OO45" s="9"/>
      <c r="OR45" s="10"/>
      <c r="OS45" s="1"/>
      <c r="OT45" s="9"/>
      <c r="OW45" s="10"/>
      <c r="OX45" s="1"/>
      <c r="OY45" s="9"/>
      <c r="PB45" s="10"/>
      <c r="PC45" s="1"/>
      <c r="PD45" s="9"/>
      <c r="PG45" s="10"/>
      <c r="PH45" s="1"/>
      <c r="PI45" s="9"/>
      <c r="PL45" s="10"/>
      <c r="PM45" s="1"/>
      <c r="PN45" s="9"/>
      <c r="PQ45" s="10"/>
      <c r="PR45" s="1"/>
      <c r="PS45" s="9"/>
      <c r="PV45" s="10"/>
      <c r="PW45" s="1"/>
      <c r="PX45" s="9"/>
      <c r="QA45" s="10"/>
      <c r="QB45" s="1"/>
      <c r="QC45" s="9"/>
      <c r="QF45" s="10"/>
      <c r="QG45" s="1"/>
      <c r="QH45" s="9"/>
      <c r="QK45" s="10"/>
      <c r="QL45" s="1"/>
      <c r="QM45" s="9"/>
      <c r="QP45" s="10"/>
      <c r="QQ45" s="1"/>
      <c r="QR45" s="9"/>
      <c r="QU45" s="10"/>
      <c r="QV45" s="1"/>
      <c r="QW45" s="9"/>
      <c r="QZ45" s="10"/>
      <c r="RA45" s="1"/>
      <c r="RB45" s="9"/>
      <c r="RE45" s="10"/>
      <c r="RF45" s="1"/>
      <c r="RG45" s="9"/>
      <c r="RJ45" s="10"/>
      <c r="RK45" s="1"/>
      <c r="RL45" s="9"/>
      <c r="RO45" s="10"/>
      <c r="RP45" s="1"/>
      <c r="RQ45" s="9"/>
      <c r="RT45" s="10"/>
      <c r="RU45" s="1"/>
      <c r="RV45" s="9"/>
      <c r="RY45" s="10"/>
      <c r="RZ45" s="1"/>
      <c r="SA45" s="9"/>
      <c r="SD45" s="10"/>
      <c r="SE45" s="1"/>
      <c r="SF45" s="9"/>
      <c r="SI45" s="10"/>
      <c r="SJ45" s="1"/>
      <c r="SK45" s="9"/>
      <c r="SN45" s="10"/>
      <c r="SO45" s="1"/>
      <c r="SP45" s="9"/>
      <c r="SS45" s="10"/>
      <c r="ST45" s="1"/>
      <c r="SU45" s="9"/>
      <c r="SX45" s="10"/>
      <c r="SY45" s="1"/>
      <c r="SZ45" s="9"/>
      <c r="TC45" s="10"/>
      <c r="TD45" s="1"/>
      <c r="TE45" s="9"/>
      <c r="TH45" s="10"/>
      <c r="TI45" s="1"/>
      <c r="TJ45" s="9"/>
      <c r="TM45" s="10"/>
      <c r="TN45" s="1"/>
      <c r="TO45" s="9"/>
      <c r="TR45" s="10"/>
      <c r="TS45" s="1"/>
      <c r="TT45" s="9"/>
      <c r="TW45" s="10"/>
      <c r="TX45" s="1"/>
      <c r="TY45" s="9"/>
      <c r="UB45" s="10"/>
      <c r="UC45" s="1"/>
      <c r="UD45" s="9"/>
      <c r="UG45" s="10"/>
      <c r="UH45" s="1"/>
      <c r="UI45" s="9"/>
      <c r="UL45" s="10"/>
      <c r="UM45" s="1"/>
      <c r="UN45" s="9"/>
      <c r="UQ45" s="10"/>
      <c r="UR45" s="1"/>
      <c r="US45" s="9"/>
      <c r="UV45" s="10"/>
      <c r="UW45" s="1"/>
      <c r="UX45" s="9"/>
      <c r="VA45" s="10"/>
      <c r="VB45" s="1"/>
      <c r="VC45" s="9"/>
      <c r="VF45" s="10"/>
      <c r="VG45" s="1"/>
      <c r="VH45" s="9"/>
      <c r="VK45" s="10"/>
      <c r="VL45" s="1"/>
      <c r="VM45" s="9"/>
      <c r="VP45" s="10"/>
      <c r="VQ45" s="1"/>
      <c r="VR45" s="9"/>
      <c r="VU45" s="10"/>
      <c r="VV45" s="1"/>
      <c r="VW45" s="9"/>
      <c r="VZ45" s="10"/>
      <c r="WA45" s="1"/>
      <c r="WB45" s="9"/>
      <c r="WE45" s="10"/>
      <c r="WF45" s="1"/>
      <c r="WG45" s="9"/>
      <c r="WJ45" s="10"/>
      <c r="WK45" s="1"/>
      <c r="WL45" s="9"/>
      <c r="WO45" s="10"/>
      <c r="WP45" s="1"/>
      <c r="WQ45" s="9"/>
      <c r="WT45" s="10"/>
      <c r="WU45" s="1"/>
      <c r="WV45" s="9"/>
      <c r="WY45" s="10"/>
      <c r="WZ45" s="1"/>
      <c r="XA45" s="9"/>
      <c r="XD45" s="10"/>
      <c r="XE45" s="1"/>
      <c r="XF45" s="9"/>
      <c r="XI45" s="10"/>
      <c r="XJ45" s="1"/>
      <c r="XK45" s="9"/>
      <c r="XN45" s="10"/>
      <c r="XO45" s="1"/>
      <c r="XP45" s="9"/>
      <c r="XS45" s="10"/>
      <c r="XT45" s="1"/>
      <c r="XU45" s="9"/>
      <c r="XX45" s="10"/>
      <c r="XY45" s="1"/>
      <c r="XZ45" s="9"/>
      <c r="YC45" s="10"/>
      <c r="YD45" s="1"/>
      <c r="YE45" s="9"/>
      <c r="YH45" s="10"/>
      <c r="YI45" s="1"/>
      <c r="YJ45" s="9"/>
      <c r="YM45" s="10"/>
      <c r="YN45" s="1"/>
      <c r="YO45" s="9"/>
      <c r="YR45" s="10"/>
      <c r="YS45" s="1"/>
      <c r="YT45" s="9"/>
      <c r="YW45" s="10"/>
      <c r="YX45" s="1"/>
      <c r="YY45" s="9"/>
      <c r="ZB45" s="10"/>
      <c r="ZC45" s="1"/>
      <c r="ZD45" s="9"/>
      <c r="ZG45" s="10"/>
      <c r="ZH45" s="1"/>
      <c r="ZI45" s="9"/>
      <c r="ZL45" s="10"/>
      <c r="ZM45" s="1"/>
      <c r="ZN45" s="9"/>
      <c r="ZQ45" s="10"/>
      <c r="ZR45" s="1"/>
      <c r="ZS45" s="9"/>
      <c r="ZV45" s="10"/>
      <c r="ZW45" s="1"/>
      <c r="ZX45" s="9"/>
      <c r="AAA45" s="10"/>
      <c r="AAB45" s="1"/>
      <c r="AAC45" s="9"/>
      <c r="AAF45" s="10"/>
      <c r="AAG45" s="1"/>
      <c r="AAH45" s="9"/>
      <c r="AAK45" s="10"/>
      <c r="AAL45" s="1"/>
      <c r="AAM45" s="9"/>
      <c r="AAP45" s="10"/>
      <c r="AAQ45" s="1"/>
      <c r="AAR45" s="9"/>
      <c r="AAU45" s="10"/>
      <c r="AAV45" s="1"/>
      <c r="AAW45" s="9"/>
      <c r="AAZ45" s="10"/>
      <c r="ABA45" s="1"/>
      <c r="ABB45" s="9"/>
      <c r="ABE45" s="10"/>
      <c r="ABF45" s="1"/>
      <c r="ABG45" s="9"/>
      <c r="ABJ45" s="10"/>
      <c r="ABK45" s="1"/>
      <c r="ABL45" s="9"/>
      <c r="ABO45" s="10"/>
      <c r="ABP45" s="1"/>
      <c r="ABQ45" s="9"/>
      <c r="ABT45" s="10"/>
      <c r="ABU45" s="1"/>
      <c r="ABV45" s="9"/>
      <c r="ABY45" s="10"/>
      <c r="ABZ45" s="1"/>
      <c r="ACA45" s="9"/>
      <c r="ACD45" s="10"/>
      <c r="ACE45" s="1"/>
      <c r="ACF45" s="9"/>
      <c r="ACI45" s="10"/>
      <c r="ACJ45" s="1"/>
      <c r="ACK45" s="9"/>
      <c r="ACN45" s="10"/>
      <c r="ACO45" s="1"/>
      <c r="ACP45" s="9"/>
      <c r="ACS45" s="10"/>
      <c r="ACT45" s="1"/>
      <c r="ACU45" s="9"/>
      <c r="ACX45" s="10"/>
      <c r="ACY45" s="1"/>
      <c r="ACZ45" s="9"/>
      <c r="ADC45" s="10"/>
      <c r="ADD45" s="1"/>
      <c r="ADE45" s="9"/>
      <c r="ADH45" s="10"/>
      <c r="ADI45" s="1"/>
      <c r="ADJ45" s="9"/>
      <c r="ADM45" s="10"/>
      <c r="ADN45" s="1"/>
      <c r="ADO45" s="9"/>
      <c r="ADR45" s="10"/>
      <c r="ADS45" s="1"/>
      <c r="ADT45" s="9"/>
      <c r="ADW45" s="10"/>
      <c r="ADX45" s="1"/>
      <c r="ADY45" s="9"/>
      <c r="AEB45" s="10"/>
      <c r="AEC45" s="1"/>
      <c r="AED45" s="9"/>
      <c r="AEG45" s="10"/>
      <c r="AEH45" s="1"/>
      <c r="AEI45" s="9"/>
      <c r="AEL45" s="10"/>
      <c r="AEM45" s="1"/>
      <c r="AEN45" s="9"/>
      <c r="AEQ45" s="10"/>
      <c r="AER45" s="1"/>
      <c r="AES45" s="9"/>
      <c r="AEV45" s="10"/>
      <c r="AEW45" s="1"/>
      <c r="AEX45" s="9"/>
      <c r="AFA45" s="10"/>
      <c r="AFB45" s="1"/>
      <c r="AFC45" s="9"/>
      <c r="AFF45" s="10"/>
      <c r="AFG45" s="1"/>
      <c r="AFH45" s="9"/>
      <c r="AFK45" s="10"/>
      <c r="AFL45" s="1"/>
      <c r="AFM45" s="9"/>
      <c r="AFP45" s="10"/>
      <c r="AFQ45" s="1"/>
      <c r="AFR45" s="9"/>
      <c r="AFU45" s="10"/>
      <c r="AFV45" s="1"/>
      <c r="AFW45" s="9"/>
      <c r="AFZ45" s="10"/>
      <c r="AGA45" s="1"/>
      <c r="AGB45" s="9"/>
      <c r="AGE45" s="10"/>
      <c r="AGF45" s="1"/>
      <c r="AGG45" s="9"/>
      <c r="AGJ45" s="10"/>
      <c r="AGK45" s="1"/>
      <c r="AGL45" s="9"/>
      <c r="AGO45" s="10"/>
      <c r="AGP45" s="1"/>
      <c r="AGQ45" s="9"/>
      <c r="AGT45" s="10"/>
      <c r="AGU45" s="1"/>
      <c r="AGV45" s="9"/>
      <c r="AGY45" s="10"/>
      <c r="AGZ45" s="1"/>
      <c r="AHA45" s="9"/>
      <c r="AHD45" s="10"/>
      <c r="AHE45" s="1"/>
      <c r="AHF45" s="9"/>
      <c r="AHI45" s="10"/>
      <c r="AHJ45" s="1"/>
      <c r="AHK45" s="9"/>
      <c r="AHN45" s="10"/>
      <c r="AHO45" s="1"/>
      <c r="AHP45" s="9"/>
      <c r="AHS45" s="10"/>
      <c r="AHT45" s="1"/>
      <c r="AHU45" s="9"/>
      <c r="AHX45" s="10"/>
      <c r="AHY45" s="1"/>
      <c r="AHZ45" s="9"/>
      <c r="AIC45" s="10"/>
      <c r="AID45" s="1"/>
      <c r="AIE45" s="9"/>
      <c r="AIH45" s="10"/>
      <c r="AII45" s="1"/>
      <c r="AIJ45" s="9"/>
      <c r="AIM45" s="10"/>
      <c r="AIN45" s="1"/>
      <c r="AIO45" s="9"/>
      <c r="AIR45" s="10"/>
      <c r="AIS45" s="1"/>
      <c r="AIT45" s="9"/>
      <c r="AIW45" s="10"/>
      <c r="AIX45" s="1"/>
      <c r="AIY45" s="9"/>
      <c r="AJB45" s="10"/>
      <c r="AJC45" s="1"/>
      <c r="AJD45" s="9"/>
      <c r="AJG45" s="10"/>
      <c r="AJH45" s="1"/>
      <c r="AJI45" s="9"/>
      <c r="AJL45" s="10"/>
      <c r="AJM45" s="1"/>
      <c r="AJN45" s="9"/>
      <c r="AJQ45" s="10"/>
      <c r="AJR45" s="1"/>
      <c r="AJS45" s="9"/>
      <c r="AJV45" s="10"/>
      <c r="AJW45" s="1"/>
      <c r="AJX45" s="9"/>
      <c r="AKA45" s="10"/>
      <c r="AKB45" s="1"/>
      <c r="AKC45" s="9"/>
      <c r="AKF45" s="10"/>
      <c r="AKG45" s="1"/>
      <c r="AKH45" s="9"/>
      <c r="AKK45" s="10"/>
      <c r="AKL45" s="1"/>
      <c r="AKM45" s="9"/>
      <c r="AKP45" s="10"/>
      <c r="AKQ45" s="1"/>
      <c r="AKR45" s="9"/>
      <c r="AKU45" s="10"/>
      <c r="AKV45" s="1"/>
      <c r="AKW45" s="9"/>
      <c r="AKZ45" s="10"/>
      <c r="ALA45" s="1"/>
      <c r="ALB45" s="9"/>
      <c r="ALE45" s="10"/>
      <c r="ALF45" s="1"/>
      <c r="ALG45" s="9"/>
      <c r="ALJ45" s="10"/>
      <c r="ALK45" s="1"/>
      <c r="ALL45" s="9"/>
      <c r="ALO45" s="10"/>
      <c r="ALP45" s="1"/>
      <c r="ALQ45" s="9"/>
      <c r="ALT45" s="10"/>
      <c r="ALU45" s="1"/>
      <c r="ALV45" s="9"/>
      <c r="ALY45" s="10"/>
      <c r="ALZ45" s="1"/>
      <c r="AMA45" s="9"/>
      <c r="AMD45" s="10"/>
      <c r="AME45" s="1"/>
      <c r="AMF45" s="9"/>
      <c r="AMI45" s="10"/>
      <c r="AMJ45" s="1"/>
    </row>
    <row r="46" spans="1:1024" customHeight="1" ht="13.8">
      <c r="A46" s="22"/>
      <c r="B46" s="22"/>
      <c r="C46" s="22"/>
      <c r="D46" s="22"/>
      <c r="E46" s="22"/>
      <c r="F46" s="22"/>
      <c r="G46" s="22"/>
      <c r="H46" s="22"/>
      <c r="I46" s="1">
        <v>44839</v>
      </c>
      <c r="J46" s="9" t="s">
        <v>90</v>
      </c>
      <c r="K46" s="8">
        <v>34</v>
      </c>
      <c r="L46" s="8" t="s">
        <v>42</v>
      </c>
      <c r="M46" s="10">
        <v>44834</v>
      </c>
      <c r="N46" s="1"/>
      <c r="O46" s="9"/>
      <c r="R46" s="10"/>
      <c r="S46" s="1"/>
      <c r="T46" s="9"/>
      <c r="W46" s="10"/>
      <c r="X46" s="1"/>
      <c r="Y46" s="9"/>
      <c r="AB46" s="10"/>
      <c r="AC46" s="1"/>
      <c r="AD46" s="9"/>
      <c r="AG46" s="10"/>
      <c r="AH46" s="1"/>
      <c r="AI46" s="9"/>
      <c r="AL46" s="10"/>
      <c r="AM46" s="1"/>
      <c r="AN46" s="9"/>
      <c r="AQ46" s="10"/>
      <c r="AR46" s="1"/>
      <c r="AS46" s="9"/>
      <c r="AV46" s="10"/>
      <c r="AW46" s="1"/>
      <c r="AX46" s="9"/>
      <c r="BA46" s="10"/>
      <c r="BB46" s="1"/>
      <c r="BC46" s="9"/>
      <c r="BF46" s="10"/>
      <c r="BG46" s="1"/>
      <c r="BH46" s="9"/>
      <c r="BK46" s="10"/>
      <c r="BL46" s="1"/>
      <c r="BM46" s="9"/>
      <c r="BP46" s="10"/>
      <c r="BQ46" s="1"/>
      <c r="BR46" s="9"/>
      <c r="BU46" s="10"/>
      <c r="BV46" s="1"/>
      <c r="BW46" s="9"/>
      <c r="BZ46" s="10"/>
      <c r="CA46" s="1"/>
      <c r="CB46" s="9"/>
      <c r="CE46" s="10"/>
      <c r="CF46" s="1"/>
      <c r="CG46" s="9"/>
      <c r="CJ46" s="10"/>
      <c r="CK46" s="1"/>
      <c r="CL46" s="9"/>
      <c r="CO46" s="10"/>
      <c r="CP46" s="1"/>
      <c r="CQ46" s="9"/>
      <c r="CT46" s="10"/>
      <c r="CU46" s="1"/>
      <c r="CV46" s="9"/>
      <c r="CY46" s="10"/>
      <c r="CZ46" s="1"/>
      <c r="DA46" s="9"/>
      <c r="DD46" s="10"/>
      <c r="DE46" s="1"/>
      <c r="DF46" s="9"/>
      <c r="DI46" s="10"/>
      <c r="DJ46" s="1"/>
      <c r="DK46" s="9"/>
      <c r="DN46" s="10"/>
      <c r="DO46" s="1"/>
      <c r="DP46" s="9"/>
      <c r="DS46" s="10"/>
      <c r="DT46" s="1"/>
      <c r="DU46" s="9"/>
      <c r="DX46" s="10"/>
      <c r="DY46" s="1"/>
      <c r="DZ46" s="9"/>
      <c r="EC46" s="10"/>
      <c r="ED46" s="1"/>
      <c r="EE46" s="9"/>
      <c r="EH46" s="10"/>
      <c r="EI46" s="1"/>
      <c r="EJ46" s="9"/>
      <c r="EM46" s="10"/>
      <c r="EN46" s="1"/>
      <c r="EO46" s="9"/>
      <c r="ER46" s="10"/>
      <c r="ES46" s="1"/>
      <c r="ET46" s="9"/>
      <c r="EW46" s="10"/>
      <c r="EX46" s="1"/>
      <c r="EY46" s="9"/>
      <c r="FB46" s="10"/>
      <c r="FC46" s="1"/>
      <c r="FD46" s="9"/>
      <c r="FG46" s="10"/>
      <c r="FH46" s="1"/>
      <c r="FI46" s="9"/>
      <c r="FL46" s="10"/>
      <c r="FM46" s="1"/>
      <c r="FN46" s="9"/>
      <c r="FQ46" s="10"/>
      <c r="FR46" s="1"/>
      <c r="FS46" s="9"/>
      <c r="FV46" s="10"/>
      <c r="FW46" s="1"/>
      <c r="FX46" s="9"/>
      <c r="GA46" s="10"/>
      <c r="GB46" s="1"/>
      <c r="GC46" s="9"/>
      <c r="GF46" s="10"/>
      <c r="GG46" s="1"/>
      <c r="GH46" s="9"/>
      <c r="GK46" s="10"/>
      <c r="GL46" s="1"/>
      <c r="GM46" s="9"/>
      <c r="GP46" s="10"/>
      <c r="GQ46" s="1"/>
      <c r="GR46" s="9"/>
      <c r="GU46" s="10"/>
      <c r="GV46" s="1"/>
      <c r="GW46" s="9"/>
      <c r="GZ46" s="10"/>
      <c r="HA46" s="1"/>
      <c r="HB46" s="9"/>
      <c r="HE46" s="10"/>
      <c r="HF46" s="1"/>
      <c r="HG46" s="9"/>
      <c r="HJ46" s="10"/>
      <c r="HK46" s="1"/>
      <c r="HL46" s="9"/>
      <c r="HO46" s="10"/>
      <c r="HP46" s="1"/>
      <c r="HQ46" s="9"/>
      <c r="HT46" s="10"/>
      <c r="HU46" s="1"/>
      <c r="HV46" s="9"/>
      <c r="HY46" s="10"/>
      <c r="HZ46" s="1"/>
      <c r="IA46" s="9"/>
      <c r="ID46" s="10"/>
      <c r="IE46" s="1"/>
      <c r="IF46" s="9"/>
      <c r="II46" s="10"/>
      <c r="IJ46" s="1"/>
      <c r="IK46" s="9"/>
      <c r="IN46" s="10"/>
      <c r="IO46" s="1"/>
      <c r="IP46" s="9"/>
      <c r="IS46" s="10"/>
      <c r="IT46" s="1"/>
      <c r="IU46" s="9"/>
      <c r="IX46" s="10"/>
      <c r="IY46" s="1"/>
      <c r="IZ46" s="9"/>
      <c r="JC46" s="10"/>
      <c r="JD46" s="1"/>
      <c r="JE46" s="9"/>
      <c r="JH46" s="10"/>
      <c r="JI46" s="1"/>
      <c r="JJ46" s="9"/>
      <c r="JM46" s="10"/>
      <c r="JN46" s="1"/>
      <c r="JO46" s="9"/>
      <c r="JR46" s="10"/>
      <c r="JS46" s="1"/>
      <c r="JT46" s="9"/>
      <c r="JW46" s="10"/>
      <c r="JX46" s="1"/>
      <c r="JY46" s="9"/>
      <c r="KB46" s="10"/>
      <c r="KC46" s="1"/>
      <c r="KD46" s="9"/>
      <c r="KG46" s="10"/>
      <c r="KH46" s="1"/>
      <c r="KI46" s="9"/>
      <c r="KL46" s="10"/>
      <c r="KM46" s="1"/>
      <c r="KN46" s="9"/>
      <c r="KQ46" s="10"/>
      <c r="KR46" s="1"/>
      <c r="KS46" s="9"/>
      <c r="KV46" s="10"/>
      <c r="KW46" s="1"/>
      <c r="KX46" s="9"/>
      <c r="LA46" s="10"/>
      <c r="LB46" s="1"/>
      <c r="LC46" s="9"/>
      <c r="LF46" s="10"/>
      <c r="LG46" s="1"/>
      <c r="LH46" s="9"/>
      <c r="LK46" s="10"/>
      <c r="LL46" s="1"/>
      <c r="LM46" s="9"/>
      <c r="LP46" s="10"/>
      <c r="LQ46" s="1"/>
      <c r="LR46" s="9"/>
      <c r="LU46" s="10"/>
      <c r="LV46" s="1"/>
      <c r="LW46" s="9"/>
      <c r="LZ46" s="10"/>
      <c r="MA46" s="1"/>
      <c r="MB46" s="9"/>
      <c r="ME46" s="10"/>
      <c r="MF46" s="1"/>
      <c r="MG46" s="9"/>
      <c r="MJ46" s="10"/>
      <c r="MK46" s="1"/>
      <c r="ML46" s="9"/>
      <c r="MO46" s="10"/>
      <c r="MP46" s="1"/>
      <c r="MQ46" s="9"/>
      <c r="MT46" s="10"/>
      <c r="MU46" s="1"/>
      <c r="MV46" s="9"/>
      <c r="MY46" s="10"/>
      <c r="MZ46" s="1"/>
      <c r="NA46" s="9"/>
      <c r="ND46" s="10"/>
      <c r="NE46" s="1"/>
      <c r="NF46" s="9"/>
      <c r="NI46" s="10"/>
      <c r="NJ46" s="1"/>
      <c r="NK46" s="9"/>
      <c r="NN46" s="10"/>
      <c r="NO46" s="1"/>
      <c r="NP46" s="9"/>
      <c r="NS46" s="10"/>
      <c r="NT46" s="1"/>
      <c r="NU46" s="9"/>
      <c r="NX46" s="10"/>
      <c r="NY46" s="1"/>
      <c r="NZ46" s="9"/>
      <c r="OC46" s="10"/>
      <c r="OD46" s="1"/>
      <c r="OE46" s="9"/>
      <c r="OH46" s="10"/>
      <c r="OI46" s="1"/>
      <c r="OJ46" s="9"/>
      <c r="OM46" s="10"/>
      <c r="ON46" s="1"/>
      <c r="OO46" s="9"/>
      <c r="OR46" s="10"/>
      <c r="OS46" s="1"/>
      <c r="OT46" s="9"/>
      <c r="OW46" s="10"/>
      <c r="OX46" s="1"/>
      <c r="OY46" s="9"/>
      <c r="PB46" s="10"/>
      <c r="PC46" s="1"/>
      <c r="PD46" s="9"/>
      <c r="PG46" s="10"/>
      <c r="PH46" s="1"/>
      <c r="PI46" s="9"/>
      <c r="PL46" s="10"/>
      <c r="PM46" s="1"/>
      <c r="PN46" s="9"/>
      <c r="PQ46" s="10"/>
      <c r="PR46" s="1"/>
      <c r="PS46" s="9"/>
      <c r="PV46" s="10"/>
      <c r="PW46" s="1"/>
      <c r="PX46" s="9"/>
      <c r="QA46" s="10"/>
      <c r="QB46" s="1"/>
      <c r="QC46" s="9"/>
      <c r="QF46" s="10"/>
      <c r="QG46" s="1"/>
      <c r="QH46" s="9"/>
      <c r="QK46" s="10"/>
      <c r="QL46" s="1"/>
      <c r="QM46" s="9"/>
      <c r="QP46" s="10"/>
      <c r="QQ46" s="1"/>
      <c r="QR46" s="9"/>
      <c r="QU46" s="10"/>
      <c r="QV46" s="1"/>
      <c r="QW46" s="9"/>
      <c r="QZ46" s="10"/>
      <c r="RA46" s="1"/>
      <c r="RB46" s="9"/>
      <c r="RE46" s="10"/>
      <c r="RF46" s="1"/>
      <c r="RG46" s="9"/>
      <c r="RJ46" s="10"/>
      <c r="RK46" s="1"/>
      <c r="RL46" s="9"/>
      <c r="RO46" s="10"/>
      <c r="RP46" s="1"/>
      <c r="RQ46" s="9"/>
      <c r="RT46" s="10"/>
      <c r="RU46" s="1"/>
      <c r="RV46" s="9"/>
      <c r="RY46" s="10"/>
      <c r="RZ46" s="1"/>
      <c r="SA46" s="9"/>
      <c r="SD46" s="10"/>
      <c r="SE46" s="1"/>
      <c r="SF46" s="9"/>
      <c r="SI46" s="10"/>
      <c r="SJ46" s="1"/>
      <c r="SK46" s="9"/>
      <c r="SN46" s="10"/>
      <c r="SO46" s="1"/>
      <c r="SP46" s="9"/>
      <c r="SS46" s="10"/>
      <c r="ST46" s="1"/>
      <c r="SU46" s="9"/>
      <c r="SX46" s="10"/>
      <c r="SY46" s="1"/>
      <c r="SZ46" s="9"/>
      <c r="TC46" s="10"/>
      <c r="TD46" s="1"/>
      <c r="TE46" s="9"/>
      <c r="TH46" s="10"/>
      <c r="TI46" s="1"/>
      <c r="TJ46" s="9"/>
      <c r="TM46" s="10"/>
      <c r="TN46" s="1"/>
      <c r="TO46" s="9"/>
      <c r="TR46" s="10"/>
      <c r="TS46" s="1"/>
      <c r="TT46" s="9"/>
      <c r="TW46" s="10"/>
      <c r="TX46" s="1"/>
      <c r="TY46" s="9"/>
      <c r="UB46" s="10"/>
      <c r="UC46" s="1"/>
      <c r="UD46" s="9"/>
      <c r="UG46" s="10"/>
      <c r="UH46" s="1"/>
      <c r="UI46" s="9"/>
      <c r="UL46" s="10"/>
      <c r="UM46" s="1"/>
      <c r="UN46" s="9"/>
      <c r="UQ46" s="10"/>
      <c r="UR46" s="1"/>
      <c r="US46" s="9"/>
      <c r="UV46" s="10"/>
      <c r="UW46" s="1"/>
      <c r="UX46" s="9"/>
      <c r="VA46" s="10"/>
      <c r="VB46" s="1"/>
      <c r="VC46" s="9"/>
      <c r="VF46" s="10"/>
      <c r="VG46" s="1"/>
      <c r="VH46" s="9"/>
      <c r="VK46" s="10"/>
      <c r="VL46" s="1"/>
      <c r="VM46" s="9"/>
      <c r="VP46" s="10"/>
      <c r="VQ46" s="1"/>
      <c r="VR46" s="9"/>
      <c r="VU46" s="10"/>
      <c r="VV46" s="1"/>
      <c r="VW46" s="9"/>
      <c r="VZ46" s="10"/>
      <c r="WA46" s="1"/>
      <c r="WB46" s="9"/>
      <c r="WE46" s="10"/>
      <c r="WF46" s="1"/>
      <c r="WG46" s="9"/>
      <c r="WJ46" s="10"/>
      <c r="WK46" s="1"/>
      <c r="WL46" s="9"/>
      <c r="WO46" s="10"/>
      <c r="WP46" s="1"/>
      <c r="WQ46" s="9"/>
      <c r="WT46" s="10"/>
      <c r="WU46" s="1"/>
      <c r="WV46" s="9"/>
      <c r="WY46" s="10"/>
      <c r="WZ46" s="1"/>
      <c r="XA46" s="9"/>
      <c r="XD46" s="10"/>
      <c r="XE46" s="1"/>
      <c r="XF46" s="9"/>
      <c r="XI46" s="10"/>
      <c r="XJ46" s="1"/>
      <c r="XK46" s="9"/>
      <c r="XN46" s="10"/>
      <c r="XO46" s="1"/>
      <c r="XP46" s="9"/>
      <c r="XS46" s="10"/>
      <c r="XT46" s="1"/>
      <c r="XU46" s="9"/>
      <c r="XX46" s="10"/>
      <c r="XY46" s="1"/>
      <c r="XZ46" s="9"/>
      <c r="YC46" s="10"/>
      <c r="YD46" s="1"/>
      <c r="YE46" s="9"/>
      <c r="YH46" s="10"/>
      <c r="YI46" s="1"/>
      <c r="YJ46" s="9"/>
      <c r="YM46" s="10"/>
      <c r="YN46" s="1"/>
      <c r="YO46" s="9"/>
      <c r="YR46" s="10"/>
      <c r="YS46" s="1"/>
      <c r="YT46" s="9"/>
      <c r="YW46" s="10"/>
      <c r="YX46" s="1"/>
      <c r="YY46" s="9"/>
      <c r="ZB46" s="10"/>
      <c r="ZC46" s="1"/>
      <c r="ZD46" s="9"/>
      <c r="ZG46" s="10"/>
      <c r="ZH46" s="1"/>
      <c r="ZI46" s="9"/>
      <c r="ZL46" s="10"/>
      <c r="ZM46" s="1"/>
      <c r="ZN46" s="9"/>
      <c r="ZQ46" s="10"/>
      <c r="ZR46" s="1"/>
      <c r="ZS46" s="9"/>
      <c r="ZV46" s="10"/>
      <c r="ZW46" s="1"/>
      <c r="ZX46" s="9"/>
      <c r="AAA46" s="10"/>
      <c r="AAB46" s="1"/>
      <c r="AAC46" s="9"/>
      <c r="AAF46" s="10"/>
      <c r="AAG46" s="1"/>
      <c r="AAH46" s="9"/>
      <c r="AAK46" s="10"/>
      <c r="AAL46" s="1"/>
      <c r="AAM46" s="9"/>
      <c r="AAP46" s="10"/>
      <c r="AAQ46" s="1"/>
      <c r="AAR46" s="9"/>
      <c r="AAU46" s="10"/>
      <c r="AAV46" s="1"/>
      <c r="AAW46" s="9"/>
      <c r="AAZ46" s="10"/>
      <c r="ABA46" s="1"/>
      <c r="ABB46" s="9"/>
      <c r="ABE46" s="10"/>
      <c r="ABF46" s="1"/>
      <c r="ABG46" s="9"/>
      <c r="ABJ46" s="10"/>
      <c r="ABK46" s="1"/>
      <c r="ABL46" s="9"/>
      <c r="ABO46" s="10"/>
      <c r="ABP46" s="1"/>
      <c r="ABQ46" s="9"/>
      <c r="ABT46" s="10"/>
      <c r="ABU46" s="1"/>
      <c r="ABV46" s="9"/>
      <c r="ABY46" s="10"/>
      <c r="ABZ46" s="1"/>
      <c r="ACA46" s="9"/>
      <c r="ACD46" s="10"/>
      <c r="ACE46" s="1"/>
      <c r="ACF46" s="9"/>
      <c r="ACI46" s="10"/>
      <c r="ACJ46" s="1"/>
      <c r="ACK46" s="9"/>
      <c r="ACN46" s="10"/>
      <c r="ACO46" s="1"/>
      <c r="ACP46" s="9"/>
      <c r="ACS46" s="10"/>
      <c r="ACT46" s="1"/>
      <c r="ACU46" s="9"/>
      <c r="ACX46" s="10"/>
      <c r="ACY46" s="1"/>
      <c r="ACZ46" s="9"/>
      <c r="ADC46" s="10"/>
      <c r="ADD46" s="1"/>
      <c r="ADE46" s="9"/>
      <c r="ADH46" s="10"/>
      <c r="ADI46" s="1"/>
      <c r="ADJ46" s="9"/>
      <c r="ADM46" s="10"/>
      <c r="ADN46" s="1"/>
      <c r="ADO46" s="9"/>
      <c r="ADR46" s="10"/>
      <c r="ADS46" s="1"/>
      <c r="ADT46" s="9"/>
      <c r="ADW46" s="10"/>
      <c r="ADX46" s="1"/>
      <c r="ADY46" s="9"/>
      <c r="AEB46" s="10"/>
      <c r="AEC46" s="1"/>
      <c r="AED46" s="9"/>
      <c r="AEG46" s="10"/>
      <c r="AEH46" s="1"/>
      <c r="AEI46" s="9"/>
      <c r="AEL46" s="10"/>
      <c r="AEM46" s="1"/>
      <c r="AEN46" s="9"/>
      <c r="AEQ46" s="10"/>
      <c r="AER46" s="1"/>
      <c r="AES46" s="9"/>
      <c r="AEV46" s="10"/>
      <c r="AEW46" s="1"/>
      <c r="AEX46" s="9"/>
      <c r="AFA46" s="10"/>
      <c r="AFB46" s="1"/>
      <c r="AFC46" s="9"/>
      <c r="AFF46" s="10"/>
      <c r="AFG46" s="1"/>
      <c r="AFH46" s="9"/>
      <c r="AFK46" s="10"/>
      <c r="AFL46" s="1"/>
      <c r="AFM46" s="9"/>
      <c r="AFP46" s="10"/>
      <c r="AFQ46" s="1"/>
      <c r="AFR46" s="9"/>
      <c r="AFU46" s="10"/>
      <c r="AFV46" s="1"/>
      <c r="AFW46" s="9"/>
      <c r="AFZ46" s="10"/>
      <c r="AGA46" s="1"/>
      <c r="AGB46" s="9"/>
      <c r="AGE46" s="10"/>
      <c r="AGF46" s="1"/>
      <c r="AGG46" s="9"/>
      <c r="AGJ46" s="10"/>
      <c r="AGK46" s="1"/>
      <c r="AGL46" s="9"/>
      <c r="AGO46" s="10"/>
      <c r="AGP46" s="1"/>
      <c r="AGQ46" s="9"/>
      <c r="AGT46" s="10"/>
      <c r="AGU46" s="1"/>
      <c r="AGV46" s="9"/>
      <c r="AGY46" s="10"/>
      <c r="AGZ46" s="1"/>
      <c r="AHA46" s="9"/>
      <c r="AHD46" s="10"/>
      <c r="AHE46" s="1"/>
      <c r="AHF46" s="9"/>
      <c r="AHI46" s="10"/>
      <c r="AHJ46" s="1"/>
      <c r="AHK46" s="9"/>
      <c r="AHN46" s="10"/>
      <c r="AHO46" s="1"/>
      <c r="AHP46" s="9"/>
      <c r="AHS46" s="10"/>
      <c r="AHT46" s="1"/>
      <c r="AHU46" s="9"/>
      <c r="AHX46" s="10"/>
      <c r="AHY46" s="1"/>
      <c r="AHZ46" s="9"/>
      <c r="AIC46" s="10"/>
      <c r="AID46" s="1"/>
      <c r="AIE46" s="9"/>
      <c r="AIH46" s="10"/>
      <c r="AII46" s="1"/>
      <c r="AIJ46" s="9"/>
      <c r="AIM46" s="10"/>
      <c r="AIN46" s="1"/>
      <c r="AIO46" s="9"/>
      <c r="AIR46" s="10"/>
      <c r="AIS46" s="1"/>
      <c r="AIT46" s="9"/>
      <c r="AIW46" s="10"/>
      <c r="AIX46" s="1"/>
      <c r="AIY46" s="9"/>
      <c r="AJB46" s="10"/>
      <c r="AJC46" s="1"/>
      <c r="AJD46" s="9"/>
      <c r="AJG46" s="10"/>
      <c r="AJH46" s="1"/>
      <c r="AJI46" s="9"/>
      <c r="AJL46" s="10"/>
      <c r="AJM46" s="1"/>
      <c r="AJN46" s="9"/>
      <c r="AJQ46" s="10"/>
      <c r="AJR46" s="1"/>
      <c r="AJS46" s="9"/>
      <c r="AJV46" s="10"/>
      <c r="AJW46" s="1"/>
      <c r="AJX46" s="9"/>
      <c r="AKA46" s="10"/>
      <c r="AKB46" s="1"/>
      <c r="AKC46" s="9"/>
      <c r="AKF46" s="10"/>
      <c r="AKG46" s="1"/>
      <c r="AKH46" s="9"/>
      <c r="AKK46" s="10"/>
      <c r="AKL46" s="1"/>
      <c r="AKM46" s="9"/>
      <c r="AKP46" s="10"/>
      <c r="AKQ46" s="1"/>
      <c r="AKR46" s="9"/>
      <c r="AKU46" s="10"/>
      <c r="AKV46" s="1"/>
      <c r="AKW46" s="9"/>
      <c r="AKZ46" s="10"/>
      <c r="ALA46" s="1"/>
      <c r="ALB46" s="9"/>
      <c r="ALE46" s="10"/>
      <c r="ALF46" s="1"/>
      <c r="ALG46" s="9"/>
      <c r="ALJ46" s="10"/>
      <c r="ALK46" s="1"/>
      <c r="ALL46" s="9"/>
      <c r="ALO46" s="10"/>
      <c r="ALP46" s="1"/>
      <c r="ALQ46" s="9"/>
      <c r="ALT46" s="10"/>
      <c r="ALU46" s="1"/>
      <c r="ALV46" s="9"/>
      <c r="ALY46" s="10"/>
      <c r="ALZ46" s="1"/>
      <c r="AMA46" s="9"/>
      <c r="AMD46" s="10"/>
      <c r="AME46" s="1"/>
      <c r="AMF46" s="9"/>
      <c r="AMI46" s="10"/>
      <c r="AMJ46" s="1"/>
    </row>
    <row r="47" spans="1:1024" customHeight="1" ht="13.2">
      <c r="I47" s="1">
        <v>44839</v>
      </c>
      <c r="J47" s="9" t="s">
        <v>108</v>
      </c>
      <c r="K47" s="8">
        <v>8508.42</v>
      </c>
      <c r="L47" s="8" t="s">
        <v>87</v>
      </c>
      <c r="M47" s="10">
        <v>44839</v>
      </c>
      <c r="N47" s="1"/>
      <c r="O47" s="9"/>
      <c r="R47" s="10"/>
      <c r="S47" s="1"/>
      <c r="T47" s="9"/>
      <c r="W47" s="10"/>
      <c r="X47" s="1"/>
      <c r="Y47" s="9"/>
      <c r="AB47" s="10"/>
      <c r="AC47" s="1"/>
      <c r="AD47" s="9"/>
      <c r="AG47" s="10"/>
      <c r="AH47" s="1"/>
      <c r="AI47" s="9"/>
      <c r="AL47" s="10"/>
      <c r="AM47" s="1"/>
      <c r="AN47" s="9"/>
      <c r="AQ47" s="10"/>
      <c r="AR47" s="1"/>
      <c r="AS47" s="9"/>
      <c r="AV47" s="10"/>
      <c r="AW47" s="1"/>
      <c r="AX47" s="9"/>
      <c r="BA47" s="10"/>
      <c r="BB47" s="1"/>
      <c r="BC47" s="9"/>
      <c r="BF47" s="10"/>
      <c r="BG47" s="1"/>
      <c r="BH47" s="9"/>
      <c r="BK47" s="10"/>
      <c r="BL47" s="1"/>
      <c r="BM47" s="9"/>
      <c r="BP47" s="10"/>
      <c r="BQ47" s="1"/>
      <c r="BR47" s="9"/>
      <c r="BU47" s="10"/>
      <c r="BV47" s="1"/>
      <c r="BW47" s="9"/>
      <c r="BZ47" s="10"/>
      <c r="CA47" s="1"/>
      <c r="CB47" s="9"/>
      <c r="CE47" s="10"/>
      <c r="CF47" s="1"/>
      <c r="CG47" s="9"/>
      <c r="CJ47" s="10"/>
      <c r="CK47" s="1"/>
      <c r="CL47" s="9"/>
      <c r="CO47" s="10"/>
      <c r="CP47" s="1"/>
      <c r="CQ47" s="9"/>
      <c r="CT47" s="10"/>
      <c r="CU47" s="1"/>
      <c r="CV47" s="9"/>
      <c r="CY47" s="10"/>
      <c r="CZ47" s="1"/>
      <c r="DA47" s="9"/>
      <c r="DD47" s="10"/>
      <c r="DE47" s="1"/>
      <c r="DF47" s="9"/>
      <c r="DI47" s="10"/>
      <c r="DJ47" s="1"/>
      <c r="DK47" s="9"/>
      <c r="DN47" s="10"/>
      <c r="DO47" s="1"/>
      <c r="DP47" s="9"/>
      <c r="DS47" s="10"/>
      <c r="DT47" s="1"/>
      <c r="DU47" s="9"/>
      <c r="DX47" s="10"/>
      <c r="DY47" s="1"/>
      <c r="DZ47" s="9"/>
      <c r="EC47" s="10"/>
      <c r="ED47" s="1"/>
      <c r="EE47" s="9"/>
      <c r="EH47" s="10"/>
      <c r="EI47" s="1"/>
      <c r="EJ47" s="9"/>
      <c r="EM47" s="10"/>
      <c r="EN47" s="1"/>
      <c r="EO47" s="9"/>
      <c r="ER47" s="10"/>
      <c r="ES47" s="1"/>
      <c r="ET47" s="9"/>
      <c r="EW47" s="10"/>
      <c r="EX47" s="1"/>
      <c r="EY47" s="9"/>
      <c r="FB47" s="10"/>
      <c r="FC47" s="1"/>
      <c r="FD47" s="9"/>
      <c r="FG47" s="10"/>
      <c r="FH47" s="1"/>
      <c r="FI47" s="9"/>
      <c r="FL47" s="10"/>
      <c r="FM47" s="1"/>
      <c r="FN47" s="9"/>
      <c r="FQ47" s="10"/>
      <c r="FR47" s="1"/>
      <c r="FS47" s="9"/>
      <c r="FV47" s="10"/>
      <c r="FW47" s="1"/>
      <c r="FX47" s="9"/>
      <c r="GA47" s="10"/>
      <c r="GB47" s="1"/>
      <c r="GC47" s="9"/>
      <c r="GF47" s="10"/>
      <c r="GG47" s="1"/>
      <c r="GH47" s="9"/>
      <c r="GK47" s="10"/>
      <c r="GL47" s="1"/>
      <c r="GM47" s="9"/>
      <c r="GP47" s="10"/>
      <c r="GQ47" s="1"/>
      <c r="GR47" s="9"/>
      <c r="GU47" s="10"/>
      <c r="GV47" s="1"/>
      <c r="GW47" s="9"/>
      <c r="GZ47" s="10"/>
      <c r="HA47" s="1"/>
      <c r="HB47" s="9"/>
      <c r="HE47" s="10"/>
      <c r="HF47" s="1"/>
      <c r="HG47" s="9"/>
      <c r="HJ47" s="10"/>
      <c r="HK47" s="1"/>
      <c r="HL47" s="9"/>
      <c r="HO47" s="10"/>
      <c r="HP47" s="1"/>
      <c r="HQ47" s="9"/>
      <c r="HT47" s="10"/>
      <c r="HU47" s="1"/>
      <c r="HV47" s="9"/>
      <c r="HY47" s="10"/>
      <c r="HZ47" s="1"/>
      <c r="IA47" s="9"/>
      <c r="ID47" s="10"/>
      <c r="IE47" s="1"/>
      <c r="IF47" s="9"/>
      <c r="II47" s="10"/>
      <c r="IJ47" s="1"/>
      <c r="IK47" s="9"/>
      <c r="IN47" s="10"/>
      <c r="IO47" s="1"/>
      <c r="IP47" s="9"/>
      <c r="IS47" s="10"/>
      <c r="IT47" s="1"/>
      <c r="IU47" s="9"/>
      <c r="IX47" s="10"/>
      <c r="IY47" s="1"/>
      <c r="IZ47" s="9"/>
      <c r="JC47" s="10"/>
      <c r="JD47" s="1"/>
      <c r="JE47" s="9"/>
      <c r="JH47" s="10"/>
      <c r="JI47" s="1"/>
      <c r="JJ47" s="9"/>
      <c r="JM47" s="10"/>
      <c r="JN47" s="1"/>
      <c r="JO47" s="9"/>
      <c r="JR47" s="10"/>
      <c r="JS47" s="1"/>
      <c r="JT47" s="9"/>
      <c r="JW47" s="10"/>
      <c r="JX47" s="1"/>
      <c r="JY47" s="9"/>
      <c r="KB47" s="10"/>
      <c r="KC47" s="1"/>
      <c r="KD47" s="9"/>
      <c r="KG47" s="10"/>
      <c r="KH47" s="1"/>
      <c r="KI47" s="9"/>
      <c r="KL47" s="10"/>
      <c r="KM47" s="1"/>
      <c r="KN47" s="9"/>
      <c r="KQ47" s="10"/>
      <c r="KR47" s="1"/>
      <c r="KS47" s="9"/>
      <c r="KV47" s="10"/>
      <c r="KW47" s="1"/>
      <c r="KX47" s="9"/>
      <c r="LA47" s="10"/>
      <c r="LB47" s="1"/>
      <c r="LC47" s="9"/>
      <c r="LF47" s="10"/>
      <c r="LG47" s="1"/>
      <c r="LH47" s="9"/>
      <c r="LK47" s="10"/>
      <c r="LL47" s="1"/>
      <c r="LM47" s="9"/>
      <c r="LP47" s="10"/>
      <c r="LQ47" s="1"/>
      <c r="LR47" s="9"/>
      <c r="LU47" s="10"/>
      <c r="LV47" s="1"/>
      <c r="LW47" s="9"/>
      <c r="LZ47" s="10"/>
      <c r="MA47" s="1"/>
      <c r="MB47" s="9"/>
      <c r="ME47" s="10"/>
      <c r="MF47" s="1"/>
      <c r="MG47" s="9"/>
      <c r="MJ47" s="10"/>
      <c r="MK47" s="1"/>
      <c r="ML47" s="9"/>
      <c r="MO47" s="10"/>
      <c r="MP47" s="1"/>
      <c r="MQ47" s="9"/>
      <c r="MT47" s="10"/>
      <c r="MU47" s="1"/>
      <c r="MV47" s="9"/>
      <c r="MY47" s="10"/>
      <c r="MZ47" s="1"/>
      <c r="NA47" s="9"/>
      <c r="ND47" s="10"/>
      <c r="NE47" s="1"/>
      <c r="NF47" s="9"/>
      <c r="NI47" s="10"/>
      <c r="NJ47" s="1"/>
      <c r="NK47" s="9"/>
      <c r="NN47" s="10"/>
      <c r="NO47" s="1"/>
      <c r="NP47" s="9"/>
      <c r="NS47" s="10"/>
      <c r="NT47" s="1"/>
      <c r="NU47" s="9"/>
      <c r="NX47" s="10"/>
      <c r="NY47" s="1"/>
      <c r="NZ47" s="9"/>
      <c r="OC47" s="10"/>
      <c r="OD47" s="1"/>
      <c r="OE47" s="9"/>
      <c r="OH47" s="10"/>
      <c r="OI47" s="1"/>
      <c r="OJ47" s="9"/>
      <c r="OM47" s="10"/>
      <c r="ON47" s="1"/>
      <c r="OO47" s="9"/>
      <c r="OR47" s="10"/>
      <c r="OS47" s="1"/>
      <c r="OT47" s="9"/>
      <c r="OW47" s="10"/>
      <c r="OX47" s="1"/>
      <c r="OY47" s="9"/>
      <c r="PB47" s="10"/>
      <c r="PC47" s="1"/>
      <c r="PD47" s="9"/>
      <c r="PG47" s="10"/>
      <c r="PH47" s="1"/>
      <c r="PI47" s="9"/>
      <c r="PL47" s="10"/>
      <c r="PM47" s="1"/>
      <c r="PN47" s="9"/>
      <c r="PQ47" s="10"/>
      <c r="PR47" s="1"/>
      <c r="PS47" s="9"/>
      <c r="PV47" s="10"/>
      <c r="PW47" s="1"/>
      <c r="PX47" s="9"/>
      <c r="QA47" s="10"/>
      <c r="QB47" s="1"/>
      <c r="QC47" s="9"/>
      <c r="QF47" s="10"/>
      <c r="QG47" s="1"/>
      <c r="QH47" s="9"/>
      <c r="QK47" s="10"/>
      <c r="QL47" s="1"/>
      <c r="QM47" s="9"/>
      <c r="QP47" s="10"/>
      <c r="QQ47" s="1"/>
      <c r="QR47" s="9"/>
      <c r="QU47" s="10"/>
      <c r="QV47" s="1"/>
      <c r="QW47" s="9"/>
      <c r="QZ47" s="10"/>
      <c r="RA47" s="1"/>
      <c r="RB47" s="9"/>
      <c r="RE47" s="10"/>
      <c r="RF47" s="1"/>
      <c r="RG47" s="9"/>
      <c r="RJ47" s="10"/>
      <c r="RK47" s="1"/>
      <c r="RL47" s="9"/>
      <c r="RO47" s="10"/>
      <c r="RP47" s="1"/>
      <c r="RQ47" s="9"/>
      <c r="RT47" s="10"/>
      <c r="RU47" s="1"/>
      <c r="RV47" s="9"/>
      <c r="RY47" s="10"/>
      <c r="RZ47" s="1"/>
      <c r="SA47" s="9"/>
      <c r="SD47" s="10"/>
      <c r="SE47" s="1"/>
      <c r="SF47" s="9"/>
      <c r="SI47" s="10"/>
      <c r="SJ47" s="1"/>
      <c r="SK47" s="9"/>
      <c r="SN47" s="10"/>
      <c r="SO47" s="1"/>
      <c r="SP47" s="9"/>
      <c r="SS47" s="10"/>
      <c r="ST47" s="1"/>
      <c r="SU47" s="9"/>
      <c r="SX47" s="10"/>
      <c r="SY47" s="1"/>
      <c r="SZ47" s="9"/>
      <c r="TC47" s="10"/>
      <c r="TD47" s="1"/>
      <c r="TE47" s="9"/>
      <c r="TH47" s="10"/>
      <c r="TI47" s="1"/>
      <c r="TJ47" s="9"/>
      <c r="TM47" s="10"/>
      <c r="TN47" s="1"/>
      <c r="TO47" s="9"/>
      <c r="TR47" s="10"/>
      <c r="TS47" s="1"/>
      <c r="TT47" s="9"/>
      <c r="TW47" s="10"/>
      <c r="TX47" s="1"/>
      <c r="TY47" s="9"/>
      <c r="UB47" s="10"/>
      <c r="UC47" s="1"/>
      <c r="UD47" s="9"/>
      <c r="UG47" s="10"/>
      <c r="UH47" s="1"/>
      <c r="UI47" s="9"/>
      <c r="UL47" s="10"/>
      <c r="UM47" s="1"/>
      <c r="UN47" s="9"/>
      <c r="UQ47" s="10"/>
      <c r="UR47" s="1"/>
      <c r="US47" s="9"/>
      <c r="UV47" s="10"/>
      <c r="UW47" s="1"/>
      <c r="UX47" s="9"/>
      <c r="VA47" s="10"/>
      <c r="VB47" s="1"/>
      <c r="VC47" s="9"/>
      <c r="VF47" s="10"/>
      <c r="VG47" s="1"/>
      <c r="VH47" s="9"/>
      <c r="VK47" s="10"/>
      <c r="VL47" s="1"/>
      <c r="VM47" s="9"/>
      <c r="VP47" s="10"/>
      <c r="VQ47" s="1"/>
      <c r="VR47" s="9"/>
      <c r="VU47" s="10"/>
      <c r="VV47" s="1"/>
      <c r="VW47" s="9"/>
      <c r="VZ47" s="10"/>
      <c r="WA47" s="1"/>
      <c r="WB47" s="9"/>
      <c r="WE47" s="10"/>
      <c r="WF47" s="1"/>
      <c r="WG47" s="9"/>
      <c r="WJ47" s="10"/>
      <c r="WK47" s="1"/>
      <c r="WL47" s="9"/>
      <c r="WO47" s="10"/>
      <c r="WP47" s="1"/>
      <c r="WQ47" s="9"/>
      <c r="WT47" s="10"/>
      <c r="WU47" s="1"/>
      <c r="WV47" s="9"/>
      <c r="WY47" s="10"/>
      <c r="WZ47" s="1"/>
      <c r="XA47" s="9"/>
      <c r="XD47" s="10"/>
      <c r="XE47" s="1"/>
      <c r="XF47" s="9"/>
      <c r="XI47" s="10"/>
      <c r="XJ47" s="1"/>
      <c r="XK47" s="9"/>
      <c r="XN47" s="10"/>
      <c r="XO47" s="1"/>
      <c r="XP47" s="9"/>
      <c r="XS47" s="10"/>
      <c r="XT47" s="1"/>
      <c r="XU47" s="9"/>
      <c r="XX47" s="10"/>
      <c r="XY47" s="1"/>
      <c r="XZ47" s="9"/>
      <c r="YC47" s="10"/>
      <c r="YD47" s="1"/>
      <c r="YE47" s="9"/>
      <c r="YH47" s="10"/>
      <c r="YI47" s="1"/>
      <c r="YJ47" s="9"/>
      <c r="YM47" s="10"/>
      <c r="YN47" s="1"/>
      <c r="YO47" s="9"/>
      <c r="YR47" s="10"/>
      <c r="YS47" s="1"/>
      <c r="YT47" s="9"/>
      <c r="YW47" s="10"/>
      <c r="YX47" s="1"/>
      <c r="YY47" s="9"/>
      <c r="ZB47" s="10"/>
      <c r="ZC47" s="1"/>
      <c r="ZD47" s="9"/>
      <c r="ZG47" s="10"/>
      <c r="ZH47" s="1"/>
      <c r="ZI47" s="9"/>
      <c r="ZL47" s="10"/>
      <c r="ZM47" s="1"/>
      <c r="ZN47" s="9"/>
      <c r="ZQ47" s="10"/>
      <c r="ZR47" s="1"/>
      <c r="ZS47" s="9"/>
      <c r="ZV47" s="10"/>
      <c r="ZW47" s="1"/>
      <c r="ZX47" s="9"/>
      <c r="AAA47" s="10"/>
      <c r="AAB47" s="1"/>
      <c r="AAC47" s="9"/>
      <c r="AAF47" s="10"/>
      <c r="AAG47" s="1"/>
      <c r="AAH47" s="9"/>
      <c r="AAK47" s="10"/>
      <c r="AAL47" s="1"/>
      <c r="AAM47" s="9"/>
      <c r="AAP47" s="10"/>
      <c r="AAQ47" s="1"/>
      <c r="AAR47" s="9"/>
      <c r="AAU47" s="10"/>
      <c r="AAV47" s="1"/>
      <c r="AAW47" s="9"/>
      <c r="AAZ47" s="10"/>
      <c r="ABA47" s="1"/>
      <c r="ABB47" s="9"/>
      <c r="ABE47" s="10"/>
      <c r="ABF47" s="1"/>
      <c r="ABG47" s="9"/>
      <c r="ABJ47" s="10"/>
      <c r="ABK47" s="1"/>
      <c r="ABL47" s="9"/>
      <c r="ABO47" s="10"/>
      <c r="ABP47" s="1"/>
      <c r="ABQ47" s="9"/>
      <c r="ABT47" s="10"/>
      <c r="ABU47" s="1"/>
      <c r="ABV47" s="9"/>
      <c r="ABY47" s="10"/>
      <c r="ABZ47" s="1"/>
      <c r="ACA47" s="9"/>
      <c r="ACD47" s="10"/>
      <c r="ACE47" s="1"/>
      <c r="ACF47" s="9"/>
      <c r="ACI47" s="10"/>
      <c r="ACJ47" s="1"/>
      <c r="ACK47" s="9"/>
      <c r="ACN47" s="10"/>
      <c r="ACO47" s="1"/>
      <c r="ACP47" s="9"/>
      <c r="ACS47" s="10"/>
      <c r="ACT47" s="1"/>
      <c r="ACU47" s="9"/>
      <c r="ACX47" s="10"/>
      <c r="ACY47" s="1"/>
      <c r="ACZ47" s="9"/>
      <c r="ADC47" s="10"/>
      <c r="ADD47" s="1"/>
      <c r="ADE47" s="9"/>
      <c r="ADH47" s="10"/>
      <c r="ADI47" s="1"/>
      <c r="ADJ47" s="9"/>
      <c r="ADM47" s="10"/>
      <c r="ADN47" s="1"/>
      <c r="ADO47" s="9"/>
      <c r="ADR47" s="10"/>
      <c r="ADS47" s="1"/>
      <c r="ADT47" s="9"/>
      <c r="ADW47" s="10"/>
      <c r="ADX47" s="1"/>
      <c r="ADY47" s="9"/>
      <c r="AEB47" s="10"/>
      <c r="AEC47" s="1"/>
      <c r="AED47" s="9"/>
      <c r="AEG47" s="10"/>
      <c r="AEH47" s="1"/>
      <c r="AEI47" s="9"/>
      <c r="AEL47" s="10"/>
      <c r="AEM47" s="1"/>
      <c r="AEN47" s="9"/>
      <c r="AEQ47" s="10"/>
      <c r="AER47" s="1"/>
      <c r="AES47" s="9"/>
      <c r="AEV47" s="10"/>
      <c r="AEW47" s="1"/>
      <c r="AEX47" s="9"/>
      <c r="AFA47" s="10"/>
      <c r="AFB47" s="1"/>
      <c r="AFC47" s="9"/>
      <c r="AFF47" s="10"/>
      <c r="AFG47" s="1"/>
      <c r="AFH47" s="9"/>
      <c r="AFK47" s="10"/>
      <c r="AFL47" s="1"/>
      <c r="AFM47" s="9"/>
      <c r="AFP47" s="10"/>
      <c r="AFQ47" s="1"/>
      <c r="AFR47" s="9"/>
      <c r="AFU47" s="10"/>
      <c r="AFV47" s="1"/>
      <c r="AFW47" s="9"/>
      <c r="AFZ47" s="10"/>
      <c r="AGA47" s="1"/>
      <c r="AGB47" s="9"/>
      <c r="AGE47" s="10"/>
      <c r="AGF47" s="1"/>
      <c r="AGG47" s="9"/>
      <c r="AGJ47" s="10"/>
      <c r="AGK47" s="1"/>
      <c r="AGL47" s="9"/>
      <c r="AGO47" s="10"/>
      <c r="AGP47" s="1"/>
      <c r="AGQ47" s="9"/>
      <c r="AGT47" s="10"/>
      <c r="AGU47" s="1"/>
      <c r="AGV47" s="9"/>
      <c r="AGY47" s="10"/>
      <c r="AGZ47" s="1"/>
      <c r="AHA47" s="9"/>
      <c r="AHD47" s="10"/>
      <c r="AHE47" s="1"/>
      <c r="AHF47" s="9"/>
      <c r="AHI47" s="10"/>
      <c r="AHJ47" s="1"/>
      <c r="AHK47" s="9"/>
      <c r="AHN47" s="10"/>
      <c r="AHO47" s="1"/>
      <c r="AHP47" s="9"/>
      <c r="AHS47" s="10"/>
      <c r="AHT47" s="1"/>
      <c r="AHU47" s="9"/>
      <c r="AHX47" s="10"/>
      <c r="AHY47" s="1"/>
      <c r="AHZ47" s="9"/>
      <c r="AIC47" s="10"/>
      <c r="AID47" s="1"/>
      <c r="AIE47" s="9"/>
      <c r="AIH47" s="10"/>
      <c r="AII47" s="1"/>
      <c r="AIJ47" s="9"/>
      <c r="AIM47" s="10"/>
      <c r="AIN47" s="1"/>
      <c r="AIO47" s="9"/>
      <c r="AIR47" s="10"/>
      <c r="AIS47" s="1"/>
      <c r="AIT47" s="9"/>
      <c r="AIW47" s="10"/>
      <c r="AIX47" s="1"/>
      <c r="AIY47" s="9"/>
      <c r="AJB47" s="10"/>
      <c r="AJC47" s="1"/>
      <c r="AJD47" s="9"/>
      <c r="AJG47" s="10"/>
      <c r="AJH47" s="1"/>
      <c r="AJI47" s="9"/>
      <c r="AJL47" s="10"/>
      <c r="AJM47" s="1"/>
      <c r="AJN47" s="9"/>
      <c r="AJQ47" s="10"/>
      <c r="AJR47" s="1"/>
      <c r="AJS47" s="9"/>
      <c r="AJV47" s="10"/>
      <c r="AJW47" s="1"/>
      <c r="AJX47" s="9"/>
      <c r="AKA47" s="10"/>
      <c r="AKB47" s="1"/>
      <c r="AKC47" s="9"/>
      <c r="AKF47" s="10"/>
      <c r="AKG47" s="1"/>
      <c r="AKH47" s="9"/>
      <c r="AKK47" s="10"/>
      <c r="AKL47" s="1"/>
      <c r="AKM47" s="9"/>
      <c r="AKP47" s="10"/>
      <c r="AKQ47" s="1"/>
      <c r="AKR47" s="9"/>
      <c r="AKU47" s="10"/>
      <c r="AKV47" s="1"/>
      <c r="AKW47" s="9"/>
      <c r="AKZ47" s="10"/>
      <c r="ALA47" s="1"/>
      <c r="ALB47" s="9"/>
      <c r="ALE47" s="10"/>
      <c r="ALF47" s="1"/>
      <c r="ALG47" s="9"/>
      <c r="ALJ47" s="10"/>
      <c r="ALK47" s="1"/>
      <c r="ALL47" s="9"/>
      <c r="ALO47" s="10"/>
      <c r="ALP47" s="1"/>
      <c r="ALQ47" s="9"/>
      <c r="ALT47" s="10"/>
      <c r="ALU47" s="1"/>
      <c r="ALV47" s="9"/>
      <c r="ALY47" s="10"/>
      <c r="ALZ47" s="1"/>
      <c r="AMA47" s="9"/>
      <c r="AMD47" s="10"/>
      <c r="AME47" s="1"/>
      <c r="AMF47" s="9"/>
      <c r="AMI47" s="10"/>
      <c r="AMJ47" s="1"/>
    </row>
    <row r="48" spans="1:1024" customHeight="1" ht="13.2">
      <c r="I48" s="1">
        <v>44868</v>
      </c>
      <c r="J48" s="9" t="s">
        <v>90</v>
      </c>
      <c r="K48" s="8">
        <v>34</v>
      </c>
      <c r="L48" s="8" t="s">
        <v>42</v>
      </c>
      <c r="M48" s="10">
        <v>44865</v>
      </c>
      <c r="N48" s="1"/>
      <c r="O48" s="9"/>
      <c r="R48" s="10"/>
      <c r="S48" s="1"/>
      <c r="T48" s="9"/>
      <c r="W48" s="10"/>
      <c r="X48" s="1"/>
      <c r="Y48" s="9"/>
      <c r="AB48" s="10"/>
      <c r="AC48" s="1"/>
      <c r="AD48" s="9"/>
      <c r="AG48" s="10"/>
      <c r="AH48" s="1"/>
      <c r="AI48" s="9"/>
      <c r="AL48" s="10"/>
      <c r="AM48" s="1"/>
      <c r="AN48" s="9"/>
      <c r="AQ48" s="10"/>
      <c r="AR48" s="1"/>
      <c r="AS48" s="9"/>
      <c r="AV48" s="10"/>
      <c r="AW48" s="1"/>
      <c r="AX48" s="9"/>
      <c r="BA48" s="10"/>
      <c r="BB48" s="1"/>
      <c r="BC48" s="9"/>
      <c r="BF48" s="10"/>
      <c r="BG48" s="1"/>
      <c r="BH48" s="9"/>
      <c r="BK48" s="10"/>
      <c r="BL48" s="1"/>
      <c r="BM48" s="9"/>
      <c r="BP48" s="10"/>
      <c r="BQ48" s="1"/>
      <c r="BR48" s="9"/>
      <c r="BU48" s="10"/>
      <c r="BV48" s="1"/>
      <c r="BW48" s="9"/>
      <c r="BZ48" s="10"/>
      <c r="CA48" s="1"/>
      <c r="CB48" s="9"/>
      <c r="CE48" s="10"/>
      <c r="CF48" s="1"/>
      <c r="CG48" s="9"/>
      <c r="CJ48" s="10"/>
      <c r="CK48" s="1"/>
      <c r="CL48" s="9"/>
      <c r="CO48" s="10"/>
      <c r="CP48" s="1"/>
      <c r="CQ48" s="9"/>
      <c r="CT48" s="10"/>
      <c r="CU48" s="1"/>
      <c r="CV48" s="9"/>
      <c r="CY48" s="10"/>
      <c r="CZ48" s="1"/>
      <c r="DA48" s="9"/>
      <c r="DD48" s="10"/>
      <c r="DE48" s="1"/>
      <c r="DF48" s="9"/>
      <c r="DI48" s="10"/>
      <c r="DJ48" s="1"/>
      <c r="DK48" s="9"/>
      <c r="DN48" s="10"/>
      <c r="DO48" s="1"/>
      <c r="DP48" s="9"/>
      <c r="DS48" s="10"/>
      <c r="DT48" s="1"/>
      <c r="DU48" s="9"/>
      <c r="DX48" s="10"/>
      <c r="DY48" s="1"/>
      <c r="DZ48" s="9"/>
      <c r="EC48" s="10"/>
      <c r="ED48" s="1"/>
      <c r="EE48" s="9"/>
      <c r="EH48" s="10"/>
      <c r="EI48" s="1"/>
      <c r="EJ48" s="9"/>
      <c r="EM48" s="10"/>
      <c r="EN48" s="1"/>
      <c r="EO48" s="9"/>
      <c r="ER48" s="10"/>
      <c r="ES48" s="1"/>
      <c r="ET48" s="9"/>
      <c r="EW48" s="10"/>
      <c r="EX48" s="1"/>
      <c r="EY48" s="9"/>
      <c r="FB48" s="10"/>
      <c r="FC48" s="1"/>
      <c r="FD48" s="9"/>
      <c r="FG48" s="10"/>
      <c r="FH48" s="1"/>
      <c r="FI48" s="9"/>
      <c r="FL48" s="10"/>
      <c r="FM48" s="1"/>
      <c r="FN48" s="9"/>
      <c r="FQ48" s="10"/>
      <c r="FR48" s="1"/>
      <c r="FS48" s="9"/>
      <c r="FV48" s="10"/>
      <c r="FW48" s="1"/>
      <c r="FX48" s="9"/>
      <c r="GA48" s="10"/>
      <c r="GB48" s="1"/>
      <c r="GC48" s="9"/>
      <c r="GF48" s="10"/>
      <c r="GG48" s="1"/>
      <c r="GH48" s="9"/>
      <c r="GK48" s="10"/>
      <c r="GL48" s="1"/>
      <c r="GM48" s="9"/>
      <c r="GP48" s="10"/>
      <c r="GQ48" s="1"/>
      <c r="GR48" s="9"/>
      <c r="GU48" s="10"/>
      <c r="GV48" s="1"/>
      <c r="GW48" s="9"/>
      <c r="GZ48" s="10"/>
      <c r="HA48" s="1"/>
      <c r="HB48" s="9"/>
      <c r="HE48" s="10"/>
      <c r="HF48" s="1"/>
      <c r="HG48" s="9"/>
      <c r="HJ48" s="10"/>
      <c r="HK48" s="1"/>
      <c r="HL48" s="9"/>
      <c r="HO48" s="10"/>
      <c r="HP48" s="1"/>
      <c r="HQ48" s="9"/>
      <c r="HT48" s="10"/>
      <c r="HU48" s="1"/>
      <c r="HV48" s="9"/>
      <c r="HY48" s="10"/>
      <c r="HZ48" s="1"/>
      <c r="IA48" s="9"/>
      <c r="ID48" s="10"/>
      <c r="IE48" s="1"/>
      <c r="IF48" s="9"/>
      <c r="II48" s="10"/>
      <c r="IJ48" s="1"/>
      <c r="IK48" s="9"/>
      <c r="IN48" s="10"/>
      <c r="IO48" s="1"/>
      <c r="IP48" s="9"/>
      <c r="IS48" s="10"/>
      <c r="IT48" s="1"/>
      <c r="IU48" s="9"/>
      <c r="IX48" s="10"/>
      <c r="IY48" s="1"/>
      <c r="IZ48" s="9"/>
      <c r="JC48" s="10"/>
      <c r="JD48" s="1"/>
      <c r="JE48" s="9"/>
      <c r="JH48" s="10"/>
      <c r="JI48" s="1"/>
      <c r="JJ48" s="9"/>
      <c r="JM48" s="10"/>
      <c r="JN48" s="1"/>
      <c r="JO48" s="9"/>
      <c r="JR48" s="10"/>
      <c r="JS48" s="1"/>
      <c r="JT48" s="9"/>
      <c r="JW48" s="10"/>
      <c r="JX48" s="1"/>
      <c r="JY48" s="9"/>
      <c r="KB48" s="10"/>
      <c r="KC48" s="1"/>
      <c r="KD48" s="9"/>
      <c r="KG48" s="10"/>
      <c r="KH48" s="1"/>
      <c r="KI48" s="9"/>
      <c r="KL48" s="10"/>
      <c r="KM48" s="1"/>
      <c r="KN48" s="9"/>
      <c r="KQ48" s="10"/>
      <c r="KR48" s="1"/>
      <c r="KS48" s="9"/>
      <c r="KV48" s="10"/>
      <c r="KW48" s="1"/>
      <c r="KX48" s="9"/>
      <c r="LA48" s="10"/>
      <c r="LB48" s="1"/>
      <c r="LC48" s="9"/>
      <c r="LF48" s="10"/>
      <c r="LG48" s="1"/>
      <c r="LH48" s="9"/>
      <c r="LK48" s="10"/>
      <c r="LL48" s="1"/>
      <c r="LM48" s="9"/>
      <c r="LP48" s="10"/>
      <c r="LQ48" s="1"/>
      <c r="LR48" s="9"/>
      <c r="LU48" s="10"/>
      <c r="LV48" s="1"/>
      <c r="LW48" s="9"/>
      <c r="LZ48" s="10"/>
      <c r="MA48" s="1"/>
      <c r="MB48" s="9"/>
      <c r="ME48" s="10"/>
      <c r="MF48" s="1"/>
      <c r="MG48" s="9"/>
      <c r="MJ48" s="10"/>
      <c r="MK48" s="1"/>
      <c r="ML48" s="9"/>
      <c r="MO48" s="10"/>
      <c r="MP48" s="1"/>
      <c r="MQ48" s="9"/>
      <c r="MT48" s="10"/>
      <c r="MU48" s="1"/>
      <c r="MV48" s="9"/>
      <c r="MY48" s="10"/>
      <c r="MZ48" s="1"/>
      <c r="NA48" s="9"/>
      <c r="ND48" s="10"/>
      <c r="NE48" s="1"/>
      <c r="NF48" s="9"/>
      <c r="NI48" s="10"/>
      <c r="NJ48" s="1"/>
      <c r="NK48" s="9"/>
      <c r="NN48" s="10"/>
      <c r="NO48" s="1"/>
      <c r="NP48" s="9"/>
      <c r="NS48" s="10"/>
      <c r="NT48" s="1"/>
      <c r="NU48" s="9"/>
      <c r="NX48" s="10"/>
      <c r="NY48" s="1"/>
      <c r="NZ48" s="9"/>
      <c r="OC48" s="10"/>
      <c r="OD48" s="1"/>
      <c r="OE48" s="9"/>
      <c r="OH48" s="10"/>
      <c r="OI48" s="1"/>
      <c r="OJ48" s="9"/>
      <c r="OM48" s="10"/>
      <c r="ON48" s="1"/>
      <c r="OO48" s="9"/>
      <c r="OR48" s="10"/>
      <c r="OS48" s="1"/>
      <c r="OT48" s="9"/>
      <c r="OW48" s="10"/>
      <c r="OX48" s="1"/>
      <c r="OY48" s="9"/>
      <c r="PB48" s="10"/>
      <c r="PC48" s="1"/>
      <c r="PD48" s="9"/>
      <c r="PG48" s="10"/>
      <c r="PH48" s="1"/>
      <c r="PI48" s="9"/>
      <c r="PL48" s="10"/>
      <c r="PM48" s="1"/>
      <c r="PN48" s="9"/>
      <c r="PQ48" s="10"/>
      <c r="PR48" s="1"/>
      <c r="PS48" s="9"/>
      <c r="PV48" s="10"/>
      <c r="PW48" s="1"/>
      <c r="PX48" s="9"/>
      <c r="QA48" s="10"/>
      <c r="QB48" s="1"/>
      <c r="QC48" s="9"/>
      <c r="QF48" s="10"/>
      <c r="QG48" s="1"/>
      <c r="QH48" s="9"/>
      <c r="QK48" s="10"/>
      <c r="QL48" s="1"/>
      <c r="QM48" s="9"/>
      <c r="QP48" s="10"/>
      <c r="QQ48" s="1"/>
      <c r="QR48" s="9"/>
      <c r="QU48" s="10"/>
      <c r="QV48" s="1"/>
      <c r="QW48" s="9"/>
      <c r="QZ48" s="10"/>
      <c r="RA48" s="1"/>
      <c r="RB48" s="9"/>
      <c r="RE48" s="10"/>
      <c r="RF48" s="1"/>
      <c r="RG48" s="9"/>
      <c r="RJ48" s="10"/>
      <c r="RK48" s="1"/>
      <c r="RL48" s="9"/>
      <c r="RO48" s="10"/>
      <c r="RP48" s="1"/>
      <c r="RQ48" s="9"/>
      <c r="RT48" s="10"/>
      <c r="RU48" s="1"/>
      <c r="RV48" s="9"/>
      <c r="RY48" s="10"/>
      <c r="RZ48" s="1"/>
      <c r="SA48" s="9"/>
      <c r="SD48" s="10"/>
      <c r="SE48" s="1"/>
      <c r="SF48" s="9"/>
      <c r="SI48" s="10"/>
      <c r="SJ48" s="1"/>
      <c r="SK48" s="9"/>
      <c r="SN48" s="10"/>
      <c r="SO48" s="1"/>
      <c r="SP48" s="9"/>
      <c r="SS48" s="10"/>
      <c r="ST48" s="1"/>
      <c r="SU48" s="9"/>
      <c r="SX48" s="10"/>
      <c r="SY48" s="1"/>
      <c r="SZ48" s="9"/>
      <c r="TC48" s="10"/>
      <c r="TD48" s="1"/>
      <c r="TE48" s="9"/>
      <c r="TH48" s="10"/>
      <c r="TI48" s="1"/>
      <c r="TJ48" s="9"/>
      <c r="TM48" s="10"/>
      <c r="TN48" s="1"/>
      <c r="TO48" s="9"/>
      <c r="TR48" s="10"/>
      <c r="TS48" s="1"/>
      <c r="TT48" s="9"/>
      <c r="TW48" s="10"/>
      <c r="TX48" s="1"/>
      <c r="TY48" s="9"/>
      <c r="UB48" s="10"/>
      <c r="UC48" s="1"/>
      <c r="UD48" s="9"/>
      <c r="UG48" s="10"/>
      <c r="UH48" s="1"/>
      <c r="UI48" s="9"/>
      <c r="UL48" s="10"/>
      <c r="UM48" s="1"/>
      <c r="UN48" s="9"/>
      <c r="UQ48" s="10"/>
      <c r="UR48" s="1"/>
      <c r="US48" s="9"/>
      <c r="UV48" s="10"/>
      <c r="UW48" s="1"/>
      <c r="UX48" s="9"/>
      <c r="VA48" s="10"/>
      <c r="VB48" s="1"/>
      <c r="VC48" s="9"/>
      <c r="VF48" s="10"/>
      <c r="VG48" s="1"/>
      <c r="VH48" s="9"/>
      <c r="VK48" s="10"/>
      <c r="VL48" s="1"/>
      <c r="VM48" s="9"/>
      <c r="VP48" s="10"/>
      <c r="VQ48" s="1"/>
      <c r="VR48" s="9"/>
      <c r="VU48" s="10"/>
      <c r="VV48" s="1"/>
      <c r="VW48" s="9"/>
      <c r="VZ48" s="10"/>
      <c r="WA48" s="1"/>
      <c r="WB48" s="9"/>
      <c r="WE48" s="10"/>
      <c r="WF48" s="1"/>
      <c r="WG48" s="9"/>
      <c r="WJ48" s="10"/>
      <c r="WK48" s="1"/>
      <c r="WL48" s="9"/>
      <c r="WO48" s="10"/>
      <c r="WP48" s="1"/>
      <c r="WQ48" s="9"/>
      <c r="WT48" s="10"/>
      <c r="WU48" s="1"/>
      <c r="WV48" s="9"/>
      <c r="WY48" s="10"/>
      <c r="WZ48" s="1"/>
      <c r="XA48" s="9"/>
      <c r="XD48" s="10"/>
      <c r="XE48" s="1"/>
      <c r="XF48" s="9"/>
      <c r="XI48" s="10"/>
      <c r="XJ48" s="1"/>
      <c r="XK48" s="9"/>
      <c r="XN48" s="10"/>
      <c r="XO48" s="1"/>
      <c r="XP48" s="9"/>
      <c r="XS48" s="10"/>
      <c r="XT48" s="1"/>
      <c r="XU48" s="9"/>
      <c r="XX48" s="10"/>
      <c r="XY48" s="1"/>
      <c r="XZ48" s="9"/>
      <c r="YC48" s="10"/>
      <c r="YD48" s="1"/>
      <c r="YE48" s="9"/>
      <c r="YH48" s="10"/>
      <c r="YI48" s="1"/>
      <c r="YJ48" s="9"/>
      <c r="YM48" s="10"/>
      <c r="YN48" s="1"/>
      <c r="YO48" s="9"/>
      <c r="YR48" s="10"/>
      <c r="YS48" s="1"/>
      <c r="YT48" s="9"/>
      <c r="YW48" s="10"/>
      <c r="YX48" s="1"/>
      <c r="YY48" s="9"/>
      <c r="ZB48" s="10"/>
      <c r="ZC48" s="1"/>
      <c r="ZD48" s="9"/>
      <c r="ZG48" s="10"/>
      <c r="ZH48" s="1"/>
      <c r="ZI48" s="9"/>
      <c r="ZL48" s="10"/>
      <c r="ZM48" s="1"/>
      <c r="ZN48" s="9"/>
      <c r="ZQ48" s="10"/>
      <c r="ZR48" s="1"/>
      <c r="ZS48" s="9"/>
      <c r="ZV48" s="10"/>
      <c r="ZW48" s="1"/>
      <c r="ZX48" s="9"/>
      <c r="AAA48" s="10"/>
      <c r="AAB48" s="1"/>
      <c r="AAC48" s="9"/>
      <c r="AAF48" s="10"/>
      <c r="AAG48" s="1"/>
      <c r="AAH48" s="9"/>
      <c r="AAK48" s="10"/>
      <c r="AAL48" s="1"/>
      <c r="AAM48" s="9"/>
      <c r="AAP48" s="10"/>
      <c r="AAQ48" s="1"/>
      <c r="AAR48" s="9"/>
      <c r="AAU48" s="10"/>
      <c r="AAV48" s="1"/>
      <c r="AAW48" s="9"/>
      <c r="AAZ48" s="10"/>
      <c r="ABA48" s="1"/>
      <c r="ABB48" s="9"/>
      <c r="ABE48" s="10"/>
      <c r="ABF48" s="1"/>
      <c r="ABG48" s="9"/>
      <c r="ABJ48" s="10"/>
      <c r="ABK48" s="1"/>
      <c r="ABL48" s="9"/>
      <c r="ABO48" s="10"/>
      <c r="ABP48" s="1"/>
      <c r="ABQ48" s="9"/>
      <c r="ABT48" s="10"/>
      <c r="ABU48" s="1"/>
      <c r="ABV48" s="9"/>
      <c r="ABY48" s="10"/>
      <c r="ABZ48" s="1"/>
      <c r="ACA48" s="9"/>
      <c r="ACD48" s="10"/>
      <c r="ACE48" s="1"/>
      <c r="ACF48" s="9"/>
      <c r="ACI48" s="10"/>
      <c r="ACJ48" s="1"/>
      <c r="ACK48" s="9"/>
      <c r="ACN48" s="10"/>
      <c r="ACO48" s="1"/>
      <c r="ACP48" s="9"/>
      <c r="ACS48" s="10"/>
      <c r="ACT48" s="1"/>
      <c r="ACU48" s="9"/>
      <c r="ACX48" s="10"/>
      <c r="ACY48" s="1"/>
      <c r="ACZ48" s="9"/>
      <c r="ADC48" s="10"/>
      <c r="ADD48" s="1"/>
      <c r="ADE48" s="9"/>
      <c r="ADH48" s="10"/>
      <c r="ADI48" s="1"/>
      <c r="ADJ48" s="9"/>
      <c r="ADM48" s="10"/>
      <c r="ADN48" s="1"/>
      <c r="ADO48" s="9"/>
      <c r="ADR48" s="10"/>
      <c r="ADS48" s="1"/>
      <c r="ADT48" s="9"/>
      <c r="ADW48" s="10"/>
      <c r="ADX48" s="1"/>
      <c r="ADY48" s="9"/>
      <c r="AEB48" s="10"/>
      <c r="AEC48" s="1"/>
      <c r="AED48" s="9"/>
      <c r="AEG48" s="10"/>
      <c r="AEH48" s="1"/>
      <c r="AEI48" s="9"/>
      <c r="AEL48" s="10"/>
      <c r="AEM48" s="1"/>
      <c r="AEN48" s="9"/>
      <c r="AEQ48" s="10"/>
      <c r="AER48" s="1"/>
      <c r="AES48" s="9"/>
      <c r="AEV48" s="10"/>
      <c r="AEW48" s="1"/>
      <c r="AEX48" s="9"/>
      <c r="AFA48" s="10"/>
      <c r="AFB48" s="1"/>
      <c r="AFC48" s="9"/>
      <c r="AFF48" s="10"/>
      <c r="AFG48" s="1"/>
      <c r="AFH48" s="9"/>
      <c r="AFK48" s="10"/>
      <c r="AFL48" s="1"/>
      <c r="AFM48" s="9"/>
      <c r="AFP48" s="10"/>
      <c r="AFQ48" s="1"/>
      <c r="AFR48" s="9"/>
      <c r="AFU48" s="10"/>
      <c r="AFV48" s="1"/>
      <c r="AFW48" s="9"/>
      <c r="AFZ48" s="10"/>
      <c r="AGA48" s="1"/>
      <c r="AGB48" s="9"/>
      <c r="AGE48" s="10"/>
      <c r="AGF48" s="1"/>
      <c r="AGG48" s="9"/>
      <c r="AGJ48" s="10"/>
      <c r="AGK48" s="1"/>
      <c r="AGL48" s="9"/>
      <c r="AGO48" s="10"/>
      <c r="AGP48" s="1"/>
      <c r="AGQ48" s="9"/>
      <c r="AGT48" s="10"/>
      <c r="AGU48" s="1"/>
      <c r="AGV48" s="9"/>
      <c r="AGY48" s="10"/>
      <c r="AGZ48" s="1"/>
      <c r="AHA48" s="9"/>
      <c r="AHD48" s="10"/>
      <c r="AHE48" s="1"/>
      <c r="AHF48" s="9"/>
      <c r="AHI48" s="10"/>
      <c r="AHJ48" s="1"/>
      <c r="AHK48" s="9"/>
      <c r="AHN48" s="10"/>
      <c r="AHO48" s="1"/>
      <c r="AHP48" s="9"/>
      <c r="AHS48" s="10"/>
      <c r="AHT48" s="1"/>
      <c r="AHU48" s="9"/>
      <c r="AHX48" s="10"/>
      <c r="AHY48" s="1"/>
      <c r="AHZ48" s="9"/>
      <c r="AIC48" s="10"/>
      <c r="AID48" s="1"/>
      <c r="AIE48" s="9"/>
      <c r="AIH48" s="10"/>
      <c r="AII48" s="1"/>
      <c r="AIJ48" s="9"/>
      <c r="AIM48" s="10"/>
      <c r="AIN48" s="1"/>
      <c r="AIO48" s="9"/>
      <c r="AIR48" s="10"/>
      <c r="AIS48" s="1"/>
      <c r="AIT48" s="9"/>
      <c r="AIW48" s="10"/>
      <c r="AIX48" s="1"/>
      <c r="AIY48" s="9"/>
      <c r="AJB48" s="10"/>
      <c r="AJC48" s="1"/>
      <c r="AJD48" s="9"/>
      <c r="AJG48" s="10"/>
      <c r="AJH48" s="1"/>
      <c r="AJI48" s="9"/>
      <c r="AJL48" s="10"/>
      <c r="AJM48" s="1"/>
      <c r="AJN48" s="9"/>
      <c r="AJQ48" s="10"/>
      <c r="AJR48" s="1"/>
      <c r="AJS48" s="9"/>
      <c r="AJV48" s="10"/>
      <c r="AJW48" s="1"/>
      <c r="AJX48" s="9"/>
      <c r="AKA48" s="10"/>
      <c r="AKB48" s="1"/>
      <c r="AKC48" s="9"/>
      <c r="AKF48" s="10"/>
      <c r="AKG48" s="1"/>
      <c r="AKH48" s="9"/>
      <c r="AKK48" s="10"/>
      <c r="AKL48" s="1"/>
      <c r="AKM48" s="9"/>
      <c r="AKP48" s="10"/>
      <c r="AKQ48" s="1"/>
      <c r="AKR48" s="9"/>
      <c r="AKU48" s="10"/>
      <c r="AKV48" s="1"/>
      <c r="AKW48" s="9"/>
      <c r="AKZ48" s="10"/>
      <c r="ALA48" s="1"/>
      <c r="ALB48" s="9"/>
      <c r="ALE48" s="10"/>
      <c r="ALF48" s="1"/>
      <c r="ALG48" s="9"/>
      <c r="ALJ48" s="10"/>
      <c r="ALK48" s="1"/>
      <c r="ALL48" s="9"/>
      <c r="ALO48" s="10"/>
      <c r="ALP48" s="1"/>
      <c r="ALQ48" s="9"/>
      <c r="ALT48" s="10"/>
      <c r="ALU48" s="1"/>
      <c r="ALV48" s="9"/>
      <c r="ALY48" s="10"/>
      <c r="ALZ48" s="1"/>
      <c r="AMA48" s="9"/>
      <c r="AMD48" s="10"/>
      <c r="AME48" s="1"/>
      <c r="AMF48" s="9"/>
      <c r="AMI48" s="10"/>
      <c r="AMJ48" s="1"/>
    </row>
    <row r="49" spans="1:1024" customHeight="1" ht="13.8">
      <c r="A49" s="22"/>
      <c r="B49" s="22"/>
      <c r="C49" s="22"/>
      <c r="D49" s="22"/>
      <c r="E49" s="22"/>
      <c r="F49" s="22"/>
      <c r="G49" s="22"/>
      <c r="H49" s="22"/>
      <c r="I49" s="1">
        <v>44873</v>
      </c>
      <c r="J49" s="9" t="s">
        <v>109</v>
      </c>
      <c r="K49" s="8">
        <v>34</v>
      </c>
      <c r="L49" s="8" t="s">
        <v>87</v>
      </c>
      <c r="M49" s="10">
        <v>44873</v>
      </c>
      <c r="N49" s="1"/>
      <c r="O49" s="9"/>
      <c r="R49" s="10"/>
      <c r="S49" s="1"/>
      <c r="T49" s="9"/>
      <c r="W49" s="10"/>
      <c r="X49" s="1"/>
      <c r="Y49" s="9"/>
      <c r="AB49" s="10"/>
      <c r="AC49" s="1"/>
      <c r="AD49" s="9"/>
      <c r="AG49" s="10"/>
      <c r="AH49" s="1"/>
      <c r="AI49" s="9"/>
      <c r="AL49" s="10"/>
      <c r="AM49" s="1"/>
      <c r="AN49" s="9"/>
      <c r="AQ49" s="10"/>
      <c r="AR49" s="1"/>
      <c r="AS49" s="9"/>
      <c r="AV49" s="10"/>
      <c r="AW49" s="1"/>
      <c r="AX49" s="9"/>
      <c r="BA49" s="10"/>
      <c r="BB49" s="1"/>
      <c r="BC49" s="9"/>
      <c r="BF49" s="10"/>
      <c r="BG49" s="1"/>
      <c r="BH49" s="9"/>
      <c r="BK49" s="10"/>
      <c r="BL49" s="1"/>
      <c r="BM49" s="9"/>
      <c r="BP49" s="10"/>
      <c r="BQ49" s="1"/>
      <c r="BR49" s="9"/>
      <c r="BU49" s="10"/>
      <c r="BV49" s="1"/>
      <c r="BW49" s="9"/>
      <c r="BZ49" s="10"/>
      <c r="CA49" s="1"/>
      <c r="CB49" s="9"/>
      <c r="CE49" s="10"/>
      <c r="CF49" s="1"/>
      <c r="CG49" s="9"/>
      <c r="CJ49" s="10"/>
      <c r="CK49" s="1"/>
      <c r="CL49" s="9"/>
      <c r="CO49" s="10"/>
      <c r="CP49" s="1"/>
      <c r="CQ49" s="9"/>
      <c r="CT49" s="10"/>
      <c r="CU49" s="1"/>
      <c r="CV49" s="9"/>
      <c r="CY49" s="10"/>
      <c r="CZ49" s="1"/>
      <c r="DA49" s="9"/>
      <c r="DD49" s="10"/>
      <c r="DE49" s="1"/>
      <c r="DF49" s="9"/>
      <c r="DI49" s="10"/>
      <c r="DJ49" s="1"/>
      <c r="DK49" s="9"/>
      <c r="DN49" s="10"/>
      <c r="DO49" s="1"/>
      <c r="DP49" s="9"/>
      <c r="DS49" s="10"/>
      <c r="DT49" s="1"/>
      <c r="DU49" s="9"/>
      <c r="DX49" s="10"/>
      <c r="DY49" s="1"/>
      <c r="DZ49" s="9"/>
      <c r="EC49" s="10"/>
      <c r="ED49" s="1"/>
      <c r="EE49" s="9"/>
      <c r="EH49" s="10"/>
      <c r="EI49" s="1"/>
      <c r="EJ49" s="9"/>
      <c r="EM49" s="10"/>
      <c r="EN49" s="1"/>
      <c r="EO49" s="9"/>
      <c r="ER49" s="10"/>
      <c r="ES49" s="1"/>
      <c r="ET49" s="9"/>
      <c r="EW49" s="10"/>
      <c r="EX49" s="1"/>
      <c r="EY49" s="9"/>
      <c r="FB49" s="10"/>
      <c r="FC49" s="1"/>
      <c r="FD49" s="9"/>
      <c r="FG49" s="10"/>
      <c r="FH49" s="1"/>
      <c r="FI49" s="9"/>
      <c r="FL49" s="10"/>
      <c r="FM49" s="1"/>
      <c r="FN49" s="9"/>
      <c r="FQ49" s="10"/>
      <c r="FR49" s="1"/>
      <c r="FS49" s="9"/>
      <c r="FV49" s="10"/>
      <c r="FW49" s="1"/>
      <c r="FX49" s="9"/>
      <c r="GA49" s="10"/>
      <c r="GB49" s="1"/>
      <c r="GC49" s="9"/>
      <c r="GF49" s="10"/>
      <c r="GG49" s="1"/>
      <c r="GH49" s="9"/>
      <c r="GK49" s="10"/>
      <c r="GL49" s="1"/>
      <c r="GM49" s="9"/>
      <c r="GP49" s="10"/>
      <c r="GQ49" s="1"/>
      <c r="GR49" s="9"/>
      <c r="GU49" s="10"/>
      <c r="GV49" s="1"/>
      <c r="GW49" s="9"/>
      <c r="GZ49" s="10"/>
      <c r="HA49" s="1"/>
      <c r="HB49" s="9"/>
      <c r="HE49" s="10"/>
      <c r="HF49" s="1"/>
      <c r="HG49" s="9"/>
      <c r="HJ49" s="10"/>
      <c r="HK49" s="1"/>
      <c r="HL49" s="9"/>
      <c r="HO49" s="10"/>
      <c r="HP49" s="1"/>
      <c r="HQ49" s="9"/>
      <c r="HT49" s="10"/>
      <c r="HU49" s="1"/>
      <c r="HV49" s="9"/>
      <c r="HY49" s="10"/>
      <c r="HZ49" s="1"/>
      <c r="IA49" s="9"/>
      <c r="ID49" s="10"/>
      <c r="IE49" s="1"/>
      <c r="IF49" s="9"/>
      <c r="II49" s="10"/>
      <c r="IJ49" s="1"/>
      <c r="IK49" s="9"/>
      <c r="IN49" s="10"/>
      <c r="IO49" s="1"/>
      <c r="IP49" s="9"/>
      <c r="IS49" s="10"/>
      <c r="IT49" s="1"/>
      <c r="IU49" s="9"/>
      <c r="IX49" s="10"/>
      <c r="IY49" s="1"/>
      <c r="IZ49" s="9"/>
      <c r="JC49" s="10"/>
      <c r="JD49" s="1"/>
      <c r="JE49" s="9"/>
      <c r="JH49" s="10"/>
      <c r="JI49" s="1"/>
      <c r="JJ49" s="9"/>
      <c r="JM49" s="10"/>
      <c r="JN49" s="1"/>
      <c r="JO49" s="9"/>
      <c r="JR49" s="10"/>
      <c r="JS49" s="1"/>
      <c r="JT49" s="9"/>
      <c r="JW49" s="10"/>
      <c r="JX49" s="1"/>
      <c r="JY49" s="9"/>
      <c r="KB49" s="10"/>
      <c r="KC49" s="1"/>
      <c r="KD49" s="9"/>
      <c r="KG49" s="10"/>
      <c r="KH49" s="1"/>
      <c r="KI49" s="9"/>
      <c r="KL49" s="10"/>
      <c r="KM49" s="1"/>
      <c r="KN49" s="9"/>
      <c r="KQ49" s="10"/>
      <c r="KR49" s="1"/>
      <c r="KS49" s="9"/>
      <c r="KV49" s="10"/>
      <c r="KW49" s="1"/>
      <c r="KX49" s="9"/>
      <c r="LA49" s="10"/>
      <c r="LB49" s="1"/>
      <c r="LC49" s="9"/>
      <c r="LF49" s="10"/>
      <c r="LG49" s="1"/>
      <c r="LH49" s="9"/>
      <c r="LK49" s="10"/>
      <c r="LL49" s="1"/>
      <c r="LM49" s="9"/>
      <c r="LP49" s="10"/>
      <c r="LQ49" s="1"/>
      <c r="LR49" s="9"/>
      <c r="LU49" s="10"/>
      <c r="LV49" s="1"/>
      <c r="LW49" s="9"/>
      <c r="LZ49" s="10"/>
      <c r="MA49" s="1"/>
      <c r="MB49" s="9"/>
      <c r="ME49" s="10"/>
      <c r="MF49" s="1"/>
      <c r="MG49" s="9"/>
      <c r="MJ49" s="10"/>
      <c r="MK49" s="1"/>
      <c r="ML49" s="9"/>
      <c r="MO49" s="10"/>
      <c r="MP49" s="1"/>
      <c r="MQ49" s="9"/>
      <c r="MT49" s="10"/>
      <c r="MU49" s="1"/>
      <c r="MV49" s="9"/>
      <c r="MY49" s="10"/>
      <c r="MZ49" s="1"/>
      <c r="NA49" s="9"/>
      <c r="ND49" s="10"/>
      <c r="NE49" s="1"/>
      <c r="NF49" s="9"/>
      <c r="NI49" s="10"/>
      <c r="NJ49" s="1"/>
      <c r="NK49" s="9"/>
      <c r="NN49" s="10"/>
      <c r="NO49" s="1"/>
      <c r="NP49" s="9"/>
      <c r="NS49" s="10"/>
      <c r="NT49" s="1"/>
      <c r="NU49" s="9"/>
      <c r="NX49" s="10"/>
      <c r="NY49" s="1"/>
      <c r="NZ49" s="9"/>
      <c r="OC49" s="10"/>
      <c r="OD49" s="1"/>
      <c r="OE49" s="9"/>
      <c r="OH49" s="10"/>
      <c r="OI49" s="1"/>
      <c r="OJ49" s="9"/>
      <c r="OM49" s="10"/>
      <c r="ON49" s="1"/>
      <c r="OO49" s="9"/>
      <c r="OR49" s="10"/>
      <c r="OS49" s="1"/>
      <c r="OT49" s="9"/>
      <c r="OW49" s="10"/>
      <c r="OX49" s="1"/>
      <c r="OY49" s="9"/>
      <c r="PB49" s="10"/>
      <c r="PC49" s="1"/>
      <c r="PD49" s="9"/>
      <c r="PG49" s="10"/>
      <c r="PH49" s="1"/>
      <c r="PI49" s="9"/>
      <c r="PL49" s="10"/>
      <c r="PM49" s="1"/>
      <c r="PN49" s="9"/>
      <c r="PQ49" s="10"/>
      <c r="PR49" s="1"/>
      <c r="PS49" s="9"/>
      <c r="PV49" s="10"/>
      <c r="PW49" s="1"/>
      <c r="PX49" s="9"/>
      <c r="QA49" s="10"/>
      <c r="QB49" s="1"/>
      <c r="QC49" s="9"/>
      <c r="QF49" s="10"/>
      <c r="QG49" s="1"/>
      <c r="QH49" s="9"/>
      <c r="QK49" s="10"/>
      <c r="QL49" s="1"/>
      <c r="QM49" s="9"/>
      <c r="QP49" s="10"/>
      <c r="QQ49" s="1"/>
      <c r="QR49" s="9"/>
      <c r="QU49" s="10"/>
      <c r="QV49" s="1"/>
      <c r="QW49" s="9"/>
      <c r="QZ49" s="10"/>
      <c r="RA49" s="1"/>
      <c r="RB49" s="9"/>
      <c r="RE49" s="10"/>
      <c r="RF49" s="1"/>
      <c r="RG49" s="9"/>
      <c r="RJ49" s="10"/>
      <c r="RK49" s="1"/>
      <c r="RL49" s="9"/>
      <c r="RO49" s="10"/>
      <c r="RP49" s="1"/>
      <c r="RQ49" s="9"/>
      <c r="RT49" s="10"/>
      <c r="RU49" s="1"/>
      <c r="RV49" s="9"/>
      <c r="RY49" s="10"/>
      <c r="RZ49" s="1"/>
      <c r="SA49" s="9"/>
      <c r="SD49" s="10"/>
      <c r="SE49" s="1"/>
      <c r="SF49" s="9"/>
      <c r="SI49" s="10"/>
      <c r="SJ49" s="1"/>
      <c r="SK49" s="9"/>
      <c r="SN49" s="10"/>
      <c r="SO49" s="1"/>
      <c r="SP49" s="9"/>
      <c r="SS49" s="10"/>
      <c r="ST49" s="1"/>
      <c r="SU49" s="9"/>
      <c r="SX49" s="10"/>
      <c r="SY49" s="1"/>
      <c r="SZ49" s="9"/>
      <c r="TC49" s="10"/>
      <c r="TD49" s="1"/>
      <c r="TE49" s="9"/>
      <c r="TH49" s="10"/>
      <c r="TI49" s="1"/>
      <c r="TJ49" s="9"/>
      <c r="TM49" s="10"/>
      <c r="TN49" s="1"/>
      <c r="TO49" s="9"/>
      <c r="TR49" s="10"/>
      <c r="TS49" s="1"/>
      <c r="TT49" s="9"/>
      <c r="TW49" s="10"/>
      <c r="TX49" s="1"/>
      <c r="TY49" s="9"/>
      <c r="UB49" s="10"/>
      <c r="UC49" s="1"/>
      <c r="UD49" s="9"/>
      <c r="UG49" s="10"/>
      <c r="UH49" s="1"/>
      <c r="UI49" s="9"/>
      <c r="UL49" s="10"/>
      <c r="UM49" s="1"/>
      <c r="UN49" s="9"/>
      <c r="UQ49" s="10"/>
      <c r="UR49" s="1"/>
      <c r="US49" s="9"/>
      <c r="UV49" s="10"/>
      <c r="UW49" s="1"/>
      <c r="UX49" s="9"/>
      <c r="VA49" s="10"/>
      <c r="VB49" s="1"/>
      <c r="VC49" s="9"/>
      <c r="VF49" s="10"/>
      <c r="VG49" s="1"/>
      <c r="VH49" s="9"/>
      <c r="VK49" s="10"/>
      <c r="VL49" s="1"/>
      <c r="VM49" s="9"/>
      <c r="VP49" s="10"/>
      <c r="VQ49" s="1"/>
      <c r="VR49" s="9"/>
      <c r="VU49" s="10"/>
      <c r="VV49" s="1"/>
      <c r="VW49" s="9"/>
      <c r="VZ49" s="10"/>
      <c r="WA49" s="1"/>
      <c r="WB49" s="9"/>
      <c r="WE49" s="10"/>
      <c r="WF49" s="1"/>
      <c r="WG49" s="9"/>
      <c r="WJ49" s="10"/>
      <c r="WK49" s="1"/>
      <c r="WL49" s="9"/>
      <c r="WO49" s="10"/>
      <c r="WP49" s="1"/>
      <c r="WQ49" s="9"/>
      <c r="WT49" s="10"/>
      <c r="WU49" s="1"/>
      <c r="WV49" s="9"/>
      <c r="WY49" s="10"/>
      <c r="WZ49" s="1"/>
      <c r="XA49" s="9"/>
      <c r="XD49" s="10"/>
      <c r="XE49" s="1"/>
      <c r="XF49" s="9"/>
      <c r="XI49" s="10"/>
      <c r="XJ49" s="1"/>
      <c r="XK49" s="9"/>
      <c r="XN49" s="10"/>
      <c r="XO49" s="1"/>
      <c r="XP49" s="9"/>
      <c r="XS49" s="10"/>
      <c r="XT49" s="1"/>
      <c r="XU49" s="9"/>
      <c r="XX49" s="10"/>
      <c r="XY49" s="1"/>
      <c r="XZ49" s="9"/>
      <c r="YC49" s="10"/>
      <c r="YD49" s="1"/>
      <c r="YE49" s="9"/>
      <c r="YH49" s="10"/>
      <c r="YI49" s="1"/>
      <c r="YJ49" s="9"/>
      <c r="YM49" s="10"/>
      <c r="YN49" s="1"/>
      <c r="YO49" s="9"/>
      <c r="YR49" s="10"/>
      <c r="YS49" s="1"/>
      <c r="YT49" s="9"/>
      <c r="YW49" s="10"/>
      <c r="YX49" s="1"/>
      <c r="YY49" s="9"/>
      <c r="ZB49" s="10"/>
      <c r="ZC49" s="1"/>
      <c r="ZD49" s="9"/>
      <c r="ZG49" s="10"/>
      <c r="ZH49" s="1"/>
      <c r="ZI49" s="9"/>
      <c r="ZL49" s="10"/>
      <c r="ZM49" s="1"/>
      <c r="ZN49" s="9"/>
      <c r="ZQ49" s="10"/>
      <c r="ZR49" s="1"/>
      <c r="ZS49" s="9"/>
      <c r="ZV49" s="10"/>
      <c r="ZW49" s="1"/>
      <c r="ZX49" s="9"/>
      <c r="AAA49" s="10"/>
      <c r="AAB49" s="1"/>
      <c r="AAC49" s="9"/>
      <c r="AAF49" s="10"/>
      <c r="AAG49" s="1"/>
      <c r="AAH49" s="9"/>
      <c r="AAK49" s="10"/>
      <c r="AAL49" s="1"/>
      <c r="AAM49" s="9"/>
      <c r="AAP49" s="10"/>
      <c r="AAQ49" s="1"/>
      <c r="AAR49" s="9"/>
      <c r="AAU49" s="10"/>
      <c r="AAV49" s="1"/>
      <c r="AAW49" s="9"/>
      <c r="AAZ49" s="10"/>
      <c r="ABA49" s="1"/>
      <c r="ABB49" s="9"/>
      <c r="ABE49" s="10"/>
      <c r="ABF49" s="1"/>
      <c r="ABG49" s="9"/>
      <c r="ABJ49" s="10"/>
      <c r="ABK49" s="1"/>
      <c r="ABL49" s="9"/>
      <c r="ABO49" s="10"/>
      <c r="ABP49" s="1"/>
      <c r="ABQ49" s="9"/>
      <c r="ABT49" s="10"/>
      <c r="ABU49" s="1"/>
      <c r="ABV49" s="9"/>
      <c r="ABY49" s="10"/>
      <c r="ABZ49" s="1"/>
      <c r="ACA49" s="9"/>
      <c r="ACD49" s="10"/>
      <c r="ACE49" s="1"/>
      <c r="ACF49" s="9"/>
      <c r="ACI49" s="10"/>
      <c r="ACJ49" s="1"/>
      <c r="ACK49" s="9"/>
      <c r="ACN49" s="10"/>
      <c r="ACO49" s="1"/>
      <c r="ACP49" s="9"/>
      <c r="ACS49" s="10"/>
      <c r="ACT49" s="1"/>
      <c r="ACU49" s="9"/>
      <c r="ACX49" s="10"/>
      <c r="ACY49" s="1"/>
      <c r="ACZ49" s="9"/>
      <c r="ADC49" s="10"/>
      <c r="ADD49" s="1"/>
      <c r="ADE49" s="9"/>
      <c r="ADH49" s="10"/>
      <c r="ADI49" s="1"/>
      <c r="ADJ49" s="9"/>
      <c r="ADM49" s="10"/>
      <c r="ADN49" s="1"/>
      <c r="ADO49" s="9"/>
      <c r="ADR49" s="10"/>
      <c r="ADS49" s="1"/>
      <c r="ADT49" s="9"/>
      <c r="ADW49" s="10"/>
      <c r="ADX49" s="1"/>
      <c r="ADY49" s="9"/>
      <c r="AEB49" s="10"/>
      <c r="AEC49" s="1"/>
      <c r="AED49" s="9"/>
      <c r="AEG49" s="10"/>
      <c r="AEH49" s="1"/>
      <c r="AEI49" s="9"/>
      <c r="AEL49" s="10"/>
      <c r="AEM49" s="1"/>
      <c r="AEN49" s="9"/>
      <c r="AEQ49" s="10"/>
      <c r="AER49" s="1"/>
      <c r="AES49" s="9"/>
      <c r="AEV49" s="10"/>
      <c r="AEW49" s="1"/>
      <c r="AEX49" s="9"/>
      <c r="AFA49" s="10"/>
      <c r="AFB49" s="1"/>
      <c r="AFC49" s="9"/>
      <c r="AFF49" s="10"/>
      <c r="AFG49" s="1"/>
      <c r="AFH49" s="9"/>
      <c r="AFK49" s="10"/>
      <c r="AFL49" s="1"/>
      <c r="AFM49" s="9"/>
      <c r="AFP49" s="10"/>
      <c r="AFQ49" s="1"/>
      <c r="AFR49" s="9"/>
      <c r="AFU49" s="10"/>
      <c r="AFV49" s="1"/>
      <c r="AFW49" s="9"/>
      <c r="AFZ49" s="10"/>
      <c r="AGA49" s="1"/>
      <c r="AGB49" s="9"/>
      <c r="AGE49" s="10"/>
      <c r="AGF49" s="1"/>
      <c r="AGG49" s="9"/>
      <c r="AGJ49" s="10"/>
      <c r="AGK49" s="1"/>
      <c r="AGL49" s="9"/>
      <c r="AGO49" s="10"/>
      <c r="AGP49" s="1"/>
      <c r="AGQ49" s="9"/>
      <c r="AGT49" s="10"/>
      <c r="AGU49" s="1"/>
      <c r="AGV49" s="9"/>
      <c r="AGY49" s="10"/>
      <c r="AGZ49" s="1"/>
      <c r="AHA49" s="9"/>
      <c r="AHD49" s="10"/>
      <c r="AHE49" s="1"/>
      <c r="AHF49" s="9"/>
      <c r="AHI49" s="10"/>
      <c r="AHJ49" s="1"/>
      <c r="AHK49" s="9"/>
      <c r="AHN49" s="10"/>
      <c r="AHO49" s="1"/>
      <c r="AHP49" s="9"/>
      <c r="AHS49" s="10"/>
      <c r="AHT49" s="1"/>
      <c r="AHU49" s="9"/>
      <c r="AHX49" s="10"/>
      <c r="AHY49" s="1"/>
      <c r="AHZ49" s="9"/>
      <c r="AIC49" s="10"/>
      <c r="AID49" s="1"/>
      <c r="AIE49" s="9"/>
      <c r="AIH49" s="10"/>
      <c r="AII49" s="1"/>
      <c r="AIJ49" s="9"/>
      <c r="AIM49" s="10"/>
      <c r="AIN49" s="1"/>
      <c r="AIO49" s="9"/>
      <c r="AIR49" s="10"/>
      <c r="AIS49" s="1"/>
      <c r="AIT49" s="9"/>
      <c r="AIW49" s="10"/>
      <c r="AIX49" s="1"/>
      <c r="AIY49" s="9"/>
      <c r="AJB49" s="10"/>
      <c r="AJC49" s="1"/>
      <c r="AJD49" s="9"/>
      <c r="AJG49" s="10"/>
      <c r="AJH49" s="1"/>
      <c r="AJI49" s="9"/>
      <c r="AJL49" s="10"/>
      <c r="AJM49" s="1"/>
      <c r="AJN49" s="9"/>
      <c r="AJQ49" s="10"/>
      <c r="AJR49" s="1"/>
      <c r="AJS49" s="9"/>
      <c r="AJV49" s="10"/>
      <c r="AJW49" s="1"/>
      <c r="AJX49" s="9"/>
      <c r="AKA49" s="10"/>
      <c r="AKB49" s="1"/>
      <c r="AKC49" s="9"/>
      <c r="AKF49" s="10"/>
      <c r="AKG49" s="1"/>
      <c r="AKH49" s="9"/>
      <c r="AKK49" s="10"/>
      <c r="AKL49" s="1"/>
      <c r="AKM49" s="9"/>
      <c r="AKP49" s="10"/>
      <c r="AKQ49" s="1"/>
      <c r="AKR49" s="9"/>
      <c r="AKU49" s="10"/>
      <c r="AKV49" s="1"/>
      <c r="AKW49" s="9"/>
      <c r="AKZ49" s="10"/>
      <c r="ALA49" s="1"/>
      <c r="ALB49" s="9"/>
      <c r="ALE49" s="10"/>
      <c r="ALF49" s="1"/>
      <c r="ALG49" s="9"/>
      <c r="ALJ49" s="10"/>
      <c r="ALK49" s="1"/>
      <c r="ALL49" s="9"/>
      <c r="ALO49" s="10"/>
      <c r="ALP49" s="1"/>
      <c r="ALQ49" s="9"/>
      <c r="ALT49" s="10"/>
      <c r="ALU49" s="1"/>
      <c r="ALV49" s="9"/>
      <c r="ALY49" s="10"/>
      <c r="ALZ49" s="1"/>
      <c r="AMA49" s="9"/>
      <c r="AMD49" s="10"/>
      <c r="AME49" s="1"/>
      <c r="AMF49" s="9"/>
      <c r="AMI49" s="10"/>
      <c r="AMJ49" s="1"/>
    </row>
    <row r="50" spans="1:1024" customHeight="1" ht="14.4">
      <c r="A50" s="18"/>
      <c r="B50" s="18"/>
      <c r="C50" s="18"/>
      <c r="D50" s="18"/>
      <c r="E50" s="18"/>
      <c r="F50" s="18"/>
      <c r="G50" s="18"/>
      <c r="H50" s="18"/>
      <c r="I50" s="1">
        <v>44902</v>
      </c>
      <c r="J50" s="9" t="s">
        <v>99</v>
      </c>
      <c r="K50" s="8">
        <v>12.9</v>
      </c>
      <c r="L50" s="8" t="s">
        <v>87</v>
      </c>
      <c r="M50" s="10">
        <v>44895</v>
      </c>
      <c r="N50" s="1"/>
      <c r="O50" s="9"/>
      <c r="R50" s="10"/>
      <c r="S50" s="1"/>
      <c r="T50" s="9"/>
      <c r="W50" s="10"/>
      <c r="X50" s="1"/>
      <c r="Y50" s="9"/>
      <c r="AB50" s="10"/>
      <c r="AC50" s="1"/>
      <c r="AD50" s="9"/>
      <c r="AG50" s="10"/>
      <c r="AH50" s="1"/>
      <c r="AI50" s="9"/>
      <c r="AL50" s="10"/>
      <c r="AM50" s="1"/>
      <c r="AN50" s="9"/>
      <c r="AQ50" s="10"/>
      <c r="AR50" s="1"/>
      <c r="AS50" s="9"/>
      <c r="AV50" s="10"/>
      <c r="AW50" s="1"/>
      <c r="AX50" s="9"/>
      <c r="BA50" s="10"/>
      <c r="BB50" s="1"/>
      <c r="BC50" s="9"/>
      <c r="BF50" s="10"/>
      <c r="BG50" s="1"/>
      <c r="BH50" s="9"/>
      <c r="BK50" s="10"/>
      <c r="BL50" s="1"/>
      <c r="BM50" s="9"/>
      <c r="BP50" s="10"/>
      <c r="BQ50" s="1"/>
      <c r="BR50" s="9"/>
      <c r="BU50" s="10"/>
      <c r="BV50" s="1"/>
      <c r="BW50" s="9"/>
      <c r="BZ50" s="10"/>
      <c r="CA50" s="1"/>
      <c r="CB50" s="9"/>
      <c r="CE50" s="10"/>
      <c r="CF50" s="1"/>
      <c r="CG50" s="9"/>
      <c r="CJ50" s="10"/>
      <c r="CK50" s="1"/>
      <c r="CL50" s="9"/>
      <c r="CO50" s="10"/>
      <c r="CP50" s="1"/>
      <c r="CQ50" s="9"/>
      <c r="CT50" s="10"/>
      <c r="CU50" s="1"/>
      <c r="CV50" s="9"/>
      <c r="CY50" s="10"/>
      <c r="CZ50" s="1"/>
      <c r="DA50" s="9"/>
      <c r="DD50" s="10"/>
      <c r="DE50" s="1"/>
      <c r="DF50" s="9"/>
      <c r="DI50" s="10"/>
      <c r="DJ50" s="1"/>
      <c r="DK50" s="9"/>
      <c r="DN50" s="10"/>
      <c r="DO50" s="1"/>
      <c r="DP50" s="9"/>
      <c r="DS50" s="10"/>
      <c r="DT50" s="1"/>
      <c r="DU50" s="9"/>
      <c r="DX50" s="10"/>
      <c r="DY50" s="1"/>
      <c r="DZ50" s="9"/>
      <c r="EC50" s="10"/>
      <c r="ED50" s="1"/>
      <c r="EE50" s="9"/>
      <c r="EH50" s="10"/>
      <c r="EI50" s="1"/>
      <c r="EJ50" s="9"/>
      <c r="EM50" s="10"/>
      <c r="EN50" s="1"/>
      <c r="EO50" s="9"/>
      <c r="ER50" s="10"/>
      <c r="ES50" s="1"/>
      <c r="ET50" s="9"/>
      <c r="EW50" s="10"/>
      <c r="EX50" s="1"/>
      <c r="EY50" s="9"/>
      <c r="FB50" s="10"/>
      <c r="FC50" s="1"/>
      <c r="FD50" s="9"/>
      <c r="FG50" s="10"/>
      <c r="FH50" s="1"/>
      <c r="FI50" s="9"/>
      <c r="FL50" s="10"/>
      <c r="FM50" s="1"/>
      <c r="FN50" s="9"/>
      <c r="FQ50" s="10"/>
      <c r="FR50" s="1"/>
      <c r="FS50" s="9"/>
      <c r="FV50" s="10"/>
      <c r="FW50" s="1"/>
      <c r="FX50" s="9"/>
      <c r="GA50" s="10"/>
      <c r="GB50" s="1"/>
      <c r="GC50" s="9"/>
      <c r="GF50" s="10"/>
      <c r="GG50" s="1"/>
      <c r="GH50" s="9"/>
      <c r="GK50" s="10"/>
      <c r="GL50" s="1"/>
      <c r="GM50" s="9"/>
      <c r="GP50" s="10"/>
      <c r="GQ50" s="1"/>
      <c r="GR50" s="9"/>
      <c r="GU50" s="10"/>
      <c r="GV50" s="1"/>
      <c r="GW50" s="9"/>
      <c r="GZ50" s="10"/>
      <c r="HA50" s="1"/>
      <c r="HB50" s="9"/>
      <c r="HE50" s="10"/>
      <c r="HF50" s="1"/>
      <c r="HG50" s="9"/>
      <c r="HJ50" s="10"/>
      <c r="HK50" s="1"/>
      <c r="HL50" s="9"/>
      <c r="HO50" s="10"/>
      <c r="HP50" s="1"/>
      <c r="HQ50" s="9"/>
      <c r="HT50" s="10"/>
      <c r="HU50" s="1"/>
      <c r="HV50" s="9"/>
      <c r="HY50" s="10"/>
      <c r="HZ50" s="1"/>
      <c r="IA50" s="9"/>
      <c r="ID50" s="10"/>
      <c r="IE50" s="1"/>
      <c r="IF50" s="9"/>
      <c r="II50" s="10"/>
      <c r="IJ50" s="1"/>
      <c r="IK50" s="9"/>
      <c r="IN50" s="10"/>
      <c r="IO50" s="1"/>
      <c r="IP50" s="9"/>
      <c r="IS50" s="10"/>
      <c r="IT50" s="1"/>
      <c r="IU50" s="9"/>
      <c r="IX50" s="10"/>
      <c r="IY50" s="1"/>
      <c r="IZ50" s="9"/>
      <c r="JC50" s="10"/>
      <c r="JD50" s="1"/>
      <c r="JE50" s="9"/>
      <c r="JH50" s="10"/>
      <c r="JI50" s="1"/>
      <c r="JJ50" s="9"/>
      <c r="JM50" s="10"/>
      <c r="JN50" s="1"/>
      <c r="JO50" s="9"/>
      <c r="JR50" s="10"/>
      <c r="JS50" s="1"/>
      <c r="JT50" s="9"/>
      <c r="JW50" s="10"/>
      <c r="JX50" s="1"/>
      <c r="JY50" s="9"/>
      <c r="KB50" s="10"/>
      <c r="KC50" s="1"/>
      <c r="KD50" s="9"/>
      <c r="KG50" s="10"/>
      <c r="KH50" s="1"/>
      <c r="KI50" s="9"/>
      <c r="KL50" s="10"/>
      <c r="KM50" s="1"/>
      <c r="KN50" s="9"/>
      <c r="KQ50" s="10"/>
      <c r="KR50" s="1"/>
      <c r="KS50" s="9"/>
      <c r="KV50" s="10"/>
      <c r="KW50" s="1"/>
      <c r="KX50" s="9"/>
      <c r="LA50" s="10"/>
      <c r="LB50" s="1"/>
      <c r="LC50" s="9"/>
      <c r="LF50" s="10"/>
      <c r="LG50" s="1"/>
      <c r="LH50" s="9"/>
      <c r="LK50" s="10"/>
      <c r="LL50" s="1"/>
      <c r="LM50" s="9"/>
      <c r="LP50" s="10"/>
      <c r="LQ50" s="1"/>
      <c r="LR50" s="9"/>
      <c r="LU50" s="10"/>
      <c r="LV50" s="1"/>
      <c r="LW50" s="9"/>
      <c r="LZ50" s="10"/>
      <c r="MA50" s="1"/>
      <c r="MB50" s="9"/>
      <c r="ME50" s="10"/>
      <c r="MF50" s="1"/>
      <c r="MG50" s="9"/>
      <c r="MJ50" s="10"/>
      <c r="MK50" s="1"/>
      <c r="ML50" s="9"/>
      <c r="MO50" s="10"/>
      <c r="MP50" s="1"/>
      <c r="MQ50" s="9"/>
      <c r="MT50" s="10"/>
      <c r="MU50" s="1"/>
      <c r="MV50" s="9"/>
      <c r="MY50" s="10"/>
      <c r="MZ50" s="1"/>
      <c r="NA50" s="9"/>
      <c r="ND50" s="10"/>
      <c r="NE50" s="1"/>
      <c r="NF50" s="9"/>
      <c r="NI50" s="10"/>
      <c r="NJ50" s="1"/>
      <c r="NK50" s="9"/>
      <c r="NN50" s="10"/>
      <c r="NO50" s="1"/>
      <c r="NP50" s="9"/>
      <c r="NS50" s="10"/>
      <c r="NT50" s="1"/>
      <c r="NU50" s="9"/>
      <c r="NX50" s="10"/>
      <c r="NY50" s="1"/>
      <c r="NZ50" s="9"/>
      <c r="OC50" s="10"/>
      <c r="OD50" s="1"/>
      <c r="OE50" s="9"/>
      <c r="OH50" s="10"/>
      <c r="OI50" s="1"/>
      <c r="OJ50" s="9"/>
      <c r="OM50" s="10"/>
      <c r="ON50" s="1"/>
      <c r="OO50" s="9"/>
      <c r="OR50" s="10"/>
      <c r="OS50" s="1"/>
      <c r="OT50" s="9"/>
      <c r="OW50" s="10"/>
      <c r="OX50" s="1"/>
      <c r="OY50" s="9"/>
      <c r="PB50" s="10"/>
      <c r="PC50" s="1"/>
      <c r="PD50" s="9"/>
      <c r="PG50" s="10"/>
      <c r="PH50" s="1"/>
      <c r="PI50" s="9"/>
      <c r="PL50" s="10"/>
      <c r="PM50" s="1"/>
      <c r="PN50" s="9"/>
      <c r="PQ50" s="10"/>
      <c r="PR50" s="1"/>
      <c r="PS50" s="9"/>
      <c r="PV50" s="10"/>
      <c r="PW50" s="1"/>
      <c r="PX50" s="9"/>
      <c r="QA50" s="10"/>
      <c r="QB50" s="1"/>
      <c r="QC50" s="9"/>
      <c r="QF50" s="10"/>
      <c r="QG50" s="1"/>
      <c r="QH50" s="9"/>
      <c r="QK50" s="10"/>
      <c r="QL50" s="1"/>
      <c r="QM50" s="9"/>
      <c r="QP50" s="10"/>
      <c r="QQ50" s="1"/>
      <c r="QR50" s="9"/>
      <c r="QU50" s="10"/>
      <c r="QV50" s="1"/>
      <c r="QW50" s="9"/>
      <c r="QZ50" s="10"/>
      <c r="RA50" s="1"/>
      <c r="RB50" s="9"/>
      <c r="RE50" s="10"/>
      <c r="RF50" s="1"/>
      <c r="RG50" s="9"/>
      <c r="RJ50" s="10"/>
      <c r="RK50" s="1"/>
      <c r="RL50" s="9"/>
      <c r="RO50" s="10"/>
      <c r="RP50" s="1"/>
      <c r="RQ50" s="9"/>
      <c r="RT50" s="10"/>
      <c r="RU50" s="1"/>
      <c r="RV50" s="9"/>
      <c r="RY50" s="10"/>
      <c r="RZ50" s="1"/>
      <c r="SA50" s="9"/>
      <c r="SD50" s="10"/>
      <c r="SE50" s="1"/>
      <c r="SF50" s="9"/>
      <c r="SI50" s="10"/>
      <c r="SJ50" s="1"/>
      <c r="SK50" s="9"/>
      <c r="SN50" s="10"/>
      <c r="SO50" s="1"/>
      <c r="SP50" s="9"/>
      <c r="SS50" s="10"/>
      <c r="ST50" s="1"/>
      <c r="SU50" s="9"/>
      <c r="SX50" s="10"/>
      <c r="SY50" s="1"/>
      <c r="SZ50" s="9"/>
      <c r="TC50" s="10"/>
      <c r="TD50" s="1"/>
      <c r="TE50" s="9"/>
      <c r="TH50" s="10"/>
      <c r="TI50" s="1"/>
      <c r="TJ50" s="9"/>
      <c r="TM50" s="10"/>
      <c r="TN50" s="1"/>
      <c r="TO50" s="9"/>
      <c r="TR50" s="10"/>
      <c r="TS50" s="1"/>
      <c r="TT50" s="9"/>
      <c r="TW50" s="10"/>
      <c r="TX50" s="1"/>
      <c r="TY50" s="9"/>
      <c r="UB50" s="10"/>
      <c r="UC50" s="1"/>
      <c r="UD50" s="9"/>
      <c r="UG50" s="10"/>
      <c r="UH50" s="1"/>
      <c r="UI50" s="9"/>
      <c r="UL50" s="10"/>
      <c r="UM50" s="1"/>
      <c r="UN50" s="9"/>
      <c r="UQ50" s="10"/>
      <c r="UR50" s="1"/>
      <c r="US50" s="9"/>
      <c r="UV50" s="10"/>
      <c r="UW50" s="1"/>
      <c r="UX50" s="9"/>
      <c r="VA50" s="10"/>
      <c r="VB50" s="1"/>
      <c r="VC50" s="9"/>
      <c r="VF50" s="10"/>
      <c r="VG50" s="1"/>
      <c r="VH50" s="9"/>
      <c r="VK50" s="10"/>
      <c r="VL50" s="1"/>
      <c r="VM50" s="9"/>
      <c r="VP50" s="10"/>
      <c r="VQ50" s="1"/>
      <c r="VR50" s="9"/>
      <c r="VU50" s="10"/>
      <c r="VV50" s="1"/>
      <c r="VW50" s="9"/>
      <c r="VZ50" s="10"/>
      <c r="WA50" s="1"/>
      <c r="WB50" s="9"/>
      <c r="WE50" s="10"/>
      <c r="WF50" s="1"/>
      <c r="WG50" s="9"/>
      <c r="WJ50" s="10"/>
      <c r="WK50" s="1"/>
      <c r="WL50" s="9"/>
      <c r="WO50" s="10"/>
      <c r="WP50" s="1"/>
      <c r="WQ50" s="9"/>
      <c r="WT50" s="10"/>
      <c r="WU50" s="1"/>
      <c r="WV50" s="9"/>
      <c r="WY50" s="10"/>
      <c r="WZ50" s="1"/>
      <c r="XA50" s="9"/>
      <c r="XD50" s="10"/>
      <c r="XE50" s="1"/>
      <c r="XF50" s="9"/>
      <c r="XI50" s="10"/>
      <c r="XJ50" s="1"/>
      <c r="XK50" s="9"/>
      <c r="XN50" s="10"/>
      <c r="XO50" s="1"/>
      <c r="XP50" s="9"/>
      <c r="XS50" s="10"/>
      <c r="XT50" s="1"/>
      <c r="XU50" s="9"/>
      <c r="XX50" s="10"/>
      <c r="XY50" s="1"/>
      <c r="XZ50" s="9"/>
      <c r="YC50" s="10"/>
      <c r="YD50" s="1"/>
      <c r="YE50" s="9"/>
      <c r="YH50" s="10"/>
      <c r="YI50" s="1"/>
      <c r="YJ50" s="9"/>
      <c r="YM50" s="10"/>
      <c r="YN50" s="1"/>
      <c r="YO50" s="9"/>
      <c r="YR50" s="10"/>
      <c r="YS50" s="1"/>
      <c r="YT50" s="9"/>
      <c r="YW50" s="10"/>
      <c r="YX50" s="1"/>
      <c r="YY50" s="9"/>
      <c r="ZB50" s="10"/>
      <c r="ZC50" s="1"/>
      <c r="ZD50" s="9"/>
      <c r="ZG50" s="10"/>
      <c r="ZH50" s="1"/>
      <c r="ZI50" s="9"/>
      <c r="ZL50" s="10"/>
      <c r="ZM50" s="1"/>
      <c r="ZN50" s="9"/>
      <c r="ZQ50" s="10"/>
      <c r="ZR50" s="1"/>
      <c r="ZS50" s="9"/>
      <c r="ZV50" s="10"/>
      <c r="ZW50" s="1"/>
      <c r="ZX50" s="9"/>
      <c r="AAA50" s="10"/>
      <c r="AAB50" s="1"/>
      <c r="AAC50" s="9"/>
      <c r="AAF50" s="10"/>
      <c r="AAG50" s="1"/>
      <c r="AAH50" s="9"/>
      <c r="AAK50" s="10"/>
      <c r="AAL50" s="1"/>
      <c r="AAM50" s="9"/>
      <c r="AAP50" s="10"/>
      <c r="AAQ50" s="1"/>
      <c r="AAR50" s="9"/>
      <c r="AAU50" s="10"/>
      <c r="AAV50" s="1"/>
      <c r="AAW50" s="9"/>
      <c r="AAZ50" s="10"/>
      <c r="ABA50" s="1"/>
      <c r="ABB50" s="9"/>
      <c r="ABE50" s="10"/>
      <c r="ABF50" s="1"/>
      <c r="ABG50" s="9"/>
      <c r="ABJ50" s="10"/>
      <c r="ABK50" s="1"/>
      <c r="ABL50" s="9"/>
      <c r="ABO50" s="10"/>
      <c r="ABP50" s="1"/>
      <c r="ABQ50" s="9"/>
      <c r="ABT50" s="10"/>
      <c r="ABU50" s="1"/>
      <c r="ABV50" s="9"/>
      <c r="ABY50" s="10"/>
      <c r="ABZ50" s="1"/>
      <c r="ACA50" s="9"/>
      <c r="ACD50" s="10"/>
      <c r="ACE50" s="1"/>
      <c r="ACF50" s="9"/>
      <c r="ACI50" s="10"/>
      <c r="ACJ50" s="1"/>
      <c r="ACK50" s="9"/>
      <c r="ACN50" s="10"/>
      <c r="ACO50" s="1"/>
      <c r="ACP50" s="9"/>
      <c r="ACS50" s="10"/>
      <c r="ACT50" s="1"/>
      <c r="ACU50" s="9"/>
      <c r="ACX50" s="10"/>
      <c r="ACY50" s="1"/>
      <c r="ACZ50" s="9"/>
      <c r="ADC50" s="10"/>
      <c r="ADD50" s="1"/>
      <c r="ADE50" s="9"/>
      <c r="ADH50" s="10"/>
      <c r="ADI50" s="1"/>
      <c r="ADJ50" s="9"/>
      <c r="ADM50" s="10"/>
      <c r="ADN50" s="1"/>
      <c r="ADO50" s="9"/>
      <c r="ADR50" s="10"/>
      <c r="ADS50" s="1"/>
      <c r="ADT50" s="9"/>
      <c r="ADW50" s="10"/>
      <c r="ADX50" s="1"/>
      <c r="ADY50" s="9"/>
      <c r="AEB50" s="10"/>
      <c r="AEC50" s="1"/>
      <c r="AED50" s="9"/>
      <c r="AEG50" s="10"/>
      <c r="AEH50" s="1"/>
      <c r="AEI50" s="9"/>
      <c r="AEL50" s="10"/>
      <c r="AEM50" s="1"/>
      <c r="AEN50" s="9"/>
      <c r="AEQ50" s="10"/>
      <c r="AER50" s="1"/>
      <c r="AES50" s="9"/>
      <c r="AEV50" s="10"/>
      <c r="AEW50" s="1"/>
      <c r="AEX50" s="9"/>
      <c r="AFA50" s="10"/>
      <c r="AFB50" s="1"/>
      <c r="AFC50" s="9"/>
      <c r="AFF50" s="10"/>
      <c r="AFG50" s="1"/>
      <c r="AFH50" s="9"/>
      <c r="AFK50" s="10"/>
      <c r="AFL50" s="1"/>
      <c r="AFM50" s="9"/>
      <c r="AFP50" s="10"/>
      <c r="AFQ50" s="1"/>
      <c r="AFR50" s="9"/>
      <c r="AFU50" s="10"/>
      <c r="AFV50" s="1"/>
      <c r="AFW50" s="9"/>
      <c r="AFZ50" s="10"/>
      <c r="AGA50" s="1"/>
      <c r="AGB50" s="9"/>
      <c r="AGE50" s="10"/>
      <c r="AGF50" s="1"/>
      <c r="AGG50" s="9"/>
      <c r="AGJ50" s="10"/>
      <c r="AGK50" s="1"/>
      <c r="AGL50" s="9"/>
      <c r="AGO50" s="10"/>
      <c r="AGP50" s="1"/>
      <c r="AGQ50" s="9"/>
      <c r="AGT50" s="10"/>
      <c r="AGU50" s="1"/>
      <c r="AGV50" s="9"/>
      <c r="AGY50" s="10"/>
      <c r="AGZ50" s="1"/>
      <c r="AHA50" s="9"/>
      <c r="AHD50" s="10"/>
      <c r="AHE50" s="1"/>
      <c r="AHF50" s="9"/>
      <c r="AHI50" s="10"/>
      <c r="AHJ50" s="1"/>
      <c r="AHK50" s="9"/>
      <c r="AHN50" s="10"/>
      <c r="AHO50" s="1"/>
      <c r="AHP50" s="9"/>
      <c r="AHS50" s="10"/>
      <c r="AHT50" s="1"/>
      <c r="AHU50" s="9"/>
      <c r="AHX50" s="10"/>
      <c r="AHY50" s="1"/>
      <c r="AHZ50" s="9"/>
      <c r="AIC50" s="10"/>
      <c r="AID50" s="1"/>
      <c r="AIE50" s="9"/>
      <c r="AIH50" s="10"/>
      <c r="AII50" s="1"/>
      <c r="AIJ50" s="9"/>
      <c r="AIM50" s="10"/>
      <c r="AIN50" s="1"/>
      <c r="AIO50" s="9"/>
      <c r="AIR50" s="10"/>
      <c r="AIS50" s="1"/>
      <c r="AIT50" s="9"/>
      <c r="AIW50" s="10"/>
      <c r="AIX50" s="1"/>
      <c r="AIY50" s="9"/>
      <c r="AJB50" s="10"/>
      <c r="AJC50" s="1"/>
      <c r="AJD50" s="9"/>
      <c r="AJG50" s="10"/>
      <c r="AJH50" s="1"/>
      <c r="AJI50" s="9"/>
      <c r="AJL50" s="10"/>
      <c r="AJM50" s="1"/>
      <c r="AJN50" s="9"/>
      <c r="AJQ50" s="10"/>
      <c r="AJR50" s="1"/>
      <c r="AJS50" s="9"/>
      <c r="AJV50" s="10"/>
      <c r="AJW50" s="1"/>
      <c r="AJX50" s="9"/>
      <c r="AKA50" s="10"/>
      <c r="AKB50" s="1"/>
      <c r="AKC50" s="9"/>
      <c r="AKF50" s="10"/>
      <c r="AKG50" s="1"/>
      <c r="AKH50" s="9"/>
      <c r="AKK50" s="10"/>
      <c r="AKL50" s="1"/>
      <c r="AKM50" s="9"/>
      <c r="AKP50" s="10"/>
      <c r="AKQ50" s="1"/>
      <c r="AKR50" s="9"/>
      <c r="AKU50" s="10"/>
      <c r="AKV50" s="1"/>
      <c r="AKW50" s="9"/>
      <c r="AKZ50" s="10"/>
      <c r="ALA50" s="1"/>
      <c r="ALB50" s="9"/>
      <c r="ALE50" s="10"/>
      <c r="ALF50" s="1"/>
      <c r="ALG50" s="9"/>
      <c r="ALJ50" s="10"/>
      <c r="ALK50" s="1"/>
      <c r="ALL50" s="9"/>
      <c r="ALO50" s="10"/>
      <c r="ALP50" s="1"/>
      <c r="ALQ50" s="9"/>
      <c r="ALT50" s="10"/>
      <c r="ALU50" s="1"/>
      <c r="ALV50" s="9"/>
      <c r="ALY50" s="10"/>
      <c r="ALZ50" s="1"/>
      <c r="AMA50" s="9"/>
      <c r="AMD50" s="10"/>
      <c r="AME50" s="1"/>
      <c r="AMF50" s="9"/>
      <c r="AMI50" s="10"/>
      <c r="AMJ50" s="1"/>
    </row>
    <row r="51" spans="1:1024" customHeight="1" ht="13.2">
      <c r="I51" s="1">
        <v>44900</v>
      </c>
      <c r="J51" s="9" t="s">
        <v>90</v>
      </c>
      <c r="K51" s="8">
        <v>12.9</v>
      </c>
      <c r="L51" s="8" t="s">
        <v>42</v>
      </c>
      <c r="M51" s="10">
        <v>44895</v>
      </c>
      <c r="N51" s="1"/>
      <c r="O51" s="9"/>
      <c r="R51" s="10"/>
      <c r="S51" s="1"/>
      <c r="T51" s="9"/>
      <c r="W51" s="10"/>
      <c r="X51" s="1"/>
      <c r="Y51" s="9"/>
      <c r="AB51" s="10"/>
      <c r="AC51" s="1"/>
      <c r="AD51" s="9"/>
      <c r="AG51" s="10"/>
      <c r="AH51" s="1"/>
      <c r="AI51" s="9"/>
      <c r="AL51" s="10"/>
      <c r="AM51" s="1"/>
      <c r="AN51" s="9"/>
      <c r="AQ51" s="10"/>
      <c r="AR51" s="1"/>
      <c r="AS51" s="9"/>
      <c r="AV51" s="10"/>
      <c r="AW51" s="1"/>
      <c r="AX51" s="9"/>
      <c r="BA51" s="10"/>
      <c r="BB51" s="1"/>
      <c r="BC51" s="9"/>
      <c r="BF51" s="10"/>
      <c r="BG51" s="1"/>
      <c r="BH51" s="9"/>
      <c r="BK51" s="10"/>
      <c r="BL51" s="1"/>
      <c r="BM51" s="9"/>
      <c r="BP51" s="10"/>
      <c r="BQ51" s="1"/>
      <c r="BR51" s="9"/>
      <c r="BU51" s="10"/>
      <c r="BV51" s="1"/>
      <c r="BW51" s="9"/>
      <c r="BZ51" s="10"/>
      <c r="CA51" s="1"/>
      <c r="CB51" s="9"/>
      <c r="CE51" s="10"/>
      <c r="CF51" s="1"/>
      <c r="CG51" s="9"/>
      <c r="CJ51" s="10"/>
      <c r="CK51" s="1"/>
      <c r="CL51" s="9"/>
      <c r="CO51" s="10"/>
      <c r="CP51" s="1"/>
      <c r="CQ51" s="9"/>
      <c r="CT51" s="10"/>
      <c r="CU51" s="1"/>
      <c r="CV51" s="9"/>
      <c r="CY51" s="10"/>
      <c r="CZ51" s="1"/>
      <c r="DA51" s="9"/>
      <c r="DD51" s="10"/>
      <c r="DE51" s="1"/>
      <c r="DF51" s="9"/>
      <c r="DI51" s="10"/>
      <c r="DJ51" s="1"/>
      <c r="DK51" s="9"/>
      <c r="DN51" s="10"/>
      <c r="DO51" s="1"/>
      <c r="DP51" s="9"/>
      <c r="DS51" s="10"/>
      <c r="DT51" s="1"/>
      <c r="DU51" s="9"/>
      <c r="DX51" s="10"/>
      <c r="DY51" s="1"/>
      <c r="DZ51" s="9"/>
      <c r="EC51" s="10"/>
      <c r="ED51" s="1"/>
      <c r="EE51" s="9"/>
      <c r="EH51" s="10"/>
      <c r="EI51" s="1"/>
      <c r="EJ51" s="9"/>
      <c r="EM51" s="10"/>
      <c r="EN51" s="1"/>
      <c r="EO51" s="9"/>
      <c r="ER51" s="10"/>
      <c r="ES51" s="1"/>
      <c r="ET51" s="9"/>
      <c r="EW51" s="10"/>
      <c r="EX51" s="1"/>
      <c r="EY51" s="9"/>
      <c r="FB51" s="10"/>
      <c r="FC51" s="1"/>
      <c r="FD51" s="9"/>
      <c r="FG51" s="10"/>
      <c r="FH51" s="1"/>
      <c r="FI51" s="9"/>
      <c r="FL51" s="10"/>
      <c r="FM51" s="1"/>
      <c r="FN51" s="9"/>
      <c r="FQ51" s="10"/>
      <c r="FR51" s="1"/>
      <c r="FS51" s="9"/>
      <c r="FV51" s="10"/>
      <c r="FW51" s="1"/>
      <c r="FX51" s="9"/>
      <c r="GA51" s="10"/>
      <c r="GB51" s="1"/>
      <c r="GC51" s="9"/>
      <c r="GF51" s="10"/>
      <c r="GG51" s="1"/>
      <c r="GH51" s="9"/>
      <c r="GK51" s="10"/>
      <c r="GL51" s="1"/>
      <c r="GM51" s="9"/>
      <c r="GP51" s="10"/>
      <c r="GQ51" s="1"/>
      <c r="GR51" s="9"/>
      <c r="GU51" s="10"/>
      <c r="GV51" s="1"/>
      <c r="GW51" s="9"/>
      <c r="GZ51" s="10"/>
      <c r="HA51" s="1"/>
      <c r="HB51" s="9"/>
      <c r="HE51" s="10"/>
      <c r="HF51" s="1"/>
      <c r="HG51" s="9"/>
      <c r="HJ51" s="10"/>
      <c r="HK51" s="1"/>
      <c r="HL51" s="9"/>
      <c r="HO51" s="10"/>
      <c r="HP51" s="1"/>
      <c r="HQ51" s="9"/>
      <c r="HT51" s="10"/>
      <c r="HU51" s="1"/>
      <c r="HV51" s="9"/>
      <c r="HY51" s="10"/>
      <c r="HZ51" s="1"/>
      <c r="IA51" s="9"/>
      <c r="ID51" s="10"/>
      <c r="IE51" s="1"/>
      <c r="IF51" s="9"/>
      <c r="II51" s="10"/>
      <c r="IJ51" s="1"/>
      <c r="IK51" s="9"/>
      <c r="IN51" s="10"/>
      <c r="IO51" s="1"/>
      <c r="IP51" s="9"/>
      <c r="IS51" s="10"/>
      <c r="IT51" s="1"/>
      <c r="IU51" s="9"/>
      <c r="IX51" s="10"/>
      <c r="IY51" s="1"/>
      <c r="IZ51" s="9"/>
      <c r="JC51" s="10"/>
      <c r="JD51" s="1"/>
      <c r="JE51" s="9"/>
      <c r="JH51" s="10"/>
      <c r="JI51" s="1"/>
      <c r="JJ51" s="9"/>
      <c r="JM51" s="10"/>
      <c r="JN51" s="1"/>
      <c r="JO51" s="9"/>
      <c r="JR51" s="10"/>
      <c r="JS51" s="1"/>
      <c r="JT51" s="9"/>
      <c r="JW51" s="10"/>
      <c r="JX51" s="1"/>
      <c r="JY51" s="9"/>
      <c r="KB51" s="10"/>
      <c r="KC51" s="1"/>
      <c r="KD51" s="9"/>
      <c r="KG51" s="10"/>
      <c r="KH51" s="1"/>
      <c r="KI51" s="9"/>
      <c r="KL51" s="10"/>
      <c r="KM51" s="1"/>
      <c r="KN51" s="9"/>
      <c r="KQ51" s="10"/>
      <c r="KR51" s="1"/>
      <c r="KS51" s="9"/>
      <c r="KV51" s="10"/>
      <c r="KW51" s="1"/>
      <c r="KX51" s="9"/>
      <c r="LA51" s="10"/>
      <c r="LB51" s="1"/>
      <c r="LC51" s="9"/>
      <c r="LF51" s="10"/>
      <c r="LG51" s="1"/>
      <c r="LH51" s="9"/>
      <c r="LK51" s="10"/>
      <c r="LL51" s="1"/>
      <c r="LM51" s="9"/>
      <c r="LP51" s="10"/>
      <c r="LQ51" s="1"/>
      <c r="LR51" s="9"/>
      <c r="LU51" s="10"/>
      <c r="LV51" s="1"/>
      <c r="LW51" s="9"/>
      <c r="LZ51" s="10"/>
      <c r="MA51" s="1"/>
      <c r="MB51" s="9"/>
      <c r="ME51" s="10"/>
      <c r="MF51" s="1"/>
      <c r="MG51" s="9"/>
      <c r="MJ51" s="10"/>
      <c r="MK51" s="1"/>
      <c r="ML51" s="9"/>
      <c r="MO51" s="10"/>
      <c r="MP51" s="1"/>
      <c r="MQ51" s="9"/>
      <c r="MT51" s="10"/>
      <c r="MU51" s="1"/>
      <c r="MV51" s="9"/>
      <c r="MY51" s="10"/>
      <c r="MZ51" s="1"/>
      <c r="NA51" s="9"/>
      <c r="ND51" s="10"/>
      <c r="NE51" s="1"/>
      <c r="NF51" s="9"/>
      <c r="NI51" s="10"/>
      <c r="NJ51" s="1"/>
      <c r="NK51" s="9"/>
      <c r="NN51" s="10"/>
      <c r="NO51" s="1"/>
      <c r="NP51" s="9"/>
      <c r="NS51" s="10"/>
      <c r="NT51" s="1"/>
      <c r="NU51" s="9"/>
      <c r="NX51" s="10"/>
      <c r="NY51" s="1"/>
      <c r="NZ51" s="9"/>
      <c r="OC51" s="10"/>
      <c r="OD51" s="1"/>
      <c r="OE51" s="9"/>
      <c r="OH51" s="10"/>
      <c r="OI51" s="1"/>
      <c r="OJ51" s="9"/>
      <c r="OM51" s="10"/>
      <c r="ON51" s="1"/>
      <c r="OO51" s="9"/>
      <c r="OR51" s="10"/>
      <c r="OS51" s="1"/>
      <c r="OT51" s="9"/>
      <c r="OW51" s="10"/>
      <c r="OX51" s="1"/>
      <c r="OY51" s="9"/>
      <c r="PB51" s="10"/>
      <c r="PC51" s="1"/>
      <c r="PD51" s="9"/>
      <c r="PG51" s="10"/>
      <c r="PH51" s="1"/>
      <c r="PI51" s="9"/>
      <c r="PL51" s="10"/>
      <c r="PM51" s="1"/>
      <c r="PN51" s="9"/>
      <c r="PQ51" s="10"/>
      <c r="PR51" s="1"/>
      <c r="PS51" s="9"/>
      <c r="PV51" s="10"/>
      <c r="PW51" s="1"/>
      <c r="PX51" s="9"/>
      <c r="QA51" s="10"/>
      <c r="QB51" s="1"/>
      <c r="QC51" s="9"/>
      <c r="QF51" s="10"/>
      <c r="QG51" s="1"/>
      <c r="QH51" s="9"/>
      <c r="QK51" s="10"/>
      <c r="QL51" s="1"/>
      <c r="QM51" s="9"/>
      <c r="QP51" s="10"/>
      <c r="QQ51" s="1"/>
      <c r="QR51" s="9"/>
      <c r="QU51" s="10"/>
      <c r="QV51" s="1"/>
      <c r="QW51" s="9"/>
      <c r="QZ51" s="10"/>
      <c r="RA51" s="1"/>
      <c r="RB51" s="9"/>
      <c r="RE51" s="10"/>
      <c r="RF51" s="1"/>
      <c r="RG51" s="9"/>
      <c r="RJ51" s="10"/>
      <c r="RK51" s="1"/>
      <c r="RL51" s="9"/>
      <c r="RO51" s="10"/>
      <c r="RP51" s="1"/>
      <c r="RQ51" s="9"/>
      <c r="RT51" s="10"/>
      <c r="RU51" s="1"/>
      <c r="RV51" s="9"/>
      <c r="RY51" s="10"/>
      <c r="RZ51" s="1"/>
      <c r="SA51" s="9"/>
      <c r="SD51" s="10"/>
      <c r="SE51" s="1"/>
      <c r="SF51" s="9"/>
      <c r="SI51" s="10"/>
      <c r="SJ51" s="1"/>
      <c r="SK51" s="9"/>
      <c r="SN51" s="10"/>
      <c r="SO51" s="1"/>
      <c r="SP51" s="9"/>
      <c r="SS51" s="10"/>
      <c r="ST51" s="1"/>
      <c r="SU51" s="9"/>
      <c r="SX51" s="10"/>
      <c r="SY51" s="1"/>
      <c r="SZ51" s="9"/>
      <c r="TC51" s="10"/>
      <c r="TD51" s="1"/>
      <c r="TE51" s="9"/>
      <c r="TH51" s="10"/>
      <c r="TI51" s="1"/>
      <c r="TJ51" s="9"/>
      <c r="TM51" s="10"/>
      <c r="TN51" s="1"/>
      <c r="TO51" s="9"/>
      <c r="TR51" s="10"/>
      <c r="TS51" s="1"/>
      <c r="TT51" s="9"/>
      <c r="TW51" s="10"/>
      <c r="TX51" s="1"/>
      <c r="TY51" s="9"/>
      <c r="UB51" s="10"/>
      <c r="UC51" s="1"/>
      <c r="UD51" s="9"/>
      <c r="UG51" s="10"/>
      <c r="UH51" s="1"/>
      <c r="UI51" s="9"/>
      <c r="UL51" s="10"/>
      <c r="UM51" s="1"/>
      <c r="UN51" s="9"/>
      <c r="UQ51" s="10"/>
      <c r="UR51" s="1"/>
      <c r="US51" s="9"/>
      <c r="UV51" s="10"/>
      <c r="UW51" s="1"/>
      <c r="UX51" s="9"/>
      <c r="VA51" s="10"/>
      <c r="VB51" s="1"/>
      <c r="VC51" s="9"/>
      <c r="VF51" s="10"/>
      <c r="VG51" s="1"/>
      <c r="VH51" s="9"/>
      <c r="VK51" s="10"/>
      <c r="VL51" s="1"/>
      <c r="VM51" s="9"/>
      <c r="VP51" s="10"/>
      <c r="VQ51" s="1"/>
      <c r="VR51" s="9"/>
      <c r="VU51" s="10"/>
      <c r="VV51" s="1"/>
      <c r="VW51" s="9"/>
      <c r="VZ51" s="10"/>
      <c r="WA51" s="1"/>
      <c r="WB51" s="9"/>
      <c r="WE51" s="10"/>
      <c r="WF51" s="1"/>
      <c r="WG51" s="9"/>
      <c r="WJ51" s="10"/>
      <c r="WK51" s="1"/>
      <c r="WL51" s="9"/>
      <c r="WO51" s="10"/>
      <c r="WP51" s="1"/>
      <c r="WQ51" s="9"/>
      <c r="WT51" s="10"/>
      <c r="WU51" s="1"/>
      <c r="WV51" s="9"/>
      <c r="WY51" s="10"/>
      <c r="WZ51" s="1"/>
      <c r="XA51" s="9"/>
      <c r="XD51" s="10"/>
      <c r="XE51" s="1"/>
      <c r="XF51" s="9"/>
      <c r="XI51" s="10"/>
      <c r="XJ51" s="1"/>
      <c r="XK51" s="9"/>
      <c r="XN51" s="10"/>
      <c r="XO51" s="1"/>
      <c r="XP51" s="9"/>
      <c r="XS51" s="10"/>
      <c r="XT51" s="1"/>
      <c r="XU51" s="9"/>
      <c r="XX51" s="10"/>
      <c r="XY51" s="1"/>
      <c r="XZ51" s="9"/>
      <c r="YC51" s="10"/>
      <c r="YD51" s="1"/>
      <c r="YE51" s="9"/>
      <c r="YH51" s="10"/>
      <c r="YI51" s="1"/>
      <c r="YJ51" s="9"/>
      <c r="YM51" s="10"/>
      <c r="YN51" s="1"/>
      <c r="YO51" s="9"/>
      <c r="YR51" s="10"/>
      <c r="YS51" s="1"/>
      <c r="YT51" s="9"/>
      <c r="YW51" s="10"/>
      <c r="YX51" s="1"/>
      <c r="YY51" s="9"/>
      <c r="ZB51" s="10"/>
      <c r="ZC51" s="1"/>
      <c r="ZD51" s="9"/>
      <c r="ZG51" s="10"/>
      <c r="ZH51" s="1"/>
      <c r="ZI51" s="9"/>
      <c r="ZL51" s="10"/>
      <c r="ZM51" s="1"/>
      <c r="ZN51" s="9"/>
      <c r="ZQ51" s="10"/>
      <c r="ZR51" s="1"/>
      <c r="ZS51" s="9"/>
      <c r="ZV51" s="10"/>
      <c r="ZW51" s="1"/>
      <c r="ZX51" s="9"/>
      <c r="AAA51" s="10"/>
      <c r="AAB51" s="1"/>
      <c r="AAC51" s="9"/>
      <c r="AAF51" s="10"/>
      <c r="AAG51" s="1"/>
      <c r="AAH51" s="9"/>
      <c r="AAK51" s="10"/>
      <c r="AAL51" s="1"/>
      <c r="AAM51" s="9"/>
      <c r="AAP51" s="10"/>
      <c r="AAQ51" s="1"/>
      <c r="AAR51" s="9"/>
      <c r="AAU51" s="10"/>
      <c r="AAV51" s="1"/>
      <c r="AAW51" s="9"/>
      <c r="AAZ51" s="10"/>
      <c r="ABA51" s="1"/>
      <c r="ABB51" s="9"/>
      <c r="ABE51" s="10"/>
      <c r="ABF51" s="1"/>
      <c r="ABG51" s="9"/>
      <c r="ABJ51" s="10"/>
      <c r="ABK51" s="1"/>
      <c r="ABL51" s="9"/>
      <c r="ABO51" s="10"/>
      <c r="ABP51" s="1"/>
      <c r="ABQ51" s="9"/>
      <c r="ABT51" s="10"/>
      <c r="ABU51" s="1"/>
      <c r="ABV51" s="9"/>
      <c r="ABY51" s="10"/>
      <c r="ABZ51" s="1"/>
      <c r="ACA51" s="9"/>
      <c r="ACD51" s="10"/>
      <c r="ACE51" s="1"/>
      <c r="ACF51" s="9"/>
      <c r="ACI51" s="10"/>
      <c r="ACJ51" s="1"/>
      <c r="ACK51" s="9"/>
      <c r="ACN51" s="10"/>
      <c r="ACO51" s="1"/>
      <c r="ACP51" s="9"/>
      <c r="ACS51" s="10"/>
      <c r="ACT51" s="1"/>
      <c r="ACU51" s="9"/>
      <c r="ACX51" s="10"/>
      <c r="ACY51" s="1"/>
      <c r="ACZ51" s="9"/>
      <c r="ADC51" s="10"/>
      <c r="ADD51" s="1"/>
      <c r="ADE51" s="9"/>
      <c r="ADH51" s="10"/>
      <c r="ADI51" s="1"/>
      <c r="ADJ51" s="9"/>
      <c r="ADM51" s="10"/>
      <c r="ADN51" s="1"/>
      <c r="ADO51" s="9"/>
      <c r="ADR51" s="10"/>
      <c r="ADS51" s="1"/>
      <c r="ADT51" s="9"/>
      <c r="ADW51" s="10"/>
      <c r="ADX51" s="1"/>
      <c r="ADY51" s="9"/>
      <c r="AEB51" s="10"/>
      <c r="AEC51" s="1"/>
      <c r="AED51" s="9"/>
      <c r="AEG51" s="10"/>
      <c r="AEH51" s="1"/>
      <c r="AEI51" s="9"/>
      <c r="AEL51" s="10"/>
      <c r="AEM51" s="1"/>
      <c r="AEN51" s="9"/>
      <c r="AEQ51" s="10"/>
      <c r="AER51" s="1"/>
      <c r="AES51" s="9"/>
      <c r="AEV51" s="10"/>
      <c r="AEW51" s="1"/>
      <c r="AEX51" s="9"/>
      <c r="AFA51" s="10"/>
      <c r="AFB51" s="1"/>
      <c r="AFC51" s="9"/>
      <c r="AFF51" s="10"/>
      <c r="AFG51" s="1"/>
      <c r="AFH51" s="9"/>
      <c r="AFK51" s="10"/>
      <c r="AFL51" s="1"/>
      <c r="AFM51" s="9"/>
      <c r="AFP51" s="10"/>
      <c r="AFQ51" s="1"/>
      <c r="AFR51" s="9"/>
      <c r="AFU51" s="10"/>
      <c r="AFV51" s="1"/>
      <c r="AFW51" s="9"/>
      <c r="AFZ51" s="10"/>
      <c r="AGA51" s="1"/>
      <c r="AGB51" s="9"/>
      <c r="AGE51" s="10"/>
      <c r="AGF51" s="1"/>
      <c r="AGG51" s="9"/>
      <c r="AGJ51" s="10"/>
      <c r="AGK51" s="1"/>
      <c r="AGL51" s="9"/>
      <c r="AGO51" s="10"/>
      <c r="AGP51" s="1"/>
      <c r="AGQ51" s="9"/>
      <c r="AGT51" s="10"/>
      <c r="AGU51" s="1"/>
      <c r="AGV51" s="9"/>
      <c r="AGY51" s="10"/>
      <c r="AGZ51" s="1"/>
      <c r="AHA51" s="9"/>
      <c r="AHD51" s="10"/>
      <c r="AHE51" s="1"/>
      <c r="AHF51" s="9"/>
      <c r="AHI51" s="10"/>
      <c r="AHJ51" s="1"/>
      <c r="AHK51" s="9"/>
      <c r="AHN51" s="10"/>
      <c r="AHO51" s="1"/>
      <c r="AHP51" s="9"/>
      <c r="AHS51" s="10"/>
      <c r="AHT51" s="1"/>
      <c r="AHU51" s="9"/>
      <c r="AHX51" s="10"/>
      <c r="AHY51" s="1"/>
      <c r="AHZ51" s="9"/>
      <c r="AIC51" s="10"/>
      <c r="AID51" s="1"/>
      <c r="AIE51" s="9"/>
      <c r="AIH51" s="10"/>
      <c r="AII51" s="1"/>
      <c r="AIJ51" s="9"/>
      <c r="AIM51" s="10"/>
      <c r="AIN51" s="1"/>
      <c r="AIO51" s="9"/>
      <c r="AIR51" s="10"/>
      <c r="AIS51" s="1"/>
      <c r="AIT51" s="9"/>
      <c r="AIW51" s="10"/>
      <c r="AIX51" s="1"/>
      <c r="AIY51" s="9"/>
      <c r="AJB51" s="10"/>
      <c r="AJC51" s="1"/>
      <c r="AJD51" s="9"/>
      <c r="AJG51" s="10"/>
      <c r="AJH51" s="1"/>
      <c r="AJI51" s="9"/>
      <c r="AJL51" s="10"/>
      <c r="AJM51" s="1"/>
      <c r="AJN51" s="9"/>
      <c r="AJQ51" s="10"/>
      <c r="AJR51" s="1"/>
      <c r="AJS51" s="9"/>
      <c r="AJV51" s="10"/>
      <c r="AJW51" s="1"/>
      <c r="AJX51" s="9"/>
      <c r="AKA51" s="10"/>
      <c r="AKB51" s="1"/>
      <c r="AKC51" s="9"/>
      <c r="AKF51" s="10"/>
      <c r="AKG51" s="1"/>
      <c r="AKH51" s="9"/>
      <c r="AKK51" s="10"/>
      <c r="AKL51" s="1"/>
      <c r="AKM51" s="9"/>
      <c r="AKP51" s="10"/>
      <c r="AKQ51" s="1"/>
      <c r="AKR51" s="9"/>
      <c r="AKU51" s="10"/>
      <c r="AKV51" s="1"/>
      <c r="AKW51" s="9"/>
      <c r="AKZ51" s="10"/>
      <c r="ALA51" s="1"/>
      <c r="ALB51" s="9"/>
      <c r="ALE51" s="10"/>
      <c r="ALF51" s="1"/>
      <c r="ALG51" s="9"/>
      <c r="ALJ51" s="10"/>
      <c r="ALK51" s="1"/>
      <c r="ALL51" s="9"/>
      <c r="ALO51" s="10"/>
      <c r="ALP51" s="1"/>
      <c r="ALQ51" s="9"/>
      <c r="ALT51" s="10"/>
      <c r="ALU51" s="1"/>
      <c r="ALV51" s="9"/>
      <c r="ALY51" s="10"/>
      <c r="ALZ51" s="1"/>
      <c r="AMA51" s="9"/>
      <c r="AMD51" s="10"/>
      <c r="AME51" s="1"/>
      <c r="AMF51" s="9"/>
      <c r="AMI51" s="10"/>
      <c r="AMJ51" s="1"/>
    </row>
    <row r="52" spans="1:1024" customHeight="1" ht="13.2">
      <c r="I52" s="1">
        <v>44925</v>
      </c>
      <c r="J52" s="9" t="s">
        <v>90</v>
      </c>
      <c r="K52" s="8">
        <v>34</v>
      </c>
      <c r="L52" s="8" t="s">
        <v>42</v>
      </c>
      <c r="M52" s="10">
        <v>44925</v>
      </c>
      <c r="N52" s="1"/>
      <c r="O52" s="9"/>
      <c r="R52" s="10"/>
      <c r="S52" s="1"/>
      <c r="T52" s="9"/>
      <c r="W52" s="10"/>
      <c r="X52" s="1"/>
      <c r="Y52" s="9"/>
      <c r="AB52" s="10"/>
      <c r="AC52" s="1"/>
      <c r="AD52" s="9"/>
      <c r="AG52" s="10"/>
      <c r="AH52" s="1"/>
      <c r="AI52" s="9"/>
      <c r="AL52" s="10"/>
      <c r="AM52" s="1"/>
      <c r="AN52" s="9"/>
      <c r="AQ52" s="10"/>
      <c r="AR52" s="1"/>
      <c r="AS52" s="9"/>
      <c r="AV52" s="10"/>
      <c r="AW52" s="1"/>
      <c r="AX52" s="9"/>
      <c r="BA52" s="10"/>
      <c r="BB52" s="1"/>
      <c r="BC52" s="9"/>
      <c r="BF52" s="10"/>
      <c r="BG52" s="1"/>
      <c r="BH52" s="9"/>
      <c r="BK52" s="10"/>
      <c r="BL52" s="1"/>
      <c r="BM52" s="9"/>
      <c r="BP52" s="10"/>
      <c r="BQ52" s="1"/>
      <c r="BR52" s="9"/>
      <c r="BU52" s="10"/>
      <c r="BV52" s="1"/>
      <c r="BW52" s="9"/>
      <c r="BZ52" s="10"/>
      <c r="CA52" s="1"/>
      <c r="CB52" s="9"/>
      <c r="CE52" s="10"/>
      <c r="CF52" s="1"/>
      <c r="CG52" s="9"/>
      <c r="CJ52" s="10"/>
      <c r="CK52" s="1"/>
      <c r="CL52" s="9"/>
      <c r="CO52" s="10"/>
      <c r="CP52" s="1"/>
      <c r="CQ52" s="9"/>
      <c r="CT52" s="10"/>
      <c r="CU52" s="1"/>
      <c r="CV52" s="9"/>
      <c r="CY52" s="10"/>
      <c r="CZ52" s="1"/>
      <c r="DA52" s="9"/>
      <c r="DD52" s="10"/>
      <c r="DE52" s="1"/>
      <c r="DF52" s="9"/>
      <c r="DI52" s="10"/>
      <c r="DJ52" s="1"/>
      <c r="DK52" s="9"/>
      <c r="DN52" s="10"/>
      <c r="DO52" s="1"/>
      <c r="DP52" s="9"/>
      <c r="DS52" s="10"/>
      <c r="DT52" s="1"/>
      <c r="DU52" s="9"/>
      <c r="DX52" s="10"/>
      <c r="DY52" s="1"/>
      <c r="DZ52" s="9"/>
      <c r="EC52" s="10"/>
      <c r="ED52" s="1"/>
      <c r="EE52" s="9"/>
      <c r="EH52" s="10"/>
      <c r="EI52" s="1"/>
      <c r="EJ52" s="9"/>
      <c r="EM52" s="10"/>
      <c r="EN52" s="1"/>
      <c r="EO52" s="9"/>
      <c r="ER52" s="10"/>
      <c r="ES52" s="1"/>
      <c r="ET52" s="9"/>
      <c r="EW52" s="10"/>
      <c r="EX52" s="1"/>
      <c r="EY52" s="9"/>
      <c r="FB52" s="10"/>
      <c r="FC52" s="1"/>
      <c r="FD52" s="9"/>
      <c r="FG52" s="10"/>
      <c r="FH52" s="1"/>
      <c r="FI52" s="9"/>
      <c r="FL52" s="10"/>
      <c r="FM52" s="1"/>
      <c r="FN52" s="9"/>
      <c r="FQ52" s="10"/>
      <c r="FR52" s="1"/>
      <c r="FS52" s="9"/>
      <c r="FV52" s="10"/>
      <c r="FW52" s="1"/>
      <c r="FX52" s="9"/>
      <c r="GA52" s="10"/>
      <c r="GB52" s="1"/>
      <c r="GC52" s="9"/>
      <c r="GF52" s="10"/>
      <c r="GG52" s="1"/>
      <c r="GH52" s="9"/>
      <c r="GK52" s="10"/>
      <c r="GL52" s="1"/>
      <c r="GM52" s="9"/>
      <c r="GP52" s="10"/>
      <c r="GQ52" s="1"/>
      <c r="GR52" s="9"/>
      <c r="GU52" s="10"/>
      <c r="GV52" s="1"/>
      <c r="GW52" s="9"/>
      <c r="GZ52" s="10"/>
      <c r="HA52" s="1"/>
      <c r="HB52" s="9"/>
      <c r="HE52" s="10"/>
      <c r="HF52" s="1"/>
      <c r="HG52" s="9"/>
      <c r="HJ52" s="10"/>
      <c r="HK52" s="1"/>
      <c r="HL52" s="9"/>
      <c r="HO52" s="10"/>
      <c r="HP52" s="1"/>
      <c r="HQ52" s="9"/>
      <c r="HT52" s="10"/>
      <c r="HU52" s="1"/>
      <c r="HV52" s="9"/>
      <c r="HY52" s="10"/>
      <c r="HZ52" s="1"/>
      <c r="IA52" s="9"/>
      <c r="ID52" s="10"/>
      <c r="IE52" s="1"/>
      <c r="IF52" s="9"/>
      <c r="II52" s="10"/>
      <c r="IJ52" s="1"/>
      <c r="IK52" s="9"/>
      <c r="IN52" s="10"/>
      <c r="IO52" s="1"/>
      <c r="IP52" s="9"/>
      <c r="IS52" s="10"/>
      <c r="IT52" s="1"/>
      <c r="IU52" s="9"/>
      <c r="IX52" s="10"/>
      <c r="IY52" s="1"/>
      <c r="IZ52" s="9"/>
      <c r="JC52" s="10"/>
      <c r="JD52" s="1"/>
      <c r="JE52" s="9"/>
      <c r="JH52" s="10"/>
      <c r="JI52" s="1"/>
      <c r="JJ52" s="9"/>
      <c r="JM52" s="10"/>
      <c r="JN52" s="1"/>
      <c r="JO52" s="9"/>
      <c r="JR52" s="10"/>
      <c r="JS52" s="1"/>
      <c r="JT52" s="9"/>
      <c r="JW52" s="10"/>
      <c r="JX52" s="1"/>
      <c r="JY52" s="9"/>
      <c r="KB52" s="10"/>
      <c r="KC52" s="1"/>
      <c r="KD52" s="9"/>
      <c r="KG52" s="10"/>
      <c r="KH52" s="1"/>
      <c r="KI52" s="9"/>
      <c r="KL52" s="10"/>
      <c r="KM52" s="1"/>
      <c r="KN52" s="9"/>
      <c r="KQ52" s="10"/>
      <c r="KR52" s="1"/>
      <c r="KS52" s="9"/>
      <c r="KV52" s="10"/>
      <c r="KW52" s="1"/>
      <c r="KX52" s="9"/>
      <c r="LA52" s="10"/>
      <c r="LB52" s="1"/>
      <c r="LC52" s="9"/>
      <c r="LF52" s="10"/>
      <c r="LG52" s="1"/>
      <c r="LH52" s="9"/>
      <c r="LK52" s="10"/>
      <c r="LL52" s="1"/>
      <c r="LM52" s="9"/>
      <c r="LP52" s="10"/>
      <c r="LQ52" s="1"/>
      <c r="LR52" s="9"/>
      <c r="LU52" s="10"/>
      <c r="LV52" s="1"/>
      <c r="LW52" s="9"/>
      <c r="LZ52" s="10"/>
      <c r="MA52" s="1"/>
      <c r="MB52" s="9"/>
      <c r="ME52" s="10"/>
      <c r="MF52" s="1"/>
      <c r="MG52" s="9"/>
      <c r="MJ52" s="10"/>
      <c r="MK52" s="1"/>
      <c r="ML52" s="9"/>
      <c r="MO52" s="10"/>
      <c r="MP52" s="1"/>
      <c r="MQ52" s="9"/>
      <c r="MT52" s="10"/>
      <c r="MU52" s="1"/>
      <c r="MV52" s="9"/>
      <c r="MY52" s="10"/>
      <c r="MZ52" s="1"/>
      <c r="NA52" s="9"/>
      <c r="ND52" s="10"/>
      <c r="NE52" s="1"/>
      <c r="NF52" s="9"/>
      <c r="NI52" s="10"/>
      <c r="NJ52" s="1"/>
      <c r="NK52" s="9"/>
      <c r="NN52" s="10"/>
      <c r="NO52" s="1"/>
      <c r="NP52" s="9"/>
      <c r="NS52" s="10"/>
      <c r="NT52" s="1"/>
      <c r="NU52" s="9"/>
      <c r="NX52" s="10"/>
      <c r="NY52" s="1"/>
      <c r="NZ52" s="9"/>
      <c r="OC52" s="10"/>
      <c r="OD52" s="1"/>
      <c r="OE52" s="9"/>
      <c r="OH52" s="10"/>
      <c r="OI52" s="1"/>
      <c r="OJ52" s="9"/>
      <c r="OM52" s="10"/>
      <c r="ON52" s="1"/>
      <c r="OO52" s="9"/>
      <c r="OR52" s="10"/>
      <c r="OS52" s="1"/>
      <c r="OT52" s="9"/>
      <c r="OW52" s="10"/>
      <c r="OX52" s="1"/>
      <c r="OY52" s="9"/>
      <c r="PB52" s="10"/>
      <c r="PC52" s="1"/>
      <c r="PD52" s="9"/>
      <c r="PG52" s="10"/>
      <c r="PH52" s="1"/>
      <c r="PI52" s="9"/>
      <c r="PL52" s="10"/>
      <c r="PM52" s="1"/>
      <c r="PN52" s="9"/>
      <c r="PQ52" s="10"/>
      <c r="PR52" s="1"/>
      <c r="PS52" s="9"/>
      <c r="PV52" s="10"/>
      <c r="PW52" s="1"/>
      <c r="PX52" s="9"/>
      <c r="QA52" s="10"/>
      <c r="QB52" s="1"/>
      <c r="QC52" s="9"/>
      <c r="QF52" s="10"/>
      <c r="QG52" s="1"/>
      <c r="QH52" s="9"/>
      <c r="QK52" s="10"/>
      <c r="QL52" s="1"/>
      <c r="QM52" s="9"/>
      <c r="QP52" s="10"/>
      <c r="QQ52" s="1"/>
      <c r="QR52" s="9"/>
      <c r="QU52" s="10"/>
      <c r="QV52" s="1"/>
      <c r="QW52" s="9"/>
      <c r="QZ52" s="10"/>
      <c r="RA52" s="1"/>
      <c r="RB52" s="9"/>
      <c r="RE52" s="10"/>
      <c r="RF52" s="1"/>
      <c r="RG52" s="9"/>
      <c r="RJ52" s="10"/>
      <c r="RK52" s="1"/>
      <c r="RL52" s="9"/>
      <c r="RO52" s="10"/>
      <c r="RP52" s="1"/>
      <c r="RQ52" s="9"/>
      <c r="RT52" s="10"/>
      <c r="RU52" s="1"/>
      <c r="RV52" s="9"/>
      <c r="RY52" s="10"/>
      <c r="RZ52" s="1"/>
      <c r="SA52" s="9"/>
      <c r="SD52" s="10"/>
      <c r="SE52" s="1"/>
      <c r="SF52" s="9"/>
      <c r="SI52" s="10"/>
      <c r="SJ52" s="1"/>
      <c r="SK52" s="9"/>
      <c r="SN52" s="10"/>
      <c r="SO52" s="1"/>
      <c r="SP52" s="9"/>
      <c r="SS52" s="10"/>
      <c r="ST52" s="1"/>
      <c r="SU52" s="9"/>
      <c r="SX52" s="10"/>
      <c r="SY52" s="1"/>
      <c r="SZ52" s="9"/>
      <c r="TC52" s="10"/>
      <c r="TD52" s="1"/>
      <c r="TE52" s="9"/>
      <c r="TH52" s="10"/>
      <c r="TI52" s="1"/>
      <c r="TJ52" s="9"/>
      <c r="TM52" s="10"/>
      <c r="TN52" s="1"/>
      <c r="TO52" s="9"/>
      <c r="TR52" s="10"/>
      <c r="TS52" s="1"/>
      <c r="TT52" s="9"/>
      <c r="TW52" s="10"/>
      <c r="TX52" s="1"/>
      <c r="TY52" s="9"/>
      <c r="UB52" s="10"/>
      <c r="UC52" s="1"/>
      <c r="UD52" s="9"/>
      <c r="UG52" s="10"/>
      <c r="UH52" s="1"/>
      <c r="UI52" s="9"/>
      <c r="UL52" s="10"/>
      <c r="UM52" s="1"/>
      <c r="UN52" s="9"/>
      <c r="UQ52" s="10"/>
      <c r="UR52" s="1"/>
      <c r="US52" s="9"/>
      <c r="UV52" s="10"/>
      <c r="UW52" s="1"/>
      <c r="UX52" s="9"/>
      <c r="VA52" s="10"/>
      <c r="VB52" s="1"/>
      <c r="VC52" s="9"/>
      <c r="VF52" s="10"/>
      <c r="VG52" s="1"/>
      <c r="VH52" s="9"/>
      <c r="VK52" s="10"/>
      <c r="VL52" s="1"/>
      <c r="VM52" s="9"/>
      <c r="VP52" s="10"/>
      <c r="VQ52" s="1"/>
      <c r="VR52" s="9"/>
      <c r="VU52" s="10"/>
      <c r="VV52" s="1"/>
      <c r="VW52" s="9"/>
      <c r="VZ52" s="10"/>
      <c r="WA52" s="1"/>
      <c r="WB52" s="9"/>
      <c r="WE52" s="10"/>
      <c r="WF52" s="1"/>
      <c r="WG52" s="9"/>
      <c r="WJ52" s="10"/>
      <c r="WK52" s="1"/>
      <c r="WL52" s="9"/>
      <c r="WO52" s="10"/>
      <c r="WP52" s="1"/>
      <c r="WQ52" s="9"/>
      <c r="WT52" s="10"/>
      <c r="WU52" s="1"/>
      <c r="WV52" s="9"/>
      <c r="WY52" s="10"/>
      <c r="WZ52" s="1"/>
      <c r="XA52" s="9"/>
      <c r="XD52" s="10"/>
      <c r="XE52" s="1"/>
      <c r="XF52" s="9"/>
      <c r="XI52" s="10"/>
      <c r="XJ52" s="1"/>
      <c r="XK52" s="9"/>
      <c r="XN52" s="10"/>
      <c r="XO52" s="1"/>
      <c r="XP52" s="9"/>
      <c r="XS52" s="10"/>
      <c r="XT52" s="1"/>
      <c r="XU52" s="9"/>
      <c r="XX52" s="10"/>
      <c r="XY52" s="1"/>
      <c r="XZ52" s="9"/>
      <c r="YC52" s="10"/>
      <c r="YD52" s="1"/>
      <c r="YE52" s="9"/>
      <c r="YH52" s="10"/>
      <c r="YI52" s="1"/>
      <c r="YJ52" s="9"/>
      <c r="YM52" s="10"/>
      <c r="YN52" s="1"/>
      <c r="YO52" s="9"/>
      <c r="YR52" s="10"/>
      <c r="YS52" s="1"/>
      <c r="YT52" s="9"/>
      <c r="YW52" s="10"/>
      <c r="YX52" s="1"/>
      <c r="YY52" s="9"/>
      <c r="ZB52" s="10"/>
      <c r="ZC52" s="1"/>
      <c r="ZD52" s="9"/>
      <c r="ZG52" s="10"/>
      <c r="ZH52" s="1"/>
      <c r="ZI52" s="9"/>
      <c r="ZL52" s="10"/>
      <c r="ZM52" s="1"/>
      <c r="ZN52" s="9"/>
      <c r="ZQ52" s="10"/>
      <c r="ZR52" s="1"/>
      <c r="ZS52" s="9"/>
      <c r="ZV52" s="10"/>
      <c r="ZW52" s="1"/>
      <c r="ZX52" s="9"/>
      <c r="AAA52" s="10"/>
      <c r="AAB52" s="1"/>
      <c r="AAC52" s="9"/>
      <c r="AAF52" s="10"/>
      <c r="AAG52" s="1"/>
      <c r="AAH52" s="9"/>
      <c r="AAK52" s="10"/>
      <c r="AAL52" s="1"/>
      <c r="AAM52" s="9"/>
      <c r="AAP52" s="10"/>
      <c r="AAQ52" s="1"/>
      <c r="AAR52" s="9"/>
      <c r="AAU52" s="10"/>
      <c r="AAV52" s="1"/>
      <c r="AAW52" s="9"/>
      <c r="AAZ52" s="10"/>
      <c r="ABA52" s="1"/>
      <c r="ABB52" s="9"/>
      <c r="ABE52" s="10"/>
      <c r="ABF52" s="1"/>
      <c r="ABG52" s="9"/>
      <c r="ABJ52" s="10"/>
      <c r="ABK52" s="1"/>
      <c r="ABL52" s="9"/>
      <c r="ABO52" s="10"/>
      <c r="ABP52" s="1"/>
      <c r="ABQ52" s="9"/>
      <c r="ABT52" s="10"/>
      <c r="ABU52" s="1"/>
      <c r="ABV52" s="9"/>
      <c r="ABY52" s="10"/>
      <c r="ABZ52" s="1"/>
      <c r="ACA52" s="9"/>
      <c r="ACD52" s="10"/>
      <c r="ACE52" s="1"/>
      <c r="ACF52" s="9"/>
      <c r="ACI52" s="10"/>
      <c r="ACJ52" s="1"/>
      <c r="ACK52" s="9"/>
      <c r="ACN52" s="10"/>
      <c r="ACO52" s="1"/>
      <c r="ACP52" s="9"/>
      <c r="ACS52" s="10"/>
      <c r="ACT52" s="1"/>
      <c r="ACU52" s="9"/>
      <c r="ACX52" s="10"/>
      <c r="ACY52" s="1"/>
      <c r="ACZ52" s="9"/>
      <c r="ADC52" s="10"/>
      <c r="ADD52" s="1"/>
      <c r="ADE52" s="9"/>
      <c r="ADH52" s="10"/>
      <c r="ADI52" s="1"/>
      <c r="ADJ52" s="9"/>
      <c r="ADM52" s="10"/>
      <c r="ADN52" s="1"/>
      <c r="ADO52" s="9"/>
      <c r="ADR52" s="10"/>
      <c r="ADS52" s="1"/>
      <c r="ADT52" s="9"/>
      <c r="ADW52" s="10"/>
      <c r="ADX52" s="1"/>
      <c r="ADY52" s="9"/>
      <c r="AEB52" s="10"/>
      <c r="AEC52" s="1"/>
      <c r="AED52" s="9"/>
      <c r="AEG52" s="10"/>
      <c r="AEH52" s="1"/>
      <c r="AEI52" s="9"/>
      <c r="AEL52" s="10"/>
      <c r="AEM52" s="1"/>
      <c r="AEN52" s="9"/>
      <c r="AEQ52" s="10"/>
      <c r="AER52" s="1"/>
      <c r="AES52" s="9"/>
      <c r="AEV52" s="10"/>
      <c r="AEW52" s="1"/>
      <c r="AEX52" s="9"/>
      <c r="AFA52" s="10"/>
      <c r="AFB52" s="1"/>
      <c r="AFC52" s="9"/>
      <c r="AFF52" s="10"/>
      <c r="AFG52" s="1"/>
      <c r="AFH52" s="9"/>
      <c r="AFK52" s="10"/>
      <c r="AFL52" s="1"/>
      <c r="AFM52" s="9"/>
      <c r="AFP52" s="10"/>
      <c r="AFQ52" s="1"/>
      <c r="AFR52" s="9"/>
      <c r="AFU52" s="10"/>
      <c r="AFV52" s="1"/>
      <c r="AFW52" s="9"/>
      <c r="AFZ52" s="10"/>
      <c r="AGA52" s="1"/>
      <c r="AGB52" s="9"/>
      <c r="AGE52" s="10"/>
      <c r="AGF52" s="1"/>
      <c r="AGG52" s="9"/>
      <c r="AGJ52" s="10"/>
      <c r="AGK52" s="1"/>
      <c r="AGL52" s="9"/>
      <c r="AGO52" s="10"/>
      <c r="AGP52" s="1"/>
      <c r="AGQ52" s="9"/>
      <c r="AGT52" s="10"/>
      <c r="AGU52" s="1"/>
      <c r="AGV52" s="9"/>
      <c r="AGY52" s="10"/>
      <c r="AGZ52" s="1"/>
      <c r="AHA52" s="9"/>
      <c r="AHD52" s="10"/>
      <c r="AHE52" s="1"/>
      <c r="AHF52" s="9"/>
      <c r="AHI52" s="10"/>
      <c r="AHJ52" s="1"/>
      <c r="AHK52" s="9"/>
      <c r="AHN52" s="10"/>
      <c r="AHO52" s="1"/>
      <c r="AHP52" s="9"/>
      <c r="AHS52" s="10"/>
      <c r="AHT52" s="1"/>
      <c r="AHU52" s="9"/>
      <c r="AHX52" s="10"/>
      <c r="AHY52" s="1"/>
      <c r="AHZ52" s="9"/>
      <c r="AIC52" s="10"/>
      <c r="AID52" s="1"/>
      <c r="AIE52" s="9"/>
      <c r="AIH52" s="10"/>
      <c r="AII52" s="1"/>
      <c r="AIJ52" s="9"/>
      <c r="AIM52" s="10"/>
      <c r="AIN52" s="1"/>
      <c r="AIO52" s="9"/>
      <c r="AIR52" s="10"/>
      <c r="AIS52" s="1"/>
      <c r="AIT52" s="9"/>
      <c r="AIW52" s="10"/>
      <c r="AIX52" s="1"/>
      <c r="AIY52" s="9"/>
      <c r="AJB52" s="10"/>
      <c r="AJC52" s="1"/>
      <c r="AJD52" s="9"/>
      <c r="AJG52" s="10"/>
      <c r="AJH52" s="1"/>
      <c r="AJI52" s="9"/>
      <c r="AJL52" s="10"/>
      <c r="AJM52" s="1"/>
      <c r="AJN52" s="9"/>
      <c r="AJQ52" s="10"/>
      <c r="AJR52" s="1"/>
      <c r="AJS52" s="9"/>
      <c r="AJV52" s="10"/>
      <c r="AJW52" s="1"/>
      <c r="AJX52" s="9"/>
      <c r="AKA52" s="10"/>
      <c r="AKB52" s="1"/>
      <c r="AKC52" s="9"/>
      <c r="AKF52" s="10"/>
      <c r="AKG52" s="1"/>
      <c r="AKH52" s="9"/>
      <c r="AKK52" s="10"/>
      <c r="AKL52" s="1"/>
      <c r="AKM52" s="9"/>
      <c r="AKP52" s="10"/>
      <c r="AKQ52" s="1"/>
      <c r="AKR52" s="9"/>
      <c r="AKU52" s="10"/>
      <c r="AKV52" s="1"/>
      <c r="AKW52" s="9"/>
      <c r="AKZ52" s="10"/>
      <c r="ALA52" s="1"/>
      <c r="ALB52" s="9"/>
      <c r="ALE52" s="10"/>
      <c r="ALF52" s="1"/>
      <c r="ALG52" s="9"/>
      <c r="ALJ52" s="10"/>
      <c r="ALK52" s="1"/>
      <c r="ALL52" s="9"/>
      <c r="ALO52" s="10"/>
      <c r="ALP52" s="1"/>
      <c r="ALQ52" s="9"/>
      <c r="ALT52" s="10"/>
      <c r="ALU52" s="1"/>
      <c r="ALV52" s="9"/>
      <c r="ALY52" s="10"/>
      <c r="ALZ52" s="1"/>
      <c r="AMA52" s="9"/>
      <c r="AMD52" s="10"/>
      <c r="AME52" s="1"/>
      <c r="AMF52" s="9"/>
      <c r="AMI52" s="10"/>
      <c r="AMJ52" s="1"/>
    </row>
    <row r="53" spans="1:1024" customHeight="1" ht="13.8">
      <c r="A53" s="22"/>
      <c r="B53" s="22"/>
      <c r="C53" s="22"/>
      <c r="D53" s="22"/>
      <c r="E53" s="22"/>
      <c r="F53" s="22"/>
      <c r="G53" s="22"/>
      <c r="H53" s="22"/>
      <c r="I53" s="1">
        <v>44960</v>
      </c>
      <c r="J53" s="9" t="s">
        <v>90</v>
      </c>
      <c r="K53" s="8">
        <v>34</v>
      </c>
      <c r="L53" s="8" t="s">
        <v>42</v>
      </c>
      <c r="M53" s="10">
        <v>44957</v>
      </c>
      <c r="N53" s="1"/>
      <c r="O53" s="9"/>
      <c r="R53" s="10"/>
      <c r="S53" s="1"/>
      <c r="T53" s="9"/>
      <c r="W53" s="10"/>
      <c r="X53" s="1"/>
      <c r="Y53" s="9"/>
      <c r="AB53" s="10"/>
      <c r="AC53" s="1"/>
      <c r="AD53" s="9"/>
      <c r="AG53" s="10"/>
      <c r="AH53" s="1"/>
      <c r="AI53" s="9"/>
      <c r="AL53" s="10"/>
      <c r="AM53" s="1"/>
      <c r="AN53" s="9"/>
      <c r="AQ53" s="10"/>
      <c r="AR53" s="1"/>
      <c r="AS53" s="9"/>
      <c r="AV53" s="10"/>
      <c r="AW53" s="1"/>
      <c r="AX53" s="9"/>
      <c r="BA53" s="10"/>
      <c r="BB53" s="1"/>
      <c r="BC53" s="9"/>
      <c r="BF53" s="10"/>
      <c r="BG53" s="1"/>
      <c r="BH53" s="9"/>
      <c r="BK53" s="10"/>
      <c r="BL53" s="1"/>
      <c r="BM53" s="9"/>
      <c r="BP53" s="10"/>
      <c r="BQ53" s="1"/>
      <c r="BR53" s="9"/>
      <c r="BU53" s="10"/>
      <c r="BV53" s="1"/>
      <c r="BW53" s="9"/>
      <c r="BZ53" s="10"/>
      <c r="CA53" s="1"/>
      <c r="CB53" s="9"/>
      <c r="CE53" s="10"/>
      <c r="CF53" s="1"/>
      <c r="CG53" s="9"/>
      <c r="CJ53" s="10"/>
      <c r="CK53" s="1"/>
      <c r="CL53" s="9"/>
      <c r="CO53" s="10"/>
      <c r="CP53" s="1"/>
      <c r="CQ53" s="9"/>
      <c r="CT53" s="10"/>
      <c r="CU53" s="1"/>
      <c r="CV53" s="9"/>
      <c r="CY53" s="10"/>
      <c r="CZ53" s="1"/>
      <c r="DA53" s="9"/>
      <c r="DD53" s="10"/>
      <c r="DE53" s="1"/>
      <c r="DF53" s="9"/>
      <c r="DI53" s="10"/>
      <c r="DJ53" s="1"/>
      <c r="DK53" s="9"/>
      <c r="DN53" s="10"/>
      <c r="DO53" s="1"/>
      <c r="DP53" s="9"/>
      <c r="DS53" s="10"/>
      <c r="DT53" s="1"/>
      <c r="DU53" s="9"/>
      <c r="DX53" s="10"/>
      <c r="DY53" s="1"/>
      <c r="DZ53" s="9"/>
      <c r="EC53" s="10"/>
      <c r="ED53" s="1"/>
      <c r="EE53" s="9"/>
      <c r="EH53" s="10"/>
      <c r="EI53" s="1"/>
      <c r="EJ53" s="9"/>
      <c r="EM53" s="10"/>
      <c r="EN53" s="1"/>
      <c r="EO53" s="9"/>
      <c r="ER53" s="10"/>
      <c r="ES53" s="1"/>
      <c r="ET53" s="9"/>
      <c r="EW53" s="10"/>
      <c r="EX53" s="1"/>
      <c r="EY53" s="9"/>
      <c r="FB53" s="10"/>
      <c r="FC53" s="1"/>
      <c r="FD53" s="9"/>
      <c r="FG53" s="10"/>
      <c r="FH53" s="1"/>
      <c r="FI53" s="9"/>
      <c r="FL53" s="10"/>
      <c r="FM53" s="1"/>
      <c r="FN53" s="9"/>
      <c r="FQ53" s="10"/>
      <c r="FR53" s="1"/>
      <c r="FS53" s="9"/>
      <c r="FV53" s="10"/>
      <c r="FW53" s="1"/>
      <c r="FX53" s="9"/>
      <c r="GA53" s="10"/>
      <c r="GB53" s="1"/>
      <c r="GC53" s="9"/>
      <c r="GF53" s="10"/>
      <c r="GG53" s="1"/>
      <c r="GH53" s="9"/>
      <c r="GK53" s="10"/>
      <c r="GL53" s="1"/>
      <c r="GM53" s="9"/>
      <c r="GP53" s="10"/>
      <c r="GQ53" s="1"/>
      <c r="GR53" s="9"/>
      <c r="GU53" s="10"/>
      <c r="GV53" s="1"/>
      <c r="GW53" s="9"/>
      <c r="GZ53" s="10"/>
      <c r="HA53" s="1"/>
      <c r="HB53" s="9"/>
      <c r="HE53" s="10"/>
      <c r="HF53" s="1"/>
      <c r="HG53" s="9"/>
      <c r="HJ53" s="10"/>
      <c r="HK53" s="1"/>
      <c r="HL53" s="9"/>
      <c r="HO53" s="10"/>
      <c r="HP53" s="1"/>
      <c r="HQ53" s="9"/>
      <c r="HT53" s="10"/>
      <c r="HU53" s="1"/>
      <c r="HV53" s="9"/>
      <c r="HY53" s="10"/>
      <c r="HZ53" s="1"/>
      <c r="IA53" s="9"/>
      <c r="ID53" s="10"/>
      <c r="IE53" s="1"/>
      <c r="IF53" s="9"/>
      <c r="II53" s="10"/>
      <c r="IJ53" s="1"/>
      <c r="IK53" s="9"/>
      <c r="IN53" s="10"/>
      <c r="IO53" s="1"/>
      <c r="IP53" s="9"/>
      <c r="IS53" s="10"/>
      <c r="IT53" s="1"/>
      <c r="IU53" s="9"/>
      <c r="IX53" s="10"/>
      <c r="IY53" s="1"/>
      <c r="IZ53" s="9"/>
      <c r="JC53" s="10"/>
      <c r="JD53" s="1"/>
      <c r="JE53" s="9"/>
      <c r="JH53" s="10"/>
      <c r="JI53" s="1"/>
      <c r="JJ53" s="9"/>
      <c r="JM53" s="10"/>
      <c r="JN53" s="1"/>
      <c r="JO53" s="9"/>
      <c r="JR53" s="10"/>
      <c r="JS53" s="1"/>
      <c r="JT53" s="9"/>
      <c r="JW53" s="10"/>
      <c r="JX53" s="1"/>
      <c r="JY53" s="9"/>
      <c r="KB53" s="10"/>
      <c r="KC53" s="1"/>
      <c r="KD53" s="9"/>
      <c r="KG53" s="10"/>
      <c r="KH53" s="1"/>
      <c r="KI53" s="9"/>
      <c r="KL53" s="10"/>
      <c r="KM53" s="1"/>
      <c r="KN53" s="9"/>
      <c r="KQ53" s="10"/>
      <c r="KR53" s="1"/>
      <c r="KS53" s="9"/>
      <c r="KV53" s="10"/>
      <c r="KW53" s="1"/>
      <c r="KX53" s="9"/>
      <c r="LA53" s="10"/>
      <c r="LB53" s="1"/>
      <c r="LC53" s="9"/>
      <c r="LF53" s="10"/>
      <c r="LG53" s="1"/>
      <c r="LH53" s="9"/>
      <c r="LK53" s="10"/>
      <c r="LL53" s="1"/>
      <c r="LM53" s="9"/>
      <c r="LP53" s="10"/>
      <c r="LQ53" s="1"/>
      <c r="LR53" s="9"/>
      <c r="LU53" s="10"/>
      <c r="LV53" s="1"/>
      <c r="LW53" s="9"/>
      <c r="LZ53" s="10"/>
      <c r="MA53" s="1"/>
      <c r="MB53" s="9"/>
      <c r="ME53" s="10"/>
      <c r="MF53" s="1"/>
      <c r="MG53" s="9"/>
      <c r="MJ53" s="10"/>
      <c r="MK53" s="1"/>
      <c r="ML53" s="9"/>
      <c r="MO53" s="10"/>
      <c r="MP53" s="1"/>
      <c r="MQ53" s="9"/>
      <c r="MT53" s="10"/>
      <c r="MU53" s="1"/>
      <c r="MV53" s="9"/>
      <c r="MY53" s="10"/>
      <c r="MZ53" s="1"/>
      <c r="NA53" s="9"/>
      <c r="ND53" s="10"/>
      <c r="NE53" s="1"/>
      <c r="NF53" s="9"/>
      <c r="NI53" s="10"/>
      <c r="NJ53" s="1"/>
      <c r="NK53" s="9"/>
      <c r="NN53" s="10"/>
      <c r="NO53" s="1"/>
      <c r="NP53" s="9"/>
      <c r="NS53" s="10"/>
      <c r="NT53" s="1"/>
      <c r="NU53" s="9"/>
      <c r="NX53" s="10"/>
      <c r="NY53" s="1"/>
      <c r="NZ53" s="9"/>
      <c r="OC53" s="10"/>
      <c r="OD53" s="1"/>
      <c r="OE53" s="9"/>
      <c r="OH53" s="10"/>
      <c r="OI53" s="1"/>
      <c r="OJ53" s="9"/>
      <c r="OM53" s="10"/>
      <c r="ON53" s="1"/>
      <c r="OO53" s="9"/>
      <c r="OR53" s="10"/>
      <c r="OS53" s="1"/>
      <c r="OT53" s="9"/>
      <c r="OW53" s="10"/>
      <c r="OX53" s="1"/>
      <c r="OY53" s="9"/>
      <c r="PB53" s="10"/>
      <c r="PC53" s="1"/>
      <c r="PD53" s="9"/>
      <c r="PG53" s="10"/>
      <c r="PH53" s="1"/>
      <c r="PI53" s="9"/>
      <c r="PL53" s="10"/>
      <c r="PM53" s="1"/>
      <c r="PN53" s="9"/>
      <c r="PQ53" s="10"/>
      <c r="PR53" s="1"/>
      <c r="PS53" s="9"/>
      <c r="PV53" s="10"/>
      <c r="PW53" s="1"/>
      <c r="PX53" s="9"/>
      <c r="QA53" s="10"/>
      <c r="QB53" s="1"/>
      <c r="QC53" s="9"/>
      <c r="QF53" s="10"/>
      <c r="QG53" s="1"/>
      <c r="QH53" s="9"/>
      <c r="QK53" s="10"/>
      <c r="QL53" s="1"/>
      <c r="QM53" s="9"/>
      <c r="QP53" s="10"/>
      <c r="QQ53" s="1"/>
      <c r="QR53" s="9"/>
      <c r="QU53" s="10"/>
      <c r="QV53" s="1"/>
      <c r="QW53" s="9"/>
      <c r="QZ53" s="10"/>
      <c r="RA53" s="1"/>
      <c r="RB53" s="9"/>
      <c r="RE53" s="10"/>
      <c r="RF53" s="1"/>
      <c r="RG53" s="9"/>
      <c r="RJ53" s="10"/>
      <c r="RK53" s="1"/>
      <c r="RL53" s="9"/>
      <c r="RO53" s="10"/>
      <c r="RP53" s="1"/>
      <c r="RQ53" s="9"/>
      <c r="RT53" s="10"/>
      <c r="RU53" s="1"/>
      <c r="RV53" s="9"/>
      <c r="RY53" s="10"/>
      <c r="RZ53" s="1"/>
      <c r="SA53" s="9"/>
      <c r="SD53" s="10"/>
      <c r="SE53" s="1"/>
      <c r="SF53" s="9"/>
      <c r="SI53" s="10"/>
      <c r="SJ53" s="1"/>
      <c r="SK53" s="9"/>
      <c r="SN53" s="10"/>
      <c r="SO53" s="1"/>
      <c r="SP53" s="9"/>
      <c r="SS53" s="10"/>
      <c r="ST53" s="1"/>
      <c r="SU53" s="9"/>
      <c r="SX53" s="10"/>
      <c r="SY53" s="1"/>
      <c r="SZ53" s="9"/>
      <c r="TC53" s="10"/>
      <c r="TD53" s="1"/>
      <c r="TE53" s="9"/>
      <c r="TH53" s="10"/>
      <c r="TI53" s="1"/>
      <c r="TJ53" s="9"/>
      <c r="TM53" s="10"/>
      <c r="TN53" s="1"/>
      <c r="TO53" s="9"/>
      <c r="TR53" s="10"/>
      <c r="TS53" s="1"/>
      <c r="TT53" s="9"/>
      <c r="TW53" s="10"/>
      <c r="TX53" s="1"/>
      <c r="TY53" s="9"/>
      <c r="UB53" s="10"/>
      <c r="UC53" s="1"/>
      <c r="UD53" s="9"/>
      <c r="UG53" s="10"/>
      <c r="UH53" s="1"/>
      <c r="UI53" s="9"/>
      <c r="UL53" s="10"/>
      <c r="UM53" s="1"/>
      <c r="UN53" s="9"/>
      <c r="UQ53" s="10"/>
      <c r="UR53" s="1"/>
      <c r="US53" s="9"/>
      <c r="UV53" s="10"/>
      <c r="UW53" s="1"/>
      <c r="UX53" s="9"/>
      <c r="VA53" s="10"/>
      <c r="VB53" s="1"/>
      <c r="VC53" s="9"/>
      <c r="VF53" s="10"/>
      <c r="VG53" s="1"/>
      <c r="VH53" s="9"/>
      <c r="VK53" s="10"/>
      <c r="VL53" s="1"/>
      <c r="VM53" s="9"/>
      <c r="VP53" s="10"/>
      <c r="VQ53" s="1"/>
      <c r="VR53" s="9"/>
      <c r="VU53" s="10"/>
      <c r="VV53" s="1"/>
      <c r="VW53" s="9"/>
      <c r="VZ53" s="10"/>
      <c r="WA53" s="1"/>
      <c r="WB53" s="9"/>
      <c r="WE53" s="10"/>
      <c r="WF53" s="1"/>
      <c r="WG53" s="9"/>
      <c r="WJ53" s="10"/>
      <c r="WK53" s="1"/>
      <c r="WL53" s="9"/>
      <c r="WO53" s="10"/>
      <c r="WP53" s="1"/>
      <c r="WQ53" s="9"/>
      <c r="WT53" s="10"/>
      <c r="WU53" s="1"/>
      <c r="WV53" s="9"/>
      <c r="WY53" s="10"/>
      <c r="WZ53" s="1"/>
      <c r="XA53" s="9"/>
      <c r="XD53" s="10"/>
      <c r="XE53" s="1"/>
      <c r="XF53" s="9"/>
      <c r="XI53" s="10"/>
      <c r="XJ53" s="1"/>
      <c r="XK53" s="9"/>
      <c r="XN53" s="10"/>
      <c r="XO53" s="1"/>
      <c r="XP53" s="9"/>
      <c r="XS53" s="10"/>
      <c r="XT53" s="1"/>
      <c r="XU53" s="9"/>
      <c r="XX53" s="10"/>
      <c r="XY53" s="1"/>
      <c r="XZ53" s="9"/>
      <c r="YC53" s="10"/>
      <c r="YD53" s="1"/>
      <c r="YE53" s="9"/>
      <c r="YH53" s="10"/>
      <c r="YI53" s="1"/>
      <c r="YJ53" s="9"/>
      <c r="YM53" s="10"/>
      <c r="YN53" s="1"/>
      <c r="YO53" s="9"/>
      <c r="YR53" s="10"/>
      <c r="YS53" s="1"/>
      <c r="YT53" s="9"/>
      <c r="YW53" s="10"/>
      <c r="YX53" s="1"/>
      <c r="YY53" s="9"/>
      <c r="ZB53" s="10"/>
      <c r="ZC53" s="1"/>
      <c r="ZD53" s="9"/>
      <c r="ZG53" s="10"/>
      <c r="ZH53" s="1"/>
      <c r="ZI53" s="9"/>
      <c r="ZL53" s="10"/>
      <c r="ZM53" s="1"/>
      <c r="ZN53" s="9"/>
      <c r="ZQ53" s="10"/>
      <c r="ZR53" s="1"/>
      <c r="ZS53" s="9"/>
      <c r="ZV53" s="10"/>
      <c r="ZW53" s="1"/>
      <c r="ZX53" s="9"/>
      <c r="AAA53" s="10"/>
      <c r="AAB53" s="1"/>
      <c r="AAC53" s="9"/>
      <c r="AAF53" s="10"/>
      <c r="AAG53" s="1"/>
      <c r="AAH53" s="9"/>
      <c r="AAK53" s="10"/>
      <c r="AAL53" s="1"/>
      <c r="AAM53" s="9"/>
      <c r="AAP53" s="10"/>
      <c r="AAQ53" s="1"/>
      <c r="AAR53" s="9"/>
      <c r="AAU53" s="10"/>
      <c r="AAV53" s="1"/>
      <c r="AAW53" s="9"/>
      <c r="AAZ53" s="10"/>
      <c r="ABA53" s="1"/>
      <c r="ABB53" s="9"/>
      <c r="ABE53" s="10"/>
      <c r="ABF53" s="1"/>
      <c r="ABG53" s="9"/>
      <c r="ABJ53" s="10"/>
      <c r="ABK53" s="1"/>
      <c r="ABL53" s="9"/>
      <c r="ABO53" s="10"/>
      <c r="ABP53" s="1"/>
      <c r="ABQ53" s="9"/>
      <c r="ABT53" s="10"/>
      <c r="ABU53" s="1"/>
      <c r="ABV53" s="9"/>
      <c r="ABY53" s="10"/>
      <c r="ABZ53" s="1"/>
      <c r="ACA53" s="9"/>
      <c r="ACD53" s="10"/>
      <c r="ACE53" s="1"/>
      <c r="ACF53" s="9"/>
      <c r="ACI53" s="10"/>
      <c r="ACJ53" s="1"/>
      <c r="ACK53" s="9"/>
      <c r="ACN53" s="10"/>
      <c r="ACO53" s="1"/>
      <c r="ACP53" s="9"/>
      <c r="ACS53" s="10"/>
      <c r="ACT53" s="1"/>
      <c r="ACU53" s="9"/>
      <c r="ACX53" s="10"/>
      <c r="ACY53" s="1"/>
      <c r="ACZ53" s="9"/>
      <c r="ADC53" s="10"/>
      <c r="ADD53" s="1"/>
      <c r="ADE53" s="9"/>
      <c r="ADH53" s="10"/>
      <c r="ADI53" s="1"/>
      <c r="ADJ53" s="9"/>
      <c r="ADM53" s="10"/>
      <c r="ADN53" s="1"/>
      <c r="ADO53" s="9"/>
      <c r="ADR53" s="10"/>
      <c r="ADS53" s="1"/>
      <c r="ADT53" s="9"/>
      <c r="ADW53" s="10"/>
      <c r="ADX53" s="1"/>
      <c r="ADY53" s="9"/>
      <c r="AEB53" s="10"/>
      <c r="AEC53" s="1"/>
      <c r="AED53" s="9"/>
      <c r="AEG53" s="10"/>
      <c r="AEH53" s="1"/>
      <c r="AEI53" s="9"/>
      <c r="AEL53" s="10"/>
      <c r="AEM53" s="1"/>
      <c r="AEN53" s="9"/>
      <c r="AEQ53" s="10"/>
      <c r="AER53" s="1"/>
      <c r="AES53" s="9"/>
      <c r="AEV53" s="10"/>
      <c r="AEW53" s="1"/>
      <c r="AEX53" s="9"/>
      <c r="AFA53" s="10"/>
      <c r="AFB53" s="1"/>
      <c r="AFC53" s="9"/>
      <c r="AFF53" s="10"/>
      <c r="AFG53" s="1"/>
      <c r="AFH53" s="9"/>
      <c r="AFK53" s="10"/>
      <c r="AFL53" s="1"/>
      <c r="AFM53" s="9"/>
      <c r="AFP53" s="10"/>
      <c r="AFQ53" s="1"/>
      <c r="AFR53" s="9"/>
      <c r="AFU53" s="10"/>
      <c r="AFV53" s="1"/>
      <c r="AFW53" s="9"/>
      <c r="AFZ53" s="10"/>
      <c r="AGA53" s="1"/>
      <c r="AGB53" s="9"/>
      <c r="AGE53" s="10"/>
      <c r="AGF53" s="1"/>
      <c r="AGG53" s="9"/>
      <c r="AGJ53" s="10"/>
      <c r="AGK53" s="1"/>
      <c r="AGL53" s="9"/>
      <c r="AGO53" s="10"/>
      <c r="AGP53" s="1"/>
      <c r="AGQ53" s="9"/>
      <c r="AGT53" s="10"/>
      <c r="AGU53" s="1"/>
      <c r="AGV53" s="9"/>
      <c r="AGY53" s="10"/>
      <c r="AGZ53" s="1"/>
      <c r="AHA53" s="9"/>
      <c r="AHD53" s="10"/>
      <c r="AHE53" s="1"/>
      <c r="AHF53" s="9"/>
      <c r="AHI53" s="10"/>
      <c r="AHJ53" s="1"/>
      <c r="AHK53" s="9"/>
      <c r="AHN53" s="10"/>
      <c r="AHO53" s="1"/>
      <c r="AHP53" s="9"/>
      <c r="AHS53" s="10"/>
      <c r="AHT53" s="1"/>
      <c r="AHU53" s="9"/>
      <c r="AHX53" s="10"/>
      <c r="AHY53" s="1"/>
      <c r="AHZ53" s="9"/>
      <c r="AIC53" s="10"/>
      <c r="AID53" s="1"/>
      <c r="AIE53" s="9"/>
      <c r="AIH53" s="10"/>
      <c r="AII53" s="1"/>
      <c r="AIJ53" s="9"/>
      <c r="AIM53" s="10"/>
      <c r="AIN53" s="1"/>
      <c r="AIO53" s="9"/>
      <c r="AIR53" s="10"/>
      <c r="AIS53" s="1"/>
      <c r="AIT53" s="9"/>
      <c r="AIW53" s="10"/>
      <c r="AIX53" s="1"/>
      <c r="AIY53" s="9"/>
      <c r="AJB53" s="10"/>
      <c r="AJC53" s="1"/>
      <c r="AJD53" s="9"/>
      <c r="AJG53" s="10"/>
      <c r="AJH53" s="1"/>
      <c r="AJI53" s="9"/>
      <c r="AJL53" s="10"/>
      <c r="AJM53" s="1"/>
      <c r="AJN53" s="9"/>
      <c r="AJQ53" s="10"/>
      <c r="AJR53" s="1"/>
      <c r="AJS53" s="9"/>
      <c r="AJV53" s="10"/>
      <c r="AJW53" s="1"/>
      <c r="AJX53" s="9"/>
      <c r="AKA53" s="10"/>
      <c r="AKB53" s="1"/>
      <c r="AKC53" s="9"/>
      <c r="AKF53" s="10"/>
      <c r="AKG53" s="1"/>
      <c r="AKH53" s="9"/>
      <c r="AKK53" s="10"/>
      <c r="AKL53" s="1"/>
      <c r="AKM53" s="9"/>
      <c r="AKP53" s="10"/>
      <c r="AKQ53" s="1"/>
      <c r="AKR53" s="9"/>
      <c r="AKU53" s="10"/>
      <c r="AKV53" s="1"/>
      <c r="AKW53" s="9"/>
      <c r="AKZ53" s="10"/>
      <c r="ALA53" s="1"/>
      <c r="ALB53" s="9"/>
      <c r="ALE53" s="10"/>
      <c r="ALF53" s="1"/>
      <c r="ALG53" s="9"/>
      <c r="ALJ53" s="10"/>
      <c r="ALK53" s="1"/>
      <c r="ALL53" s="9"/>
      <c r="ALO53" s="10"/>
      <c r="ALP53" s="1"/>
      <c r="ALQ53" s="9"/>
      <c r="ALT53" s="10"/>
      <c r="ALU53" s="1"/>
      <c r="ALV53" s="9"/>
      <c r="ALY53" s="10"/>
      <c r="ALZ53" s="1"/>
      <c r="AMA53" s="9"/>
      <c r="AMD53" s="10"/>
      <c r="AME53" s="1"/>
      <c r="AMF53" s="9"/>
      <c r="AMI53" s="10"/>
      <c r="AMJ53" s="1"/>
    </row>
    <row r="54" spans="1:1024" customHeight="1" ht="14.4">
      <c r="A54" s="18"/>
      <c r="B54" s="18"/>
      <c r="C54" s="18"/>
      <c r="D54" s="18"/>
      <c r="E54" s="18"/>
      <c r="F54" s="18"/>
      <c r="G54" s="18"/>
      <c r="H54" s="18"/>
      <c r="I54" s="1"/>
      <c r="J54" s="9"/>
      <c r="K54"/>
      <c r="L54"/>
      <c r="M54" s="10"/>
      <c r="N54" s="1"/>
      <c r="O54" s="9"/>
      <c r="R54" s="10"/>
      <c r="S54" s="1"/>
      <c r="T54" s="9"/>
      <c r="W54" s="10"/>
      <c r="X54" s="1"/>
      <c r="Y54" s="9"/>
      <c r="AB54" s="10"/>
      <c r="AC54" s="1"/>
      <c r="AD54" s="9"/>
      <c r="AG54" s="10"/>
      <c r="AH54" s="1"/>
      <c r="AI54" s="9"/>
      <c r="AL54" s="10"/>
      <c r="AM54" s="1"/>
      <c r="AN54" s="9"/>
      <c r="AQ54" s="10"/>
      <c r="AR54" s="1"/>
      <c r="AS54" s="9"/>
      <c r="AV54" s="10"/>
      <c r="AW54" s="1"/>
      <c r="AX54" s="9"/>
      <c r="BA54" s="10"/>
      <c r="BB54" s="1"/>
      <c r="BC54" s="9"/>
      <c r="BF54" s="10"/>
      <c r="BG54" s="1"/>
      <c r="BH54" s="9"/>
      <c r="BK54" s="10"/>
      <c r="BL54" s="1"/>
      <c r="BM54" s="9"/>
      <c r="BP54" s="10"/>
      <c r="BQ54" s="1"/>
      <c r="BR54" s="9"/>
      <c r="BU54" s="10"/>
      <c r="BV54" s="1"/>
      <c r="BW54" s="9"/>
      <c r="BZ54" s="10"/>
      <c r="CA54" s="1"/>
      <c r="CB54" s="9"/>
      <c r="CE54" s="10"/>
      <c r="CF54" s="1"/>
      <c r="CG54" s="9"/>
      <c r="CJ54" s="10"/>
      <c r="CK54" s="1"/>
      <c r="CL54" s="9"/>
      <c r="CO54" s="10"/>
      <c r="CP54" s="1"/>
      <c r="CQ54" s="9"/>
      <c r="CT54" s="10"/>
      <c r="CU54" s="1"/>
      <c r="CV54" s="9"/>
      <c r="CY54" s="10"/>
      <c r="CZ54" s="1"/>
      <c r="DA54" s="9"/>
      <c r="DD54" s="10"/>
      <c r="DE54" s="1"/>
      <c r="DF54" s="9"/>
      <c r="DI54" s="10"/>
      <c r="DJ54" s="1"/>
      <c r="DK54" s="9"/>
      <c r="DN54" s="10"/>
      <c r="DO54" s="1"/>
      <c r="DP54" s="9"/>
      <c r="DS54" s="10"/>
      <c r="DT54" s="1"/>
      <c r="DU54" s="9"/>
      <c r="DX54" s="10"/>
      <c r="DY54" s="1"/>
      <c r="DZ54" s="9"/>
      <c r="EC54" s="10"/>
      <c r="ED54" s="1"/>
      <c r="EE54" s="9"/>
      <c r="EH54" s="10"/>
      <c r="EI54" s="1"/>
      <c r="EJ54" s="9"/>
      <c r="EM54" s="10"/>
      <c r="EN54" s="1"/>
      <c r="EO54" s="9"/>
      <c r="ER54" s="10"/>
      <c r="ES54" s="1"/>
      <c r="ET54" s="9"/>
      <c r="EW54" s="10"/>
      <c r="EX54" s="1"/>
      <c r="EY54" s="9"/>
      <c r="FB54" s="10"/>
      <c r="FC54" s="1"/>
      <c r="FD54" s="9"/>
      <c r="FG54" s="10"/>
      <c r="FH54" s="1"/>
      <c r="FI54" s="9"/>
      <c r="FL54" s="10"/>
      <c r="FM54" s="1"/>
      <c r="FN54" s="9"/>
      <c r="FQ54" s="10"/>
      <c r="FR54" s="1"/>
      <c r="FS54" s="9"/>
      <c r="FV54" s="10"/>
      <c r="FW54" s="1"/>
      <c r="FX54" s="9"/>
      <c r="GA54" s="10"/>
      <c r="GB54" s="1"/>
      <c r="GC54" s="9"/>
      <c r="GF54" s="10"/>
      <c r="GG54" s="1"/>
      <c r="GH54" s="9"/>
      <c r="GK54" s="10"/>
      <c r="GL54" s="1"/>
      <c r="GM54" s="9"/>
      <c r="GP54" s="10"/>
      <c r="GQ54" s="1"/>
      <c r="GR54" s="9"/>
      <c r="GU54" s="10"/>
      <c r="GV54" s="1"/>
      <c r="GW54" s="9"/>
      <c r="GZ54" s="10"/>
      <c r="HA54" s="1"/>
      <c r="HB54" s="9"/>
      <c r="HE54" s="10"/>
      <c r="HF54" s="1"/>
      <c r="HG54" s="9"/>
      <c r="HJ54" s="10"/>
      <c r="HK54" s="1"/>
      <c r="HL54" s="9"/>
      <c r="HO54" s="10"/>
      <c r="HP54" s="1"/>
      <c r="HQ54" s="9"/>
      <c r="HT54" s="10"/>
      <c r="HU54" s="1"/>
      <c r="HV54" s="9"/>
      <c r="HY54" s="10"/>
      <c r="HZ54" s="1"/>
      <c r="IA54" s="9"/>
      <c r="ID54" s="10"/>
      <c r="IE54" s="1"/>
      <c r="IF54" s="9"/>
      <c r="II54" s="10"/>
      <c r="IJ54" s="1"/>
      <c r="IK54" s="9"/>
      <c r="IN54" s="10"/>
      <c r="IO54" s="1"/>
      <c r="IP54" s="9"/>
      <c r="IS54" s="10"/>
      <c r="IT54" s="1"/>
      <c r="IU54" s="9"/>
      <c r="IX54" s="10"/>
      <c r="IY54" s="1"/>
      <c r="IZ54" s="9"/>
      <c r="JC54" s="10"/>
      <c r="JD54" s="1"/>
      <c r="JE54" s="9"/>
      <c r="JH54" s="10"/>
      <c r="JI54" s="1"/>
      <c r="JJ54" s="9"/>
      <c r="JM54" s="10"/>
      <c r="JN54" s="1"/>
      <c r="JO54" s="9"/>
      <c r="JR54" s="10"/>
      <c r="JS54" s="1"/>
      <c r="JT54" s="9"/>
      <c r="JW54" s="10"/>
      <c r="JX54" s="1"/>
      <c r="JY54" s="9"/>
      <c r="KB54" s="10"/>
      <c r="KC54" s="1"/>
      <c r="KD54" s="9"/>
      <c r="KG54" s="10"/>
      <c r="KH54" s="1"/>
      <c r="KI54" s="9"/>
      <c r="KL54" s="10"/>
      <c r="KM54" s="1"/>
      <c r="KN54" s="9"/>
      <c r="KQ54" s="10"/>
      <c r="KR54" s="1"/>
      <c r="KS54" s="9"/>
      <c r="KV54" s="10"/>
      <c r="KW54" s="1"/>
      <c r="KX54" s="9"/>
      <c r="LA54" s="10"/>
      <c r="LB54" s="1"/>
      <c r="LC54" s="9"/>
      <c r="LF54" s="10"/>
      <c r="LG54" s="1"/>
      <c r="LH54" s="9"/>
      <c r="LK54" s="10"/>
      <c r="LL54" s="1"/>
      <c r="LM54" s="9"/>
      <c r="LP54" s="10"/>
      <c r="LQ54" s="1"/>
      <c r="LR54" s="9"/>
      <c r="LU54" s="10"/>
      <c r="LV54" s="1"/>
      <c r="LW54" s="9"/>
      <c r="LZ54" s="10"/>
      <c r="MA54" s="1"/>
      <c r="MB54" s="9"/>
      <c r="ME54" s="10"/>
      <c r="MF54" s="1"/>
      <c r="MG54" s="9"/>
      <c r="MJ54" s="10"/>
      <c r="MK54" s="1"/>
      <c r="ML54" s="9"/>
      <c r="MO54" s="10"/>
      <c r="MP54" s="1"/>
      <c r="MQ54" s="9"/>
      <c r="MT54" s="10"/>
      <c r="MU54" s="1"/>
      <c r="MV54" s="9"/>
      <c r="MY54" s="10"/>
      <c r="MZ54" s="1"/>
      <c r="NA54" s="9"/>
      <c r="ND54" s="10"/>
      <c r="NE54" s="1"/>
      <c r="NF54" s="9"/>
      <c r="NI54" s="10"/>
      <c r="NJ54" s="1"/>
      <c r="NK54" s="9"/>
      <c r="NN54" s="10"/>
      <c r="NO54" s="1"/>
      <c r="NP54" s="9"/>
      <c r="NS54" s="10"/>
      <c r="NT54" s="1"/>
      <c r="NU54" s="9"/>
      <c r="NX54" s="10"/>
      <c r="NY54" s="1"/>
      <c r="NZ54" s="9"/>
      <c r="OC54" s="10"/>
      <c r="OD54" s="1"/>
      <c r="OE54" s="9"/>
      <c r="OH54" s="10"/>
      <c r="OI54" s="1"/>
      <c r="OJ54" s="9"/>
      <c r="OM54" s="10"/>
      <c r="ON54" s="1"/>
      <c r="OO54" s="9"/>
      <c r="OR54" s="10"/>
      <c r="OS54" s="1"/>
      <c r="OT54" s="9"/>
      <c r="OW54" s="10"/>
      <c r="OX54" s="1"/>
      <c r="OY54" s="9"/>
      <c r="PB54" s="10"/>
      <c r="PC54" s="1"/>
      <c r="PD54" s="9"/>
      <c r="PG54" s="10"/>
      <c r="PH54" s="1"/>
      <c r="PI54" s="9"/>
      <c r="PL54" s="10"/>
      <c r="PM54" s="1"/>
      <c r="PN54" s="9"/>
      <c r="PQ54" s="10"/>
      <c r="PR54" s="1"/>
      <c r="PS54" s="9"/>
      <c r="PV54" s="10"/>
      <c r="PW54" s="1"/>
      <c r="PX54" s="9"/>
      <c r="QA54" s="10"/>
      <c r="QB54" s="1"/>
      <c r="QC54" s="9"/>
      <c r="QF54" s="10"/>
      <c r="QG54" s="1"/>
      <c r="QH54" s="9"/>
      <c r="QK54" s="10"/>
      <c r="QL54" s="1"/>
      <c r="QM54" s="9"/>
      <c r="QP54" s="10"/>
      <c r="QQ54" s="1"/>
      <c r="QR54" s="9"/>
      <c r="QU54" s="10"/>
      <c r="QV54" s="1"/>
      <c r="QW54" s="9"/>
      <c r="QZ54" s="10"/>
      <c r="RA54" s="1"/>
      <c r="RB54" s="9"/>
      <c r="RE54" s="10"/>
      <c r="RF54" s="1"/>
      <c r="RG54" s="9"/>
      <c r="RJ54" s="10"/>
      <c r="RK54" s="1"/>
      <c r="RL54" s="9"/>
      <c r="RO54" s="10"/>
      <c r="RP54" s="1"/>
      <c r="RQ54" s="9"/>
      <c r="RT54" s="10"/>
      <c r="RU54" s="1"/>
      <c r="RV54" s="9"/>
      <c r="RY54" s="10"/>
      <c r="RZ54" s="1"/>
      <c r="SA54" s="9"/>
      <c r="SD54" s="10"/>
      <c r="SE54" s="1"/>
      <c r="SF54" s="9"/>
      <c r="SI54" s="10"/>
      <c r="SJ54" s="1"/>
      <c r="SK54" s="9"/>
      <c r="SN54" s="10"/>
      <c r="SO54" s="1"/>
      <c r="SP54" s="9"/>
      <c r="SS54" s="10"/>
      <c r="ST54" s="1"/>
      <c r="SU54" s="9"/>
      <c r="SX54" s="10"/>
      <c r="SY54" s="1"/>
      <c r="SZ54" s="9"/>
      <c r="TC54" s="10"/>
      <c r="TD54" s="1"/>
      <c r="TE54" s="9"/>
      <c r="TH54" s="10"/>
      <c r="TI54" s="1"/>
      <c r="TJ54" s="9"/>
      <c r="TM54" s="10"/>
      <c r="TN54" s="1"/>
      <c r="TO54" s="9"/>
      <c r="TR54" s="10"/>
      <c r="TS54" s="1"/>
      <c r="TT54" s="9"/>
      <c r="TW54" s="10"/>
      <c r="TX54" s="1"/>
      <c r="TY54" s="9"/>
      <c r="UB54" s="10"/>
      <c r="UC54" s="1"/>
      <c r="UD54" s="9"/>
      <c r="UG54" s="10"/>
      <c r="UH54" s="1"/>
      <c r="UI54" s="9"/>
      <c r="UL54" s="10"/>
      <c r="UM54" s="1"/>
      <c r="UN54" s="9"/>
      <c r="UQ54" s="10"/>
      <c r="UR54" s="1"/>
      <c r="US54" s="9"/>
      <c r="UV54" s="10"/>
      <c r="UW54" s="1"/>
      <c r="UX54" s="9"/>
      <c r="VA54" s="10"/>
      <c r="VB54" s="1"/>
      <c r="VC54" s="9"/>
      <c r="VF54" s="10"/>
      <c r="VG54" s="1"/>
      <c r="VH54" s="9"/>
      <c r="VK54" s="10"/>
      <c r="VL54" s="1"/>
      <c r="VM54" s="9"/>
      <c r="VP54" s="10"/>
      <c r="VQ54" s="1"/>
      <c r="VR54" s="9"/>
      <c r="VU54" s="10"/>
      <c r="VV54" s="1"/>
      <c r="VW54" s="9"/>
      <c r="VZ54" s="10"/>
      <c r="WA54" s="1"/>
      <c r="WB54" s="9"/>
      <c r="WE54" s="10"/>
      <c r="WF54" s="1"/>
      <c r="WG54" s="9"/>
      <c r="WJ54" s="10"/>
      <c r="WK54" s="1"/>
      <c r="WL54" s="9"/>
      <c r="WO54" s="10"/>
      <c r="WP54" s="1"/>
      <c r="WQ54" s="9"/>
      <c r="WT54" s="10"/>
      <c r="WU54" s="1"/>
      <c r="WV54" s="9"/>
      <c r="WY54" s="10"/>
      <c r="WZ54" s="1"/>
      <c r="XA54" s="9"/>
      <c r="XD54" s="10"/>
      <c r="XE54" s="1"/>
      <c r="XF54" s="9"/>
      <c r="XI54" s="10"/>
      <c r="XJ54" s="1"/>
      <c r="XK54" s="9"/>
      <c r="XN54" s="10"/>
      <c r="XO54" s="1"/>
      <c r="XP54" s="9"/>
      <c r="XS54" s="10"/>
      <c r="XT54" s="1"/>
      <c r="XU54" s="9"/>
      <c r="XX54" s="10"/>
      <c r="XY54" s="1"/>
      <c r="XZ54" s="9"/>
      <c r="YC54" s="10"/>
      <c r="YD54" s="1"/>
      <c r="YE54" s="9"/>
      <c r="YH54" s="10"/>
      <c r="YI54" s="1"/>
      <c r="YJ54" s="9"/>
      <c r="YM54" s="10"/>
      <c r="YN54" s="1"/>
      <c r="YO54" s="9"/>
      <c r="YR54" s="10"/>
      <c r="YS54" s="1"/>
      <c r="YT54" s="9"/>
      <c r="YW54" s="10"/>
      <c r="YX54" s="1"/>
      <c r="YY54" s="9"/>
      <c r="ZB54" s="10"/>
      <c r="ZC54" s="1"/>
      <c r="ZD54" s="9"/>
      <c r="ZG54" s="10"/>
      <c r="ZH54" s="1"/>
      <c r="ZI54" s="9"/>
      <c r="ZL54" s="10"/>
      <c r="ZM54" s="1"/>
      <c r="ZN54" s="9"/>
      <c r="ZQ54" s="10"/>
      <c r="ZR54" s="1"/>
      <c r="ZS54" s="9"/>
      <c r="ZV54" s="10"/>
      <c r="ZW54" s="1"/>
      <c r="ZX54" s="9"/>
      <c r="AAA54" s="10"/>
      <c r="AAB54" s="1"/>
      <c r="AAC54" s="9"/>
      <c r="AAF54" s="10"/>
      <c r="AAG54" s="1"/>
      <c r="AAH54" s="9"/>
      <c r="AAK54" s="10"/>
      <c r="AAL54" s="1"/>
      <c r="AAM54" s="9"/>
      <c r="AAP54" s="10"/>
      <c r="AAQ54" s="1"/>
      <c r="AAR54" s="9"/>
      <c r="AAU54" s="10"/>
      <c r="AAV54" s="1"/>
      <c r="AAW54" s="9"/>
      <c r="AAZ54" s="10"/>
      <c r="ABA54" s="1"/>
      <c r="ABB54" s="9"/>
      <c r="ABE54" s="10"/>
      <c r="ABF54" s="1"/>
      <c r="ABG54" s="9"/>
      <c r="ABJ54" s="10"/>
      <c r="ABK54" s="1"/>
      <c r="ABL54" s="9"/>
      <c r="ABO54" s="10"/>
      <c r="ABP54" s="1"/>
      <c r="ABQ54" s="9"/>
      <c r="ABT54" s="10"/>
      <c r="ABU54" s="1"/>
      <c r="ABV54" s="9"/>
      <c r="ABY54" s="10"/>
      <c r="ABZ54" s="1"/>
      <c r="ACA54" s="9"/>
      <c r="ACD54" s="10"/>
      <c r="ACE54" s="1"/>
      <c r="ACF54" s="9"/>
      <c r="ACI54" s="10"/>
      <c r="ACJ54" s="1"/>
      <c r="ACK54" s="9"/>
      <c r="ACN54" s="10"/>
      <c r="ACO54" s="1"/>
      <c r="ACP54" s="9"/>
      <c r="ACS54" s="10"/>
      <c r="ACT54" s="1"/>
      <c r="ACU54" s="9"/>
      <c r="ACX54" s="10"/>
      <c r="ACY54" s="1"/>
      <c r="ACZ54" s="9"/>
      <c r="ADC54" s="10"/>
      <c r="ADD54" s="1"/>
      <c r="ADE54" s="9"/>
      <c r="ADH54" s="10"/>
      <c r="ADI54" s="1"/>
      <c r="ADJ54" s="9"/>
      <c r="ADM54" s="10"/>
      <c r="ADN54" s="1"/>
      <c r="ADO54" s="9"/>
      <c r="ADR54" s="10"/>
      <c r="ADS54" s="1"/>
      <c r="ADT54" s="9"/>
      <c r="ADW54" s="10"/>
      <c r="ADX54" s="1"/>
      <c r="ADY54" s="9"/>
      <c r="AEB54" s="10"/>
      <c r="AEC54" s="1"/>
      <c r="AED54" s="9"/>
      <c r="AEG54" s="10"/>
      <c r="AEH54" s="1"/>
      <c r="AEI54" s="9"/>
      <c r="AEL54" s="10"/>
      <c r="AEM54" s="1"/>
      <c r="AEN54" s="9"/>
      <c r="AEQ54" s="10"/>
      <c r="AER54" s="1"/>
      <c r="AES54" s="9"/>
      <c r="AEV54" s="10"/>
      <c r="AEW54" s="1"/>
      <c r="AEX54" s="9"/>
      <c r="AFA54" s="10"/>
      <c r="AFB54" s="1"/>
      <c r="AFC54" s="9"/>
      <c r="AFF54" s="10"/>
      <c r="AFG54" s="1"/>
      <c r="AFH54" s="9"/>
      <c r="AFK54" s="10"/>
      <c r="AFL54" s="1"/>
      <c r="AFM54" s="9"/>
      <c r="AFP54" s="10"/>
      <c r="AFQ54" s="1"/>
      <c r="AFR54" s="9"/>
      <c r="AFU54" s="10"/>
      <c r="AFV54" s="1"/>
      <c r="AFW54" s="9"/>
      <c r="AFZ54" s="10"/>
      <c r="AGA54" s="1"/>
      <c r="AGB54" s="9"/>
      <c r="AGE54" s="10"/>
      <c r="AGF54" s="1"/>
      <c r="AGG54" s="9"/>
      <c r="AGJ54" s="10"/>
      <c r="AGK54" s="1"/>
      <c r="AGL54" s="9"/>
      <c r="AGO54" s="10"/>
      <c r="AGP54" s="1"/>
      <c r="AGQ54" s="9"/>
      <c r="AGT54" s="10"/>
      <c r="AGU54" s="1"/>
      <c r="AGV54" s="9"/>
      <c r="AGY54" s="10"/>
      <c r="AGZ54" s="1"/>
      <c r="AHA54" s="9"/>
      <c r="AHD54" s="10"/>
      <c r="AHE54" s="1"/>
      <c r="AHF54" s="9"/>
      <c r="AHI54" s="10"/>
      <c r="AHJ54" s="1"/>
      <c r="AHK54" s="9"/>
      <c r="AHN54" s="10"/>
      <c r="AHO54" s="1"/>
      <c r="AHP54" s="9"/>
      <c r="AHS54" s="10"/>
      <c r="AHT54" s="1"/>
      <c r="AHU54" s="9"/>
      <c r="AHX54" s="10"/>
      <c r="AHY54" s="1"/>
      <c r="AHZ54" s="9"/>
      <c r="AIC54" s="10"/>
      <c r="AID54" s="1"/>
      <c r="AIE54" s="9"/>
      <c r="AIH54" s="10"/>
      <c r="AII54" s="1"/>
      <c r="AIJ54" s="9"/>
      <c r="AIM54" s="10"/>
      <c r="AIN54" s="1"/>
      <c r="AIO54" s="9"/>
      <c r="AIR54" s="10"/>
      <c r="AIS54" s="1"/>
      <c r="AIT54" s="9"/>
      <c r="AIW54" s="10"/>
      <c r="AIX54" s="1"/>
      <c r="AIY54" s="9"/>
      <c r="AJB54" s="10"/>
      <c r="AJC54" s="1"/>
      <c r="AJD54" s="9"/>
      <c r="AJG54" s="10"/>
      <c r="AJH54" s="1"/>
      <c r="AJI54" s="9"/>
      <c r="AJL54" s="10"/>
      <c r="AJM54" s="1"/>
      <c r="AJN54" s="9"/>
      <c r="AJQ54" s="10"/>
      <c r="AJR54" s="1"/>
      <c r="AJS54" s="9"/>
      <c r="AJV54" s="10"/>
      <c r="AJW54" s="1"/>
      <c r="AJX54" s="9"/>
      <c r="AKA54" s="10"/>
      <c r="AKB54" s="1"/>
      <c r="AKC54" s="9"/>
      <c r="AKF54" s="10"/>
      <c r="AKG54" s="1"/>
      <c r="AKH54" s="9"/>
      <c r="AKK54" s="10"/>
      <c r="AKL54" s="1"/>
      <c r="AKM54" s="9"/>
      <c r="AKP54" s="10"/>
      <c r="AKQ54" s="1"/>
      <c r="AKR54" s="9"/>
      <c r="AKU54" s="10"/>
      <c r="AKV54" s="1"/>
      <c r="AKW54" s="9"/>
      <c r="AKZ54" s="10"/>
      <c r="ALA54" s="1"/>
      <c r="ALB54" s="9"/>
      <c r="ALE54" s="10"/>
      <c r="ALF54" s="1"/>
      <c r="ALG54" s="9"/>
      <c r="ALJ54" s="10"/>
      <c r="ALK54" s="1"/>
      <c r="ALL54" s="9"/>
      <c r="ALO54" s="10"/>
      <c r="ALP54" s="1"/>
      <c r="ALQ54" s="9"/>
      <c r="ALT54" s="10"/>
      <c r="ALU54" s="1"/>
      <c r="ALV54" s="9"/>
      <c r="ALY54" s="10"/>
      <c r="ALZ54" s="1"/>
      <c r="AMA54" s="9"/>
      <c r="AMD54" s="10"/>
      <c r="AME54" s="1"/>
      <c r="AMF54" s="9"/>
      <c r="AMI54" s="10"/>
      <c r="AMJ54" s="1"/>
    </row>
    <row r="55" spans="1:1024" customHeight="1" ht="13.2">
      <c r="I55" s="1"/>
      <c r="J55" s="9"/>
      <c r="M55" s="10"/>
      <c r="N55" s="1"/>
      <c r="O55" s="9"/>
      <c r="R55" s="10"/>
      <c r="S55" s="1"/>
      <c r="T55" s="9"/>
      <c r="W55" s="10"/>
      <c r="X55" s="1"/>
      <c r="Y55" s="9"/>
      <c r="AB55" s="10"/>
      <c r="AC55" s="1"/>
      <c r="AD55" s="9"/>
      <c r="AG55" s="10"/>
      <c r="AH55" s="1"/>
      <c r="AI55" s="9"/>
      <c r="AL55" s="10"/>
      <c r="AM55" s="1"/>
      <c r="AN55" s="9"/>
      <c r="AQ55" s="10"/>
      <c r="AR55" s="1"/>
      <c r="AS55" s="9"/>
      <c r="AV55" s="10"/>
      <c r="AW55" s="1"/>
      <c r="AX55" s="9"/>
      <c r="BA55" s="10"/>
      <c r="BB55" s="1"/>
      <c r="BC55" s="9"/>
      <c r="BF55" s="10"/>
      <c r="BG55" s="1"/>
      <c r="BH55" s="9"/>
      <c r="BK55" s="10"/>
      <c r="BL55" s="1"/>
      <c r="BM55" s="9"/>
      <c r="BP55" s="10"/>
      <c r="BQ55" s="1"/>
      <c r="BR55" s="9"/>
      <c r="BU55" s="10"/>
      <c r="BV55" s="1"/>
      <c r="BW55" s="9"/>
      <c r="BZ55" s="10"/>
      <c r="CA55" s="1"/>
      <c r="CB55" s="9"/>
      <c r="CE55" s="10"/>
      <c r="CF55" s="1"/>
      <c r="CG55" s="9"/>
      <c r="CJ55" s="10"/>
      <c r="CK55" s="1"/>
      <c r="CL55" s="9"/>
      <c r="CO55" s="10"/>
      <c r="CP55" s="1"/>
      <c r="CQ55" s="9"/>
      <c r="CT55" s="10"/>
      <c r="CU55" s="1"/>
      <c r="CV55" s="9"/>
      <c r="CY55" s="10"/>
      <c r="CZ55" s="1"/>
      <c r="DA55" s="9"/>
      <c r="DD55" s="10"/>
      <c r="DE55" s="1"/>
      <c r="DF55" s="9"/>
      <c r="DI55" s="10"/>
      <c r="DJ55" s="1"/>
      <c r="DK55" s="9"/>
      <c r="DN55" s="10"/>
      <c r="DO55" s="1"/>
      <c r="DP55" s="9"/>
      <c r="DS55" s="10"/>
      <c r="DT55" s="1"/>
      <c r="DU55" s="9"/>
      <c r="DX55" s="10"/>
      <c r="DY55" s="1"/>
      <c r="DZ55" s="9"/>
      <c r="EC55" s="10"/>
      <c r="ED55" s="1"/>
      <c r="EE55" s="9"/>
      <c r="EH55" s="10"/>
      <c r="EI55" s="1"/>
      <c r="EJ55" s="9"/>
      <c r="EM55" s="10"/>
      <c r="EN55" s="1"/>
      <c r="EO55" s="9"/>
      <c r="ER55" s="10"/>
      <c r="ES55" s="1"/>
      <c r="ET55" s="9"/>
      <c r="EW55" s="10"/>
      <c r="EX55" s="1"/>
      <c r="EY55" s="9"/>
      <c r="FB55" s="10"/>
      <c r="FC55" s="1"/>
      <c r="FD55" s="9"/>
      <c r="FG55" s="10"/>
      <c r="FH55" s="1"/>
      <c r="FI55" s="9"/>
      <c r="FL55" s="10"/>
      <c r="FM55" s="1"/>
      <c r="FN55" s="9"/>
      <c r="FQ55" s="10"/>
      <c r="FR55" s="1"/>
      <c r="FS55" s="9"/>
      <c r="FV55" s="10"/>
      <c r="FW55" s="1"/>
      <c r="FX55" s="9"/>
      <c r="GA55" s="10"/>
      <c r="GB55" s="1"/>
      <c r="GC55" s="9"/>
      <c r="GF55" s="10"/>
      <c r="GG55" s="1"/>
      <c r="GH55" s="9"/>
      <c r="GK55" s="10"/>
      <c r="GL55" s="1"/>
      <c r="GM55" s="9"/>
      <c r="GP55" s="10"/>
      <c r="GQ55" s="1"/>
      <c r="GR55" s="9"/>
      <c r="GU55" s="10"/>
      <c r="GV55" s="1"/>
      <c r="GW55" s="9"/>
      <c r="GZ55" s="10"/>
      <c r="HA55" s="1"/>
      <c r="HB55" s="9"/>
      <c r="HE55" s="10"/>
      <c r="HF55" s="1"/>
      <c r="HG55" s="9"/>
      <c r="HJ55" s="10"/>
      <c r="HK55" s="1"/>
      <c r="HL55" s="9"/>
      <c r="HO55" s="10"/>
      <c r="HP55" s="1"/>
      <c r="HQ55" s="9"/>
      <c r="HT55" s="10"/>
      <c r="HU55" s="1"/>
      <c r="HV55" s="9"/>
      <c r="HY55" s="10"/>
      <c r="HZ55" s="1"/>
      <c r="IA55" s="9"/>
      <c r="ID55" s="10"/>
      <c r="IE55" s="1"/>
      <c r="IF55" s="9"/>
      <c r="II55" s="10"/>
      <c r="IJ55" s="1"/>
      <c r="IK55" s="9"/>
      <c r="IN55" s="10"/>
      <c r="IO55" s="1"/>
      <c r="IP55" s="9"/>
      <c r="IS55" s="10"/>
      <c r="IT55" s="1"/>
      <c r="IU55" s="9"/>
      <c r="IX55" s="10"/>
      <c r="IY55" s="1"/>
      <c r="IZ55" s="9"/>
      <c r="JC55" s="10"/>
      <c r="JD55" s="1"/>
      <c r="JE55" s="9"/>
      <c r="JH55" s="10"/>
      <c r="JI55" s="1"/>
      <c r="JJ55" s="9"/>
      <c r="JM55" s="10"/>
      <c r="JN55" s="1"/>
      <c r="JO55" s="9"/>
      <c r="JR55" s="10"/>
      <c r="JS55" s="1"/>
      <c r="JT55" s="9"/>
      <c r="JW55" s="10"/>
      <c r="JX55" s="1"/>
      <c r="JY55" s="9"/>
      <c r="KB55" s="10"/>
      <c r="KC55" s="1"/>
      <c r="KD55" s="9"/>
      <c r="KG55" s="10"/>
      <c r="KH55" s="1"/>
      <c r="KI55" s="9"/>
      <c r="KL55" s="10"/>
      <c r="KM55" s="1"/>
      <c r="KN55" s="9"/>
      <c r="KQ55" s="10"/>
      <c r="KR55" s="1"/>
      <c r="KS55" s="9"/>
      <c r="KV55" s="10"/>
      <c r="KW55" s="1"/>
      <c r="KX55" s="9"/>
      <c r="LA55" s="10"/>
      <c r="LB55" s="1"/>
      <c r="LC55" s="9"/>
      <c r="LF55" s="10"/>
      <c r="LG55" s="1"/>
      <c r="LH55" s="9"/>
      <c r="LK55" s="10"/>
      <c r="LL55" s="1"/>
      <c r="LM55" s="9"/>
      <c r="LP55" s="10"/>
      <c r="LQ55" s="1"/>
      <c r="LR55" s="9"/>
      <c r="LU55" s="10"/>
      <c r="LV55" s="1"/>
      <c r="LW55" s="9"/>
      <c r="LZ55" s="10"/>
      <c r="MA55" s="1"/>
      <c r="MB55" s="9"/>
      <c r="ME55" s="10"/>
      <c r="MF55" s="1"/>
      <c r="MG55" s="9"/>
      <c r="MJ55" s="10"/>
      <c r="MK55" s="1"/>
      <c r="ML55" s="9"/>
      <c r="MO55" s="10"/>
      <c r="MP55" s="1"/>
      <c r="MQ55" s="9"/>
      <c r="MT55" s="10"/>
      <c r="MU55" s="1"/>
      <c r="MV55" s="9"/>
      <c r="MY55" s="10"/>
      <c r="MZ55" s="1"/>
      <c r="NA55" s="9"/>
      <c r="ND55" s="10"/>
      <c r="NE55" s="1"/>
      <c r="NF55" s="9"/>
      <c r="NI55" s="10"/>
      <c r="NJ55" s="1"/>
      <c r="NK55" s="9"/>
      <c r="NN55" s="10"/>
      <c r="NO55" s="1"/>
      <c r="NP55" s="9"/>
      <c r="NS55" s="10"/>
      <c r="NT55" s="1"/>
      <c r="NU55" s="9"/>
      <c r="NX55" s="10"/>
      <c r="NY55" s="1"/>
      <c r="NZ55" s="9"/>
      <c r="OC55" s="10"/>
      <c r="OD55" s="1"/>
      <c r="OE55" s="9"/>
      <c r="OH55" s="10"/>
      <c r="OI55" s="1"/>
      <c r="OJ55" s="9"/>
      <c r="OM55" s="10"/>
      <c r="ON55" s="1"/>
      <c r="OO55" s="9"/>
      <c r="OR55" s="10"/>
      <c r="OS55" s="1"/>
      <c r="OT55" s="9"/>
      <c r="OW55" s="10"/>
      <c r="OX55" s="1"/>
      <c r="OY55" s="9"/>
      <c r="PB55" s="10"/>
      <c r="PC55" s="1"/>
      <c r="PD55" s="9"/>
      <c r="PG55" s="10"/>
      <c r="PH55" s="1"/>
      <c r="PI55" s="9"/>
      <c r="PL55" s="10"/>
      <c r="PM55" s="1"/>
      <c r="PN55" s="9"/>
      <c r="PQ55" s="10"/>
      <c r="PR55" s="1"/>
      <c r="PS55" s="9"/>
      <c r="PV55" s="10"/>
      <c r="PW55" s="1"/>
      <c r="PX55" s="9"/>
      <c r="QA55" s="10"/>
      <c r="QB55" s="1"/>
      <c r="QC55" s="9"/>
      <c r="QF55" s="10"/>
      <c r="QG55" s="1"/>
      <c r="QH55" s="9"/>
      <c r="QK55" s="10"/>
      <c r="QL55" s="1"/>
      <c r="QM55" s="9"/>
      <c r="QP55" s="10"/>
      <c r="QQ55" s="1"/>
      <c r="QR55" s="9"/>
      <c r="QU55" s="10"/>
      <c r="QV55" s="1"/>
      <c r="QW55" s="9"/>
      <c r="QZ55" s="10"/>
      <c r="RA55" s="1"/>
      <c r="RB55" s="9"/>
      <c r="RE55" s="10"/>
      <c r="RF55" s="1"/>
      <c r="RG55" s="9"/>
      <c r="RJ55" s="10"/>
      <c r="RK55" s="1"/>
      <c r="RL55" s="9"/>
      <c r="RO55" s="10"/>
      <c r="RP55" s="1"/>
      <c r="RQ55" s="9"/>
      <c r="RT55" s="10"/>
      <c r="RU55" s="1"/>
      <c r="RV55" s="9"/>
      <c r="RY55" s="10"/>
      <c r="RZ55" s="1"/>
      <c r="SA55" s="9"/>
      <c r="SD55" s="10"/>
      <c r="SE55" s="1"/>
      <c r="SF55" s="9"/>
      <c r="SI55" s="10"/>
      <c r="SJ55" s="1"/>
      <c r="SK55" s="9"/>
      <c r="SN55" s="10"/>
      <c r="SO55" s="1"/>
      <c r="SP55" s="9"/>
      <c r="SS55" s="10"/>
      <c r="ST55" s="1"/>
      <c r="SU55" s="9"/>
      <c r="SX55" s="10"/>
      <c r="SY55" s="1"/>
      <c r="SZ55" s="9"/>
      <c r="TC55" s="10"/>
      <c r="TD55" s="1"/>
      <c r="TE55" s="9"/>
      <c r="TH55" s="10"/>
      <c r="TI55" s="1"/>
      <c r="TJ55" s="9"/>
      <c r="TM55" s="10"/>
      <c r="TN55" s="1"/>
      <c r="TO55" s="9"/>
      <c r="TR55" s="10"/>
      <c r="TS55" s="1"/>
      <c r="TT55" s="9"/>
      <c r="TW55" s="10"/>
      <c r="TX55" s="1"/>
      <c r="TY55" s="9"/>
      <c r="UB55" s="10"/>
      <c r="UC55" s="1"/>
      <c r="UD55" s="9"/>
      <c r="UG55" s="10"/>
      <c r="UH55" s="1"/>
      <c r="UI55" s="9"/>
      <c r="UL55" s="10"/>
      <c r="UM55" s="1"/>
      <c r="UN55" s="9"/>
      <c r="UQ55" s="10"/>
      <c r="UR55" s="1"/>
      <c r="US55" s="9"/>
      <c r="UV55" s="10"/>
      <c r="UW55" s="1"/>
      <c r="UX55" s="9"/>
      <c r="VA55" s="10"/>
      <c r="VB55" s="1"/>
      <c r="VC55" s="9"/>
      <c r="VF55" s="10"/>
      <c r="VG55" s="1"/>
      <c r="VH55" s="9"/>
      <c r="VK55" s="10"/>
      <c r="VL55" s="1"/>
      <c r="VM55" s="9"/>
      <c r="VP55" s="10"/>
      <c r="VQ55" s="1"/>
      <c r="VR55" s="9"/>
      <c r="VU55" s="10"/>
      <c r="VV55" s="1"/>
      <c r="VW55" s="9"/>
      <c r="VZ55" s="10"/>
      <c r="WA55" s="1"/>
      <c r="WB55" s="9"/>
      <c r="WE55" s="10"/>
      <c r="WF55" s="1"/>
      <c r="WG55" s="9"/>
      <c r="WJ55" s="10"/>
      <c r="WK55" s="1"/>
      <c r="WL55" s="9"/>
      <c r="WO55" s="10"/>
      <c r="WP55" s="1"/>
      <c r="WQ55" s="9"/>
      <c r="WT55" s="10"/>
      <c r="WU55" s="1"/>
      <c r="WV55" s="9"/>
      <c r="WY55" s="10"/>
      <c r="WZ55" s="1"/>
      <c r="XA55" s="9"/>
      <c r="XD55" s="10"/>
      <c r="XE55" s="1"/>
      <c r="XF55" s="9"/>
      <c r="XI55" s="10"/>
      <c r="XJ55" s="1"/>
      <c r="XK55" s="9"/>
      <c r="XN55" s="10"/>
      <c r="XO55" s="1"/>
      <c r="XP55" s="9"/>
      <c r="XS55" s="10"/>
      <c r="XT55" s="1"/>
      <c r="XU55" s="9"/>
      <c r="XX55" s="10"/>
      <c r="XY55" s="1"/>
      <c r="XZ55" s="9"/>
      <c r="YC55" s="10"/>
      <c r="YD55" s="1"/>
      <c r="YE55" s="9"/>
      <c r="YH55" s="10"/>
      <c r="YI55" s="1"/>
      <c r="YJ55" s="9"/>
      <c r="YM55" s="10"/>
      <c r="YN55" s="1"/>
      <c r="YO55" s="9"/>
      <c r="YR55" s="10"/>
      <c r="YS55" s="1"/>
      <c r="YT55" s="9"/>
      <c r="YW55" s="10"/>
      <c r="YX55" s="1"/>
      <c r="YY55" s="9"/>
      <c r="ZB55" s="10"/>
      <c r="ZC55" s="1"/>
      <c r="ZD55" s="9"/>
      <c r="ZG55" s="10"/>
      <c r="ZH55" s="1"/>
      <c r="ZI55" s="9"/>
      <c r="ZL55" s="10"/>
      <c r="ZM55" s="1"/>
      <c r="ZN55" s="9"/>
      <c r="ZQ55" s="10"/>
      <c r="ZR55" s="1"/>
      <c r="ZS55" s="9"/>
      <c r="ZV55" s="10"/>
      <c r="ZW55" s="1"/>
      <c r="ZX55" s="9"/>
      <c r="AAA55" s="10"/>
      <c r="AAB55" s="1"/>
      <c r="AAC55" s="9"/>
      <c r="AAF55" s="10"/>
      <c r="AAG55" s="1"/>
      <c r="AAH55" s="9"/>
      <c r="AAK55" s="10"/>
      <c r="AAL55" s="1"/>
      <c r="AAM55" s="9"/>
      <c r="AAP55" s="10"/>
      <c r="AAQ55" s="1"/>
      <c r="AAR55" s="9"/>
      <c r="AAU55" s="10"/>
      <c r="AAV55" s="1"/>
      <c r="AAW55" s="9"/>
      <c r="AAZ55" s="10"/>
      <c r="ABA55" s="1"/>
      <c r="ABB55" s="9"/>
      <c r="ABE55" s="10"/>
      <c r="ABF55" s="1"/>
      <c r="ABG55" s="9"/>
      <c r="ABJ55" s="10"/>
      <c r="ABK55" s="1"/>
      <c r="ABL55" s="9"/>
      <c r="ABO55" s="10"/>
      <c r="ABP55" s="1"/>
      <c r="ABQ55" s="9"/>
      <c r="ABT55" s="10"/>
      <c r="ABU55" s="1"/>
      <c r="ABV55" s="9"/>
      <c r="ABY55" s="10"/>
      <c r="ABZ55" s="1"/>
      <c r="ACA55" s="9"/>
      <c r="ACD55" s="10"/>
      <c r="ACE55" s="1"/>
      <c r="ACF55" s="9"/>
      <c r="ACI55" s="10"/>
      <c r="ACJ55" s="1"/>
      <c r="ACK55" s="9"/>
      <c r="ACN55" s="10"/>
      <c r="ACO55" s="1"/>
      <c r="ACP55" s="9"/>
      <c r="ACS55" s="10"/>
      <c r="ACT55" s="1"/>
      <c r="ACU55" s="9"/>
      <c r="ACX55" s="10"/>
      <c r="ACY55" s="1"/>
      <c r="ACZ55" s="9"/>
      <c r="ADC55" s="10"/>
      <c r="ADD55" s="1"/>
      <c r="ADE55" s="9"/>
      <c r="ADH55" s="10"/>
      <c r="ADI55" s="1"/>
      <c r="ADJ55" s="9"/>
      <c r="ADM55" s="10"/>
      <c r="ADN55" s="1"/>
      <c r="ADO55" s="9"/>
      <c r="ADR55" s="10"/>
      <c r="ADS55" s="1"/>
      <c r="ADT55" s="9"/>
      <c r="ADW55" s="10"/>
      <c r="ADX55" s="1"/>
      <c r="ADY55" s="9"/>
      <c r="AEB55" s="10"/>
      <c r="AEC55" s="1"/>
      <c r="AED55" s="9"/>
      <c r="AEG55" s="10"/>
      <c r="AEH55" s="1"/>
      <c r="AEI55" s="9"/>
      <c r="AEL55" s="10"/>
      <c r="AEM55" s="1"/>
      <c r="AEN55" s="9"/>
      <c r="AEQ55" s="10"/>
      <c r="AER55" s="1"/>
      <c r="AES55" s="9"/>
      <c r="AEV55" s="10"/>
      <c r="AEW55" s="1"/>
      <c r="AEX55" s="9"/>
      <c r="AFA55" s="10"/>
      <c r="AFB55" s="1"/>
      <c r="AFC55" s="9"/>
      <c r="AFF55" s="10"/>
      <c r="AFG55" s="1"/>
      <c r="AFH55" s="9"/>
      <c r="AFK55" s="10"/>
      <c r="AFL55" s="1"/>
      <c r="AFM55" s="9"/>
      <c r="AFP55" s="10"/>
      <c r="AFQ55" s="1"/>
      <c r="AFR55" s="9"/>
      <c r="AFU55" s="10"/>
      <c r="AFV55" s="1"/>
      <c r="AFW55" s="9"/>
      <c r="AFZ55" s="10"/>
      <c r="AGA55" s="1"/>
      <c r="AGB55" s="9"/>
      <c r="AGE55" s="10"/>
      <c r="AGF55" s="1"/>
      <c r="AGG55" s="9"/>
      <c r="AGJ55" s="10"/>
      <c r="AGK55" s="1"/>
      <c r="AGL55" s="9"/>
      <c r="AGO55" s="10"/>
      <c r="AGP55" s="1"/>
      <c r="AGQ55" s="9"/>
      <c r="AGT55" s="10"/>
      <c r="AGU55" s="1"/>
      <c r="AGV55" s="9"/>
      <c r="AGY55" s="10"/>
      <c r="AGZ55" s="1"/>
      <c r="AHA55" s="9"/>
      <c r="AHD55" s="10"/>
      <c r="AHE55" s="1"/>
      <c r="AHF55" s="9"/>
      <c r="AHI55" s="10"/>
      <c r="AHJ55" s="1"/>
      <c r="AHK55" s="9"/>
      <c r="AHN55" s="10"/>
      <c r="AHO55" s="1"/>
      <c r="AHP55" s="9"/>
      <c r="AHS55" s="10"/>
      <c r="AHT55" s="1"/>
      <c r="AHU55" s="9"/>
      <c r="AHX55" s="10"/>
      <c r="AHY55" s="1"/>
      <c r="AHZ55" s="9"/>
      <c r="AIC55" s="10"/>
      <c r="AID55" s="1"/>
      <c r="AIE55" s="9"/>
      <c r="AIH55" s="10"/>
      <c r="AII55" s="1"/>
      <c r="AIJ55" s="9"/>
      <c r="AIM55" s="10"/>
      <c r="AIN55" s="1"/>
      <c r="AIO55" s="9"/>
      <c r="AIR55" s="10"/>
      <c r="AIS55" s="1"/>
      <c r="AIT55" s="9"/>
      <c r="AIW55" s="10"/>
      <c r="AIX55" s="1"/>
      <c r="AIY55" s="9"/>
      <c r="AJB55" s="10"/>
      <c r="AJC55" s="1"/>
      <c r="AJD55" s="9"/>
      <c r="AJG55" s="10"/>
      <c r="AJH55" s="1"/>
      <c r="AJI55" s="9"/>
      <c r="AJL55" s="10"/>
      <c r="AJM55" s="1"/>
      <c r="AJN55" s="9"/>
      <c r="AJQ55" s="10"/>
      <c r="AJR55" s="1"/>
      <c r="AJS55" s="9"/>
      <c r="AJV55" s="10"/>
      <c r="AJW55" s="1"/>
      <c r="AJX55" s="9"/>
      <c r="AKA55" s="10"/>
      <c r="AKB55" s="1"/>
      <c r="AKC55" s="9"/>
      <c r="AKF55" s="10"/>
      <c r="AKG55" s="1"/>
      <c r="AKH55" s="9"/>
      <c r="AKK55" s="10"/>
      <c r="AKL55" s="1"/>
      <c r="AKM55" s="9"/>
      <c r="AKP55" s="10"/>
      <c r="AKQ55" s="1"/>
      <c r="AKR55" s="9"/>
      <c r="AKU55" s="10"/>
      <c r="AKV55" s="1"/>
      <c r="AKW55" s="9"/>
      <c r="AKZ55" s="10"/>
      <c r="ALA55" s="1"/>
      <c r="ALB55" s="9"/>
      <c r="ALE55" s="10"/>
      <c r="ALF55" s="1"/>
      <c r="ALG55" s="9"/>
      <c r="ALJ55" s="10"/>
      <c r="ALK55" s="1"/>
      <c r="ALL55" s="9"/>
      <c r="ALO55" s="10"/>
      <c r="ALP55" s="1"/>
      <c r="ALQ55" s="9"/>
      <c r="ALT55" s="10"/>
      <c r="ALU55" s="1"/>
      <c r="ALV55" s="9"/>
      <c r="ALY55" s="10"/>
      <c r="ALZ55" s="1"/>
      <c r="AMA55" s="9"/>
      <c r="AMD55" s="10"/>
      <c r="AME55" s="1"/>
      <c r="AMF55" s="9"/>
      <c r="AMI55" s="10"/>
      <c r="AMJ55" s="1"/>
    </row>
    <row r="56" spans="1:1024" customHeight="1" ht="13.2">
      <c r="I56" s="1"/>
      <c r="J56" s="9"/>
      <c r="M56" s="10"/>
      <c r="N56" s="1"/>
      <c r="O56" s="9"/>
      <c r="R56" s="10"/>
      <c r="S56" s="1"/>
      <c r="T56" s="9"/>
      <c r="W56" s="10"/>
      <c r="X56" s="1"/>
      <c r="Y56" s="9"/>
      <c r="AB56" s="10"/>
      <c r="AC56" s="1"/>
      <c r="AD56" s="9"/>
      <c r="AG56" s="10"/>
      <c r="AH56" s="1"/>
      <c r="AI56" s="9"/>
      <c r="AL56" s="10"/>
      <c r="AM56" s="1"/>
      <c r="AN56" s="9"/>
      <c r="AQ56" s="10"/>
      <c r="AR56" s="1"/>
      <c r="AS56" s="9"/>
      <c r="AV56" s="10"/>
      <c r="AW56" s="1"/>
      <c r="AX56" s="9"/>
      <c r="BA56" s="10"/>
      <c r="BB56" s="1"/>
      <c r="BC56" s="9"/>
      <c r="BF56" s="10"/>
      <c r="BG56" s="1"/>
      <c r="BH56" s="9"/>
      <c r="BK56" s="10"/>
      <c r="BL56" s="1"/>
      <c r="BM56" s="9"/>
      <c r="BP56" s="10"/>
      <c r="BQ56" s="1"/>
      <c r="BR56" s="9"/>
      <c r="BU56" s="10"/>
      <c r="BV56" s="1"/>
      <c r="BW56" s="9"/>
      <c r="BZ56" s="10"/>
      <c r="CA56" s="1"/>
      <c r="CB56" s="9"/>
      <c r="CE56" s="10"/>
      <c r="CF56" s="1"/>
      <c r="CG56" s="9"/>
      <c r="CJ56" s="10"/>
      <c r="CK56" s="1"/>
      <c r="CL56" s="9"/>
      <c r="CO56" s="10"/>
      <c r="CP56" s="1"/>
      <c r="CQ56" s="9"/>
      <c r="CT56" s="10"/>
      <c r="CU56" s="1"/>
      <c r="CV56" s="9"/>
      <c r="CY56" s="10"/>
      <c r="CZ56" s="1"/>
      <c r="DA56" s="9"/>
      <c r="DD56" s="10"/>
      <c r="DE56" s="1"/>
      <c r="DF56" s="9"/>
      <c r="DI56" s="10"/>
      <c r="DJ56" s="1"/>
      <c r="DK56" s="9"/>
      <c r="DN56" s="10"/>
      <c r="DO56" s="1"/>
      <c r="DP56" s="9"/>
      <c r="DS56" s="10"/>
      <c r="DT56" s="1"/>
      <c r="DU56" s="9"/>
      <c r="DX56" s="10"/>
      <c r="DY56" s="1"/>
      <c r="DZ56" s="9"/>
      <c r="EC56" s="10"/>
      <c r="ED56" s="1"/>
      <c r="EE56" s="9"/>
      <c r="EH56" s="10"/>
      <c r="EI56" s="1"/>
      <c r="EJ56" s="9"/>
      <c r="EM56" s="10"/>
      <c r="EN56" s="1"/>
      <c r="EO56" s="9"/>
      <c r="ER56" s="10"/>
      <c r="ES56" s="1"/>
      <c r="ET56" s="9"/>
      <c r="EW56" s="10"/>
      <c r="EX56" s="1"/>
      <c r="EY56" s="9"/>
      <c r="FB56" s="10"/>
      <c r="FC56" s="1"/>
      <c r="FD56" s="9"/>
      <c r="FG56" s="10"/>
      <c r="FH56" s="1"/>
      <c r="FI56" s="9"/>
      <c r="FL56" s="10"/>
      <c r="FM56" s="1"/>
      <c r="FN56" s="9"/>
      <c r="FQ56" s="10"/>
      <c r="FR56" s="1"/>
      <c r="FS56" s="9"/>
      <c r="FV56" s="10"/>
      <c r="FW56" s="1"/>
      <c r="FX56" s="9"/>
      <c r="GA56" s="10"/>
      <c r="GB56" s="1"/>
      <c r="GC56" s="9"/>
      <c r="GF56" s="10"/>
      <c r="GG56" s="1"/>
      <c r="GH56" s="9"/>
      <c r="GK56" s="10"/>
      <c r="GL56" s="1"/>
      <c r="GM56" s="9"/>
      <c r="GP56" s="10"/>
      <c r="GQ56" s="1"/>
      <c r="GR56" s="9"/>
      <c r="GU56" s="10"/>
      <c r="GV56" s="1"/>
      <c r="GW56" s="9"/>
      <c r="GZ56" s="10"/>
      <c r="HA56" s="1"/>
      <c r="HB56" s="9"/>
      <c r="HE56" s="10"/>
      <c r="HF56" s="1"/>
      <c r="HG56" s="9"/>
      <c r="HJ56" s="10"/>
      <c r="HK56" s="1"/>
      <c r="HL56" s="9"/>
      <c r="HO56" s="10"/>
      <c r="HP56" s="1"/>
      <c r="HQ56" s="9"/>
      <c r="HT56" s="10"/>
      <c r="HU56" s="1"/>
      <c r="HV56" s="9"/>
      <c r="HY56" s="10"/>
      <c r="HZ56" s="1"/>
      <c r="IA56" s="9"/>
      <c r="ID56" s="10"/>
      <c r="IE56" s="1"/>
      <c r="IF56" s="9"/>
      <c r="II56" s="10"/>
      <c r="IJ56" s="1"/>
      <c r="IK56" s="9"/>
      <c r="IN56" s="10"/>
      <c r="IO56" s="1"/>
      <c r="IP56" s="9"/>
      <c r="IS56" s="10"/>
      <c r="IT56" s="1"/>
      <c r="IU56" s="9"/>
      <c r="IX56" s="10"/>
      <c r="IY56" s="1"/>
      <c r="IZ56" s="9"/>
      <c r="JC56" s="10"/>
      <c r="JD56" s="1"/>
      <c r="JE56" s="9"/>
      <c r="JH56" s="10"/>
      <c r="JI56" s="1"/>
      <c r="JJ56" s="9"/>
      <c r="JM56" s="10"/>
      <c r="JN56" s="1"/>
      <c r="JO56" s="9"/>
      <c r="JR56" s="10"/>
      <c r="JS56" s="1"/>
      <c r="JT56" s="9"/>
      <c r="JW56" s="10"/>
      <c r="JX56" s="1"/>
      <c r="JY56" s="9"/>
      <c r="KB56" s="10"/>
      <c r="KC56" s="1"/>
      <c r="KD56" s="9"/>
      <c r="KG56" s="10"/>
      <c r="KH56" s="1"/>
      <c r="KI56" s="9"/>
      <c r="KL56" s="10"/>
      <c r="KM56" s="1"/>
      <c r="KN56" s="9"/>
      <c r="KQ56" s="10"/>
      <c r="KR56" s="1"/>
      <c r="KS56" s="9"/>
      <c r="KV56" s="10"/>
      <c r="KW56" s="1"/>
      <c r="KX56" s="9"/>
      <c r="LA56" s="10"/>
      <c r="LB56" s="1"/>
      <c r="LC56" s="9"/>
      <c r="LF56" s="10"/>
      <c r="LG56" s="1"/>
      <c r="LH56" s="9"/>
      <c r="LK56" s="10"/>
      <c r="LL56" s="1"/>
      <c r="LM56" s="9"/>
      <c r="LP56" s="10"/>
      <c r="LQ56" s="1"/>
      <c r="LR56" s="9"/>
      <c r="LU56" s="10"/>
      <c r="LV56" s="1"/>
      <c r="LW56" s="9"/>
      <c r="LZ56" s="10"/>
      <c r="MA56" s="1"/>
      <c r="MB56" s="9"/>
      <c r="ME56" s="10"/>
      <c r="MF56" s="1"/>
      <c r="MG56" s="9"/>
      <c r="MJ56" s="10"/>
      <c r="MK56" s="1"/>
      <c r="ML56" s="9"/>
      <c r="MO56" s="10"/>
      <c r="MP56" s="1"/>
      <c r="MQ56" s="9"/>
      <c r="MT56" s="10"/>
      <c r="MU56" s="1"/>
      <c r="MV56" s="9"/>
      <c r="MY56" s="10"/>
      <c r="MZ56" s="1"/>
      <c r="NA56" s="9"/>
      <c r="ND56" s="10"/>
      <c r="NE56" s="1"/>
      <c r="NF56" s="9"/>
      <c r="NI56" s="10"/>
      <c r="NJ56" s="1"/>
      <c r="NK56" s="9"/>
      <c r="NN56" s="10"/>
      <c r="NO56" s="1"/>
      <c r="NP56" s="9"/>
      <c r="NS56" s="10"/>
      <c r="NT56" s="1"/>
      <c r="NU56" s="9"/>
      <c r="NX56" s="10"/>
      <c r="NY56" s="1"/>
      <c r="NZ56" s="9"/>
      <c r="OC56" s="10"/>
      <c r="OD56" s="1"/>
      <c r="OE56" s="9"/>
      <c r="OH56" s="10"/>
      <c r="OI56" s="1"/>
      <c r="OJ56" s="9"/>
      <c r="OM56" s="10"/>
      <c r="ON56" s="1"/>
      <c r="OO56" s="9"/>
      <c r="OR56" s="10"/>
      <c r="OS56" s="1"/>
      <c r="OT56" s="9"/>
      <c r="OW56" s="10"/>
      <c r="OX56" s="1"/>
      <c r="OY56" s="9"/>
      <c r="PB56" s="10"/>
      <c r="PC56" s="1"/>
      <c r="PD56" s="9"/>
      <c r="PG56" s="10"/>
      <c r="PH56" s="1"/>
      <c r="PI56" s="9"/>
      <c r="PL56" s="10"/>
      <c r="PM56" s="1"/>
      <c r="PN56" s="9"/>
      <c r="PQ56" s="10"/>
      <c r="PR56" s="1"/>
      <c r="PS56" s="9"/>
      <c r="PV56" s="10"/>
      <c r="PW56" s="1"/>
      <c r="PX56" s="9"/>
      <c r="QA56" s="10"/>
      <c r="QB56" s="1"/>
      <c r="QC56" s="9"/>
      <c r="QF56" s="10"/>
      <c r="QG56" s="1"/>
      <c r="QH56" s="9"/>
      <c r="QK56" s="10"/>
      <c r="QL56" s="1"/>
      <c r="QM56" s="9"/>
      <c r="QP56" s="10"/>
      <c r="QQ56" s="1"/>
      <c r="QR56" s="9"/>
      <c r="QU56" s="10"/>
      <c r="QV56" s="1"/>
      <c r="QW56" s="9"/>
      <c r="QZ56" s="10"/>
      <c r="RA56" s="1"/>
      <c r="RB56" s="9"/>
      <c r="RE56" s="10"/>
      <c r="RF56" s="1"/>
      <c r="RG56" s="9"/>
      <c r="RJ56" s="10"/>
      <c r="RK56" s="1"/>
      <c r="RL56" s="9"/>
      <c r="RO56" s="10"/>
      <c r="RP56" s="1"/>
      <c r="RQ56" s="9"/>
      <c r="RT56" s="10"/>
      <c r="RU56" s="1"/>
      <c r="RV56" s="9"/>
      <c r="RY56" s="10"/>
      <c r="RZ56" s="1"/>
      <c r="SA56" s="9"/>
      <c r="SD56" s="10"/>
      <c r="SE56" s="1"/>
      <c r="SF56" s="9"/>
      <c r="SI56" s="10"/>
      <c r="SJ56" s="1"/>
      <c r="SK56" s="9"/>
      <c r="SN56" s="10"/>
      <c r="SO56" s="1"/>
      <c r="SP56" s="9"/>
      <c r="SS56" s="10"/>
      <c r="ST56" s="1"/>
      <c r="SU56" s="9"/>
      <c r="SX56" s="10"/>
      <c r="SY56" s="1"/>
      <c r="SZ56" s="9"/>
      <c r="TC56" s="10"/>
      <c r="TD56" s="1"/>
      <c r="TE56" s="9"/>
      <c r="TH56" s="10"/>
      <c r="TI56" s="1"/>
      <c r="TJ56" s="9"/>
      <c r="TM56" s="10"/>
      <c r="TN56" s="1"/>
      <c r="TO56" s="9"/>
      <c r="TR56" s="10"/>
      <c r="TS56" s="1"/>
      <c r="TT56" s="9"/>
      <c r="TW56" s="10"/>
      <c r="TX56" s="1"/>
      <c r="TY56" s="9"/>
      <c r="UB56" s="10"/>
      <c r="UC56" s="1"/>
      <c r="UD56" s="9"/>
      <c r="UG56" s="10"/>
      <c r="UH56" s="1"/>
      <c r="UI56" s="9"/>
      <c r="UL56" s="10"/>
      <c r="UM56" s="1"/>
      <c r="UN56" s="9"/>
      <c r="UQ56" s="10"/>
      <c r="UR56" s="1"/>
      <c r="US56" s="9"/>
      <c r="UV56" s="10"/>
      <c r="UW56" s="1"/>
      <c r="UX56" s="9"/>
      <c r="VA56" s="10"/>
      <c r="VB56" s="1"/>
      <c r="VC56" s="9"/>
      <c r="VF56" s="10"/>
      <c r="VG56" s="1"/>
      <c r="VH56" s="9"/>
      <c r="VK56" s="10"/>
      <c r="VL56" s="1"/>
      <c r="VM56" s="9"/>
      <c r="VP56" s="10"/>
      <c r="VQ56" s="1"/>
      <c r="VR56" s="9"/>
      <c r="VU56" s="10"/>
      <c r="VV56" s="1"/>
      <c r="VW56" s="9"/>
      <c r="VZ56" s="10"/>
      <c r="WA56" s="1"/>
      <c r="WB56" s="9"/>
      <c r="WE56" s="10"/>
      <c r="WF56" s="1"/>
      <c r="WG56" s="9"/>
      <c r="WJ56" s="10"/>
      <c r="WK56" s="1"/>
      <c r="WL56" s="9"/>
      <c r="WO56" s="10"/>
      <c r="WP56" s="1"/>
      <c r="WQ56" s="9"/>
      <c r="WT56" s="10"/>
      <c r="WU56" s="1"/>
      <c r="WV56" s="9"/>
      <c r="WY56" s="10"/>
      <c r="WZ56" s="1"/>
      <c r="XA56" s="9"/>
      <c r="XD56" s="10"/>
      <c r="XE56" s="1"/>
      <c r="XF56" s="9"/>
      <c r="XI56" s="10"/>
      <c r="XJ56" s="1"/>
      <c r="XK56" s="9"/>
      <c r="XN56" s="10"/>
      <c r="XO56" s="1"/>
      <c r="XP56" s="9"/>
      <c r="XS56" s="10"/>
      <c r="XT56" s="1"/>
      <c r="XU56" s="9"/>
      <c r="XX56" s="10"/>
      <c r="XY56" s="1"/>
      <c r="XZ56" s="9"/>
      <c r="YC56" s="10"/>
      <c r="YD56" s="1"/>
      <c r="YE56" s="9"/>
      <c r="YH56" s="10"/>
      <c r="YI56" s="1"/>
      <c r="YJ56" s="9"/>
      <c r="YM56" s="10"/>
      <c r="YN56" s="1"/>
      <c r="YO56" s="9"/>
      <c r="YR56" s="10"/>
      <c r="YS56" s="1"/>
      <c r="YT56" s="9"/>
      <c r="YW56" s="10"/>
      <c r="YX56" s="1"/>
      <c r="YY56" s="9"/>
      <c r="ZB56" s="10"/>
      <c r="ZC56" s="1"/>
      <c r="ZD56" s="9"/>
      <c r="ZG56" s="10"/>
      <c r="ZH56" s="1"/>
      <c r="ZI56" s="9"/>
      <c r="ZL56" s="10"/>
      <c r="ZM56" s="1"/>
      <c r="ZN56" s="9"/>
      <c r="ZQ56" s="10"/>
      <c r="ZR56" s="1"/>
      <c r="ZS56" s="9"/>
      <c r="ZV56" s="10"/>
      <c r="ZW56" s="1"/>
      <c r="ZX56" s="9"/>
      <c r="AAA56" s="10"/>
      <c r="AAB56" s="1"/>
      <c r="AAC56" s="9"/>
      <c r="AAF56" s="10"/>
      <c r="AAG56" s="1"/>
      <c r="AAH56" s="9"/>
      <c r="AAK56" s="10"/>
      <c r="AAL56" s="1"/>
      <c r="AAM56" s="9"/>
      <c r="AAP56" s="10"/>
      <c r="AAQ56" s="1"/>
      <c r="AAR56" s="9"/>
      <c r="AAU56" s="10"/>
      <c r="AAV56" s="1"/>
      <c r="AAW56" s="9"/>
      <c r="AAZ56" s="10"/>
      <c r="ABA56" s="1"/>
      <c r="ABB56" s="9"/>
      <c r="ABE56" s="10"/>
      <c r="ABF56" s="1"/>
      <c r="ABG56" s="9"/>
      <c r="ABJ56" s="10"/>
      <c r="ABK56" s="1"/>
      <c r="ABL56" s="9"/>
      <c r="ABO56" s="10"/>
      <c r="ABP56" s="1"/>
      <c r="ABQ56" s="9"/>
      <c r="ABT56" s="10"/>
      <c r="ABU56" s="1"/>
      <c r="ABV56" s="9"/>
      <c r="ABY56" s="10"/>
      <c r="ABZ56" s="1"/>
      <c r="ACA56" s="9"/>
      <c r="ACD56" s="10"/>
      <c r="ACE56" s="1"/>
      <c r="ACF56" s="9"/>
      <c r="ACI56" s="10"/>
      <c r="ACJ56" s="1"/>
      <c r="ACK56" s="9"/>
      <c r="ACN56" s="10"/>
      <c r="ACO56" s="1"/>
      <c r="ACP56" s="9"/>
      <c r="ACS56" s="10"/>
      <c r="ACT56" s="1"/>
      <c r="ACU56" s="9"/>
      <c r="ACX56" s="10"/>
      <c r="ACY56" s="1"/>
      <c r="ACZ56" s="9"/>
      <c r="ADC56" s="10"/>
      <c r="ADD56" s="1"/>
      <c r="ADE56" s="9"/>
      <c r="ADH56" s="10"/>
      <c r="ADI56" s="1"/>
      <c r="ADJ56" s="9"/>
      <c r="ADM56" s="10"/>
      <c r="ADN56" s="1"/>
      <c r="ADO56" s="9"/>
      <c r="ADR56" s="10"/>
      <c r="ADS56" s="1"/>
      <c r="ADT56" s="9"/>
      <c r="ADW56" s="10"/>
      <c r="ADX56" s="1"/>
      <c r="ADY56" s="9"/>
      <c r="AEB56" s="10"/>
      <c r="AEC56" s="1"/>
      <c r="AED56" s="9"/>
      <c r="AEG56" s="10"/>
      <c r="AEH56" s="1"/>
      <c r="AEI56" s="9"/>
      <c r="AEL56" s="10"/>
      <c r="AEM56" s="1"/>
      <c r="AEN56" s="9"/>
      <c r="AEQ56" s="10"/>
      <c r="AER56" s="1"/>
      <c r="AES56" s="9"/>
      <c r="AEV56" s="10"/>
      <c r="AEW56" s="1"/>
      <c r="AEX56" s="9"/>
      <c r="AFA56" s="10"/>
      <c r="AFB56" s="1"/>
      <c r="AFC56" s="9"/>
      <c r="AFF56" s="10"/>
      <c r="AFG56" s="1"/>
      <c r="AFH56" s="9"/>
      <c r="AFK56" s="10"/>
      <c r="AFL56" s="1"/>
      <c r="AFM56" s="9"/>
      <c r="AFP56" s="10"/>
      <c r="AFQ56" s="1"/>
      <c r="AFR56" s="9"/>
      <c r="AFU56" s="10"/>
      <c r="AFV56" s="1"/>
      <c r="AFW56" s="9"/>
      <c r="AFZ56" s="10"/>
      <c r="AGA56" s="1"/>
      <c r="AGB56" s="9"/>
      <c r="AGE56" s="10"/>
      <c r="AGF56" s="1"/>
      <c r="AGG56" s="9"/>
      <c r="AGJ56" s="10"/>
      <c r="AGK56" s="1"/>
      <c r="AGL56" s="9"/>
      <c r="AGO56" s="10"/>
      <c r="AGP56" s="1"/>
      <c r="AGQ56" s="9"/>
      <c r="AGT56" s="10"/>
      <c r="AGU56" s="1"/>
      <c r="AGV56" s="9"/>
      <c r="AGY56" s="10"/>
      <c r="AGZ56" s="1"/>
      <c r="AHA56" s="9"/>
      <c r="AHD56" s="10"/>
      <c r="AHE56" s="1"/>
      <c r="AHF56" s="9"/>
      <c r="AHI56" s="10"/>
      <c r="AHJ56" s="1"/>
      <c r="AHK56" s="9"/>
      <c r="AHN56" s="10"/>
      <c r="AHO56" s="1"/>
      <c r="AHP56" s="9"/>
      <c r="AHS56" s="10"/>
      <c r="AHT56" s="1"/>
      <c r="AHU56" s="9"/>
      <c r="AHX56" s="10"/>
      <c r="AHY56" s="1"/>
      <c r="AHZ56" s="9"/>
      <c r="AIC56" s="10"/>
      <c r="AID56" s="1"/>
      <c r="AIE56" s="9"/>
      <c r="AIH56" s="10"/>
      <c r="AII56" s="1"/>
      <c r="AIJ56" s="9"/>
      <c r="AIM56" s="10"/>
      <c r="AIN56" s="1"/>
      <c r="AIO56" s="9"/>
      <c r="AIR56" s="10"/>
      <c r="AIS56" s="1"/>
      <c r="AIT56" s="9"/>
      <c r="AIW56" s="10"/>
      <c r="AIX56" s="1"/>
      <c r="AIY56" s="9"/>
      <c r="AJB56" s="10"/>
      <c r="AJC56" s="1"/>
      <c r="AJD56" s="9"/>
      <c r="AJG56" s="10"/>
      <c r="AJH56" s="1"/>
      <c r="AJI56" s="9"/>
      <c r="AJL56" s="10"/>
      <c r="AJM56" s="1"/>
      <c r="AJN56" s="9"/>
      <c r="AJQ56" s="10"/>
      <c r="AJR56" s="1"/>
      <c r="AJS56" s="9"/>
      <c r="AJV56" s="10"/>
      <c r="AJW56" s="1"/>
      <c r="AJX56" s="9"/>
      <c r="AKA56" s="10"/>
      <c r="AKB56" s="1"/>
      <c r="AKC56" s="9"/>
      <c r="AKF56" s="10"/>
      <c r="AKG56" s="1"/>
      <c r="AKH56" s="9"/>
      <c r="AKK56" s="10"/>
      <c r="AKL56" s="1"/>
      <c r="AKM56" s="9"/>
      <c r="AKP56" s="10"/>
      <c r="AKQ56" s="1"/>
      <c r="AKR56" s="9"/>
      <c r="AKU56" s="10"/>
      <c r="AKV56" s="1"/>
      <c r="AKW56" s="9"/>
      <c r="AKZ56" s="10"/>
      <c r="ALA56" s="1"/>
      <c r="ALB56" s="9"/>
      <c r="ALE56" s="10"/>
      <c r="ALF56" s="1"/>
      <c r="ALG56" s="9"/>
      <c r="ALJ56" s="10"/>
      <c r="ALK56" s="1"/>
      <c r="ALL56" s="9"/>
      <c r="ALO56" s="10"/>
      <c r="ALP56" s="1"/>
      <c r="ALQ56" s="9"/>
      <c r="ALT56" s="10"/>
      <c r="ALU56" s="1"/>
      <c r="ALV56" s="9"/>
      <c r="ALY56" s="10"/>
      <c r="ALZ56" s="1"/>
      <c r="AMA56" s="9"/>
      <c r="AMD56" s="10"/>
      <c r="AME56" s="1"/>
      <c r="AMF56" s="9"/>
      <c r="AMI56" s="10"/>
      <c r="AMJ56" s="1"/>
    </row>
    <row r="57" spans="1:1024" customHeight="1" ht="13.2">
      <c r="I57" s="1"/>
      <c r="J57" s="9"/>
      <c r="M57" s="10"/>
      <c r="N57" s="1"/>
      <c r="O57" s="9"/>
      <c r="R57" s="10"/>
      <c r="S57" s="1"/>
      <c r="T57" s="9"/>
      <c r="W57" s="10"/>
      <c r="X57" s="1"/>
      <c r="Y57" s="9"/>
      <c r="AB57" s="10"/>
      <c r="AC57" s="1"/>
      <c r="AD57" s="9"/>
      <c r="AG57" s="10"/>
      <c r="AH57" s="1"/>
      <c r="AI57" s="9"/>
      <c r="AL57" s="10"/>
      <c r="AM57" s="1"/>
      <c r="AN57" s="9"/>
      <c r="AQ57" s="10"/>
      <c r="AR57" s="1"/>
      <c r="AS57" s="9"/>
      <c r="AV57" s="10"/>
      <c r="AW57" s="1"/>
      <c r="AX57" s="9"/>
      <c r="BA57" s="10"/>
      <c r="BB57" s="1"/>
      <c r="BC57" s="9"/>
      <c r="BF57" s="10"/>
      <c r="BG57" s="1"/>
      <c r="BH57" s="9"/>
      <c r="BK57" s="10"/>
      <c r="BL57" s="1"/>
      <c r="BM57" s="9"/>
      <c r="BP57" s="10"/>
      <c r="BQ57" s="1"/>
      <c r="BR57" s="9"/>
      <c r="BU57" s="10"/>
      <c r="BV57" s="1"/>
      <c r="BW57" s="9"/>
      <c r="BZ57" s="10"/>
      <c r="CA57" s="1"/>
      <c r="CB57" s="9"/>
      <c r="CE57" s="10"/>
      <c r="CF57" s="1"/>
      <c r="CG57" s="9"/>
      <c r="CJ57" s="10"/>
      <c r="CK57" s="1"/>
      <c r="CL57" s="9"/>
      <c r="CO57" s="10"/>
      <c r="CP57" s="1"/>
      <c r="CQ57" s="9"/>
      <c r="CT57" s="10"/>
      <c r="CU57" s="1"/>
      <c r="CV57" s="9"/>
      <c r="CY57" s="10"/>
      <c r="CZ57" s="1"/>
      <c r="DA57" s="9"/>
      <c r="DD57" s="10"/>
      <c r="DE57" s="1"/>
      <c r="DF57" s="9"/>
      <c r="DI57" s="10"/>
      <c r="DJ57" s="1"/>
      <c r="DK57" s="9"/>
      <c r="DN57" s="10"/>
      <c r="DO57" s="1"/>
      <c r="DP57" s="9"/>
      <c r="DS57" s="10"/>
      <c r="DT57" s="1"/>
      <c r="DU57" s="9"/>
      <c r="DX57" s="10"/>
      <c r="DY57" s="1"/>
      <c r="DZ57" s="9"/>
      <c r="EC57" s="10"/>
      <c r="ED57" s="1"/>
      <c r="EE57" s="9"/>
      <c r="EH57" s="10"/>
      <c r="EI57" s="1"/>
      <c r="EJ57" s="9"/>
      <c r="EM57" s="10"/>
      <c r="EN57" s="1"/>
      <c r="EO57" s="9"/>
      <c r="ER57" s="10"/>
      <c r="ES57" s="1"/>
      <c r="ET57" s="9"/>
      <c r="EW57" s="10"/>
      <c r="EX57" s="1"/>
      <c r="EY57" s="9"/>
      <c r="FB57" s="10"/>
      <c r="FC57" s="1"/>
      <c r="FD57" s="9"/>
      <c r="FG57" s="10"/>
      <c r="FH57" s="1"/>
      <c r="FI57" s="9"/>
      <c r="FL57" s="10"/>
      <c r="FM57" s="1"/>
      <c r="FN57" s="9"/>
      <c r="FQ57" s="10"/>
      <c r="FR57" s="1"/>
      <c r="FS57" s="9"/>
      <c r="FV57" s="10"/>
      <c r="FW57" s="1"/>
      <c r="FX57" s="9"/>
      <c r="GA57" s="10"/>
      <c r="GB57" s="1"/>
      <c r="GC57" s="9"/>
      <c r="GF57" s="10"/>
      <c r="GG57" s="1"/>
      <c r="GH57" s="9"/>
      <c r="GK57" s="10"/>
      <c r="GL57" s="1"/>
      <c r="GM57" s="9"/>
      <c r="GP57" s="10"/>
      <c r="GQ57" s="1"/>
      <c r="GR57" s="9"/>
      <c r="GU57" s="10"/>
      <c r="GV57" s="1"/>
      <c r="GW57" s="9"/>
      <c r="GZ57" s="10"/>
      <c r="HA57" s="1"/>
      <c r="HB57" s="9"/>
      <c r="HE57" s="10"/>
      <c r="HF57" s="1"/>
      <c r="HG57" s="9"/>
      <c r="HJ57" s="10"/>
      <c r="HK57" s="1"/>
      <c r="HL57" s="9"/>
      <c r="HO57" s="10"/>
      <c r="HP57" s="1"/>
      <c r="HQ57" s="9"/>
      <c r="HT57" s="10"/>
      <c r="HU57" s="1"/>
      <c r="HV57" s="9"/>
      <c r="HY57" s="10"/>
      <c r="HZ57" s="1"/>
      <c r="IA57" s="9"/>
      <c r="ID57" s="10"/>
      <c r="IE57" s="1"/>
      <c r="IF57" s="9"/>
      <c r="II57" s="10"/>
      <c r="IJ57" s="1"/>
      <c r="IK57" s="9"/>
      <c r="IN57" s="10"/>
      <c r="IO57" s="1"/>
      <c r="IP57" s="9"/>
      <c r="IS57" s="10"/>
      <c r="IT57" s="1"/>
      <c r="IU57" s="9"/>
      <c r="IX57" s="10"/>
      <c r="IY57" s="1"/>
      <c r="IZ57" s="9"/>
      <c r="JC57" s="10"/>
      <c r="JD57" s="1"/>
      <c r="JE57" s="9"/>
      <c r="JH57" s="10"/>
      <c r="JI57" s="1"/>
      <c r="JJ57" s="9"/>
      <c r="JM57" s="10"/>
      <c r="JN57" s="1"/>
      <c r="JO57" s="9"/>
      <c r="JR57" s="10"/>
      <c r="JS57" s="1"/>
      <c r="JT57" s="9"/>
      <c r="JW57" s="10"/>
      <c r="JX57" s="1"/>
      <c r="JY57" s="9"/>
      <c r="KB57" s="10"/>
      <c r="KC57" s="1"/>
      <c r="KD57" s="9"/>
      <c r="KG57" s="10"/>
      <c r="KH57" s="1"/>
      <c r="KI57" s="9"/>
      <c r="KL57" s="10"/>
      <c r="KM57" s="1"/>
      <c r="KN57" s="9"/>
      <c r="KQ57" s="10"/>
      <c r="KR57" s="1"/>
      <c r="KS57" s="9"/>
      <c r="KV57" s="10"/>
      <c r="KW57" s="1"/>
      <c r="KX57" s="9"/>
      <c r="LA57" s="10"/>
      <c r="LB57" s="1"/>
      <c r="LC57" s="9"/>
      <c r="LF57" s="10"/>
      <c r="LG57" s="1"/>
      <c r="LH57" s="9"/>
      <c r="LK57" s="10"/>
      <c r="LL57" s="1"/>
      <c r="LM57" s="9"/>
      <c r="LP57" s="10"/>
      <c r="LQ57" s="1"/>
      <c r="LR57" s="9"/>
      <c r="LU57" s="10"/>
      <c r="LV57" s="1"/>
      <c r="LW57" s="9"/>
      <c r="LZ57" s="10"/>
      <c r="MA57" s="1"/>
      <c r="MB57" s="9"/>
      <c r="ME57" s="10"/>
      <c r="MF57" s="1"/>
      <c r="MG57" s="9"/>
      <c r="MJ57" s="10"/>
      <c r="MK57" s="1"/>
      <c r="ML57" s="9"/>
      <c r="MO57" s="10"/>
      <c r="MP57" s="1"/>
      <c r="MQ57" s="9"/>
      <c r="MT57" s="10"/>
      <c r="MU57" s="1"/>
      <c r="MV57" s="9"/>
      <c r="MY57" s="10"/>
      <c r="MZ57" s="1"/>
      <c r="NA57" s="9"/>
      <c r="ND57" s="10"/>
      <c r="NE57" s="1"/>
      <c r="NF57" s="9"/>
      <c r="NI57" s="10"/>
      <c r="NJ57" s="1"/>
      <c r="NK57" s="9"/>
      <c r="NN57" s="10"/>
      <c r="NO57" s="1"/>
      <c r="NP57" s="9"/>
      <c r="NS57" s="10"/>
      <c r="NT57" s="1"/>
      <c r="NU57" s="9"/>
      <c r="NX57" s="10"/>
      <c r="NY57" s="1"/>
      <c r="NZ57" s="9"/>
      <c r="OC57" s="10"/>
      <c r="OD57" s="1"/>
      <c r="OE57" s="9"/>
      <c r="OH57" s="10"/>
      <c r="OI57" s="1"/>
      <c r="OJ57" s="9"/>
      <c r="OM57" s="10"/>
      <c r="ON57" s="1"/>
      <c r="OO57" s="9"/>
      <c r="OR57" s="10"/>
      <c r="OS57" s="1"/>
      <c r="OT57" s="9"/>
      <c r="OW57" s="10"/>
      <c r="OX57" s="1"/>
      <c r="OY57" s="9"/>
      <c r="PB57" s="10"/>
      <c r="PC57" s="1"/>
      <c r="PD57" s="9"/>
      <c r="PG57" s="10"/>
      <c r="PH57" s="1"/>
      <c r="PI57" s="9"/>
      <c r="PL57" s="10"/>
      <c r="PM57" s="1"/>
      <c r="PN57" s="9"/>
      <c r="PQ57" s="10"/>
      <c r="PR57" s="1"/>
      <c r="PS57" s="9"/>
      <c r="PV57" s="10"/>
      <c r="PW57" s="1"/>
      <c r="PX57" s="9"/>
      <c r="QA57" s="10"/>
      <c r="QB57" s="1"/>
      <c r="QC57" s="9"/>
      <c r="QF57" s="10"/>
      <c r="QG57" s="1"/>
      <c r="QH57" s="9"/>
      <c r="QK57" s="10"/>
      <c r="QL57" s="1"/>
      <c r="QM57" s="9"/>
      <c r="QP57" s="10"/>
      <c r="QQ57" s="1"/>
      <c r="QR57" s="9"/>
      <c r="QU57" s="10"/>
      <c r="QV57" s="1"/>
      <c r="QW57" s="9"/>
      <c r="QZ57" s="10"/>
      <c r="RA57" s="1"/>
      <c r="RB57" s="9"/>
      <c r="RE57" s="10"/>
      <c r="RF57" s="1"/>
      <c r="RG57" s="9"/>
      <c r="RJ57" s="10"/>
      <c r="RK57" s="1"/>
      <c r="RL57" s="9"/>
      <c r="RO57" s="10"/>
      <c r="RP57" s="1"/>
      <c r="RQ57" s="9"/>
      <c r="RT57" s="10"/>
      <c r="RU57" s="1"/>
      <c r="RV57" s="9"/>
      <c r="RY57" s="10"/>
      <c r="RZ57" s="1"/>
      <c r="SA57" s="9"/>
      <c r="SD57" s="10"/>
      <c r="SE57" s="1"/>
      <c r="SF57" s="9"/>
      <c r="SI57" s="10"/>
      <c r="SJ57" s="1"/>
      <c r="SK57" s="9"/>
      <c r="SN57" s="10"/>
      <c r="SO57" s="1"/>
      <c r="SP57" s="9"/>
      <c r="SS57" s="10"/>
      <c r="ST57" s="1"/>
      <c r="SU57" s="9"/>
      <c r="SX57" s="10"/>
      <c r="SY57" s="1"/>
      <c r="SZ57" s="9"/>
      <c r="TC57" s="10"/>
      <c r="TD57" s="1"/>
      <c r="TE57" s="9"/>
      <c r="TH57" s="10"/>
      <c r="TI57" s="1"/>
      <c r="TJ57" s="9"/>
      <c r="TM57" s="10"/>
      <c r="TN57" s="1"/>
      <c r="TO57" s="9"/>
      <c r="TR57" s="10"/>
      <c r="TS57" s="1"/>
      <c r="TT57" s="9"/>
      <c r="TW57" s="10"/>
      <c r="TX57" s="1"/>
      <c r="TY57" s="9"/>
      <c r="UB57" s="10"/>
      <c r="UC57" s="1"/>
      <c r="UD57" s="9"/>
      <c r="UG57" s="10"/>
      <c r="UH57" s="1"/>
      <c r="UI57" s="9"/>
      <c r="UL57" s="10"/>
      <c r="UM57" s="1"/>
      <c r="UN57" s="9"/>
      <c r="UQ57" s="10"/>
      <c r="UR57" s="1"/>
      <c r="US57" s="9"/>
      <c r="UV57" s="10"/>
      <c r="UW57" s="1"/>
      <c r="UX57" s="9"/>
      <c r="VA57" s="10"/>
      <c r="VB57" s="1"/>
      <c r="VC57" s="9"/>
      <c r="VF57" s="10"/>
      <c r="VG57" s="1"/>
      <c r="VH57" s="9"/>
      <c r="VK57" s="10"/>
      <c r="VL57" s="1"/>
      <c r="VM57" s="9"/>
      <c r="VP57" s="10"/>
      <c r="VQ57" s="1"/>
      <c r="VR57" s="9"/>
      <c r="VU57" s="10"/>
      <c r="VV57" s="1"/>
      <c r="VW57" s="9"/>
      <c r="VZ57" s="10"/>
      <c r="WA57" s="1"/>
      <c r="WB57" s="9"/>
      <c r="WE57" s="10"/>
      <c r="WF57" s="1"/>
      <c r="WG57" s="9"/>
      <c r="WJ57" s="10"/>
      <c r="WK57" s="1"/>
      <c r="WL57" s="9"/>
      <c r="WO57" s="10"/>
      <c r="WP57" s="1"/>
      <c r="WQ57" s="9"/>
      <c r="WT57" s="10"/>
      <c r="WU57" s="1"/>
      <c r="WV57" s="9"/>
      <c r="WY57" s="10"/>
      <c r="WZ57" s="1"/>
      <c r="XA57" s="9"/>
      <c r="XD57" s="10"/>
      <c r="XE57" s="1"/>
      <c r="XF57" s="9"/>
      <c r="XI57" s="10"/>
      <c r="XJ57" s="1"/>
      <c r="XK57" s="9"/>
      <c r="XN57" s="10"/>
      <c r="XO57" s="1"/>
      <c r="XP57" s="9"/>
      <c r="XS57" s="10"/>
      <c r="XT57" s="1"/>
      <c r="XU57" s="9"/>
      <c r="XX57" s="10"/>
      <c r="XY57" s="1"/>
      <c r="XZ57" s="9"/>
      <c r="YC57" s="10"/>
      <c r="YD57" s="1"/>
      <c r="YE57" s="9"/>
      <c r="YH57" s="10"/>
      <c r="YI57" s="1"/>
      <c r="YJ57" s="9"/>
      <c r="YM57" s="10"/>
      <c r="YN57" s="1"/>
      <c r="YO57" s="9"/>
      <c r="YR57" s="10"/>
      <c r="YS57" s="1"/>
      <c r="YT57" s="9"/>
      <c r="YW57" s="10"/>
      <c r="YX57" s="1"/>
      <c r="YY57" s="9"/>
      <c r="ZB57" s="10"/>
      <c r="ZC57" s="1"/>
      <c r="ZD57" s="9"/>
      <c r="ZG57" s="10"/>
      <c r="ZH57" s="1"/>
      <c r="ZI57" s="9"/>
      <c r="ZL57" s="10"/>
      <c r="ZM57" s="1"/>
      <c r="ZN57" s="9"/>
      <c r="ZQ57" s="10"/>
      <c r="ZR57" s="1"/>
      <c r="ZS57" s="9"/>
      <c r="ZV57" s="10"/>
      <c r="ZW57" s="1"/>
      <c r="ZX57" s="9"/>
      <c r="AAA57" s="10"/>
      <c r="AAB57" s="1"/>
      <c r="AAC57" s="9"/>
      <c r="AAF57" s="10"/>
      <c r="AAG57" s="1"/>
      <c r="AAH57" s="9"/>
      <c r="AAK57" s="10"/>
      <c r="AAL57" s="1"/>
      <c r="AAM57" s="9"/>
      <c r="AAP57" s="10"/>
      <c r="AAQ57" s="1"/>
      <c r="AAR57" s="9"/>
      <c r="AAU57" s="10"/>
      <c r="AAV57" s="1"/>
      <c r="AAW57" s="9"/>
      <c r="AAZ57" s="10"/>
      <c r="ABA57" s="1"/>
      <c r="ABB57" s="9"/>
      <c r="ABE57" s="10"/>
      <c r="ABF57" s="1"/>
      <c r="ABG57" s="9"/>
      <c r="ABJ57" s="10"/>
      <c r="ABK57" s="1"/>
      <c r="ABL57" s="9"/>
      <c r="ABO57" s="10"/>
      <c r="ABP57" s="1"/>
      <c r="ABQ57" s="9"/>
      <c r="ABT57" s="10"/>
      <c r="ABU57" s="1"/>
      <c r="ABV57" s="9"/>
      <c r="ABY57" s="10"/>
      <c r="ABZ57" s="1"/>
      <c r="ACA57" s="9"/>
      <c r="ACD57" s="10"/>
      <c r="ACE57" s="1"/>
      <c r="ACF57" s="9"/>
      <c r="ACI57" s="10"/>
      <c r="ACJ57" s="1"/>
      <c r="ACK57" s="9"/>
      <c r="ACN57" s="10"/>
      <c r="ACO57" s="1"/>
      <c r="ACP57" s="9"/>
      <c r="ACS57" s="10"/>
      <c r="ACT57" s="1"/>
      <c r="ACU57" s="9"/>
      <c r="ACX57" s="10"/>
      <c r="ACY57" s="1"/>
      <c r="ACZ57" s="9"/>
      <c r="ADC57" s="10"/>
      <c r="ADD57" s="1"/>
      <c r="ADE57" s="9"/>
      <c r="ADH57" s="10"/>
      <c r="ADI57" s="1"/>
      <c r="ADJ57" s="9"/>
      <c r="ADM57" s="10"/>
      <c r="ADN57" s="1"/>
      <c r="ADO57" s="9"/>
      <c r="ADR57" s="10"/>
      <c r="ADS57" s="1"/>
      <c r="ADT57" s="9"/>
      <c r="ADW57" s="10"/>
      <c r="ADX57" s="1"/>
      <c r="ADY57" s="9"/>
      <c r="AEB57" s="10"/>
      <c r="AEC57" s="1"/>
      <c r="AED57" s="9"/>
      <c r="AEG57" s="10"/>
      <c r="AEH57" s="1"/>
      <c r="AEI57" s="9"/>
      <c r="AEL57" s="10"/>
      <c r="AEM57" s="1"/>
      <c r="AEN57" s="9"/>
      <c r="AEQ57" s="10"/>
      <c r="AER57" s="1"/>
      <c r="AES57" s="9"/>
      <c r="AEV57" s="10"/>
      <c r="AEW57" s="1"/>
      <c r="AEX57" s="9"/>
      <c r="AFA57" s="10"/>
      <c r="AFB57" s="1"/>
      <c r="AFC57" s="9"/>
      <c r="AFF57" s="10"/>
      <c r="AFG57" s="1"/>
      <c r="AFH57" s="9"/>
      <c r="AFK57" s="10"/>
      <c r="AFL57" s="1"/>
      <c r="AFM57" s="9"/>
      <c r="AFP57" s="10"/>
      <c r="AFQ57" s="1"/>
      <c r="AFR57" s="9"/>
      <c r="AFU57" s="10"/>
      <c r="AFV57" s="1"/>
      <c r="AFW57" s="9"/>
      <c r="AFZ57" s="10"/>
      <c r="AGA57" s="1"/>
      <c r="AGB57" s="9"/>
      <c r="AGE57" s="10"/>
      <c r="AGF57" s="1"/>
      <c r="AGG57" s="9"/>
      <c r="AGJ57" s="10"/>
      <c r="AGK57" s="1"/>
      <c r="AGL57" s="9"/>
      <c r="AGO57" s="10"/>
      <c r="AGP57" s="1"/>
      <c r="AGQ57" s="9"/>
      <c r="AGT57" s="10"/>
      <c r="AGU57" s="1"/>
      <c r="AGV57" s="9"/>
      <c r="AGY57" s="10"/>
      <c r="AGZ57" s="1"/>
      <c r="AHA57" s="9"/>
      <c r="AHD57" s="10"/>
      <c r="AHE57" s="1"/>
      <c r="AHF57" s="9"/>
      <c r="AHI57" s="10"/>
      <c r="AHJ57" s="1"/>
      <c r="AHK57" s="9"/>
      <c r="AHN57" s="10"/>
      <c r="AHO57" s="1"/>
      <c r="AHP57" s="9"/>
      <c r="AHS57" s="10"/>
      <c r="AHT57" s="1"/>
      <c r="AHU57" s="9"/>
      <c r="AHX57" s="10"/>
      <c r="AHY57" s="1"/>
      <c r="AHZ57" s="9"/>
      <c r="AIC57" s="10"/>
      <c r="AID57" s="1"/>
      <c r="AIE57" s="9"/>
      <c r="AIH57" s="10"/>
      <c r="AII57" s="1"/>
      <c r="AIJ57" s="9"/>
      <c r="AIM57" s="10"/>
      <c r="AIN57" s="1"/>
      <c r="AIO57" s="9"/>
      <c r="AIR57" s="10"/>
      <c r="AIS57" s="1"/>
      <c r="AIT57" s="9"/>
      <c r="AIW57" s="10"/>
      <c r="AIX57" s="1"/>
      <c r="AIY57" s="9"/>
      <c r="AJB57" s="10"/>
      <c r="AJC57" s="1"/>
      <c r="AJD57" s="9"/>
      <c r="AJG57" s="10"/>
      <c r="AJH57" s="1"/>
      <c r="AJI57" s="9"/>
      <c r="AJL57" s="10"/>
      <c r="AJM57" s="1"/>
      <c r="AJN57" s="9"/>
      <c r="AJQ57" s="10"/>
      <c r="AJR57" s="1"/>
      <c r="AJS57" s="9"/>
      <c r="AJV57" s="10"/>
      <c r="AJW57" s="1"/>
      <c r="AJX57" s="9"/>
      <c r="AKA57" s="10"/>
      <c r="AKB57" s="1"/>
      <c r="AKC57" s="9"/>
      <c r="AKF57" s="10"/>
      <c r="AKG57" s="1"/>
      <c r="AKH57" s="9"/>
      <c r="AKK57" s="10"/>
      <c r="AKL57" s="1"/>
      <c r="AKM57" s="9"/>
      <c r="AKP57" s="10"/>
      <c r="AKQ57" s="1"/>
      <c r="AKR57" s="9"/>
      <c r="AKU57" s="10"/>
      <c r="AKV57" s="1"/>
      <c r="AKW57" s="9"/>
      <c r="AKZ57" s="10"/>
      <c r="ALA57" s="1"/>
      <c r="ALB57" s="9"/>
      <c r="ALE57" s="10"/>
      <c r="ALF57" s="1"/>
      <c r="ALG57" s="9"/>
      <c r="ALJ57" s="10"/>
      <c r="ALK57" s="1"/>
      <c r="ALL57" s="9"/>
      <c r="ALO57" s="10"/>
      <c r="ALP57" s="1"/>
      <c r="ALQ57" s="9"/>
      <c r="ALT57" s="10"/>
      <c r="ALU57" s="1"/>
      <c r="ALV57" s="9"/>
      <c r="ALY57" s="10"/>
      <c r="ALZ57" s="1"/>
      <c r="AMA57" s="9"/>
      <c r="AMD57" s="10"/>
      <c r="AME57" s="1"/>
      <c r="AMF57" s="9"/>
      <c r="AMI57" s="10"/>
      <c r="AMJ57" s="1"/>
    </row>
    <row r="58" spans="1:1024" customHeight="1" ht="14.4">
      <c r="A58" s="18"/>
      <c r="B58" s="18"/>
      <c r="C58" s="18"/>
      <c r="D58" s="18"/>
      <c r="E58" s="18"/>
      <c r="F58" s="18"/>
      <c r="G58" s="18"/>
      <c r="H58" s="18"/>
      <c r="I58" s="1"/>
      <c r="J58" s="9"/>
      <c r="M58" s="10"/>
      <c r="N58" s="1"/>
      <c r="O58" s="9"/>
      <c r="R58" s="10"/>
      <c r="S58" s="1"/>
      <c r="T58" s="9"/>
      <c r="W58" s="10"/>
      <c r="X58" s="1"/>
      <c r="Y58" s="9"/>
      <c r="AB58" s="10"/>
      <c r="AC58" s="1"/>
      <c r="AD58" s="9"/>
      <c r="AG58" s="10"/>
      <c r="AH58" s="1"/>
      <c r="AI58" s="9"/>
      <c r="AL58" s="10"/>
      <c r="AM58" s="1"/>
      <c r="AN58" s="9"/>
      <c r="AQ58" s="10"/>
      <c r="AR58" s="1"/>
      <c r="AS58" s="9"/>
      <c r="AV58" s="10"/>
      <c r="AW58" s="1"/>
      <c r="AX58" s="9"/>
      <c r="BA58" s="10"/>
      <c r="BB58" s="1"/>
      <c r="BC58" s="9"/>
      <c r="BF58" s="10"/>
      <c r="BG58" s="1"/>
      <c r="BH58" s="9"/>
      <c r="BK58" s="10"/>
      <c r="BL58" s="1"/>
      <c r="BM58" s="9"/>
      <c r="BP58" s="10"/>
      <c r="BQ58" s="1"/>
      <c r="BR58" s="9"/>
      <c r="BU58" s="10"/>
      <c r="BV58" s="1"/>
      <c r="BW58" s="9"/>
      <c r="BZ58" s="10"/>
      <c r="CA58" s="1"/>
      <c r="CB58" s="9"/>
      <c r="CE58" s="10"/>
      <c r="CF58" s="1"/>
      <c r="CG58" s="9"/>
      <c r="CJ58" s="10"/>
      <c r="CK58" s="1"/>
      <c r="CL58" s="9"/>
      <c r="CO58" s="10"/>
      <c r="CP58" s="1"/>
      <c r="CQ58" s="9"/>
      <c r="CT58" s="10"/>
      <c r="CU58" s="1"/>
      <c r="CV58" s="9"/>
      <c r="CY58" s="10"/>
      <c r="CZ58" s="1"/>
      <c r="DA58" s="9"/>
      <c r="DD58" s="10"/>
      <c r="DE58" s="1"/>
      <c r="DF58" s="9"/>
      <c r="DI58" s="10"/>
      <c r="DJ58" s="1"/>
      <c r="DK58" s="9"/>
      <c r="DN58" s="10"/>
      <c r="DO58" s="1"/>
      <c r="DP58" s="9"/>
      <c r="DS58" s="10"/>
      <c r="DT58" s="1"/>
      <c r="DU58" s="9"/>
      <c r="DX58" s="10"/>
      <c r="DY58" s="1"/>
      <c r="DZ58" s="9"/>
      <c r="EC58" s="10"/>
      <c r="ED58" s="1"/>
      <c r="EE58" s="9"/>
      <c r="EH58" s="10"/>
      <c r="EI58" s="1"/>
      <c r="EJ58" s="9"/>
      <c r="EM58" s="10"/>
      <c r="EN58" s="1"/>
      <c r="EO58" s="9"/>
      <c r="ER58" s="10"/>
      <c r="ES58" s="1"/>
      <c r="ET58" s="9"/>
      <c r="EW58" s="10"/>
      <c r="EX58" s="1"/>
      <c r="EY58" s="9"/>
      <c r="FB58" s="10"/>
      <c r="FC58" s="1"/>
      <c r="FD58" s="9"/>
      <c r="FG58" s="10"/>
      <c r="FH58" s="1"/>
      <c r="FI58" s="9"/>
      <c r="FL58" s="10"/>
      <c r="FM58" s="1"/>
      <c r="FN58" s="9"/>
      <c r="FQ58" s="10"/>
      <c r="FR58" s="1"/>
      <c r="FS58" s="9"/>
      <c r="FV58" s="10"/>
      <c r="FW58" s="1"/>
      <c r="FX58" s="9"/>
      <c r="GA58" s="10"/>
      <c r="GB58" s="1"/>
      <c r="GC58" s="9"/>
      <c r="GF58" s="10"/>
      <c r="GG58" s="1"/>
      <c r="GH58" s="9"/>
      <c r="GK58" s="10"/>
      <c r="GL58" s="1"/>
      <c r="GM58" s="9"/>
      <c r="GP58" s="10"/>
      <c r="GQ58" s="1"/>
      <c r="GR58" s="9"/>
      <c r="GU58" s="10"/>
      <c r="GV58" s="1"/>
      <c r="GW58" s="9"/>
      <c r="GZ58" s="10"/>
      <c r="HA58" s="1"/>
      <c r="HB58" s="9"/>
      <c r="HE58" s="10"/>
      <c r="HF58" s="1"/>
      <c r="HG58" s="9"/>
      <c r="HJ58" s="10"/>
      <c r="HK58" s="1"/>
      <c r="HL58" s="9"/>
      <c r="HO58" s="10"/>
      <c r="HP58" s="1"/>
      <c r="HQ58" s="9"/>
      <c r="HT58" s="10"/>
      <c r="HU58" s="1"/>
      <c r="HV58" s="9"/>
      <c r="HY58" s="10"/>
      <c r="HZ58" s="1"/>
      <c r="IA58" s="9"/>
      <c r="ID58" s="10"/>
      <c r="IE58" s="1"/>
      <c r="IF58" s="9"/>
      <c r="II58" s="10"/>
      <c r="IJ58" s="1"/>
      <c r="IK58" s="9"/>
      <c r="IN58" s="10"/>
      <c r="IO58" s="1"/>
      <c r="IP58" s="9"/>
      <c r="IS58" s="10"/>
      <c r="IT58" s="1"/>
      <c r="IU58" s="9"/>
      <c r="IX58" s="10"/>
      <c r="IY58" s="1"/>
      <c r="IZ58" s="9"/>
      <c r="JC58" s="10"/>
      <c r="JD58" s="1"/>
      <c r="JE58" s="9"/>
      <c r="JH58" s="10"/>
      <c r="JI58" s="1"/>
      <c r="JJ58" s="9"/>
      <c r="JM58" s="10"/>
      <c r="JN58" s="1"/>
      <c r="JO58" s="9"/>
      <c r="JR58" s="10"/>
      <c r="JS58" s="1"/>
      <c r="JT58" s="9"/>
      <c r="JW58" s="10"/>
      <c r="JX58" s="1"/>
      <c r="JY58" s="9"/>
      <c r="KB58" s="10"/>
      <c r="KC58" s="1"/>
      <c r="KD58" s="9"/>
      <c r="KG58" s="10"/>
      <c r="KH58" s="1"/>
      <c r="KI58" s="9"/>
      <c r="KL58" s="10"/>
      <c r="KM58" s="1"/>
      <c r="KN58" s="9"/>
      <c r="KQ58" s="10"/>
      <c r="KR58" s="1"/>
      <c r="KS58" s="9"/>
      <c r="KV58" s="10"/>
      <c r="KW58" s="1"/>
      <c r="KX58" s="9"/>
      <c r="LA58" s="10"/>
      <c r="LB58" s="1"/>
      <c r="LC58" s="9"/>
      <c r="LF58" s="10"/>
      <c r="LG58" s="1"/>
      <c r="LH58" s="9"/>
      <c r="LK58" s="10"/>
      <c r="LL58" s="1"/>
      <c r="LM58" s="9"/>
      <c r="LP58" s="10"/>
      <c r="LQ58" s="1"/>
      <c r="LR58" s="9"/>
      <c r="LU58" s="10"/>
      <c r="LV58" s="1"/>
      <c r="LW58" s="9"/>
      <c r="LZ58" s="10"/>
      <c r="MA58" s="1"/>
      <c r="MB58" s="9"/>
      <c r="ME58" s="10"/>
      <c r="MF58" s="1"/>
      <c r="MG58" s="9"/>
      <c r="MJ58" s="10"/>
      <c r="MK58" s="1"/>
      <c r="ML58" s="9"/>
      <c r="MO58" s="10"/>
      <c r="MP58" s="1"/>
      <c r="MQ58" s="9"/>
      <c r="MT58" s="10"/>
      <c r="MU58" s="1"/>
      <c r="MV58" s="9"/>
      <c r="MY58" s="10"/>
      <c r="MZ58" s="1"/>
      <c r="NA58" s="9"/>
      <c r="ND58" s="10"/>
      <c r="NE58" s="1"/>
      <c r="NF58" s="9"/>
      <c r="NI58" s="10"/>
      <c r="NJ58" s="1"/>
      <c r="NK58" s="9"/>
      <c r="NN58" s="10"/>
      <c r="NO58" s="1"/>
      <c r="NP58" s="9"/>
      <c r="NS58" s="10"/>
      <c r="NT58" s="1"/>
      <c r="NU58" s="9"/>
      <c r="NX58" s="10"/>
      <c r="NY58" s="1"/>
      <c r="NZ58" s="9"/>
      <c r="OC58" s="10"/>
      <c r="OD58" s="1"/>
      <c r="OE58" s="9"/>
      <c r="OH58" s="10"/>
      <c r="OI58" s="1"/>
      <c r="OJ58" s="9"/>
      <c r="OM58" s="10"/>
      <c r="ON58" s="1"/>
      <c r="OO58" s="9"/>
      <c r="OR58" s="10"/>
      <c r="OS58" s="1"/>
      <c r="OT58" s="9"/>
      <c r="OW58" s="10"/>
      <c r="OX58" s="1"/>
      <c r="OY58" s="9"/>
      <c r="PB58" s="10"/>
      <c r="PC58" s="1"/>
      <c r="PD58" s="9"/>
      <c r="PG58" s="10"/>
      <c r="PH58" s="1"/>
      <c r="PI58" s="9"/>
      <c r="PL58" s="10"/>
      <c r="PM58" s="1"/>
      <c r="PN58" s="9"/>
      <c r="PQ58" s="10"/>
      <c r="PR58" s="1"/>
      <c r="PS58" s="9"/>
      <c r="PV58" s="10"/>
      <c r="PW58" s="1"/>
      <c r="PX58" s="9"/>
      <c r="QA58" s="10"/>
      <c r="QB58" s="1"/>
      <c r="QC58" s="9"/>
      <c r="QF58" s="10"/>
      <c r="QG58" s="1"/>
      <c r="QH58" s="9"/>
      <c r="QK58" s="10"/>
      <c r="QL58" s="1"/>
      <c r="QM58" s="9"/>
      <c r="QP58" s="10"/>
      <c r="QQ58" s="1"/>
      <c r="QR58" s="9"/>
      <c r="QU58" s="10"/>
      <c r="QV58" s="1"/>
      <c r="QW58" s="9"/>
      <c r="QZ58" s="10"/>
      <c r="RA58" s="1"/>
      <c r="RB58" s="9"/>
      <c r="RE58" s="10"/>
      <c r="RF58" s="1"/>
      <c r="RG58" s="9"/>
      <c r="RJ58" s="10"/>
      <c r="RK58" s="1"/>
      <c r="RL58" s="9"/>
      <c r="RO58" s="10"/>
      <c r="RP58" s="1"/>
      <c r="RQ58" s="9"/>
      <c r="RT58" s="10"/>
      <c r="RU58" s="1"/>
      <c r="RV58" s="9"/>
      <c r="RY58" s="10"/>
      <c r="RZ58" s="1"/>
      <c r="SA58" s="9"/>
      <c r="SD58" s="10"/>
      <c r="SE58" s="1"/>
      <c r="SF58" s="9"/>
      <c r="SI58" s="10"/>
      <c r="SJ58" s="1"/>
      <c r="SK58" s="9"/>
      <c r="SN58" s="10"/>
      <c r="SO58" s="1"/>
      <c r="SP58" s="9"/>
      <c r="SS58" s="10"/>
      <c r="ST58" s="1"/>
      <c r="SU58" s="9"/>
      <c r="SX58" s="10"/>
      <c r="SY58" s="1"/>
      <c r="SZ58" s="9"/>
      <c r="TC58" s="10"/>
      <c r="TD58" s="1"/>
      <c r="TE58" s="9"/>
      <c r="TH58" s="10"/>
      <c r="TI58" s="1"/>
      <c r="TJ58" s="9"/>
      <c r="TM58" s="10"/>
      <c r="TN58" s="1"/>
      <c r="TO58" s="9"/>
      <c r="TR58" s="10"/>
      <c r="TS58" s="1"/>
      <c r="TT58" s="9"/>
      <c r="TW58" s="10"/>
      <c r="TX58" s="1"/>
      <c r="TY58" s="9"/>
      <c r="UB58" s="10"/>
      <c r="UC58" s="1"/>
      <c r="UD58" s="9"/>
      <c r="UG58" s="10"/>
      <c r="UH58" s="1"/>
      <c r="UI58" s="9"/>
      <c r="UL58" s="10"/>
      <c r="UM58" s="1"/>
      <c r="UN58" s="9"/>
      <c r="UQ58" s="10"/>
      <c r="UR58" s="1"/>
      <c r="US58" s="9"/>
      <c r="UV58" s="10"/>
      <c r="UW58" s="1"/>
      <c r="UX58" s="9"/>
      <c r="VA58" s="10"/>
      <c r="VB58" s="1"/>
      <c r="VC58" s="9"/>
      <c r="VF58" s="10"/>
      <c r="VG58" s="1"/>
      <c r="VH58" s="9"/>
      <c r="VK58" s="10"/>
      <c r="VL58" s="1"/>
      <c r="VM58" s="9"/>
      <c r="VP58" s="10"/>
      <c r="VQ58" s="1"/>
      <c r="VR58" s="9"/>
      <c r="VU58" s="10"/>
      <c r="VV58" s="1"/>
      <c r="VW58" s="9"/>
      <c r="VZ58" s="10"/>
      <c r="WA58" s="1"/>
      <c r="WB58" s="9"/>
      <c r="WE58" s="10"/>
      <c r="WF58" s="1"/>
      <c r="WG58" s="9"/>
      <c r="WJ58" s="10"/>
      <c r="WK58" s="1"/>
      <c r="WL58" s="9"/>
      <c r="WO58" s="10"/>
      <c r="WP58" s="1"/>
      <c r="WQ58" s="9"/>
      <c r="WT58" s="10"/>
      <c r="WU58" s="1"/>
      <c r="WV58" s="9"/>
      <c r="WY58" s="10"/>
      <c r="WZ58" s="1"/>
      <c r="XA58" s="9"/>
      <c r="XD58" s="10"/>
      <c r="XE58" s="1"/>
      <c r="XF58" s="9"/>
      <c r="XI58" s="10"/>
      <c r="XJ58" s="1"/>
      <c r="XK58" s="9"/>
      <c r="XN58" s="10"/>
      <c r="XO58" s="1"/>
      <c r="XP58" s="9"/>
      <c r="XS58" s="10"/>
      <c r="XT58" s="1"/>
      <c r="XU58" s="9"/>
      <c r="XX58" s="10"/>
      <c r="XY58" s="1"/>
      <c r="XZ58" s="9"/>
      <c r="YC58" s="10"/>
      <c r="YD58" s="1"/>
      <c r="YE58" s="9"/>
      <c r="YH58" s="10"/>
      <c r="YI58" s="1"/>
      <c r="YJ58" s="9"/>
      <c r="YM58" s="10"/>
      <c r="YN58" s="1"/>
      <c r="YO58" s="9"/>
      <c r="YR58" s="10"/>
      <c r="YS58" s="1"/>
      <c r="YT58" s="9"/>
      <c r="YW58" s="10"/>
      <c r="YX58" s="1"/>
      <c r="YY58" s="9"/>
      <c r="ZB58" s="10"/>
      <c r="ZC58" s="1"/>
      <c r="ZD58" s="9"/>
      <c r="ZG58" s="10"/>
      <c r="ZH58" s="1"/>
      <c r="ZI58" s="9"/>
      <c r="ZL58" s="10"/>
      <c r="ZM58" s="1"/>
      <c r="ZN58" s="9"/>
      <c r="ZQ58" s="10"/>
      <c r="ZR58" s="1"/>
      <c r="ZS58" s="9"/>
      <c r="ZV58" s="10"/>
      <c r="ZW58" s="1"/>
      <c r="ZX58" s="9"/>
      <c r="AAA58" s="10"/>
      <c r="AAB58" s="1"/>
      <c r="AAC58" s="9"/>
      <c r="AAF58" s="10"/>
      <c r="AAG58" s="1"/>
      <c r="AAH58" s="9"/>
      <c r="AAK58" s="10"/>
      <c r="AAL58" s="1"/>
      <c r="AAM58" s="9"/>
      <c r="AAP58" s="10"/>
      <c r="AAQ58" s="1"/>
      <c r="AAR58" s="9"/>
      <c r="AAU58" s="10"/>
      <c r="AAV58" s="1"/>
      <c r="AAW58" s="9"/>
      <c r="AAZ58" s="10"/>
      <c r="ABA58" s="1"/>
      <c r="ABB58" s="9"/>
      <c r="ABE58" s="10"/>
      <c r="ABF58" s="1"/>
      <c r="ABG58" s="9"/>
      <c r="ABJ58" s="10"/>
      <c r="ABK58" s="1"/>
      <c r="ABL58" s="9"/>
      <c r="ABO58" s="10"/>
      <c r="ABP58" s="1"/>
      <c r="ABQ58" s="9"/>
      <c r="ABT58" s="10"/>
      <c r="ABU58" s="1"/>
      <c r="ABV58" s="9"/>
      <c r="ABY58" s="10"/>
      <c r="ABZ58" s="1"/>
      <c r="ACA58" s="9"/>
      <c r="ACD58" s="10"/>
      <c r="ACE58" s="1"/>
      <c r="ACF58" s="9"/>
      <c r="ACI58" s="10"/>
      <c r="ACJ58" s="1"/>
      <c r="ACK58" s="9"/>
      <c r="ACN58" s="10"/>
      <c r="ACO58" s="1"/>
      <c r="ACP58" s="9"/>
      <c r="ACS58" s="10"/>
      <c r="ACT58" s="1"/>
      <c r="ACU58" s="9"/>
      <c r="ACX58" s="10"/>
      <c r="ACY58" s="1"/>
      <c r="ACZ58" s="9"/>
      <c r="ADC58" s="10"/>
      <c r="ADD58" s="1"/>
      <c r="ADE58" s="9"/>
      <c r="ADH58" s="10"/>
      <c r="ADI58" s="1"/>
      <c r="ADJ58" s="9"/>
      <c r="ADM58" s="10"/>
      <c r="ADN58" s="1"/>
      <c r="ADO58" s="9"/>
      <c r="ADR58" s="10"/>
      <c r="ADS58" s="1"/>
      <c r="ADT58" s="9"/>
      <c r="ADW58" s="10"/>
      <c r="ADX58" s="1"/>
      <c r="ADY58" s="9"/>
      <c r="AEB58" s="10"/>
      <c r="AEC58" s="1"/>
      <c r="AED58" s="9"/>
      <c r="AEG58" s="10"/>
      <c r="AEH58" s="1"/>
      <c r="AEI58" s="9"/>
      <c r="AEL58" s="10"/>
      <c r="AEM58" s="1"/>
      <c r="AEN58" s="9"/>
      <c r="AEQ58" s="10"/>
      <c r="AER58" s="1"/>
      <c r="AES58" s="9"/>
      <c r="AEV58" s="10"/>
      <c r="AEW58" s="1"/>
      <c r="AEX58" s="9"/>
      <c r="AFA58" s="10"/>
      <c r="AFB58" s="1"/>
      <c r="AFC58" s="9"/>
      <c r="AFF58" s="10"/>
      <c r="AFG58" s="1"/>
      <c r="AFH58" s="9"/>
      <c r="AFK58" s="10"/>
      <c r="AFL58" s="1"/>
      <c r="AFM58" s="9"/>
      <c r="AFP58" s="10"/>
      <c r="AFQ58" s="1"/>
      <c r="AFR58" s="9"/>
      <c r="AFU58" s="10"/>
      <c r="AFV58" s="1"/>
      <c r="AFW58" s="9"/>
      <c r="AFZ58" s="10"/>
      <c r="AGA58" s="1"/>
      <c r="AGB58" s="9"/>
      <c r="AGE58" s="10"/>
      <c r="AGF58" s="1"/>
      <c r="AGG58" s="9"/>
      <c r="AGJ58" s="10"/>
      <c r="AGK58" s="1"/>
      <c r="AGL58" s="9"/>
      <c r="AGO58" s="10"/>
      <c r="AGP58" s="1"/>
      <c r="AGQ58" s="9"/>
      <c r="AGT58" s="10"/>
      <c r="AGU58" s="1"/>
      <c r="AGV58" s="9"/>
      <c r="AGY58" s="10"/>
      <c r="AGZ58" s="1"/>
      <c r="AHA58" s="9"/>
      <c r="AHD58" s="10"/>
      <c r="AHE58" s="1"/>
      <c r="AHF58" s="9"/>
      <c r="AHI58" s="10"/>
      <c r="AHJ58" s="1"/>
      <c r="AHK58" s="9"/>
      <c r="AHN58" s="10"/>
      <c r="AHO58" s="1"/>
      <c r="AHP58" s="9"/>
      <c r="AHS58" s="10"/>
      <c r="AHT58" s="1"/>
      <c r="AHU58" s="9"/>
      <c r="AHX58" s="10"/>
      <c r="AHY58" s="1"/>
      <c r="AHZ58" s="9"/>
      <c r="AIC58" s="10"/>
      <c r="AID58" s="1"/>
      <c r="AIE58" s="9"/>
      <c r="AIH58" s="10"/>
      <c r="AII58" s="1"/>
      <c r="AIJ58" s="9"/>
      <c r="AIM58" s="10"/>
      <c r="AIN58" s="1"/>
      <c r="AIO58" s="9"/>
      <c r="AIR58" s="10"/>
      <c r="AIS58" s="1"/>
      <c r="AIT58" s="9"/>
      <c r="AIW58" s="10"/>
      <c r="AIX58" s="1"/>
      <c r="AIY58" s="9"/>
      <c r="AJB58" s="10"/>
      <c r="AJC58" s="1"/>
      <c r="AJD58" s="9"/>
      <c r="AJG58" s="10"/>
      <c r="AJH58" s="1"/>
      <c r="AJI58" s="9"/>
      <c r="AJL58" s="10"/>
      <c r="AJM58" s="1"/>
      <c r="AJN58" s="9"/>
      <c r="AJQ58" s="10"/>
      <c r="AJR58" s="1"/>
      <c r="AJS58" s="9"/>
      <c r="AJV58" s="10"/>
      <c r="AJW58" s="1"/>
      <c r="AJX58" s="9"/>
      <c r="AKA58" s="10"/>
      <c r="AKB58" s="1"/>
      <c r="AKC58" s="9"/>
      <c r="AKF58" s="10"/>
      <c r="AKG58" s="1"/>
      <c r="AKH58" s="9"/>
      <c r="AKK58" s="10"/>
      <c r="AKL58" s="1"/>
      <c r="AKM58" s="9"/>
      <c r="AKP58" s="10"/>
      <c r="AKQ58" s="1"/>
      <c r="AKR58" s="9"/>
      <c r="AKU58" s="10"/>
      <c r="AKV58" s="1"/>
      <c r="AKW58" s="9"/>
      <c r="AKZ58" s="10"/>
      <c r="ALA58" s="1"/>
      <c r="ALB58" s="9"/>
      <c r="ALE58" s="10"/>
      <c r="ALF58" s="1"/>
      <c r="ALG58" s="9"/>
      <c r="ALJ58" s="10"/>
      <c r="ALK58" s="1"/>
      <c r="ALL58" s="9"/>
      <c r="ALO58" s="10"/>
      <c r="ALP58" s="1"/>
      <c r="ALQ58" s="9"/>
      <c r="ALT58" s="10"/>
      <c r="ALU58" s="1"/>
      <c r="ALV58" s="9"/>
      <c r="ALY58" s="10"/>
      <c r="ALZ58" s="1"/>
      <c r="AMA58" s="9"/>
      <c r="AMD58" s="10"/>
      <c r="AME58" s="1"/>
      <c r="AMF58" s="9"/>
      <c r="AMI58" s="10"/>
      <c r="AMJ58" s="1"/>
    </row>
    <row r="59" spans="1:1024" customHeight="1" ht="13.8">
      <c r="A59" s="22"/>
      <c r="B59" s="22"/>
      <c r="C59" s="22"/>
      <c r="D59" s="22"/>
      <c r="E59" s="22"/>
      <c r="F59" s="22"/>
      <c r="G59" s="22"/>
      <c r="H59" s="22"/>
      <c r="I59" s="1"/>
      <c r="J59" s="9"/>
      <c r="M59" s="10"/>
      <c r="N59" s="1"/>
      <c r="O59" s="9"/>
      <c r="R59" s="10"/>
      <c r="S59" s="1"/>
      <c r="T59" s="9"/>
      <c r="W59" s="10"/>
      <c r="X59" s="1"/>
      <c r="Y59" s="9"/>
      <c r="AB59" s="10"/>
      <c r="AC59" s="1"/>
      <c r="AD59" s="9"/>
      <c r="AG59" s="10"/>
      <c r="AH59" s="1"/>
      <c r="AI59" s="9"/>
      <c r="AL59" s="10"/>
      <c r="AM59" s="1"/>
      <c r="AN59" s="9"/>
      <c r="AQ59" s="10"/>
      <c r="AR59" s="1"/>
      <c r="AS59" s="9"/>
      <c r="AV59" s="10"/>
      <c r="AW59" s="1"/>
      <c r="AX59" s="9"/>
      <c r="BA59" s="10"/>
      <c r="BB59" s="1"/>
      <c r="BC59" s="9"/>
      <c r="BF59" s="10"/>
      <c r="BG59" s="1"/>
      <c r="BH59" s="9"/>
      <c r="BK59" s="10"/>
      <c r="BL59" s="1"/>
      <c r="BM59" s="9"/>
      <c r="BP59" s="10"/>
      <c r="BQ59" s="1"/>
      <c r="BR59" s="9"/>
      <c r="BU59" s="10"/>
      <c r="BV59" s="1"/>
      <c r="BW59" s="9"/>
      <c r="BZ59" s="10"/>
      <c r="CA59" s="1"/>
      <c r="CB59" s="9"/>
      <c r="CE59" s="10"/>
      <c r="CF59" s="1"/>
      <c r="CG59" s="9"/>
      <c r="CJ59" s="10"/>
      <c r="CK59" s="1"/>
      <c r="CL59" s="9"/>
      <c r="CO59" s="10"/>
      <c r="CP59" s="1"/>
      <c r="CQ59" s="9"/>
      <c r="CT59" s="10"/>
      <c r="CU59" s="1"/>
      <c r="CV59" s="9"/>
      <c r="CY59" s="10"/>
      <c r="CZ59" s="1"/>
      <c r="DA59" s="9"/>
      <c r="DD59" s="10"/>
      <c r="DE59" s="1"/>
      <c r="DF59" s="9"/>
      <c r="DI59" s="10"/>
      <c r="DJ59" s="1"/>
      <c r="DK59" s="9"/>
      <c r="DN59" s="10"/>
      <c r="DO59" s="1"/>
      <c r="DP59" s="9"/>
      <c r="DS59" s="10"/>
      <c r="DT59" s="1"/>
      <c r="DU59" s="9"/>
      <c r="DX59" s="10"/>
      <c r="DY59" s="1"/>
      <c r="DZ59" s="9"/>
      <c r="EC59" s="10"/>
      <c r="ED59" s="1"/>
      <c r="EE59" s="9"/>
      <c r="EH59" s="10"/>
      <c r="EI59" s="1"/>
      <c r="EJ59" s="9"/>
      <c r="EM59" s="10"/>
      <c r="EN59" s="1"/>
      <c r="EO59" s="9"/>
      <c r="ER59" s="10"/>
      <c r="ES59" s="1"/>
      <c r="ET59" s="9"/>
      <c r="EW59" s="10"/>
      <c r="EX59" s="1"/>
      <c r="EY59" s="9"/>
      <c r="FB59" s="10"/>
      <c r="FC59" s="1"/>
      <c r="FD59" s="9"/>
      <c r="FG59" s="10"/>
      <c r="FH59" s="1"/>
      <c r="FI59" s="9"/>
      <c r="FL59" s="10"/>
      <c r="FM59" s="1"/>
      <c r="FN59" s="9"/>
      <c r="FQ59" s="10"/>
      <c r="FR59" s="1"/>
      <c r="FS59" s="9"/>
      <c r="FV59" s="10"/>
      <c r="FW59" s="1"/>
      <c r="FX59" s="9"/>
      <c r="GA59" s="10"/>
      <c r="GB59" s="1"/>
      <c r="GC59" s="9"/>
      <c r="GF59" s="10"/>
      <c r="GG59" s="1"/>
      <c r="GH59" s="9"/>
      <c r="GK59" s="10"/>
      <c r="GL59" s="1"/>
      <c r="GM59" s="9"/>
      <c r="GP59" s="10"/>
      <c r="GQ59" s="1"/>
      <c r="GR59" s="9"/>
      <c r="GU59" s="10"/>
      <c r="GV59" s="1"/>
      <c r="GW59" s="9"/>
      <c r="GZ59" s="10"/>
      <c r="HA59" s="1"/>
      <c r="HB59" s="9"/>
      <c r="HE59" s="10"/>
      <c r="HF59" s="1"/>
      <c r="HG59" s="9"/>
      <c r="HJ59" s="10"/>
      <c r="HK59" s="1"/>
      <c r="HL59" s="9"/>
      <c r="HO59" s="10"/>
      <c r="HP59" s="1"/>
      <c r="HQ59" s="9"/>
      <c r="HT59" s="10"/>
      <c r="HU59" s="1"/>
      <c r="HV59" s="9"/>
      <c r="HY59" s="10"/>
      <c r="HZ59" s="1"/>
      <c r="IA59" s="9"/>
      <c r="ID59" s="10"/>
      <c r="IE59" s="1"/>
      <c r="IF59" s="9"/>
      <c r="II59" s="10"/>
      <c r="IJ59" s="1"/>
      <c r="IK59" s="9"/>
      <c r="IN59" s="10"/>
      <c r="IO59" s="1"/>
      <c r="IP59" s="9"/>
      <c r="IS59" s="10"/>
      <c r="IT59" s="1"/>
      <c r="IU59" s="9"/>
      <c r="IX59" s="10"/>
      <c r="IY59" s="1"/>
      <c r="IZ59" s="9"/>
      <c r="JC59" s="10"/>
      <c r="JD59" s="1"/>
      <c r="JE59" s="9"/>
      <c r="JH59" s="10"/>
      <c r="JI59" s="1"/>
      <c r="JJ59" s="9"/>
      <c r="JM59" s="10"/>
      <c r="JN59" s="1"/>
      <c r="JO59" s="9"/>
      <c r="JR59" s="10"/>
      <c r="JS59" s="1"/>
      <c r="JT59" s="9"/>
      <c r="JW59" s="10"/>
      <c r="JX59" s="1"/>
      <c r="JY59" s="9"/>
      <c r="KB59" s="10"/>
      <c r="KC59" s="1"/>
      <c r="KD59" s="9"/>
      <c r="KG59" s="10"/>
      <c r="KH59" s="1"/>
      <c r="KI59" s="9"/>
      <c r="KL59" s="10"/>
      <c r="KM59" s="1"/>
      <c r="KN59" s="9"/>
      <c r="KQ59" s="10"/>
      <c r="KR59" s="1"/>
      <c r="KS59" s="9"/>
      <c r="KV59" s="10"/>
      <c r="KW59" s="1"/>
      <c r="KX59" s="9"/>
      <c r="LA59" s="10"/>
      <c r="LB59" s="1"/>
      <c r="LC59" s="9"/>
      <c r="LF59" s="10"/>
      <c r="LG59" s="1"/>
      <c r="LH59" s="9"/>
      <c r="LK59" s="10"/>
      <c r="LL59" s="1"/>
      <c r="LM59" s="9"/>
      <c r="LP59" s="10"/>
      <c r="LQ59" s="1"/>
      <c r="LR59" s="9"/>
      <c r="LU59" s="10"/>
      <c r="LV59" s="1"/>
      <c r="LW59" s="9"/>
      <c r="LZ59" s="10"/>
      <c r="MA59" s="1"/>
      <c r="MB59" s="9"/>
      <c r="ME59" s="10"/>
      <c r="MF59" s="1"/>
      <c r="MG59" s="9"/>
      <c r="MJ59" s="10"/>
      <c r="MK59" s="1"/>
      <c r="ML59" s="9"/>
      <c r="MO59" s="10"/>
      <c r="MP59" s="1"/>
      <c r="MQ59" s="9"/>
      <c r="MT59" s="10"/>
      <c r="MU59" s="1"/>
      <c r="MV59" s="9"/>
      <c r="MY59" s="10"/>
      <c r="MZ59" s="1"/>
      <c r="NA59" s="9"/>
      <c r="ND59" s="10"/>
      <c r="NE59" s="1"/>
      <c r="NF59" s="9"/>
      <c r="NI59" s="10"/>
      <c r="NJ59" s="1"/>
      <c r="NK59" s="9"/>
      <c r="NN59" s="10"/>
      <c r="NO59" s="1"/>
      <c r="NP59" s="9"/>
      <c r="NS59" s="10"/>
      <c r="NT59" s="1"/>
      <c r="NU59" s="9"/>
      <c r="NX59" s="10"/>
      <c r="NY59" s="1"/>
      <c r="NZ59" s="9"/>
      <c r="OC59" s="10"/>
      <c r="OD59" s="1"/>
      <c r="OE59" s="9"/>
      <c r="OH59" s="10"/>
      <c r="OI59" s="1"/>
      <c r="OJ59" s="9"/>
      <c r="OM59" s="10"/>
      <c r="ON59" s="1"/>
      <c r="OO59" s="9"/>
      <c r="OR59" s="10"/>
      <c r="OS59" s="1"/>
      <c r="OT59" s="9"/>
      <c r="OW59" s="10"/>
      <c r="OX59" s="1"/>
      <c r="OY59" s="9"/>
      <c r="PB59" s="10"/>
      <c r="PC59" s="1"/>
      <c r="PD59" s="9"/>
      <c r="PG59" s="10"/>
      <c r="PH59" s="1"/>
      <c r="PI59" s="9"/>
      <c r="PL59" s="10"/>
      <c r="PM59" s="1"/>
      <c r="PN59" s="9"/>
      <c r="PQ59" s="10"/>
      <c r="PR59" s="1"/>
      <c r="PS59" s="9"/>
      <c r="PV59" s="10"/>
      <c r="PW59" s="1"/>
      <c r="PX59" s="9"/>
      <c r="QA59" s="10"/>
      <c r="QB59" s="1"/>
      <c r="QC59" s="9"/>
      <c r="QF59" s="10"/>
      <c r="QG59" s="1"/>
      <c r="QH59" s="9"/>
      <c r="QK59" s="10"/>
      <c r="QL59" s="1"/>
      <c r="QM59" s="9"/>
      <c r="QP59" s="10"/>
      <c r="QQ59" s="1"/>
      <c r="QR59" s="9"/>
      <c r="QU59" s="10"/>
      <c r="QV59" s="1"/>
      <c r="QW59" s="9"/>
      <c r="QZ59" s="10"/>
      <c r="RA59" s="1"/>
      <c r="RB59" s="9"/>
      <c r="RE59" s="10"/>
      <c r="RF59" s="1"/>
      <c r="RG59" s="9"/>
      <c r="RJ59" s="10"/>
      <c r="RK59" s="1"/>
      <c r="RL59" s="9"/>
      <c r="RO59" s="10"/>
      <c r="RP59" s="1"/>
      <c r="RQ59" s="9"/>
      <c r="RT59" s="10"/>
      <c r="RU59" s="1"/>
      <c r="RV59" s="9"/>
      <c r="RY59" s="10"/>
      <c r="RZ59" s="1"/>
      <c r="SA59" s="9"/>
      <c r="SD59" s="10"/>
      <c r="SE59" s="1"/>
      <c r="SF59" s="9"/>
      <c r="SI59" s="10"/>
      <c r="SJ59" s="1"/>
      <c r="SK59" s="9"/>
      <c r="SN59" s="10"/>
      <c r="SO59" s="1"/>
      <c r="SP59" s="9"/>
      <c r="SS59" s="10"/>
      <c r="ST59" s="1"/>
      <c r="SU59" s="9"/>
      <c r="SX59" s="10"/>
      <c r="SY59" s="1"/>
      <c r="SZ59" s="9"/>
      <c r="TC59" s="10"/>
      <c r="TD59" s="1"/>
      <c r="TE59" s="9"/>
      <c r="TH59" s="10"/>
      <c r="TI59" s="1"/>
      <c r="TJ59" s="9"/>
      <c r="TM59" s="10"/>
      <c r="TN59" s="1"/>
      <c r="TO59" s="9"/>
      <c r="TR59" s="10"/>
      <c r="TS59" s="1"/>
      <c r="TT59" s="9"/>
      <c r="TW59" s="10"/>
      <c r="TX59" s="1"/>
      <c r="TY59" s="9"/>
      <c r="UB59" s="10"/>
      <c r="UC59" s="1"/>
      <c r="UD59" s="9"/>
      <c r="UG59" s="10"/>
      <c r="UH59" s="1"/>
      <c r="UI59" s="9"/>
      <c r="UL59" s="10"/>
      <c r="UM59" s="1"/>
      <c r="UN59" s="9"/>
      <c r="UQ59" s="10"/>
      <c r="UR59" s="1"/>
      <c r="US59" s="9"/>
      <c r="UV59" s="10"/>
      <c r="UW59" s="1"/>
      <c r="UX59" s="9"/>
      <c r="VA59" s="10"/>
      <c r="VB59" s="1"/>
      <c r="VC59" s="9"/>
      <c r="VF59" s="10"/>
      <c r="VG59" s="1"/>
      <c r="VH59" s="9"/>
      <c r="VK59" s="10"/>
      <c r="VL59" s="1"/>
      <c r="VM59" s="9"/>
      <c r="VP59" s="10"/>
      <c r="VQ59" s="1"/>
      <c r="VR59" s="9"/>
      <c r="VU59" s="10"/>
      <c r="VV59" s="1"/>
      <c r="VW59" s="9"/>
      <c r="VZ59" s="10"/>
      <c r="WA59" s="1"/>
      <c r="WB59" s="9"/>
      <c r="WE59" s="10"/>
      <c r="WF59" s="1"/>
      <c r="WG59" s="9"/>
      <c r="WJ59" s="10"/>
      <c r="WK59" s="1"/>
      <c r="WL59" s="9"/>
      <c r="WO59" s="10"/>
      <c r="WP59" s="1"/>
      <c r="WQ59" s="9"/>
      <c r="WT59" s="10"/>
      <c r="WU59" s="1"/>
      <c r="WV59" s="9"/>
      <c r="WY59" s="10"/>
      <c r="WZ59" s="1"/>
      <c r="XA59" s="9"/>
      <c r="XD59" s="10"/>
      <c r="XE59" s="1"/>
      <c r="XF59" s="9"/>
      <c r="XI59" s="10"/>
      <c r="XJ59" s="1"/>
      <c r="XK59" s="9"/>
      <c r="XN59" s="10"/>
      <c r="XO59" s="1"/>
      <c r="XP59" s="9"/>
      <c r="XS59" s="10"/>
      <c r="XT59" s="1"/>
      <c r="XU59" s="9"/>
      <c r="XX59" s="10"/>
      <c r="XY59" s="1"/>
      <c r="XZ59" s="9"/>
      <c r="YC59" s="10"/>
      <c r="YD59" s="1"/>
      <c r="YE59" s="9"/>
      <c r="YH59" s="10"/>
      <c r="YI59" s="1"/>
      <c r="YJ59" s="9"/>
      <c r="YM59" s="10"/>
      <c r="YN59" s="1"/>
      <c r="YO59" s="9"/>
      <c r="YR59" s="10"/>
      <c r="YS59" s="1"/>
      <c r="YT59" s="9"/>
      <c r="YW59" s="10"/>
      <c r="YX59" s="1"/>
      <c r="YY59" s="9"/>
      <c r="ZB59" s="10"/>
      <c r="ZC59" s="1"/>
      <c r="ZD59" s="9"/>
      <c r="ZG59" s="10"/>
      <c r="ZH59" s="1"/>
      <c r="ZI59" s="9"/>
      <c r="ZL59" s="10"/>
      <c r="ZM59" s="1"/>
      <c r="ZN59" s="9"/>
      <c r="ZQ59" s="10"/>
      <c r="ZR59" s="1"/>
      <c r="ZS59" s="9"/>
      <c r="ZV59" s="10"/>
      <c r="ZW59" s="1"/>
      <c r="ZX59" s="9"/>
      <c r="AAA59" s="10"/>
      <c r="AAB59" s="1"/>
      <c r="AAC59" s="9"/>
      <c r="AAF59" s="10"/>
      <c r="AAG59" s="1"/>
      <c r="AAH59" s="9"/>
      <c r="AAK59" s="10"/>
      <c r="AAL59" s="1"/>
      <c r="AAM59" s="9"/>
      <c r="AAP59" s="10"/>
      <c r="AAQ59" s="1"/>
      <c r="AAR59" s="9"/>
      <c r="AAU59" s="10"/>
      <c r="AAV59" s="1"/>
      <c r="AAW59" s="9"/>
      <c r="AAZ59" s="10"/>
      <c r="ABA59" s="1"/>
      <c r="ABB59" s="9"/>
      <c r="ABE59" s="10"/>
      <c r="ABF59" s="1"/>
      <c r="ABG59" s="9"/>
      <c r="ABJ59" s="10"/>
      <c r="ABK59" s="1"/>
      <c r="ABL59" s="9"/>
      <c r="ABO59" s="10"/>
      <c r="ABP59" s="1"/>
      <c r="ABQ59" s="9"/>
      <c r="ABT59" s="10"/>
      <c r="ABU59" s="1"/>
      <c r="ABV59" s="9"/>
      <c r="ABY59" s="10"/>
      <c r="ABZ59" s="1"/>
      <c r="ACA59" s="9"/>
      <c r="ACD59" s="10"/>
      <c r="ACE59" s="1"/>
      <c r="ACF59" s="9"/>
      <c r="ACI59" s="10"/>
      <c r="ACJ59" s="1"/>
      <c r="ACK59" s="9"/>
      <c r="ACN59" s="10"/>
      <c r="ACO59" s="1"/>
      <c r="ACP59" s="9"/>
      <c r="ACS59" s="10"/>
      <c r="ACT59" s="1"/>
      <c r="ACU59" s="9"/>
      <c r="ACX59" s="10"/>
      <c r="ACY59" s="1"/>
      <c r="ACZ59" s="9"/>
      <c r="ADC59" s="10"/>
      <c r="ADD59" s="1"/>
      <c r="ADE59" s="9"/>
      <c r="ADH59" s="10"/>
      <c r="ADI59" s="1"/>
      <c r="ADJ59" s="9"/>
      <c r="ADM59" s="10"/>
      <c r="ADN59" s="1"/>
      <c r="ADO59" s="9"/>
      <c r="ADR59" s="10"/>
      <c r="ADS59" s="1"/>
      <c r="ADT59" s="9"/>
      <c r="ADW59" s="10"/>
      <c r="ADX59" s="1"/>
      <c r="ADY59" s="9"/>
      <c r="AEB59" s="10"/>
      <c r="AEC59" s="1"/>
      <c r="AED59" s="9"/>
      <c r="AEG59" s="10"/>
      <c r="AEH59" s="1"/>
      <c r="AEI59" s="9"/>
      <c r="AEL59" s="10"/>
      <c r="AEM59" s="1"/>
      <c r="AEN59" s="9"/>
      <c r="AEQ59" s="10"/>
      <c r="AER59" s="1"/>
      <c r="AES59" s="9"/>
      <c r="AEV59" s="10"/>
      <c r="AEW59" s="1"/>
      <c r="AEX59" s="9"/>
      <c r="AFA59" s="10"/>
      <c r="AFB59" s="1"/>
      <c r="AFC59" s="9"/>
      <c r="AFF59" s="10"/>
      <c r="AFG59" s="1"/>
      <c r="AFH59" s="9"/>
      <c r="AFK59" s="10"/>
      <c r="AFL59" s="1"/>
      <c r="AFM59" s="9"/>
      <c r="AFP59" s="10"/>
      <c r="AFQ59" s="1"/>
      <c r="AFR59" s="9"/>
      <c r="AFU59" s="10"/>
      <c r="AFV59" s="1"/>
      <c r="AFW59" s="9"/>
      <c r="AFZ59" s="10"/>
      <c r="AGA59" s="1"/>
      <c r="AGB59" s="9"/>
      <c r="AGE59" s="10"/>
      <c r="AGF59" s="1"/>
      <c r="AGG59" s="9"/>
      <c r="AGJ59" s="10"/>
      <c r="AGK59" s="1"/>
      <c r="AGL59" s="9"/>
      <c r="AGO59" s="10"/>
      <c r="AGP59" s="1"/>
      <c r="AGQ59" s="9"/>
      <c r="AGT59" s="10"/>
      <c r="AGU59" s="1"/>
      <c r="AGV59" s="9"/>
      <c r="AGY59" s="10"/>
      <c r="AGZ59" s="1"/>
      <c r="AHA59" s="9"/>
      <c r="AHD59" s="10"/>
      <c r="AHE59" s="1"/>
      <c r="AHF59" s="9"/>
      <c r="AHI59" s="10"/>
      <c r="AHJ59" s="1"/>
      <c r="AHK59" s="9"/>
      <c r="AHN59" s="10"/>
      <c r="AHO59" s="1"/>
      <c r="AHP59" s="9"/>
      <c r="AHS59" s="10"/>
      <c r="AHT59" s="1"/>
      <c r="AHU59" s="9"/>
      <c r="AHX59" s="10"/>
      <c r="AHY59" s="1"/>
      <c r="AHZ59" s="9"/>
      <c r="AIC59" s="10"/>
      <c r="AID59" s="1"/>
      <c r="AIE59" s="9"/>
      <c r="AIH59" s="10"/>
      <c r="AII59" s="1"/>
      <c r="AIJ59" s="9"/>
      <c r="AIM59" s="10"/>
      <c r="AIN59" s="1"/>
      <c r="AIO59" s="9"/>
      <c r="AIR59" s="10"/>
      <c r="AIS59" s="1"/>
      <c r="AIT59" s="9"/>
      <c r="AIW59" s="10"/>
      <c r="AIX59" s="1"/>
      <c r="AIY59" s="9"/>
      <c r="AJB59" s="10"/>
      <c r="AJC59" s="1"/>
      <c r="AJD59" s="9"/>
      <c r="AJG59" s="10"/>
      <c r="AJH59" s="1"/>
      <c r="AJI59" s="9"/>
      <c r="AJL59" s="10"/>
      <c r="AJM59" s="1"/>
      <c r="AJN59" s="9"/>
      <c r="AJQ59" s="10"/>
      <c r="AJR59" s="1"/>
      <c r="AJS59" s="9"/>
      <c r="AJV59" s="10"/>
      <c r="AJW59" s="1"/>
      <c r="AJX59" s="9"/>
      <c r="AKA59" s="10"/>
      <c r="AKB59" s="1"/>
      <c r="AKC59" s="9"/>
      <c r="AKF59" s="10"/>
      <c r="AKG59" s="1"/>
      <c r="AKH59" s="9"/>
      <c r="AKK59" s="10"/>
      <c r="AKL59" s="1"/>
      <c r="AKM59" s="9"/>
      <c r="AKP59" s="10"/>
      <c r="AKQ59" s="1"/>
      <c r="AKR59" s="9"/>
      <c r="AKU59" s="10"/>
      <c r="AKV59" s="1"/>
      <c r="AKW59" s="9"/>
      <c r="AKZ59" s="10"/>
      <c r="ALA59" s="1"/>
      <c r="ALB59" s="9"/>
      <c r="ALE59" s="10"/>
      <c r="ALF59" s="1"/>
      <c r="ALG59" s="9"/>
      <c r="ALJ59" s="10"/>
      <c r="ALK59" s="1"/>
      <c r="ALL59" s="9"/>
      <c r="ALO59" s="10"/>
      <c r="ALP59" s="1"/>
      <c r="ALQ59" s="9"/>
      <c r="ALT59" s="10"/>
      <c r="ALU59" s="1"/>
      <c r="ALV59" s="9"/>
      <c r="ALY59" s="10"/>
      <c r="ALZ59" s="1"/>
      <c r="AMA59" s="9"/>
      <c r="AMD59" s="10"/>
      <c r="AME59" s="1"/>
      <c r="AMF59" s="9"/>
      <c r="AMI59" s="10"/>
      <c r="AMJ59" s="1"/>
    </row>
    <row r="60" spans="1:1024" customHeight="1" ht="13.2">
      <c r="I60" s="1"/>
      <c r="J60" s="9"/>
      <c r="M60" s="10"/>
      <c r="N60" s="1"/>
      <c r="O60" s="9"/>
      <c r="R60" s="10"/>
      <c r="S60" s="1"/>
      <c r="T60" s="9"/>
      <c r="W60" s="10"/>
      <c r="X60" s="1"/>
      <c r="Y60" s="9"/>
      <c r="AB60" s="10"/>
      <c r="AC60" s="1"/>
      <c r="AD60" s="9"/>
      <c r="AG60" s="10"/>
      <c r="AH60" s="1"/>
      <c r="AI60" s="9"/>
      <c r="AL60" s="10"/>
      <c r="AM60" s="1"/>
      <c r="AN60" s="9"/>
      <c r="AQ60" s="10"/>
      <c r="AR60" s="1"/>
      <c r="AS60" s="9"/>
      <c r="AV60" s="10"/>
      <c r="AW60" s="1"/>
      <c r="AX60" s="9"/>
      <c r="BA60" s="10"/>
      <c r="BB60" s="1"/>
      <c r="BC60" s="9"/>
      <c r="BF60" s="10"/>
      <c r="BG60" s="1"/>
      <c r="BH60" s="9"/>
      <c r="BK60" s="10"/>
      <c r="BL60" s="1"/>
      <c r="BM60" s="9"/>
      <c r="BP60" s="10"/>
      <c r="BQ60" s="1"/>
      <c r="BR60" s="9"/>
      <c r="BU60" s="10"/>
      <c r="BV60" s="1"/>
      <c r="BW60" s="9"/>
      <c r="BZ60" s="10"/>
      <c r="CA60" s="1"/>
      <c r="CB60" s="9"/>
      <c r="CE60" s="10"/>
      <c r="CF60" s="1"/>
      <c r="CG60" s="9"/>
      <c r="CJ60" s="10"/>
      <c r="CK60" s="1"/>
      <c r="CL60" s="9"/>
      <c r="CO60" s="10"/>
      <c r="CP60" s="1"/>
      <c r="CQ60" s="9"/>
      <c r="CT60" s="10"/>
      <c r="CU60" s="1"/>
      <c r="CV60" s="9"/>
      <c r="CY60" s="10"/>
      <c r="CZ60" s="1"/>
      <c r="DA60" s="9"/>
      <c r="DD60" s="10"/>
      <c r="DE60" s="1"/>
      <c r="DF60" s="9"/>
      <c r="DI60" s="10"/>
      <c r="DJ60" s="1"/>
      <c r="DK60" s="9"/>
      <c r="DN60" s="10"/>
      <c r="DO60" s="1"/>
      <c r="DP60" s="9"/>
      <c r="DS60" s="10"/>
      <c r="DT60" s="1"/>
      <c r="DU60" s="9"/>
      <c r="DX60" s="10"/>
      <c r="DY60" s="1"/>
      <c r="DZ60" s="9"/>
      <c r="EC60" s="10"/>
      <c r="ED60" s="1"/>
      <c r="EE60" s="9"/>
      <c r="EH60" s="10"/>
      <c r="EI60" s="1"/>
      <c r="EJ60" s="9"/>
      <c r="EM60" s="10"/>
      <c r="EN60" s="1"/>
      <c r="EO60" s="9"/>
      <c r="ER60" s="10"/>
      <c r="ES60" s="1"/>
      <c r="ET60" s="9"/>
      <c r="EW60" s="10"/>
      <c r="EX60" s="1"/>
      <c r="EY60" s="9"/>
      <c r="FB60" s="10"/>
      <c r="FC60" s="1"/>
      <c r="FD60" s="9"/>
      <c r="FG60" s="10"/>
      <c r="FH60" s="1"/>
      <c r="FI60" s="9"/>
      <c r="FL60" s="10"/>
      <c r="FM60" s="1"/>
      <c r="FN60" s="9"/>
      <c r="FQ60" s="10"/>
      <c r="FR60" s="1"/>
      <c r="FS60" s="9"/>
      <c r="FV60" s="10"/>
      <c r="FW60" s="1"/>
      <c r="FX60" s="9"/>
      <c r="GA60" s="10"/>
      <c r="GB60" s="1"/>
      <c r="GC60" s="9"/>
      <c r="GF60" s="10"/>
      <c r="GG60" s="1"/>
      <c r="GH60" s="9"/>
      <c r="GK60" s="10"/>
      <c r="GL60" s="1"/>
      <c r="GM60" s="9"/>
      <c r="GP60" s="10"/>
      <c r="GQ60" s="1"/>
      <c r="GR60" s="9"/>
      <c r="GU60" s="10"/>
      <c r="GV60" s="1"/>
      <c r="GW60" s="9"/>
      <c r="GZ60" s="10"/>
      <c r="HA60" s="1"/>
      <c r="HB60" s="9"/>
      <c r="HE60" s="10"/>
      <c r="HF60" s="1"/>
      <c r="HG60" s="9"/>
      <c r="HJ60" s="10"/>
      <c r="HK60" s="1"/>
      <c r="HL60" s="9"/>
      <c r="HO60" s="10"/>
      <c r="HP60" s="1"/>
      <c r="HQ60" s="9"/>
      <c r="HT60" s="10"/>
      <c r="HU60" s="1"/>
      <c r="HV60" s="9"/>
      <c r="HY60" s="10"/>
      <c r="HZ60" s="1"/>
      <c r="IA60" s="9"/>
      <c r="ID60" s="10"/>
      <c r="IE60" s="1"/>
      <c r="IF60" s="9"/>
      <c r="II60" s="10"/>
      <c r="IJ60" s="1"/>
      <c r="IK60" s="9"/>
      <c r="IN60" s="10"/>
      <c r="IO60" s="1"/>
      <c r="IP60" s="9"/>
      <c r="IS60" s="10"/>
      <c r="IT60" s="1"/>
      <c r="IU60" s="9"/>
      <c r="IX60" s="10"/>
      <c r="IY60" s="1"/>
      <c r="IZ60" s="9"/>
      <c r="JC60" s="10"/>
      <c r="JD60" s="1"/>
      <c r="JE60" s="9"/>
      <c r="JH60" s="10"/>
      <c r="JI60" s="1"/>
      <c r="JJ60" s="9"/>
      <c r="JM60" s="10"/>
      <c r="JN60" s="1"/>
      <c r="JO60" s="9"/>
      <c r="JR60" s="10"/>
      <c r="JS60" s="1"/>
      <c r="JT60" s="9"/>
      <c r="JW60" s="10"/>
      <c r="JX60" s="1"/>
      <c r="JY60" s="9"/>
      <c r="KB60" s="10"/>
      <c r="KC60" s="1"/>
      <c r="KD60" s="9"/>
      <c r="KG60" s="10"/>
      <c r="KH60" s="1"/>
      <c r="KI60" s="9"/>
      <c r="KL60" s="10"/>
      <c r="KM60" s="1"/>
      <c r="KN60" s="9"/>
      <c r="KQ60" s="10"/>
      <c r="KR60" s="1"/>
      <c r="KS60" s="9"/>
      <c r="KV60" s="10"/>
      <c r="KW60" s="1"/>
      <c r="KX60" s="9"/>
      <c r="LA60" s="10"/>
      <c r="LB60" s="1"/>
      <c r="LC60" s="9"/>
      <c r="LF60" s="10"/>
      <c r="LG60" s="1"/>
      <c r="LH60" s="9"/>
      <c r="LK60" s="10"/>
      <c r="LL60" s="1"/>
      <c r="LM60" s="9"/>
      <c r="LP60" s="10"/>
      <c r="LQ60" s="1"/>
      <c r="LR60" s="9"/>
      <c r="LU60" s="10"/>
      <c r="LV60" s="1"/>
      <c r="LW60" s="9"/>
      <c r="LZ60" s="10"/>
      <c r="MA60" s="1"/>
      <c r="MB60" s="9"/>
      <c r="ME60" s="10"/>
      <c r="MF60" s="1"/>
      <c r="MG60" s="9"/>
      <c r="MJ60" s="10"/>
      <c r="MK60" s="1"/>
      <c r="ML60" s="9"/>
      <c r="MO60" s="10"/>
      <c r="MP60" s="1"/>
      <c r="MQ60" s="9"/>
      <c r="MT60" s="10"/>
      <c r="MU60" s="1"/>
      <c r="MV60" s="9"/>
      <c r="MY60" s="10"/>
      <c r="MZ60" s="1"/>
      <c r="NA60" s="9"/>
      <c r="ND60" s="10"/>
      <c r="NE60" s="1"/>
      <c r="NF60" s="9"/>
      <c r="NI60" s="10"/>
      <c r="NJ60" s="1"/>
      <c r="NK60" s="9"/>
      <c r="NN60" s="10"/>
      <c r="NO60" s="1"/>
      <c r="NP60" s="9"/>
      <c r="NS60" s="10"/>
      <c r="NT60" s="1"/>
      <c r="NU60" s="9"/>
      <c r="NX60" s="10"/>
      <c r="NY60" s="1"/>
      <c r="NZ60" s="9"/>
      <c r="OC60" s="10"/>
      <c r="OD60" s="1"/>
      <c r="OE60" s="9"/>
      <c r="OH60" s="10"/>
      <c r="OI60" s="1"/>
      <c r="OJ60" s="9"/>
      <c r="OM60" s="10"/>
      <c r="ON60" s="1"/>
      <c r="OO60" s="9"/>
      <c r="OR60" s="10"/>
      <c r="OS60" s="1"/>
      <c r="OT60" s="9"/>
      <c r="OW60" s="10"/>
      <c r="OX60" s="1"/>
      <c r="OY60" s="9"/>
      <c r="PB60" s="10"/>
      <c r="PC60" s="1"/>
      <c r="PD60" s="9"/>
      <c r="PG60" s="10"/>
      <c r="PH60" s="1"/>
      <c r="PI60" s="9"/>
      <c r="PL60" s="10"/>
      <c r="PM60" s="1"/>
      <c r="PN60" s="9"/>
      <c r="PQ60" s="10"/>
      <c r="PR60" s="1"/>
      <c r="PS60" s="9"/>
      <c r="PV60" s="10"/>
      <c r="PW60" s="1"/>
      <c r="PX60" s="9"/>
      <c r="QA60" s="10"/>
      <c r="QB60" s="1"/>
      <c r="QC60" s="9"/>
      <c r="QF60" s="10"/>
      <c r="QG60" s="1"/>
      <c r="QH60" s="9"/>
      <c r="QK60" s="10"/>
      <c r="QL60" s="1"/>
      <c r="QM60" s="9"/>
      <c r="QP60" s="10"/>
      <c r="QQ60" s="1"/>
      <c r="QR60" s="9"/>
      <c r="QU60" s="10"/>
      <c r="QV60" s="1"/>
      <c r="QW60" s="9"/>
      <c r="QZ60" s="10"/>
      <c r="RA60" s="1"/>
      <c r="RB60" s="9"/>
      <c r="RE60" s="10"/>
      <c r="RF60" s="1"/>
      <c r="RG60" s="9"/>
      <c r="RJ60" s="10"/>
      <c r="RK60" s="1"/>
      <c r="RL60" s="9"/>
      <c r="RO60" s="10"/>
      <c r="RP60" s="1"/>
      <c r="RQ60" s="9"/>
      <c r="RT60" s="10"/>
      <c r="RU60" s="1"/>
      <c r="RV60" s="9"/>
      <c r="RY60" s="10"/>
      <c r="RZ60" s="1"/>
      <c r="SA60" s="9"/>
      <c r="SD60" s="10"/>
      <c r="SE60" s="1"/>
      <c r="SF60" s="9"/>
      <c r="SI60" s="10"/>
      <c r="SJ60" s="1"/>
      <c r="SK60" s="9"/>
      <c r="SN60" s="10"/>
      <c r="SO60" s="1"/>
      <c r="SP60" s="9"/>
      <c r="SS60" s="10"/>
      <c r="ST60" s="1"/>
      <c r="SU60" s="9"/>
      <c r="SX60" s="10"/>
      <c r="SY60" s="1"/>
      <c r="SZ60" s="9"/>
      <c r="TC60" s="10"/>
      <c r="TD60" s="1"/>
      <c r="TE60" s="9"/>
      <c r="TH60" s="10"/>
      <c r="TI60" s="1"/>
      <c r="TJ60" s="9"/>
      <c r="TM60" s="10"/>
      <c r="TN60" s="1"/>
      <c r="TO60" s="9"/>
      <c r="TR60" s="10"/>
      <c r="TS60" s="1"/>
      <c r="TT60" s="9"/>
      <c r="TW60" s="10"/>
      <c r="TX60" s="1"/>
      <c r="TY60" s="9"/>
      <c r="UB60" s="10"/>
      <c r="UC60" s="1"/>
      <c r="UD60" s="9"/>
      <c r="UG60" s="10"/>
      <c r="UH60" s="1"/>
      <c r="UI60" s="9"/>
      <c r="UL60" s="10"/>
      <c r="UM60" s="1"/>
      <c r="UN60" s="9"/>
      <c r="UQ60" s="10"/>
      <c r="UR60" s="1"/>
      <c r="US60" s="9"/>
      <c r="UV60" s="10"/>
      <c r="UW60" s="1"/>
      <c r="UX60" s="9"/>
      <c r="VA60" s="10"/>
      <c r="VB60" s="1"/>
      <c r="VC60" s="9"/>
      <c r="VF60" s="10"/>
      <c r="VG60" s="1"/>
      <c r="VH60" s="9"/>
      <c r="VK60" s="10"/>
      <c r="VL60" s="1"/>
      <c r="VM60" s="9"/>
      <c r="VP60" s="10"/>
      <c r="VQ60" s="1"/>
      <c r="VR60" s="9"/>
      <c r="VU60" s="10"/>
      <c r="VV60" s="1"/>
      <c r="VW60" s="9"/>
      <c r="VZ60" s="10"/>
      <c r="WA60" s="1"/>
      <c r="WB60" s="9"/>
      <c r="WE60" s="10"/>
      <c r="WF60" s="1"/>
      <c r="WG60" s="9"/>
      <c r="WJ60" s="10"/>
      <c r="WK60" s="1"/>
      <c r="WL60" s="9"/>
      <c r="WO60" s="10"/>
      <c r="WP60" s="1"/>
      <c r="WQ60" s="9"/>
      <c r="WT60" s="10"/>
      <c r="WU60" s="1"/>
      <c r="WV60" s="9"/>
      <c r="WY60" s="10"/>
      <c r="WZ60" s="1"/>
      <c r="XA60" s="9"/>
      <c r="XD60" s="10"/>
      <c r="XE60" s="1"/>
      <c r="XF60" s="9"/>
      <c r="XI60" s="10"/>
      <c r="XJ60" s="1"/>
      <c r="XK60" s="9"/>
      <c r="XN60" s="10"/>
      <c r="XO60" s="1"/>
      <c r="XP60" s="9"/>
      <c r="XS60" s="10"/>
      <c r="XT60" s="1"/>
      <c r="XU60" s="9"/>
      <c r="XX60" s="10"/>
      <c r="XY60" s="1"/>
      <c r="XZ60" s="9"/>
      <c r="YC60" s="10"/>
      <c r="YD60" s="1"/>
      <c r="YE60" s="9"/>
      <c r="YH60" s="10"/>
      <c r="YI60" s="1"/>
      <c r="YJ60" s="9"/>
      <c r="YM60" s="10"/>
      <c r="YN60" s="1"/>
      <c r="YO60" s="9"/>
      <c r="YR60" s="10"/>
      <c r="YS60" s="1"/>
      <c r="YT60" s="9"/>
      <c r="YW60" s="10"/>
      <c r="YX60" s="1"/>
      <c r="YY60" s="9"/>
      <c r="ZB60" s="10"/>
      <c r="ZC60" s="1"/>
      <c r="ZD60" s="9"/>
      <c r="ZG60" s="10"/>
      <c r="ZH60" s="1"/>
      <c r="ZI60" s="9"/>
      <c r="ZL60" s="10"/>
      <c r="ZM60" s="1"/>
      <c r="ZN60" s="9"/>
      <c r="ZQ60" s="10"/>
      <c r="ZR60" s="1"/>
      <c r="ZS60" s="9"/>
      <c r="ZV60" s="10"/>
      <c r="ZW60" s="1"/>
      <c r="ZX60" s="9"/>
      <c r="AAA60" s="10"/>
      <c r="AAB60" s="1"/>
      <c r="AAC60" s="9"/>
      <c r="AAF60" s="10"/>
      <c r="AAG60" s="1"/>
      <c r="AAH60" s="9"/>
      <c r="AAK60" s="10"/>
      <c r="AAL60" s="1"/>
      <c r="AAM60" s="9"/>
      <c r="AAP60" s="10"/>
      <c r="AAQ60" s="1"/>
      <c r="AAR60" s="9"/>
      <c r="AAU60" s="10"/>
      <c r="AAV60" s="1"/>
      <c r="AAW60" s="9"/>
      <c r="AAZ60" s="10"/>
      <c r="ABA60" s="1"/>
      <c r="ABB60" s="9"/>
      <c r="ABE60" s="10"/>
      <c r="ABF60" s="1"/>
      <c r="ABG60" s="9"/>
      <c r="ABJ60" s="10"/>
      <c r="ABK60" s="1"/>
      <c r="ABL60" s="9"/>
      <c r="ABO60" s="10"/>
      <c r="ABP60" s="1"/>
      <c r="ABQ60" s="9"/>
      <c r="ABT60" s="10"/>
      <c r="ABU60" s="1"/>
      <c r="ABV60" s="9"/>
      <c r="ABY60" s="10"/>
      <c r="ABZ60" s="1"/>
      <c r="ACA60" s="9"/>
      <c r="ACD60" s="10"/>
      <c r="ACE60" s="1"/>
      <c r="ACF60" s="9"/>
      <c r="ACI60" s="10"/>
      <c r="ACJ60" s="1"/>
      <c r="ACK60" s="9"/>
      <c r="ACN60" s="10"/>
      <c r="ACO60" s="1"/>
      <c r="ACP60" s="9"/>
      <c r="ACS60" s="10"/>
      <c r="ACT60" s="1"/>
      <c r="ACU60" s="9"/>
      <c r="ACX60" s="10"/>
      <c r="ACY60" s="1"/>
      <c r="ACZ60" s="9"/>
      <c r="ADC60" s="10"/>
      <c r="ADD60" s="1"/>
      <c r="ADE60" s="9"/>
      <c r="ADH60" s="10"/>
      <c r="ADI60" s="1"/>
      <c r="ADJ60" s="9"/>
      <c r="ADM60" s="10"/>
      <c r="ADN60" s="1"/>
      <c r="ADO60" s="9"/>
      <c r="ADR60" s="10"/>
      <c r="ADS60" s="1"/>
      <c r="ADT60" s="9"/>
      <c r="ADW60" s="10"/>
      <c r="ADX60" s="1"/>
      <c r="ADY60" s="9"/>
      <c r="AEB60" s="10"/>
      <c r="AEC60" s="1"/>
      <c r="AED60" s="9"/>
      <c r="AEG60" s="10"/>
      <c r="AEH60" s="1"/>
      <c r="AEI60" s="9"/>
      <c r="AEL60" s="10"/>
      <c r="AEM60" s="1"/>
      <c r="AEN60" s="9"/>
      <c r="AEQ60" s="10"/>
      <c r="AER60" s="1"/>
      <c r="AES60" s="9"/>
      <c r="AEV60" s="10"/>
      <c r="AEW60" s="1"/>
      <c r="AEX60" s="9"/>
      <c r="AFA60" s="10"/>
      <c r="AFB60" s="1"/>
      <c r="AFC60" s="9"/>
      <c r="AFF60" s="10"/>
      <c r="AFG60" s="1"/>
      <c r="AFH60" s="9"/>
      <c r="AFK60" s="10"/>
      <c r="AFL60" s="1"/>
      <c r="AFM60" s="9"/>
      <c r="AFP60" s="10"/>
      <c r="AFQ60" s="1"/>
      <c r="AFR60" s="9"/>
      <c r="AFU60" s="10"/>
      <c r="AFV60" s="1"/>
      <c r="AFW60" s="9"/>
      <c r="AFZ60" s="10"/>
      <c r="AGA60" s="1"/>
      <c r="AGB60" s="9"/>
      <c r="AGE60" s="10"/>
      <c r="AGF60" s="1"/>
      <c r="AGG60" s="9"/>
      <c r="AGJ60" s="10"/>
      <c r="AGK60" s="1"/>
      <c r="AGL60" s="9"/>
      <c r="AGO60" s="10"/>
      <c r="AGP60" s="1"/>
      <c r="AGQ60" s="9"/>
      <c r="AGT60" s="10"/>
      <c r="AGU60" s="1"/>
      <c r="AGV60" s="9"/>
      <c r="AGY60" s="10"/>
      <c r="AGZ60" s="1"/>
      <c r="AHA60" s="9"/>
      <c r="AHD60" s="10"/>
      <c r="AHE60" s="1"/>
      <c r="AHF60" s="9"/>
      <c r="AHI60" s="10"/>
      <c r="AHJ60" s="1"/>
      <c r="AHK60" s="9"/>
      <c r="AHN60" s="10"/>
      <c r="AHO60" s="1"/>
      <c r="AHP60" s="9"/>
      <c r="AHS60" s="10"/>
      <c r="AHT60" s="1"/>
      <c r="AHU60" s="9"/>
      <c r="AHX60" s="10"/>
      <c r="AHY60" s="1"/>
      <c r="AHZ60" s="9"/>
      <c r="AIC60" s="10"/>
      <c r="AID60" s="1"/>
      <c r="AIE60" s="9"/>
      <c r="AIH60" s="10"/>
      <c r="AII60" s="1"/>
      <c r="AIJ60" s="9"/>
      <c r="AIM60" s="10"/>
      <c r="AIN60" s="1"/>
      <c r="AIO60" s="9"/>
      <c r="AIR60" s="10"/>
      <c r="AIS60" s="1"/>
      <c r="AIT60" s="9"/>
      <c r="AIW60" s="10"/>
      <c r="AIX60" s="1"/>
      <c r="AIY60" s="9"/>
      <c r="AJB60" s="10"/>
      <c r="AJC60" s="1"/>
      <c r="AJD60" s="9"/>
      <c r="AJG60" s="10"/>
      <c r="AJH60" s="1"/>
      <c r="AJI60" s="9"/>
      <c r="AJL60" s="10"/>
      <c r="AJM60" s="1"/>
      <c r="AJN60" s="9"/>
      <c r="AJQ60" s="10"/>
      <c r="AJR60" s="1"/>
      <c r="AJS60" s="9"/>
      <c r="AJV60" s="10"/>
      <c r="AJW60" s="1"/>
      <c r="AJX60" s="9"/>
      <c r="AKA60" s="10"/>
      <c r="AKB60" s="1"/>
      <c r="AKC60" s="9"/>
      <c r="AKF60" s="10"/>
      <c r="AKG60" s="1"/>
      <c r="AKH60" s="9"/>
      <c r="AKK60" s="10"/>
      <c r="AKL60" s="1"/>
      <c r="AKM60" s="9"/>
      <c r="AKP60" s="10"/>
      <c r="AKQ60" s="1"/>
      <c r="AKR60" s="9"/>
      <c r="AKU60" s="10"/>
      <c r="AKV60" s="1"/>
      <c r="AKW60" s="9"/>
      <c r="AKZ60" s="10"/>
      <c r="ALA60" s="1"/>
      <c r="ALB60" s="9"/>
      <c r="ALE60" s="10"/>
      <c r="ALF60" s="1"/>
      <c r="ALG60" s="9"/>
      <c r="ALJ60" s="10"/>
      <c r="ALK60" s="1"/>
      <c r="ALL60" s="9"/>
      <c r="ALO60" s="10"/>
      <c r="ALP60" s="1"/>
      <c r="ALQ60" s="9"/>
      <c r="ALT60" s="10"/>
      <c r="ALU60" s="1"/>
      <c r="ALV60" s="9"/>
      <c r="ALY60" s="10"/>
      <c r="ALZ60" s="1"/>
      <c r="AMA60" s="9"/>
      <c r="AMD60" s="10"/>
      <c r="AME60" s="1"/>
      <c r="AMF60" s="9"/>
      <c r="AMI60" s="10"/>
      <c r="AMJ60" s="1"/>
    </row>
    <row r="61" spans="1:1024" customHeight="1" ht="13.2">
      <c r="I61" s="1"/>
      <c r="J61" s="9"/>
      <c r="M61" s="10"/>
      <c r="N61" s="1"/>
      <c r="O61" s="9"/>
      <c r="R61" s="10"/>
      <c r="S61" s="1"/>
      <c r="T61" s="9"/>
      <c r="W61" s="10"/>
      <c r="X61" s="1"/>
      <c r="Y61" s="9"/>
      <c r="AB61" s="10"/>
      <c r="AC61" s="1"/>
      <c r="AD61" s="9"/>
      <c r="AG61" s="10"/>
      <c r="AH61" s="1"/>
      <c r="AI61" s="9"/>
      <c r="AL61" s="10"/>
      <c r="AM61" s="1"/>
      <c r="AN61" s="9"/>
      <c r="AQ61" s="10"/>
      <c r="AR61" s="1"/>
      <c r="AS61" s="9"/>
      <c r="AV61" s="10"/>
      <c r="AW61" s="1"/>
      <c r="AX61" s="9"/>
      <c r="BA61" s="10"/>
      <c r="BB61" s="1"/>
      <c r="BC61" s="9"/>
      <c r="BF61" s="10"/>
      <c r="BG61" s="1"/>
      <c r="BH61" s="9"/>
      <c r="BK61" s="10"/>
      <c r="BL61" s="1"/>
      <c r="BM61" s="9"/>
      <c r="BP61" s="10"/>
      <c r="BQ61" s="1"/>
      <c r="BR61" s="9"/>
      <c r="BU61" s="10"/>
      <c r="BV61" s="1"/>
      <c r="BW61" s="9"/>
      <c r="BZ61" s="10"/>
      <c r="CA61" s="1"/>
      <c r="CB61" s="9"/>
      <c r="CE61" s="10"/>
      <c r="CF61" s="1"/>
      <c r="CG61" s="9"/>
      <c r="CJ61" s="10"/>
      <c r="CK61" s="1"/>
      <c r="CL61" s="9"/>
      <c r="CO61" s="10"/>
      <c r="CP61" s="1"/>
      <c r="CQ61" s="9"/>
      <c r="CT61" s="10"/>
      <c r="CU61" s="1"/>
      <c r="CV61" s="9"/>
      <c r="CY61" s="10"/>
      <c r="CZ61" s="1"/>
      <c r="DA61" s="9"/>
      <c r="DD61" s="10"/>
      <c r="DE61" s="1"/>
      <c r="DF61" s="9"/>
      <c r="DI61" s="10"/>
      <c r="DJ61" s="1"/>
      <c r="DK61" s="9"/>
      <c r="DN61" s="10"/>
      <c r="DO61" s="1"/>
      <c r="DP61" s="9"/>
      <c r="DS61" s="10"/>
      <c r="DT61" s="1"/>
      <c r="DU61" s="9"/>
      <c r="DX61" s="10"/>
      <c r="DY61" s="1"/>
      <c r="DZ61" s="9"/>
      <c r="EC61" s="10"/>
      <c r="ED61" s="1"/>
      <c r="EE61" s="9"/>
      <c r="EH61" s="10"/>
      <c r="EI61" s="1"/>
      <c r="EJ61" s="9"/>
      <c r="EM61" s="10"/>
      <c r="EN61" s="1"/>
      <c r="EO61" s="9"/>
      <c r="ER61" s="10"/>
      <c r="ES61" s="1"/>
      <c r="ET61" s="9"/>
      <c r="EW61" s="10"/>
      <c r="EX61" s="1"/>
      <c r="EY61" s="9"/>
      <c r="FB61" s="10"/>
      <c r="FC61" s="1"/>
      <c r="FD61" s="9"/>
      <c r="FG61" s="10"/>
      <c r="FH61" s="1"/>
      <c r="FI61" s="9"/>
      <c r="FL61" s="10"/>
      <c r="FM61" s="1"/>
      <c r="FN61" s="9"/>
      <c r="FQ61" s="10"/>
      <c r="FR61" s="1"/>
      <c r="FS61" s="9"/>
      <c r="FV61" s="10"/>
      <c r="FW61" s="1"/>
      <c r="FX61" s="9"/>
      <c r="GA61" s="10"/>
      <c r="GB61" s="1"/>
      <c r="GC61" s="9"/>
      <c r="GF61" s="10"/>
      <c r="GG61" s="1"/>
      <c r="GH61" s="9"/>
      <c r="GK61" s="10"/>
      <c r="GL61" s="1"/>
      <c r="GM61" s="9"/>
      <c r="GP61" s="10"/>
      <c r="GQ61" s="1"/>
      <c r="GR61" s="9"/>
      <c r="GU61" s="10"/>
      <c r="GV61" s="1"/>
      <c r="GW61" s="9"/>
      <c r="GZ61" s="10"/>
      <c r="HA61" s="1"/>
      <c r="HB61" s="9"/>
      <c r="HE61" s="10"/>
      <c r="HF61" s="1"/>
      <c r="HG61" s="9"/>
      <c r="HJ61" s="10"/>
      <c r="HK61" s="1"/>
      <c r="HL61" s="9"/>
      <c r="HO61" s="10"/>
      <c r="HP61" s="1"/>
      <c r="HQ61" s="9"/>
      <c r="HT61" s="10"/>
      <c r="HU61" s="1"/>
      <c r="HV61" s="9"/>
      <c r="HY61" s="10"/>
      <c r="HZ61" s="1"/>
      <c r="IA61" s="9"/>
      <c r="ID61" s="10"/>
      <c r="IE61" s="1"/>
      <c r="IF61" s="9"/>
      <c r="II61" s="10"/>
      <c r="IJ61" s="1"/>
      <c r="IK61" s="9"/>
      <c r="IN61" s="10"/>
      <c r="IO61" s="1"/>
      <c r="IP61" s="9"/>
      <c r="IS61" s="10"/>
      <c r="IT61" s="1"/>
      <c r="IU61" s="9"/>
      <c r="IX61" s="10"/>
      <c r="IY61" s="1"/>
      <c r="IZ61" s="9"/>
      <c r="JC61" s="10"/>
      <c r="JD61" s="1"/>
      <c r="JE61" s="9"/>
      <c r="JH61" s="10"/>
      <c r="JI61" s="1"/>
      <c r="JJ61" s="9"/>
      <c r="JM61" s="10"/>
      <c r="JN61" s="1"/>
      <c r="JO61" s="9"/>
      <c r="JR61" s="10"/>
      <c r="JS61" s="1"/>
      <c r="JT61" s="9"/>
      <c r="JW61" s="10"/>
      <c r="JX61" s="1"/>
      <c r="JY61" s="9"/>
      <c r="KB61" s="10"/>
      <c r="KC61" s="1"/>
      <c r="KD61" s="9"/>
      <c r="KG61" s="10"/>
      <c r="KH61" s="1"/>
      <c r="KI61" s="9"/>
      <c r="KL61" s="10"/>
      <c r="KM61" s="1"/>
      <c r="KN61" s="9"/>
      <c r="KQ61" s="10"/>
      <c r="KR61" s="1"/>
      <c r="KS61" s="9"/>
      <c r="KV61" s="10"/>
      <c r="KW61" s="1"/>
      <c r="KX61" s="9"/>
      <c r="LA61" s="10"/>
      <c r="LB61" s="1"/>
      <c r="LC61" s="9"/>
      <c r="LF61" s="10"/>
      <c r="LG61" s="1"/>
      <c r="LH61" s="9"/>
      <c r="LK61" s="10"/>
      <c r="LL61" s="1"/>
      <c r="LM61" s="9"/>
      <c r="LP61" s="10"/>
      <c r="LQ61" s="1"/>
      <c r="LR61" s="9"/>
      <c r="LU61" s="10"/>
      <c r="LV61" s="1"/>
      <c r="LW61" s="9"/>
      <c r="LZ61" s="10"/>
      <c r="MA61" s="1"/>
      <c r="MB61" s="9"/>
      <c r="ME61" s="10"/>
      <c r="MF61" s="1"/>
      <c r="MG61" s="9"/>
      <c r="MJ61" s="10"/>
      <c r="MK61" s="1"/>
      <c r="ML61" s="9"/>
      <c r="MO61" s="10"/>
      <c r="MP61" s="1"/>
      <c r="MQ61" s="9"/>
      <c r="MT61" s="10"/>
      <c r="MU61" s="1"/>
      <c r="MV61" s="9"/>
      <c r="MY61" s="10"/>
      <c r="MZ61" s="1"/>
      <c r="NA61" s="9"/>
      <c r="ND61" s="10"/>
      <c r="NE61" s="1"/>
      <c r="NF61" s="9"/>
      <c r="NI61" s="10"/>
      <c r="NJ61" s="1"/>
      <c r="NK61" s="9"/>
      <c r="NN61" s="10"/>
      <c r="NO61" s="1"/>
      <c r="NP61" s="9"/>
      <c r="NS61" s="10"/>
      <c r="NT61" s="1"/>
      <c r="NU61" s="9"/>
      <c r="NX61" s="10"/>
      <c r="NY61" s="1"/>
      <c r="NZ61" s="9"/>
      <c r="OC61" s="10"/>
      <c r="OD61" s="1"/>
      <c r="OE61" s="9"/>
      <c r="OH61" s="10"/>
      <c r="OI61" s="1"/>
      <c r="OJ61" s="9"/>
      <c r="OM61" s="10"/>
      <c r="ON61" s="1"/>
      <c r="OO61" s="9"/>
      <c r="OR61" s="10"/>
      <c r="OS61" s="1"/>
      <c r="OT61" s="9"/>
      <c r="OW61" s="10"/>
      <c r="OX61" s="1"/>
      <c r="OY61" s="9"/>
      <c r="PB61" s="10"/>
      <c r="PC61" s="1"/>
      <c r="PD61" s="9"/>
      <c r="PG61" s="10"/>
      <c r="PH61" s="1"/>
      <c r="PI61" s="9"/>
      <c r="PL61" s="10"/>
      <c r="PM61" s="1"/>
      <c r="PN61" s="9"/>
      <c r="PQ61" s="10"/>
      <c r="PR61" s="1"/>
      <c r="PS61" s="9"/>
      <c r="PV61" s="10"/>
      <c r="PW61" s="1"/>
      <c r="PX61" s="9"/>
      <c r="QA61" s="10"/>
      <c r="QB61" s="1"/>
      <c r="QC61" s="9"/>
      <c r="QF61" s="10"/>
      <c r="QG61" s="1"/>
      <c r="QH61" s="9"/>
      <c r="QK61" s="10"/>
      <c r="QL61" s="1"/>
      <c r="QM61" s="9"/>
      <c r="QP61" s="10"/>
      <c r="QQ61" s="1"/>
      <c r="QR61" s="9"/>
      <c r="QU61" s="10"/>
      <c r="QV61" s="1"/>
      <c r="QW61" s="9"/>
      <c r="QZ61" s="10"/>
      <c r="RA61" s="1"/>
      <c r="RB61" s="9"/>
      <c r="RE61" s="10"/>
      <c r="RF61" s="1"/>
      <c r="RG61" s="9"/>
      <c r="RJ61" s="10"/>
      <c r="RK61" s="1"/>
      <c r="RL61" s="9"/>
      <c r="RO61" s="10"/>
      <c r="RP61" s="1"/>
      <c r="RQ61" s="9"/>
      <c r="RT61" s="10"/>
      <c r="RU61" s="1"/>
      <c r="RV61" s="9"/>
      <c r="RY61" s="10"/>
      <c r="RZ61" s="1"/>
      <c r="SA61" s="9"/>
      <c r="SD61" s="10"/>
      <c r="SE61" s="1"/>
      <c r="SF61" s="9"/>
      <c r="SI61" s="10"/>
      <c r="SJ61" s="1"/>
      <c r="SK61" s="9"/>
      <c r="SN61" s="10"/>
      <c r="SO61" s="1"/>
      <c r="SP61" s="9"/>
      <c r="SS61" s="10"/>
      <c r="ST61" s="1"/>
      <c r="SU61" s="9"/>
      <c r="SX61" s="10"/>
      <c r="SY61" s="1"/>
      <c r="SZ61" s="9"/>
      <c r="TC61" s="10"/>
      <c r="TD61" s="1"/>
      <c r="TE61" s="9"/>
      <c r="TH61" s="10"/>
      <c r="TI61" s="1"/>
      <c r="TJ61" s="9"/>
      <c r="TM61" s="10"/>
      <c r="TN61" s="1"/>
      <c r="TO61" s="9"/>
      <c r="TR61" s="10"/>
      <c r="TS61" s="1"/>
      <c r="TT61" s="9"/>
      <c r="TW61" s="10"/>
      <c r="TX61" s="1"/>
      <c r="TY61" s="9"/>
      <c r="UB61" s="10"/>
      <c r="UC61" s="1"/>
      <c r="UD61" s="9"/>
      <c r="UG61" s="10"/>
      <c r="UH61" s="1"/>
      <c r="UI61" s="9"/>
      <c r="UL61" s="10"/>
      <c r="UM61" s="1"/>
      <c r="UN61" s="9"/>
      <c r="UQ61" s="10"/>
      <c r="UR61" s="1"/>
      <c r="US61" s="9"/>
      <c r="UV61" s="10"/>
      <c r="UW61" s="1"/>
      <c r="UX61" s="9"/>
      <c r="VA61" s="10"/>
      <c r="VB61" s="1"/>
      <c r="VC61" s="9"/>
      <c r="VF61" s="10"/>
      <c r="VG61" s="1"/>
      <c r="VH61" s="9"/>
      <c r="VK61" s="10"/>
      <c r="VL61" s="1"/>
      <c r="VM61" s="9"/>
      <c r="VP61" s="10"/>
      <c r="VQ61" s="1"/>
      <c r="VR61" s="9"/>
      <c r="VU61" s="10"/>
      <c r="VV61" s="1"/>
      <c r="VW61" s="9"/>
      <c r="VZ61" s="10"/>
      <c r="WA61" s="1"/>
      <c r="WB61" s="9"/>
      <c r="WE61" s="10"/>
      <c r="WF61" s="1"/>
      <c r="WG61" s="9"/>
      <c r="WJ61" s="10"/>
      <c r="WK61" s="1"/>
      <c r="WL61" s="9"/>
      <c r="WO61" s="10"/>
      <c r="WP61" s="1"/>
      <c r="WQ61" s="9"/>
      <c r="WT61" s="10"/>
      <c r="WU61" s="1"/>
      <c r="WV61" s="9"/>
      <c r="WY61" s="10"/>
      <c r="WZ61" s="1"/>
      <c r="XA61" s="9"/>
      <c r="XD61" s="10"/>
      <c r="XE61" s="1"/>
      <c r="XF61" s="9"/>
      <c r="XI61" s="10"/>
      <c r="XJ61" s="1"/>
      <c r="XK61" s="9"/>
      <c r="XN61" s="10"/>
      <c r="XO61" s="1"/>
      <c r="XP61" s="9"/>
      <c r="XS61" s="10"/>
      <c r="XT61" s="1"/>
      <c r="XU61" s="9"/>
      <c r="XX61" s="10"/>
      <c r="XY61" s="1"/>
      <c r="XZ61" s="9"/>
      <c r="YC61" s="10"/>
      <c r="YD61" s="1"/>
      <c r="YE61" s="9"/>
      <c r="YH61" s="10"/>
      <c r="YI61" s="1"/>
      <c r="YJ61" s="9"/>
      <c r="YM61" s="10"/>
      <c r="YN61" s="1"/>
      <c r="YO61" s="9"/>
      <c r="YR61" s="10"/>
      <c r="YS61" s="1"/>
      <c r="YT61" s="9"/>
      <c r="YW61" s="10"/>
      <c r="YX61" s="1"/>
      <c r="YY61" s="9"/>
      <c r="ZB61" s="10"/>
      <c r="ZC61" s="1"/>
      <c r="ZD61" s="9"/>
      <c r="ZG61" s="10"/>
      <c r="ZH61" s="1"/>
      <c r="ZI61" s="9"/>
      <c r="ZL61" s="10"/>
      <c r="ZM61" s="1"/>
      <c r="ZN61" s="9"/>
      <c r="ZQ61" s="10"/>
      <c r="ZR61" s="1"/>
      <c r="ZS61" s="9"/>
      <c r="ZV61" s="10"/>
      <c r="ZW61" s="1"/>
      <c r="ZX61" s="9"/>
      <c r="AAA61" s="10"/>
      <c r="AAB61" s="1"/>
      <c r="AAC61" s="9"/>
      <c r="AAF61" s="10"/>
      <c r="AAG61" s="1"/>
      <c r="AAH61" s="9"/>
      <c r="AAK61" s="10"/>
      <c r="AAL61" s="1"/>
      <c r="AAM61" s="9"/>
      <c r="AAP61" s="10"/>
      <c r="AAQ61" s="1"/>
      <c r="AAR61" s="9"/>
      <c r="AAU61" s="10"/>
      <c r="AAV61" s="1"/>
      <c r="AAW61" s="9"/>
      <c r="AAZ61" s="10"/>
      <c r="ABA61" s="1"/>
      <c r="ABB61" s="9"/>
      <c r="ABE61" s="10"/>
      <c r="ABF61" s="1"/>
      <c r="ABG61" s="9"/>
      <c r="ABJ61" s="10"/>
      <c r="ABK61" s="1"/>
      <c r="ABL61" s="9"/>
      <c r="ABO61" s="10"/>
      <c r="ABP61" s="1"/>
      <c r="ABQ61" s="9"/>
      <c r="ABT61" s="10"/>
      <c r="ABU61" s="1"/>
      <c r="ABV61" s="9"/>
      <c r="ABY61" s="10"/>
      <c r="ABZ61" s="1"/>
      <c r="ACA61" s="9"/>
      <c r="ACD61" s="10"/>
      <c r="ACE61" s="1"/>
      <c r="ACF61" s="9"/>
      <c r="ACI61" s="10"/>
      <c r="ACJ61" s="1"/>
      <c r="ACK61" s="9"/>
      <c r="ACN61" s="10"/>
      <c r="ACO61" s="1"/>
      <c r="ACP61" s="9"/>
      <c r="ACS61" s="10"/>
      <c r="ACT61" s="1"/>
      <c r="ACU61" s="9"/>
      <c r="ACX61" s="10"/>
      <c r="ACY61" s="1"/>
      <c r="ACZ61" s="9"/>
      <c r="ADC61" s="10"/>
      <c r="ADD61" s="1"/>
      <c r="ADE61" s="9"/>
      <c r="ADH61" s="10"/>
      <c r="ADI61" s="1"/>
      <c r="ADJ61" s="9"/>
      <c r="ADM61" s="10"/>
      <c r="ADN61" s="1"/>
      <c r="ADO61" s="9"/>
      <c r="ADR61" s="10"/>
      <c r="ADS61" s="1"/>
      <c r="ADT61" s="9"/>
      <c r="ADW61" s="10"/>
      <c r="ADX61" s="1"/>
      <c r="ADY61" s="9"/>
      <c r="AEB61" s="10"/>
      <c r="AEC61" s="1"/>
      <c r="AED61" s="9"/>
      <c r="AEG61" s="10"/>
      <c r="AEH61" s="1"/>
      <c r="AEI61" s="9"/>
      <c r="AEL61" s="10"/>
      <c r="AEM61" s="1"/>
      <c r="AEN61" s="9"/>
      <c r="AEQ61" s="10"/>
      <c r="AER61" s="1"/>
      <c r="AES61" s="9"/>
      <c r="AEV61" s="10"/>
      <c r="AEW61" s="1"/>
      <c r="AEX61" s="9"/>
      <c r="AFA61" s="10"/>
      <c r="AFB61" s="1"/>
      <c r="AFC61" s="9"/>
      <c r="AFF61" s="10"/>
      <c r="AFG61" s="1"/>
      <c r="AFH61" s="9"/>
      <c r="AFK61" s="10"/>
      <c r="AFL61" s="1"/>
      <c r="AFM61" s="9"/>
      <c r="AFP61" s="10"/>
      <c r="AFQ61" s="1"/>
      <c r="AFR61" s="9"/>
      <c r="AFU61" s="10"/>
      <c r="AFV61" s="1"/>
      <c r="AFW61" s="9"/>
      <c r="AFZ61" s="10"/>
      <c r="AGA61" s="1"/>
      <c r="AGB61" s="9"/>
      <c r="AGE61" s="10"/>
      <c r="AGF61" s="1"/>
      <c r="AGG61" s="9"/>
      <c r="AGJ61" s="10"/>
      <c r="AGK61" s="1"/>
      <c r="AGL61" s="9"/>
      <c r="AGO61" s="10"/>
      <c r="AGP61" s="1"/>
      <c r="AGQ61" s="9"/>
      <c r="AGT61" s="10"/>
      <c r="AGU61" s="1"/>
      <c r="AGV61" s="9"/>
      <c r="AGY61" s="10"/>
      <c r="AGZ61" s="1"/>
      <c r="AHA61" s="9"/>
      <c r="AHD61" s="10"/>
      <c r="AHE61" s="1"/>
      <c r="AHF61" s="9"/>
      <c r="AHI61" s="10"/>
      <c r="AHJ61" s="1"/>
      <c r="AHK61" s="9"/>
      <c r="AHN61" s="10"/>
      <c r="AHO61" s="1"/>
      <c r="AHP61" s="9"/>
      <c r="AHS61" s="10"/>
      <c r="AHT61" s="1"/>
      <c r="AHU61" s="9"/>
      <c r="AHX61" s="10"/>
      <c r="AHY61" s="1"/>
      <c r="AHZ61" s="9"/>
      <c r="AIC61" s="10"/>
      <c r="AID61" s="1"/>
      <c r="AIE61" s="9"/>
      <c r="AIH61" s="10"/>
      <c r="AII61" s="1"/>
      <c r="AIJ61" s="9"/>
      <c r="AIM61" s="10"/>
      <c r="AIN61" s="1"/>
      <c r="AIO61" s="9"/>
      <c r="AIR61" s="10"/>
      <c r="AIS61" s="1"/>
      <c r="AIT61" s="9"/>
      <c r="AIW61" s="10"/>
      <c r="AIX61" s="1"/>
      <c r="AIY61" s="9"/>
      <c r="AJB61" s="10"/>
      <c r="AJC61" s="1"/>
      <c r="AJD61" s="9"/>
      <c r="AJG61" s="10"/>
      <c r="AJH61" s="1"/>
      <c r="AJI61" s="9"/>
      <c r="AJL61" s="10"/>
      <c r="AJM61" s="1"/>
      <c r="AJN61" s="9"/>
      <c r="AJQ61" s="10"/>
      <c r="AJR61" s="1"/>
      <c r="AJS61" s="9"/>
      <c r="AJV61" s="10"/>
      <c r="AJW61" s="1"/>
      <c r="AJX61" s="9"/>
      <c r="AKA61" s="10"/>
      <c r="AKB61" s="1"/>
      <c r="AKC61" s="9"/>
      <c r="AKF61" s="10"/>
      <c r="AKG61" s="1"/>
      <c r="AKH61" s="9"/>
      <c r="AKK61" s="10"/>
      <c r="AKL61" s="1"/>
      <c r="AKM61" s="9"/>
      <c r="AKP61" s="10"/>
      <c r="AKQ61" s="1"/>
      <c r="AKR61" s="9"/>
      <c r="AKU61" s="10"/>
      <c r="AKV61" s="1"/>
      <c r="AKW61" s="9"/>
      <c r="AKZ61" s="10"/>
      <c r="ALA61" s="1"/>
      <c r="ALB61" s="9"/>
      <c r="ALE61" s="10"/>
      <c r="ALF61" s="1"/>
      <c r="ALG61" s="9"/>
      <c r="ALJ61" s="10"/>
      <c r="ALK61" s="1"/>
      <c r="ALL61" s="9"/>
      <c r="ALO61" s="10"/>
      <c r="ALP61" s="1"/>
      <c r="ALQ61" s="9"/>
      <c r="ALT61" s="10"/>
      <c r="ALU61" s="1"/>
      <c r="ALV61" s="9"/>
      <c r="ALY61" s="10"/>
      <c r="ALZ61" s="1"/>
      <c r="AMA61" s="9"/>
      <c r="AMD61" s="10"/>
      <c r="AME61" s="1"/>
      <c r="AMF61" s="9"/>
      <c r="AMI61" s="10"/>
      <c r="AMJ61" s="1"/>
    </row>
    <row r="62" spans="1:1024" customHeight="1" ht="13.8">
      <c r="A62" s="22"/>
      <c r="B62" s="22"/>
      <c r="C62" s="22"/>
      <c r="D62" s="22"/>
      <c r="E62" s="22"/>
      <c r="F62" s="22"/>
      <c r="G62" s="22"/>
      <c r="H62" s="22"/>
      <c r="I62" s="1"/>
      <c r="J62" s="9"/>
      <c r="M62" s="10"/>
      <c r="N62" s="1"/>
      <c r="O62" s="9"/>
      <c r="R62" s="10"/>
      <c r="S62" s="1"/>
      <c r="T62" s="9"/>
      <c r="W62" s="10"/>
      <c r="X62" s="1"/>
      <c r="Y62" s="9"/>
      <c r="AB62" s="10"/>
      <c r="AC62" s="1"/>
      <c r="AD62" s="9"/>
      <c r="AG62" s="10"/>
      <c r="AH62" s="1"/>
      <c r="AI62" s="9"/>
      <c r="AL62" s="10"/>
      <c r="AM62" s="1"/>
      <c r="AN62" s="9"/>
      <c r="AQ62" s="10"/>
      <c r="AR62" s="1"/>
      <c r="AS62" s="9"/>
      <c r="AV62" s="10"/>
      <c r="AW62" s="1"/>
      <c r="AX62" s="9"/>
      <c r="BA62" s="10"/>
      <c r="BB62" s="1"/>
      <c r="BC62" s="9"/>
      <c r="BF62" s="10"/>
      <c r="BG62" s="1"/>
      <c r="BH62" s="9"/>
      <c r="BK62" s="10"/>
      <c r="BL62" s="1"/>
      <c r="BM62" s="9"/>
      <c r="BP62" s="10"/>
      <c r="BQ62" s="1"/>
      <c r="BR62" s="9"/>
      <c r="BU62" s="10"/>
      <c r="BV62" s="1"/>
      <c r="BW62" s="9"/>
      <c r="BZ62" s="10"/>
      <c r="CA62" s="1"/>
      <c r="CB62" s="9"/>
      <c r="CE62" s="10"/>
      <c r="CF62" s="1"/>
      <c r="CG62" s="9"/>
      <c r="CJ62" s="10"/>
      <c r="CK62" s="1"/>
      <c r="CL62" s="9"/>
      <c r="CO62" s="10"/>
      <c r="CP62" s="1"/>
      <c r="CQ62" s="9"/>
      <c r="CT62" s="10"/>
      <c r="CU62" s="1"/>
      <c r="CV62" s="9"/>
      <c r="CY62" s="10"/>
      <c r="CZ62" s="1"/>
      <c r="DA62" s="9"/>
      <c r="DD62" s="10"/>
      <c r="DE62" s="1"/>
      <c r="DF62" s="9"/>
      <c r="DI62" s="10"/>
      <c r="DJ62" s="1"/>
      <c r="DK62" s="9"/>
      <c r="DN62" s="10"/>
      <c r="DO62" s="1"/>
      <c r="DP62" s="9"/>
      <c r="DS62" s="10"/>
      <c r="DT62" s="1"/>
      <c r="DU62" s="9"/>
      <c r="DX62" s="10"/>
      <c r="DY62" s="1"/>
      <c r="DZ62" s="9"/>
      <c r="EC62" s="10"/>
      <c r="ED62" s="1"/>
      <c r="EE62" s="9"/>
      <c r="EH62" s="10"/>
      <c r="EI62" s="1"/>
      <c r="EJ62" s="9"/>
      <c r="EM62" s="10"/>
      <c r="EN62" s="1"/>
      <c r="EO62" s="9"/>
      <c r="ER62" s="10"/>
      <c r="ES62" s="1"/>
      <c r="ET62" s="9"/>
      <c r="EW62" s="10"/>
      <c r="EX62" s="1"/>
      <c r="EY62" s="9"/>
      <c r="FB62" s="10"/>
      <c r="FC62" s="1"/>
      <c r="FD62" s="9"/>
      <c r="FG62" s="10"/>
      <c r="FH62" s="1"/>
      <c r="FI62" s="9"/>
      <c r="FL62" s="10"/>
      <c r="FM62" s="1"/>
      <c r="FN62" s="9"/>
      <c r="FQ62" s="10"/>
      <c r="FR62" s="1"/>
      <c r="FS62" s="9"/>
      <c r="FV62" s="10"/>
      <c r="FW62" s="1"/>
      <c r="FX62" s="9"/>
      <c r="GA62" s="10"/>
      <c r="GB62" s="1"/>
      <c r="GC62" s="9"/>
      <c r="GF62" s="10"/>
      <c r="GG62" s="1"/>
      <c r="GH62" s="9"/>
      <c r="GK62" s="10"/>
      <c r="GL62" s="1"/>
      <c r="GM62" s="9"/>
      <c r="GP62" s="10"/>
      <c r="GQ62" s="1"/>
      <c r="GR62" s="9"/>
      <c r="GU62" s="10"/>
      <c r="GV62" s="1"/>
      <c r="GW62" s="9"/>
      <c r="GZ62" s="10"/>
      <c r="HA62" s="1"/>
      <c r="HB62" s="9"/>
      <c r="HE62" s="10"/>
      <c r="HF62" s="1"/>
      <c r="HG62" s="9"/>
      <c r="HJ62" s="10"/>
      <c r="HK62" s="1"/>
      <c r="HL62" s="9"/>
      <c r="HO62" s="10"/>
      <c r="HP62" s="1"/>
      <c r="HQ62" s="9"/>
      <c r="HT62" s="10"/>
      <c r="HU62" s="1"/>
      <c r="HV62" s="9"/>
      <c r="HY62" s="10"/>
      <c r="HZ62" s="1"/>
      <c r="IA62" s="9"/>
      <c r="ID62" s="10"/>
      <c r="IE62" s="1"/>
      <c r="IF62" s="9"/>
      <c r="II62" s="10"/>
      <c r="IJ62" s="1"/>
      <c r="IK62" s="9"/>
      <c r="IN62" s="10"/>
      <c r="IO62" s="1"/>
      <c r="IP62" s="9"/>
      <c r="IS62" s="10"/>
      <c r="IT62" s="1"/>
      <c r="IU62" s="9"/>
      <c r="IX62" s="10"/>
      <c r="IY62" s="1"/>
      <c r="IZ62" s="9"/>
      <c r="JC62" s="10"/>
      <c r="JD62" s="1"/>
      <c r="JE62" s="9"/>
      <c r="JH62" s="10"/>
      <c r="JI62" s="1"/>
      <c r="JJ62" s="9"/>
      <c r="JM62" s="10"/>
      <c r="JN62" s="1"/>
      <c r="JO62" s="9"/>
      <c r="JR62" s="10"/>
      <c r="JS62" s="1"/>
      <c r="JT62" s="9"/>
      <c r="JW62" s="10"/>
      <c r="JX62" s="1"/>
      <c r="JY62" s="9"/>
      <c r="KB62" s="10"/>
      <c r="KC62" s="1"/>
      <c r="KD62" s="9"/>
      <c r="KG62" s="10"/>
      <c r="KH62" s="1"/>
      <c r="KI62" s="9"/>
      <c r="KL62" s="10"/>
      <c r="KM62" s="1"/>
      <c r="KN62" s="9"/>
      <c r="KQ62" s="10"/>
      <c r="KR62" s="1"/>
      <c r="KS62" s="9"/>
      <c r="KV62" s="10"/>
      <c r="KW62" s="1"/>
      <c r="KX62" s="9"/>
      <c r="LA62" s="10"/>
      <c r="LB62" s="1"/>
      <c r="LC62" s="9"/>
      <c r="LF62" s="10"/>
      <c r="LG62" s="1"/>
      <c r="LH62" s="9"/>
      <c r="LK62" s="10"/>
      <c r="LL62" s="1"/>
      <c r="LM62" s="9"/>
      <c r="LP62" s="10"/>
      <c r="LQ62" s="1"/>
      <c r="LR62" s="9"/>
      <c r="LU62" s="10"/>
      <c r="LV62" s="1"/>
      <c r="LW62" s="9"/>
      <c r="LZ62" s="10"/>
      <c r="MA62" s="1"/>
      <c r="MB62" s="9"/>
      <c r="ME62" s="10"/>
      <c r="MF62" s="1"/>
      <c r="MG62" s="9"/>
      <c r="MJ62" s="10"/>
      <c r="MK62" s="1"/>
      <c r="ML62" s="9"/>
      <c r="MO62" s="10"/>
      <c r="MP62" s="1"/>
      <c r="MQ62" s="9"/>
      <c r="MT62" s="10"/>
      <c r="MU62" s="1"/>
      <c r="MV62" s="9"/>
      <c r="MY62" s="10"/>
      <c r="MZ62" s="1"/>
      <c r="NA62" s="9"/>
      <c r="ND62" s="10"/>
      <c r="NE62" s="1"/>
      <c r="NF62" s="9"/>
      <c r="NI62" s="10"/>
      <c r="NJ62" s="1"/>
      <c r="NK62" s="9"/>
      <c r="NN62" s="10"/>
      <c r="NO62" s="1"/>
      <c r="NP62" s="9"/>
      <c r="NS62" s="10"/>
      <c r="NT62" s="1"/>
      <c r="NU62" s="9"/>
      <c r="NX62" s="10"/>
      <c r="NY62" s="1"/>
      <c r="NZ62" s="9"/>
      <c r="OC62" s="10"/>
      <c r="OD62" s="1"/>
      <c r="OE62" s="9"/>
      <c r="OH62" s="10"/>
      <c r="OI62" s="1"/>
      <c r="OJ62" s="9"/>
      <c r="OM62" s="10"/>
      <c r="ON62" s="1"/>
      <c r="OO62" s="9"/>
      <c r="OR62" s="10"/>
      <c r="OS62" s="1"/>
      <c r="OT62" s="9"/>
      <c r="OW62" s="10"/>
      <c r="OX62" s="1"/>
      <c r="OY62" s="9"/>
      <c r="PB62" s="10"/>
      <c r="PC62" s="1"/>
      <c r="PD62" s="9"/>
      <c r="PG62" s="10"/>
      <c r="PH62" s="1"/>
      <c r="PI62" s="9"/>
      <c r="PL62" s="10"/>
      <c r="PM62" s="1"/>
      <c r="PN62" s="9"/>
      <c r="PQ62" s="10"/>
      <c r="PR62" s="1"/>
      <c r="PS62" s="9"/>
      <c r="PV62" s="10"/>
      <c r="PW62" s="1"/>
      <c r="PX62" s="9"/>
      <c r="QA62" s="10"/>
      <c r="QB62" s="1"/>
      <c r="QC62" s="9"/>
      <c r="QF62" s="10"/>
      <c r="QG62" s="1"/>
      <c r="QH62" s="9"/>
      <c r="QK62" s="10"/>
      <c r="QL62" s="1"/>
      <c r="QM62" s="9"/>
      <c r="QP62" s="10"/>
      <c r="QQ62" s="1"/>
      <c r="QR62" s="9"/>
      <c r="QU62" s="10"/>
      <c r="QV62" s="1"/>
      <c r="QW62" s="9"/>
      <c r="QZ62" s="10"/>
      <c r="RA62" s="1"/>
      <c r="RB62" s="9"/>
      <c r="RE62" s="10"/>
      <c r="RF62" s="1"/>
      <c r="RG62" s="9"/>
      <c r="RJ62" s="10"/>
      <c r="RK62" s="1"/>
      <c r="RL62" s="9"/>
      <c r="RO62" s="10"/>
      <c r="RP62" s="1"/>
      <c r="RQ62" s="9"/>
      <c r="RT62" s="10"/>
      <c r="RU62" s="1"/>
      <c r="RV62" s="9"/>
      <c r="RY62" s="10"/>
      <c r="RZ62" s="1"/>
      <c r="SA62" s="9"/>
      <c r="SD62" s="10"/>
      <c r="SE62" s="1"/>
      <c r="SF62" s="9"/>
      <c r="SI62" s="10"/>
      <c r="SJ62" s="1"/>
      <c r="SK62" s="9"/>
      <c r="SN62" s="10"/>
      <c r="SO62" s="1"/>
      <c r="SP62" s="9"/>
      <c r="SS62" s="10"/>
      <c r="ST62" s="1"/>
      <c r="SU62" s="9"/>
      <c r="SX62" s="10"/>
      <c r="SY62" s="1"/>
      <c r="SZ62" s="9"/>
      <c r="TC62" s="10"/>
      <c r="TD62" s="1"/>
      <c r="TE62" s="9"/>
      <c r="TH62" s="10"/>
      <c r="TI62" s="1"/>
      <c r="TJ62" s="9"/>
      <c r="TM62" s="10"/>
      <c r="TN62" s="1"/>
      <c r="TO62" s="9"/>
      <c r="TR62" s="10"/>
      <c r="TS62" s="1"/>
      <c r="TT62" s="9"/>
      <c r="TW62" s="10"/>
      <c r="TX62" s="1"/>
      <c r="TY62" s="9"/>
      <c r="UB62" s="10"/>
      <c r="UC62" s="1"/>
      <c r="UD62" s="9"/>
      <c r="UG62" s="10"/>
      <c r="UH62" s="1"/>
      <c r="UI62" s="9"/>
      <c r="UL62" s="10"/>
      <c r="UM62" s="1"/>
      <c r="UN62" s="9"/>
      <c r="UQ62" s="10"/>
      <c r="UR62" s="1"/>
      <c r="US62" s="9"/>
      <c r="UV62" s="10"/>
      <c r="UW62" s="1"/>
      <c r="UX62" s="9"/>
      <c r="VA62" s="10"/>
      <c r="VB62" s="1"/>
      <c r="VC62" s="9"/>
      <c r="VF62" s="10"/>
      <c r="VG62" s="1"/>
      <c r="VH62" s="9"/>
      <c r="VK62" s="10"/>
      <c r="VL62" s="1"/>
      <c r="VM62" s="9"/>
      <c r="VP62" s="10"/>
      <c r="VQ62" s="1"/>
      <c r="VR62" s="9"/>
      <c r="VU62" s="10"/>
      <c r="VV62" s="1"/>
      <c r="VW62" s="9"/>
      <c r="VZ62" s="10"/>
      <c r="WA62" s="1"/>
      <c r="WB62" s="9"/>
      <c r="WE62" s="10"/>
      <c r="WF62" s="1"/>
      <c r="WG62" s="9"/>
      <c r="WJ62" s="10"/>
      <c r="WK62" s="1"/>
      <c r="WL62" s="9"/>
      <c r="WO62" s="10"/>
      <c r="WP62" s="1"/>
      <c r="WQ62" s="9"/>
      <c r="WT62" s="10"/>
      <c r="WU62" s="1"/>
      <c r="WV62" s="9"/>
      <c r="WY62" s="10"/>
      <c r="WZ62" s="1"/>
      <c r="XA62" s="9"/>
      <c r="XD62" s="10"/>
      <c r="XE62" s="1"/>
      <c r="XF62" s="9"/>
      <c r="XI62" s="10"/>
      <c r="XJ62" s="1"/>
      <c r="XK62" s="9"/>
      <c r="XN62" s="10"/>
      <c r="XO62" s="1"/>
      <c r="XP62" s="9"/>
      <c r="XS62" s="10"/>
      <c r="XT62" s="1"/>
      <c r="XU62" s="9"/>
      <c r="XX62" s="10"/>
      <c r="XY62" s="1"/>
      <c r="XZ62" s="9"/>
      <c r="YC62" s="10"/>
      <c r="YD62" s="1"/>
      <c r="YE62" s="9"/>
      <c r="YH62" s="10"/>
      <c r="YI62" s="1"/>
      <c r="YJ62" s="9"/>
      <c r="YM62" s="10"/>
      <c r="YN62" s="1"/>
      <c r="YO62" s="9"/>
      <c r="YR62" s="10"/>
      <c r="YS62" s="1"/>
      <c r="YT62" s="9"/>
      <c r="YW62" s="10"/>
      <c r="YX62" s="1"/>
      <c r="YY62" s="9"/>
      <c r="ZB62" s="10"/>
      <c r="ZC62" s="1"/>
      <c r="ZD62" s="9"/>
      <c r="ZG62" s="10"/>
      <c r="ZH62" s="1"/>
      <c r="ZI62" s="9"/>
      <c r="ZL62" s="10"/>
      <c r="ZM62" s="1"/>
      <c r="ZN62" s="9"/>
      <c r="ZQ62" s="10"/>
      <c r="ZR62" s="1"/>
      <c r="ZS62" s="9"/>
      <c r="ZV62" s="10"/>
      <c r="ZW62" s="1"/>
      <c r="ZX62" s="9"/>
      <c r="AAA62" s="10"/>
      <c r="AAB62" s="1"/>
      <c r="AAC62" s="9"/>
      <c r="AAF62" s="10"/>
      <c r="AAG62" s="1"/>
      <c r="AAH62" s="9"/>
      <c r="AAK62" s="10"/>
      <c r="AAL62" s="1"/>
      <c r="AAM62" s="9"/>
      <c r="AAP62" s="10"/>
      <c r="AAQ62" s="1"/>
      <c r="AAR62" s="9"/>
      <c r="AAU62" s="10"/>
      <c r="AAV62" s="1"/>
      <c r="AAW62" s="9"/>
      <c r="AAZ62" s="10"/>
      <c r="ABA62" s="1"/>
      <c r="ABB62" s="9"/>
      <c r="ABE62" s="10"/>
      <c r="ABF62" s="1"/>
      <c r="ABG62" s="9"/>
      <c r="ABJ62" s="10"/>
      <c r="ABK62" s="1"/>
      <c r="ABL62" s="9"/>
      <c r="ABO62" s="10"/>
      <c r="ABP62" s="1"/>
      <c r="ABQ62" s="9"/>
      <c r="ABT62" s="10"/>
      <c r="ABU62" s="1"/>
      <c r="ABV62" s="9"/>
      <c r="ABY62" s="10"/>
      <c r="ABZ62" s="1"/>
      <c r="ACA62" s="9"/>
      <c r="ACD62" s="10"/>
      <c r="ACE62" s="1"/>
      <c r="ACF62" s="9"/>
      <c r="ACI62" s="10"/>
      <c r="ACJ62" s="1"/>
      <c r="ACK62" s="9"/>
      <c r="ACN62" s="10"/>
      <c r="ACO62" s="1"/>
      <c r="ACP62" s="9"/>
      <c r="ACS62" s="10"/>
      <c r="ACT62" s="1"/>
      <c r="ACU62" s="9"/>
      <c r="ACX62" s="10"/>
      <c r="ACY62" s="1"/>
      <c r="ACZ62" s="9"/>
      <c r="ADC62" s="10"/>
      <c r="ADD62" s="1"/>
      <c r="ADE62" s="9"/>
      <c r="ADH62" s="10"/>
      <c r="ADI62" s="1"/>
      <c r="ADJ62" s="9"/>
      <c r="ADM62" s="10"/>
      <c r="ADN62" s="1"/>
      <c r="ADO62" s="9"/>
      <c r="ADR62" s="10"/>
      <c r="ADS62" s="1"/>
      <c r="ADT62" s="9"/>
      <c r="ADW62" s="10"/>
      <c r="ADX62" s="1"/>
      <c r="ADY62" s="9"/>
      <c r="AEB62" s="10"/>
      <c r="AEC62" s="1"/>
      <c r="AED62" s="9"/>
      <c r="AEG62" s="10"/>
      <c r="AEH62" s="1"/>
      <c r="AEI62" s="9"/>
      <c r="AEL62" s="10"/>
      <c r="AEM62" s="1"/>
      <c r="AEN62" s="9"/>
      <c r="AEQ62" s="10"/>
      <c r="AER62" s="1"/>
      <c r="AES62" s="9"/>
      <c r="AEV62" s="10"/>
      <c r="AEW62" s="1"/>
      <c r="AEX62" s="9"/>
      <c r="AFA62" s="10"/>
      <c r="AFB62" s="1"/>
      <c r="AFC62" s="9"/>
      <c r="AFF62" s="10"/>
      <c r="AFG62" s="1"/>
      <c r="AFH62" s="9"/>
      <c r="AFK62" s="10"/>
      <c r="AFL62" s="1"/>
      <c r="AFM62" s="9"/>
      <c r="AFP62" s="10"/>
      <c r="AFQ62" s="1"/>
      <c r="AFR62" s="9"/>
      <c r="AFU62" s="10"/>
      <c r="AFV62" s="1"/>
      <c r="AFW62" s="9"/>
      <c r="AFZ62" s="10"/>
      <c r="AGA62" s="1"/>
      <c r="AGB62" s="9"/>
      <c r="AGE62" s="10"/>
      <c r="AGF62" s="1"/>
      <c r="AGG62" s="9"/>
      <c r="AGJ62" s="10"/>
      <c r="AGK62" s="1"/>
      <c r="AGL62" s="9"/>
      <c r="AGO62" s="10"/>
      <c r="AGP62" s="1"/>
      <c r="AGQ62" s="9"/>
      <c r="AGT62" s="10"/>
      <c r="AGU62" s="1"/>
      <c r="AGV62" s="9"/>
      <c r="AGY62" s="10"/>
      <c r="AGZ62" s="1"/>
      <c r="AHA62" s="9"/>
      <c r="AHD62" s="10"/>
      <c r="AHE62" s="1"/>
      <c r="AHF62" s="9"/>
      <c r="AHI62" s="10"/>
      <c r="AHJ62" s="1"/>
      <c r="AHK62" s="9"/>
      <c r="AHN62" s="10"/>
      <c r="AHO62" s="1"/>
      <c r="AHP62" s="9"/>
      <c r="AHS62" s="10"/>
      <c r="AHT62" s="1"/>
      <c r="AHU62" s="9"/>
      <c r="AHX62" s="10"/>
      <c r="AHY62" s="1"/>
      <c r="AHZ62" s="9"/>
      <c r="AIC62" s="10"/>
      <c r="AID62" s="1"/>
      <c r="AIE62" s="9"/>
      <c r="AIH62" s="10"/>
      <c r="AII62" s="1"/>
      <c r="AIJ62" s="9"/>
      <c r="AIM62" s="10"/>
      <c r="AIN62" s="1"/>
      <c r="AIO62" s="9"/>
      <c r="AIR62" s="10"/>
      <c r="AIS62" s="1"/>
      <c r="AIT62" s="9"/>
      <c r="AIW62" s="10"/>
      <c r="AIX62" s="1"/>
      <c r="AIY62" s="9"/>
      <c r="AJB62" s="10"/>
      <c r="AJC62" s="1"/>
      <c r="AJD62" s="9"/>
      <c r="AJG62" s="10"/>
      <c r="AJH62" s="1"/>
      <c r="AJI62" s="9"/>
      <c r="AJL62" s="10"/>
      <c r="AJM62" s="1"/>
      <c r="AJN62" s="9"/>
      <c r="AJQ62" s="10"/>
      <c r="AJR62" s="1"/>
      <c r="AJS62" s="9"/>
      <c r="AJV62" s="10"/>
      <c r="AJW62" s="1"/>
      <c r="AJX62" s="9"/>
      <c r="AKA62" s="10"/>
      <c r="AKB62" s="1"/>
      <c r="AKC62" s="9"/>
      <c r="AKF62" s="10"/>
      <c r="AKG62" s="1"/>
      <c r="AKH62" s="9"/>
      <c r="AKK62" s="10"/>
      <c r="AKL62" s="1"/>
      <c r="AKM62" s="9"/>
      <c r="AKP62" s="10"/>
      <c r="AKQ62" s="1"/>
      <c r="AKR62" s="9"/>
      <c r="AKU62" s="10"/>
      <c r="AKV62" s="1"/>
      <c r="AKW62" s="9"/>
      <c r="AKZ62" s="10"/>
      <c r="ALA62" s="1"/>
      <c r="ALB62" s="9"/>
      <c r="ALE62" s="10"/>
      <c r="ALF62" s="1"/>
      <c r="ALG62" s="9"/>
      <c r="ALJ62" s="10"/>
      <c r="ALK62" s="1"/>
      <c r="ALL62" s="9"/>
      <c r="ALO62" s="10"/>
      <c r="ALP62" s="1"/>
      <c r="ALQ62" s="9"/>
      <c r="ALT62" s="10"/>
      <c r="ALU62" s="1"/>
      <c r="ALV62" s="9"/>
      <c r="ALY62" s="10"/>
      <c r="ALZ62" s="1"/>
      <c r="AMA62" s="9"/>
      <c r="AMD62" s="10"/>
      <c r="AME62" s="1"/>
      <c r="AMF62" s="9"/>
      <c r="AMI62" s="10"/>
      <c r="AMJ62" s="1"/>
    </row>
    <row r="63" spans="1:1024" customHeight="1" ht="13.2">
      <c r="I63" s="1"/>
      <c r="J63" s="9"/>
      <c r="M63" s="10"/>
      <c r="N63" s="1"/>
      <c r="O63" s="9"/>
      <c r="R63" s="10"/>
      <c r="S63" s="1"/>
      <c r="T63" s="9"/>
      <c r="W63" s="10"/>
      <c r="X63" s="1"/>
      <c r="Y63" s="9"/>
      <c r="AB63" s="10"/>
      <c r="AC63" s="1"/>
      <c r="AD63" s="9"/>
      <c r="AG63" s="10"/>
      <c r="AH63" s="1"/>
      <c r="AI63" s="9"/>
      <c r="AL63" s="10"/>
      <c r="AM63" s="1"/>
      <c r="AN63" s="9"/>
      <c r="AQ63" s="10"/>
      <c r="AR63" s="1"/>
      <c r="AS63" s="9"/>
      <c r="AV63" s="10"/>
      <c r="AW63" s="1"/>
      <c r="AX63" s="9"/>
      <c r="BA63" s="10"/>
      <c r="BB63" s="1"/>
      <c r="BC63" s="9"/>
      <c r="BF63" s="10"/>
      <c r="BG63" s="1"/>
      <c r="BH63" s="9"/>
      <c r="BK63" s="10"/>
      <c r="BL63" s="1"/>
      <c r="BM63" s="9"/>
      <c r="BP63" s="10"/>
      <c r="BQ63" s="1"/>
      <c r="BR63" s="9"/>
      <c r="BU63" s="10"/>
      <c r="BV63" s="1"/>
      <c r="BW63" s="9"/>
      <c r="BZ63" s="10"/>
      <c r="CA63" s="1"/>
      <c r="CB63" s="9"/>
      <c r="CE63" s="10"/>
      <c r="CF63" s="1"/>
      <c r="CG63" s="9"/>
      <c r="CJ63" s="10"/>
      <c r="CK63" s="1"/>
      <c r="CL63" s="9"/>
      <c r="CO63" s="10"/>
      <c r="CP63" s="1"/>
      <c r="CQ63" s="9"/>
      <c r="CT63" s="10"/>
      <c r="CU63" s="1"/>
      <c r="CV63" s="9"/>
      <c r="CY63" s="10"/>
      <c r="CZ63" s="1"/>
      <c r="DA63" s="9"/>
      <c r="DD63" s="10"/>
      <c r="DE63" s="1"/>
      <c r="DF63" s="9"/>
      <c r="DI63" s="10"/>
      <c r="DJ63" s="1"/>
      <c r="DK63" s="9"/>
      <c r="DN63" s="10"/>
      <c r="DO63" s="1"/>
      <c r="DP63" s="9"/>
      <c r="DS63" s="10"/>
      <c r="DT63" s="1"/>
      <c r="DU63" s="9"/>
      <c r="DX63" s="10"/>
      <c r="DY63" s="1"/>
      <c r="DZ63" s="9"/>
      <c r="EC63" s="10"/>
      <c r="ED63" s="1"/>
      <c r="EE63" s="9"/>
      <c r="EH63" s="10"/>
      <c r="EI63" s="1"/>
      <c r="EJ63" s="9"/>
      <c r="EM63" s="10"/>
      <c r="EN63" s="1"/>
      <c r="EO63" s="9"/>
      <c r="ER63" s="10"/>
      <c r="ES63" s="1"/>
      <c r="ET63" s="9"/>
      <c r="EW63" s="10"/>
      <c r="EX63" s="1"/>
      <c r="EY63" s="9"/>
      <c r="FB63" s="10"/>
      <c r="FC63" s="1"/>
      <c r="FD63" s="9"/>
      <c r="FG63" s="10"/>
      <c r="FH63" s="1"/>
      <c r="FI63" s="9"/>
      <c r="FL63" s="10"/>
      <c r="FM63" s="1"/>
      <c r="FN63" s="9"/>
      <c r="FQ63" s="10"/>
      <c r="FR63" s="1"/>
      <c r="FS63" s="9"/>
      <c r="FV63" s="10"/>
      <c r="FW63" s="1"/>
      <c r="FX63" s="9"/>
      <c r="GA63" s="10"/>
      <c r="GB63" s="1"/>
      <c r="GC63" s="9"/>
      <c r="GF63" s="10"/>
      <c r="GG63" s="1"/>
      <c r="GH63" s="9"/>
      <c r="GK63" s="10"/>
      <c r="GL63" s="1"/>
      <c r="GM63" s="9"/>
      <c r="GP63" s="10"/>
      <c r="GQ63" s="1"/>
      <c r="GR63" s="9"/>
      <c r="GU63" s="10"/>
      <c r="GV63" s="1"/>
      <c r="GW63" s="9"/>
      <c r="GZ63" s="10"/>
      <c r="HA63" s="1"/>
      <c r="HB63" s="9"/>
      <c r="HE63" s="10"/>
      <c r="HF63" s="1"/>
      <c r="HG63" s="9"/>
      <c r="HJ63" s="10"/>
      <c r="HK63" s="1"/>
      <c r="HL63" s="9"/>
      <c r="HO63" s="10"/>
      <c r="HP63" s="1"/>
      <c r="HQ63" s="9"/>
      <c r="HT63" s="10"/>
      <c r="HU63" s="1"/>
      <c r="HV63" s="9"/>
      <c r="HY63" s="10"/>
      <c r="HZ63" s="1"/>
      <c r="IA63" s="9"/>
      <c r="ID63" s="10"/>
      <c r="IE63" s="1"/>
      <c r="IF63" s="9"/>
      <c r="II63" s="10"/>
      <c r="IJ63" s="1"/>
      <c r="IK63" s="9"/>
      <c r="IN63" s="10"/>
      <c r="IO63" s="1"/>
      <c r="IP63" s="9"/>
      <c r="IS63" s="10"/>
      <c r="IT63" s="1"/>
      <c r="IU63" s="9"/>
      <c r="IX63" s="10"/>
      <c r="IY63" s="1"/>
      <c r="IZ63" s="9"/>
      <c r="JC63" s="10"/>
      <c r="JD63" s="1"/>
      <c r="JE63" s="9"/>
      <c r="JH63" s="10"/>
      <c r="JI63" s="1"/>
      <c r="JJ63" s="9"/>
      <c r="JM63" s="10"/>
      <c r="JN63" s="1"/>
      <c r="JO63" s="9"/>
      <c r="JR63" s="10"/>
      <c r="JS63" s="1"/>
      <c r="JT63" s="9"/>
      <c r="JW63" s="10"/>
      <c r="JX63" s="1"/>
      <c r="JY63" s="9"/>
      <c r="KB63" s="10"/>
      <c r="KC63" s="1"/>
      <c r="KD63" s="9"/>
      <c r="KG63" s="10"/>
      <c r="KH63" s="1"/>
      <c r="KI63" s="9"/>
      <c r="KL63" s="10"/>
      <c r="KM63" s="1"/>
      <c r="KN63" s="9"/>
      <c r="KQ63" s="10"/>
      <c r="KR63" s="1"/>
      <c r="KS63" s="9"/>
      <c r="KV63" s="10"/>
      <c r="KW63" s="1"/>
      <c r="KX63" s="9"/>
      <c r="LA63" s="10"/>
      <c r="LB63" s="1"/>
      <c r="LC63" s="9"/>
      <c r="LF63" s="10"/>
      <c r="LG63" s="1"/>
      <c r="LH63" s="9"/>
      <c r="LK63" s="10"/>
      <c r="LL63" s="1"/>
      <c r="LM63" s="9"/>
      <c r="LP63" s="10"/>
      <c r="LQ63" s="1"/>
      <c r="LR63" s="9"/>
      <c r="LU63" s="10"/>
      <c r="LV63" s="1"/>
      <c r="LW63" s="9"/>
      <c r="LZ63" s="10"/>
      <c r="MA63" s="1"/>
      <c r="MB63" s="9"/>
      <c r="ME63" s="10"/>
      <c r="MF63" s="1"/>
      <c r="MG63" s="9"/>
      <c r="MJ63" s="10"/>
      <c r="MK63" s="1"/>
      <c r="ML63" s="9"/>
      <c r="MO63" s="10"/>
      <c r="MP63" s="1"/>
      <c r="MQ63" s="9"/>
      <c r="MT63" s="10"/>
      <c r="MU63" s="1"/>
      <c r="MV63" s="9"/>
      <c r="MY63" s="10"/>
      <c r="MZ63" s="1"/>
      <c r="NA63" s="9"/>
      <c r="ND63" s="10"/>
      <c r="NE63" s="1"/>
      <c r="NF63" s="9"/>
      <c r="NI63" s="10"/>
      <c r="NJ63" s="1"/>
      <c r="NK63" s="9"/>
      <c r="NN63" s="10"/>
      <c r="NO63" s="1"/>
      <c r="NP63" s="9"/>
      <c r="NS63" s="10"/>
      <c r="NT63" s="1"/>
      <c r="NU63" s="9"/>
      <c r="NX63" s="10"/>
      <c r="NY63" s="1"/>
      <c r="NZ63" s="9"/>
      <c r="OC63" s="10"/>
      <c r="OD63" s="1"/>
      <c r="OE63" s="9"/>
      <c r="OH63" s="10"/>
      <c r="OI63" s="1"/>
      <c r="OJ63" s="9"/>
      <c r="OM63" s="10"/>
      <c r="ON63" s="1"/>
      <c r="OO63" s="9"/>
      <c r="OR63" s="10"/>
      <c r="OS63" s="1"/>
      <c r="OT63" s="9"/>
      <c r="OW63" s="10"/>
      <c r="OX63" s="1"/>
      <c r="OY63" s="9"/>
      <c r="PB63" s="10"/>
      <c r="PC63" s="1"/>
      <c r="PD63" s="9"/>
      <c r="PG63" s="10"/>
      <c r="PH63" s="1"/>
      <c r="PI63" s="9"/>
      <c r="PL63" s="10"/>
      <c r="PM63" s="1"/>
      <c r="PN63" s="9"/>
      <c r="PQ63" s="10"/>
      <c r="PR63" s="1"/>
      <c r="PS63" s="9"/>
      <c r="PV63" s="10"/>
      <c r="PW63" s="1"/>
      <c r="PX63" s="9"/>
      <c r="QA63" s="10"/>
      <c r="QB63" s="1"/>
      <c r="QC63" s="9"/>
      <c r="QF63" s="10"/>
      <c r="QG63" s="1"/>
      <c r="QH63" s="9"/>
      <c r="QK63" s="10"/>
      <c r="QL63" s="1"/>
      <c r="QM63" s="9"/>
      <c r="QP63" s="10"/>
      <c r="QQ63" s="1"/>
      <c r="QR63" s="9"/>
      <c r="QU63" s="10"/>
      <c r="QV63" s="1"/>
      <c r="QW63" s="9"/>
      <c r="QZ63" s="10"/>
      <c r="RA63" s="1"/>
      <c r="RB63" s="9"/>
      <c r="RE63" s="10"/>
      <c r="RF63" s="1"/>
      <c r="RG63" s="9"/>
      <c r="RJ63" s="10"/>
      <c r="RK63" s="1"/>
      <c r="RL63" s="9"/>
      <c r="RO63" s="10"/>
      <c r="RP63" s="1"/>
      <c r="RQ63" s="9"/>
      <c r="RT63" s="10"/>
      <c r="RU63" s="1"/>
      <c r="RV63" s="9"/>
      <c r="RY63" s="10"/>
      <c r="RZ63" s="1"/>
      <c r="SA63" s="9"/>
      <c r="SD63" s="10"/>
      <c r="SE63" s="1"/>
      <c r="SF63" s="9"/>
      <c r="SI63" s="10"/>
      <c r="SJ63" s="1"/>
      <c r="SK63" s="9"/>
      <c r="SN63" s="10"/>
      <c r="SO63" s="1"/>
      <c r="SP63" s="9"/>
      <c r="SS63" s="10"/>
      <c r="ST63" s="1"/>
      <c r="SU63" s="9"/>
      <c r="SX63" s="10"/>
      <c r="SY63" s="1"/>
      <c r="SZ63" s="9"/>
      <c r="TC63" s="10"/>
      <c r="TD63" s="1"/>
      <c r="TE63" s="9"/>
      <c r="TH63" s="10"/>
      <c r="TI63" s="1"/>
      <c r="TJ63" s="9"/>
      <c r="TM63" s="10"/>
      <c r="TN63" s="1"/>
      <c r="TO63" s="9"/>
      <c r="TR63" s="10"/>
      <c r="TS63" s="1"/>
      <c r="TT63" s="9"/>
      <c r="TW63" s="10"/>
      <c r="TX63" s="1"/>
      <c r="TY63" s="9"/>
      <c r="UB63" s="10"/>
      <c r="UC63" s="1"/>
      <c r="UD63" s="9"/>
      <c r="UG63" s="10"/>
      <c r="UH63" s="1"/>
      <c r="UI63" s="9"/>
      <c r="UL63" s="10"/>
      <c r="UM63" s="1"/>
      <c r="UN63" s="9"/>
      <c r="UQ63" s="10"/>
      <c r="UR63" s="1"/>
      <c r="US63" s="9"/>
      <c r="UV63" s="10"/>
      <c r="UW63" s="1"/>
      <c r="UX63" s="9"/>
      <c r="VA63" s="10"/>
      <c r="VB63" s="1"/>
      <c r="VC63" s="9"/>
      <c r="VF63" s="10"/>
      <c r="VG63" s="1"/>
      <c r="VH63" s="9"/>
      <c r="VK63" s="10"/>
      <c r="VL63" s="1"/>
      <c r="VM63" s="9"/>
      <c r="VP63" s="10"/>
      <c r="VQ63" s="1"/>
      <c r="VR63" s="9"/>
      <c r="VU63" s="10"/>
      <c r="VV63" s="1"/>
      <c r="VW63" s="9"/>
      <c r="VZ63" s="10"/>
      <c r="WA63" s="1"/>
      <c r="WB63" s="9"/>
      <c r="WE63" s="10"/>
      <c r="WF63" s="1"/>
      <c r="WG63" s="9"/>
      <c r="WJ63" s="10"/>
      <c r="WK63" s="1"/>
      <c r="WL63" s="9"/>
      <c r="WO63" s="10"/>
      <c r="WP63" s="1"/>
      <c r="WQ63" s="9"/>
      <c r="WT63" s="10"/>
      <c r="WU63" s="1"/>
      <c r="WV63" s="9"/>
      <c r="WY63" s="10"/>
      <c r="WZ63" s="1"/>
      <c r="XA63" s="9"/>
      <c r="XD63" s="10"/>
      <c r="XE63" s="1"/>
      <c r="XF63" s="9"/>
      <c r="XI63" s="10"/>
      <c r="XJ63" s="1"/>
      <c r="XK63" s="9"/>
      <c r="XN63" s="10"/>
      <c r="XO63" s="1"/>
      <c r="XP63" s="9"/>
      <c r="XS63" s="10"/>
      <c r="XT63" s="1"/>
      <c r="XU63" s="9"/>
      <c r="XX63" s="10"/>
      <c r="XY63" s="1"/>
      <c r="XZ63" s="9"/>
      <c r="YC63" s="10"/>
      <c r="YD63" s="1"/>
      <c r="YE63" s="9"/>
      <c r="YH63" s="10"/>
      <c r="YI63" s="1"/>
      <c r="YJ63" s="9"/>
      <c r="YM63" s="10"/>
      <c r="YN63" s="1"/>
      <c r="YO63" s="9"/>
      <c r="YR63" s="10"/>
      <c r="YS63" s="1"/>
      <c r="YT63" s="9"/>
      <c r="YW63" s="10"/>
      <c r="YX63" s="1"/>
      <c r="YY63" s="9"/>
      <c r="ZB63" s="10"/>
      <c r="ZC63" s="1"/>
      <c r="ZD63" s="9"/>
      <c r="ZG63" s="10"/>
      <c r="ZH63" s="1"/>
      <c r="ZI63" s="9"/>
      <c r="ZL63" s="10"/>
      <c r="ZM63" s="1"/>
      <c r="ZN63" s="9"/>
      <c r="ZQ63" s="10"/>
      <c r="ZR63" s="1"/>
      <c r="ZS63" s="9"/>
      <c r="ZV63" s="10"/>
      <c r="ZW63" s="1"/>
      <c r="ZX63" s="9"/>
      <c r="AAA63" s="10"/>
      <c r="AAB63" s="1"/>
      <c r="AAC63" s="9"/>
      <c r="AAF63" s="10"/>
      <c r="AAG63" s="1"/>
      <c r="AAH63" s="9"/>
      <c r="AAK63" s="10"/>
      <c r="AAL63" s="1"/>
      <c r="AAM63" s="9"/>
      <c r="AAP63" s="10"/>
      <c r="AAQ63" s="1"/>
      <c r="AAR63" s="9"/>
      <c r="AAU63" s="10"/>
      <c r="AAV63" s="1"/>
      <c r="AAW63" s="9"/>
      <c r="AAZ63" s="10"/>
      <c r="ABA63" s="1"/>
      <c r="ABB63" s="9"/>
      <c r="ABE63" s="10"/>
      <c r="ABF63" s="1"/>
      <c r="ABG63" s="9"/>
      <c r="ABJ63" s="10"/>
      <c r="ABK63" s="1"/>
      <c r="ABL63" s="9"/>
      <c r="ABO63" s="10"/>
      <c r="ABP63" s="1"/>
      <c r="ABQ63" s="9"/>
      <c r="ABT63" s="10"/>
      <c r="ABU63" s="1"/>
      <c r="ABV63" s="9"/>
      <c r="ABY63" s="10"/>
      <c r="ABZ63" s="1"/>
      <c r="ACA63" s="9"/>
      <c r="ACD63" s="10"/>
      <c r="ACE63" s="1"/>
      <c r="ACF63" s="9"/>
      <c r="ACI63" s="10"/>
      <c r="ACJ63" s="1"/>
      <c r="ACK63" s="9"/>
      <c r="ACN63" s="10"/>
      <c r="ACO63" s="1"/>
      <c r="ACP63" s="9"/>
      <c r="ACS63" s="10"/>
      <c r="ACT63" s="1"/>
      <c r="ACU63" s="9"/>
      <c r="ACX63" s="10"/>
      <c r="ACY63" s="1"/>
      <c r="ACZ63" s="9"/>
      <c r="ADC63" s="10"/>
      <c r="ADD63" s="1"/>
      <c r="ADE63" s="9"/>
      <c r="ADH63" s="10"/>
      <c r="ADI63" s="1"/>
      <c r="ADJ63" s="9"/>
      <c r="ADM63" s="10"/>
      <c r="ADN63" s="1"/>
      <c r="ADO63" s="9"/>
      <c r="ADR63" s="10"/>
      <c r="ADS63" s="1"/>
      <c r="ADT63" s="9"/>
      <c r="ADW63" s="10"/>
      <c r="ADX63" s="1"/>
      <c r="ADY63" s="9"/>
      <c r="AEB63" s="10"/>
      <c r="AEC63" s="1"/>
      <c r="AED63" s="9"/>
      <c r="AEG63" s="10"/>
      <c r="AEH63" s="1"/>
      <c r="AEI63" s="9"/>
      <c r="AEL63" s="10"/>
      <c r="AEM63" s="1"/>
      <c r="AEN63" s="9"/>
      <c r="AEQ63" s="10"/>
      <c r="AER63" s="1"/>
      <c r="AES63" s="9"/>
      <c r="AEV63" s="10"/>
      <c r="AEW63" s="1"/>
      <c r="AEX63" s="9"/>
      <c r="AFA63" s="10"/>
      <c r="AFB63" s="1"/>
      <c r="AFC63" s="9"/>
      <c r="AFF63" s="10"/>
      <c r="AFG63" s="1"/>
      <c r="AFH63" s="9"/>
      <c r="AFK63" s="10"/>
      <c r="AFL63" s="1"/>
      <c r="AFM63" s="9"/>
      <c r="AFP63" s="10"/>
      <c r="AFQ63" s="1"/>
      <c r="AFR63" s="9"/>
      <c r="AFU63" s="10"/>
      <c r="AFV63" s="1"/>
      <c r="AFW63" s="9"/>
      <c r="AFZ63" s="10"/>
      <c r="AGA63" s="1"/>
      <c r="AGB63" s="9"/>
      <c r="AGE63" s="10"/>
      <c r="AGF63" s="1"/>
      <c r="AGG63" s="9"/>
      <c r="AGJ63" s="10"/>
      <c r="AGK63" s="1"/>
      <c r="AGL63" s="9"/>
      <c r="AGO63" s="10"/>
      <c r="AGP63" s="1"/>
      <c r="AGQ63" s="9"/>
      <c r="AGT63" s="10"/>
      <c r="AGU63" s="1"/>
      <c r="AGV63" s="9"/>
      <c r="AGY63" s="10"/>
      <c r="AGZ63" s="1"/>
      <c r="AHA63" s="9"/>
      <c r="AHD63" s="10"/>
      <c r="AHE63" s="1"/>
      <c r="AHF63" s="9"/>
      <c r="AHI63" s="10"/>
      <c r="AHJ63" s="1"/>
      <c r="AHK63" s="9"/>
      <c r="AHN63" s="10"/>
      <c r="AHO63" s="1"/>
      <c r="AHP63" s="9"/>
      <c r="AHS63" s="10"/>
      <c r="AHT63" s="1"/>
      <c r="AHU63" s="9"/>
      <c r="AHX63" s="10"/>
      <c r="AHY63" s="1"/>
      <c r="AHZ63" s="9"/>
      <c r="AIC63" s="10"/>
      <c r="AID63" s="1"/>
      <c r="AIE63" s="9"/>
      <c r="AIH63" s="10"/>
      <c r="AII63" s="1"/>
      <c r="AIJ63" s="9"/>
      <c r="AIM63" s="10"/>
      <c r="AIN63" s="1"/>
      <c r="AIO63" s="9"/>
      <c r="AIR63" s="10"/>
      <c r="AIS63" s="1"/>
      <c r="AIT63" s="9"/>
      <c r="AIW63" s="10"/>
      <c r="AIX63" s="1"/>
      <c r="AIY63" s="9"/>
      <c r="AJB63" s="10"/>
      <c r="AJC63" s="1"/>
      <c r="AJD63" s="9"/>
      <c r="AJG63" s="10"/>
      <c r="AJH63" s="1"/>
      <c r="AJI63" s="9"/>
      <c r="AJL63" s="10"/>
      <c r="AJM63" s="1"/>
      <c r="AJN63" s="9"/>
      <c r="AJQ63" s="10"/>
      <c r="AJR63" s="1"/>
      <c r="AJS63" s="9"/>
      <c r="AJV63" s="10"/>
      <c r="AJW63" s="1"/>
      <c r="AJX63" s="9"/>
      <c r="AKA63" s="10"/>
      <c r="AKB63" s="1"/>
      <c r="AKC63" s="9"/>
      <c r="AKF63" s="10"/>
      <c r="AKG63" s="1"/>
      <c r="AKH63" s="9"/>
      <c r="AKK63" s="10"/>
      <c r="AKL63" s="1"/>
      <c r="AKM63" s="9"/>
      <c r="AKP63" s="10"/>
      <c r="AKQ63" s="1"/>
      <c r="AKR63" s="9"/>
      <c r="AKU63" s="10"/>
      <c r="AKV63" s="1"/>
      <c r="AKW63" s="9"/>
      <c r="AKZ63" s="10"/>
      <c r="ALA63" s="1"/>
      <c r="ALB63" s="9"/>
      <c r="ALE63" s="10"/>
      <c r="ALF63" s="1"/>
      <c r="ALG63" s="9"/>
      <c r="ALJ63" s="10"/>
      <c r="ALK63" s="1"/>
      <c r="ALL63" s="9"/>
      <c r="ALO63" s="10"/>
      <c r="ALP63" s="1"/>
      <c r="ALQ63" s="9"/>
      <c r="ALT63" s="10"/>
      <c r="ALU63" s="1"/>
      <c r="ALV63" s="9"/>
      <c r="ALY63" s="10"/>
      <c r="ALZ63" s="1"/>
      <c r="AMA63" s="9"/>
      <c r="AMD63" s="10"/>
      <c r="AME63" s="1"/>
      <c r="AMF63" s="9"/>
      <c r="AMI63" s="10"/>
      <c r="AMJ63" s="1"/>
    </row>
    <row r="64" spans="1:1024" customHeight="1" ht="13.2">
      <c r="I64" s="1"/>
      <c r="J64" s="9"/>
      <c r="M64" s="10"/>
      <c r="N64" s="1"/>
      <c r="O64" s="9"/>
      <c r="R64" s="10"/>
      <c r="S64" s="1"/>
      <c r="T64" s="9"/>
      <c r="W64" s="10"/>
      <c r="X64" s="1"/>
      <c r="Y64" s="9"/>
      <c r="AB64" s="10"/>
      <c r="AC64" s="1"/>
      <c r="AD64" s="9"/>
      <c r="AG64" s="10"/>
      <c r="AH64" s="1"/>
      <c r="AI64" s="9"/>
      <c r="AL64" s="10"/>
      <c r="AM64" s="1"/>
      <c r="AN64" s="9"/>
      <c r="AQ64" s="10"/>
      <c r="AR64" s="1"/>
      <c r="AS64" s="9"/>
      <c r="AV64" s="10"/>
      <c r="AW64" s="1"/>
      <c r="AX64" s="9"/>
      <c r="BA64" s="10"/>
      <c r="BB64" s="1"/>
      <c r="BC64" s="9"/>
      <c r="BF64" s="10"/>
      <c r="BG64" s="1"/>
      <c r="BH64" s="9"/>
      <c r="BK64" s="10"/>
      <c r="BL64" s="1"/>
      <c r="BM64" s="9"/>
      <c r="BP64" s="10"/>
      <c r="BQ64" s="1"/>
      <c r="BR64" s="9"/>
      <c r="BU64" s="10"/>
      <c r="BV64" s="1"/>
      <c r="BW64" s="9"/>
      <c r="BZ64" s="10"/>
      <c r="CA64" s="1"/>
      <c r="CB64" s="9"/>
      <c r="CE64" s="10"/>
      <c r="CF64" s="1"/>
      <c r="CG64" s="9"/>
      <c r="CJ64" s="10"/>
      <c r="CK64" s="1"/>
      <c r="CL64" s="9"/>
      <c r="CO64" s="10"/>
      <c r="CP64" s="1"/>
      <c r="CQ64" s="9"/>
      <c r="CT64" s="10"/>
      <c r="CU64" s="1"/>
      <c r="CV64" s="9"/>
      <c r="CY64" s="10"/>
      <c r="CZ64" s="1"/>
      <c r="DA64" s="9"/>
      <c r="DD64" s="10"/>
      <c r="DE64" s="1"/>
      <c r="DF64" s="9"/>
      <c r="DI64" s="10"/>
      <c r="DJ64" s="1"/>
      <c r="DK64" s="9"/>
      <c r="DN64" s="10"/>
      <c r="DO64" s="1"/>
      <c r="DP64" s="9"/>
      <c r="DS64" s="10"/>
      <c r="DT64" s="1"/>
      <c r="DU64" s="9"/>
      <c r="DX64" s="10"/>
      <c r="DY64" s="1"/>
      <c r="DZ64" s="9"/>
      <c r="EC64" s="10"/>
      <c r="ED64" s="1"/>
      <c r="EE64" s="9"/>
      <c r="EH64" s="10"/>
      <c r="EI64" s="1"/>
      <c r="EJ64" s="9"/>
      <c r="EM64" s="10"/>
      <c r="EN64" s="1"/>
      <c r="EO64" s="9"/>
      <c r="ER64" s="10"/>
      <c r="ES64" s="1"/>
      <c r="ET64" s="9"/>
      <c r="EW64" s="10"/>
      <c r="EX64" s="1"/>
      <c r="EY64" s="9"/>
      <c r="FB64" s="10"/>
      <c r="FC64" s="1"/>
      <c r="FD64" s="9"/>
      <c r="FG64" s="10"/>
      <c r="FH64" s="1"/>
      <c r="FI64" s="9"/>
      <c r="FL64" s="10"/>
      <c r="FM64" s="1"/>
      <c r="FN64" s="9"/>
      <c r="FQ64" s="10"/>
      <c r="FR64" s="1"/>
      <c r="FS64" s="9"/>
      <c r="FV64" s="10"/>
      <c r="FW64" s="1"/>
      <c r="FX64" s="9"/>
      <c r="GA64" s="10"/>
      <c r="GB64" s="1"/>
      <c r="GC64" s="9"/>
      <c r="GF64" s="10"/>
      <c r="GG64" s="1"/>
      <c r="GH64" s="9"/>
      <c r="GK64" s="10"/>
      <c r="GL64" s="1"/>
      <c r="GM64" s="9"/>
      <c r="GP64" s="10"/>
      <c r="GQ64" s="1"/>
      <c r="GR64" s="9"/>
      <c r="GU64" s="10"/>
      <c r="GV64" s="1"/>
      <c r="GW64" s="9"/>
      <c r="GZ64" s="10"/>
      <c r="HA64" s="1"/>
      <c r="HB64" s="9"/>
      <c r="HE64" s="10"/>
      <c r="HF64" s="1"/>
      <c r="HG64" s="9"/>
      <c r="HJ64" s="10"/>
      <c r="HK64" s="1"/>
      <c r="HL64" s="9"/>
      <c r="HO64" s="10"/>
      <c r="HP64" s="1"/>
      <c r="HQ64" s="9"/>
      <c r="HT64" s="10"/>
      <c r="HU64" s="1"/>
      <c r="HV64" s="9"/>
      <c r="HY64" s="10"/>
      <c r="HZ64" s="1"/>
      <c r="IA64" s="9"/>
      <c r="ID64" s="10"/>
      <c r="IE64" s="1"/>
      <c r="IF64" s="9"/>
      <c r="II64" s="10"/>
      <c r="IJ64" s="1"/>
      <c r="IK64" s="9"/>
      <c r="IN64" s="10"/>
      <c r="IO64" s="1"/>
      <c r="IP64" s="9"/>
      <c r="IS64" s="10"/>
      <c r="IT64" s="1"/>
      <c r="IU64" s="9"/>
      <c r="IX64" s="10"/>
      <c r="IY64" s="1"/>
      <c r="IZ64" s="9"/>
      <c r="JC64" s="10"/>
      <c r="JD64" s="1"/>
      <c r="JE64" s="9"/>
      <c r="JH64" s="10"/>
      <c r="JI64" s="1"/>
      <c r="JJ64" s="9"/>
      <c r="JM64" s="10"/>
      <c r="JN64" s="1"/>
      <c r="JO64" s="9"/>
      <c r="JR64" s="10"/>
      <c r="JS64" s="1"/>
      <c r="JT64" s="9"/>
      <c r="JW64" s="10"/>
      <c r="JX64" s="1"/>
      <c r="JY64" s="9"/>
      <c r="KB64" s="10"/>
      <c r="KC64" s="1"/>
      <c r="KD64" s="9"/>
      <c r="KG64" s="10"/>
      <c r="KH64" s="1"/>
      <c r="KI64" s="9"/>
      <c r="KL64" s="10"/>
      <c r="KM64" s="1"/>
      <c r="KN64" s="9"/>
      <c r="KQ64" s="10"/>
      <c r="KR64" s="1"/>
      <c r="KS64" s="9"/>
      <c r="KV64" s="10"/>
      <c r="KW64" s="1"/>
      <c r="KX64" s="9"/>
      <c r="LA64" s="10"/>
      <c r="LB64" s="1"/>
      <c r="LC64" s="9"/>
      <c r="LF64" s="10"/>
      <c r="LG64" s="1"/>
      <c r="LH64" s="9"/>
      <c r="LK64" s="10"/>
      <c r="LL64" s="1"/>
      <c r="LM64" s="9"/>
      <c r="LP64" s="10"/>
      <c r="LQ64" s="1"/>
      <c r="LR64" s="9"/>
      <c r="LU64" s="10"/>
      <c r="LV64" s="1"/>
      <c r="LW64" s="9"/>
      <c r="LZ64" s="10"/>
      <c r="MA64" s="1"/>
      <c r="MB64" s="9"/>
      <c r="ME64" s="10"/>
      <c r="MF64" s="1"/>
      <c r="MG64" s="9"/>
      <c r="MJ64" s="10"/>
      <c r="MK64" s="1"/>
      <c r="ML64" s="9"/>
      <c r="MO64" s="10"/>
      <c r="MP64" s="1"/>
      <c r="MQ64" s="9"/>
      <c r="MT64" s="10"/>
      <c r="MU64" s="1"/>
      <c r="MV64" s="9"/>
      <c r="MY64" s="10"/>
      <c r="MZ64" s="1"/>
      <c r="NA64" s="9"/>
      <c r="ND64" s="10"/>
      <c r="NE64" s="1"/>
      <c r="NF64" s="9"/>
      <c r="NI64" s="10"/>
      <c r="NJ64" s="1"/>
      <c r="NK64" s="9"/>
      <c r="NN64" s="10"/>
      <c r="NO64" s="1"/>
      <c r="NP64" s="9"/>
      <c r="NS64" s="10"/>
      <c r="NT64" s="1"/>
      <c r="NU64" s="9"/>
      <c r="NX64" s="10"/>
      <c r="NY64" s="1"/>
      <c r="NZ64" s="9"/>
      <c r="OC64" s="10"/>
      <c r="OD64" s="1"/>
      <c r="OE64" s="9"/>
      <c r="OH64" s="10"/>
      <c r="OI64" s="1"/>
      <c r="OJ64" s="9"/>
      <c r="OM64" s="10"/>
      <c r="ON64" s="1"/>
      <c r="OO64" s="9"/>
      <c r="OR64" s="10"/>
      <c r="OS64" s="1"/>
      <c r="OT64" s="9"/>
      <c r="OW64" s="10"/>
      <c r="OX64" s="1"/>
      <c r="OY64" s="9"/>
      <c r="PB64" s="10"/>
      <c r="PC64" s="1"/>
      <c r="PD64" s="9"/>
      <c r="PG64" s="10"/>
      <c r="PH64" s="1"/>
      <c r="PI64" s="9"/>
      <c r="PL64" s="10"/>
      <c r="PM64" s="1"/>
      <c r="PN64" s="9"/>
      <c r="PQ64" s="10"/>
      <c r="PR64" s="1"/>
      <c r="PS64" s="9"/>
      <c r="PV64" s="10"/>
      <c r="PW64" s="1"/>
      <c r="PX64" s="9"/>
      <c r="QA64" s="10"/>
      <c r="QB64" s="1"/>
      <c r="QC64" s="9"/>
      <c r="QF64" s="10"/>
      <c r="QG64" s="1"/>
      <c r="QH64" s="9"/>
      <c r="QK64" s="10"/>
      <c r="QL64" s="1"/>
      <c r="QM64" s="9"/>
      <c r="QP64" s="10"/>
      <c r="QQ64" s="1"/>
      <c r="QR64" s="9"/>
      <c r="QU64" s="10"/>
      <c r="QV64" s="1"/>
      <c r="QW64" s="9"/>
      <c r="QZ64" s="10"/>
      <c r="RA64" s="1"/>
      <c r="RB64" s="9"/>
      <c r="RE64" s="10"/>
      <c r="RF64" s="1"/>
      <c r="RG64" s="9"/>
      <c r="RJ64" s="10"/>
      <c r="RK64" s="1"/>
      <c r="RL64" s="9"/>
      <c r="RO64" s="10"/>
      <c r="RP64" s="1"/>
      <c r="RQ64" s="9"/>
      <c r="RT64" s="10"/>
      <c r="RU64" s="1"/>
      <c r="RV64" s="9"/>
      <c r="RY64" s="10"/>
      <c r="RZ64" s="1"/>
      <c r="SA64" s="9"/>
      <c r="SD64" s="10"/>
      <c r="SE64" s="1"/>
      <c r="SF64" s="9"/>
      <c r="SI64" s="10"/>
      <c r="SJ64" s="1"/>
      <c r="SK64" s="9"/>
      <c r="SN64" s="10"/>
      <c r="SO64" s="1"/>
      <c r="SP64" s="9"/>
      <c r="SS64" s="10"/>
      <c r="ST64" s="1"/>
      <c r="SU64" s="9"/>
      <c r="SX64" s="10"/>
      <c r="SY64" s="1"/>
      <c r="SZ64" s="9"/>
      <c r="TC64" s="10"/>
      <c r="TD64" s="1"/>
      <c r="TE64" s="9"/>
      <c r="TH64" s="10"/>
      <c r="TI64" s="1"/>
      <c r="TJ64" s="9"/>
      <c r="TM64" s="10"/>
      <c r="TN64" s="1"/>
      <c r="TO64" s="9"/>
      <c r="TR64" s="10"/>
      <c r="TS64" s="1"/>
      <c r="TT64" s="9"/>
      <c r="TW64" s="10"/>
      <c r="TX64" s="1"/>
      <c r="TY64" s="9"/>
      <c r="UB64" s="10"/>
      <c r="UC64" s="1"/>
      <c r="UD64" s="9"/>
      <c r="UG64" s="10"/>
      <c r="UH64" s="1"/>
      <c r="UI64" s="9"/>
      <c r="UL64" s="10"/>
      <c r="UM64" s="1"/>
      <c r="UN64" s="9"/>
      <c r="UQ64" s="10"/>
      <c r="UR64" s="1"/>
      <c r="US64" s="9"/>
      <c r="UV64" s="10"/>
      <c r="UW64" s="1"/>
      <c r="UX64" s="9"/>
      <c r="VA64" s="10"/>
      <c r="VB64" s="1"/>
      <c r="VC64" s="9"/>
      <c r="VF64" s="10"/>
      <c r="VG64" s="1"/>
      <c r="VH64" s="9"/>
      <c r="VK64" s="10"/>
      <c r="VL64" s="1"/>
      <c r="VM64" s="9"/>
      <c r="VP64" s="10"/>
      <c r="VQ64" s="1"/>
      <c r="VR64" s="9"/>
      <c r="VU64" s="10"/>
      <c r="VV64" s="1"/>
      <c r="VW64" s="9"/>
      <c r="VZ64" s="10"/>
      <c r="WA64" s="1"/>
      <c r="WB64" s="9"/>
      <c r="WE64" s="10"/>
      <c r="WF64" s="1"/>
      <c r="WG64" s="9"/>
      <c r="WJ64" s="10"/>
      <c r="WK64" s="1"/>
      <c r="WL64" s="9"/>
      <c r="WO64" s="10"/>
      <c r="WP64" s="1"/>
      <c r="WQ64" s="9"/>
      <c r="WT64" s="10"/>
      <c r="WU64" s="1"/>
      <c r="WV64" s="9"/>
      <c r="WY64" s="10"/>
      <c r="WZ64" s="1"/>
      <c r="XA64" s="9"/>
      <c r="XD64" s="10"/>
      <c r="XE64" s="1"/>
      <c r="XF64" s="9"/>
      <c r="XI64" s="10"/>
      <c r="XJ64" s="1"/>
      <c r="XK64" s="9"/>
      <c r="XN64" s="10"/>
      <c r="XO64" s="1"/>
      <c r="XP64" s="9"/>
      <c r="XS64" s="10"/>
      <c r="XT64" s="1"/>
      <c r="XU64" s="9"/>
      <c r="XX64" s="10"/>
      <c r="XY64" s="1"/>
      <c r="XZ64" s="9"/>
      <c r="YC64" s="10"/>
      <c r="YD64" s="1"/>
      <c r="YE64" s="9"/>
      <c r="YH64" s="10"/>
      <c r="YI64" s="1"/>
      <c r="YJ64" s="9"/>
      <c r="YM64" s="10"/>
      <c r="YN64" s="1"/>
      <c r="YO64" s="9"/>
      <c r="YR64" s="10"/>
      <c r="YS64" s="1"/>
      <c r="YT64" s="9"/>
      <c r="YW64" s="10"/>
      <c r="YX64" s="1"/>
      <c r="YY64" s="9"/>
      <c r="ZB64" s="10"/>
      <c r="ZC64" s="1"/>
      <c r="ZD64" s="9"/>
      <c r="ZG64" s="10"/>
      <c r="ZH64" s="1"/>
      <c r="ZI64" s="9"/>
      <c r="ZL64" s="10"/>
      <c r="ZM64" s="1"/>
      <c r="ZN64" s="9"/>
      <c r="ZQ64" s="10"/>
      <c r="ZR64" s="1"/>
      <c r="ZS64" s="9"/>
      <c r="ZV64" s="10"/>
      <c r="ZW64" s="1"/>
      <c r="ZX64" s="9"/>
      <c r="AAA64" s="10"/>
      <c r="AAB64" s="1"/>
      <c r="AAC64" s="9"/>
      <c r="AAF64" s="10"/>
      <c r="AAG64" s="1"/>
      <c r="AAH64" s="9"/>
      <c r="AAK64" s="10"/>
      <c r="AAL64" s="1"/>
      <c r="AAM64" s="9"/>
      <c r="AAP64" s="10"/>
      <c r="AAQ64" s="1"/>
      <c r="AAR64" s="9"/>
      <c r="AAU64" s="10"/>
      <c r="AAV64" s="1"/>
      <c r="AAW64" s="9"/>
      <c r="AAZ64" s="10"/>
      <c r="ABA64" s="1"/>
      <c r="ABB64" s="9"/>
      <c r="ABE64" s="10"/>
      <c r="ABF64" s="1"/>
      <c r="ABG64" s="9"/>
      <c r="ABJ64" s="10"/>
      <c r="ABK64" s="1"/>
      <c r="ABL64" s="9"/>
      <c r="ABO64" s="10"/>
      <c r="ABP64" s="1"/>
      <c r="ABQ64" s="9"/>
      <c r="ABT64" s="10"/>
      <c r="ABU64" s="1"/>
      <c r="ABV64" s="9"/>
      <c r="ABY64" s="10"/>
      <c r="ABZ64" s="1"/>
      <c r="ACA64" s="9"/>
      <c r="ACD64" s="10"/>
      <c r="ACE64" s="1"/>
      <c r="ACF64" s="9"/>
      <c r="ACI64" s="10"/>
      <c r="ACJ64" s="1"/>
      <c r="ACK64" s="9"/>
      <c r="ACN64" s="10"/>
      <c r="ACO64" s="1"/>
      <c r="ACP64" s="9"/>
      <c r="ACS64" s="10"/>
      <c r="ACT64" s="1"/>
      <c r="ACU64" s="9"/>
      <c r="ACX64" s="10"/>
      <c r="ACY64" s="1"/>
      <c r="ACZ64" s="9"/>
      <c r="ADC64" s="10"/>
      <c r="ADD64" s="1"/>
      <c r="ADE64" s="9"/>
      <c r="ADH64" s="10"/>
      <c r="ADI64" s="1"/>
      <c r="ADJ64" s="9"/>
      <c r="ADM64" s="10"/>
      <c r="ADN64" s="1"/>
      <c r="ADO64" s="9"/>
      <c r="ADR64" s="10"/>
      <c r="ADS64" s="1"/>
      <c r="ADT64" s="9"/>
      <c r="ADW64" s="10"/>
      <c r="ADX64" s="1"/>
      <c r="ADY64" s="9"/>
      <c r="AEB64" s="10"/>
      <c r="AEC64" s="1"/>
      <c r="AED64" s="9"/>
      <c r="AEG64" s="10"/>
      <c r="AEH64" s="1"/>
      <c r="AEI64" s="9"/>
      <c r="AEL64" s="10"/>
      <c r="AEM64" s="1"/>
      <c r="AEN64" s="9"/>
      <c r="AEQ64" s="10"/>
      <c r="AER64" s="1"/>
      <c r="AES64" s="9"/>
      <c r="AEV64" s="10"/>
      <c r="AEW64" s="1"/>
      <c r="AEX64" s="9"/>
      <c r="AFA64" s="10"/>
      <c r="AFB64" s="1"/>
      <c r="AFC64" s="9"/>
      <c r="AFF64" s="10"/>
      <c r="AFG64" s="1"/>
      <c r="AFH64" s="9"/>
      <c r="AFK64" s="10"/>
      <c r="AFL64" s="1"/>
      <c r="AFM64" s="9"/>
      <c r="AFP64" s="10"/>
      <c r="AFQ64" s="1"/>
      <c r="AFR64" s="9"/>
      <c r="AFU64" s="10"/>
      <c r="AFV64" s="1"/>
      <c r="AFW64" s="9"/>
      <c r="AFZ64" s="10"/>
      <c r="AGA64" s="1"/>
      <c r="AGB64" s="9"/>
      <c r="AGE64" s="10"/>
      <c r="AGF64" s="1"/>
      <c r="AGG64" s="9"/>
      <c r="AGJ64" s="10"/>
      <c r="AGK64" s="1"/>
      <c r="AGL64" s="9"/>
      <c r="AGO64" s="10"/>
      <c r="AGP64" s="1"/>
      <c r="AGQ64" s="9"/>
      <c r="AGT64" s="10"/>
      <c r="AGU64" s="1"/>
      <c r="AGV64" s="9"/>
      <c r="AGY64" s="10"/>
      <c r="AGZ64" s="1"/>
      <c r="AHA64" s="9"/>
      <c r="AHD64" s="10"/>
      <c r="AHE64" s="1"/>
      <c r="AHF64" s="9"/>
      <c r="AHI64" s="10"/>
      <c r="AHJ64" s="1"/>
      <c r="AHK64" s="9"/>
      <c r="AHN64" s="10"/>
      <c r="AHO64" s="1"/>
      <c r="AHP64" s="9"/>
      <c r="AHS64" s="10"/>
      <c r="AHT64" s="1"/>
      <c r="AHU64" s="9"/>
      <c r="AHX64" s="10"/>
      <c r="AHY64" s="1"/>
      <c r="AHZ64" s="9"/>
      <c r="AIC64" s="10"/>
      <c r="AID64" s="1"/>
      <c r="AIE64" s="9"/>
      <c r="AIH64" s="10"/>
      <c r="AII64" s="1"/>
      <c r="AIJ64" s="9"/>
      <c r="AIM64" s="10"/>
      <c r="AIN64" s="1"/>
      <c r="AIO64" s="9"/>
      <c r="AIR64" s="10"/>
      <c r="AIS64" s="1"/>
      <c r="AIT64" s="9"/>
      <c r="AIW64" s="10"/>
      <c r="AIX64" s="1"/>
      <c r="AIY64" s="9"/>
      <c r="AJB64" s="10"/>
      <c r="AJC64" s="1"/>
      <c r="AJD64" s="9"/>
      <c r="AJG64" s="10"/>
      <c r="AJH64" s="1"/>
      <c r="AJI64" s="9"/>
      <c r="AJL64" s="10"/>
      <c r="AJM64" s="1"/>
      <c r="AJN64" s="9"/>
      <c r="AJQ64" s="10"/>
      <c r="AJR64" s="1"/>
      <c r="AJS64" s="9"/>
      <c r="AJV64" s="10"/>
      <c r="AJW64" s="1"/>
      <c r="AJX64" s="9"/>
      <c r="AKA64" s="10"/>
      <c r="AKB64" s="1"/>
      <c r="AKC64" s="9"/>
      <c r="AKF64" s="10"/>
      <c r="AKG64" s="1"/>
      <c r="AKH64" s="9"/>
      <c r="AKK64" s="10"/>
      <c r="AKL64" s="1"/>
      <c r="AKM64" s="9"/>
      <c r="AKP64" s="10"/>
      <c r="AKQ64" s="1"/>
      <c r="AKR64" s="9"/>
      <c r="AKU64" s="10"/>
      <c r="AKV64" s="1"/>
      <c r="AKW64" s="9"/>
      <c r="AKZ64" s="10"/>
      <c r="ALA64" s="1"/>
      <c r="ALB64" s="9"/>
      <c r="ALE64" s="10"/>
      <c r="ALF64" s="1"/>
      <c r="ALG64" s="9"/>
      <c r="ALJ64" s="10"/>
      <c r="ALK64" s="1"/>
      <c r="ALL64" s="9"/>
      <c r="ALO64" s="10"/>
      <c r="ALP64" s="1"/>
      <c r="ALQ64" s="9"/>
      <c r="ALT64" s="10"/>
      <c r="ALU64" s="1"/>
      <c r="ALV64" s="9"/>
      <c r="ALY64" s="10"/>
      <c r="ALZ64" s="1"/>
      <c r="AMA64" s="9"/>
      <c r="AMD64" s="10"/>
      <c r="AME64" s="1"/>
      <c r="AMF64" s="9"/>
      <c r="AMI64" s="10"/>
      <c r="AMJ64" s="1"/>
    </row>
    <row r="65" spans="1:1024" customHeight="1" ht="13.2">
      <c r="I65" s="1"/>
      <c r="J65" s="9"/>
      <c r="M65" s="10"/>
      <c r="N65" s="1"/>
      <c r="O65" s="9"/>
      <c r="R65" s="10"/>
      <c r="S65" s="1"/>
      <c r="T65" s="9"/>
      <c r="W65" s="10"/>
      <c r="X65" s="1"/>
      <c r="Y65" s="9"/>
      <c r="AB65" s="10"/>
      <c r="AC65" s="1"/>
      <c r="AD65" s="9"/>
      <c r="AG65" s="10"/>
      <c r="AH65" s="1"/>
      <c r="AI65" s="9"/>
      <c r="AL65" s="10"/>
      <c r="AM65" s="1"/>
      <c r="AN65" s="9"/>
      <c r="AQ65" s="10"/>
      <c r="AR65" s="1"/>
      <c r="AS65" s="9"/>
      <c r="AV65" s="10"/>
      <c r="AW65" s="1"/>
      <c r="AX65" s="9"/>
      <c r="BA65" s="10"/>
      <c r="BB65" s="1"/>
      <c r="BC65" s="9"/>
      <c r="BF65" s="10"/>
      <c r="BG65" s="1"/>
      <c r="BH65" s="9"/>
      <c r="BK65" s="10"/>
      <c r="BL65" s="1"/>
      <c r="BM65" s="9"/>
      <c r="BP65" s="10"/>
      <c r="BQ65" s="1"/>
      <c r="BR65" s="9"/>
      <c r="BU65" s="10"/>
      <c r="BV65" s="1"/>
      <c r="BW65" s="9"/>
      <c r="BZ65" s="10"/>
      <c r="CA65" s="1"/>
      <c r="CB65" s="9"/>
      <c r="CE65" s="10"/>
      <c r="CF65" s="1"/>
      <c r="CG65" s="9"/>
      <c r="CJ65" s="10"/>
      <c r="CK65" s="1"/>
      <c r="CL65" s="9"/>
      <c r="CO65" s="10"/>
      <c r="CP65" s="1"/>
      <c r="CQ65" s="9"/>
      <c r="CT65" s="10"/>
      <c r="CU65" s="1"/>
      <c r="CV65" s="9"/>
      <c r="CY65" s="10"/>
      <c r="CZ65" s="1"/>
      <c r="DA65" s="9"/>
      <c r="DD65" s="10"/>
      <c r="DE65" s="1"/>
      <c r="DF65" s="9"/>
      <c r="DI65" s="10"/>
      <c r="DJ65" s="1"/>
      <c r="DK65" s="9"/>
      <c r="DN65" s="10"/>
      <c r="DO65" s="1"/>
      <c r="DP65" s="9"/>
      <c r="DS65" s="10"/>
      <c r="DT65" s="1"/>
      <c r="DU65" s="9"/>
      <c r="DX65" s="10"/>
      <c r="DY65" s="1"/>
      <c r="DZ65" s="9"/>
      <c r="EC65" s="10"/>
      <c r="ED65" s="1"/>
      <c r="EE65" s="9"/>
      <c r="EH65" s="10"/>
      <c r="EI65" s="1"/>
      <c r="EJ65" s="9"/>
      <c r="EM65" s="10"/>
      <c r="EN65" s="1"/>
      <c r="EO65" s="9"/>
      <c r="ER65" s="10"/>
      <c r="ES65" s="1"/>
      <c r="ET65" s="9"/>
      <c r="EW65" s="10"/>
      <c r="EX65" s="1"/>
      <c r="EY65" s="9"/>
      <c r="FB65" s="10"/>
      <c r="FC65" s="1"/>
      <c r="FD65" s="9"/>
      <c r="FG65" s="10"/>
      <c r="FH65" s="1"/>
      <c r="FI65" s="9"/>
      <c r="FL65" s="10"/>
      <c r="FM65" s="1"/>
      <c r="FN65" s="9"/>
      <c r="FQ65" s="10"/>
      <c r="FR65" s="1"/>
      <c r="FS65" s="9"/>
      <c r="FV65" s="10"/>
      <c r="FW65" s="1"/>
      <c r="FX65" s="9"/>
      <c r="GA65" s="10"/>
      <c r="GB65" s="1"/>
      <c r="GC65" s="9"/>
      <c r="GF65" s="10"/>
      <c r="GG65" s="1"/>
      <c r="GH65" s="9"/>
      <c r="GK65" s="10"/>
      <c r="GL65" s="1"/>
      <c r="GM65" s="9"/>
      <c r="GP65" s="10"/>
      <c r="GQ65" s="1"/>
      <c r="GR65" s="9"/>
      <c r="GU65" s="10"/>
      <c r="GV65" s="1"/>
      <c r="GW65" s="9"/>
      <c r="GZ65" s="10"/>
      <c r="HA65" s="1"/>
      <c r="HB65" s="9"/>
      <c r="HE65" s="10"/>
      <c r="HF65" s="1"/>
      <c r="HG65" s="9"/>
      <c r="HJ65" s="10"/>
      <c r="HK65" s="1"/>
      <c r="HL65" s="9"/>
      <c r="HO65" s="10"/>
      <c r="HP65" s="1"/>
      <c r="HQ65" s="9"/>
      <c r="HT65" s="10"/>
      <c r="HU65" s="1"/>
      <c r="HV65" s="9"/>
      <c r="HY65" s="10"/>
      <c r="HZ65" s="1"/>
      <c r="IA65" s="9"/>
      <c r="ID65" s="10"/>
      <c r="IE65" s="1"/>
      <c r="IF65" s="9"/>
      <c r="II65" s="10"/>
      <c r="IJ65" s="1"/>
      <c r="IK65" s="9"/>
      <c r="IN65" s="10"/>
      <c r="IO65" s="1"/>
      <c r="IP65" s="9"/>
      <c r="IS65" s="10"/>
      <c r="IT65" s="1"/>
      <c r="IU65" s="9"/>
      <c r="IX65" s="10"/>
      <c r="IY65" s="1"/>
      <c r="IZ65" s="9"/>
      <c r="JC65" s="10"/>
      <c r="JD65" s="1"/>
      <c r="JE65" s="9"/>
      <c r="JH65" s="10"/>
      <c r="JI65" s="1"/>
      <c r="JJ65" s="9"/>
      <c r="JM65" s="10"/>
      <c r="JN65" s="1"/>
      <c r="JO65" s="9"/>
      <c r="JR65" s="10"/>
      <c r="JS65" s="1"/>
      <c r="JT65" s="9"/>
      <c r="JW65" s="10"/>
      <c r="JX65" s="1"/>
      <c r="JY65" s="9"/>
      <c r="KB65" s="10"/>
      <c r="KC65" s="1"/>
      <c r="KD65" s="9"/>
      <c r="KG65" s="10"/>
      <c r="KH65" s="1"/>
      <c r="KI65" s="9"/>
      <c r="KL65" s="10"/>
      <c r="KM65" s="1"/>
      <c r="KN65" s="9"/>
      <c r="KQ65" s="10"/>
      <c r="KR65" s="1"/>
      <c r="KS65" s="9"/>
      <c r="KV65" s="10"/>
      <c r="KW65" s="1"/>
      <c r="KX65" s="9"/>
      <c r="LA65" s="10"/>
      <c r="LB65" s="1"/>
      <c r="LC65" s="9"/>
      <c r="LF65" s="10"/>
      <c r="LG65" s="1"/>
      <c r="LH65" s="9"/>
      <c r="LK65" s="10"/>
      <c r="LL65" s="1"/>
      <c r="LM65" s="9"/>
      <c r="LP65" s="10"/>
      <c r="LQ65" s="1"/>
      <c r="LR65" s="9"/>
      <c r="LU65" s="10"/>
      <c r="LV65" s="1"/>
      <c r="LW65" s="9"/>
      <c r="LZ65" s="10"/>
      <c r="MA65" s="1"/>
      <c r="MB65" s="9"/>
      <c r="ME65" s="10"/>
      <c r="MF65" s="1"/>
      <c r="MG65" s="9"/>
      <c r="MJ65" s="10"/>
      <c r="MK65" s="1"/>
      <c r="ML65" s="9"/>
      <c r="MO65" s="10"/>
      <c r="MP65" s="1"/>
      <c r="MQ65" s="9"/>
      <c r="MT65" s="10"/>
      <c r="MU65" s="1"/>
      <c r="MV65" s="9"/>
      <c r="MY65" s="10"/>
      <c r="MZ65" s="1"/>
      <c r="NA65" s="9"/>
      <c r="ND65" s="10"/>
      <c r="NE65" s="1"/>
      <c r="NF65" s="9"/>
      <c r="NI65" s="10"/>
      <c r="NJ65" s="1"/>
      <c r="NK65" s="9"/>
      <c r="NN65" s="10"/>
      <c r="NO65" s="1"/>
      <c r="NP65" s="9"/>
      <c r="NS65" s="10"/>
      <c r="NT65" s="1"/>
      <c r="NU65" s="9"/>
      <c r="NX65" s="10"/>
      <c r="NY65" s="1"/>
      <c r="NZ65" s="9"/>
      <c r="OC65" s="10"/>
      <c r="OD65" s="1"/>
      <c r="OE65" s="9"/>
      <c r="OH65" s="10"/>
      <c r="OI65" s="1"/>
      <c r="OJ65" s="9"/>
      <c r="OM65" s="10"/>
      <c r="ON65" s="1"/>
      <c r="OO65" s="9"/>
      <c r="OR65" s="10"/>
      <c r="OS65" s="1"/>
      <c r="OT65" s="9"/>
      <c r="OW65" s="10"/>
      <c r="OX65" s="1"/>
      <c r="OY65" s="9"/>
      <c r="PB65" s="10"/>
      <c r="PC65" s="1"/>
      <c r="PD65" s="9"/>
      <c r="PG65" s="10"/>
      <c r="PH65" s="1"/>
      <c r="PI65" s="9"/>
      <c r="PL65" s="10"/>
      <c r="PM65" s="1"/>
      <c r="PN65" s="9"/>
      <c r="PQ65" s="10"/>
      <c r="PR65" s="1"/>
      <c r="PS65" s="9"/>
      <c r="PV65" s="10"/>
      <c r="PW65" s="1"/>
      <c r="PX65" s="9"/>
      <c r="QA65" s="10"/>
      <c r="QB65" s="1"/>
      <c r="QC65" s="9"/>
      <c r="QF65" s="10"/>
      <c r="QG65" s="1"/>
      <c r="QH65" s="9"/>
      <c r="QK65" s="10"/>
      <c r="QL65" s="1"/>
      <c r="QM65" s="9"/>
      <c r="QP65" s="10"/>
      <c r="QQ65" s="1"/>
      <c r="QR65" s="9"/>
      <c r="QU65" s="10"/>
      <c r="QV65" s="1"/>
      <c r="QW65" s="9"/>
      <c r="QZ65" s="10"/>
      <c r="RA65" s="1"/>
      <c r="RB65" s="9"/>
      <c r="RE65" s="10"/>
      <c r="RF65" s="1"/>
      <c r="RG65" s="9"/>
      <c r="RJ65" s="10"/>
      <c r="RK65" s="1"/>
      <c r="RL65" s="9"/>
      <c r="RO65" s="10"/>
      <c r="RP65" s="1"/>
      <c r="RQ65" s="9"/>
      <c r="RT65" s="10"/>
      <c r="RU65" s="1"/>
      <c r="RV65" s="9"/>
      <c r="RY65" s="10"/>
      <c r="RZ65" s="1"/>
      <c r="SA65" s="9"/>
      <c r="SD65" s="10"/>
      <c r="SE65" s="1"/>
      <c r="SF65" s="9"/>
      <c r="SI65" s="10"/>
      <c r="SJ65" s="1"/>
      <c r="SK65" s="9"/>
      <c r="SN65" s="10"/>
      <c r="SO65" s="1"/>
      <c r="SP65" s="9"/>
      <c r="SS65" s="10"/>
      <c r="ST65" s="1"/>
      <c r="SU65" s="9"/>
      <c r="SX65" s="10"/>
      <c r="SY65" s="1"/>
      <c r="SZ65" s="9"/>
      <c r="TC65" s="10"/>
      <c r="TD65" s="1"/>
      <c r="TE65" s="9"/>
      <c r="TH65" s="10"/>
      <c r="TI65" s="1"/>
      <c r="TJ65" s="9"/>
      <c r="TM65" s="10"/>
      <c r="TN65" s="1"/>
      <c r="TO65" s="9"/>
      <c r="TR65" s="10"/>
      <c r="TS65" s="1"/>
      <c r="TT65" s="9"/>
      <c r="TW65" s="10"/>
      <c r="TX65" s="1"/>
      <c r="TY65" s="9"/>
      <c r="UB65" s="10"/>
      <c r="UC65" s="1"/>
      <c r="UD65" s="9"/>
      <c r="UG65" s="10"/>
      <c r="UH65" s="1"/>
      <c r="UI65" s="9"/>
      <c r="UL65" s="10"/>
      <c r="UM65" s="1"/>
      <c r="UN65" s="9"/>
      <c r="UQ65" s="10"/>
      <c r="UR65" s="1"/>
      <c r="US65" s="9"/>
      <c r="UV65" s="10"/>
      <c r="UW65" s="1"/>
      <c r="UX65" s="9"/>
      <c r="VA65" s="10"/>
      <c r="VB65" s="1"/>
      <c r="VC65" s="9"/>
      <c r="VF65" s="10"/>
      <c r="VG65" s="1"/>
      <c r="VH65" s="9"/>
      <c r="VK65" s="10"/>
      <c r="VL65" s="1"/>
      <c r="VM65" s="9"/>
      <c r="VP65" s="10"/>
      <c r="VQ65" s="1"/>
      <c r="VR65" s="9"/>
      <c r="VU65" s="10"/>
      <c r="VV65" s="1"/>
      <c r="VW65" s="9"/>
      <c r="VZ65" s="10"/>
      <c r="WA65" s="1"/>
      <c r="WB65" s="9"/>
      <c r="WE65" s="10"/>
      <c r="WF65" s="1"/>
      <c r="WG65" s="9"/>
      <c r="WJ65" s="10"/>
      <c r="WK65" s="1"/>
      <c r="WL65" s="9"/>
      <c r="WO65" s="10"/>
      <c r="WP65" s="1"/>
      <c r="WQ65" s="9"/>
      <c r="WT65" s="10"/>
      <c r="WU65" s="1"/>
      <c r="WV65" s="9"/>
      <c r="WY65" s="10"/>
      <c r="WZ65" s="1"/>
      <c r="XA65" s="9"/>
      <c r="XD65" s="10"/>
      <c r="XE65" s="1"/>
      <c r="XF65" s="9"/>
      <c r="XI65" s="10"/>
      <c r="XJ65" s="1"/>
      <c r="XK65" s="9"/>
      <c r="XN65" s="10"/>
      <c r="XO65" s="1"/>
      <c r="XP65" s="9"/>
      <c r="XS65" s="10"/>
      <c r="XT65" s="1"/>
      <c r="XU65" s="9"/>
      <c r="XX65" s="10"/>
      <c r="XY65" s="1"/>
      <c r="XZ65" s="9"/>
      <c r="YC65" s="10"/>
      <c r="YD65" s="1"/>
      <c r="YE65" s="9"/>
      <c r="YH65" s="10"/>
      <c r="YI65" s="1"/>
      <c r="YJ65" s="9"/>
      <c r="YM65" s="10"/>
      <c r="YN65" s="1"/>
      <c r="YO65" s="9"/>
      <c r="YR65" s="10"/>
      <c r="YS65" s="1"/>
      <c r="YT65" s="9"/>
      <c r="YW65" s="10"/>
      <c r="YX65" s="1"/>
      <c r="YY65" s="9"/>
      <c r="ZB65" s="10"/>
      <c r="ZC65" s="1"/>
      <c r="ZD65" s="9"/>
      <c r="ZG65" s="10"/>
      <c r="ZH65" s="1"/>
      <c r="ZI65" s="9"/>
      <c r="ZL65" s="10"/>
      <c r="ZM65" s="1"/>
      <c r="ZN65" s="9"/>
      <c r="ZQ65" s="10"/>
      <c r="ZR65" s="1"/>
      <c r="ZS65" s="9"/>
      <c r="ZV65" s="10"/>
      <c r="ZW65" s="1"/>
      <c r="ZX65" s="9"/>
      <c r="AAA65" s="10"/>
      <c r="AAB65" s="1"/>
      <c r="AAC65" s="9"/>
      <c r="AAF65" s="10"/>
      <c r="AAG65" s="1"/>
      <c r="AAH65" s="9"/>
      <c r="AAK65" s="10"/>
      <c r="AAL65" s="1"/>
      <c r="AAM65" s="9"/>
      <c r="AAP65" s="10"/>
      <c r="AAQ65" s="1"/>
      <c r="AAR65" s="9"/>
      <c r="AAU65" s="10"/>
      <c r="AAV65" s="1"/>
      <c r="AAW65" s="9"/>
      <c r="AAZ65" s="10"/>
      <c r="ABA65" s="1"/>
      <c r="ABB65" s="9"/>
      <c r="ABE65" s="10"/>
      <c r="ABF65" s="1"/>
      <c r="ABG65" s="9"/>
      <c r="ABJ65" s="10"/>
      <c r="ABK65" s="1"/>
      <c r="ABL65" s="9"/>
      <c r="ABO65" s="10"/>
      <c r="ABP65" s="1"/>
      <c r="ABQ65" s="9"/>
      <c r="ABT65" s="10"/>
      <c r="ABU65" s="1"/>
      <c r="ABV65" s="9"/>
      <c r="ABY65" s="10"/>
      <c r="ABZ65" s="1"/>
      <c r="ACA65" s="9"/>
      <c r="ACD65" s="10"/>
      <c r="ACE65" s="1"/>
      <c r="ACF65" s="9"/>
      <c r="ACI65" s="10"/>
      <c r="ACJ65" s="1"/>
      <c r="ACK65" s="9"/>
      <c r="ACN65" s="10"/>
      <c r="ACO65" s="1"/>
      <c r="ACP65" s="9"/>
      <c r="ACS65" s="10"/>
      <c r="ACT65" s="1"/>
      <c r="ACU65" s="9"/>
      <c r="ACX65" s="10"/>
      <c r="ACY65" s="1"/>
      <c r="ACZ65" s="9"/>
      <c r="ADC65" s="10"/>
      <c r="ADD65" s="1"/>
      <c r="ADE65" s="9"/>
      <c r="ADH65" s="10"/>
      <c r="ADI65" s="1"/>
      <c r="ADJ65" s="9"/>
      <c r="ADM65" s="10"/>
      <c r="ADN65" s="1"/>
      <c r="ADO65" s="9"/>
      <c r="ADR65" s="10"/>
      <c r="ADS65" s="1"/>
      <c r="ADT65" s="9"/>
      <c r="ADW65" s="10"/>
      <c r="ADX65" s="1"/>
      <c r="ADY65" s="9"/>
      <c r="AEB65" s="10"/>
      <c r="AEC65" s="1"/>
      <c r="AED65" s="9"/>
      <c r="AEG65" s="10"/>
      <c r="AEH65" s="1"/>
      <c r="AEI65" s="9"/>
      <c r="AEL65" s="10"/>
      <c r="AEM65" s="1"/>
      <c r="AEN65" s="9"/>
      <c r="AEQ65" s="10"/>
      <c r="AER65" s="1"/>
      <c r="AES65" s="9"/>
      <c r="AEV65" s="10"/>
      <c r="AEW65" s="1"/>
      <c r="AEX65" s="9"/>
      <c r="AFA65" s="10"/>
      <c r="AFB65" s="1"/>
      <c r="AFC65" s="9"/>
      <c r="AFF65" s="10"/>
      <c r="AFG65" s="1"/>
      <c r="AFH65" s="9"/>
      <c r="AFK65" s="10"/>
      <c r="AFL65" s="1"/>
      <c r="AFM65" s="9"/>
      <c r="AFP65" s="10"/>
      <c r="AFQ65" s="1"/>
      <c r="AFR65" s="9"/>
      <c r="AFU65" s="10"/>
      <c r="AFV65" s="1"/>
      <c r="AFW65" s="9"/>
      <c r="AFZ65" s="10"/>
      <c r="AGA65" s="1"/>
      <c r="AGB65" s="9"/>
      <c r="AGE65" s="10"/>
      <c r="AGF65" s="1"/>
      <c r="AGG65" s="9"/>
      <c r="AGJ65" s="10"/>
      <c r="AGK65" s="1"/>
      <c r="AGL65" s="9"/>
      <c r="AGO65" s="10"/>
      <c r="AGP65" s="1"/>
      <c r="AGQ65" s="9"/>
      <c r="AGT65" s="10"/>
      <c r="AGU65" s="1"/>
      <c r="AGV65" s="9"/>
      <c r="AGY65" s="10"/>
      <c r="AGZ65" s="1"/>
      <c r="AHA65" s="9"/>
      <c r="AHD65" s="10"/>
      <c r="AHE65" s="1"/>
      <c r="AHF65" s="9"/>
      <c r="AHI65" s="10"/>
      <c r="AHJ65" s="1"/>
      <c r="AHK65" s="9"/>
      <c r="AHN65" s="10"/>
      <c r="AHO65" s="1"/>
      <c r="AHP65" s="9"/>
      <c r="AHS65" s="10"/>
      <c r="AHT65" s="1"/>
      <c r="AHU65" s="9"/>
      <c r="AHX65" s="10"/>
      <c r="AHY65" s="1"/>
      <c r="AHZ65" s="9"/>
      <c r="AIC65" s="10"/>
      <c r="AID65" s="1"/>
      <c r="AIE65" s="9"/>
      <c r="AIH65" s="10"/>
      <c r="AII65" s="1"/>
      <c r="AIJ65" s="9"/>
      <c r="AIM65" s="10"/>
      <c r="AIN65" s="1"/>
      <c r="AIO65" s="9"/>
      <c r="AIR65" s="10"/>
      <c r="AIS65" s="1"/>
      <c r="AIT65" s="9"/>
      <c r="AIW65" s="10"/>
      <c r="AIX65" s="1"/>
      <c r="AIY65" s="9"/>
      <c r="AJB65" s="10"/>
      <c r="AJC65" s="1"/>
      <c r="AJD65" s="9"/>
      <c r="AJG65" s="10"/>
      <c r="AJH65" s="1"/>
      <c r="AJI65" s="9"/>
      <c r="AJL65" s="10"/>
      <c r="AJM65" s="1"/>
      <c r="AJN65" s="9"/>
      <c r="AJQ65" s="10"/>
      <c r="AJR65" s="1"/>
      <c r="AJS65" s="9"/>
      <c r="AJV65" s="10"/>
      <c r="AJW65" s="1"/>
      <c r="AJX65" s="9"/>
      <c r="AKA65" s="10"/>
      <c r="AKB65" s="1"/>
      <c r="AKC65" s="9"/>
      <c r="AKF65" s="10"/>
      <c r="AKG65" s="1"/>
      <c r="AKH65" s="9"/>
      <c r="AKK65" s="10"/>
      <c r="AKL65" s="1"/>
      <c r="AKM65" s="9"/>
      <c r="AKP65" s="10"/>
      <c r="AKQ65" s="1"/>
      <c r="AKR65" s="9"/>
      <c r="AKU65" s="10"/>
      <c r="AKV65" s="1"/>
      <c r="AKW65" s="9"/>
      <c r="AKZ65" s="10"/>
      <c r="ALA65" s="1"/>
      <c r="ALB65" s="9"/>
      <c r="ALE65" s="10"/>
      <c r="ALF65" s="1"/>
      <c r="ALG65" s="9"/>
      <c r="ALJ65" s="10"/>
      <c r="ALK65" s="1"/>
      <c r="ALL65" s="9"/>
      <c r="ALO65" s="10"/>
      <c r="ALP65" s="1"/>
      <c r="ALQ65" s="9"/>
      <c r="ALT65" s="10"/>
      <c r="ALU65" s="1"/>
      <c r="ALV65" s="9"/>
      <c r="ALY65" s="10"/>
      <c r="ALZ65" s="1"/>
      <c r="AMA65" s="9"/>
      <c r="AMD65" s="10"/>
      <c r="AME65" s="1"/>
      <c r="AMF65" s="9"/>
      <c r="AMI65" s="10"/>
      <c r="AMJ65" s="1"/>
    </row>
    <row r="66" spans="1:1024" customHeight="1" ht="13.2">
      <c r="I66" s="1"/>
      <c r="J66" s="9"/>
      <c r="M66" s="10"/>
      <c r="N66" s="1"/>
      <c r="O66" s="9"/>
      <c r="R66" s="10"/>
      <c r="S66" s="1"/>
      <c r="T66" s="9"/>
      <c r="W66" s="10"/>
      <c r="X66" s="1"/>
      <c r="Y66" s="9"/>
      <c r="AB66" s="10"/>
      <c r="AC66" s="1"/>
      <c r="AD66" s="9"/>
      <c r="AG66" s="10"/>
      <c r="AH66" s="1"/>
      <c r="AI66" s="9"/>
      <c r="AL66" s="10"/>
      <c r="AM66" s="1"/>
      <c r="AN66" s="9"/>
      <c r="AQ66" s="10"/>
      <c r="AR66" s="1"/>
      <c r="AS66" s="9"/>
      <c r="AV66" s="10"/>
      <c r="AW66" s="1"/>
      <c r="AX66" s="9"/>
      <c r="BA66" s="10"/>
      <c r="BB66" s="1"/>
      <c r="BC66" s="9"/>
      <c r="BF66" s="10"/>
      <c r="BG66" s="1"/>
      <c r="BH66" s="9"/>
      <c r="BK66" s="10"/>
      <c r="BL66" s="1"/>
      <c r="BM66" s="9"/>
      <c r="BP66" s="10"/>
      <c r="BQ66" s="1"/>
      <c r="BR66" s="9"/>
      <c r="BU66" s="10"/>
      <c r="BV66" s="1"/>
      <c r="BW66" s="9"/>
      <c r="BZ66" s="10"/>
      <c r="CA66" s="1"/>
      <c r="CB66" s="9"/>
      <c r="CE66" s="10"/>
      <c r="CF66" s="1"/>
      <c r="CG66" s="9"/>
      <c r="CJ66" s="10"/>
      <c r="CK66" s="1"/>
      <c r="CL66" s="9"/>
      <c r="CO66" s="10"/>
      <c r="CP66" s="1"/>
      <c r="CQ66" s="9"/>
      <c r="CT66" s="10"/>
      <c r="CU66" s="1"/>
      <c r="CV66" s="9"/>
      <c r="CY66" s="10"/>
      <c r="CZ66" s="1"/>
      <c r="DA66" s="9"/>
      <c r="DD66" s="10"/>
      <c r="DE66" s="1"/>
      <c r="DF66" s="9"/>
      <c r="DI66" s="10"/>
      <c r="DJ66" s="1"/>
      <c r="DK66" s="9"/>
      <c r="DN66" s="10"/>
      <c r="DO66" s="1"/>
      <c r="DP66" s="9"/>
      <c r="DS66" s="10"/>
      <c r="DT66" s="1"/>
      <c r="DU66" s="9"/>
      <c r="DX66" s="10"/>
      <c r="DY66" s="1"/>
      <c r="DZ66" s="9"/>
      <c r="EC66" s="10"/>
      <c r="ED66" s="1"/>
      <c r="EE66" s="9"/>
      <c r="EH66" s="10"/>
      <c r="EI66" s="1"/>
      <c r="EJ66" s="9"/>
      <c r="EM66" s="10"/>
      <c r="EN66" s="1"/>
      <c r="EO66" s="9"/>
      <c r="ER66" s="10"/>
      <c r="ES66" s="1"/>
      <c r="ET66" s="9"/>
      <c r="EW66" s="10"/>
      <c r="EX66" s="1"/>
      <c r="EY66" s="9"/>
      <c r="FB66" s="10"/>
      <c r="FC66" s="1"/>
      <c r="FD66" s="9"/>
      <c r="FG66" s="10"/>
      <c r="FH66" s="1"/>
      <c r="FI66" s="9"/>
      <c r="FL66" s="10"/>
      <c r="FM66" s="1"/>
      <c r="FN66" s="9"/>
      <c r="FQ66" s="10"/>
      <c r="FR66" s="1"/>
      <c r="FS66" s="9"/>
      <c r="FV66" s="10"/>
      <c r="FW66" s="1"/>
      <c r="FX66" s="9"/>
      <c r="GA66" s="10"/>
      <c r="GB66" s="1"/>
      <c r="GC66" s="9"/>
      <c r="GF66" s="10"/>
      <c r="GG66" s="1"/>
      <c r="GH66" s="9"/>
      <c r="GK66" s="10"/>
      <c r="GL66" s="1"/>
      <c r="GM66" s="9"/>
      <c r="GP66" s="10"/>
      <c r="GQ66" s="1"/>
      <c r="GR66" s="9"/>
      <c r="GU66" s="10"/>
      <c r="GV66" s="1"/>
      <c r="GW66" s="9"/>
      <c r="GZ66" s="10"/>
      <c r="HA66" s="1"/>
      <c r="HB66" s="9"/>
      <c r="HE66" s="10"/>
      <c r="HF66" s="1"/>
      <c r="HG66" s="9"/>
      <c r="HJ66" s="10"/>
      <c r="HK66" s="1"/>
      <c r="HL66" s="9"/>
      <c r="HO66" s="10"/>
      <c r="HP66" s="1"/>
      <c r="HQ66" s="9"/>
      <c r="HT66" s="10"/>
      <c r="HU66" s="1"/>
      <c r="HV66" s="9"/>
      <c r="HY66" s="10"/>
      <c r="HZ66" s="1"/>
      <c r="IA66" s="9"/>
      <c r="ID66" s="10"/>
      <c r="IE66" s="1"/>
      <c r="IF66" s="9"/>
      <c r="II66" s="10"/>
      <c r="IJ66" s="1"/>
      <c r="IK66" s="9"/>
      <c r="IN66" s="10"/>
      <c r="IO66" s="1"/>
      <c r="IP66" s="9"/>
      <c r="IS66" s="10"/>
      <c r="IT66" s="1"/>
      <c r="IU66" s="9"/>
      <c r="IX66" s="10"/>
      <c r="IY66" s="1"/>
      <c r="IZ66" s="9"/>
      <c r="JC66" s="10"/>
      <c r="JD66" s="1"/>
      <c r="JE66" s="9"/>
      <c r="JH66" s="10"/>
      <c r="JI66" s="1"/>
      <c r="JJ66" s="9"/>
      <c r="JM66" s="10"/>
      <c r="JN66" s="1"/>
      <c r="JO66" s="9"/>
      <c r="JR66" s="10"/>
      <c r="JS66" s="1"/>
      <c r="JT66" s="9"/>
      <c r="JW66" s="10"/>
      <c r="JX66" s="1"/>
      <c r="JY66" s="9"/>
      <c r="KB66" s="10"/>
      <c r="KC66" s="1"/>
      <c r="KD66" s="9"/>
      <c r="KG66" s="10"/>
      <c r="KH66" s="1"/>
      <c r="KI66" s="9"/>
      <c r="KL66" s="10"/>
      <c r="KM66" s="1"/>
      <c r="KN66" s="9"/>
      <c r="KQ66" s="10"/>
      <c r="KR66" s="1"/>
      <c r="KS66" s="9"/>
      <c r="KV66" s="10"/>
      <c r="KW66" s="1"/>
      <c r="KX66" s="9"/>
      <c r="LA66" s="10"/>
      <c r="LB66" s="1"/>
      <c r="LC66" s="9"/>
      <c r="LF66" s="10"/>
      <c r="LG66" s="1"/>
      <c r="LH66" s="9"/>
      <c r="LK66" s="10"/>
      <c r="LL66" s="1"/>
      <c r="LM66" s="9"/>
      <c r="LP66" s="10"/>
      <c r="LQ66" s="1"/>
      <c r="LR66" s="9"/>
      <c r="LU66" s="10"/>
      <c r="LV66" s="1"/>
      <c r="LW66" s="9"/>
      <c r="LZ66" s="10"/>
      <c r="MA66" s="1"/>
      <c r="MB66" s="9"/>
      <c r="ME66" s="10"/>
      <c r="MF66" s="1"/>
      <c r="MG66" s="9"/>
      <c r="MJ66" s="10"/>
      <c r="MK66" s="1"/>
      <c r="ML66" s="9"/>
      <c r="MO66" s="10"/>
      <c r="MP66" s="1"/>
      <c r="MQ66" s="9"/>
      <c r="MT66" s="10"/>
      <c r="MU66" s="1"/>
      <c r="MV66" s="9"/>
      <c r="MY66" s="10"/>
      <c r="MZ66" s="1"/>
      <c r="NA66" s="9"/>
      <c r="ND66" s="10"/>
      <c r="NE66" s="1"/>
      <c r="NF66" s="9"/>
      <c r="NI66" s="10"/>
      <c r="NJ66" s="1"/>
      <c r="NK66" s="9"/>
      <c r="NN66" s="10"/>
      <c r="NO66" s="1"/>
      <c r="NP66" s="9"/>
      <c r="NS66" s="10"/>
      <c r="NT66" s="1"/>
      <c r="NU66" s="9"/>
      <c r="NX66" s="10"/>
      <c r="NY66" s="1"/>
      <c r="NZ66" s="9"/>
      <c r="OC66" s="10"/>
      <c r="OD66" s="1"/>
      <c r="OE66" s="9"/>
      <c r="OH66" s="10"/>
      <c r="OI66" s="1"/>
      <c r="OJ66" s="9"/>
      <c r="OM66" s="10"/>
      <c r="ON66" s="1"/>
      <c r="OO66" s="9"/>
      <c r="OR66" s="10"/>
      <c r="OS66" s="1"/>
      <c r="OT66" s="9"/>
      <c r="OW66" s="10"/>
      <c r="OX66" s="1"/>
      <c r="OY66" s="9"/>
      <c r="PB66" s="10"/>
      <c r="PC66" s="1"/>
      <c r="PD66" s="9"/>
      <c r="PG66" s="10"/>
      <c r="PH66" s="1"/>
      <c r="PI66" s="9"/>
      <c r="PL66" s="10"/>
      <c r="PM66" s="1"/>
      <c r="PN66" s="9"/>
      <c r="PQ66" s="10"/>
      <c r="PR66" s="1"/>
      <c r="PS66" s="9"/>
      <c r="PV66" s="10"/>
      <c r="PW66" s="1"/>
      <c r="PX66" s="9"/>
      <c r="QA66" s="10"/>
      <c r="QB66" s="1"/>
      <c r="QC66" s="9"/>
      <c r="QF66" s="10"/>
      <c r="QG66" s="1"/>
      <c r="QH66" s="9"/>
      <c r="QK66" s="10"/>
      <c r="QL66" s="1"/>
      <c r="QM66" s="9"/>
      <c r="QP66" s="10"/>
      <c r="QQ66" s="1"/>
      <c r="QR66" s="9"/>
      <c r="QU66" s="10"/>
      <c r="QV66" s="1"/>
      <c r="QW66" s="9"/>
      <c r="QZ66" s="10"/>
      <c r="RA66" s="1"/>
      <c r="RB66" s="9"/>
      <c r="RE66" s="10"/>
      <c r="RF66" s="1"/>
      <c r="RG66" s="9"/>
      <c r="RJ66" s="10"/>
      <c r="RK66" s="1"/>
      <c r="RL66" s="9"/>
      <c r="RO66" s="10"/>
      <c r="RP66" s="1"/>
      <c r="RQ66" s="9"/>
      <c r="RT66" s="10"/>
      <c r="RU66" s="1"/>
      <c r="RV66" s="9"/>
      <c r="RY66" s="10"/>
      <c r="RZ66" s="1"/>
      <c r="SA66" s="9"/>
      <c r="SD66" s="10"/>
      <c r="SE66" s="1"/>
      <c r="SF66" s="9"/>
      <c r="SI66" s="10"/>
      <c r="SJ66" s="1"/>
      <c r="SK66" s="9"/>
      <c r="SN66" s="10"/>
      <c r="SO66" s="1"/>
      <c r="SP66" s="9"/>
      <c r="SS66" s="10"/>
      <c r="ST66" s="1"/>
      <c r="SU66" s="9"/>
      <c r="SX66" s="10"/>
      <c r="SY66" s="1"/>
      <c r="SZ66" s="9"/>
      <c r="TC66" s="10"/>
      <c r="TD66" s="1"/>
      <c r="TE66" s="9"/>
      <c r="TH66" s="10"/>
      <c r="TI66" s="1"/>
      <c r="TJ66" s="9"/>
      <c r="TM66" s="10"/>
      <c r="TN66" s="1"/>
      <c r="TO66" s="9"/>
      <c r="TR66" s="10"/>
      <c r="TS66" s="1"/>
      <c r="TT66" s="9"/>
      <c r="TW66" s="10"/>
      <c r="TX66" s="1"/>
      <c r="TY66" s="9"/>
      <c r="UB66" s="10"/>
      <c r="UC66" s="1"/>
      <c r="UD66" s="9"/>
      <c r="UG66" s="10"/>
      <c r="UH66" s="1"/>
      <c r="UI66" s="9"/>
      <c r="UL66" s="10"/>
      <c r="UM66" s="1"/>
      <c r="UN66" s="9"/>
      <c r="UQ66" s="10"/>
      <c r="UR66" s="1"/>
      <c r="US66" s="9"/>
      <c r="UV66" s="10"/>
      <c r="UW66" s="1"/>
      <c r="UX66" s="9"/>
      <c r="VA66" s="10"/>
      <c r="VB66" s="1"/>
      <c r="VC66" s="9"/>
      <c r="VF66" s="10"/>
      <c r="VG66" s="1"/>
      <c r="VH66" s="9"/>
      <c r="VK66" s="10"/>
      <c r="VL66" s="1"/>
      <c r="VM66" s="9"/>
      <c r="VP66" s="10"/>
      <c r="VQ66" s="1"/>
      <c r="VR66" s="9"/>
      <c r="VU66" s="10"/>
      <c r="VV66" s="1"/>
      <c r="VW66" s="9"/>
      <c r="VZ66" s="10"/>
      <c r="WA66" s="1"/>
      <c r="WB66" s="9"/>
      <c r="WE66" s="10"/>
      <c r="WF66" s="1"/>
      <c r="WG66" s="9"/>
      <c r="WJ66" s="10"/>
      <c r="WK66" s="1"/>
      <c r="WL66" s="9"/>
      <c r="WO66" s="10"/>
      <c r="WP66" s="1"/>
      <c r="WQ66" s="9"/>
      <c r="WT66" s="10"/>
      <c r="WU66" s="1"/>
      <c r="WV66" s="9"/>
      <c r="WY66" s="10"/>
      <c r="WZ66" s="1"/>
      <c r="XA66" s="9"/>
      <c r="XD66" s="10"/>
      <c r="XE66" s="1"/>
      <c r="XF66" s="9"/>
      <c r="XI66" s="10"/>
      <c r="XJ66" s="1"/>
      <c r="XK66" s="9"/>
      <c r="XN66" s="10"/>
      <c r="XO66" s="1"/>
      <c r="XP66" s="9"/>
      <c r="XS66" s="10"/>
      <c r="XT66" s="1"/>
      <c r="XU66" s="9"/>
      <c r="XX66" s="10"/>
      <c r="XY66" s="1"/>
      <c r="XZ66" s="9"/>
      <c r="YC66" s="10"/>
      <c r="YD66" s="1"/>
      <c r="YE66" s="9"/>
      <c r="YH66" s="10"/>
      <c r="YI66" s="1"/>
      <c r="YJ66" s="9"/>
      <c r="YM66" s="10"/>
      <c r="YN66" s="1"/>
      <c r="YO66" s="9"/>
      <c r="YR66" s="10"/>
      <c r="YS66" s="1"/>
      <c r="YT66" s="9"/>
      <c r="YW66" s="10"/>
      <c r="YX66" s="1"/>
      <c r="YY66" s="9"/>
      <c r="ZB66" s="10"/>
      <c r="ZC66" s="1"/>
      <c r="ZD66" s="9"/>
      <c r="ZG66" s="10"/>
      <c r="ZH66" s="1"/>
      <c r="ZI66" s="9"/>
      <c r="ZL66" s="10"/>
      <c r="ZM66" s="1"/>
      <c r="ZN66" s="9"/>
      <c r="ZQ66" s="10"/>
      <c r="ZR66" s="1"/>
      <c r="ZS66" s="9"/>
      <c r="ZV66" s="10"/>
      <c r="ZW66" s="1"/>
      <c r="ZX66" s="9"/>
      <c r="AAA66" s="10"/>
      <c r="AAB66" s="1"/>
      <c r="AAC66" s="9"/>
      <c r="AAF66" s="10"/>
      <c r="AAG66" s="1"/>
      <c r="AAH66" s="9"/>
      <c r="AAK66" s="10"/>
      <c r="AAL66" s="1"/>
      <c r="AAM66" s="9"/>
      <c r="AAP66" s="10"/>
      <c r="AAQ66" s="1"/>
      <c r="AAR66" s="9"/>
      <c r="AAU66" s="10"/>
      <c r="AAV66" s="1"/>
      <c r="AAW66" s="9"/>
      <c r="AAZ66" s="10"/>
      <c r="ABA66" s="1"/>
      <c r="ABB66" s="9"/>
      <c r="ABE66" s="10"/>
      <c r="ABF66" s="1"/>
      <c r="ABG66" s="9"/>
      <c r="ABJ66" s="10"/>
      <c r="ABK66" s="1"/>
      <c r="ABL66" s="9"/>
      <c r="ABO66" s="10"/>
      <c r="ABP66" s="1"/>
      <c r="ABQ66" s="9"/>
      <c r="ABT66" s="10"/>
      <c r="ABU66" s="1"/>
      <c r="ABV66" s="9"/>
      <c r="ABY66" s="10"/>
      <c r="ABZ66" s="1"/>
      <c r="ACA66" s="9"/>
      <c r="ACD66" s="10"/>
      <c r="ACE66" s="1"/>
      <c r="ACF66" s="9"/>
      <c r="ACI66" s="10"/>
      <c r="ACJ66" s="1"/>
      <c r="ACK66" s="9"/>
      <c r="ACN66" s="10"/>
      <c r="ACO66" s="1"/>
      <c r="ACP66" s="9"/>
      <c r="ACS66" s="10"/>
      <c r="ACT66" s="1"/>
      <c r="ACU66" s="9"/>
      <c r="ACX66" s="10"/>
      <c r="ACY66" s="1"/>
      <c r="ACZ66" s="9"/>
      <c r="ADC66" s="10"/>
      <c r="ADD66" s="1"/>
      <c r="ADE66" s="9"/>
      <c r="ADH66" s="10"/>
      <c r="ADI66" s="1"/>
      <c r="ADJ66" s="9"/>
      <c r="ADM66" s="10"/>
      <c r="ADN66" s="1"/>
      <c r="ADO66" s="9"/>
      <c r="ADR66" s="10"/>
      <c r="ADS66" s="1"/>
      <c r="ADT66" s="9"/>
      <c r="ADW66" s="10"/>
      <c r="ADX66" s="1"/>
      <c r="ADY66" s="9"/>
      <c r="AEB66" s="10"/>
      <c r="AEC66" s="1"/>
      <c r="AED66" s="9"/>
      <c r="AEG66" s="10"/>
      <c r="AEH66" s="1"/>
      <c r="AEI66" s="9"/>
      <c r="AEL66" s="10"/>
      <c r="AEM66" s="1"/>
      <c r="AEN66" s="9"/>
      <c r="AEQ66" s="10"/>
      <c r="AER66" s="1"/>
      <c r="AES66" s="9"/>
      <c r="AEV66" s="10"/>
      <c r="AEW66" s="1"/>
      <c r="AEX66" s="9"/>
      <c r="AFA66" s="10"/>
      <c r="AFB66" s="1"/>
      <c r="AFC66" s="9"/>
      <c r="AFF66" s="10"/>
      <c r="AFG66" s="1"/>
      <c r="AFH66" s="9"/>
      <c r="AFK66" s="10"/>
      <c r="AFL66" s="1"/>
      <c r="AFM66" s="9"/>
      <c r="AFP66" s="10"/>
      <c r="AFQ66" s="1"/>
      <c r="AFR66" s="9"/>
      <c r="AFU66" s="10"/>
      <c r="AFV66" s="1"/>
      <c r="AFW66" s="9"/>
      <c r="AFZ66" s="10"/>
      <c r="AGA66" s="1"/>
      <c r="AGB66" s="9"/>
      <c r="AGE66" s="10"/>
      <c r="AGF66" s="1"/>
      <c r="AGG66" s="9"/>
      <c r="AGJ66" s="10"/>
      <c r="AGK66" s="1"/>
      <c r="AGL66" s="9"/>
      <c r="AGO66" s="10"/>
      <c r="AGP66" s="1"/>
      <c r="AGQ66" s="9"/>
      <c r="AGT66" s="10"/>
      <c r="AGU66" s="1"/>
      <c r="AGV66" s="9"/>
      <c r="AGY66" s="10"/>
      <c r="AGZ66" s="1"/>
      <c r="AHA66" s="9"/>
      <c r="AHD66" s="10"/>
      <c r="AHE66" s="1"/>
      <c r="AHF66" s="9"/>
      <c r="AHI66" s="10"/>
      <c r="AHJ66" s="1"/>
      <c r="AHK66" s="9"/>
      <c r="AHN66" s="10"/>
      <c r="AHO66" s="1"/>
      <c r="AHP66" s="9"/>
      <c r="AHS66" s="10"/>
      <c r="AHT66" s="1"/>
      <c r="AHU66" s="9"/>
      <c r="AHX66" s="10"/>
      <c r="AHY66" s="1"/>
      <c r="AHZ66" s="9"/>
      <c r="AIC66" s="10"/>
      <c r="AID66" s="1"/>
      <c r="AIE66" s="9"/>
      <c r="AIH66" s="10"/>
      <c r="AII66" s="1"/>
      <c r="AIJ66" s="9"/>
      <c r="AIM66" s="10"/>
      <c r="AIN66" s="1"/>
      <c r="AIO66" s="9"/>
      <c r="AIR66" s="10"/>
      <c r="AIS66" s="1"/>
      <c r="AIT66" s="9"/>
      <c r="AIW66" s="10"/>
      <c r="AIX66" s="1"/>
      <c r="AIY66" s="9"/>
      <c r="AJB66" s="10"/>
      <c r="AJC66" s="1"/>
      <c r="AJD66" s="9"/>
      <c r="AJG66" s="10"/>
      <c r="AJH66" s="1"/>
      <c r="AJI66" s="9"/>
      <c r="AJL66" s="10"/>
      <c r="AJM66" s="1"/>
      <c r="AJN66" s="9"/>
      <c r="AJQ66" s="10"/>
      <c r="AJR66" s="1"/>
      <c r="AJS66" s="9"/>
      <c r="AJV66" s="10"/>
      <c r="AJW66" s="1"/>
      <c r="AJX66" s="9"/>
      <c r="AKA66" s="10"/>
      <c r="AKB66" s="1"/>
      <c r="AKC66" s="9"/>
      <c r="AKF66" s="10"/>
      <c r="AKG66" s="1"/>
      <c r="AKH66" s="9"/>
      <c r="AKK66" s="10"/>
      <c r="AKL66" s="1"/>
      <c r="AKM66" s="9"/>
      <c r="AKP66" s="10"/>
      <c r="AKQ66" s="1"/>
      <c r="AKR66" s="9"/>
      <c r="AKU66" s="10"/>
      <c r="AKV66" s="1"/>
      <c r="AKW66" s="9"/>
      <c r="AKZ66" s="10"/>
      <c r="ALA66" s="1"/>
      <c r="ALB66" s="9"/>
      <c r="ALE66" s="10"/>
      <c r="ALF66" s="1"/>
      <c r="ALG66" s="9"/>
      <c r="ALJ66" s="10"/>
      <c r="ALK66" s="1"/>
      <c r="ALL66" s="9"/>
      <c r="ALO66" s="10"/>
      <c r="ALP66" s="1"/>
      <c r="ALQ66" s="9"/>
      <c r="ALT66" s="10"/>
      <c r="ALU66" s="1"/>
      <c r="ALV66" s="9"/>
      <c r="ALY66" s="10"/>
      <c r="ALZ66" s="1"/>
      <c r="AMA66" s="9"/>
      <c r="AMD66" s="10"/>
      <c r="AME66" s="1"/>
      <c r="AMF66" s="9"/>
      <c r="AMI66" s="10"/>
      <c r="AMJ66" s="1"/>
    </row>
    <row r="67" spans="1:1024" customHeight="1" ht="13.2">
      <c r="I67" s="1"/>
      <c r="J67" s="9"/>
      <c r="M67" s="10"/>
      <c r="N67" s="1"/>
      <c r="O67" s="9"/>
      <c r="R67" s="10"/>
      <c r="S67" s="1"/>
      <c r="T67" s="9"/>
      <c r="W67" s="10"/>
      <c r="X67" s="1"/>
      <c r="Y67" s="9"/>
      <c r="AB67" s="10"/>
      <c r="AC67" s="1"/>
      <c r="AD67" s="9"/>
      <c r="AG67" s="10"/>
      <c r="AH67" s="1"/>
      <c r="AI67" s="9"/>
      <c r="AL67" s="10"/>
      <c r="AM67" s="1"/>
      <c r="AN67" s="9"/>
      <c r="AQ67" s="10"/>
      <c r="AR67" s="1"/>
      <c r="AS67" s="9"/>
      <c r="AV67" s="10"/>
      <c r="AW67" s="1"/>
      <c r="AX67" s="9"/>
      <c r="BA67" s="10"/>
      <c r="BB67" s="1"/>
      <c r="BC67" s="9"/>
      <c r="BF67" s="10"/>
      <c r="BG67" s="1"/>
      <c r="BH67" s="9"/>
      <c r="BK67" s="10"/>
      <c r="BL67" s="1"/>
      <c r="BM67" s="9"/>
      <c r="BP67" s="10"/>
      <c r="BQ67" s="1"/>
      <c r="BR67" s="9"/>
      <c r="BU67" s="10"/>
      <c r="BV67" s="1"/>
      <c r="BW67" s="9"/>
      <c r="BZ67" s="10"/>
      <c r="CA67" s="1"/>
      <c r="CB67" s="9"/>
      <c r="CE67" s="10"/>
      <c r="CF67" s="1"/>
      <c r="CG67" s="9"/>
      <c r="CJ67" s="10"/>
      <c r="CK67" s="1"/>
      <c r="CL67" s="9"/>
      <c r="CO67" s="10"/>
      <c r="CP67" s="1"/>
      <c r="CQ67" s="9"/>
      <c r="CT67" s="10"/>
      <c r="CU67" s="1"/>
      <c r="CV67" s="9"/>
      <c r="CY67" s="10"/>
      <c r="CZ67" s="1"/>
      <c r="DA67" s="9"/>
      <c r="DD67" s="10"/>
      <c r="DE67" s="1"/>
      <c r="DF67" s="9"/>
      <c r="DI67" s="10"/>
      <c r="DJ67" s="1"/>
      <c r="DK67" s="9"/>
      <c r="DN67" s="10"/>
      <c r="DO67" s="1"/>
      <c r="DP67" s="9"/>
      <c r="DS67" s="10"/>
      <c r="DT67" s="1"/>
      <c r="DU67" s="9"/>
      <c r="DX67" s="10"/>
      <c r="DY67" s="1"/>
      <c r="DZ67" s="9"/>
      <c r="EC67" s="10"/>
      <c r="ED67" s="1"/>
      <c r="EE67" s="9"/>
      <c r="EH67" s="10"/>
      <c r="EI67" s="1"/>
      <c r="EJ67" s="9"/>
      <c r="EM67" s="10"/>
      <c r="EN67" s="1"/>
      <c r="EO67" s="9"/>
      <c r="ER67" s="10"/>
      <c r="ES67" s="1"/>
      <c r="ET67" s="9"/>
      <c r="EW67" s="10"/>
      <c r="EX67" s="1"/>
      <c r="EY67" s="9"/>
      <c r="FB67" s="10"/>
      <c r="FC67" s="1"/>
      <c r="FD67" s="9"/>
      <c r="FG67" s="10"/>
      <c r="FH67" s="1"/>
      <c r="FI67" s="9"/>
      <c r="FL67" s="10"/>
      <c r="FM67" s="1"/>
      <c r="FN67" s="9"/>
      <c r="FQ67" s="10"/>
      <c r="FR67" s="1"/>
      <c r="FS67" s="9"/>
      <c r="FV67" s="10"/>
      <c r="FW67" s="1"/>
      <c r="FX67" s="9"/>
      <c r="GA67" s="10"/>
      <c r="GB67" s="1"/>
      <c r="GC67" s="9"/>
      <c r="GF67" s="10"/>
      <c r="GG67" s="1"/>
      <c r="GH67" s="9"/>
      <c r="GK67" s="10"/>
      <c r="GL67" s="1"/>
      <c r="GM67" s="9"/>
      <c r="GP67" s="10"/>
      <c r="GQ67" s="1"/>
      <c r="GR67" s="9"/>
      <c r="GU67" s="10"/>
      <c r="GV67" s="1"/>
      <c r="GW67" s="9"/>
      <c r="GZ67" s="10"/>
      <c r="HA67" s="1"/>
      <c r="HB67" s="9"/>
      <c r="HE67" s="10"/>
      <c r="HF67" s="1"/>
      <c r="HG67" s="9"/>
      <c r="HJ67" s="10"/>
      <c r="HK67" s="1"/>
      <c r="HL67" s="9"/>
      <c r="HO67" s="10"/>
      <c r="HP67" s="1"/>
      <c r="HQ67" s="9"/>
      <c r="HT67" s="10"/>
      <c r="HU67" s="1"/>
      <c r="HV67" s="9"/>
      <c r="HY67" s="10"/>
      <c r="HZ67" s="1"/>
      <c r="IA67" s="9"/>
      <c r="ID67" s="10"/>
      <c r="IE67" s="1"/>
      <c r="IF67" s="9"/>
      <c r="II67" s="10"/>
      <c r="IJ67" s="1"/>
      <c r="IK67" s="9"/>
      <c r="IN67" s="10"/>
      <c r="IO67" s="1"/>
      <c r="IP67" s="9"/>
      <c r="IS67" s="10"/>
      <c r="IT67" s="1"/>
      <c r="IU67" s="9"/>
      <c r="IX67" s="10"/>
      <c r="IY67" s="1"/>
      <c r="IZ67" s="9"/>
      <c r="JC67" s="10"/>
      <c r="JD67" s="1"/>
      <c r="JE67" s="9"/>
      <c r="JH67" s="10"/>
      <c r="JI67" s="1"/>
      <c r="JJ67" s="9"/>
      <c r="JM67" s="10"/>
      <c r="JN67" s="1"/>
      <c r="JO67" s="9"/>
      <c r="JR67" s="10"/>
      <c r="JS67" s="1"/>
      <c r="JT67" s="9"/>
      <c r="JW67" s="10"/>
      <c r="JX67" s="1"/>
      <c r="JY67" s="9"/>
      <c r="KB67" s="10"/>
      <c r="KC67" s="1"/>
      <c r="KD67" s="9"/>
      <c r="KG67" s="10"/>
      <c r="KH67" s="1"/>
      <c r="KI67" s="9"/>
      <c r="KL67" s="10"/>
      <c r="KM67" s="1"/>
      <c r="KN67" s="9"/>
      <c r="KQ67" s="10"/>
      <c r="KR67" s="1"/>
      <c r="KS67" s="9"/>
      <c r="KV67" s="10"/>
      <c r="KW67" s="1"/>
      <c r="KX67" s="9"/>
      <c r="LA67" s="10"/>
      <c r="LB67" s="1"/>
      <c r="LC67" s="9"/>
      <c r="LF67" s="10"/>
      <c r="LG67" s="1"/>
      <c r="LH67" s="9"/>
      <c r="LK67" s="10"/>
      <c r="LL67" s="1"/>
      <c r="LM67" s="9"/>
      <c r="LP67" s="10"/>
      <c r="LQ67" s="1"/>
      <c r="LR67" s="9"/>
      <c r="LU67" s="10"/>
      <c r="LV67" s="1"/>
      <c r="LW67" s="9"/>
      <c r="LZ67" s="10"/>
      <c r="MA67" s="1"/>
      <c r="MB67" s="9"/>
      <c r="ME67" s="10"/>
      <c r="MF67" s="1"/>
      <c r="MG67" s="9"/>
      <c r="MJ67" s="10"/>
      <c r="MK67" s="1"/>
      <c r="ML67" s="9"/>
      <c r="MO67" s="10"/>
      <c r="MP67" s="1"/>
      <c r="MQ67" s="9"/>
      <c r="MT67" s="10"/>
      <c r="MU67" s="1"/>
      <c r="MV67" s="9"/>
      <c r="MY67" s="10"/>
      <c r="MZ67" s="1"/>
      <c r="NA67" s="9"/>
      <c r="ND67" s="10"/>
      <c r="NE67" s="1"/>
      <c r="NF67" s="9"/>
      <c r="NI67" s="10"/>
      <c r="NJ67" s="1"/>
      <c r="NK67" s="9"/>
      <c r="NN67" s="10"/>
      <c r="NO67" s="1"/>
      <c r="NP67" s="9"/>
      <c r="NS67" s="10"/>
      <c r="NT67" s="1"/>
      <c r="NU67" s="9"/>
      <c r="NX67" s="10"/>
      <c r="NY67" s="1"/>
      <c r="NZ67" s="9"/>
      <c r="OC67" s="10"/>
      <c r="OD67" s="1"/>
      <c r="OE67" s="9"/>
      <c r="OH67" s="10"/>
      <c r="OI67" s="1"/>
      <c r="OJ67" s="9"/>
      <c r="OM67" s="10"/>
      <c r="ON67" s="1"/>
      <c r="OO67" s="9"/>
      <c r="OR67" s="10"/>
      <c r="OS67" s="1"/>
      <c r="OT67" s="9"/>
      <c r="OW67" s="10"/>
      <c r="OX67" s="1"/>
      <c r="OY67" s="9"/>
      <c r="PB67" s="10"/>
      <c r="PC67" s="1"/>
      <c r="PD67" s="9"/>
      <c r="PG67" s="10"/>
      <c r="PH67" s="1"/>
      <c r="PI67" s="9"/>
      <c r="PL67" s="10"/>
      <c r="PM67" s="1"/>
      <c r="PN67" s="9"/>
      <c r="PQ67" s="10"/>
      <c r="PR67" s="1"/>
      <c r="PS67" s="9"/>
      <c r="PV67" s="10"/>
      <c r="PW67" s="1"/>
      <c r="PX67" s="9"/>
      <c r="QA67" s="10"/>
      <c r="QB67" s="1"/>
      <c r="QC67" s="9"/>
      <c r="QF67" s="10"/>
      <c r="QG67" s="1"/>
      <c r="QH67" s="9"/>
      <c r="QK67" s="10"/>
      <c r="QL67" s="1"/>
      <c r="QM67" s="9"/>
      <c r="QP67" s="10"/>
      <c r="QQ67" s="1"/>
      <c r="QR67" s="9"/>
      <c r="QU67" s="10"/>
      <c r="QV67" s="1"/>
      <c r="QW67" s="9"/>
      <c r="QZ67" s="10"/>
      <c r="RA67" s="1"/>
      <c r="RB67" s="9"/>
      <c r="RE67" s="10"/>
      <c r="RF67" s="1"/>
      <c r="RG67" s="9"/>
      <c r="RJ67" s="10"/>
      <c r="RK67" s="1"/>
      <c r="RL67" s="9"/>
      <c r="RO67" s="10"/>
      <c r="RP67" s="1"/>
      <c r="RQ67" s="9"/>
      <c r="RT67" s="10"/>
      <c r="RU67" s="1"/>
      <c r="RV67" s="9"/>
      <c r="RY67" s="10"/>
      <c r="RZ67" s="1"/>
      <c r="SA67" s="9"/>
      <c r="SD67" s="10"/>
      <c r="SE67" s="1"/>
      <c r="SF67" s="9"/>
      <c r="SI67" s="10"/>
      <c r="SJ67" s="1"/>
      <c r="SK67" s="9"/>
      <c r="SN67" s="10"/>
      <c r="SO67" s="1"/>
      <c r="SP67" s="9"/>
      <c r="SS67" s="10"/>
      <c r="ST67" s="1"/>
      <c r="SU67" s="9"/>
      <c r="SX67" s="10"/>
      <c r="SY67" s="1"/>
      <c r="SZ67" s="9"/>
      <c r="TC67" s="10"/>
      <c r="TD67" s="1"/>
      <c r="TE67" s="9"/>
      <c r="TH67" s="10"/>
      <c r="TI67" s="1"/>
      <c r="TJ67" s="9"/>
      <c r="TM67" s="10"/>
      <c r="TN67" s="1"/>
      <c r="TO67" s="9"/>
      <c r="TR67" s="10"/>
      <c r="TS67" s="1"/>
      <c r="TT67" s="9"/>
      <c r="TW67" s="10"/>
      <c r="TX67" s="1"/>
      <c r="TY67" s="9"/>
      <c r="UB67" s="10"/>
      <c r="UC67" s="1"/>
      <c r="UD67" s="9"/>
      <c r="UG67" s="10"/>
      <c r="UH67" s="1"/>
      <c r="UI67" s="9"/>
      <c r="UL67" s="10"/>
      <c r="UM67" s="1"/>
      <c r="UN67" s="9"/>
      <c r="UQ67" s="10"/>
      <c r="UR67" s="1"/>
      <c r="US67" s="9"/>
      <c r="UV67" s="10"/>
      <c r="UW67" s="1"/>
      <c r="UX67" s="9"/>
      <c r="VA67" s="10"/>
      <c r="VB67" s="1"/>
      <c r="VC67" s="9"/>
      <c r="VF67" s="10"/>
      <c r="VG67" s="1"/>
      <c r="VH67" s="9"/>
      <c r="VK67" s="10"/>
      <c r="VL67" s="1"/>
      <c r="VM67" s="9"/>
      <c r="VP67" s="10"/>
      <c r="VQ67" s="1"/>
      <c r="VR67" s="9"/>
      <c r="VU67" s="10"/>
      <c r="VV67" s="1"/>
      <c r="VW67" s="9"/>
      <c r="VZ67" s="10"/>
      <c r="WA67" s="1"/>
      <c r="WB67" s="9"/>
      <c r="WE67" s="10"/>
      <c r="WF67" s="1"/>
      <c r="WG67" s="9"/>
      <c r="WJ67" s="10"/>
      <c r="WK67" s="1"/>
      <c r="WL67" s="9"/>
      <c r="WO67" s="10"/>
      <c r="WP67" s="1"/>
      <c r="WQ67" s="9"/>
      <c r="WT67" s="10"/>
      <c r="WU67" s="1"/>
      <c r="WV67" s="9"/>
      <c r="WY67" s="10"/>
      <c r="WZ67" s="1"/>
      <c r="XA67" s="9"/>
      <c r="XD67" s="10"/>
      <c r="XE67" s="1"/>
      <c r="XF67" s="9"/>
      <c r="XI67" s="10"/>
      <c r="XJ67" s="1"/>
      <c r="XK67" s="9"/>
      <c r="XN67" s="10"/>
      <c r="XO67" s="1"/>
      <c r="XP67" s="9"/>
      <c r="XS67" s="10"/>
      <c r="XT67" s="1"/>
      <c r="XU67" s="9"/>
      <c r="XX67" s="10"/>
      <c r="XY67" s="1"/>
      <c r="XZ67" s="9"/>
      <c r="YC67" s="10"/>
      <c r="YD67" s="1"/>
      <c r="YE67" s="9"/>
      <c r="YH67" s="10"/>
      <c r="YI67" s="1"/>
      <c r="YJ67" s="9"/>
      <c r="YM67" s="10"/>
      <c r="YN67" s="1"/>
      <c r="YO67" s="9"/>
      <c r="YR67" s="10"/>
      <c r="YS67" s="1"/>
      <c r="YT67" s="9"/>
      <c r="YW67" s="10"/>
      <c r="YX67" s="1"/>
      <c r="YY67" s="9"/>
      <c r="ZB67" s="10"/>
      <c r="ZC67" s="1"/>
      <c r="ZD67" s="9"/>
      <c r="ZG67" s="10"/>
      <c r="ZH67" s="1"/>
      <c r="ZI67" s="9"/>
      <c r="ZL67" s="10"/>
      <c r="ZM67" s="1"/>
      <c r="ZN67" s="9"/>
      <c r="ZQ67" s="10"/>
      <c r="ZR67" s="1"/>
      <c r="ZS67" s="9"/>
      <c r="ZV67" s="10"/>
      <c r="ZW67" s="1"/>
      <c r="ZX67" s="9"/>
      <c r="AAA67" s="10"/>
      <c r="AAB67" s="1"/>
      <c r="AAC67" s="9"/>
      <c r="AAF67" s="10"/>
      <c r="AAG67" s="1"/>
      <c r="AAH67" s="9"/>
      <c r="AAK67" s="10"/>
      <c r="AAL67" s="1"/>
      <c r="AAM67" s="9"/>
      <c r="AAP67" s="10"/>
      <c r="AAQ67" s="1"/>
      <c r="AAR67" s="9"/>
      <c r="AAU67" s="10"/>
      <c r="AAV67" s="1"/>
      <c r="AAW67" s="9"/>
      <c r="AAZ67" s="10"/>
      <c r="ABA67" s="1"/>
      <c r="ABB67" s="9"/>
      <c r="ABE67" s="10"/>
      <c r="ABF67" s="1"/>
      <c r="ABG67" s="9"/>
      <c r="ABJ67" s="10"/>
      <c r="ABK67" s="1"/>
      <c r="ABL67" s="9"/>
      <c r="ABO67" s="10"/>
      <c r="ABP67" s="1"/>
      <c r="ABQ67" s="9"/>
      <c r="ABT67" s="10"/>
      <c r="ABU67" s="1"/>
      <c r="ABV67" s="9"/>
      <c r="ABY67" s="10"/>
      <c r="ABZ67" s="1"/>
      <c r="ACA67" s="9"/>
      <c r="ACD67" s="10"/>
      <c r="ACE67" s="1"/>
      <c r="ACF67" s="9"/>
      <c r="ACI67" s="10"/>
      <c r="ACJ67" s="1"/>
      <c r="ACK67" s="9"/>
      <c r="ACN67" s="10"/>
      <c r="ACO67" s="1"/>
      <c r="ACP67" s="9"/>
      <c r="ACS67" s="10"/>
      <c r="ACT67" s="1"/>
      <c r="ACU67" s="9"/>
      <c r="ACX67" s="10"/>
      <c r="ACY67" s="1"/>
      <c r="ACZ67" s="9"/>
      <c r="ADC67" s="10"/>
      <c r="ADD67" s="1"/>
      <c r="ADE67" s="9"/>
      <c r="ADH67" s="10"/>
      <c r="ADI67" s="1"/>
      <c r="ADJ67" s="9"/>
      <c r="ADM67" s="10"/>
      <c r="ADN67" s="1"/>
      <c r="ADO67" s="9"/>
      <c r="ADR67" s="10"/>
      <c r="ADS67" s="1"/>
      <c r="ADT67" s="9"/>
      <c r="ADW67" s="10"/>
      <c r="ADX67" s="1"/>
      <c r="ADY67" s="9"/>
      <c r="AEB67" s="10"/>
      <c r="AEC67" s="1"/>
      <c r="AED67" s="9"/>
      <c r="AEG67" s="10"/>
      <c r="AEH67" s="1"/>
      <c r="AEI67" s="9"/>
      <c r="AEL67" s="10"/>
      <c r="AEM67" s="1"/>
      <c r="AEN67" s="9"/>
      <c r="AEQ67" s="10"/>
      <c r="AER67" s="1"/>
      <c r="AES67" s="9"/>
      <c r="AEV67" s="10"/>
      <c r="AEW67" s="1"/>
      <c r="AEX67" s="9"/>
      <c r="AFA67" s="10"/>
      <c r="AFB67" s="1"/>
      <c r="AFC67" s="9"/>
      <c r="AFF67" s="10"/>
      <c r="AFG67" s="1"/>
      <c r="AFH67" s="9"/>
      <c r="AFK67" s="10"/>
      <c r="AFL67" s="1"/>
      <c r="AFM67" s="9"/>
      <c r="AFP67" s="10"/>
      <c r="AFQ67" s="1"/>
      <c r="AFR67" s="9"/>
      <c r="AFU67" s="10"/>
      <c r="AFV67" s="1"/>
      <c r="AFW67" s="9"/>
      <c r="AFZ67" s="10"/>
      <c r="AGA67" s="1"/>
      <c r="AGB67" s="9"/>
      <c r="AGE67" s="10"/>
      <c r="AGF67" s="1"/>
      <c r="AGG67" s="9"/>
      <c r="AGJ67" s="10"/>
      <c r="AGK67" s="1"/>
      <c r="AGL67" s="9"/>
      <c r="AGO67" s="10"/>
      <c r="AGP67" s="1"/>
      <c r="AGQ67" s="9"/>
      <c r="AGT67" s="10"/>
      <c r="AGU67" s="1"/>
      <c r="AGV67" s="9"/>
      <c r="AGY67" s="10"/>
      <c r="AGZ67" s="1"/>
      <c r="AHA67" s="9"/>
      <c r="AHD67" s="10"/>
      <c r="AHE67" s="1"/>
      <c r="AHF67" s="9"/>
      <c r="AHI67" s="10"/>
      <c r="AHJ67" s="1"/>
      <c r="AHK67" s="9"/>
      <c r="AHN67" s="10"/>
      <c r="AHO67" s="1"/>
      <c r="AHP67" s="9"/>
      <c r="AHS67" s="10"/>
      <c r="AHT67" s="1"/>
      <c r="AHU67" s="9"/>
      <c r="AHX67" s="10"/>
      <c r="AHY67" s="1"/>
      <c r="AHZ67" s="9"/>
      <c r="AIC67" s="10"/>
      <c r="AID67" s="1"/>
      <c r="AIE67" s="9"/>
      <c r="AIH67" s="10"/>
      <c r="AII67" s="1"/>
      <c r="AIJ67" s="9"/>
      <c r="AIM67" s="10"/>
      <c r="AIN67" s="1"/>
      <c r="AIO67" s="9"/>
      <c r="AIR67" s="10"/>
      <c r="AIS67" s="1"/>
      <c r="AIT67" s="9"/>
      <c r="AIW67" s="10"/>
      <c r="AIX67" s="1"/>
      <c r="AIY67" s="9"/>
      <c r="AJB67" s="10"/>
      <c r="AJC67" s="1"/>
      <c r="AJD67" s="9"/>
      <c r="AJG67" s="10"/>
      <c r="AJH67" s="1"/>
      <c r="AJI67" s="9"/>
      <c r="AJL67" s="10"/>
      <c r="AJM67" s="1"/>
      <c r="AJN67" s="9"/>
      <c r="AJQ67" s="10"/>
      <c r="AJR67" s="1"/>
      <c r="AJS67" s="9"/>
      <c r="AJV67" s="10"/>
      <c r="AJW67" s="1"/>
      <c r="AJX67" s="9"/>
      <c r="AKA67" s="10"/>
      <c r="AKB67" s="1"/>
      <c r="AKC67" s="9"/>
      <c r="AKF67" s="10"/>
      <c r="AKG67" s="1"/>
      <c r="AKH67" s="9"/>
      <c r="AKK67" s="10"/>
      <c r="AKL67" s="1"/>
      <c r="AKM67" s="9"/>
      <c r="AKP67" s="10"/>
      <c r="AKQ67" s="1"/>
      <c r="AKR67" s="9"/>
      <c r="AKU67" s="10"/>
      <c r="AKV67" s="1"/>
      <c r="AKW67" s="9"/>
      <c r="AKZ67" s="10"/>
      <c r="ALA67" s="1"/>
      <c r="ALB67" s="9"/>
      <c r="ALE67" s="10"/>
      <c r="ALF67" s="1"/>
      <c r="ALG67" s="9"/>
      <c r="ALJ67" s="10"/>
      <c r="ALK67" s="1"/>
      <c r="ALL67" s="9"/>
      <c r="ALO67" s="10"/>
      <c r="ALP67" s="1"/>
      <c r="ALQ67" s="9"/>
      <c r="ALT67" s="10"/>
      <c r="ALU67" s="1"/>
      <c r="ALV67" s="9"/>
      <c r="ALY67" s="10"/>
      <c r="ALZ67" s="1"/>
      <c r="AMA67" s="9"/>
      <c r="AMD67" s="10"/>
      <c r="AME67" s="1"/>
      <c r="AMF67" s="9"/>
      <c r="AMI67" s="10"/>
      <c r="AMJ67" s="1"/>
    </row>
    <row r="68" spans="1:1024" customHeight="1" ht="13.2">
      <c r="I68" s="1"/>
      <c r="J68" s="9"/>
      <c r="M68" s="10"/>
      <c r="N68" s="1"/>
      <c r="O68" s="9"/>
      <c r="R68" s="10"/>
      <c r="S68" s="1"/>
      <c r="T68" s="9"/>
      <c r="W68" s="10"/>
      <c r="X68" s="1"/>
      <c r="Y68" s="9"/>
      <c r="AB68" s="10"/>
      <c r="AC68" s="1"/>
      <c r="AD68" s="9"/>
      <c r="AG68" s="10"/>
      <c r="AH68" s="1"/>
      <c r="AI68" s="9"/>
      <c r="AL68" s="10"/>
      <c r="AM68" s="1"/>
      <c r="AN68" s="9"/>
      <c r="AQ68" s="10"/>
      <c r="AR68" s="1"/>
      <c r="AS68" s="9"/>
      <c r="AV68" s="10"/>
      <c r="AW68" s="1"/>
      <c r="AX68" s="9"/>
      <c r="BA68" s="10"/>
      <c r="BB68" s="1"/>
      <c r="BC68" s="9"/>
      <c r="BF68" s="10"/>
      <c r="BG68" s="1"/>
      <c r="BH68" s="9"/>
      <c r="BK68" s="10"/>
      <c r="BL68" s="1"/>
      <c r="BM68" s="9"/>
      <c r="BP68" s="10"/>
      <c r="BQ68" s="1"/>
      <c r="BR68" s="9"/>
      <c r="BU68" s="10"/>
      <c r="BV68" s="1"/>
      <c r="BW68" s="9"/>
      <c r="BZ68" s="10"/>
      <c r="CA68" s="1"/>
      <c r="CB68" s="9"/>
      <c r="CE68" s="10"/>
      <c r="CF68" s="1"/>
      <c r="CG68" s="9"/>
      <c r="CJ68" s="10"/>
      <c r="CK68" s="1"/>
      <c r="CL68" s="9"/>
      <c r="CO68" s="10"/>
      <c r="CP68" s="1"/>
      <c r="CQ68" s="9"/>
      <c r="CT68" s="10"/>
      <c r="CU68" s="1"/>
      <c r="CV68" s="9"/>
      <c r="CY68" s="10"/>
      <c r="CZ68" s="1"/>
      <c r="DA68" s="9"/>
      <c r="DD68" s="10"/>
      <c r="DE68" s="1"/>
      <c r="DF68" s="9"/>
      <c r="DI68" s="10"/>
      <c r="DJ68" s="1"/>
      <c r="DK68" s="9"/>
      <c r="DN68" s="10"/>
      <c r="DO68" s="1"/>
      <c r="DP68" s="9"/>
      <c r="DS68" s="10"/>
      <c r="DT68" s="1"/>
      <c r="DU68" s="9"/>
      <c r="DX68" s="10"/>
      <c r="DY68" s="1"/>
      <c r="DZ68" s="9"/>
      <c r="EC68" s="10"/>
      <c r="ED68" s="1"/>
      <c r="EE68" s="9"/>
      <c r="EH68" s="10"/>
      <c r="EI68" s="1"/>
      <c r="EJ68" s="9"/>
      <c r="EM68" s="10"/>
      <c r="EN68" s="1"/>
      <c r="EO68" s="9"/>
      <c r="ER68" s="10"/>
      <c r="ES68" s="1"/>
      <c r="ET68" s="9"/>
      <c r="EW68" s="10"/>
      <c r="EX68" s="1"/>
      <c r="EY68" s="9"/>
      <c r="FB68" s="10"/>
      <c r="FC68" s="1"/>
      <c r="FD68" s="9"/>
      <c r="FG68" s="10"/>
      <c r="FH68" s="1"/>
      <c r="FI68" s="9"/>
      <c r="FL68" s="10"/>
      <c r="FM68" s="1"/>
      <c r="FN68" s="9"/>
      <c r="FQ68" s="10"/>
      <c r="FR68" s="1"/>
      <c r="FS68" s="9"/>
      <c r="FV68" s="10"/>
      <c r="FW68" s="1"/>
      <c r="FX68" s="9"/>
      <c r="GA68" s="10"/>
      <c r="GB68" s="1"/>
      <c r="GC68" s="9"/>
      <c r="GF68" s="10"/>
      <c r="GG68" s="1"/>
      <c r="GH68" s="9"/>
      <c r="GK68" s="10"/>
      <c r="GL68" s="1"/>
      <c r="GM68" s="9"/>
      <c r="GP68" s="10"/>
      <c r="GQ68" s="1"/>
      <c r="GR68" s="9"/>
      <c r="GU68" s="10"/>
      <c r="GV68" s="1"/>
      <c r="GW68" s="9"/>
      <c r="GZ68" s="10"/>
      <c r="HA68" s="1"/>
      <c r="HB68" s="9"/>
      <c r="HE68" s="10"/>
      <c r="HF68" s="1"/>
      <c r="HG68" s="9"/>
      <c r="HJ68" s="10"/>
      <c r="HK68" s="1"/>
      <c r="HL68" s="9"/>
      <c r="HO68" s="10"/>
      <c r="HP68" s="1"/>
      <c r="HQ68" s="9"/>
      <c r="HT68" s="10"/>
      <c r="HU68" s="1"/>
      <c r="HV68" s="9"/>
      <c r="HY68" s="10"/>
      <c r="HZ68" s="1"/>
      <c r="IA68" s="9"/>
      <c r="ID68" s="10"/>
      <c r="IE68" s="1"/>
      <c r="IF68" s="9"/>
      <c r="II68" s="10"/>
      <c r="IJ68" s="1"/>
      <c r="IK68" s="9"/>
      <c r="IN68" s="10"/>
      <c r="IO68" s="1"/>
      <c r="IP68" s="9"/>
      <c r="IS68" s="10"/>
      <c r="IT68" s="1"/>
      <c r="IU68" s="9"/>
      <c r="IX68" s="10"/>
      <c r="IY68" s="1"/>
      <c r="IZ68" s="9"/>
      <c r="JC68" s="10"/>
      <c r="JD68" s="1"/>
      <c r="JE68" s="9"/>
      <c r="JH68" s="10"/>
      <c r="JI68" s="1"/>
      <c r="JJ68" s="9"/>
      <c r="JM68" s="10"/>
      <c r="JN68" s="1"/>
      <c r="JO68" s="9"/>
      <c r="JR68" s="10"/>
      <c r="JS68" s="1"/>
      <c r="JT68" s="9"/>
      <c r="JW68" s="10"/>
      <c r="JX68" s="1"/>
      <c r="JY68" s="9"/>
      <c r="KB68" s="10"/>
      <c r="KC68" s="1"/>
      <c r="KD68" s="9"/>
      <c r="KG68" s="10"/>
      <c r="KH68" s="1"/>
      <c r="KI68" s="9"/>
      <c r="KL68" s="10"/>
      <c r="KM68" s="1"/>
      <c r="KN68" s="9"/>
      <c r="KQ68" s="10"/>
      <c r="KR68" s="1"/>
      <c r="KS68" s="9"/>
      <c r="KV68" s="10"/>
      <c r="KW68" s="1"/>
      <c r="KX68" s="9"/>
      <c r="LA68" s="10"/>
      <c r="LB68" s="1"/>
      <c r="LC68" s="9"/>
      <c r="LF68" s="10"/>
      <c r="LG68" s="1"/>
      <c r="LH68" s="9"/>
      <c r="LK68" s="10"/>
      <c r="LL68" s="1"/>
      <c r="LM68" s="9"/>
      <c r="LP68" s="10"/>
      <c r="LQ68" s="1"/>
      <c r="LR68" s="9"/>
      <c r="LU68" s="10"/>
      <c r="LV68" s="1"/>
      <c r="LW68" s="9"/>
      <c r="LZ68" s="10"/>
      <c r="MA68" s="1"/>
      <c r="MB68" s="9"/>
      <c r="ME68" s="10"/>
      <c r="MF68" s="1"/>
      <c r="MG68" s="9"/>
      <c r="MJ68" s="10"/>
      <c r="MK68" s="1"/>
      <c r="ML68" s="9"/>
      <c r="MO68" s="10"/>
      <c r="MP68" s="1"/>
      <c r="MQ68" s="9"/>
      <c r="MT68" s="10"/>
      <c r="MU68" s="1"/>
      <c r="MV68" s="9"/>
      <c r="MY68" s="10"/>
      <c r="MZ68" s="1"/>
      <c r="NA68" s="9"/>
      <c r="ND68" s="10"/>
      <c r="NE68" s="1"/>
      <c r="NF68" s="9"/>
      <c r="NI68" s="10"/>
      <c r="NJ68" s="1"/>
      <c r="NK68" s="9"/>
      <c r="NN68" s="10"/>
      <c r="NO68" s="1"/>
      <c r="NP68" s="9"/>
      <c r="NS68" s="10"/>
      <c r="NT68" s="1"/>
      <c r="NU68" s="9"/>
      <c r="NX68" s="10"/>
      <c r="NY68" s="1"/>
      <c r="NZ68" s="9"/>
      <c r="OC68" s="10"/>
      <c r="OD68" s="1"/>
      <c r="OE68" s="9"/>
      <c r="OH68" s="10"/>
      <c r="OI68" s="1"/>
      <c r="OJ68" s="9"/>
      <c r="OM68" s="10"/>
      <c r="ON68" s="1"/>
      <c r="OO68" s="9"/>
      <c r="OR68" s="10"/>
      <c r="OS68" s="1"/>
      <c r="OT68" s="9"/>
      <c r="OW68" s="10"/>
      <c r="OX68" s="1"/>
      <c r="OY68" s="9"/>
      <c r="PB68" s="10"/>
      <c r="PC68" s="1"/>
      <c r="PD68" s="9"/>
      <c r="PG68" s="10"/>
      <c r="PH68" s="1"/>
      <c r="PI68" s="9"/>
      <c r="PL68" s="10"/>
      <c r="PM68" s="1"/>
      <c r="PN68" s="9"/>
      <c r="PQ68" s="10"/>
      <c r="PR68" s="1"/>
      <c r="PS68" s="9"/>
      <c r="PV68" s="10"/>
      <c r="PW68" s="1"/>
      <c r="PX68" s="9"/>
      <c r="QA68" s="10"/>
      <c r="QB68" s="1"/>
      <c r="QC68" s="9"/>
      <c r="QF68" s="10"/>
      <c r="QG68" s="1"/>
      <c r="QH68" s="9"/>
      <c r="QK68" s="10"/>
      <c r="QL68" s="1"/>
      <c r="QM68" s="9"/>
      <c r="QP68" s="10"/>
      <c r="QQ68" s="1"/>
      <c r="QR68" s="9"/>
      <c r="QU68" s="10"/>
      <c r="QV68" s="1"/>
      <c r="QW68" s="9"/>
      <c r="QZ68" s="10"/>
      <c r="RA68" s="1"/>
      <c r="RB68" s="9"/>
      <c r="RE68" s="10"/>
      <c r="RF68" s="1"/>
      <c r="RG68" s="9"/>
      <c r="RJ68" s="10"/>
      <c r="RK68" s="1"/>
      <c r="RL68" s="9"/>
      <c r="RO68" s="10"/>
      <c r="RP68" s="1"/>
      <c r="RQ68" s="9"/>
      <c r="RT68" s="10"/>
      <c r="RU68" s="1"/>
      <c r="RV68" s="9"/>
      <c r="RY68" s="10"/>
      <c r="RZ68" s="1"/>
      <c r="SA68" s="9"/>
      <c r="SD68" s="10"/>
      <c r="SE68" s="1"/>
      <c r="SF68" s="9"/>
      <c r="SI68" s="10"/>
      <c r="SJ68" s="1"/>
      <c r="SK68" s="9"/>
      <c r="SN68" s="10"/>
      <c r="SO68" s="1"/>
      <c r="SP68" s="9"/>
      <c r="SS68" s="10"/>
      <c r="ST68" s="1"/>
      <c r="SU68" s="9"/>
      <c r="SX68" s="10"/>
      <c r="SY68" s="1"/>
      <c r="SZ68" s="9"/>
      <c r="TC68" s="10"/>
      <c r="TD68" s="1"/>
      <c r="TE68" s="9"/>
      <c r="TH68" s="10"/>
      <c r="TI68" s="1"/>
      <c r="TJ68" s="9"/>
      <c r="TM68" s="10"/>
      <c r="TN68" s="1"/>
      <c r="TO68" s="9"/>
      <c r="TR68" s="10"/>
      <c r="TS68" s="1"/>
      <c r="TT68" s="9"/>
      <c r="TW68" s="10"/>
      <c r="TX68" s="1"/>
      <c r="TY68" s="9"/>
      <c r="UB68" s="10"/>
      <c r="UC68" s="1"/>
      <c r="UD68" s="9"/>
      <c r="UG68" s="10"/>
      <c r="UH68" s="1"/>
      <c r="UI68" s="9"/>
      <c r="UL68" s="10"/>
      <c r="UM68" s="1"/>
      <c r="UN68" s="9"/>
      <c r="UQ68" s="10"/>
      <c r="UR68" s="1"/>
      <c r="US68" s="9"/>
      <c r="UV68" s="10"/>
      <c r="UW68" s="1"/>
      <c r="UX68" s="9"/>
      <c r="VA68" s="10"/>
      <c r="VB68" s="1"/>
      <c r="VC68" s="9"/>
      <c r="VF68" s="10"/>
      <c r="VG68" s="1"/>
      <c r="VH68" s="9"/>
      <c r="VK68" s="10"/>
      <c r="VL68" s="1"/>
      <c r="VM68" s="9"/>
      <c r="VP68" s="10"/>
      <c r="VQ68" s="1"/>
      <c r="VR68" s="9"/>
      <c r="VU68" s="10"/>
      <c r="VV68" s="1"/>
      <c r="VW68" s="9"/>
      <c r="VZ68" s="10"/>
      <c r="WA68" s="1"/>
      <c r="WB68" s="9"/>
      <c r="WE68" s="10"/>
      <c r="WF68" s="1"/>
      <c r="WG68" s="9"/>
      <c r="WJ68" s="10"/>
      <c r="WK68" s="1"/>
      <c r="WL68" s="9"/>
      <c r="WO68" s="10"/>
      <c r="WP68" s="1"/>
      <c r="WQ68" s="9"/>
      <c r="WT68" s="10"/>
      <c r="WU68" s="1"/>
      <c r="WV68" s="9"/>
      <c r="WY68" s="10"/>
      <c r="WZ68" s="1"/>
      <c r="XA68" s="9"/>
      <c r="XD68" s="10"/>
      <c r="XE68" s="1"/>
      <c r="XF68" s="9"/>
      <c r="XI68" s="10"/>
      <c r="XJ68" s="1"/>
      <c r="XK68" s="9"/>
      <c r="XN68" s="10"/>
      <c r="XO68" s="1"/>
      <c r="XP68" s="9"/>
      <c r="XS68" s="10"/>
      <c r="XT68" s="1"/>
      <c r="XU68" s="9"/>
      <c r="XX68" s="10"/>
      <c r="XY68" s="1"/>
      <c r="XZ68" s="9"/>
      <c r="YC68" s="10"/>
      <c r="YD68" s="1"/>
      <c r="YE68" s="9"/>
      <c r="YH68" s="10"/>
      <c r="YI68" s="1"/>
      <c r="YJ68" s="9"/>
      <c r="YM68" s="10"/>
      <c r="YN68" s="1"/>
      <c r="YO68" s="9"/>
      <c r="YR68" s="10"/>
      <c r="YS68" s="1"/>
      <c r="YT68" s="9"/>
      <c r="YW68" s="10"/>
      <c r="YX68" s="1"/>
      <c r="YY68" s="9"/>
      <c r="ZB68" s="10"/>
      <c r="ZC68" s="1"/>
      <c r="ZD68" s="9"/>
      <c r="ZG68" s="10"/>
      <c r="ZH68" s="1"/>
      <c r="ZI68" s="9"/>
      <c r="ZL68" s="10"/>
      <c r="ZM68" s="1"/>
      <c r="ZN68" s="9"/>
      <c r="ZQ68" s="10"/>
      <c r="ZR68" s="1"/>
      <c r="ZS68" s="9"/>
      <c r="ZV68" s="10"/>
      <c r="ZW68" s="1"/>
      <c r="ZX68" s="9"/>
      <c r="AAA68" s="10"/>
      <c r="AAB68" s="1"/>
      <c r="AAC68" s="9"/>
      <c r="AAF68" s="10"/>
      <c r="AAG68" s="1"/>
      <c r="AAH68" s="9"/>
      <c r="AAK68" s="10"/>
      <c r="AAL68" s="1"/>
      <c r="AAM68" s="9"/>
      <c r="AAP68" s="10"/>
      <c r="AAQ68" s="1"/>
      <c r="AAR68" s="9"/>
      <c r="AAU68" s="10"/>
      <c r="AAV68" s="1"/>
      <c r="AAW68" s="9"/>
      <c r="AAZ68" s="10"/>
      <c r="ABA68" s="1"/>
      <c r="ABB68" s="9"/>
      <c r="ABE68" s="10"/>
      <c r="ABF68" s="1"/>
      <c r="ABG68" s="9"/>
      <c r="ABJ68" s="10"/>
      <c r="ABK68" s="1"/>
      <c r="ABL68" s="9"/>
      <c r="ABO68" s="10"/>
      <c r="ABP68" s="1"/>
      <c r="ABQ68" s="9"/>
      <c r="ABT68" s="10"/>
      <c r="ABU68" s="1"/>
      <c r="ABV68" s="9"/>
      <c r="ABY68" s="10"/>
      <c r="ABZ68" s="1"/>
      <c r="ACA68" s="9"/>
      <c r="ACD68" s="10"/>
      <c r="ACE68" s="1"/>
      <c r="ACF68" s="9"/>
      <c r="ACI68" s="10"/>
      <c r="ACJ68" s="1"/>
      <c r="ACK68" s="9"/>
      <c r="ACN68" s="10"/>
      <c r="ACO68" s="1"/>
      <c r="ACP68" s="9"/>
      <c r="ACS68" s="10"/>
      <c r="ACT68" s="1"/>
      <c r="ACU68" s="9"/>
      <c r="ACX68" s="10"/>
      <c r="ACY68" s="1"/>
      <c r="ACZ68" s="9"/>
      <c r="ADC68" s="10"/>
      <c r="ADD68" s="1"/>
      <c r="ADE68" s="9"/>
      <c r="ADH68" s="10"/>
      <c r="ADI68" s="1"/>
      <c r="ADJ68" s="9"/>
      <c r="ADM68" s="10"/>
      <c r="ADN68" s="1"/>
      <c r="ADO68" s="9"/>
      <c r="ADR68" s="10"/>
      <c r="ADS68" s="1"/>
      <c r="ADT68" s="9"/>
      <c r="ADW68" s="10"/>
      <c r="ADX68" s="1"/>
      <c r="ADY68" s="9"/>
      <c r="AEB68" s="10"/>
      <c r="AEC68" s="1"/>
      <c r="AED68" s="9"/>
      <c r="AEG68" s="10"/>
      <c r="AEH68" s="1"/>
      <c r="AEI68" s="9"/>
      <c r="AEL68" s="10"/>
      <c r="AEM68" s="1"/>
      <c r="AEN68" s="9"/>
      <c r="AEQ68" s="10"/>
      <c r="AER68" s="1"/>
      <c r="AES68" s="9"/>
      <c r="AEV68" s="10"/>
      <c r="AEW68" s="1"/>
      <c r="AEX68" s="9"/>
      <c r="AFA68" s="10"/>
      <c r="AFB68" s="1"/>
      <c r="AFC68" s="9"/>
      <c r="AFF68" s="10"/>
      <c r="AFG68" s="1"/>
      <c r="AFH68" s="9"/>
      <c r="AFK68" s="10"/>
      <c r="AFL68" s="1"/>
      <c r="AFM68" s="9"/>
      <c r="AFP68" s="10"/>
      <c r="AFQ68" s="1"/>
      <c r="AFR68" s="9"/>
      <c r="AFU68" s="10"/>
      <c r="AFV68" s="1"/>
      <c r="AFW68" s="9"/>
      <c r="AFZ68" s="10"/>
      <c r="AGA68" s="1"/>
      <c r="AGB68" s="9"/>
      <c r="AGE68" s="10"/>
      <c r="AGF68" s="1"/>
      <c r="AGG68" s="9"/>
      <c r="AGJ68" s="10"/>
      <c r="AGK68" s="1"/>
      <c r="AGL68" s="9"/>
      <c r="AGO68" s="10"/>
      <c r="AGP68" s="1"/>
      <c r="AGQ68" s="9"/>
      <c r="AGT68" s="10"/>
      <c r="AGU68" s="1"/>
      <c r="AGV68" s="9"/>
      <c r="AGY68" s="10"/>
      <c r="AGZ68" s="1"/>
      <c r="AHA68" s="9"/>
      <c r="AHD68" s="10"/>
      <c r="AHE68" s="1"/>
      <c r="AHF68" s="9"/>
      <c r="AHI68" s="10"/>
      <c r="AHJ68" s="1"/>
      <c r="AHK68" s="9"/>
      <c r="AHN68" s="10"/>
      <c r="AHO68" s="1"/>
      <c r="AHP68" s="9"/>
      <c r="AHS68" s="10"/>
      <c r="AHT68" s="1"/>
      <c r="AHU68" s="9"/>
      <c r="AHX68" s="10"/>
      <c r="AHY68" s="1"/>
      <c r="AHZ68" s="9"/>
      <c r="AIC68" s="10"/>
      <c r="AID68" s="1"/>
      <c r="AIE68" s="9"/>
      <c r="AIH68" s="10"/>
      <c r="AII68" s="1"/>
      <c r="AIJ68" s="9"/>
      <c r="AIM68" s="10"/>
      <c r="AIN68" s="1"/>
      <c r="AIO68" s="9"/>
      <c r="AIR68" s="10"/>
      <c r="AIS68" s="1"/>
      <c r="AIT68" s="9"/>
      <c r="AIW68" s="10"/>
      <c r="AIX68" s="1"/>
      <c r="AIY68" s="9"/>
      <c r="AJB68" s="10"/>
      <c r="AJC68" s="1"/>
      <c r="AJD68" s="9"/>
      <c r="AJG68" s="10"/>
      <c r="AJH68" s="1"/>
      <c r="AJI68" s="9"/>
      <c r="AJL68" s="10"/>
      <c r="AJM68" s="1"/>
      <c r="AJN68" s="9"/>
      <c r="AJQ68" s="10"/>
      <c r="AJR68" s="1"/>
      <c r="AJS68" s="9"/>
      <c r="AJV68" s="10"/>
      <c r="AJW68" s="1"/>
      <c r="AJX68" s="9"/>
      <c r="AKA68" s="10"/>
      <c r="AKB68" s="1"/>
      <c r="AKC68" s="9"/>
      <c r="AKF68" s="10"/>
      <c r="AKG68" s="1"/>
      <c r="AKH68" s="9"/>
      <c r="AKK68" s="10"/>
      <c r="AKL68" s="1"/>
      <c r="AKM68" s="9"/>
      <c r="AKP68" s="10"/>
      <c r="AKQ68" s="1"/>
      <c r="AKR68" s="9"/>
      <c r="AKU68" s="10"/>
      <c r="AKV68" s="1"/>
      <c r="AKW68" s="9"/>
      <c r="AKZ68" s="10"/>
      <c r="ALA68" s="1"/>
      <c r="ALB68" s="9"/>
      <c r="ALE68" s="10"/>
      <c r="ALF68" s="1"/>
      <c r="ALG68" s="9"/>
      <c r="ALJ68" s="10"/>
      <c r="ALK68" s="1"/>
      <c r="ALL68" s="9"/>
      <c r="ALO68" s="10"/>
      <c r="ALP68" s="1"/>
      <c r="ALQ68" s="9"/>
      <c r="ALT68" s="10"/>
      <c r="ALU68" s="1"/>
      <c r="ALV68" s="9"/>
      <c r="ALY68" s="10"/>
      <c r="ALZ68" s="1"/>
      <c r="AMA68" s="9"/>
      <c r="AMD68" s="10"/>
      <c r="AME68" s="1"/>
      <c r="AMF68" s="9"/>
      <c r="AMI68" s="10"/>
      <c r="AMJ68" s="1"/>
    </row>
    <row r="69" spans="1:1024" customHeight="1" ht="13.2">
      <c r="I69" s="1"/>
      <c r="J69" s="9"/>
      <c r="M69" s="10"/>
      <c r="N69" s="1"/>
      <c r="O69" s="9"/>
      <c r="R69" s="10"/>
      <c r="S69" s="1"/>
      <c r="T69" s="9"/>
      <c r="W69" s="10"/>
      <c r="X69" s="1"/>
      <c r="Y69" s="9"/>
      <c r="AB69" s="10"/>
      <c r="AC69" s="1"/>
      <c r="AD69" s="9"/>
      <c r="AG69" s="10"/>
      <c r="AH69" s="1"/>
      <c r="AI69" s="9"/>
      <c r="AL69" s="10"/>
      <c r="AM69" s="1"/>
      <c r="AN69" s="9"/>
      <c r="AQ69" s="10"/>
      <c r="AR69" s="1"/>
      <c r="AS69" s="9"/>
      <c r="AV69" s="10"/>
      <c r="AW69" s="1"/>
      <c r="AX69" s="9"/>
      <c r="BA69" s="10"/>
      <c r="BB69" s="1"/>
      <c r="BC69" s="9"/>
      <c r="BF69" s="10"/>
      <c r="BG69" s="1"/>
      <c r="BH69" s="9"/>
      <c r="BK69" s="10"/>
      <c r="BL69" s="1"/>
      <c r="BM69" s="9"/>
      <c r="BP69" s="10"/>
      <c r="BQ69" s="1"/>
      <c r="BR69" s="9"/>
      <c r="BU69" s="10"/>
      <c r="BV69" s="1"/>
      <c r="BW69" s="9"/>
      <c r="BZ69" s="10"/>
      <c r="CA69" s="1"/>
      <c r="CB69" s="9"/>
      <c r="CE69" s="10"/>
      <c r="CF69" s="1"/>
      <c r="CG69" s="9"/>
      <c r="CJ69" s="10"/>
      <c r="CK69" s="1"/>
      <c r="CL69" s="9"/>
      <c r="CO69" s="10"/>
      <c r="CP69" s="1"/>
      <c r="CQ69" s="9"/>
      <c r="CT69" s="10"/>
      <c r="CU69" s="1"/>
      <c r="CV69" s="9"/>
      <c r="CY69" s="10"/>
      <c r="CZ69" s="1"/>
      <c r="DA69" s="9"/>
      <c r="DD69" s="10"/>
      <c r="DE69" s="1"/>
      <c r="DF69" s="9"/>
      <c r="DI69" s="10"/>
      <c r="DJ69" s="1"/>
      <c r="DK69" s="9"/>
      <c r="DN69" s="10"/>
      <c r="DO69" s="1"/>
      <c r="DP69" s="9"/>
      <c r="DS69" s="10"/>
      <c r="DT69" s="1"/>
      <c r="DU69" s="9"/>
      <c r="DX69" s="10"/>
      <c r="DY69" s="1"/>
      <c r="DZ69" s="9"/>
      <c r="EC69" s="10"/>
      <c r="ED69" s="1"/>
      <c r="EE69" s="9"/>
      <c r="EH69" s="10"/>
      <c r="EI69" s="1"/>
      <c r="EJ69" s="9"/>
      <c r="EM69" s="10"/>
      <c r="EN69" s="1"/>
      <c r="EO69" s="9"/>
      <c r="ER69" s="10"/>
      <c r="ES69" s="1"/>
      <c r="ET69" s="9"/>
      <c r="EW69" s="10"/>
      <c r="EX69" s="1"/>
      <c r="EY69" s="9"/>
      <c r="FB69" s="10"/>
      <c r="FC69" s="1"/>
      <c r="FD69" s="9"/>
      <c r="FG69" s="10"/>
      <c r="FH69" s="1"/>
      <c r="FI69" s="9"/>
      <c r="FL69" s="10"/>
      <c r="FM69" s="1"/>
      <c r="FN69" s="9"/>
      <c r="FQ69" s="10"/>
      <c r="FR69" s="1"/>
      <c r="FS69" s="9"/>
      <c r="FV69" s="10"/>
      <c r="FW69" s="1"/>
      <c r="FX69" s="9"/>
      <c r="GA69" s="10"/>
      <c r="GB69" s="1"/>
      <c r="GC69" s="9"/>
      <c r="GF69" s="10"/>
      <c r="GG69" s="1"/>
      <c r="GH69" s="9"/>
      <c r="GK69" s="10"/>
      <c r="GL69" s="1"/>
      <c r="GM69" s="9"/>
      <c r="GP69" s="10"/>
      <c r="GQ69" s="1"/>
      <c r="GR69" s="9"/>
      <c r="GU69" s="10"/>
      <c r="GV69" s="1"/>
      <c r="GW69" s="9"/>
      <c r="GZ69" s="10"/>
      <c r="HA69" s="1"/>
      <c r="HB69" s="9"/>
      <c r="HE69" s="10"/>
      <c r="HF69" s="1"/>
      <c r="HG69" s="9"/>
      <c r="HJ69" s="10"/>
      <c r="HK69" s="1"/>
      <c r="HL69" s="9"/>
      <c r="HO69" s="10"/>
      <c r="HP69" s="1"/>
      <c r="HQ69" s="9"/>
      <c r="HT69" s="10"/>
      <c r="HU69" s="1"/>
      <c r="HV69" s="9"/>
      <c r="HY69" s="10"/>
      <c r="HZ69" s="1"/>
      <c r="IA69" s="9"/>
      <c r="ID69" s="10"/>
      <c r="IE69" s="1"/>
      <c r="IF69" s="9"/>
      <c r="II69" s="10"/>
      <c r="IJ69" s="1"/>
      <c r="IK69" s="9"/>
      <c r="IN69" s="10"/>
      <c r="IO69" s="1"/>
      <c r="IP69" s="9"/>
      <c r="IS69" s="10"/>
      <c r="IT69" s="1"/>
      <c r="IU69" s="9"/>
      <c r="IX69" s="10"/>
      <c r="IY69" s="1"/>
      <c r="IZ69" s="9"/>
      <c r="JC69" s="10"/>
      <c r="JD69" s="1"/>
      <c r="JE69" s="9"/>
      <c r="JH69" s="10"/>
      <c r="JI69" s="1"/>
      <c r="JJ69" s="9"/>
      <c r="JM69" s="10"/>
      <c r="JN69" s="1"/>
      <c r="JO69" s="9"/>
      <c r="JR69" s="10"/>
      <c r="JS69" s="1"/>
      <c r="JT69" s="9"/>
      <c r="JW69" s="10"/>
      <c r="JX69" s="1"/>
      <c r="JY69" s="9"/>
      <c r="KB69" s="10"/>
      <c r="KC69" s="1"/>
      <c r="KD69" s="9"/>
      <c r="KG69" s="10"/>
      <c r="KH69" s="1"/>
      <c r="KI69" s="9"/>
      <c r="KL69" s="10"/>
      <c r="KM69" s="1"/>
      <c r="KN69" s="9"/>
      <c r="KQ69" s="10"/>
      <c r="KR69" s="1"/>
      <c r="KS69" s="9"/>
      <c r="KV69" s="10"/>
      <c r="KW69" s="1"/>
      <c r="KX69" s="9"/>
      <c r="LA69" s="10"/>
      <c r="LB69" s="1"/>
      <c r="LC69" s="9"/>
      <c r="LF69" s="10"/>
      <c r="LG69" s="1"/>
      <c r="LH69" s="9"/>
      <c r="LK69" s="10"/>
      <c r="LL69" s="1"/>
      <c r="LM69" s="9"/>
      <c r="LP69" s="10"/>
      <c r="LQ69" s="1"/>
      <c r="LR69" s="9"/>
      <c r="LU69" s="10"/>
      <c r="LV69" s="1"/>
      <c r="LW69" s="9"/>
      <c r="LZ69" s="10"/>
      <c r="MA69" s="1"/>
      <c r="MB69" s="9"/>
      <c r="ME69" s="10"/>
      <c r="MF69" s="1"/>
      <c r="MG69" s="9"/>
      <c r="MJ69" s="10"/>
      <c r="MK69" s="1"/>
      <c r="ML69" s="9"/>
      <c r="MO69" s="10"/>
      <c r="MP69" s="1"/>
      <c r="MQ69" s="9"/>
      <c r="MT69" s="10"/>
      <c r="MU69" s="1"/>
      <c r="MV69" s="9"/>
      <c r="MY69" s="10"/>
      <c r="MZ69" s="1"/>
      <c r="NA69" s="9"/>
      <c r="ND69" s="10"/>
      <c r="NE69" s="1"/>
      <c r="NF69" s="9"/>
      <c r="NI69" s="10"/>
      <c r="NJ69" s="1"/>
      <c r="NK69" s="9"/>
      <c r="NN69" s="10"/>
      <c r="NO69" s="1"/>
      <c r="NP69" s="9"/>
      <c r="NS69" s="10"/>
      <c r="NT69" s="1"/>
      <c r="NU69" s="9"/>
      <c r="NX69" s="10"/>
      <c r="NY69" s="1"/>
      <c r="NZ69" s="9"/>
      <c r="OC69" s="10"/>
      <c r="OD69" s="1"/>
      <c r="OE69" s="9"/>
      <c r="OH69" s="10"/>
      <c r="OI69" s="1"/>
      <c r="OJ69" s="9"/>
      <c r="OM69" s="10"/>
      <c r="ON69" s="1"/>
      <c r="OO69" s="9"/>
      <c r="OR69" s="10"/>
      <c r="OS69" s="1"/>
      <c r="OT69" s="9"/>
      <c r="OW69" s="10"/>
      <c r="OX69" s="1"/>
      <c r="OY69" s="9"/>
      <c r="PB69" s="10"/>
      <c r="PC69" s="1"/>
      <c r="PD69" s="9"/>
      <c r="PG69" s="10"/>
      <c r="PH69" s="1"/>
      <c r="PI69" s="9"/>
      <c r="PL69" s="10"/>
      <c r="PM69" s="1"/>
      <c r="PN69" s="9"/>
      <c r="PQ69" s="10"/>
      <c r="PR69" s="1"/>
      <c r="PS69" s="9"/>
      <c r="PV69" s="10"/>
      <c r="PW69" s="1"/>
      <c r="PX69" s="9"/>
      <c r="QA69" s="10"/>
      <c r="QB69" s="1"/>
      <c r="QC69" s="9"/>
      <c r="QF69" s="10"/>
      <c r="QG69" s="1"/>
      <c r="QH69" s="9"/>
      <c r="QK69" s="10"/>
      <c r="QL69" s="1"/>
      <c r="QM69" s="9"/>
      <c r="QP69" s="10"/>
      <c r="QQ69" s="1"/>
      <c r="QR69" s="9"/>
      <c r="QU69" s="10"/>
      <c r="QV69" s="1"/>
      <c r="QW69" s="9"/>
      <c r="QZ69" s="10"/>
      <c r="RA69" s="1"/>
      <c r="RB69" s="9"/>
      <c r="RE69" s="10"/>
      <c r="RF69" s="1"/>
      <c r="RG69" s="9"/>
      <c r="RJ69" s="10"/>
      <c r="RK69" s="1"/>
      <c r="RL69" s="9"/>
      <c r="RO69" s="10"/>
      <c r="RP69" s="1"/>
      <c r="RQ69" s="9"/>
      <c r="RT69" s="10"/>
      <c r="RU69" s="1"/>
      <c r="RV69" s="9"/>
      <c r="RY69" s="10"/>
      <c r="RZ69" s="1"/>
      <c r="SA69" s="9"/>
      <c r="SD69" s="10"/>
      <c r="SE69" s="1"/>
      <c r="SF69" s="9"/>
      <c r="SI69" s="10"/>
      <c r="SJ69" s="1"/>
      <c r="SK69" s="9"/>
      <c r="SN69" s="10"/>
      <c r="SO69" s="1"/>
      <c r="SP69" s="9"/>
      <c r="SS69" s="10"/>
      <c r="ST69" s="1"/>
      <c r="SU69" s="9"/>
      <c r="SX69" s="10"/>
      <c r="SY69" s="1"/>
      <c r="SZ69" s="9"/>
      <c r="TC69" s="10"/>
      <c r="TD69" s="1"/>
      <c r="TE69" s="9"/>
      <c r="TH69" s="10"/>
      <c r="TI69" s="1"/>
      <c r="TJ69" s="9"/>
      <c r="TM69" s="10"/>
      <c r="TN69" s="1"/>
      <c r="TO69" s="9"/>
      <c r="TR69" s="10"/>
      <c r="TS69" s="1"/>
      <c r="TT69" s="9"/>
      <c r="TW69" s="10"/>
      <c r="TX69" s="1"/>
      <c r="TY69" s="9"/>
      <c r="UB69" s="10"/>
      <c r="UC69" s="1"/>
      <c r="UD69" s="9"/>
      <c r="UG69" s="10"/>
      <c r="UH69" s="1"/>
      <c r="UI69" s="9"/>
      <c r="UL69" s="10"/>
      <c r="UM69" s="1"/>
      <c r="UN69" s="9"/>
      <c r="UQ69" s="10"/>
      <c r="UR69" s="1"/>
      <c r="US69" s="9"/>
      <c r="UV69" s="10"/>
      <c r="UW69" s="1"/>
      <c r="UX69" s="9"/>
      <c r="VA69" s="10"/>
      <c r="VB69" s="1"/>
      <c r="VC69" s="9"/>
      <c r="VF69" s="10"/>
      <c r="VG69" s="1"/>
      <c r="VH69" s="9"/>
      <c r="VK69" s="10"/>
      <c r="VL69" s="1"/>
      <c r="VM69" s="9"/>
      <c r="VP69" s="10"/>
      <c r="VQ69" s="1"/>
      <c r="VR69" s="9"/>
      <c r="VU69" s="10"/>
      <c r="VV69" s="1"/>
      <c r="VW69" s="9"/>
      <c r="VZ69" s="10"/>
      <c r="WA69" s="1"/>
      <c r="WB69" s="9"/>
      <c r="WE69" s="10"/>
      <c r="WF69" s="1"/>
      <c r="WG69" s="9"/>
      <c r="WJ69" s="10"/>
      <c r="WK69" s="1"/>
      <c r="WL69" s="9"/>
      <c r="WO69" s="10"/>
      <c r="WP69" s="1"/>
      <c r="WQ69" s="9"/>
      <c r="WT69" s="10"/>
      <c r="WU69" s="1"/>
      <c r="WV69" s="9"/>
      <c r="WY69" s="10"/>
      <c r="WZ69" s="1"/>
      <c r="XA69" s="9"/>
      <c r="XD69" s="10"/>
      <c r="XE69" s="1"/>
      <c r="XF69" s="9"/>
      <c r="XI69" s="10"/>
      <c r="XJ69" s="1"/>
      <c r="XK69" s="9"/>
      <c r="XN69" s="10"/>
      <c r="XO69" s="1"/>
      <c r="XP69" s="9"/>
      <c r="XS69" s="10"/>
      <c r="XT69" s="1"/>
      <c r="XU69" s="9"/>
      <c r="XX69" s="10"/>
      <c r="XY69" s="1"/>
      <c r="XZ69" s="9"/>
      <c r="YC69" s="10"/>
      <c r="YD69" s="1"/>
      <c r="YE69" s="9"/>
      <c r="YH69" s="10"/>
      <c r="YI69" s="1"/>
      <c r="YJ69" s="9"/>
      <c r="YM69" s="10"/>
      <c r="YN69" s="1"/>
      <c r="YO69" s="9"/>
      <c r="YR69" s="10"/>
      <c r="YS69" s="1"/>
      <c r="YT69" s="9"/>
      <c r="YW69" s="10"/>
      <c r="YX69" s="1"/>
      <c r="YY69" s="9"/>
      <c r="ZB69" s="10"/>
      <c r="ZC69" s="1"/>
      <c r="ZD69" s="9"/>
      <c r="ZG69" s="10"/>
      <c r="ZH69" s="1"/>
      <c r="ZI69" s="9"/>
      <c r="ZL69" s="10"/>
      <c r="ZM69" s="1"/>
      <c r="ZN69" s="9"/>
      <c r="ZQ69" s="10"/>
      <c r="ZR69" s="1"/>
      <c r="ZS69" s="9"/>
      <c r="ZV69" s="10"/>
      <c r="ZW69" s="1"/>
      <c r="ZX69" s="9"/>
      <c r="AAA69" s="10"/>
      <c r="AAB69" s="1"/>
      <c r="AAC69" s="9"/>
      <c r="AAF69" s="10"/>
      <c r="AAG69" s="1"/>
      <c r="AAH69" s="9"/>
      <c r="AAK69" s="10"/>
      <c r="AAL69" s="1"/>
      <c r="AAM69" s="9"/>
      <c r="AAP69" s="10"/>
      <c r="AAQ69" s="1"/>
      <c r="AAR69" s="9"/>
      <c r="AAU69" s="10"/>
      <c r="AAV69" s="1"/>
      <c r="AAW69" s="9"/>
      <c r="AAZ69" s="10"/>
      <c r="ABA69" s="1"/>
      <c r="ABB69" s="9"/>
      <c r="ABE69" s="10"/>
      <c r="ABF69" s="1"/>
      <c r="ABG69" s="9"/>
      <c r="ABJ69" s="10"/>
      <c r="ABK69" s="1"/>
      <c r="ABL69" s="9"/>
      <c r="ABO69" s="10"/>
      <c r="ABP69" s="1"/>
      <c r="ABQ69" s="9"/>
      <c r="ABT69" s="10"/>
      <c r="ABU69" s="1"/>
      <c r="ABV69" s="9"/>
      <c r="ABY69" s="10"/>
      <c r="ABZ69" s="1"/>
      <c r="ACA69" s="9"/>
      <c r="ACD69" s="10"/>
      <c r="ACE69" s="1"/>
      <c r="ACF69" s="9"/>
      <c r="ACI69" s="10"/>
      <c r="ACJ69" s="1"/>
      <c r="ACK69" s="9"/>
      <c r="ACN69" s="10"/>
      <c r="ACO69" s="1"/>
      <c r="ACP69" s="9"/>
      <c r="ACS69" s="10"/>
      <c r="ACT69" s="1"/>
      <c r="ACU69" s="9"/>
      <c r="ACX69" s="10"/>
      <c r="ACY69" s="1"/>
      <c r="ACZ69" s="9"/>
      <c r="ADC69" s="10"/>
      <c r="ADD69" s="1"/>
      <c r="ADE69" s="9"/>
      <c r="ADH69" s="10"/>
      <c r="ADI69" s="1"/>
      <c r="ADJ69" s="9"/>
      <c r="ADM69" s="10"/>
      <c r="ADN69" s="1"/>
      <c r="ADO69" s="9"/>
      <c r="ADR69" s="10"/>
      <c r="ADS69" s="1"/>
      <c r="ADT69" s="9"/>
      <c r="ADW69" s="10"/>
      <c r="ADX69" s="1"/>
      <c r="ADY69" s="9"/>
      <c r="AEB69" s="10"/>
      <c r="AEC69" s="1"/>
      <c r="AED69" s="9"/>
      <c r="AEG69" s="10"/>
      <c r="AEH69" s="1"/>
      <c r="AEI69" s="9"/>
      <c r="AEL69" s="10"/>
      <c r="AEM69" s="1"/>
      <c r="AEN69" s="9"/>
      <c r="AEQ69" s="10"/>
      <c r="AER69" s="1"/>
      <c r="AES69" s="9"/>
      <c r="AEV69" s="10"/>
      <c r="AEW69" s="1"/>
      <c r="AEX69" s="9"/>
      <c r="AFA69" s="10"/>
      <c r="AFB69" s="1"/>
      <c r="AFC69" s="9"/>
      <c r="AFF69" s="10"/>
      <c r="AFG69" s="1"/>
      <c r="AFH69" s="9"/>
      <c r="AFK69" s="10"/>
      <c r="AFL69" s="1"/>
      <c r="AFM69" s="9"/>
      <c r="AFP69" s="10"/>
      <c r="AFQ69" s="1"/>
      <c r="AFR69" s="9"/>
      <c r="AFU69" s="10"/>
      <c r="AFV69" s="1"/>
      <c r="AFW69" s="9"/>
      <c r="AFZ69" s="10"/>
      <c r="AGA69" s="1"/>
      <c r="AGB69" s="9"/>
      <c r="AGE69" s="10"/>
      <c r="AGF69" s="1"/>
      <c r="AGG69" s="9"/>
      <c r="AGJ69" s="10"/>
      <c r="AGK69" s="1"/>
      <c r="AGL69" s="9"/>
      <c r="AGO69" s="10"/>
      <c r="AGP69" s="1"/>
      <c r="AGQ69" s="9"/>
      <c r="AGT69" s="10"/>
      <c r="AGU69" s="1"/>
      <c r="AGV69" s="9"/>
      <c r="AGY69" s="10"/>
      <c r="AGZ69" s="1"/>
      <c r="AHA69" s="9"/>
      <c r="AHD69" s="10"/>
      <c r="AHE69" s="1"/>
      <c r="AHF69" s="9"/>
      <c r="AHI69" s="10"/>
      <c r="AHJ69" s="1"/>
      <c r="AHK69" s="9"/>
      <c r="AHN69" s="10"/>
      <c r="AHO69" s="1"/>
      <c r="AHP69" s="9"/>
      <c r="AHS69" s="10"/>
      <c r="AHT69" s="1"/>
      <c r="AHU69" s="9"/>
      <c r="AHX69" s="10"/>
      <c r="AHY69" s="1"/>
      <c r="AHZ69" s="9"/>
      <c r="AIC69" s="10"/>
      <c r="AID69" s="1"/>
      <c r="AIE69" s="9"/>
      <c r="AIH69" s="10"/>
      <c r="AII69" s="1"/>
      <c r="AIJ69" s="9"/>
      <c r="AIM69" s="10"/>
      <c r="AIN69" s="1"/>
      <c r="AIO69" s="9"/>
      <c r="AIR69" s="10"/>
      <c r="AIS69" s="1"/>
      <c r="AIT69" s="9"/>
      <c r="AIW69" s="10"/>
      <c r="AIX69" s="1"/>
      <c r="AIY69" s="9"/>
      <c r="AJB69" s="10"/>
      <c r="AJC69" s="1"/>
      <c r="AJD69" s="9"/>
      <c r="AJG69" s="10"/>
      <c r="AJH69" s="1"/>
      <c r="AJI69" s="9"/>
      <c r="AJL69" s="10"/>
      <c r="AJM69" s="1"/>
      <c r="AJN69" s="9"/>
      <c r="AJQ69" s="10"/>
      <c r="AJR69" s="1"/>
      <c r="AJS69" s="9"/>
      <c r="AJV69" s="10"/>
      <c r="AJW69" s="1"/>
      <c r="AJX69" s="9"/>
      <c r="AKA69" s="10"/>
      <c r="AKB69" s="1"/>
      <c r="AKC69" s="9"/>
      <c r="AKF69" s="10"/>
      <c r="AKG69" s="1"/>
      <c r="AKH69" s="9"/>
      <c r="AKK69" s="10"/>
      <c r="AKL69" s="1"/>
      <c r="AKM69" s="9"/>
      <c r="AKP69" s="10"/>
      <c r="AKQ69" s="1"/>
      <c r="AKR69" s="9"/>
      <c r="AKU69" s="10"/>
      <c r="AKV69" s="1"/>
      <c r="AKW69" s="9"/>
      <c r="AKZ69" s="10"/>
      <c r="ALA69" s="1"/>
      <c r="ALB69" s="9"/>
      <c r="ALE69" s="10"/>
      <c r="ALF69" s="1"/>
      <c r="ALG69" s="9"/>
      <c r="ALJ69" s="10"/>
      <c r="ALK69" s="1"/>
      <c r="ALL69" s="9"/>
      <c r="ALO69" s="10"/>
      <c r="ALP69" s="1"/>
      <c r="ALQ69" s="9"/>
      <c r="ALT69" s="10"/>
      <c r="ALU69" s="1"/>
      <c r="ALV69" s="9"/>
      <c r="ALY69" s="10"/>
      <c r="ALZ69" s="1"/>
      <c r="AMA69" s="9"/>
      <c r="AMD69" s="10"/>
      <c r="AME69" s="1"/>
      <c r="AMF69" s="9"/>
      <c r="AMI69" s="10"/>
      <c r="AMJ69" s="1"/>
    </row>
    <row r="70" spans="1:1024" customHeight="1" ht="13.2">
      <c r="I70" s="1"/>
      <c r="J70" s="9"/>
      <c r="M70" s="10"/>
      <c r="N70" s="1"/>
      <c r="O70" s="9"/>
      <c r="R70" s="10"/>
      <c r="S70" s="1"/>
      <c r="T70" s="9"/>
      <c r="W70" s="10"/>
      <c r="X70" s="1"/>
      <c r="Y70" s="9"/>
      <c r="AB70" s="10"/>
      <c r="AC70" s="1"/>
      <c r="AD70" s="9"/>
      <c r="AG70" s="10"/>
      <c r="AH70" s="1"/>
      <c r="AI70" s="9"/>
      <c r="AL70" s="10"/>
      <c r="AM70" s="1"/>
      <c r="AN70" s="9"/>
      <c r="AQ70" s="10"/>
      <c r="AR70" s="1"/>
      <c r="AS70" s="9"/>
      <c r="AV70" s="10"/>
      <c r="AW70" s="1"/>
      <c r="AX70" s="9"/>
      <c r="BA70" s="10"/>
      <c r="BB70" s="1"/>
      <c r="BC70" s="9"/>
      <c r="BF70" s="10"/>
      <c r="BG70" s="1"/>
      <c r="BH70" s="9"/>
      <c r="BK70" s="10"/>
      <c r="BL70" s="1"/>
      <c r="BM70" s="9"/>
      <c r="BP70" s="10"/>
      <c r="BQ70" s="1"/>
      <c r="BR70" s="9"/>
      <c r="BU70" s="10"/>
      <c r="BV70" s="1"/>
      <c r="BW70" s="9"/>
      <c r="BZ70" s="10"/>
      <c r="CA70" s="1"/>
      <c r="CB70" s="9"/>
      <c r="CE70" s="10"/>
      <c r="CF70" s="1"/>
      <c r="CG70" s="9"/>
      <c r="CJ70" s="10"/>
      <c r="CK70" s="1"/>
      <c r="CL70" s="9"/>
      <c r="CO70" s="10"/>
      <c r="CP70" s="1"/>
      <c r="CQ70" s="9"/>
      <c r="CT70" s="10"/>
      <c r="CU70" s="1"/>
      <c r="CV70" s="9"/>
      <c r="CY70" s="10"/>
      <c r="CZ70" s="1"/>
      <c r="DA70" s="9"/>
      <c r="DD70" s="10"/>
      <c r="DE70" s="1"/>
      <c r="DF70" s="9"/>
      <c r="DI70" s="10"/>
      <c r="DJ70" s="1"/>
      <c r="DK70" s="9"/>
      <c r="DN70" s="10"/>
      <c r="DO70" s="1"/>
      <c r="DP70" s="9"/>
      <c r="DS70" s="10"/>
      <c r="DT70" s="1"/>
      <c r="DU70" s="9"/>
      <c r="DX70" s="10"/>
      <c r="DY70" s="1"/>
      <c r="DZ70" s="9"/>
      <c r="EC70" s="10"/>
      <c r="ED70" s="1"/>
      <c r="EE70" s="9"/>
      <c r="EH70" s="10"/>
      <c r="EI70" s="1"/>
      <c r="EJ70" s="9"/>
      <c r="EM70" s="10"/>
      <c r="EN70" s="1"/>
      <c r="EO70" s="9"/>
      <c r="ER70" s="10"/>
      <c r="ES70" s="1"/>
      <c r="ET70" s="9"/>
      <c r="EW70" s="10"/>
      <c r="EX70" s="1"/>
      <c r="EY70" s="9"/>
      <c r="FB70" s="10"/>
      <c r="FC70" s="1"/>
      <c r="FD70" s="9"/>
      <c r="FG70" s="10"/>
      <c r="FH70" s="1"/>
      <c r="FI70" s="9"/>
      <c r="FL70" s="10"/>
      <c r="FM70" s="1"/>
      <c r="FN70" s="9"/>
      <c r="FQ70" s="10"/>
      <c r="FR70" s="1"/>
      <c r="FS70" s="9"/>
      <c r="FV70" s="10"/>
      <c r="FW70" s="1"/>
      <c r="FX70" s="9"/>
      <c r="GA70" s="10"/>
      <c r="GB70" s="1"/>
      <c r="GC70" s="9"/>
      <c r="GF70" s="10"/>
      <c r="GG70" s="1"/>
      <c r="GH70" s="9"/>
      <c r="GK70" s="10"/>
      <c r="GL70" s="1"/>
      <c r="GM70" s="9"/>
      <c r="GP70" s="10"/>
      <c r="GQ70" s="1"/>
      <c r="GR70" s="9"/>
      <c r="GU70" s="10"/>
      <c r="GV70" s="1"/>
      <c r="GW70" s="9"/>
      <c r="GZ70" s="10"/>
      <c r="HA70" s="1"/>
      <c r="HB70" s="9"/>
      <c r="HE70" s="10"/>
      <c r="HF70" s="1"/>
      <c r="HG70" s="9"/>
      <c r="HJ70" s="10"/>
      <c r="HK70" s="1"/>
      <c r="HL70" s="9"/>
      <c r="HO70" s="10"/>
      <c r="HP70" s="1"/>
      <c r="HQ70" s="9"/>
      <c r="HT70" s="10"/>
      <c r="HU70" s="1"/>
      <c r="HV70" s="9"/>
      <c r="HY70" s="10"/>
      <c r="HZ70" s="1"/>
      <c r="IA70" s="9"/>
      <c r="ID70" s="10"/>
      <c r="IE70" s="1"/>
      <c r="IF70" s="9"/>
      <c r="II70" s="10"/>
      <c r="IJ70" s="1"/>
      <c r="IK70" s="9"/>
      <c r="IN70" s="10"/>
      <c r="IO70" s="1"/>
      <c r="IP70" s="9"/>
      <c r="IS70" s="10"/>
      <c r="IT70" s="1"/>
      <c r="IU70" s="9"/>
      <c r="IX70" s="10"/>
      <c r="IY70" s="1"/>
      <c r="IZ70" s="9"/>
      <c r="JC70" s="10"/>
      <c r="JD70" s="1"/>
      <c r="JE70" s="9"/>
      <c r="JH70" s="10"/>
      <c r="JI70" s="1"/>
      <c r="JJ70" s="9"/>
      <c r="JM70" s="10"/>
      <c r="JN70" s="1"/>
      <c r="JO70" s="9"/>
      <c r="JR70" s="10"/>
      <c r="JS70" s="1"/>
      <c r="JT70" s="9"/>
      <c r="JW70" s="10"/>
      <c r="JX70" s="1"/>
      <c r="JY70" s="9"/>
      <c r="KB70" s="10"/>
      <c r="KC70" s="1"/>
      <c r="KD70" s="9"/>
      <c r="KG70" s="10"/>
      <c r="KH70" s="1"/>
      <c r="KI70" s="9"/>
      <c r="KL70" s="10"/>
      <c r="KM70" s="1"/>
      <c r="KN70" s="9"/>
      <c r="KQ70" s="10"/>
      <c r="KR70" s="1"/>
      <c r="KS70" s="9"/>
      <c r="KV70" s="10"/>
      <c r="KW70" s="1"/>
      <c r="KX70" s="9"/>
      <c r="LA70" s="10"/>
      <c r="LB70" s="1"/>
      <c r="LC70" s="9"/>
      <c r="LF70" s="10"/>
      <c r="LG70" s="1"/>
      <c r="LH70" s="9"/>
      <c r="LK70" s="10"/>
      <c r="LL70" s="1"/>
      <c r="LM70" s="9"/>
      <c r="LP70" s="10"/>
      <c r="LQ70" s="1"/>
      <c r="LR70" s="9"/>
      <c r="LU70" s="10"/>
      <c r="LV70" s="1"/>
      <c r="LW70" s="9"/>
      <c r="LZ70" s="10"/>
      <c r="MA70" s="1"/>
      <c r="MB70" s="9"/>
      <c r="ME70" s="10"/>
      <c r="MF70" s="1"/>
      <c r="MG70" s="9"/>
      <c r="MJ70" s="10"/>
      <c r="MK70" s="1"/>
      <c r="ML70" s="9"/>
      <c r="MO70" s="10"/>
      <c r="MP70" s="1"/>
      <c r="MQ70" s="9"/>
      <c r="MT70" s="10"/>
      <c r="MU70" s="1"/>
      <c r="MV70" s="9"/>
      <c r="MY70" s="10"/>
      <c r="MZ70" s="1"/>
      <c r="NA70" s="9"/>
      <c r="ND70" s="10"/>
      <c r="NE70" s="1"/>
      <c r="NF70" s="9"/>
      <c r="NI70" s="10"/>
      <c r="NJ70" s="1"/>
      <c r="NK70" s="9"/>
      <c r="NN70" s="10"/>
      <c r="NO70" s="1"/>
      <c r="NP70" s="9"/>
      <c r="NS70" s="10"/>
      <c r="NT70" s="1"/>
      <c r="NU70" s="9"/>
      <c r="NX70" s="10"/>
      <c r="NY70" s="1"/>
      <c r="NZ70" s="9"/>
      <c r="OC70" s="10"/>
      <c r="OD70" s="1"/>
      <c r="OE70" s="9"/>
      <c r="OH70" s="10"/>
      <c r="OI70" s="1"/>
      <c r="OJ70" s="9"/>
      <c r="OM70" s="10"/>
      <c r="ON70" s="1"/>
      <c r="OO70" s="9"/>
      <c r="OR70" s="10"/>
      <c r="OS70" s="1"/>
      <c r="OT70" s="9"/>
      <c r="OW70" s="10"/>
      <c r="OX70" s="1"/>
      <c r="OY70" s="9"/>
      <c r="PB70" s="10"/>
      <c r="PC70" s="1"/>
      <c r="PD70" s="9"/>
      <c r="PG70" s="10"/>
      <c r="PH70" s="1"/>
      <c r="PI70" s="9"/>
      <c r="PL70" s="10"/>
      <c r="PM70" s="1"/>
      <c r="PN70" s="9"/>
      <c r="PQ70" s="10"/>
      <c r="PR70" s="1"/>
      <c r="PS70" s="9"/>
      <c r="PV70" s="10"/>
      <c r="PW70" s="1"/>
      <c r="PX70" s="9"/>
      <c r="QA70" s="10"/>
      <c r="QB70" s="1"/>
      <c r="QC70" s="9"/>
      <c r="QF70" s="10"/>
      <c r="QG70" s="1"/>
      <c r="QH70" s="9"/>
      <c r="QK70" s="10"/>
      <c r="QL70" s="1"/>
      <c r="QM70" s="9"/>
      <c r="QP70" s="10"/>
      <c r="QQ70" s="1"/>
      <c r="QR70" s="9"/>
      <c r="QU70" s="10"/>
      <c r="QV70" s="1"/>
      <c r="QW70" s="9"/>
      <c r="QZ70" s="10"/>
      <c r="RA70" s="1"/>
      <c r="RB70" s="9"/>
      <c r="RE70" s="10"/>
      <c r="RF70" s="1"/>
      <c r="RG70" s="9"/>
      <c r="RJ70" s="10"/>
      <c r="RK70" s="1"/>
      <c r="RL70" s="9"/>
      <c r="RO70" s="10"/>
      <c r="RP70" s="1"/>
      <c r="RQ70" s="9"/>
      <c r="RT70" s="10"/>
      <c r="RU70" s="1"/>
      <c r="RV70" s="9"/>
      <c r="RY70" s="10"/>
      <c r="RZ70" s="1"/>
      <c r="SA70" s="9"/>
      <c r="SD70" s="10"/>
      <c r="SE70" s="1"/>
      <c r="SF70" s="9"/>
      <c r="SI70" s="10"/>
      <c r="SJ70" s="1"/>
      <c r="SK70" s="9"/>
      <c r="SN70" s="10"/>
      <c r="SO70" s="1"/>
      <c r="SP70" s="9"/>
      <c r="SS70" s="10"/>
      <c r="ST70" s="1"/>
      <c r="SU70" s="9"/>
      <c r="SX70" s="10"/>
      <c r="SY70" s="1"/>
      <c r="SZ70" s="9"/>
      <c r="TC70" s="10"/>
      <c r="TD70" s="1"/>
      <c r="TE70" s="9"/>
      <c r="TH70" s="10"/>
      <c r="TI70" s="1"/>
      <c r="TJ70" s="9"/>
      <c r="TM70" s="10"/>
      <c r="TN70" s="1"/>
      <c r="TO70" s="9"/>
      <c r="TR70" s="10"/>
      <c r="TS70" s="1"/>
      <c r="TT70" s="9"/>
      <c r="TW70" s="10"/>
      <c r="TX70" s="1"/>
      <c r="TY70" s="9"/>
      <c r="UB70" s="10"/>
      <c r="UC70" s="1"/>
      <c r="UD70" s="9"/>
      <c r="UG70" s="10"/>
      <c r="UH70" s="1"/>
      <c r="UI70" s="9"/>
      <c r="UL70" s="10"/>
      <c r="UM70" s="1"/>
      <c r="UN70" s="9"/>
      <c r="UQ70" s="10"/>
      <c r="UR70" s="1"/>
      <c r="US70" s="9"/>
      <c r="UV70" s="10"/>
      <c r="UW70" s="1"/>
      <c r="UX70" s="9"/>
      <c r="VA70" s="10"/>
      <c r="VB70" s="1"/>
      <c r="VC70" s="9"/>
      <c r="VF70" s="10"/>
      <c r="VG70" s="1"/>
      <c r="VH70" s="9"/>
      <c r="VK70" s="10"/>
      <c r="VL70" s="1"/>
      <c r="VM70" s="9"/>
      <c r="VP70" s="10"/>
      <c r="VQ70" s="1"/>
      <c r="VR70" s="9"/>
      <c r="VU70" s="10"/>
      <c r="VV70" s="1"/>
      <c r="VW70" s="9"/>
      <c r="VZ70" s="10"/>
      <c r="WA70" s="1"/>
      <c r="WB70" s="9"/>
      <c r="WE70" s="10"/>
      <c r="WF70" s="1"/>
      <c r="WG70" s="9"/>
      <c r="WJ70" s="10"/>
      <c r="WK70" s="1"/>
      <c r="WL70" s="9"/>
      <c r="WO70" s="10"/>
      <c r="WP70" s="1"/>
      <c r="WQ70" s="9"/>
      <c r="WT70" s="10"/>
      <c r="WU70" s="1"/>
      <c r="WV70" s="9"/>
      <c r="WY70" s="10"/>
      <c r="WZ70" s="1"/>
      <c r="XA70" s="9"/>
      <c r="XD70" s="10"/>
      <c r="XE70" s="1"/>
      <c r="XF70" s="9"/>
      <c r="XI70" s="10"/>
      <c r="XJ70" s="1"/>
      <c r="XK70" s="9"/>
      <c r="XN70" s="10"/>
      <c r="XO70" s="1"/>
      <c r="XP70" s="9"/>
      <c r="XS70" s="10"/>
      <c r="XT70" s="1"/>
      <c r="XU70" s="9"/>
      <c r="XX70" s="10"/>
      <c r="XY70" s="1"/>
      <c r="XZ70" s="9"/>
      <c r="YC70" s="10"/>
      <c r="YD70" s="1"/>
      <c r="YE70" s="9"/>
      <c r="YH70" s="10"/>
      <c r="YI70" s="1"/>
      <c r="YJ70" s="9"/>
      <c r="YM70" s="10"/>
      <c r="YN70" s="1"/>
      <c r="YO70" s="9"/>
      <c r="YR70" s="10"/>
      <c r="YS70" s="1"/>
      <c r="YT70" s="9"/>
      <c r="YW70" s="10"/>
      <c r="YX70" s="1"/>
      <c r="YY70" s="9"/>
      <c r="ZB70" s="10"/>
      <c r="ZC70" s="1"/>
      <c r="ZD70" s="9"/>
      <c r="ZG70" s="10"/>
      <c r="ZH70" s="1"/>
      <c r="ZI70" s="9"/>
      <c r="ZL70" s="10"/>
      <c r="ZM70" s="1"/>
      <c r="ZN70" s="9"/>
      <c r="ZQ70" s="10"/>
      <c r="ZR70" s="1"/>
      <c r="ZS70" s="9"/>
      <c r="ZV70" s="10"/>
      <c r="ZW70" s="1"/>
      <c r="ZX70" s="9"/>
      <c r="AAA70" s="10"/>
      <c r="AAB70" s="1"/>
      <c r="AAC70" s="9"/>
      <c r="AAF70" s="10"/>
      <c r="AAG70" s="1"/>
      <c r="AAH70" s="9"/>
      <c r="AAK70" s="10"/>
      <c r="AAL70" s="1"/>
      <c r="AAM70" s="9"/>
      <c r="AAP70" s="10"/>
      <c r="AAQ70" s="1"/>
      <c r="AAR70" s="9"/>
      <c r="AAU70" s="10"/>
      <c r="AAV70" s="1"/>
      <c r="AAW70" s="9"/>
      <c r="AAZ70" s="10"/>
      <c r="ABA70" s="1"/>
      <c r="ABB70" s="9"/>
      <c r="ABE70" s="10"/>
      <c r="ABF70" s="1"/>
      <c r="ABG70" s="9"/>
      <c r="ABJ70" s="10"/>
      <c r="ABK70" s="1"/>
      <c r="ABL70" s="9"/>
      <c r="ABO70" s="10"/>
      <c r="ABP70" s="1"/>
      <c r="ABQ70" s="9"/>
      <c r="ABT70" s="10"/>
      <c r="ABU70" s="1"/>
      <c r="ABV70" s="9"/>
      <c r="ABY70" s="10"/>
      <c r="ABZ70" s="1"/>
      <c r="ACA70" s="9"/>
      <c r="ACD70" s="10"/>
      <c r="ACE70" s="1"/>
      <c r="ACF70" s="9"/>
      <c r="ACI70" s="10"/>
      <c r="ACJ70" s="1"/>
      <c r="ACK70" s="9"/>
      <c r="ACN70" s="10"/>
      <c r="ACO70" s="1"/>
      <c r="ACP70" s="9"/>
      <c r="ACS70" s="10"/>
      <c r="ACT70" s="1"/>
      <c r="ACU70" s="9"/>
      <c r="ACX70" s="10"/>
      <c r="ACY70" s="1"/>
      <c r="ACZ70" s="9"/>
      <c r="ADC70" s="10"/>
      <c r="ADD70" s="1"/>
      <c r="ADE70" s="9"/>
      <c r="ADH70" s="10"/>
      <c r="ADI70" s="1"/>
      <c r="ADJ70" s="9"/>
      <c r="ADM70" s="10"/>
      <c r="ADN70" s="1"/>
      <c r="ADO70" s="9"/>
      <c r="ADR70" s="10"/>
      <c r="ADS70" s="1"/>
      <c r="ADT70" s="9"/>
      <c r="ADW70" s="10"/>
      <c r="ADX70" s="1"/>
      <c r="ADY70" s="9"/>
      <c r="AEB70" s="10"/>
      <c r="AEC70" s="1"/>
      <c r="AED70" s="9"/>
      <c r="AEG70" s="10"/>
      <c r="AEH70" s="1"/>
      <c r="AEI70" s="9"/>
      <c r="AEL70" s="10"/>
      <c r="AEM70" s="1"/>
      <c r="AEN70" s="9"/>
      <c r="AEQ70" s="10"/>
      <c r="AER70" s="1"/>
      <c r="AES70" s="9"/>
      <c r="AEV70" s="10"/>
      <c r="AEW70" s="1"/>
      <c r="AEX70" s="9"/>
      <c r="AFA70" s="10"/>
      <c r="AFB70" s="1"/>
      <c r="AFC70" s="9"/>
      <c r="AFF70" s="10"/>
      <c r="AFG70" s="1"/>
      <c r="AFH70" s="9"/>
      <c r="AFK70" s="10"/>
      <c r="AFL70" s="1"/>
      <c r="AFM70" s="9"/>
      <c r="AFP70" s="10"/>
      <c r="AFQ70" s="1"/>
      <c r="AFR70" s="9"/>
      <c r="AFU70" s="10"/>
      <c r="AFV70" s="1"/>
      <c r="AFW70" s="9"/>
      <c r="AFZ70" s="10"/>
      <c r="AGA70" s="1"/>
      <c r="AGB70" s="9"/>
      <c r="AGE70" s="10"/>
      <c r="AGF70" s="1"/>
      <c r="AGG70" s="9"/>
      <c r="AGJ70" s="10"/>
      <c r="AGK70" s="1"/>
      <c r="AGL70" s="9"/>
      <c r="AGO70" s="10"/>
      <c r="AGP70" s="1"/>
      <c r="AGQ70" s="9"/>
      <c r="AGT70" s="10"/>
      <c r="AGU70" s="1"/>
      <c r="AGV70" s="9"/>
      <c r="AGY70" s="10"/>
      <c r="AGZ70" s="1"/>
      <c r="AHA70" s="9"/>
      <c r="AHD70" s="10"/>
      <c r="AHE70" s="1"/>
      <c r="AHF70" s="9"/>
      <c r="AHI70" s="10"/>
      <c r="AHJ70" s="1"/>
      <c r="AHK70" s="9"/>
      <c r="AHN70" s="10"/>
      <c r="AHO70" s="1"/>
      <c r="AHP70" s="9"/>
      <c r="AHS70" s="10"/>
      <c r="AHT70" s="1"/>
      <c r="AHU70" s="9"/>
      <c r="AHX70" s="10"/>
      <c r="AHY70" s="1"/>
      <c r="AHZ70" s="9"/>
      <c r="AIC70" s="10"/>
      <c r="AID70" s="1"/>
      <c r="AIE70" s="9"/>
      <c r="AIH70" s="10"/>
      <c r="AII70" s="1"/>
      <c r="AIJ70" s="9"/>
      <c r="AIM70" s="10"/>
      <c r="AIN70" s="1"/>
      <c r="AIO70" s="9"/>
      <c r="AIR70" s="10"/>
      <c r="AIS70" s="1"/>
      <c r="AIT70" s="9"/>
      <c r="AIW70" s="10"/>
      <c r="AIX70" s="1"/>
      <c r="AIY70" s="9"/>
      <c r="AJB70" s="10"/>
      <c r="AJC70" s="1"/>
      <c r="AJD70" s="9"/>
      <c r="AJG70" s="10"/>
      <c r="AJH70" s="1"/>
      <c r="AJI70" s="9"/>
      <c r="AJL70" s="10"/>
      <c r="AJM70" s="1"/>
      <c r="AJN70" s="9"/>
      <c r="AJQ70" s="10"/>
      <c r="AJR70" s="1"/>
      <c r="AJS70" s="9"/>
      <c r="AJV70" s="10"/>
      <c r="AJW70" s="1"/>
      <c r="AJX70" s="9"/>
      <c r="AKA70" s="10"/>
      <c r="AKB70" s="1"/>
      <c r="AKC70" s="9"/>
      <c r="AKF70" s="10"/>
      <c r="AKG70" s="1"/>
      <c r="AKH70" s="9"/>
      <c r="AKK70" s="10"/>
      <c r="AKL70" s="1"/>
      <c r="AKM70" s="9"/>
      <c r="AKP70" s="10"/>
      <c r="AKQ70" s="1"/>
      <c r="AKR70" s="9"/>
      <c r="AKU70" s="10"/>
      <c r="AKV70" s="1"/>
      <c r="AKW70" s="9"/>
      <c r="AKZ70" s="10"/>
      <c r="ALA70" s="1"/>
      <c r="ALB70" s="9"/>
      <c r="ALE70" s="10"/>
      <c r="ALF70" s="1"/>
      <c r="ALG70" s="9"/>
      <c r="ALJ70" s="10"/>
      <c r="ALK70" s="1"/>
      <c r="ALL70" s="9"/>
      <c r="ALO70" s="10"/>
      <c r="ALP70" s="1"/>
      <c r="ALQ70" s="9"/>
      <c r="ALT70" s="10"/>
      <c r="ALU70" s="1"/>
      <c r="ALV70" s="9"/>
      <c r="ALY70" s="10"/>
      <c r="ALZ70" s="1"/>
      <c r="AMA70" s="9"/>
      <c r="AMD70" s="10"/>
      <c r="AME70" s="1"/>
      <c r="AMF70" s="9"/>
      <c r="AMI70" s="10"/>
      <c r="AMJ70" s="1"/>
    </row>
    <row r="71" spans="1:1024" customHeight="1" ht="13.2">
      <c r="I71" s="1"/>
      <c r="J71" s="9"/>
      <c r="M71" s="10"/>
      <c r="N71" s="1"/>
      <c r="O71" s="9"/>
      <c r="R71" s="10"/>
      <c r="S71" s="1"/>
      <c r="T71" s="9"/>
      <c r="W71" s="10"/>
      <c r="X71" s="1"/>
      <c r="Y71" s="9"/>
      <c r="AB71" s="10"/>
      <c r="AC71" s="1"/>
      <c r="AD71" s="9"/>
      <c r="AG71" s="10"/>
      <c r="AH71" s="1"/>
      <c r="AI71" s="9"/>
      <c r="AL71" s="10"/>
      <c r="AM71" s="1"/>
      <c r="AN71" s="9"/>
      <c r="AQ71" s="10"/>
      <c r="AR71" s="1"/>
      <c r="AS71" s="9"/>
      <c r="AV71" s="10"/>
      <c r="AW71" s="1"/>
      <c r="AX71" s="9"/>
      <c r="BA71" s="10"/>
      <c r="BB71" s="1"/>
      <c r="BC71" s="9"/>
      <c r="BF71" s="10"/>
      <c r="BG71" s="1"/>
      <c r="BH71" s="9"/>
      <c r="BK71" s="10"/>
      <c r="BL71" s="1"/>
      <c r="BM71" s="9"/>
      <c r="BP71" s="10"/>
      <c r="BQ71" s="1"/>
      <c r="BR71" s="9"/>
      <c r="BU71" s="10"/>
      <c r="BV71" s="1"/>
      <c r="BW71" s="9"/>
      <c r="BZ71" s="10"/>
      <c r="CA71" s="1"/>
      <c r="CB71" s="9"/>
      <c r="CE71" s="10"/>
      <c r="CF71" s="1"/>
      <c r="CG71" s="9"/>
      <c r="CJ71" s="10"/>
      <c r="CK71" s="1"/>
      <c r="CL71" s="9"/>
      <c r="CO71" s="10"/>
      <c r="CP71" s="1"/>
      <c r="CQ71" s="9"/>
      <c r="CT71" s="10"/>
      <c r="CU71" s="1"/>
      <c r="CV71" s="9"/>
      <c r="CY71" s="10"/>
      <c r="CZ71" s="1"/>
      <c r="DA71" s="9"/>
      <c r="DD71" s="10"/>
      <c r="DE71" s="1"/>
      <c r="DF71" s="9"/>
      <c r="DI71" s="10"/>
      <c r="DJ71" s="1"/>
      <c r="DK71" s="9"/>
      <c r="DN71" s="10"/>
      <c r="DO71" s="1"/>
      <c r="DP71" s="9"/>
      <c r="DS71" s="10"/>
      <c r="DT71" s="1"/>
      <c r="DU71" s="9"/>
      <c r="DX71" s="10"/>
      <c r="DY71" s="1"/>
      <c r="DZ71" s="9"/>
      <c r="EC71" s="10"/>
      <c r="ED71" s="1"/>
      <c r="EE71" s="9"/>
      <c r="EH71" s="10"/>
      <c r="EI71" s="1"/>
      <c r="EJ71" s="9"/>
      <c r="EM71" s="10"/>
      <c r="EN71" s="1"/>
      <c r="EO71" s="9"/>
      <c r="ER71" s="10"/>
      <c r="ES71" s="1"/>
      <c r="ET71" s="9"/>
      <c r="EW71" s="10"/>
      <c r="EX71" s="1"/>
      <c r="EY71" s="9"/>
      <c r="FB71" s="10"/>
      <c r="FC71" s="1"/>
      <c r="FD71" s="9"/>
      <c r="FG71" s="10"/>
      <c r="FH71" s="1"/>
      <c r="FI71" s="9"/>
      <c r="FL71" s="10"/>
      <c r="FM71" s="1"/>
      <c r="FN71" s="9"/>
      <c r="FQ71" s="10"/>
      <c r="FR71" s="1"/>
      <c r="FS71" s="9"/>
      <c r="FV71" s="10"/>
      <c r="FW71" s="1"/>
      <c r="FX71" s="9"/>
      <c r="GA71" s="10"/>
      <c r="GB71" s="1"/>
      <c r="GC71" s="9"/>
      <c r="GF71" s="10"/>
      <c r="GG71" s="1"/>
      <c r="GH71" s="9"/>
      <c r="GK71" s="10"/>
      <c r="GL71" s="1"/>
      <c r="GM71" s="9"/>
      <c r="GP71" s="10"/>
      <c r="GQ71" s="1"/>
      <c r="GR71" s="9"/>
      <c r="GU71" s="10"/>
      <c r="GV71" s="1"/>
      <c r="GW71" s="9"/>
      <c r="GZ71" s="10"/>
      <c r="HA71" s="1"/>
      <c r="HB71" s="9"/>
      <c r="HE71" s="10"/>
      <c r="HF71" s="1"/>
      <c r="HG71" s="9"/>
      <c r="HJ71" s="10"/>
      <c r="HK71" s="1"/>
      <c r="HL71" s="9"/>
      <c r="HO71" s="10"/>
      <c r="HP71" s="1"/>
      <c r="HQ71" s="9"/>
      <c r="HT71" s="10"/>
      <c r="HU71" s="1"/>
      <c r="HV71" s="9"/>
      <c r="HY71" s="10"/>
      <c r="HZ71" s="1"/>
      <c r="IA71" s="9"/>
      <c r="ID71" s="10"/>
      <c r="IE71" s="1"/>
      <c r="IF71" s="9"/>
      <c r="II71" s="10"/>
      <c r="IJ71" s="1"/>
      <c r="IK71" s="9"/>
      <c r="IN71" s="10"/>
      <c r="IO71" s="1"/>
      <c r="IP71" s="9"/>
      <c r="IS71" s="10"/>
      <c r="IT71" s="1"/>
      <c r="IU71" s="9"/>
      <c r="IX71" s="10"/>
      <c r="IY71" s="1"/>
      <c r="IZ71" s="9"/>
      <c r="JC71" s="10"/>
      <c r="JD71" s="1"/>
      <c r="JE71" s="9"/>
      <c r="JH71" s="10"/>
      <c r="JI71" s="1"/>
      <c r="JJ71" s="9"/>
      <c r="JM71" s="10"/>
      <c r="JN71" s="1"/>
      <c r="JO71" s="9"/>
      <c r="JR71" s="10"/>
      <c r="JS71" s="1"/>
      <c r="JT71" s="9"/>
      <c r="JW71" s="10"/>
      <c r="JX71" s="1"/>
      <c r="JY71" s="9"/>
      <c r="KB71" s="10"/>
      <c r="KC71" s="1"/>
      <c r="KD71" s="9"/>
      <c r="KG71" s="10"/>
      <c r="KH71" s="1"/>
      <c r="KI71" s="9"/>
      <c r="KL71" s="10"/>
      <c r="KM71" s="1"/>
      <c r="KN71" s="9"/>
      <c r="KQ71" s="10"/>
      <c r="KR71" s="1"/>
      <c r="KS71" s="9"/>
      <c r="KV71" s="10"/>
      <c r="KW71" s="1"/>
      <c r="KX71" s="9"/>
      <c r="LA71" s="10"/>
      <c r="LB71" s="1"/>
      <c r="LC71" s="9"/>
      <c r="LF71" s="10"/>
      <c r="LG71" s="1"/>
      <c r="LH71" s="9"/>
      <c r="LK71" s="10"/>
      <c r="LL71" s="1"/>
      <c r="LM71" s="9"/>
      <c r="LP71" s="10"/>
      <c r="LQ71" s="1"/>
      <c r="LR71" s="9"/>
      <c r="LU71" s="10"/>
      <c r="LV71" s="1"/>
      <c r="LW71" s="9"/>
      <c r="LZ71" s="10"/>
      <c r="MA71" s="1"/>
      <c r="MB71" s="9"/>
      <c r="ME71" s="10"/>
      <c r="MF71" s="1"/>
      <c r="MG71" s="9"/>
      <c r="MJ71" s="10"/>
      <c r="MK71" s="1"/>
      <c r="ML71" s="9"/>
      <c r="MO71" s="10"/>
      <c r="MP71" s="1"/>
      <c r="MQ71" s="9"/>
      <c r="MT71" s="10"/>
      <c r="MU71" s="1"/>
      <c r="MV71" s="9"/>
      <c r="MY71" s="10"/>
      <c r="MZ71" s="1"/>
      <c r="NA71" s="9"/>
      <c r="ND71" s="10"/>
      <c r="NE71" s="1"/>
      <c r="NF71" s="9"/>
      <c r="NI71" s="10"/>
      <c r="NJ71" s="1"/>
      <c r="NK71" s="9"/>
      <c r="NN71" s="10"/>
      <c r="NO71" s="1"/>
      <c r="NP71" s="9"/>
      <c r="NS71" s="10"/>
      <c r="NT71" s="1"/>
      <c r="NU71" s="9"/>
      <c r="NX71" s="10"/>
      <c r="NY71" s="1"/>
      <c r="NZ71" s="9"/>
      <c r="OC71" s="10"/>
      <c r="OD71" s="1"/>
      <c r="OE71" s="9"/>
      <c r="OH71" s="10"/>
      <c r="OI71" s="1"/>
      <c r="OJ71" s="9"/>
      <c r="OM71" s="10"/>
      <c r="ON71" s="1"/>
      <c r="OO71" s="9"/>
      <c r="OR71" s="10"/>
      <c r="OS71" s="1"/>
      <c r="OT71" s="9"/>
      <c r="OW71" s="10"/>
      <c r="OX71" s="1"/>
      <c r="OY71" s="9"/>
      <c r="PB71" s="10"/>
      <c r="PC71" s="1"/>
      <c r="PD71" s="9"/>
      <c r="PG71" s="10"/>
      <c r="PH71" s="1"/>
      <c r="PI71" s="9"/>
      <c r="PL71" s="10"/>
      <c r="PM71" s="1"/>
      <c r="PN71" s="9"/>
      <c r="PQ71" s="10"/>
      <c r="PR71" s="1"/>
      <c r="PS71" s="9"/>
      <c r="PV71" s="10"/>
      <c r="PW71" s="1"/>
      <c r="PX71" s="9"/>
      <c r="QA71" s="10"/>
      <c r="QB71" s="1"/>
      <c r="QC71" s="9"/>
      <c r="QF71" s="10"/>
      <c r="QG71" s="1"/>
      <c r="QH71" s="9"/>
      <c r="QK71" s="10"/>
      <c r="QL71" s="1"/>
      <c r="QM71" s="9"/>
      <c r="QP71" s="10"/>
      <c r="QQ71" s="1"/>
      <c r="QR71" s="9"/>
      <c r="QU71" s="10"/>
      <c r="QV71" s="1"/>
      <c r="QW71" s="9"/>
      <c r="QZ71" s="10"/>
      <c r="RA71" s="1"/>
      <c r="RB71" s="9"/>
      <c r="RE71" s="10"/>
      <c r="RF71" s="1"/>
      <c r="RG71" s="9"/>
      <c r="RJ71" s="10"/>
      <c r="RK71" s="1"/>
      <c r="RL71" s="9"/>
      <c r="RO71" s="10"/>
      <c r="RP71" s="1"/>
      <c r="RQ71" s="9"/>
      <c r="RT71" s="10"/>
      <c r="RU71" s="1"/>
      <c r="RV71" s="9"/>
      <c r="RY71" s="10"/>
      <c r="RZ71" s="1"/>
      <c r="SA71" s="9"/>
      <c r="SD71" s="10"/>
      <c r="SE71" s="1"/>
      <c r="SF71" s="9"/>
      <c r="SI71" s="10"/>
      <c r="SJ71" s="1"/>
      <c r="SK71" s="9"/>
      <c r="SN71" s="10"/>
      <c r="SO71" s="1"/>
      <c r="SP71" s="9"/>
      <c r="SS71" s="10"/>
      <c r="ST71" s="1"/>
      <c r="SU71" s="9"/>
      <c r="SX71" s="10"/>
      <c r="SY71" s="1"/>
      <c r="SZ71" s="9"/>
      <c r="TC71" s="10"/>
      <c r="TD71" s="1"/>
      <c r="TE71" s="9"/>
      <c r="TH71" s="10"/>
      <c r="TI71" s="1"/>
      <c r="TJ71" s="9"/>
      <c r="TM71" s="10"/>
      <c r="TN71" s="1"/>
      <c r="TO71" s="9"/>
      <c r="TR71" s="10"/>
      <c r="TS71" s="1"/>
      <c r="TT71" s="9"/>
      <c r="TW71" s="10"/>
      <c r="TX71" s="1"/>
      <c r="TY71" s="9"/>
      <c r="UB71" s="10"/>
      <c r="UC71" s="1"/>
      <c r="UD71" s="9"/>
      <c r="UG71" s="10"/>
      <c r="UH71" s="1"/>
      <c r="UI71" s="9"/>
      <c r="UL71" s="10"/>
      <c r="UM71" s="1"/>
      <c r="UN71" s="9"/>
      <c r="UQ71" s="10"/>
      <c r="UR71" s="1"/>
      <c r="US71" s="9"/>
      <c r="UV71" s="10"/>
      <c r="UW71" s="1"/>
      <c r="UX71" s="9"/>
      <c r="VA71" s="10"/>
      <c r="VB71" s="1"/>
      <c r="VC71" s="9"/>
      <c r="VF71" s="10"/>
      <c r="VG71" s="1"/>
      <c r="VH71" s="9"/>
      <c r="VK71" s="10"/>
      <c r="VL71" s="1"/>
      <c r="VM71" s="9"/>
      <c r="VP71" s="10"/>
      <c r="VQ71" s="1"/>
      <c r="VR71" s="9"/>
      <c r="VU71" s="10"/>
      <c r="VV71" s="1"/>
      <c r="VW71" s="9"/>
      <c r="VZ71" s="10"/>
      <c r="WA71" s="1"/>
      <c r="WB71" s="9"/>
      <c r="WE71" s="10"/>
      <c r="WF71" s="1"/>
      <c r="WG71" s="9"/>
      <c r="WJ71" s="10"/>
      <c r="WK71" s="1"/>
      <c r="WL71" s="9"/>
      <c r="WO71" s="10"/>
      <c r="WP71" s="1"/>
      <c r="WQ71" s="9"/>
      <c r="WT71" s="10"/>
      <c r="WU71" s="1"/>
      <c r="WV71" s="9"/>
      <c r="WY71" s="10"/>
      <c r="WZ71" s="1"/>
      <c r="XA71" s="9"/>
      <c r="XD71" s="10"/>
      <c r="XE71" s="1"/>
      <c r="XF71" s="9"/>
      <c r="XI71" s="10"/>
      <c r="XJ71" s="1"/>
      <c r="XK71" s="9"/>
      <c r="XN71" s="10"/>
      <c r="XO71" s="1"/>
      <c r="XP71" s="9"/>
      <c r="XS71" s="10"/>
      <c r="XT71" s="1"/>
      <c r="XU71" s="9"/>
      <c r="XX71" s="10"/>
      <c r="XY71" s="1"/>
      <c r="XZ71" s="9"/>
      <c r="YC71" s="10"/>
      <c r="YD71" s="1"/>
      <c r="YE71" s="9"/>
      <c r="YH71" s="10"/>
      <c r="YI71" s="1"/>
      <c r="YJ71" s="9"/>
      <c r="YM71" s="10"/>
      <c r="YN71" s="1"/>
      <c r="YO71" s="9"/>
      <c r="YR71" s="10"/>
      <c r="YS71" s="1"/>
      <c r="YT71" s="9"/>
      <c r="YW71" s="10"/>
      <c r="YX71" s="1"/>
      <c r="YY71" s="9"/>
      <c r="ZB71" s="10"/>
      <c r="ZC71" s="1"/>
      <c r="ZD71" s="9"/>
      <c r="ZG71" s="10"/>
      <c r="ZH71" s="1"/>
      <c r="ZI71" s="9"/>
      <c r="ZL71" s="10"/>
      <c r="ZM71" s="1"/>
      <c r="ZN71" s="9"/>
      <c r="ZQ71" s="10"/>
      <c r="ZR71" s="1"/>
      <c r="ZS71" s="9"/>
      <c r="ZV71" s="10"/>
      <c r="ZW71" s="1"/>
      <c r="ZX71" s="9"/>
      <c r="AAA71" s="10"/>
      <c r="AAB71" s="1"/>
      <c r="AAC71" s="9"/>
      <c r="AAF71" s="10"/>
      <c r="AAG71" s="1"/>
      <c r="AAH71" s="9"/>
      <c r="AAK71" s="10"/>
      <c r="AAL71" s="1"/>
      <c r="AAM71" s="9"/>
      <c r="AAP71" s="10"/>
      <c r="AAQ71" s="1"/>
      <c r="AAR71" s="9"/>
      <c r="AAU71" s="10"/>
      <c r="AAV71" s="1"/>
      <c r="AAW71" s="9"/>
      <c r="AAZ71" s="10"/>
      <c r="ABA71" s="1"/>
      <c r="ABB71" s="9"/>
      <c r="ABE71" s="10"/>
      <c r="ABF71" s="1"/>
      <c r="ABG71" s="9"/>
      <c r="ABJ71" s="10"/>
      <c r="ABK71" s="1"/>
      <c r="ABL71" s="9"/>
      <c r="ABO71" s="10"/>
      <c r="ABP71" s="1"/>
      <c r="ABQ71" s="9"/>
      <c r="ABT71" s="10"/>
      <c r="ABU71" s="1"/>
      <c r="ABV71" s="9"/>
      <c r="ABY71" s="10"/>
      <c r="ABZ71" s="1"/>
      <c r="ACA71" s="9"/>
      <c r="ACD71" s="10"/>
      <c r="ACE71" s="1"/>
      <c r="ACF71" s="9"/>
      <c r="ACI71" s="10"/>
      <c r="ACJ71" s="1"/>
      <c r="ACK71" s="9"/>
      <c r="ACN71" s="10"/>
      <c r="ACO71" s="1"/>
      <c r="ACP71" s="9"/>
      <c r="ACS71" s="10"/>
      <c r="ACT71" s="1"/>
      <c r="ACU71" s="9"/>
      <c r="ACX71" s="10"/>
      <c r="ACY71" s="1"/>
      <c r="ACZ71" s="9"/>
      <c r="ADC71" s="10"/>
      <c r="ADD71" s="1"/>
      <c r="ADE71" s="9"/>
      <c r="ADH71" s="10"/>
      <c r="ADI71" s="1"/>
      <c r="ADJ71" s="9"/>
      <c r="ADM71" s="10"/>
      <c r="ADN71" s="1"/>
      <c r="ADO71" s="9"/>
      <c r="ADR71" s="10"/>
      <c r="ADS71" s="1"/>
      <c r="ADT71" s="9"/>
      <c r="ADW71" s="10"/>
      <c r="ADX71" s="1"/>
      <c r="ADY71" s="9"/>
      <c r="AEB71" s="10"/>
      <c r="AEC71" s="1"/>
      <c r="AED71" s="9"/>
      <c r="AEG71" s="10"/>
      <c r="AEH71" s="1"/>
      <c r="AEI71" s="9"/>
      <c r="AEL71" s="10"/>
      <c r="AEM71" s="1"/>
      <c r="AEN71" s="9"/>
      <c r="AEQ71" s="10"/>
      <c r="AER71" s="1"/>
      <c r="AES71" s="9"/>
      <c r="AEV71" s="10"/>
      <c r="AEW71" s="1"/>
      <c r="AEX71" s="9"/>
      <c r="AFA71" s="10"/>
      <c r="AFB71" s="1"/>
      <c r="AFC71" s="9"/>
      <c r="AFF71" s="10"/>
      <c r="AFG71" s="1"/>
      <c r="AFH71" s="9"/>
      <c r="AFK71" s="10"/>
      <c r="AFL71" s="1"/>
      <c r="AFM71" s="9"/>
      <c r="AFP71" s="10"/>
      <c r="AFQ71" s="1"/>
      <c r="AFR71" s="9"/>
      <c r="AFU71" s="10"/>
      <c r="AFV71" s="1"/>
      <c r="AFW71" s="9"/>
      <c r="AFZ71" s="10"/>
      <c r="AGA71" s="1"/>
      <c r="AGB71" s="9"/>
      <c r="AGE71" s="10"/>
      <c r="AGF71" s="1"/>
      <c r="AGG71" s="9"/>
      <c r="AGJ71" s="10"/>
      <c r="AGK71" s="1"/>
      <c r="AGL71" s="9"/>
      <c r="AGO71" s="10"/>
      <c r="AGP71" s="1"/>
      <c r="AGQ71" s="9"/>
      <c r="AGT71" s="10"/>
      <c r="AGU71" s="1"/>
      <c r="AGV71" s="9"/>
      <c r="AGY71" s="10"/>
      <c r="AGZ71" s="1"/>
      <c r="AHA71" s="9"/>
      <c r="AHD71" s="10"/>
      <c r="AHE71" s="1"/>
      <c r="AHF71" s="9"/>
      <c r="AHI71" s="10"/>
      <c r="AHJ71" s="1"/>
      <c r="AHK71" s="9"/>
      <c r="AHN71" s="10"/>
      <c r="AHO71" s="1"/>
      <c r="AHP71" s="9"/>
      <c r="AHS71" s="10"/>
      <c r="AHT71" s="1"/>
      <c r="AHU71" s="9"/>
      <c r="AHX71" s="10"/>
      <c r="AHY71" s="1"/>
      <c r="AHZ71" s="9"/>
      <c r="AIC71" s="10"/>
      <c r="AID71" s="1"/>
      <c r="AIE71" s="9"/>
      <c r="AIH71" s="10"/>
      <c r="AII71" s="1"/>
      <c r="AIJ71" s="9"/>
      <c r="AIM71" s="10"/>
      <c r="AIN71" s="1"/>
      <c r="AIO71" s="9"/>
      <c r="AIR71" s="10"/>
      <c r="AIS71" s="1"/>
      <c r="AIT71" s="9"/>
      <c r="AIW71" s="10"/>
      <c r="AIX71" s="1"/>
      <c r="AIY71" s="9"/>
      <c r="AJB71" s="10"/>
      <c r="AJC71" s="1"/>
      <c r="AJD71" s="9"/>
      <c r="AJG71" s="10"/>
      <c r="AJH71" s="1"/>
      <c r="AJI71" s="9"/>
      <c r="AJL71" s="10"/>
      <c r="AJM71" s="1"/>
      <c r="AJN71" s="9"/>
      <c r="AJQ71" s="10"/>
      <c r="AJR71" s="1"/>
      <c r="AJS71" s="9"/>
      <c r="AJV71" s="10"/>
      <c r="AJW71" s="1"/>
      <c r="AJX71" s="9"/>
      <c r="AKA71" s="10"/>
      <c r="AKB71" s="1"/>
      <c r="AKC71" s="9"/>
      <c r="AKF71" s="10"/>
      <c r="AKG71" s="1"/>
      <c r="AKH71" s="9"/>
      <c r="AKK71" s="10"/>
      <c r="AKL71" s="1"/>
      <c r="AKM71" s="9"/>
      <c r="AKP71" s="10"/>
      <c r="AKQ71" s="1"/>
      <c r="AKR71" s="9"/>
      <c r="AKU71" s="10"/>
      <c r="AKV71" s="1"/>
      <c r="AKW71" s="9"/>
      <c r="AKZ71" s="10"/>
      <c r="ALA71" s="1"/>
      <c r="ALB71" s="9"/>
      <c r="ALE71" s="10"/>
      <c r="ALF71" s="1"/>
      <c r="ALG71" s="9"/>
      <c r="ALJ71" s="10"/>
      <c r="ALK71" s="1"/>
      <c r="ALL71" s="9"/>
      <c r="ALO71" s="10"/>
      <c r="ALP71" s="1"/>
      <c r="ALQ71" s="9"/>
      <c r="ALT71" s="10"/>
      <c r="ALU71" s="1"/>
      <c r="ALV71" s="9"/>
      <c r="ALY71" s="10"/>
      <c r="ALZ71" s="1"/>
      <c r="AMA71" s="9"/>
      <c r="AMD71" s="10"/>
      <c r="AME71" s="1"/>
      <c r="AMF71" s="9"/>
      <c r="AMI71" s="10"/>
      <c r="AMJ71" s="1"/>
    </row>
    <row r="72" spans="1:1024" customHeight="1" ht="13.2">
      <c r="I72" s="1"/>
      <c r="J72" s="9"/>
      <c r="M72" s="10"/>
      <c r="N72" s="1"/>
      <c r="O72" s="9"/>
      <c r="R72" s="10"/>
      <c r="S72" s="1"/>
      <c r="T72" s="9"/>
      <c r="W72" s="10"/>
      <c r="X72" s="1"/>
      <c r="Y72" s="9"/>
      <c r="AB72" s="10"/>
      <c r="AC72" s="1"/>
      <c r="AD72" s="9"/>
      <c r="AG72" s="10"/>
      <c r="AH72" s="1"/>
      <c r="AI72" s="9"/>
      <c r="AL72" s="10"/>
      <c r="AM72" s="1"/>
      <c r="AN72" s="9"/>
      <c r="AQ72" s="10"/>
      <c r="AR72" s="1"/>
      <c r="AS72" s="9"/>
      <c r="AV72" s="10"/>
      <c r="AW72" s="1"/>
      <c r="AX72" s="9"/>
      <c r="BA72" s="10"/>
      <c r="BB72" s="1"/>
      <c r="BC72" s="9"/>
      <c r="BF72" s="10"/>
      <c r="BG72" s="1"/>
      <c r="BH72" s="9"/>
      <c r="BK72" s="10"/>
      <c r="BL72" s="1"/>
      <c r="BM72" s="9"/>
      <c r="BP72" s="10"/>
      <c r="BQ72" s="1"/>
      <c r="BR72" s="9"/>
      <c r="BU72" s="10"/>
      <c r="BV72" s="1"/>
      <c r="BW72" s="9"/>
      <c r="BZ72" s="10"/>
      <c r="CA72" s="1"/>
      <c r="CB72" s="9"/>
      <c r="CE72" s="10"/>
      <c r="CF72" s="1"/>
      <c r="CG72" s="9"/>
      <c r="CJ72" s="10"/>
      <c r="CK72" s="1"/>
      <c r="CL72" s="9"/>
      <c r="CO72" s="10"/>
      <c r="CP72" s="1"/>
      <c r="CQ72" s="9"/>
      <c r="CT72" s="10"/>
      <c r="CU72" s="1"/>
      <c r="CV72" s="9"/>
      <c r="CY72" s="10"/>
      <c r="CZ72" s="1"/>
      <c r="DA72" s="9"/>
      <c r="DD72" s="10"/>
      <c r="DE72" s="1"/>
      <c r="DF72" s="9"/>
      <c r="DI72" s="10"/>
      <c r="DJ72" s="1"/>
      <c r="DK72" s="9"/>
      <c r="DN72" s="10"/>
      <c r="DO72" s="1"/>
      <c r="DP72" s="9"/>
      <c r="DS72" s="10"/>
      <c r="DT72" s="1"/>
      <c r="DU72" s="9"/>
      <c r="DX72" s="10"/>
      <c r="DY72" s="1"/>
      <c r="DZ72" s="9"/>
      <c r="EC72" s="10"/>
      <c r="ED72" s="1"/>
      <c r="EE72" s="9"/>
      <c r="EH72" s="10"/>
      <c r="EI72" s="1"/>
      <c r="EJ72" s="9"/>
      <c r="EM72" s="10"/>
      <c r="EN72" s="1"/>
      <c r="EO72" s="9"/>
      <c r="ER72" s="10"/>
      <c r="ES72" s="1"/>
      <c r="ET72" s="9"/>
      <c r="EW72" s="10"/>
      <c r="EX72" s="1"/>
      <c r="EY72" s="9"/>
      <c r="FB72" s="10"/>
      <c r="FC72" s="1"/>
      <c r="FD72" s="9"/>
      <c r="FG72" s="10"/>
      <c r="FH72" s="1"/>
      <c r="FI72" s="9"/>
      <c r="FL72" s="10"/>
      <c r="FM72" s="1"/>
      <c r="FN72" s="9"/>
      <c r="FQ72" s="10"/>
      <c r="FR72" s="1"/>
      <c r="FS72" s="9"/>
      <c r="FV72" s="10"/>
      <c r="FW72" s="1"/>
      <c r="FX72" s="9"/>
      <c r="GA72" s="10"/>
      <c r="GB72" s="1"/>
      <c r="GC72" s="9"/>
      <c r="GF72" s="10"/>
      <c r="GG72" s="1"/>
      <c r="GH72" s="9"/>
      <c r="GK72" s="10"/>
      <c r="GL72" s="1"/>
      <c r="GM72" s="9"/>
      <c r="GP72" s="10"/>
      <c r="GQ72" s="1"/>
      <c r="GR72" s="9"/>
      <c r="GU72" s="10"/>
      <c r="GV72" s="1"/>
      <c r="GW72" s="9"/>
      <c r="GZ72" s="10"/>
      <c r="HA72" s="1"/>
      <c r="HB72" s="9"/>
      <c r="HE72" s="10"/>
      <c r="HF72" s="1"/>
      <c r="HG72" s="9"/>
      <c r="HJ72" s="10"/>
      <c r="HK72" s="1"/>
      <c r="HL72" s="9"/>
      <c r="HO72" s="10"/>
      <c r="HP72" s="1"/>
      <c r="HQ72" s="9"/>
      <c r="HT72" s="10"/>
      <c r="HU72" s="1"/>
      <c r="HV72" s="9"/>
      <c r="HY72" s="10"/>
      <c r="HZ72" s="1"/>
      <c r="IA72" s="9"/>
      <c r="ID72" s="10"/>
      <c r="IE72" s="1"/>
      <c r="IF72" s="9"/>
      <c r="II72" s="10"/>
      <c r="IJ72" s="1"/>
      <c r="IK72" s="9"/>
      <c r="IN72" s="10"/>
      <c r="IO72" s="1"/>
      <c r="IP72" s="9"/>
      <c r="IS72" s="10"/>
      <c r="IT72" s="1"/>
      <c r="IU72" s="9"/>
      <c r="IX72" s="10"/>
      <c r="IY72" s="1"/>
      <c r="IZ72" s="9"/>
      <c r="JC72" s="10"/>
      <c r="JD72" s="1"/>
      <c r="JE72" s="9"/>
      <c r="JH72" s="10"/>
      <c r="JI72" s="1"/>
      <c r="JJ72" s="9"/>
      <c r="JM72" s="10"/>
      <c r="JN72" s="1"/>
      <c r="JO72" s="9"/>
      <c r="JR72" s="10"/>
      <c r="JS72" s="1"/>
      <c r="JT72" s="9"/>
      <c r="JW72" s="10"/>
      <c r="JX72" s="1"/>
      <c r="JY72" s="9"/>
      <c r="KB72" s="10"/>
      <c r="KC72" s="1"/>
      <c r="KD72" s="9"/>
      <c r="KG72" s="10"/>
      <c r="KH72" s="1"/>
      <c r="KI72" s="9"/>
      <c r="KL72" s="10"/>
      <c r="KM72" s="1"/>
      <c r="KN72" s="9"/>
      <c r="KQ72" s="10"/>
      <c r="KR72" s="1"/>
      <c r="KS72" s="9"/>
      <c r="KV72" s="10"/>
      <c r="KW72" s="1"/>
      <c r="KX72" s="9"/>
      <c r="LA72" s="10"/>
      <c r="LB72" s="1"/>
      <c r="LC72" s="9"/>
      <c r="LF72" s="10"/>
      <c r="LG72" s="1"/>
      <c r="LH72" s="9"/>
      <c r="LK72" s="10"/>
      <c r="LL72" s="1"/>
      <c r="LM72" s="9"/>
      <c r="LP72" s="10"/>
      <c r="LQ72" s="1"/>
      <c r="LR72" s="9"/>
      <c r="LU72" s="10"/>
      <c r="LV72" s="1"/>
      <c r="LW72" s="9"/>
      <c r="LZ72" s="10"/>
      <c r="MA72" s="1"/>
      <c r="MB72" s="9"/>
      <c r="ME72" s="10"/>
      <c r="MF72" s="1"/>
      <c r="MG72" s="9"/>
      <c r="MJ72" s="10"/>
      <c r="MK72" s="1"/>
      <c r="ML72" s="9"/>
      <c r="MO72" s="10"/>
      <c r="MP72" s="1"/>
      <c r="MQ72" s="9"/>
      <c r="MT72" s="10"/>
      <c r="MU72" s="1"/>
      <c r="MV72" s="9"/>
      <c r="MY72" s="10"/>
      <c r="MZ72" s="1"/>
      <c r="NA72" s="9"/>
      <c r="ND72" s="10"/>
      <c r="NE72" s="1"/>
      <c r="NF72" s="9"/>
      <c r="NI72" s="10"/>
      <c r="NJ72" s="1"/>
      <c r="NK72" s="9"/>
      <c r="NN72" s="10"/>
      <c r="NO72" s="1"/>
      <c r="NP72" s="9"/>
      <c r="NS72" s="10"/>
      <c r="NT72" s="1"/>
      <c r="NU72" s="9"/>
      <c r="NX72" s="10"/>
      <c r="NY72" s="1"/>
      <c r="NZ72" s="9"/>
      <c r="OC72" s="10"/>
      <c r="OD72" s="1"/>
      <c r="OE72" s="9"/>
      <c r="OH72" s="10"/>
      <c r="OI72" s="1"/>
      <c r="OJ72" s="9"/>
      <c r="OM72" s="10"/>
      <c r="ON72" s="1"/>
      <c r="OO72" s="9"/>
      <c r="OR72" s="10"/>
      <c r="OS72" s="1"/>
      <c r="OT72" s="9"/>
      <c r="OW72" s="10"/>
      <c r="OX72" s="1"/>
      <c r="OY72" s="9"/>
      <c r="PB72" s="10"/>
      <c r="PC72" s="1"/>
      <c r="PD72" s="9"/>
      <c r="PG72" s="10"/>
      <c r="PH72" s="1"/>
      <c r="PI72" s="9"/>
      <c r="PL72" s="10"/>
      <c r="PM72" s="1"/>
      <c r="PN72" s="9"/>
      <c r="PQ72" s="10"/>
      <c r="PR72" s="1"/>
      <c r="PS72" s="9"/>
      <c r="PV72" s="10"/>
      <c r="PW72" s="1"/>
      <c r="PX72" s="9"/>
      <c r="QA72" s="10"/>
      <c r="QB72" s="1"/>
      <c r="QC72" s="9"/>
      <c r="QF72" s="10"/>
      <c r="QG72" s="1"/>
      <c r="QH72" s="9"/>
      <c r="QK72" s="10"/>
      <c r="QL72" s="1"/>
      <c r="QM72" s="9"/>
      <c r="QP72" s="10"/>
      <c r="QQ72" s="1"/>
      <c r="QR72" s="9"/>
      <c r="QU72" s="10"/>
      <c r="QV72" s="1"/>
      <c r="QW72" s="9"/>
      <c r="QZ72" s="10"/>
      <c r="RA72" s="1"/>
      <c r="RB72" s="9"/>
      <c r="RE72" s="10"/>
      <c r="RF72" s="1"/>
      <c r="RG72" s="9"/>
      <c r="RJ72" s="10"/>
      <c r="RK72" s="1"/>
      <c r="RL72" s="9"/>
      <c r="RO72" s="10"/>
      <c r="RP72" s="1"/>
      <c r="RQ72" s="9"/>
      <c r="RT72" s="10"/>
      <c r="RU72" s="1"/>
      <c r="RV72" s="9"/>
      <c r="RY72" s="10"/>
      <c r="RZ72" s="1"/>
      <c r="SA72" s="9"/>
      <c r="SD72" s="10"/>
      <c r="SE72" s="1"/>
      <c r="SF72" s="9"/>
      <c r="SI72" s="10"/>
      <c r="SJ72" s="1"/>
      <c r="SK72" s="9"/>
      <c r="SN72" s="10"/>
      <c r="SO72" s="1"/>
      <c r="SP72" s="9"/>
      <c r="SS72" s="10"/>
      <c r="ST72" s="1"/>
      <c r="SU72" s="9"/>
      <c r="SX72" s="10"/>
      <c r="SY72" s="1"/>
      <c r="SZ72" s="9"/>
      <c r="TC72" s="10"/>
      <c r="TD72" s="1"/>
      <c r="TE72" s="9"/>
      <c r="TH72" s="10"/>
      <c r="TI72" s="1"/>
      <c r="TJ72" s="9"/>
      <c r="TM72" s="10"/>
      <c r="TN72" s="1"/>
      <c r="TO72" s="9"/>
      <c r="TR72" s="10"/>
      <c r="TS72" s="1"/>
      <c r="TT72" s="9"/>
      <c r="TW72" s="10"/>
      <c r="TX72" s="1"/>
      <c r="TY72" s="9"/>
      <c r="UB72" s="10"/>
      <c r="UC72" s="1"/>
      <c r="UD72" s="9"/>
      <c r="UG72" s="10"/>
      <c r="UH72" s="1"/>
      <c r="UI72" s="9"/>
      <c r="UL72" s="10"/>
      <c r="UM72" s="1"/>
      <c r="UN72" s="9"/>
      <c r="UQ72" s="10"/>
      <c r="UR72" s="1"/>
      <c r="US72" s="9"/>
      <c r="UV72" s="10"/>
      <c r="UW72" s="1"/>
      <c r="UX72" s="9"/>
      <c r="VA72" s="10"/>
      <c r="VB72" s="1"/>
      <c r="VC72" s="9"/>
      <c r="VF72" s="10"/>
      <c r="VG72" s="1"/>
      <c r="VH72" s="9"/>
      <c r="VK72" s="10"/>
      <c r="VL72" s="1"/>
      <c r="VM72" s="9"/>
      <c r="VP72" s="10"/>
      <c r="VQ72" s="1"/>
      <c r="VR72" s="9"/>
      <c r="VU72" s="10"/>
      <c r="VV72" s="1"/>
      <c r="VW72" s="9"/>
      <c r="VZ72" s="10"/>
      <c r="WA72" s="1"/>
      <c r="WB72" s="9"/>
      <c r="WE72" s="10"/>
      <c r="WF72" s="1"/>
      <c r="WG72" s="9"/>
      <c r="WJ72" s="10"/>
      <c r="WK72" s="1"/>
      <c r="WL72" s="9"/>
      <c r="WO72" s="10"/>
      <c r="WP72" s="1"/>
      <c r="WQ72" s="9"/>
      <c r="WT72" s="10"/>
      <c r="WU72" s="1"/>
      <c r="WV72" s="9"/>
      <c r="WY72" s="10"/>
      <c r="WZ72" s="1"/>
      <c r="XA72" s="9"/>
      <c r="XD72" s="10"/>
      <c r="XE72" s="1"/>
      <c r="XF72" s="9"/>
      <c r="XI72" s="10"/>
      <c r="XJ72" s="1"/>
      <c r="XK72" s="9"/>
      <c r="XN72" s="10"/>
      <c r="XO72" s="1"/>
      <c r="XP72" s="9"/>
      <c r="XS72" s="10"/>
      <c r="XT72" s="1"/>
      <c r="XU72" s="9"/>
      <c r="XX72" s="10"/>
      <c r="XY72" s="1"/>
      <c r="XZ72" s="9"/>
      <c r="YC72" s="10"/>
      <c r="YD72" s="1"/>
      <c r="YE72" s="9"/>
      <c r="YH72" s="10"/>
      <c r="YI72" s="1"/>
      <c r="YJ72" s="9"/>
      <c r="YM72" s="10"/>
      <c r="YN72" s="1"/>
      <c r="YO72" s="9"/>
      <c r="YR72" s="10"/>
      <c r="YS72" s="1"/>
      <c r="YT72" s="9"/>
      <c r="YW72" s="10"/>
      <c r="YX72" s="1"/>
      <c r="YY72" s="9"/>
      <c r="ZB72" s="10"/>
      <c r="ZC72" s="1"/>
      <c r="ZD72" s="9"/>
      <c r="ZG72" s="10"/>
      <c r="ZH72" s="1"/>
      <c r="ZI72" s="9"/>
      <c r="ZL72" s="10"/>
      <c r="ZM72" s="1"/>
      <c r="ZN72" s="9"/>
      <c r="ZQ72" s="10"/>
      <c r="ZR72" s="1"/>
      <c r="ZS72" s="9"/>
      <c r="ZV72" s="10"/>
      <c r="ZW72" s="1"/>
      <c r="ZX72" s="9"/>
      <c r="AAA72" s="10"/>
      <c r="AAB72" s="1"/>
      <c r="AAC72" s="9"/>
      <c r="AAF72" s="10"/>
      <c r="AAG72" s="1"/>
      <c r="AAH72" s="9"/>
      <c r="AAK72" s="10"/>
      <c r="AAL72" s="1"/>
      <c r="AAM72" s="9"/>
      <c r="AAP72" s="10"/>
      <c r="AAQ72" s="1"/>
      <c r="AAR72" s="9"/>
      <c r="AAU72" s="10"/>
      <c r="AAV72" s="1"/>
      <c r="AAW72" s="9"/>
      <c r="AAZ72" s="10"/>
      <c r="ABA72" s="1"/>
      <c r="ABB72" s="9"/>
      <c r="ABE72" s="10"/>
      <c r="ABF72" s="1"/>
      <c r="ABG72" s="9"/>
      <c r="ABJ72" s="10"/>
      <c r="ABK72" s="1"/>
      <c r="ABL72" s="9"/>
      <c r="ABO72" s="10"/>
      <c r="ABP72" s="1"/>
      <c r="ABQ72" s="9"/>
      <c r="ABT72" s="10"/>
      <c r="ABU72" s="1"/>
      <c r="ABV72" s="9"/>
      <c r="ABY72" s="10"/>
      <c r="ABZ72" s="1"/>
      <c r="ACA72" s="9"/>
      <c r="ACD72" s="10"/>
      <c r="ACE72" s="1"/>
      <c r="ACF72" s="9"/>
      <c r="ACI72" s="10"/>
      <c r="ACJ72" s="1"/>
      <c r="ACK72" s="9"/>
      <c r="ACN72" s="10"/>
      <c r="ACO72" s="1"/>
      <c r="ACP72" s="9"/>
      <c r="ACS72" s="10"/>
      <c r="ACT72" s="1"/>
      <c r="ACU72" s="9"/>
      <c r="ACX72" s="10"/>
      <c r="ACY72" s="1"/>
      <c r="ACZ72" s="9"/>
      <c r="ADC72" s="10"/>
      <c r="ADD72" s="1"/>
      <c r="ADE72" s="9"/>
      <c r="ADH72" s="10"/>
      <c r="ADI72" s="1"/>
      <c r="ADJ72" s="9"/>
      <c r="ADM72" s="10"/>
      <c r="ADN72" s="1"/>
      <c r="ADO72" s="9"/>
      <c r="ADR72" s="10"/>
      <c r="ADS72" s="1"/>
      <c r="ADT72" s="9"/>
      <c r="ADW72" s="10"/>
      <c r="ADX72" s="1"/>
      <c r="ADY72" s="9"/>
      <c r="AEB72" s="10"/>
      <c r="AEC72" s="1"/>
      <c r="AED72" s="9"/>
      <c r="AEG72" s="10"/>
      <c r="AEH72" s="1"/>
      <c r="AEI72" s="9"/>
      <c r="AEL72" s="10"/>
      <c r="AEM72" s="1"/>
      <c r="AEN72" s="9"/>
      <c r="AEQ72" s="10"/>
      <c r="AER72" s="1"/>
      <c r="AES72" s="9"/>
      <c r="AEV72" s="10"/>
      <c r="AEW72" s="1"/>
      <c r="AEX72" s="9"/>
      <c r="AFA72" s="10"/>
      <c r="AFB72" s="1"/>
      <c r="AFC72" s="9"/>
      <c r="AFF72" s="10"/>
      <c r="AFG72" s="1"/>
      <c r="AFH72" s="9"/>
      <c r="AFK72" s="10"/>
      <c r="AFL72" s="1"/>
      <c r="AFM72" s="9"/>
      <c r="AFP72" s="10"/>
      <c r="AFQ72" s="1"/>
      <c r="AFR72" s="9"/>
      <c r="AFU72" s="10"/>
      <c r="AFV72" s="1"/>
      <c r="AFW72" s="9"/>
      <c r="AFZ72" s="10"/>
      <c r="AGA72" s="1"/>
      <c r="AGB72" s="9"/>
      <c r="AGE72" s="10"/>
      <c r="AGF72" s="1"/>
      <c r="AGG72" s="9"/>
      <c r="AGJ72" s="10"/>
      <c r="AGK72" s="1"/>
      <c r="AGL72" s="9"/>
      <c r="AGO72" s="10"/>
      <c r="AGP72" s="1"/>
      <c r="AGQ72" s="9"/>
      <c r="AGT72" s="10"/>
      <c r="AGU72" s="1"/>
      <c r="AGV72" s="9"/>
      <c r="AGY72" s="10"/>
      <c r="AGZ72" s="1"/>
      <c r="AHA72" s="9"/>
      <c r="AHD72" s="10"/>
      <c r="AHE72" s="1"/>
      <c r="AHF72" s="9"/>
      <c r="AHI72" s="10"/>
      <c r="AHJ72" s="1"/>
      <c r="AHK72" s="9"/>
      <c r="AHN72" s="10"/>
      <c r="AHO72" s="1"/>
      <c r="AHP72" s="9"/>
      <c r="AHS72" s="10"/>
      <c r="AHT72" s="1"/>
      <c r="AHU72" s="9"/>
      <c r="AHX72" s="10"/>
      <c r="AHY72" s="1"/>
      <c r="AHZ72" s="9"/>
      <c r="AIC72" s="10"/>
      <c r="AID72" s="1"/>
      <c r="AIE72" s="9"/>
      <c r="AIH72" s="10"/>
      <c r="AII72" s="1"/>
      <c r="AIJ72" s="9"/>
      <c r="AIM72" s="10"/>
      <c r="AIN72" s="1"/>
      <c r="AIO72" s="9"/>
      <c r="AIR72" s="10"/>
      <c r="AIS72" s="1"/>
      <c r="AIT72" s="9"/>
      <c r="AIW72" s="10"/>
      <c r="AIX72" s="1"/>
      <c r="AIY72" s="9"/>
      <c r="AJB72" s="10"/>
      <c r="AJC72" s="1"/>
      <c r="AJD72" s="9"/>
      <c r="AJG72" s="10"/>
      <c r="AJH72" s="1"/>
      <c r="AJI72" s="9"/>
      <c r="AJL72" s="10"/>
      <c r="AJM72" s="1"/>
      <c r="AJN72" s="9"/>
      <c r="AJQ72" s="10"/>
      <c r="AJR72" s="1"/>
      <c r="AJS72" s="9"/>
      <c r="AJV72" s="10"/>
      <c r="AJW72" s="1"/>
      <c r="AJX72" s="9"/>
      <c r="AKA72" s="10"/>
      <c r="AKB72" s="1"/>
      <c r="AKC72" s="9"/>
      <c r="AKF72" s="10"/>
      <c r="AKG72" s="1"/>
      <c r="AKH72" s="9"/>
      <c r="AKK72" s="10"/>
      <c r="AKL72" s="1"/>
      <c r="AKM72" s="9"/>
      <c r="AKP72" s="10"/>
      <c r="AKQ72" s="1"/>
      <c r="AKR72" s="9"/>
      <c r="AKU72" s="10"/>
      <c r="AKV72" s="1"/>
      <c r="AKW72" s="9"/>
      <c r="AKZ72" s="10"/>
      <c r="ALA72" s="1"/>
      <c r="ALB72" s="9"/>
      <c r="ALE72" s="10"/>
      <c r="ALF72" s="1"/>
      <c r="ALG72" s="9"/>
      <c r="ALJ72" s="10"/>
      <c r="ALK72" s="1"/>
      <c r="ALL72" s="9"/>
      <c r="ALO72" s="10"/>
      <c r="ALP72" s="1"/>
      <c r="ALQ72" s="9"/>
      <c r="ALT72" s="10"/>
      <c r="ALU72" s="1"/>
      <c r="ALV72" s="9"/>
      <c r="ALY72" s="10"/>
      <c r="ALZ72" s="1"/>
      <c r="AMA72" s="9"/>
      <c r="AMD72" s="10"/>
      <c r="AME72" s="1"/>
      <c r="AMF72" s="9"/>
      <c r="AMI72" s="10"/>
      <c r="AMJ72" s="1"/>
    </row>
    <row r="73" spans="1:1024" customHeight="1" ht="13.2">
      <c r="I73" s="1"/>
      <c r="J73" s="9"/>
      <c r="M73" s="10"/>
      <c r="N73" s="1"/>
      <c r="O73" s="9"/>
      <c r="R73" s="10"/>
      <c r="S73" s="1"/>
      <c r="T73" s="9"/>
      <c r="W73" s="10"/>
      <c r="X73" s="1"/>
      <c r="Y73" s="9"/>
      <c r="AB73" s="10"/>
      <c r="AC73" s="1"/>
      <c r="AD73" s="9"/>
      <c r="AG73" s="10"/>
      <c r="AH73" s="1"/>
      <c r="AI73" s="9"/>
      <c r="AL73" s="10"/>
      <c r="AM73" s="1"/>
      <c r="AN73" s="9"/>
      <c r="AQ73" s="10"/>
      <c r="AR73" s="1"/>
      <c r="AS73" s="9"/>
      <c r="AV73" s="10"/>
      <c r="AW73" s="1"/>
      <c r="AX73" s="9"/>
      <c r="BA73" s="10"/>
      <c r="BB73" s="1"/>
      <c r="BC73" s="9"/>
      <c r="BF73" s="10"/>
      <c r="BG73" s="1"/>
      <c r="BH73" s="9"/>
      <c r="BK73" s="10"/>
      <c r="BL73" s="1"/>
      <c r="BM73" s="9"/>
      <c r="BP73" s="10"/>
      <c r="BQ73" s="1"/>
      <c r="BR73" s="9"/>
      <c r="BU73" s="10"/>
      <c r="BV73" s="1"/>
      <c r="BW73" s="9"/>
      <c r="BZ73" s="10"/>
      <c r="CA73" s="1"/>
      <c r="CB73" s="9"/>
      <c r="CE73" s="10"/>
      <c r="CF73" s="1"/>
      <c r="CG73" s="9"/>
      <c r="CJ73" s="10"/>
      <c r="CK73" s="1"/>
      <c r="CL73" s="9"/>
      <c r="CO73" s="10"/>
      <c r="CP73" s="1"/>
      <c r="CQ73" s="9"/>
      <c r="CT73" s="10"/>
      <c r="CU73" s="1"/>
      <c r="CV73" s="9"/>
      <c r="CY73" s="10"/>
      <c r="CZ73" s="1"/>
      <c r="DA73" s="9"/>
      <c r="DD73" s="10"/>
      <c r="DE73" s="1"/>
      <c r="DF73" s="9"/>
      <c r="DI73" s="10"/>
      <c r="DJ73" s="1"/>
      <c r="DK73" s="9"/>
      <c r="DN73" s="10"/>
      <c r="DO73" s="1"/>
      <c r="DP73" s="9"/>
      <c r="DS73" s="10"/>
      <c r="DT73" s="1"/>
      <c r="DU73" s="9"/>
      <c r="DX73" s="10"/>
      <c r="DY73" s="1"/>
      <c r="DZ73" s="9"/>
      <c r="EC73" s="10"/>
      <c r="ED73" s="1"/>
      <c r="EE73" s="9"/>
      <c r="EH73" s="10"/>
      <c r="EI73" s="1"/>
      <c r="EJ73" s="9"/>
      <c r="EM73" s="10"/>
      <c r="EN73" s="1"/>
      <c r="EO73" s="9"/>
      <c r="ER73" s="10"/>
      <c r="ES73" s="1"/>
      <c r="ET73" s="9"/>
      <c r="EW73" s="10"/>
      <c r="EX73" s="1"/>
      <c r="EY73" s="9"/>
      <c r="FB73" s="10"/>
      <c r="FC73" s="1"/>
      <c r="FD73" s="9"/>
      <c r="FG73" s="10"/>
      <c r="FH73" s="1"/>
      <c r="FI73" s="9"/>
      <c r="FL73" s="10"/>
      <c r="FM73" s="1"/>
      <c r="FN73" s="9"/>
      <c r="FQ73" s="10"/>
      <c r="FR73" s="1"/>
      <c r="FS73" s="9"/>
      <c r="FV73" s="10"/>
      <c r="FW73" s="1"/>
      <c r="FX73" s="9"/>
      <c r="GA73" s="10"/>
      <c r="GB73" s="1"/>
      <c r="GC73" s="9"/>
      <c r="GF73" s="10"/>
      <c r="GG73" s="1"/>
      <c r="GH73" s="9"/>
      <c r="GK73" s="10"/>
      <c r="GL73" s="1"/>
      <c r="GM73" s="9"/>
      <c r="GP73" s="10"/>
      <c r="GQ73" s="1"/>
      <c r="GR73" s="9"/>
      <c r="GU73" s="10"/>
      <c r="GV73" s="1"/>
      <c r="GW73" s="9"/>
      <c r="GZ73" s="10"/>
      <c r="HA73" s="1"/>
      <c r="HB73" s="9"/>
      <c r="HE73" s="10"/>
      <c r="HF73" s="1"/>
      <c r="HG73" s="9"/>
      <c r="HJ73" s="10"/>
      <c r="HK73" s="1"/>
      <c r="HL73" s="9"/>
      <c r="HO73" s="10"/>
      <c r="HP73" s="1"/>
      <c r="HQ73" s="9"/>
      <c r="HT73" s="10"/>
      <c r="HU73" s="1"/>
      <c r="HV73" s="9"/>
      <c r="HY73" s="10"/>
      <c r="HZ73" s="1"/>
      <c r="IA73" s="9"/>
      <c r="ID73" s="10"/>
      <c r="IE73" s="1"/>
      <c r="IF73" s="9"/>
      <c r="II73" s="10"/>
      <c r="IJ73" s="1"/>
      <c r="IK73" s="9"/>
      <c r="IN73" s="10"/>
      <c r="IO73" s="1"/>
      <c r="IP73" s="9"/>
      <c r="IS73" s="10"/>
      <c r="IT73" s="1"/>
      <c r="IU73" s="9"/>
      <c r="IX73" s="10"/>
      <c r="IY73" s="1"/>
      <c r="IZ73" s="9"/>
      <c r="JC73" s="10"/>
      <c r="JD73" s="1"/>
      <c r="JE73" s="9"/>
      <c r="JH73" s="10"/>
      <c r="JI73" s="1"/>
      <c r="JJ73" s="9"/>
      <c r="JM73" s="10"/>
      <c r="JN73" s="1"/>
      <c r="JO73" s="9"/>
      <c r="JR73" s="10"/>
      <c r="JS73" s="1"/>
      <c r="JT73" s="9"/>
      <c r="JW73" s="10"/>
      <c r="JX73" s="1"/>
      <c r="JY73" s="9"/>
      <c r="KB73" s="10"/>
      <c r="KC73" s="1"/>
      <c r="KD73" s="9"/>
      <c r="KG73" s="10"/>
      <c r="KH73" s="1"/>
      <c r="KI73" s="9"/>
      <c r="KL73" s="10"/>
      <c r="KM73" s="1"/>
      <c r="KN73" s="9"/>
      <c r="KQ73" s="10"/>
      <c r="KR73" s="1"/>
      <c r="KS73" s="9"/>
      <c r="KV73" s="10"/>
      <c r="KW73" s="1"/>
      <c r="KX73" s="9"/>
      <c r="LA73" s="10"/>
      <c r="LB73" s="1"/>
      <c r="LC73" s="9"/>
      <c r="LF73" s="10"/>
      <c r="LG73" s="1"/>
      <c r="LH73" s="9"/>
      <c r="LK73" s="10"/>
      <c r="LL73" s="1"/>
      <c r="LM73" s="9"/>
      <c r="LP73" s="10"/>
      <c r="LQ73" s="1"/>
      <c r="LR73" s="9"/>
      <c r="LU73" s="10"/>
      <c r="LV73" s="1"/>
      <c r="LW73" s="9"/>
      <c r="LZ73" s="10"/>
      <c r="MA73" s="1"/>
      <c r="MB73" s="9"/>
      <c r="ME73" s="10"/>
      <c r="MF73" s="1"/>
      <c r="MG73" s="9"/>
      <c r="MJ73" s="10"/>
      <c r="MK73" s="1"/>
      <c r="ML73" s="9"/>
      <c r="MO73" s="10"/>
      <c r="MP73" s="1"/>
      <c r="MQ73" s="9"/>
      <c r="MT73" s="10"/>
      <c r="MU73" s="1"/>
      <c r="MV73" s="9"/>
      <c r="MY73" s="10"/>
      <c r="MZ73" s="1"/>
      <c r="NA73" s="9"/>
      <c r="ND73" s="10"/>
      <c r="NE73" s="1"/>
      <c r="NF73" s="9"/>
      <c r="NI73" s="10"/>
      <c r="NJ73" s="1"/>
      <c r="NK73" s="9"/>
      <c r="NN73" s="10"/>
      <c r="NO73" s="1"/>
      <c r="NP73" s="9"/>
      <c r="NS73" s="10"/>
      <c r="NT73" s="1"/>
      <c r="NU73" s="9"/>
      <c r="NX73" s="10"/>
      <c r="NY73" s="1"/>
      <c r="NZ73" s="9"/>
      <c r="OC73" s="10"/>
      <c r="OD73" s="1"/>
      <c r="OE73" s="9"/>
      <c r="OH73" s="10"/>
      <c r="OI73" s="1"/>
      <c r="OJ73" s="9"/>
      <c r="OM73" s="10"/>
      <c r="ON73" s="1"/>
      <c r="OO73" s="9"/>
      <c r="OR73" s="10"/>
      <c r="OS73" s="1"/>
      <c r="OT73" s="9"/>
      <c r="OW73" s="10"/>
      <c r="OX73" s="1"/>
      <c r="OY73" s="9"/>
      <c r="PB73" s="10"/>
      <c r="PC73" s="1"/>
      <c r="PD73" s="9"/>
      <c r="PG73" s="10"/>
      <c r="PH73" s="1"/>
      <c r="PI73" s="9"/>
      <c r="PL73" s="10"/>
      <c r="PM73" s="1"/>
      <c r="PN73" s="9"/>
      <c r="PQ73" s="10"/>
      <c r="PR73" s="1"/>
      <c r="PS73" s="9"/>
      <c r="PV73" s="10"/>
      <c r="PW73" s="1"/>
      <c r="PX73" s="9"/>
      <c r="QA73" s="10"/>
      <c r="QB73" s="1"/>
      <c r="QC73" s="9"/>
      <c r="QF73" s="10"/>
      <c r="QG73" s="1"/>
      <c r="QH73" s="9"/>
      <c r="QK73" s="10"/>
      <c r="QL73" s="1"/>
      <c r="QM73" s="9"/>
      <c r="QP73" s="10"/>
      <c r="QQ73" s="1"/>
      <c r="QR73" s="9"/>
      <c r="QU73" s="10"/>
      <c r="QV73" s="1"/>
      <c r="QW73" s="9"/>
      <c r="QZ73" s="10"/>
      <c r="RA73" s="1"/>
      <c r="RB73" s="9"/>
      <c r="RE73" s="10"/>
      <c r="RF73" s="1"/>
      <c r="RG73" s="9"/>
      <c r="RJ73" s="10"/>
      <c r="RK73" s="1"/>
      <c r="RL73" s="9"/>
      <c r="RO73" s="10"/>
      <c r="RP73" s="1"/>
      <c r="RQ73" s="9"/>
      <c r="RT73" s="10"/>
      <c r="RU73" s="1"/>
      <c r="RV73" s="9"/>
      <c r="RY73" s="10"/>
      <c r="RZ73" s="1"/>
      <c r="SA73" s="9"/>
      <c r="SD73" s="10"/>
      <c r="SE73" s="1"/>
      <c r="SF73" s="9"/>
      <c r="SI73" s="10"/>
      <c r="SJ73" s="1"/>
      <c r="SK73" s="9"/>
      <c r="SN73" s="10"/>
      <c r="SO73" s="1"/>
      <c r="SP73" s="9"/>
      <c r="SS73" s="10"/>
      <c r="ST73" s="1"/>
      <c r="SU73" s="9"/>
      <c r="SX73" s="10"/>
      <c r="SY73" s="1"/>
      <c r="SZ73" s="9"/>
      <c r="TC73" s="10"/>
      <c r="TD73" s="1"/>
      <c r="TE73" s="9"/>
      <c r="TH73" s="10"/>
      <c r="TI73" s="1"/>
      <c r="TJ73" s="9"/>
      <c r="TM73" s="10"/>
      <c r="TN73" s="1"/>
      <c r="TO73" s="9"/>
      <c r="TR73" s="10"/>
      <c r="TS73" s="1"/>
      <c r="TT73" s="9"/>
      <c r="TW73" s="10"/>
      <c r="TX73" s="1"/>
      <c r="TY73" s="9"/>
      <c r="UB73" s="10"/>
      <c r="UC73" s="1"/>
      <c r="UD73" s="9"/>
      <c r="UG73" s="10"/>
      <c r="UH73" s="1"/>
      <c r="UI73" s="9"/>
      <c r="UL73" s="10"/>
      <c r="UM73" s="1"/>
      <c r="UN73" s="9"/>
      <c r="UQ73" s="10"/>
      <c r="UR73" s="1"/>
      <c r="US73" s="9"/>
      <c r="UV73" s="10"/>
      <c r="UW73" s="1"/>
      <c r="UX73" s="9"/>
      <c r="VA73" s="10"/>
      <c r="VB73" s="1"/>
      <c r="VC73" s="9"/>
      <c r="VF73" s="10"/>
      <c r="VG73" s="1"/>
      <c r="VH73" s="9"/>
      <c r="VK73" s="10"/>
      <c r="VL73" s="1"/>
      <c r="VM73" s="9"/>
      <c r="VP73" s="10"/>
      <c r="VQ73" s="1"/>
      <c r="VR73" s="9"/>
      <c r="VU73" s="10"/>
      <c r="VV73" s="1"/>
      <c r="VW73" s="9"/>
      <c r="VZ73" s="10"/>
      <c r="WA73" s="1"/>
      <c r="WB73" s="9"/>
      <c r="WE73" s="10"/>
      <c r="WF73" s="1"/>
      <c r="WG73" s="9"/>
      <c r="WJ73" s="10"/>
      <c r="WK73" s="1"/>
      <c r="WL73" s="9"/>
      <c r="WO73" s="10"/>
      <c r="WP73" s="1"/>
      <c r="WQ73" s="9"/>
      <c r="WT73" s="10"/>
      <c r="WU73" s="1"/>
      <c r="WV73" s="9"/>
      <c r="WY73" s="10"/>
      <c r="WZ73" s="1"/>
      <c r="XA73" s="9"/>
      <c r="XD73" s="10"/>
      <c r="XE73" s="1"/>
      <c r="XF73" s="9"/>
      <c r="XI73" s="10"/>
      <c r="XJ73" s="1"/>
      <c r="XK73" s="9"/>
      <c r="XN73" s="10"/>
      <c r="XO73" s="1"/>
      <c r="XP73" s="9"/>
      <c r="XS73" s="10"/>
      <c r="XT73" s="1"/>
      <c r="XU73" s="9"/>
      <c r="XX73" s="10"/>
      <c r="XY73" s="1"/>
      <c r="XZ73" s="9"/>
      <c r="YC73" s="10"/>
      <c r="YD73" s="1"/>
      <c r="YE73" s="9"/>
      <c r="YH73" s="10"/>
      <c r="YI73" s="1"/>
      <c r="YJ73" s="9"/>
      <c r="YM73" s="10"/>
      <c r="YN73" s="1"/>
      <c r="YO73" s="9"/>
      <c r="YR73" s="10"/>
      <c r="YS73" s="1"/>
      <c r="YT73" s="9"/>
      <c r="YW73" s="10"/>
      <c r="YX73" s="1"/>
      <c r="YY73" s="9"/>
      <c r="ZB73" s="10"/>
      <c r="ZC73" s="1"/>
      <c r="ZD73" s="9"/>
      <c r="ZG73" s="10"/>
      <c r="ZH73" s="1"/>
      <c r="ZI73" s="9"/>
      <c r="ZL73" s="10"/>
      <c r="ZM73" s="1"/>
      <c r="ZN73" s="9"/>
      <c r="ZQ73" s="10"/>
      <c r="ZR73" s="1"/>
      <c r="ZS73" s="9"/>
      <c r="ZV73" s="10"/>
      <c r="ZW73" s="1"/>
      <c r="ZX73" s="9"/>
      <c r="AAA73" s="10"/>
      <c r="AAB73" s="1"/>
      <c r="AAC73" s="9"/>
      <c r="AAF73" s="10"/>
      <c r="AAG73" s="1"/>
      <c r="AAH73" s="9"/>
      <c r="AAK73" s="10"/>
      <c r="AAL73" s="1"/>
      <c r="AAM73" s="9"/>
      <c r="AAP73" s="10"/>
      <c r="AAQ73" s="1"/>
      <c r="AAR73" s="9"/>
      <c r="AAU73" s="10"/>
      <c r="AAV73" s="1"/>
      <c r="AAW73" s="9"/>
      <c r="AAZ73" s="10"/>
      <c r="ABA73" s="1"/>
      <c r="ABB73" s="9"/>
      <c r="ABE73" s="10"/>
      <c r="ABF73" s="1"/>
      <c r="ABG73" s="9"/>
      <c r="ABJ73" s="10"/>
      <c r="ABK73" s="1"/>
      <c r="ABL73" s="9"/>
      <c r="ABO73" s="10"/>
      <c r="ABP73" s="1"/>
      <c r="ABQ73" s="9"/>
      <c r="ABT73" s="10"/>
      <c r="ABU73" s="1"/>
      <c r="ABV73" s="9"/>
      <c r="ABY73" s="10"/>
      <c r="ABZ73" s="1"/>
      <c r="ACA73" s="9"/>
      <c r="ACD73" s="10"/>
      <c r="ACE73" s="1"/>
      <c r="ACF73" s="9"/>
      <c r="ACI73" s="10"/>
      <c r="ACJ73" s="1"/>
      <c r="ACK73" s="9"/>
      <c r="ACN73" s="10"/>
      <c r="ACO73" s="1"/>
      <c r="ACP73" s="9"/>
      <c r="ACS73" s="10"/>
      <c r="ACT73" s="1"/>
      <c r="ACU73" s="9"/>
      <c r="ACX73" s="10"/>
      <c r="ACY73" s="1"/>
      <c r="ACZ73" s="9"/>
      <c r="ADC73" s="10"/>
      <c r="ADD73" s="1"/>
      <c r="ADE73" s="9"/>
      <c r="ADH73" s="10"/>
      <c r="ADI73" s="1"/>
      <c r="ADJ73" s="9"/>
      <c r="ADM73" s="10"/>
      <c r="ADN73" s="1"/>
      <c r="ADO73" s="9"/>
      <c r="ADR73" s="10"/>
      <c r="ADS73" s="1"/>
      <c r="ADT73" s="9"/>
      <c r="ADW73" s="10"/>
      <c r="ADX73" s="1"/>
      <c r="ADY73" s="9"/>
      <c r="AEB73" s="10"/>
      <c r="AEC73" s="1"/>
      <c r="AED73" s="9"/>
      <c r="AEG73" s="10"/>
      <c r="AEH73" s="1"/>
      <c r="AEI73" s="9"/>
      <c r="AEL73" s="10"/>
      <c r="AEM73" s="1"/>
      <c r="AEN73" s="9"/>
      <c r="AEQ73" s="10"/>
      <c r="AER73" s="1"/>
      <c r="AES73" s="9"/>
      <c r="AEV73" s="10"/>
      <c r="AEW73" s="1"/>
      <c r="AEX73" s="9"/>
      <c r="AFA73" s="10"/>
      <c r="AFB73" s="1"/>
      <c r="AFC73" s="9"/>
      <c r="AFF73" s="10"/>
      <c r="AFG73" s="1"/>
      <c r="AFH73" s="9"/>
      <c r="AFK73" s="10"/>
      <c r="AFL73" s="1"/>
      <c r="AFM73" s="9"/>
      <c r="AFP73" s="10"/>
      <c r="AFQ73" s="1"/>
      <c r="AFR73" s="9"/>
      <c r="AFU73" s="10"/>
      <c r="AFV73" s="1"/>
      <c r="AFW73" s="9"/>
      <c r="AFZ73" s="10"/>
      <c r="AGA73" s="1"/>
      <c r="AGB73" s="9"/>
      <c r="AGE73" s="10"/>
      <c r="AGF73" s="1"/>
      <c r="AGG73" s="9"/>
      <c r="AGJ73" s="10"/>
      <c r="AGK73" s="1"/>
      <c r="AGL73" s="9"/>
      <c r="AGO73" s="10"/>
      <c r="AGP73" s="1"/>
      <c r="AGQ73" s="9"/>
      <c r="AGT73" s="10"/>
      <c r="AGU73" s="1"/>
      <c r="AGV73" s="9"/>
      <c r="AGY73" s="10"/>
      <c r="AGZ73" s="1"/>
      <c r="AHA73" s="9"/>
      <c r="AHD73" s="10"/>
      <c r="AHE73" s="1"/>
      <c r="AHF73" s="9"/>
      <c r="AHI73" s="10"/>
      <c r="AHJ73" s="1"/>
      <c r="AHK73" s="9"/>
      <c r="AHN73" s="10"/>
      <c r="AHO73" s="1"/>
      <c r="AHP73" s="9"/>
      <c r="AHS73" s="10"/>
      <c r="AHT73" s="1"/>
      <c r="AHU73" s="9"/>
      <c r="AHX73" s="10"/>
      <c r="AHY73" s="1"/>
      <c r="AHZ73" s="9"/>
      <c r="AIC73" s="10"/>
      <c r="AID73" s="1"/>
      <c r="AIE73" s="9"/>
      <c r="AIH73" s="10"/>
      <c r="AII73" s="1"/>
      <c r="AIJ73" s="9"/>
      <c r="AIM73" s="10"/>
      <c r="AIN73" s="1"/>
      <c r="AIO73" s="9"/>
      <c r="AIR73" s="10"/>
      <c r="AIS73" s="1"/>
      <c r="AIT73" s="9"/>
      <c r="AIW73" s="10"/>
      <c r="AIX73" s="1"/>
      <c r="AIY73" s="9"/>
      <c r="AJB73" s="10"/>
      <c r="AJC73" s="1"/>
      <c r="AJD73" s="9"/>
      <c r="AJG73" s="10"/>
      <c r="AJH73" s="1"/>
      <c r="AJI73" s="9"/>
      <c r="AJL73" s="10"/>
      <c r="AJM73" s="1"/>
      <c r="AJN73" s="9"/>
      <c r="AJQ73" s="10"/>
      <c r="AJR73" s="1"/>
      <c r="AJS73" s="9"/>
      <c r="AJV73" s="10"/>
      <c r="AJW73" s="1"/>
      <c r="AJX73" s="9"/>
      <c r="AKA73" s="10"/>
      <c r="AKB73" s="1"/>
      <c r="AKC73" s="9"/>
      <c r="AKF73" s="10"/>
      <c r="AKG73" s="1"/>
      <c r="AKH73" s="9"/>
      <c r="AKK73" s="10"/>
      <c r="AKL73" s="1"/>
      <c r="AKM73" s="9"/>
      <c r="AKP73" s="10"/>
      <c r="AKQ73" s="1"/>
      <c r="AKR73" s="9"/>
      <c r="AKU73" s="10"/>
      <c r="AKV73" s="1"/>
      <c r="AKW73" s="9"/>
      <c r="AKZ73" s="10"/>
      <c r="ALA73" s="1"/>
      <c r="ALB73" s="9"/>
      <c r="ALE73" s="10"/>
      <c r="ALF73" s="1"/>
      <c r="ALG73" s="9"/>
      <c r="ALJ73" s="10"/>
      <c r="ALK73" s="1"/>
      <c r="ALL73" s="9"/>
      <c r="ALO73" s="10"/>
      <c r="ALP73" s="1"/>
      <c r="ALQ73" s="9"/>
      <c r="ALT73" s="10"/>
      <c r="ALU73" s="1"/>
      <c r="ALV73" s="9"/>
      <c r="ALY73" s="10"/>
      <c r="ALZ73" s="1"/>
      <c r="AMA73" s="9"/>
      <c r="AMD73" s="10"/>
      <c r="AME73" s="1"/>
      <c r="AMF73" s="9"/>
      <c r="AMI73" s="10"/>
      <c r="AMJ73" s="1"/>
    </row>
    <row r="74" spans="1:1024" customHeight="1" ht="13.2">
      <c r="I74" s="1"/>
      <c r="J74" s="9"/>
      <c r="M74" s="10"/>
      <c r="N74" s="1"/>
      <c r="O74" s="9"/>
      <c r="R74" s="10"/>
      <c r="S74" s="1"/>
      <c r="T74" s="9"/>
      <c r="W74" s="10"/>
      <c r="X74" s="1"/>
      <c r="Y74" s="9"/>
      <c r="AB74" s="10"/>
      <c r="AC74" s="1"/>
      <c r="AD74" s="9"/>
      <c r="AG74" s="10"/>
      <c r="AH74" s="1"/>
      <c r="AI74" s="9"/>
      <c r="AL74" s="10"/>
      <c r="AM74" s="1"/>
      <c r="AN74" s="9"/>
      <c r="AQ74" s="10"/>
      <c r="AR74" s="1"/>
      <c r="AS74" s="9"/>
      <c r="AV74" s="10"/>
      <c r="AW74" s="1"/>
      <c r="AX74" s="9"/>
      <c r="BA74" s="10"/>
      <c r="BB74" s="1"/>
      <c r="BC74" s="9"/>
      <c r="BF74" s="10"/>
      <c r="BG74" s="1"/>
      <c r="BH74" s="9"/>
      <c r="BK74" s="10"/>
      <c r="BL74" s="1"/>
      <c r="BM74" s="9"/>
      <c r="BP74" s="10"/>
      <c r="BQ74" s="1"/>
      <c r="BR74" s="9"/>
      <c r="BU74" s="10"/>
      <c r="BV74" s="1"/>
      <c r="BW74" s="9"/>
      <c r="BZ74" s="10"/>
      <c r="CA74" s="1"/>
      <c r="CB74" s="9"/>
      <c r="CE74" s="10"/>
      <c r="CF74" s="1"/>
      <c r="CG74" s="9"/>
      <c r="CJ74" s="10"/>
      <c r="CK74" s="1"/>
      <c r="CL74" s="9"/>
      <c r="CO74" s="10"/>
      <c r="CP74" s="1"/>
      <c r="CQ74" s="9"/>
      <c r="CT74" s="10"/>
      <c r="CU74" s="1"/>
      <c r="CV74" s="9"/>
      <c r="CY74" s="10"/>
      <c r="CZ74" s="1"/>
      <c r="DA74" s="9"/>
      <c r="DD74" s="10"/>
      <c r="DE74" s="1"/>
      <c r="DF74" s="9"/>
      <c r="DI74" s="10"/>
      <c r="DJ74" s="1"/>
      <c r="DK74" s="9"/>
      <c r="DN74" s="10"/>
      <c r="DO74" s="1"/>
      <c r="DP74" s="9"/>
      <c r="DS74" s="10"/>
      <c r="DT74" s="1"/>
      <c r="DU74" s="9"/>
      <c r="DX74" s="10"/>
      <c r="DY74" s="1"/>
      <c r="DZ74" s="9"/>
      <c r="EC74" s="10"/>
      <c r="ED74" s="1"/>
      <c r="EE74" s="9"/>
      <c r="EH74" s="10"/>
      <c r="EI74" s="1"/>
      <c r="EJ74" s="9"/>
      <c r="EM74" s="10"/>
      <c r="EN74" s="1"/>
      <c r="EO74" s="9"/>
      <c r="ER74" s="10"/>
      <c r="ES74" s="1"/>
      <c r="ET74" s="9"/>
      <c r="EW74" s="10"/>
      <c r="EX74" s="1"/>
      <c r="EY74" s="9"/>
      <c r="FB74" s="10"/>
      <c r="FC74" s="1"/>
      <c r="FD74" s="9"/>
      <c r="FG74" s="10"/>
      <c r="FH74" s="1"/>
      <c r="FI74" s="9"/>
      <c r="FL74" s="10"/>
      <c r="FM74" s="1"/>
      <c r="FN74" s="9"/>
      <c r="FQ74" s="10"/>
      <c r="FR74" s="1"/>
      <c r="FS74" s="9"/>
      <c r="FV74" s="10"/>
      <c r="FW74" s="1"/>
      <c r="FX74" s="9"/>
      <c r="GA74" s="10"/>
      <c r="GB74" s="1"/>
      <c r="GC74" s="9"/>
      <c r="GF74" s="10"/>
      <c r="GG74" s="1"/>
      <c r="GH74" s="9"/>
      <c r="GK74" s="10"/>
      <c r="GL74" s="1"/>
      <c r="GM74" s="9"/>
      <c r="GP74" s="10"/>
      <c r="GQ74" s="1"/>
      <c r="GR74" s="9"/>
      <c r="GU74" s="10"/>
      <c r="GV74" s="1"/>
      <c r="GW74" s="9"/>
      <c r="GZ74" s="10"/>
      <c r="HA74" s="1"/>
      <c r="HB74" s="9"/>
      <c r="HE74" s="10"/>
      <c r="HF74" s="1"/>
      <c r="HG74" s="9"/>
      <c r="HJ74" s="10"/>
      <c r="HK74" s="1"/>
      <c r="HL74" s="9"/>
      <c r="HO74" s="10"/>
      <c r="HP74" s="1"/>
      <c r="HQ74" s="9"/>
      <c r="HT74" s="10"/>
      <c r="HU74" s="1"/>
      <c r="HV74" s="9"/>
      <c r="HY74" s="10"/>
      <c r="HZ74" s="1"/>
      <c r="IA74" s="9"/>
      <c r="ID74" s="10"/>
      <c r="IE74" s="1"/>
      <c r="IF74" s="9"/>
      <c r="II74" s="10"/>
      <c r="IJ74" s="1"/>
      <c r="IK74" s="9"/>
      <c r="IN74" s="10"/>
      <c r="IO74" s="1"/>
      <c r="IP74" s="9"/>
      <c r="IS74" s="10"/>
      <c r="IT74" s="1"/>
      <c r="IU74" s="9"/>
      <c r="IX74" s="10"/>
      <c r="IY74" s="1"/>
      <c r="IZ74" s="9"/>
      <c r="JC74" s="10"/>
      <c r="JD74" s="1"/>
      <c r="JE74" s="9"/>
      <c r="JH74" s="10"/>
      <c r="JI74" s="1"/>
      <c r="JJ74" s="9"/>
      <c r="JM74" s="10"/>
      <c r="JN74" s="1"/>
      <c r="JO74" s="9"/>
      <c r="JR74" s="10"/>
      <c r="JS74" s="1"/>
      <c r="JT74" s="9"/>
      <c r="JW74" s="10"/>
      <c r="JX74" s="1"/>
      <c r="JY74" s="9"/>
      <c r="KB74" s="10"/>
      <c r="KC74" s="1"/>
      <c r="KD74" s="9"/>
      <c r="KG74" s="10"/>
      <c r="KH74" s="1"/>
      <c r="KI74" s="9"/>
      <c r="KL74" s="10"/>
      <c r="KM74" s="1"/>
      <c r="KN74" s="9"/>
      <c r="KQ74" s="10"/>
      <c r="KR74" s="1"/>
      <c r="KS74" s="9"/>
      <c r="KV74" s="10"/>
      <c r="KW74" s="1"/>
      <c r="KX74" s="9"/>
      <c r="LA74" s="10"/>
      <c r="LB74" s="1"/>
      <c r="LC74" s="9"/>
      <c r="LF74" s="10"/>
      <c r="LG74" s="1"/>
      <c r="LH74" s="9"/>
      <c r="LK74" s="10"/>
      <c r="LL74" s="1"/>
      <c r="LM74" s="9"/>
      <c r="LP74" s="10"/>
      <c r="LQ74" s="1"/>
      <c r="LR74" s="9"/>
      <c r="LU74" s="10"/>
      <c r="LV74" s="1"/>
      <c r="LW74" s="9"/>
      <c r="LZ74" s="10"/>
      <c r="MA74" s="1"/>
      <c r="MB74" s="9"/>
      <c r="ME74" s="10"/>
      <c r="MF74" s="1"/>
      <c r="MG74" s="9"/>
      <c r="MJ74" s="10"/>
      <c r="MK74" s="1"/>
      <c r="ML74" s="9"/>
      <c r="MO74" s="10"/>
      <c r="MP74" s="1"/>
      <c r="MQ74" s="9"/>
      <c r="MT74" s="10"/>
      <c r="MU74" s="1"/>
      <c r="MV74" s="9"/>
      <c r="MY74" s="10"/>
      <c r="MZ74" s="1"/>
      <c r="NA74" s="9"/>
      <c r="ND74" s="10"/>
      <c r="NE74" s="1"/>
      <c r="NF74" s="9"/>
      <c r="NI74" s="10"/>
      <c r="NJ74" s="1"/>
      <c r="NK74" s="9"/>
      <c r="NN74" s="10"/>
      <c r="NO74" s="1"/>
      <c r="NP74" s="9"/>
      <c r="NS74" s="10"/>
      <c r="NT74" s="1"/>
      <c r="NU74" s="9"/>
      <c r="NX74" s="10"/>
      <c r="NY74" s="1"/>
      <c r="NZ74" s="9"/>
      <c r="OC74" s="10"/>
      <c r="OD74" s="1"/>
      <c r="OE74" s="9"/>
      <c r="OH74" s="10"/>
      <c r="OI74" s="1"/>
      <c r="OJ74" s="9"/>
      <c r="OM74" s="10"/>
      <c r="ON74" s="1"/>
      <c r="OO74" s="9"/>
      <c r="OR74" s="10"/>
      <c r="OS74" s="1"/>
      <c r="OT74" s="9"/>
      <c r="OW74" s="10"/>
      <c r="OX74" s="1"/>
      <c r="OY74" s="9"/>
      <c r="PB74" s="10"/>
      <c r="PC74" s="1"/>
      <c r="PD74" s="9"/>
      <c r="PG74" s="10"/>
      <c r="PH74" s="1"/>
      <c r="PI74" s="9"/>
      <c r="PL74" s="10"/>
      <c r="PM74" s="1"/>
      <c r="PN74" s="9"/>
      <c r="PQ74" s="10"/>
      <c r="PR74" s="1"/>
      <c r="PS74" s="9"/>
      <c r="PV74" s="10"/>
      <c r="PW74" s="1"/>
      <c r="PX74" s="9"/>
      <c r="QA74" s="10"/>
      <c r="QB74" s="1"/>
      <c r="QC74" s="9"/>
      <c r="QF74" s="10"/>
      <c r="QG74" s="1"/>
      <c r="QH74" s="9"/>
      <c r="QK74" s="10"/>
      <c r="QL74" s="1"/>
      <c r="QM74" s="9"/>
      <c r="QP74" s="10"/>
      <c r="QQ74" s="1"/>
      <c r="QR74" s="9"/>
      <c r="QU74" s="10"/>
      <c r="QV74" s="1"/>
      <c r="QW74" s="9"/>
      <c r="QZ74" s="10"/>
      <c r="RA74" s="1"/>
      <c r="RB74" s="9"/>
      <c r="RE74" s="10"/>
      <c r="RF74" s="1"/>
      <c r="RG74" s="9"/>
      <c r="RJ74" s="10"/>
      <c r="RK74" s="1"/>
      <c r="RL74" s="9"/>
      <c r="RO74" s="10"/>
      <c r="RP74" s="1"/>
      <c r="RQ74" s="9"/>
      <c r="RT74" s="10"/>
      <c r="RU74" s="1"/>
      <c r="RV74" s="9"/>
      <c r="RY74" s="10"/>
      <c r="RZ74" s="1"/>
      <c r="SA74" s="9"/>
      <c r="SD74" s="10"/>
      <c r="SE74" s="1"/>
      <c r="SF74" s="9"/>
      <c r="SI74" s="10"/>
      <c r="SJ74" s="1"/>
      <c r="SK74" s="9"/>
      <c r="SN74" s="10"/>
      <c r="SO74" s="1"/>
      <c r="SP74" s="9"/>
      <c r="SS74" s="10"/>
      <c r="ST74" s="1"/>
      <c r="SU74" s="9"/>
      <c r="SX74" s="10"/>
      <c r="SY74" s="1"/>
      <c r="SZ74" s="9"/>
      <c r="TC74" s="10"/>
      <c r="TD74" s="1"/>
      <c r="TE74" s="9"/>
      <c r="TH74" s="10"/>
      <c r="TI74" s="1"/>
      <c r="TJ74" s="9"/>
      <c r="TM74" s="10"/>
      <c r="TN74" s="1"/>
      <c r="TO74" s="9"/>
      <c r="TR74" s="10"/>
      <c r="TS74" s="1"/>
      <c r="TT74" s="9"/>
      <c r="TW74" s="10"/>
      <c r="TX74" s="1"/>
      <c r="TY74" s="9"/>
      <c r="UB74" s="10"/>
      <c r="UC74" s="1"/>
      <c r="UD74" s="9"/>
      <c r="UG74" s="10"/>
      <c r="UH74" s="1"/>
      <c r="UI74" s="9"/>
      <c r="UL74" s="10"/>
      <c r="UM74" s="1"/>
      <c r="UN74" s="9"/>
      <c r="UQ74" s="10"/>
      <c r="UR74" s="1"/>
      <c r="US74" s="9"/>
      <c r="UV74" s="10"/>
      <c r="UW74" s="1"/>
      <c r="UX74" s="9"/>
      <c r="VA74" s="10"/>
      <c r="VB74" s="1"/>
      <c r="VC74" s="9"/>
      <c r="VF74" s="10"/>
      <c r="VG74" s="1"/>
      <c r="VH74" s="9"/>
      <c r="VK74" s="10"/>
      <c r="VL74" s="1"/>
      <c r="VM74" s="9"/>
      <c r="VP74" s="10"/>
      <c r="VQ74" s="1"/>
      <c r="VR74" s="9"/>
      <c r="VU74" s="10"/>
      <c r="VV74" s="1"/>
      <c r="VW74" s="9"/>
      <c r="VZ74" s="10"/>
      <c r="WA74" s="1"/>
      <c r="WB74" s="9"/>
      <c r="WE74" s="10"/>
      <c r="WF74" s="1"/>
      <c r="WG74" s="9"/>
      <c r="WJ74" s="10"/>
      <c r="WK74" s="1"/>
      <c r="WL74" s="9"/>
      <c r="WO74" s="10"/>
      <c r="WP74" s="1"/>
      <c r="WQ74" s="9"/>
      <c r="WT74" s="10"/>
      <c r="WU74" s="1"/>
      <c r="WV74" s="9"/>
      <c r="WY74" s="10"/>
      <c r="WZ74" s="1"/>
      <c r="XA74" s="9"/>
      <c r="XD74" s="10"/>
      <c r="XE74" s="1"/>
      <c r="XF74" s="9"/>
      <c r="XI74" s="10"/>
      <c r="XJ74" s="1"/>
      <c r="XK74" s="9"/>
      <c r="XN74" s="10"/>
      <c r="XO74" s="1"/>
      <c r="XP74" s="9"/>
      <c r="XS74" s="10"/>
      <c r="XT74" s="1"/>
      <c r="XU74" s="9"/>
      <c r="XX74" s="10"/>
      <c r="XY74" s="1"/>
      <c r="XZ74" s="9"/>
      <c r="YC74" s="10"/>
      <c r="YD74" s="1"/>
      <c r="YE74" s="9"/>
      <c r="YH74" s="10"/>
      <c r="YI74" s="1"/>
      <c r="YJ74" s="9"/>
      <c r="YM74" s="10"/>
      <c r="YN74" s="1"/>
      <c r="YO74" s="9"/>
      <c r="YR74" s="10"/>
      <c r="YS74" s="1"/>
      <c r="YT74" s="9"/>
      <c r="YW74" s="10"/>
      <c r="YX74" s="1"/>
      <c r="YY74" s="9"/>
      <c r="ZB74" s="10"/>
      <c r="ZC74" s="1"/>
      <c r="ZD74" s="9"/>
      <c r="ZG74" s="10"/>
      <c r="ZH74" s="1"/>
      <c r="ZI74" s="9"/>
      <c r="ZL74" s="10"/>
      <c r="ZM74" s="1"/>
      <c r="ZN74" s="9"/>
      <c r="ZQ74" s="10"/>
      <c r="ZR74" s="1"/>
      <c r="ZS74" s="9"/>
      <c r="ZV74" s="10"/>
      <c r="ZW74" s="1"/>
      <c r="ZX74" s="9"/>
      <c r="AAA74" s="10"/>
      <c r="AAB74" s="1"/>
      <c r="AAC74" s="9"/>
      <c r="AAF74" s="10"/>
      <c r="AAG74" s="1"/>
      <c r="AAH74" s="9"/>
      <c r="AAK74" s="10"/>
      <c r="AAL74" s="1"/>
      <c r="AAM74" s="9"/>
      <c r="AAP74" s="10"/>
      <c r="AAQ74" s="1"/>
      <c r="AAR74" s="9"/>
      <c r="AAU74" s="10"/>
      <c r="AAV74" s="1"/>
      <c r="AAW74" s="9"/>
      <c r="AAZ74" s="10"/>
      <c r="ABA74" s="1"/>
      <c r="ABB74" s="9"/>
      <c r="ABE74" s="10"/>
      <c r="ABF74" s="1"/>
      <c r="ABG74" s="9"/>
      <c r="ABJ74" s="10"/>
      <c r="ABK74" s="1"/>
      <c r="ABL74" s="9"/>
      <c r="ABO74" s="10"/>
      <c r="ABP74" s="1"/>
      <c r="ABQ74" s="9"/>
      <c r="ABT74" s="10"/>
      <c r="ABU74" s="1"/>
      <c r="ABV74" s="9"/>
      <c r="ABY74" s="10"/>
      <c r="ABZ74" s="1"/>
      <c r="ACA74" s="9"/>
      <c r="ACD74" s="10"/>
      <c r="ACE74" s="1"/>
      <c r="ACF74" s="9"/>
      <c r="ACI74" s="10"/>
      <c r="ACJ74" s="1"/>
      <c r="ACK74" s="9"/>
      <c r="ACN74" s="10"/>
      <c r="ACO74" s="1"/>
      <c r="ACP74" s="9"/>
      <c r="ACS74" s="10"/>
      <c r="ACT74" s="1"/>
      <c r="ACU74" s="9"/>
      <c r="ACX74" s="10"/>
      <c r="ACY74" s="1"/>
      <c r="ACZ74" s="9"/>
      <c r="ADC74" s="10"/>
      <c r="ADD74" s="1"/>
      <c r="ADE74" s="9"/>
      <c r="ADH74" s="10"/>
      <c r="ADI74" s="1"/>
      <c r="ADJ74" s="9"/>
      <c r="ADM74" s="10"/>
      <c r="ADN74" s="1"/>
      <c r="ADO74" s="9"/>
      <c r="ADR74" s="10"/>
      <c r="ADS74" s="1"/>
      <c r="ADT74" s="9"/>
      <c r="ADW74" s="10"/>
      <c r="ADX74" s="1"/>
      <c r="ADY74" s="9"/>
      <c r="AEB74" s="10"/>
      <c r="AEC74" s="1"/>
      <c r="AED74" s="9"/>
      <c r="AEG74" s="10"/>
      <c r="AEH74" s="1"/>
      <c r="AEI74" s="9"/>
      <c r="AEL74" s="10"/>
      <c r="AEM74" s="1"/>
      <c r="AEN74" s="9"/>
      <c r="AEQ74" s="10"/>
      <c r="AER74" s="1"/>
      <c r="AES74" s="9"/>
      <c r="AEV74" s="10"/>
      <c r="AEW74" s="1"/>
      <c r="AEX74" s="9"/>
      <c r="AFA74" s="10"/>
      <c r="AFB74" s="1"/>
      <c r="AFC74" s="9"/>
      <c r="AFF74" s="10"/>
      <c r="AFG74" s="1"/>
      <c r="AFH74" s="9"/>
      <c r="AFK74" s="10"/>
      <c r="AFL74" s="1"/>
      <c r="AFM74" s="9"/>
      <c r="AFP74" s="10"/>
      <c r="AFQ74" s="1"/>
      <c r="AFR74" s="9"/>
      <c r="AFU74" s="10"/>
      <c r="AFV74" s="1"/>
      <c r="AFW74" s="9"/>
      <c r="AFZ74" s="10"/>
      <c r="AGA74" s="1"/>
      <c r="AGB74" s="9"/>
      <c r="AGE74" s="10"/>
      <c r="AGF74" s="1"/>
      <c r="AGG74" s="9"/>
      <c r="AGJ74" s="10"/>
      <c r="AGK74" s="1"/>
      <c r="AGL74" s="9"/>
      <c r="AGO74" s="10"/>
      <c r="AGP74" s="1"/>
      <c r="AGQ74" s="9"/>
      <c r="AGT74" s="10"/>
      <c r="AGU74" s="1"/>
      <c r="AGV74" s="9"/>
      <c r="AGY74" s="10"/>
      <c r="AGZ74" s="1"/>
      <c r="AHA74" s="9"/>
      <c r="AHD74" s="10"/>
      <c r="AHE74" s="1"/>
      <c r="AHF74" s="9"/>
      <c r="AHI74" s="10"/>
      <c r="AHJ74" s="1"/>
      <c r="AHK74" s="9"/>
      <c r="AHN74" s="10"/>
      <c r="AHO74" s="1"/>
      <c r="AHP74" s="9"/>
      <c r="AHS74" s="10"/>
      <c r="AHT74" s="1"/>
      <c r="AHU74" s="9"/>
      <c r="AHX74" s="10"/>
      <c r="AHY74" s="1"/>
      <c r="AHZ74" s="9"/>
      <c r="AIC74" s="10"/>
      <c r="AID74" s="1"/>
      <c r="AIE74" s="9"/>
      <c r="AIH74" s="10"/>
      <c r="AII74" s="1"/>
      <c r="AIJ74" s="9"/>
      <c r="AIM74" s="10"/>
      <c r="AIN74" s="1"/>
      <c r="AIO74" s="9"/>
      <c r="AIR74" s="10"/>
      <c r="AIS74" s="1"/>
      <c r="AIT74" s="9"/>
      <c r="AIW74" s="10"/>
      <c r="AIX74" s="1"/>
      <c r="AIY74" s="9"/>
      <c r="AJB74" s="10"/>
      <c r="AJC74" s="1"/>
      <c r="AJD74" s="9"/>
      <c r="AJG74" s="10"/>
      <c r="AJH74" s="1"/>
      <c r="AJI74" s="9"/>
      <c r="AJL74" s="10"/>
      <c r="AJM74" s="1"/>
      <c r="AJN74" s="9"/>
      <c r="AJQ74" s="10"/>
      <c r="AJR74" s="1"/>
      <c r="AJS74" s="9"/>
      <c r="AJV74" s="10"/>
      <c r="AJW74" s="1"/>
      <c r="AJX74" s="9"/>
      <c r="AKA74" s="10"/>
      <c r="AKB74" s="1"/>
      <c r="AKC74" s="9"/>
      <c r="AKF74" s="10"/>
      <c r="AKG74" s="1"/>
      <c r="AKH74" s="9"/>
      <c r="AKK74" s="10"/>
      <c r="AKL74" s="1"/>
      <c r="AKM74" s="9"/>
      <c r="AKP74" s="10"/>
      <c r="AKQ74" s="1"/>
      <c r="AKR74" s="9"/>
      <c r="AKU74" s="10"/>
      <c r="AKV74" s="1"/>
      <c r="AKW74" s="9"/>
      <c r="AKZ74" s="10"/>
      <c r="ALA74" s="1"/>
      <c r="ALB74" s="9"/>
      <c r="ALE74" s="10"/>
      <c r="ALF74" s="1"/>
      <c r="ALG74" s="9"/>
      <c r="ALJ74" s="10"/>
      <c r="ALK74" s="1"/>
      <c r="ALL74" s="9"/>
      <c r="ALO74" s="10"/>
      <c r="ALP74" s="1"/>
      <c r="ALQ74" s="9"/>
      <c r="ALT74" s="10"/>
      <c r="ALU74" s="1"/>
      <c r="ALV74" s="9"/>
      <c r="ALY74" s="10"/>
      <c r="ALZ74" s="1"/>
      <c r="AMA74" s="9"/>
      <c r="AMD74" s="10"/>
      <c r="AME74" s="1"/>
      <c r="AMF74" s="9"/>
      <c r="AMI74" s="10"/>
      <c r="AMJ74" s="1"/>
    </row>
    <row r="75" spans="1:1024" customHeight="1" ht="13.2">
      <c r="I75" s="1"/>
      <c r="J75" s="9"/>
      <c r="M75" s="10"/>
      <c r="N75" s="1"/>
      <c r="O75" s="9"/>
      <c r="R75" s="10"/>
      <c r="S75" s="1"/>
      <c r="T75" s="9"/>
      <c r="W75" s="10"/>
      <c r="X75" s="1"/>
      <c r="Y75" s="9"/>
      <c r="AB75" s="10"/>
      <c r="AC75" s="1"/>
      <c r="AD75" s="9"/>
      <c r="AG75" s="10"/>
      <c r="AH75" s="1"/>
      <c r="AI75" s="9"/>
      <c r="AL75" s="10"/>
      <c r="AM75" s="1"/>
      <c r="AN75" s="9"/>
      <c r="AQ75" s="10"/>
      <c r="AR75" s="1"/>
      <c r="AS75" s="9"/>
      <c r="AV75" s="10"/>
      <c r="AW75" s="1"/>
      <c r="AX75" s="9"/>
      <c r="BA75" s="10"/>
      <c r="BB75" s="1"/>
      <c r="BC75" s="9"/>
      <c r="BF75" s="10"/>
      <c r="BG75" s="1"/>
      <c r="BH75" s="9"/>
      <c r="BK75" s="10"/>
      <c r="BL75" s="1"/>
      <c r="BM75" s="9"/>
      <c r="BP75" s="10"/>
      <c r="BQ75" s="1"/>
      <c r="BR75" s="9"/>
      <c r="BU75" s="10"/>
      <c r="BV75" s="1"/>
      <c r="BW75" s="9"/>
      <c r="BZ75" s="10"/>
      <c r="CA75" s="1"/>
      <c r="CB75" s="9"/>
      <c r="CE75" s="10"/>
      <c r="CF75" s="1"/>
      <c r="CG75" s="9"/>
      <c r="CJ75" s="10"/>
      <c r="CK75" s="1"/>
      <c r="CL75" s="9"/>
      <c r="CO75" s="10"/>
      <c r="CP75" s="1"/>
      <c r="CQ75" s="9"/>
      <c r="CT75" s="10"/>
      <c r="CU75" s="1"/>
      <c r="CV75" s="9"/>
      <c r="CY75" s="10"/>
      <c r="CZ75" s="1"/>
      <c r="DA75" s="9"/>
      <c r="DD75" s="10"/>
      <c r="DE75" s="1"/>
      <c r="DF75" s="9"/>
      <c r="DI75" s="10"/>
      <c r="DJ75" s="1"/>
      <c r="DK75" s="9"/>
      <c r="DN75" s="10"/>
      <c r="DO75" s="1"/>
      <c r="DP75" s="9"/>
      <c r="DS75" s="10"/>
      <c r="DT75" s="1"/>
      <c r="DU75" s="9"/>
      <c r="DX75" s="10"/>
      <c r="DY75" s="1"/>
      <c r="DZ75" s="9"/>
      <c r="EC75" s="10"/>
      <c r="ED75" s="1"/>
      <c r="EE75" s="9"/>
      <c r="EH75" s="10"/>
      <c r="EI75" s="1"/>
      <c r="EJ75" s="9"/>
      <c r="EM75" s="10"/>
      <c r="EN75" s="1"/>
      <c r="EO75" s="9"/>
      <c r="ER75" s="10"/>
      <c r="ES75" s="1"/>
      <c r="ET75" s="9"/>
      <c r="EW75" s="10"/>
      <c r="EX75" s="1"/>
      <c r="EY75" s="9"/>
      <c r="FB75" s="10"/>
      <c r="FC75" s="1"/>
      <c r="FD75" s="9"/>
      <c r="FG75" s="10"/>
      <c r="FH75" s="1"/>
      <c r="FI75" s="9"/>
      <c r="FL75" s="10"/>
      <c r="FM75" s="1"/>
      <c r="FN75" s="9"/>
      <c r="FQ75" s="10"/>
      <c r="FR75" s="1"/>
      <c r="FS75" s="9"/>
      <c r="FV75" s="10"/>
      <c r="FW75" s="1"/>
      <c r="FX75" s="9"/>
      <c r="GA75" s="10"/>
      <c r="GB75" s="1"/>
      <c r="GC75" s="9"/>
      <c r="GF75" s="10"/>
      <c r="GG75" s="1"/>
      <c r="GH75" s="9"/>
      <c r="GK75" s="10"/>
      <c r="GL75" s="1"/>
      <c r="GM75" s="9"/>
      <c r="GP75" s="10"/>
      <c r="GQ75" s="1"/>
      <c r="GR75" s="9"/>
      <c r="GU75" s="10"/>
      <c r="GV75" s="1"/>
      <c r="GW75" s="9"/>
      <c r="GZ75" s="10"/>
      <c r="HA75" s="1"/>
      <c r="HB75" s="9"/>
      <c r="HE75" s="10"/>
      <c r="HF75" s="1"/>
      <c r="HG75" s="9"/>
      <c r="HJ75" s="10"/>
      <c r="HK75" s="1"/>
      <c r="HL75" s="9"/>
      <c r="HO75" s="10"/>
      <c r="HP75" s="1"/>
      <c r="HQ75" s="9"/>
      <c r="HT75" s="10"/>
      <c r="HU75" s="1"/>
      <c r="HV75" s="9"/>
      <c r="HY75" s="10"/>
      <c r="HZ75" s="1"/>
      <c r="IA75" s="9"/>
      <c r="ID75" s="10"/>
      <c r="IE75" s="1"/>
      <c r="IF75" s="9"/>
      <c r="II75" s="10"/>
      <c r="IJ75" s="1"/>
      <c r="IK75" s="9"/>
      <c r="IN75" s="10"/>
      <c r="IO75" s="1"/>
      <c r="IP75" s="9"/>
      <c r="IS75" s="10"/>
      <c r="IT75" s="1"/>
      <c r="IU75" s="9"/>
      <c r="IX75" s="10"/>
      <c r="IY75" s="1"/>
      <c r="IZ75" s="9"/>
      <c r="JC75" s="10"/>
      <c r="JD75" s="1"/>
      <c r="JE75" s="9"/>
      <c r="JH75" s="10"/>
      <c r="JI75" s="1"/>
      <c r="JJ75" s="9"/>
      <c r="JM75" s="10"/>
      <c r="JN75" s="1"/>
      <c r="JO75" s="9"/>
      <c r="JR75" s="10"/>
      <c r="JS75" s="1"/>
      <c r="JT75" s="9"/>
      <c r="JW75" s="10"/>
      <c r="JX75" s="1"/>
      <c r="JY75" s="9"/>
      <c r="KB75" s="10"/>
      <c r="KC75" s="1"/>
      <c r="KD75" s="9"/>
      <c r="KG75" s="10"/>
      <c r="KH75" s="1"/>
      <c r="KI75" s="9"/>
      <c r="KL75" s="10"/>
      <c r="KM75" s="1"/>
      <c r="KN75" s="9"/>
      <c r="KQ75" s="10"/>
      <c r="KR75" s="1"/>
      <c r="KS75" s="9"/>
      <c r="KV75" s="10"/>
      <c r="KW75" s="1"/>
      <c r="KX75" s="9"/>
      <c r="LA75" s="10"/>
      <c r="LB75" s="1"/>
      <c r="LC75" s="9"/>
      <c r="LF75" s="10"/>
      <c r="LG75" s="1"/>
      <c r="LH75" s="9"/>
      <c r="LK75" s="10"/>
      <c r="LL75" s="1"/>
      <c r="LM75" s="9"/>
      <c r="LP75" s="10"/>
      <c r="LQ75" s="1"/>
      <c r="LR75" s="9"/>
      <c r="LU75" s="10"/>
      <c r="LV75" s="1"/>
      <c r="LW75" s="9"/>
      <c r="LZ75" s="10"/>
      <c r="MA75" s="1"/>
      <c r="MB75" s="9"/>
      <c r="ME75" s="10"/>
      <c r="MF75" s="1"/>
      <c r="MG75" s="9"/>
      <c r="MJ75" s="10"/>
      <c r="MK75" s="1"/>
      <c r="ML75" s="9"/>
      <c r="MO75" s="10"/>
      <c r="MP75" s="1"/>
      <c r="MQ75" s="9"/>
      <c r="MT75" s="10"/>
      <c r="MU75" s="1"/>
      <c r="MV75" s="9"/>
      <c r="MY75" s="10"/>
      <c r="MZ75" s="1"/>
      <c r="NA75" s="9"/>
      <c r="ND75" s="10"/>
      <c r="NE75" s="1"/>
      <c r="NF75" s="9"/>
      <c r="NI75" s="10"/>
      <c r="NJ75" s="1"/>
      <c r="NK75" s="9"/>
      <c r="NN75" s="10"/>
      <c r="NO75" s="1"/>
      <c r="NP75" s="9"/>
      <c r="NS75" s="10"/>
      <c r="NT75" s="1"/>
      <c r="NU75" s="9"/>
      <c r="NX75" s="10"/>
      <c r="NY75" s="1"/>
      <c r="NZ75" s="9"/>
      <c r="OC75" s="10"/>
      <c r="OD75" s="1"/>
      <c r="OE75" s="9"/>
      <c r="OH75" s="10"/>
      <c r="OI75" s="1"/>
      <c r="OJ75" s="9"/>
      <c r="OM75" s="10"/>
      <c r="ON75" s="1"/>
      <c r="OO75" s="9"/>
      <c r="OR75" s="10"/>
      <c r="OS75" s="1"/>
      <c r="OT75" s="9"/>
      <c r="OW75" s="10"/>
      <c r="OX75" s="1"/>
      <c r="OY75" s="9"/>
      <c r="PB75" s="10"/>
      <c r="PC75" s="1"/>
      <c r="PD75" s="9"/>
      <c r="PG75" s="10"/>
      <c r="PH75" s="1"/>
      <c r="PI75" s="9"/>
      <c r="PL75" s="10"/>
      <c r="PM75" s="1"/>
      <c r="PN75" s="9"/>
      <c r="PQ75" s="10"/>
      <c r="PR75" s="1"/>
      <c r="PS75" s="9"/>
      <c r="PV75" s="10"/>
      <c r="PW75" s="1"/>
      <c r="PX75" s="9"/>
      <c r="QA75" s="10"/>
      <c r="QB75" s="1"/>
      <c r="QC75" s="9"/>
      <c r="QF75" s="10"/>
      <c r="QG75" s="1"/>
      <c r="QH75" s="9"/>
      <c r="QK75" s="10"/>
      <c r="QL75" s="1"/>
      <c r="QM75" s="9"/>
      <c r="QP75" s="10"/>
      <c r="QQ75" s="1"/>
      <c r="QR75" s="9"/>
      <c r="QU75" s="10"/>
      <c r="QV75" s="1"/>
      <c r="QW75" s="9"/>
      <c r="QZ75" s="10"/>
      <c r="RA75" s="1"/>
      <c r="RB75" s="9"/>
      <c r="RE75" s="10"/>
      <c r="RF75" s="1"/>
      <c r="RG75" s="9"/>
      <c r="RJ75" s="10"/>
      <c r="RK75" s="1"/>
      <c r="RL75" s="9"/>
      <c r="RO75" s="10"/>
      <c r="RP75" s="1"/>
      <c r="RQ75" s="9"/>
      <c r="RT75" s="10"/>
      <c r="RU75" s="1"/>
      <c r="RV75" s="9"/>
      <c r="RY75" s="10"/>
      <c r="RZ75" s="1"/>
      <c r="SA75" s="9"/>
      <c r="SD75" s="10"/>
      <c r="SE75" s="1"/>
      <c r="SF75" s="9"/>
      <c r="SI75" s="10"/>
      <c r="SJ75" s="1"/>
      <c r="SK75" s="9"/>
      <c r="SN75" s="10"/>
      <c r="SO75" s="1"/>
      <c r="SP75" s="9"/>
      <c r="SS75" s="10"/>
      <c r="ST75" s="1"/>
      <c r="SU75" s="9"/>
      <c r="SX75" s="10"/>
      <c r="SY75" s="1"/>
      <c r="SZ75" s="9"/>
      <c r="TC75" s="10"/>
      <c r="TD75" s="1"/>
      <c r="TE75" s="9"/>
      <c r="TH75" s="10"/>
      <c r="TI75" s="1"/>
      <c r="TJ75" s="9"/>
      <c r="TM75" s="10"/>
      <c r="TN75" s="1"/>
      <c r="TO75" s="9"/>
      <c r="TR75" s="10"/>
      <c r="TS75" s="1"/>
      <c r="TT75" s="9"/>
      <c r="TW75" s="10"/>
      <c r="TX75" s="1"/>
      <c r="TY75" s="9"/>
      <c r="UB75" s="10"/>
      <c r="UC75" s="1"/>
      <c r="UD75" s="9"/>
      <c r="UG75" s="10"/>
      <c r="UH75" s="1"/>
      <c r="UI75" s="9"/>
      <c r="UL75" s="10"/>
      <c r="UM75" s="1"/>
      <c r="UN75" s="9"/>
      <c r="UQ75" s="10"/>
      <c r="UR75" s="1"/>
      <c r="US75" s="9"/>
      <c r="UV75" s="10"/>
      <c r="UW75" s="1"/>
      <c r="UX75" s="9"/>
      <c r="VA75" s="10"/>
      <c r="VB75" s="1"/>
      <c r="VC75" s="9"/>
      <c r="VF75" s="10"/>
      <c r="VG75" s="1"/>
      <c r="VH75" s="9"/>
      <c r="VK75" s="10"/>
      <c r="VL75" s="1"/>
      <c r="VM75" s="9"/>
      <c r="VP75" s="10"/>
      <c r="VQ75" s="1"/>
      <c r="VR75" s="9"/>
      <c r="VU75" s="10"/>
      <c r="VV75" s="1"/>
      <c r="VW75" s="9"/>
      <c r="VZ75" s="10"/>
      <c r="WA75" s="1"/>
      <c r="WB75" s="9"/>
      <c r="WE75" s="10"/>
      <c r="WF75" s="1"/>
      <c r="WG75" s="9"/>
      <c r="WJ75" s="10"/>
      <c r="WK75" s="1"/>
      <c r="WL75" s="9"/>
      <c r="WO75" s="10"/>
      <c r="WP75" s="1"/>
      <c r="WQ75" s="9"/>
      <c r="WT75" s="10"/>
      <c r="WU75" s="1"/>
      <c r="WV75" s="9"/>
      <c r="WY75" s="10"/>
      <c r="WZ75" s="1"/>
      <c r="XA75" s="9"/>
      <c r="XD75" s="10"/>
      <c r="XE75" s="1"/>
      <c r="XF75" s="9"/>
      <c r="XI75" s="10"/>
      <c r="XJ75" s="1"/>
      <c r="XK75" s="9"/>
      <c r="XN75" s="10"/>
      <c r="XO75" s="1"/>
      <c r="XP75" s="9"/>
      <c r="XS75" s="10"/>
      <c r="XT75" s="1"/>
      <c r="XU75" s="9"/>
      <c r="XX75" s="10"/>
      <c r="XY75" s="1"/>
      <c r="XZ75" s="9"/>
      <c r="YC75" s="10"/>
      <c r="YD75" s="1"/>
      <c r="YE75" s="9"/>
      <c r="YH75" s="10"/>
      <c r="YI75" s="1"/>
      <c r="YJ75" s="9"/>
      <c r="YM75" s="10"/>
      <c r="YN75" s="1"/>
      <c r="YO75" s="9"/>
      <c r="YR75" s="10"/>
      <c r="YS75" s="1"/>
      <c r="YT75" s="9"/>
      <c r="YW75" s="10"/>
      <c r="YX75" s="1"/>
      <c r="YY75" s="9"/>
      <c r="ZB75" s="10"/>
      <c r="ZC75" s="1"/>
      <c r="ZD75" s="9"/>
      <c r="ZG75" s="10"/>
      <c r="ZH75" s="1"/>
      <c r="ZI75" s="9"/>
      <c r="ZL75" s="10"/>
      <c r="ZM75" s="1"/>
      <c r="ZN75" s="9"/>
      <c r="ZQ75" s="10"/>
      <c r="ZR75" s="1"/>
      <c r="ZS75" s="9"/>
      <c r="ZV75" s="10"/>
      <c r="ZW75" s="1"/>
      <c r="ZX75" s="9"/>
      <c r="AAA75" s="10"/>
      <c r="AAB75" s="1"/>
      <c r="AAC75" s="9"/>
      <c r="AAF75" s="10"/>
      <c r="AAG75" s="1"/>
      <c r="AAH75" s="9"/>
      <c r="AAK75" s="10"/>
      <c r="AAL75" s="1"/>
      <c r="AAM75" s="9"/>
      <c r="AAP75" s="10"/>
      <c r="AAQ75" s="1"/>
      <c r="AAR75" s="9"/>
      <c r="AAU75" s="10"/>
      <c r="AAV75" s="1"/>
      <c r="AAW75" s="9"/>
      <c r="AAZ75" s="10"/>
      <c r="ABA75" s="1"/>
      <c r="ABB75" s="9"/>
      <c r="ABE75" s="10"/>
      <c r="ABF75" s="1"/>
      <c r="ABG75" s="9"/>
      <c r="ABJ75" s="10"/>
      <c r="ABK75" s="1"/>
      <c r="ABL75" s="9"/>
      <c r="ABO75" s="10"/>
      <c r="ABP75" s="1"/>
      <c r="ABQ75" s="9"/>
      <c r="ABT75" s="10"/>
      <c r="ABU75" s="1"/>
      <c r="ABV75" s="9"/>
      <c r="ABY75" s="10"/>
      <c r="ABZ75" s="1"/>
      <c r="ACA75" s="9"/>
      <c r="ACD75" s="10"/>
      <c r="ACE75" s="1"/>
      <c r="ACF75" s="9"/>
      <c r="ACI75" s="10"/>
      <c r="ACJ75" s="1"/>
      <c r="ACK75" s="9"/>
      <c r="ACN75" s="10"/>
      <c r="ACO75" s="1"/>
      <c r="ACP75" s="9"/>
      <c r="ACS75" s="10"/>
      <c r="ACT75" s="1"/>
      <c r="ACU75" s="9"/>
      <c r="ACX75" s="10"/>
      <c r="ACY75" s="1"/>
      <c r="ACZ75" s="9"/>
      <c r="ADC75" s="10"/>
      <c r="ADD75" s="1"/>
      <c r="ADE75" s="9"/>
      <c r="ADH75" s="10"/>
      <c r="ADI75" s="1"/>
      <c r="ADJ75" s="9"/>
      <c r="ADM75" s="10"/>
      <c r="ADN75" s="1"/>
      <c r="ADO75" s="9"/>
      <c r="ADR75" s="10"/>
      <c r="ADS75" s="1"/>
      <c r="ADT75" s="9"/>
      <c r="ADW75" s="10"/>
      <c r="ADX75" s="1"/>
      <c r="ADY75" s="9"/>
      <c r="AEB75" s="10"/>
      <c r="AEC75" s="1"/>
      <c r="AED75" s="9"/>
      <c r="AEG75" s="10"/>
      <c r="AEH75" s="1"/>
      <c r="AEI75" s="9"/>
      <c r="AEL75" s="10"/>
      <c r="AEM75" s="1"/>
      <c r="AEN75" s="9"/>
      <c r="AEQ75" s="10"/>
      <c r="AER75" s="1"/>
      <c r="AES75" s="9"/>
      <c r="AEV75" s="10"/>
      <c r="AEW75" s="1"/>
      <c r="AEX75" s="9"/>
      <c r="AFA75" s="10"/>
      <c r="AFB75" s="1"/>
      <c r="AFC75" s="9"/>
      <c r="AFF75" s="10"/>
      <c r="AFG75" s="1"/>
      <c r="AFH75" s="9"/>
      <c r="AFK75" s="10"/>
      <c r="AFL75" s="1"/>
      <c r="AFM75" s="9"/>
      <c r="AFP75" s="10"/>
      <c r="AFQ75" s="1"/>
      <c r="AFR75" s="9"/>
      <c r="AFU75" s="10"/>
      <c r="AFV75" s="1"/>
      <c r="AFW75" s="9"/>
      <c r="AFZ75" s="10"/>
      <c r="AGA75" s="1"/>
      <c r="AGB75" s="9"/>
      <c r="AGE75" s="10"/>
      <c r="AGF75" s="1"/>
      <c r="AGG75" s="9"/>
      <c r="AGJ75" s="10"/>
      <c r="AGK75" s="1"/>
      <c r="AGL75" s="9"/>
      <c r="AGO75" s="10"/>
      <c r="AGP75" s="1"/>
      <c r="AGQ75" s="9"/>
      <c r="AGT75" s="10"/>
      <c r="AGU75" s="1"/>
      <c r="AGV75" s="9"/>
      <c r="AGY75" s="10"/>
      <c r="AGZ75" s="1"/>
      <c r="AHA75" s="9"/>
      <c r="AHD75" s="10"/>
      <c r="AHE75" s="1"/>
      <c r="AHF75" s="9"/>
      <c r="AHI75" s="10"/>
      <c r="AHJ75" s="1"/>
      <c r="AHK75" s="9"/>
      <c r="AHN75" s="10"/>
      <c r="AHO75" s="1"/>
      <c r="AHP75" s="9"/>
      <c r="AHS75" s="10"/>
      <c r="AHT75" s="1"/>
      <c r="AHU75" s="9"/>
      <c r="AHX75" s="10"/>
      <c r="AHY75" s="1"/>
      <c r="AHZ75" s="9"/>
      <c r="AIC75" s="10"/>
      <c r="AID75" s="1"/>
      <c r="AIE75" s="9"/>
      <c r="AIH75" s="10"/>
      <c r="AII75" s="1"/>
      <c r="AIJ75" s="9"/>
      <c r="AIM75" s="10"/>
      <c r="AIN75" s="1"/>
      <c r="AIO75" s="9"/>
      <c r="AIR75" s="10"/>
      <c r="AIS75" s="1"/>
      <c r="AIT75" s="9"/>
      <c r="AIW75" s="10"/>
      <c r="AIX75" s="1"/>
      <c r="AIY75" s="9"/>
      <c r="AJB75" s="10"/>
      <c r="AJC75" s="1"/>
      <c r="AJD75" s="9"/>
      <c r="AJG75" s="10"/>
      <c r="AJH75" s="1"/>
      <c r="AJI75" s="9"/>
      <c r="AJL75" s="10"/>
      <c r="AJM75" s="1"/>
      <c r="AJN75" s="9"/>
      <c r="AJQ75" s="10"/>
      <c r="AJR75" s="1"/>
      <c r="AJS75" s="9"/>
      <c r="AJV75" s="10"/>
      <c r="AJW75" s="1"/>
      <c r="AJX75" s="9"/>
      <c r="AKA75" s="10"/>
      <c r="AKB75" s="1"/>
      <c r="AKC75" s="9"/>
      <c r="AKF75" s="10"/>
      <c r="AKG75" s="1"/>
      <c r="AKH75" s="9"/>
      <c r="AKK75" s="10"/>
      <c r="AKL75" s="1"/>
      <c r="AKM75" s="9"/>
      <c r="AKP75" s="10"/>
      <c r="AKQ75" s="1"/>
      <c r="AKR75" s="9"/>
      <c r="AKU75" s="10"/>
      <c r="AKV75" s="1"/>
      <c r="AKW75" s="9"/>
      <c r="AKZ75" s="10"/>
      <c r="ALA75" s="1"/>
      <c r="ALB75" s="9"/>
      <c r="ALE75" s="10"/>
      <c r="ALF75" s="1"/>
      <c r="ALG75" s="9"/>
      <c r="ALJ75" s="10"/>
      <c r="ALK75" s="1"/>
      <c r="ALL75" s="9"/>
      <c r="ALO75" s="10"/>
      <c r="ALP75" s="1"/>
      <c r="ALQ75" s="9"/>
      <c r="ALT75" s="10"/>
      <c r="ALU75" s="1"/>
      <c r="ALV75" s="9"/>
      <c r="ALY75" s="10"/>
      <c r="ALZ75" s="1"/>
      <c r="AMA75" s="9"/>
      <c r="AMD75" s="10"/>
      <c r="AME75" s="1"/>
      <c r="AMF75" s="9"/>
      <c r="AMI75" s="10"/>
      <c r="AMJ75" s="1"/>
    </row>
    <row r="76" spans="1:1024" customHeight="1" ht="13.2">
      <c r="I76" s="1"/>
      <c r="J76" s="9"/>
      <c r="M76" s="10"/>
      <c r="N76" s="1"/>
      <c r="O76" s="9"/>
      <c r="R76" s="10"/>
      <c r="S76" s="1"/>
      <c r="T76" s="9"/>
      <c r="W76" s="10"/>
      <c r="X76" s="1"/>
      <c r="Y76" s="9"/>
      <c r="AB76" s="10"/>
      <c r="AC76" s="1"/>
      <c r="AD76" s="9"/>
      <c r="AG76" s="10"/>
      <c r="AH76" s="1"/>
      <c r="AI76" s="9"/>
      <c r="AL76" s="10"/>
      <c r="AM76" s="1"/>
      <c r="AN76" s="9"/>
      <c r="AQ76" s="10"/>
      <c r="AR76" s="1"/>
      <c r="AS76" s="9"/>
      <c r="AV76" s="10"/>
      <c r="AW76" s="1"/>
      <c r="AX76" s="9"/>
      <c r="BA76" s="10"/>
      <c r="BB76" s="1"/>
      <c r="BC76" s="9"/>
      <c r="BF76" s="10"/>
      <c r="BG76" s="1"/>
      <c r="BH76" s="9"/>
      <c r="BK76" s="10"/>
      <c r="BL76" s="1"/>
      <c r="BM76" s="9"/>
      <c r="BP76" s="10"/>
      <c r="BQ76" s="1"/>
      <c r="BR76" s="9"/>
      <c r="BU76" s="10"/>
      <c r="BV76" s="1"/>
      <c r="BW76" s="9"/>
      <c r="BZ76" s="10"/>
      <c r="CA76" s="1"/>
      <c r="CB76" s="9"/>
      <c r="CE76" s="10"/>
      <c r="CF76" s="1"/>
      <c r="CG76" s="9"/>
      <c r="CJ76" s="10"/>
      <c r="CK76" s="1"/>
      <c r="CL76" s="9"/>
      <c r="CO76" s="10"/>
      <c r="CP76" s="1"/>
      <c r="CQ76" s="9"/>
      <c r="CT76" s="10"/>
      <c r="CU76" s="1"/>
      <c r="CV76" s="9"/>
      <c r="CY76" s="10"/>
      <c r="CZ76" s="1"/>
      <c r="DA76" s="9"/>
      <c r="DD76" s="10"/>
      <c r="DE76" s="1"/>
      <c r="DF76" s="9"/>
      <c r="DI76" s="10"/>
      <c r="DJ76" s="1"/>
      <c r="DK76" s="9"/>
      <c r="DN76" s="10"/>
      <c r="DO76" s="1"/>
      <c r="DP76" s="9"/>
      <c r="DS76" s="10"/>
      <c r="DT76" s="1"/>
      <c r="DU76" s="9"/>
      <c r="DX76" s="10"/>
      <c r="DY76" s="1"/>
      <c r="DZ76" s="9"/>
      <c r="EC76" s="10"/>
      <c r="ED76" s="1"/>
      <c r="EE76" s="9"/>
      <c r="EH76" s="10"/>
      <c r="EI76" s="1"/>
      <c r="EJ76" s="9"/>
      <c r="EM76" s="10"/>
      <c r="EN76" s="1"/>
      <c r="EO76" s="9"/>
      <c r="ER76" s="10"/>
      <c r="ES76" s="1"/>
      <c r="ET76" s="9"/>
      <c r="EW76" s="10"/>
      <c r="EX76" s="1"/>
      <c r="EY76" s="9"/>
      <c r="FB76" s="10"/>
      <c r="FC76" s="1"/>
      <c r="FD76" s="9"/>
      <c r="FG76" s="10"/>
      <c r="FH76" s="1"/>
      <c r="FI76" s="9"/>
      <c r="FL76" s="10"/>
      <c r="FM76" s="1"/>
      <c r="FN76" s="9"/>
      <c r="FQ76" s="10"/>
      <c r="FR76" s="1"/>
      <c r="FS76" s="9"/>
      <c r="FV76" s="10"/>
      <c r="FW76" s="1"/>
      <c r="FX76" s="9"/>
      <c r="GA76" s="10"/>
      <c r="GB76" s="1"/>
      <c r="GC76" s="9"/>
      <c r="GF76" s="10"/>
      <c r="GG76" s="1"/>
      <c r="GH76" s="9"/>
      <c r="GK76" s="10"/>
      <c r="GL76" s="1"/>
      <c r="GM76" s="9"/>
      <c r="GP76" s="10"/>
      <c r="GQ76" s="1"/>
      <c r="GR76" s="9"/>
      <c r="GU76" s="10"/>
      <c r="GV76" s="1"/>
      <c r="GW76" s="9"/>
      <c r="GZ76" s="10"/>
      <c r="HA76" s="1"/>
      <c r="HB76" s="9"/>
      <c r="HE76" s="10"/>
      <c r="HF76" s="1"/>
      <c r="HG76" s="9"/>
      <c r="HJ76" s="10"/>
      <c r="HK76" s="1"/>
      <c r="HL76" s="9"/>
      <c r="HO76" s="10"/>
      <c r="HP76" s="1"/>
      <c r="HQ76" s="9"/>
      <c r="HT76" s="10"/>
      <c r="HU76" s="1"/>
      <c r="HV76" s="9"/>
      <c r="HY76" s="10"/>
      <c r="HZ76" s="1"/>
      <c r="IA76" s="9"/>
      <c r="ID76" s="10"/>
      <c r="IE76" s="1"/>
      <c r="IF76" s="9"/>
      <c r="II76" s="10"/>
      <c r="IJ76" s="1"/>
      <c r="IK76" s="9"/>
      <c r="IN76" s="10"/>
      <c r="IO76" s="1"/>
      <c r="IP76" s="9"/>
      <c r="IS76" s="10"/>
      <c r="IT76" s="1"/>
      <c r="IU76" s="9"/>
      <c r="IX76" s="10"/>
      <c r="IY76" s="1"/>
      <c r="IZ76" s="9"/>
      <c r="JC76" s="10"/>
      <c r="JD76" s="1"/>
      <c r="JE76" s="9"/>
      <c r="JH76" s="10"/>
      <c r="JI76" s="1"/>
      <c r="JJ76" s="9"/>
      <c r="JM76" s="10"/>
      <c r="JN76" s="1"/>
      <c r="JO76" s="9"/>
      <c r="JR76" s="10"/>
      <c r="JS76" s="1"/>
      <c r="JT76" s="9"/>
      <c r="JW76" s="10"/>
      <c r="JX76" s="1"/>
      <c r="JY76" s="9"/>
      <c r="KB76" s="10"/>
      <c r="KC76" s="1"/>
      <c r="KD76" s="9"/>
      <c r="KG76" s="10"/>
      <c r="KH76" s="1"/>
      <c r="KI76" s="9"/>
      <c r="KL76" s="10"/>
      <c r="KM76" s="1"/>
      <c r="KN76" s="9"/>
      <c r="KQ76" s="10"/>
      <c r="KR76" s="1"/>
      <c r="KS76" s="9"/>
      <c r="KV76" s="10"/>
      <c r="KW76" s="1"/>
      <c r="KX76" s="9"/>
      <c r="LA76" s="10"/>
      <c r="LB76" s="1"/>
      <c r="LC76" s="9"/>
      <c r="LF76" s="10"/>
      <c r="LG76" s="1"/>
      <c r="LH76" s="9"/>
      <c r="LK76" s="10"/>
      <c r="LL76" s="1"/>
      <c r="LM76" s="9"/>
      <c r="LP76" s="10"/>
      <c r="LQ76" s="1"/>
      <c r="LR76" s="9"/>
      <c r="LU76" s="10"/>
      <c r="LV76" s="1"/>
      <c r="LW76" s="9"/>
      <c r="LZ76" s="10"/>
      <c r="MA76" s="1"/>
      <c r="MB76" s="9"/>
      <c r="ME76" s="10"/>
      <c r="MF76" s="1"/>
      <c r="MG76" s="9"/>
      <c r="MJ76" s="10"/>
      <c r="MK76" s="1"/>
      <c r="ML76" s="9"/>
      <c r="MO76" s="10"/>
      <c r="MP76" s="1"/>
      <c r="MQ76" s="9"/>
      <c r="MT76" s="10"/>
      <c r="MU76" s="1"/>
      <c r="MV76" s="9"/>
      <c r="MY76" s="10"/>
      <c r="MZ76" s="1"/>
      <c r="NA76" s="9"/>
      <c r="ND76" s="10"/>
      <c r="NE76" s="1"/>
      <c r="NF76" s="9"/>
      <c r="NI76" s="10"/>
      <c r="NJ76" s="1"/>
      <c r="NK76" s="9"/>
      <c r="NN76" s="10"/>
      <c r="NO76" s="1"/>
      <c r="NP76" s="9"/>
      <c r="NS76" s="10"/>
      <c r="NT76" s="1"/>
      <c r="NU76" s="9"/>
      <c r="NX76" s="10"/>
      <c r="NY76" s="1"/>
      <c r="NZ76" s="9"/>
      <c r="OC76" s="10"/>
      <c r="OD76" s="1"/>
      <c r="OE76" s="9"/>
      <c r="OH76" s="10"/>
      <c r="OI76" s="1"/>
      <c r="OJ76" s="9"/>
      <c r="OM76" s="10"/>
      <c r="ON76" s="1"/>
      <c r="OO76" s="9"/>
      <c r="OR76" s="10"/>
      <c r="OS76" s="1"/>
      <c r="OT76" s="9"/>
      <c r="OW76" s="10"/>
      <c r="OX76" s="1"/>
      <c r="OY76" s="9"/>
      <c r="PB76" s="10"/>
      <c r="PC76" s="1"/>
      <c r="PD76" s="9"/>
      <c r="PG76" s="10"/>
      <c r="PH76" s="1"/>
      <c r="PI76" s="9"/>
      <c r="PL76" s="10"/>
      <c r="PM76" s="1"/>
      <c r="PN76" s="9"/>
      <c r="PQ76" s="10"/>
      <c r="PR76" s="1"/>
      <c r="PS76" s="9"/>
      <c r="PV76" s="10"/>
      <c r="PW76" s="1"/>
      <c r="PX76" s="9"/>
      <c r="QA76" s="10"/>
      <c r="QB76" s="1"/>
      <c r="QC76" s="9"/>
      <c r="QF76" s="10"/>
      <c r="QG76" s="1"/>
      <c r="QH76" s="9"/>
      <c r="QK76" s="10"/>
      <c r="QL76" s="1"/>
      <c r="QM76" s="9"/>
      <c r="QP76" s="10"/>
      <c r="QQ76" s="1"/>
      <c r="QR76" s="9"/>
      <c r="QU76" s="10"/>
      <c r="QV76" s="1"/>
      <c r="QW76" s="9"/>
      <c r="QZ76" s="10"/>
      <c r="RA76" s="1"/>
      <c r="RB76" s="9"/>
      <c r="RE76" s="10"/>
      <c r="RF76" s="1"/>
      <c r="RG76" s="9"/>
      <c r="RJ76" s="10"/>
      <c r="RK76" s="1"/>
      <c r="RL76" s="9"/>
      <c r="RO76" s="10"/>
      <c r="RP76" s="1"/>
      <c r="RQ76" s="9"/>
      <c r="RT76" s="10"/>
      <c r="RU76" s="1"/>
      <c r="RV76" s="9"/>
      <c r="RY76" s="10"/>
      <c r="RZ76" s="1"/>
      <c r="SA76" s="9"/>
      <c r="SD76" s="10"/>
      <c r="SE76" s="1"/>
      <c r="SF76" s="9"/>
      <c r="SI76" s="10"/>
      <c r="SJ76" s="1"/>
      <c r="SK76" s="9"/>
      <c r="SN76" s="10"/>
      <c r="SO76" s="1"/>
      <c r="SP76" s="9"/>
      <c r="SS76" s="10"/>
      <c r="ST76" s="1"/>
      <c r="SU76" s="9"/>
      <c r="SX76" s="10"/>
      <c r="SY76" s="1"/>
      <c r="SZ76" s="9"/>
      <c r="TC76" s="10"/>
      <c r="TD76" s="1"/>
      <c r="TE76" s="9"/>
      <c r="TH76" s="10"/>
      <c r="TI76" s="1"/>
      <c r="TJ76" s="9"/>
      <c r="TM76" s="10"/>
      <c r="TN76" s="1"/>
      <c r="TO76" s="9"/>
      <c r="TR76" s="10"/>
      <c r="TS76" s="1"/>
      <c r="TT76" s="9"/>
      <c r="TW76" s="10"/>
      <c r="TX76" s="1"/>
      <c r="TY76" s="9"/>
      <c r="UB76" s="10"/>
      <c r="UC76" s="1"/>
      <c r="UD76" s="9"/>
      <c r="UG76" s="10"/>
      <c r="UH76" s="1"/>
      <c r="UI76" s="9"/>
      <c r="UL76" s="10"/>
      <c r="UM76" s="1"/>
      <c r="UN76" s="9"/>
      <c r="UQ76" s="10"/>
      <c r="UR76" s="1"/>
      <c r="US76" s="9"/>
      <c r="UV76" s="10"/>
      <c r="UW76" s="1"/>
      <c r="UX76" s="9"/>
      <c r="VA76" s="10"/>
      <c r="VB76" s="1"/>
      <c r="VC76" s="9"/>
      <c r="VF76" s="10"/>
      <c r="VG76" s="1"/>
      <c r="VH76" s="9"/>
      <c r="VK76" s="10"/>
      <c r="VL76" s="1"/>
      <c r="VM76" s="9"/>
      <c r="VP76" s="10"/>
      <c r="VQ76" s="1"/>
      <c r="VR76" s="9"/>
      <c r="VU76" s="10"/>
      <c r="VV76" s="1"/>
      <c r="VW76" s="9"/>
      <c r="VZ76" s="10"/>
      <c r="WA76" s="1"/>
      <c r="WB76" s="9"/>
      <c r="WE76" s="10"/>
      <c r="WF76" s="1"/>
      <c r="WG76" s="9"/>
      <c r="WJ76" s="10"/>
      <c r="WK76" s="1"/>
      <c r="WL76" s="9"/>
      <c r="WO76" s="10"/>
      <c r="WP76" s="1"/>
      <c r="WQ76" s="9"/>
      <c r="WT76" s="10"/>
      <c r="WU76" s="1"/>
      <c r="WV76" s="9"/>
      <c r="WY76" s="10"/>
      <c r="WZ76" s="1"/>
      <c r="XA76" s="9"/>
      <c r="XD76" s="10"/>
      <c r="XE76" s="1"/>
      <c r="XF76" s="9"/>
      <c r="XI76" s="10"/>
      <c r="XJ76" s="1"/>
      <c r="XK76" s="9"/>
      <c r="XN76" s="10"/>
      <c r="XO76" s="1"/>
      <c r="XP76" s="9"/>
      <c r="XS76" s="10"/>
      <c r="XT76" s="1"/>
      <c r="XU76" s="9"/>
      <c r="XX76" s="10"/>
      <c r="XY76" s="1"/>
      <c r="XZ76" s="9"/>
      <c r="YC76" s="10"/>
      <c r="YD76" s="1"/>
      <c r="YE76" s="9"/>
      <c r="YH76" s="10"/>
      <c r="YI76" s="1"/>
      <c r="YJ76" s="9"/>
      <c r="YM76" s="10"/>
      <c r="YN76" s="1"/>
      <c r="YO76" s="9"/>
      <c r="YR76" s="10"/>
      <c r="YS76" s="1"/>
      <c r="YT76" s="9"/>
      <c r="YW76" s="10"/>
      <c r="YX76" s="1"/>
      <c r="YY76" s="9"/>
      <c r="ZB76" s="10"/>
      <c r="ZC76" s="1"/>
      <c r="ZD76" s="9"/>
      <c r="ZG76" s="10"/>
      <c r="ZH76" s="1"/>
      <c r="ZI76" s="9"/>
      <c r="ZL76" s="10"/>
      <c r="ZM76" s="1"/>
      <c r="ZN76" s="9"/>
      <c r="ZQ76" s="10"/>
      <c r="ZR76" s="1"/>
      <c r="ZS76" s="9"/>
      <c r="ZV76" s="10"/>
      <c r="ZW76" s="1"/>
      <c r="ZX76" s="9"/>
      <c r="AAA76" s="10"/>
      <c r="AAB76" s="1"/>
      <c r="AAC76" s="9"/>
      <c r="AAF76" s="10"/>
      <c r="AAG76" s="1"/>
      <c r="AAH76" s="9"/>
      <c r="AAK76" s="10"/>
      <c r="AAL76" s="1"/>
      <c r="AAM76" s="9"/>
      <c r="AAP76" s="10"/>
      <c r="AAQ76" s="1"/>
      <c r="AAR76" s="9"/>
      <c r="AAU76" s="10"/>
      <c r="AAV76" s="1"/>
      <c r="AAW76" s="9"/>
      <c r="AAZ76" s="10"/>
      <c r="ABA76" s="1"/>
      <c r="ABB76" s="9"/>
      <c r="ABE76" s="10"/>
      <c r="ABF76" s="1"/>
      <c r="ABG76" s="9"/>
      <c r="ABJ76" s="10"/>
      <c r="ABK76" s="1"/>
      <c r="ABL76" s="9"/>
      <c r="ABO76" s="10"/>
      <c r="ABP76" s="1"/>
      <c r="ABQ76" s="9"/>
      <c r="ABT76" s="10"/>
      <c r="ABU76" s="1"/>
      <c r="ABV76" s="9"/>
      <c r="ABY76" s="10"/>
      <c r="ABZ76" s="1"/>
      <c r="ACA76" s="9"/>
      <c r="ACD76" s="10"/>
      <c r="ACE76" s="1"/>
      <c r="ACF76" s="9"/>
      <c r="ACI76" s="10"/>
      <c r="ACJ76" s="1"/>
      <c r="ACK76" s="9"/>
      <c r="ACN76" s="10"/>
      <c r="ACO76" s="1"/>
      <c r="ACP76" s="9"/>
      <c r="ACS76" s="10"/>
      <c r="ACT76" s="1"/>
      <c r="ACU76" s="9"/>
      <c r="ACX76" s="10"/>
      <c r="ACY76" s="1"/>
      <c r="ACZ76" s="9"/>
      <c r="ADC76" s="10"/>
      <c r="ADD76" s="1"/>
      <c r="ADE76" s="9"/>
      <c r="ADH76" s="10"/>
      <c r="ADI76" s="1"/>
      <c r="ADJ76" s="9"/>
      <c r="ADM76" s="10"/>
      <c r="ADN76" s="1"/>
      <c r="ADO76" s="9"/>
      <c r="ADR76" s="10"/>
      <c r="ADS76" s="1"/>
      <c r="ADT76" s="9"/>
      <c r="ADW76" s="10"/>
      <c r="ADX76" s="1"/>
      <c r="ADY76" s="9"/>
      <c r="AEB76" s="10"/>
      <c r="AEC76" s="1"/>
      <c r="AED76" s="9"/>
      <c r="AEG76" s="10"/>
      <c r="AEH76" s="1"/>
      <c r="AEI76" s="9"/>
      <c r="AEL76" s="10"/>
      <c r="AEM76" s="1"/>
      <c r="AEN76" s="9"/>
      <c r="AEQ76" s="10"/>
      <c r="AER76" s="1"/>
      <c r="AES76" s="9"/>
      <c r="AEV76" s="10"/>
      <c r="AEW76" s="1"/>
      <c r="AEX76" s="9"/>
      <c r="AFA76" s="10"/>
      <c r="AFB76" s="1"/>
      <c r="AFC76" s="9"/>
      <c r="AFF76" s="10"/>
      <c r="AFG76" s="1"/>
      <c r="AFH76" s="9"/>
      <c r="AFK76" s="10"/>
      <c r="AFL76" s="1"/>
      <c r="AFM76" s="9"/>
      <c r="AFP76" s="10"/>
      <c r="AFQ76" s="1"/>
      <c r="AFR76" s="9"/>
      <c r="AFU76" s="10"/>
      <c r="AFV76" s="1"/>
      <c r="AFW76" s="9"/>
      <c r="AFZ76" s="10"/>
      <c r="AGA76" s="1"/>
      <c r="AGB76" s="9"/>
      <c r="AGE76" s="10"/>
      <c r="AGF76" s="1"/>
      <c r="AGG76" s="9"/>
      <c r="AGJ76" s="10"/>
      <c r="AGK76" s="1"/>
      <c r="AGL76" s="9"/>
      <c r="AGO76" s="10"/>
      <c r="AGP76" s="1"/>
      <c r="AGQ76" s="9"/>
      <c r="AGT76" s="10"/>
      <c r="AGU76" s="1"/>
      <c r="AGV76" s="9"/>
      <c r="AGY76" s="10"/>
      <c r="AGZ76" s="1"/>
      <c r="AHA76" s="9"/>
      <c r="AHD76" s="10"/>
      <c r="AHE76" s="1"/>
      <c r="AHF76" s="9"/>
      <c r="AHI76" s="10"/>
      <c r="AHJ76" s="1"/>
      <c r="AHK76" s="9"/>
      <c r="AHN76" s="10"/>
      <c r="AHO76" s="1"/>
      <c r="AHP76" s="9"/>
      <c r="AHS76" s="10"/>
      <c r="AHT76" s="1"/>
      <c r="AHU76" s="9"/>
      <c r="AHX76" s="10"/>
      <c r="AHY76" s="1"/>
      <c r="AHZ76" s="9"/>
      <c r="AIC76" s="10"/>
      <c r="AID76" s="1"/>
      <c r="AIE76" s="9"/>
      <c r="AIH76" s="10"/>
      <c r="AII76" s="1"/>
      <c r="AIJ76" s="9"/>
      <c r="AIM76" s="10"/>
      <c r="AIN76" s="1"/>
      <c r="AIO76" s="9"/>
      <c r="AIR76" s="10"/>
      <c r="AIS76" s="1"/>
      <c r="AIT76" s="9"/>
      <c r="AIW76" s="10"/>
      <c r="AIX76" s="1"/>
      <c r="AIY76" s="9"/>
      <c r="AJB76" s="10"/>
      <c r="AJC76" s="1"/>
      <c r="AJD76" s="9"/>
      <c r="AJG76" s="10"/>
      <c r="AJH76" s="1"/>
      <c r="AJI76" s="9"/>
      <c r="AJL76" s="10"/>
      <c r="AJM76" s="1"/>
      <c r="AJN76" s="9"/>
      <c r="AJQ76" s="10"/>
      <c r="AJR76" s="1"/>
      <c r="AJS76" s="9"/>
      <c r="AJV76" s="10"/>
      <c r="AJW76" s="1"/>
      <c r="AJX76" s="9"/>
      <c r="AKA76" s="10"/>
      <c r="AKB76" s="1"/>
      <c r="AKC76" s="9"/>
      <c r="AKF76" s="10"/>
      <c r="AKG76" s="1"/>
      <c r="AKH76" s="9"/>
      <c r="AKK76" s="10"/>
      <c r="AKL76" s="1"/>
      <c r="AKM76" s="9"/>
      <c r="AKP76" s="10"/>
      <c r="AKQ76" s="1"/>
      <c r="AKR76" s="9"/>
      <c r="AKU76" s="10"/>
      <c r="AKV76" s="1"/>
      <c r="AKW76" s="9"/>
      <c r="AKZ76" s="10"/>
      <c r="ALA76" s="1"/>
      <c r="ALB76" s="9"/>
      <c r="ALE76" s="10"/>
      <c r="ALF76" s="1"/>
      <c r="ALG76" s="9"/>
      <c r="ALJ76" s="10"/>
      <c r="ALK76" s="1"/>
      <c r="ALL76" s="9"/>
      <c r="ALO76" s="10"/>
      <c r="ALP76" s="1"/>
      <c r="ALQ76" s="9"/>
      <c r="ALT76" s="10"/>
      <c r="ALU76" s="1"/>
      <c r="ALV76" s="9"/>
      <c r="ALY76" s="10"/>
      <c r="ALZ76" s="1"/>
      <c r="AMA76" s="9"/>
      <c r="AMD76" s="10"/>
      <c r="AME76" s="1"/>
      <c r="AMF76" s="9"/>
      <c r="AMI76" s="10"/>
      <c r="AMJ76" s="1"/>
    </row>
    <row r="77" spans="1:1024" customHeight="1" ht="13.2">
      <c r="I77" s="1"/>
      <c r="J77" s="9"/>
      <c r="M77" s="10"/>
      <c r="N77" s="1"/>
      <c r="O77" s="9"/>
      <c r="R77" s="10"/>
      <c r="S77" s="1"/>
      <c r="T77" s="9"/>
      <c r="W77" s="10"/>
      <c r="X77" s="1"/>
      <c r="Y77" s="9"/>
      <c r="AB77" s="10"/>
      <c r="AC77" s="1"/>
      <c r="AD77" s="9"/>
      <c r="AG77" s="10"/>
      <c r="AH77" s="1"/>
      <c r="AI77" s="9"/>
      <c r="AL77" s="10"/>
      <c r="AM77" s="1"/>
      <c r="AN77" s="9"/>
      <c r="AQ77" s="10"/>
      <c r="AR77" s="1"/>
      <c r="AS77" s="9"/>
      <c r="AV77" s="10"/>
      <c r="AW77" s="1"/>
      <c r="AX77" s="9"/>
      <c r="BA77" s="10"/>
      <c r="BB77" s="1"/>
      <c r="BC77" s="9"/>
      <c r="BF77" s="10"/>
      <c r="BG77" s="1"/>
      <c r="BH77" s="9"/>
      <c r="BK77" s="10"/>
      <c r="BL77" s="1"/>
      <c r="BM77" s="9"/>
      <c r="BP77" s="10"/>
      <c r="BQ77" s="1"/>
      <c r="BR77" s="9"/>
      <c r="BU77" s="10"/>
      <c r="BV77" s="1"/>
      <c r="BW77" s="9"/>
      <c r="BZ77" s="10"/>
      <c r="CA77" s="1"/>
      <c r="CB77" s="9"/>
      <c r="CE77" s="10"/>
      <c r="CF77" s="1"/>
      <c r="CG77" s="9"/>
      <c r="CJ77" s="10"/>
      <c r="CK77" s="1"/>
      <c r="CL77" s="9"/>
      <c r="CO77" s="10"/>
      <c r="CP77" s="1"/>
      <c r="CQ77" s="9"/>
      <c r="CT77" s="10"/>
      <c r="CU77" s="1"/>
      <c r="CV77" s="9"/>
      <c r="CY77" s="10"/>
      <c r="CZ77" s="1"/>
      <c r="DA77" s="9"/>
      <c r="DD77" s="10"/>
      <c r="DE77" s="1"/>
      <c r="DF77" s="9"/>
      <c r="DI77" s="10"/>
      <c r="DJ77" s="1"/>
      <c r="DK77" s="9"/>
      <c r="DN77" s="10"/>
      <c r="DO77" s="1"/>
      <c r="DP77" s="9"/>
      <c r="DS77" s="10"/>
      <c r="DT77" s="1"/>
      <c r="DU77" s="9"/>
      <c r="DX77" s="10"/>
      <c r="DY77" s="1"/>
      <c r="DZ77" s="9"/>
      <c r="EC77" s="10"/>
      <c r="ED77" s="1"/>
      <c r="EE77" s="9"/>
      <c r="EH77" s="10"/>
      <c r="EI77" s="1"/>
      <c r="EJ77" s="9"/>
      <c r="EM77" s="10"/>
      <c r="EN77" s="1"/>
      <c r="EO77" s="9"/>
      <c r="ER77" s="10"/>
      <c r="ES77" s="1"/>
      <c r="ET77" s="9"/>
      <c r="EW77" s="10"/>
      <c r="EX77" s="1"/>
      <c r="EY77" s="9"/>
      <c r="FB77" s="10"/>
      <c r="FC77" s="1"/>
      <c r="FD77" s="9"/>
      <c r="FG77" s="10"/>
      <c r="FH77" s="1"/>
      <c r="FI77" s="9"/>
      <c r="FL77" s="10"/>
      <c r="FM77" s="1"/>
      <c r="FN77" s="9"/>
      <c r="FQ77" s="10"/>
      <c r="FR77" s="1"/>
      <c r="FS77" s="9"/>
      <c r="FV77" s="10"/>
      <c r="FW77" s="1"/>
      <c r="FX77" s="9"/>
      <c r="GA77" s="10"/>
      <c r="GB77" s="1"/>
      <c r="GC77" s="9"/>
      <c r="GF77" s="10"/>
      <c r="GG77" s="1"/>
      <c r="GH77" s="9"/>
      <c r="GK77" s="10"/>
      <c r="GL77" s="1"/>
      <c r="GM77" s="9"/>
      <c r="GP77" s="10"/>
      <c r="GQ77" s="1"/>
      <c r="GR77" s="9"/>
      <c r="GU77" s="10"/>
      <c r="GV77" s="1"/>
      <c r="GW77" s="9"/>
      <c r="GZ77" s="10"/>
      <c r="HA77" s="1"/>
      <c r="HB77" s="9"/>
      <c r="HE77" s="10"/>
      <c r="HF77" s="1"/>
      <c r="HG77" s="9"/>
      <c r="HJ77" s="10"/>
      <c r="HK77" s="1"/>
      <c r="HL77" s="9"/>
      <c r="HO77" s="10"/>
      <c r="HP77" s="1"/>
      <c r="HQ77" s="9"/>
      <c r="HT77" s="10"/>
      <c r="HU77" s="1"/>
      <c r="HV77" s="9"/>
      <c r="HY77" s="10"/>
      <c r="HZ77" s="1"/>
      <c r="IA77" s="9"/>
      <c r="ID77" s="10"/>
      <c r="IE77" s="1"/>
      <c r="IF77" s="9"/>
      <c r="II77" s="10"/>
      <c r="IJ77" s="1"/>
      <c r="IK77" s="9"/>
      <c r="IN77" s="10"/>
      <c r="IO77" s="1"/>
      <c r="IP77" s="9"/>
      <c r="IS77" s="10"/>
      <c r="IT77" s="1"/>
      <c r="IU77" s="9"/>
      <c r="IX77" s="10"/>
      <c r="IY77" s="1"/>
      <c r="IZ77" s="9"/>
      <c r="JC77" s="10"/>
      <c r="JD77" s="1"/>
      <c r="JE77" s="9"/>
      <c r="JH77" s="10"/>
      <c r="JI77" s="1"/>
      <c r="JJ77" s="9"/>
      <c r="JM77" s="10"/>
      <c r="JN77" s="1"/>
      <c r="JO77" s="9"/>
      <c r="JR77" s="10"/>
      <c r="JS77" s="1"/>
      <c r="JT77" s="9"/>
      <c r="JW77" s="10"/>
      <c r="JX77" s="1"/>
      <c r="JY77" s="9"/>
      <c r="KB77" s="10"/>
      <c r="KC77" s="1"/>
      <c r="KD77" s="9"/>
      <c r="KG77" s="10"/>
      <c r="KH77" s="1"/>
      <c r="KI77" s="9"/>
      <c r="KL77" s="10"/>
      <c r="KM77" s="1"/>
      <c r="KN77" s="9"/>
      <c r="KQ77" s="10"/>
      <c r="KR77" s="1"/>
      <c r="KS77" s="9"/>
      <c r="KV77" s="10"/>
      <c r="KW77" s="1"/>
      <c r="KX77" s="9"/>
      <c r="LA77" s="10"/>
      <c r="LB77" s="1"/>
      <c r="LC77" s="9"/>
      <c r="LF77" s="10"/>
      <c r="LG77" s="1"/>
      <c r="LH77" s="9"/>
      <c r="LK77" s="10"/>
      <c r="LL77" s="1"/>
      <c r="LM77" s="9"/>
      <c r="LP77" s="10"/>
      <c r="LQ77" s="1"/>
      <c r="LR77" s="9"/>
      <c r="LU77" s="10"/>
      <c r="LV77" s="1"/>
      <c r="LW77" s="9"/>
      <c r="LZ77" s="10"/>
      <c r="MA77" s="1"/>
      <c r="MB77" s="9"/>
      <c r="ME77" s="10"/>
      <c r="MF77" s="1"/>
      <c r="MG77" s="9"/>
      <c r="MJ77" s="10"/>
      <c r="MK77" s="1"/>
      <c r="ML77" s="9"/>
      <c r="MO77" s="10"/>
      <c r="MP77" s="1"/>
      <c r="MQ77" s="9"/>
      <c r="MT77" s="10"/>
      <c r="MU77" s="1"/>
      <c r="MV77" s="9"/>
      <c r="MY77" s="10"/>
      <c r="MZ77" s="1"/>
      <c r="NA77" s="9"/>
      <c r="ND77" s="10"/>
      <c r="NE77" s="1"/>
      <c r="NF77" s="9"/>
      <c r="NI77" s="10"/>
      <c r="NJ77" s="1"/>
      <c r="NK77" s="9"/>
      <c r="NN77" s="10"/>
      <c r="NO77" s="1"/>
      <c r="NP77" s="9"/>
      <c r="NS77" s="10"/>
      <c r="NT77" s="1"/>
      <c r="NU77" s="9"/>
      <c r="NX77" s="10"/>
      <c r="NY77" s="1"/>
      <c r="NZ77" s="9"/>
      <c r="OC77" s="10"/>
      <c r="OD77" s="1"/>
      <c r="OE77" s="9"/>
      <c r="OH77" s="10"/>
      <c r="OI77" s="1"/>
      <c r="OJ77" s="9"/>
      <c r="OM77" s="10"/>
      <c r="ON77" s="1"/>
      <c r="OO77" s="9"/>
      <c r="OR77" s="10"/>
      <c r="OS77" s="1"/>
      <c r="OT77" s="9"/>
      <c r="OW77" s="10"/>
      <c r="OX77" s="1"/>
      <c r="OY77" s="9"/>
      <c r="PB77" s="10"/>
      <c r="PC77" s="1"/>
      <c r="PD77" s="9"/>
      <c r="PG77" s="10"/>
      <c r="PH77" s="1"/>
      <c r="PI77" s="9"/>
      <c r="PL77" s="10"/>
      <c r="PM77" s="1"/>
      <c r="PN77" s="9"/>
      <c r="PQ77" s="10"/>
      <c r="PR77" s="1"/>
      <c r="PS77" s="9"/>
      <c r="PV77" s="10"/>
      <c r="PW77" s="1"/>
      <c r="PX77" s="9"/>
      <c r="QA77" s="10"/>
      <c r="QB77" s="1"/>
      <c r="QC77" s="9"/>
      <c r="QF77" s="10"/>
      <c r="QG77" s="1"/>
      <c r="QH77" s="9"/>
      <c r="QK77" s="10"/>
      <c r="QL77" s="1"/>
      <c r="QM77" s="9"/>
      <c r="QP77" s="10"/>
      <c r="QQ77" s="1"/>
      <c r="QR77" s="9"/>
      <c r="QU77" s="10"/>
      <c r="QV77" s="1"/>
      <c r="QW77" s="9"/>
      <c r="QZ77" s="10"/>
      <c r="RA77" s="1"/>
      <c r="RB77" s="9"/>
      <c r="RE77" s="10"/>
      <c r="RF77" s="1"/>
      <c r="RG77" s="9"/>
      <c r="RJ77" s="10"/>
      <c r="RK77" s="1"/>
      <c r="RL77" s="9"/>
      <c r="RO77" s="10"/>
      <c r="RP77" s="1"/>
      <c r="RQ77" s="9"/>
      <c r="RT77" s="10"/>
      <c r="RU77" s="1"/>
      <c r="RV77" s="9"/>
      <c r="RY77" s="10"/>
      <c r="RZ77" s="1"/>
      <c r="SA77" s="9"/>
      <c r="SD77" s="10"/>
      <c r="SE77" s="1"/>
      <c r="SF77" s="9"/>
      <c r="SI77" s="10"/>
      <c r="SJ77" s="1"/>
      <c r="SK77" s="9"/>
      <c r="SN77" s="10"/>
      <c r="SO77" s="1"/>
      <c r="SP77" s="9"/>
      <c r="SS77" s="10"/>
      <c r="ST77" s="1"/>
      <c r="SU77" s="9"/>
      <c r="SX77" s="10"/>
      <c r="SY77" s="1"/>
      <c r="SZ77" s="9"/>
      <c r="TC77" s="10"/>
      <c r="TD77" s="1"/>
      <c r="TE77" s="9"/>
      <c r="TH77" s="10"/>
      <c r="TI77" s="1"/>
      <c r="TJ77" s="9"/>
      <c r="TM77" s="10"/>
      <c r="TN77" s="1"/>
      <c r="TO77" s="9"/>
      <c r="TR77" s="10"/>
      <c r="TS77" s="1"/>
      <c r="TT77" s="9"/>
      <c r="TW77" s="10"/>
      <c r="TX77" s="1"/>
      <c r="TY77" s="9"/>
      <c r="UB77" s="10"/>
      <c r="UC77" s="1"/>
      <c r="UD77" s="9"/>
      <c r="UG77" s="10"/>
      <c r="UH77" s="1"/>
      <c r="UI77" s="9"/>
      <c r="UL77" s="10"/>
      <c r="UM77" s="1"/>
      <c r="UN77" s="9"/>
      <c r="UQ77" s="10"/>
      <c r="UR77" s="1"/>
      <c r="US77" s="9"/>
      <c r="UV77" s="10"/>
      <c r="UW77" s="1"/>
      <c r="UX77" s="9"/>
      <c r="VA77" s="10"/>
      <c r="VB77" s="1"/>
      <c r="VC77" s="9"/>
      <c r="VF77" s="10"/>
      <c r="VG77" s="1"/>
      <c r="VH77" s="9"/>
      <c r="VK77" s="10"/>
      <c r="VL77" s="1"/>
      <c r="VM77" s="9"/>
      <c r="VP77" s="10"/>
      <c r="VQ77" s="1"/>
      <c r="VR77" s="9"/>
      <c r="VU77" s="10"/>
      <c r="VV77" s="1"/>
      <c r="VW77" s="9"/>
      <c r="VZ77" s="10"/>
      <c r="WA77" s="1"/>
      <c r="WB77" s="9"/>
      <c r="WE77" s="10"/>
      <c r="WF77" s="1"/>
      <c r="WG77" s="9"/>
      <c r="WJ77" s="10"/>
      <c r="WK77" s="1"/>
      <c r="WL77" s="9"/>
      <c r="WO77" s="10"/>
      <c r="WP77" s="1"/>
      <c r="WQ77" s="9"/>
      <c r="WT77" s="10"/>
      <c r="WU77" s="1"/>
      <c r="WV77" s="9"/>
      <c r="WY77" s="10"/>
      <c r="WZ77" s="1"/>
      <c r="XA77" s="9"/>
      <c r="XD77" s="10"/>
      <c r="XE77" s="1"/>
      <c r="XF77" s="9"/>
      <c r="XI77" s="10"/>
      <c r="XJ77" s="1"/>
      <c r="XK77" s="9"/>
      <c r="XN77" s="10"/>
      <c r="XO77" s="1"/>
      <c r="XP77" s="9"/>
      <c r="XS77" s="10"/>
      <c r="XT77" s="1"/>
      <c r="XU77" s="9"/>
      <c r="XX77" s="10"/>
      <c r="XY77" s="1"/>
      <c r="XZ77" s="9"/>
      <c r="YC77" s="10"/>
      <c r="YD77" s="1"/>
      <c r="YE77" s="9"/>
      <c r="YH77" s="10"/>
      <c r="YI77" s="1"/>
      <c r="YJ77" s="9"/>
      <c r="YM77" s="10"/>
      <c r="YN77" s="1"/>
      <c r="YO77" s="9"/>
      <c r="YR77" s="10"/>
      <c r="YS77" s="1"/>
      <c r="YT77" s="9"/>
      <c r="YW77" s="10"/>
      <c r="YX77" s="1"/>
      <c r="YY77" s="9"/>
      <c r="ZB77" s="10"/>
      <c r="ZC77" s="1"/>
      <c r="ZD77" s="9"/>
      <c r="ZG77" s="10"/>
      <c r="ZH77" s="1"/>
      <c r="ZI77" s="9"/>
      <c r="ZL77" s="10"/>
      <c r="ZM77" s="1"/>
      <c r="ZN77" s="9"/>
      <c r="ZQ77" s="10"/>
      <c r="ZR77" s="1"/>
      <c r="ZS77" s="9"/>
      <c r="ZV77" s="10"/>
      <c r="ZW77" s="1"/>
      <c r="ZX77" s="9"/>
      <c r="AAA77" s="10"/>
      <c r="AAB77" s="1"/>
      <c r="AAC77" s="9"/>
      <c r="AAF77" s="10"/>
      <c r="AAG77" s="1"/>
      <c r="AAH77" s="9"/>
      <c r="AAK77" s="10"/>
      <c r="AAL77" s="1"/>
      <c r="AAM77" s="9"/>
      <c r="AAP77" s="10"/>
      <c r="AAQ77" s="1"/>
      <c r="AAR77" s="9"/>
      <c r="AAU77" s="10"/>
      <c r="AAV77" s="1"/>
      <c r="AAW77" s="9"/>
      <c r="AAZ77" s="10"/>
      <c r="ABA77" s="1"/>
      <c r="ABB77" s="9"/>
      <c r="ABE77" s="10"/>
      <c r="ABF77" s="1"/>
      <c r="ABG77" s="9"/>
      <c r="ABJ77" s="10"/>
      <c r="ABK77" s="1"/>
      <c r="ABL77" s="9"/>
      <c r="ABO77" s="10"/>
      <c r="ABP77" s="1"/>
      <c r="ABQ77" s="9"/>
      <c r="ABT77" s="10"/>
      <c r="ABU77" s="1"/>
      <c r="ABV77" s="9"/>
      <c r="ABY77" s="10"/>
      <c r="ABZ77" s="1"/>
      <c r="ACA77" s="9"/>
      <c r="ACD77" s="10"/>
      <c r="ACE77" s="1"/>
      <c r="ACF77" s="9"/>
      <c r="ACI77" s="10"/>
      <c r="ACJ77" s="1"/>
      <c r="ACK77" s="9"/>
      <c r="ACN77" s="10"/>
      <c r="ACO77" s="1"/>
      <c r="ACP77" s="9"/>
      <c r="ACS77" s="10"/>
      <c r="ACT77" s="1"/>
      <c r="ACU77" s="9"/>
      <c r="ACX77" s="10"/>
      <c r="ACY77" s="1"/>
      <c r="ACZ77" s="9"/>
      <c r="ADC77" s="10"/>
      <c r="ADD77" s="1"/>
      <c r="ADE77" s="9"/>
      <c r="ADH77" s="10"/>
      <c r="ADI77" s="1"/>
      <c r="ADJ77" s="9"/>
      <c r="ADM77" s="10"/>
      <c r="ADN77" s="1"/>
      <c r="ADO77" s="9"/>
      <c r="ADR77" s="10"/>
      <c r="ADS77" s="1"/>
      <c r="ADT77" s="9"/>
      <c r="ADW77" s="10"/>
      <c r="ADX77" s="1"/>
      <c r="ADY77" s="9"/>
      <c r="AEB77" s="10"/>
      <c r="AEC77" s="1"/>
      <c r="AED77" s="9"/>
      <c r="AEG77" s="10"/>
      <c r="AEH77" s="1"/>
      <c r="AEI77" s="9"/>
      <c r="AEL77" s="10"/>
      <c r="AEM77" s="1"/>
      <c r="AEN77" s="9"/>
      <c r="AEQ77" s="10"/>
      <c r="AER77" s="1"/>
      <c r="AES77" s="9"/>
      <c r="AEV77" s="10"/>
      <c r="AEW77" s="1"/>
      <c r="AEX77" s="9"/>
      <c r="AFA77" s="10"/>
      <c r="AFB77" s="1"/>
      <c r="AFC77" s="9"/>
      <c r="AFF77" s="10"/>
      <c r="AFG77" s="1"/>
      <c r="AFH77" s="9"/>
      <c r="AFK77" s="10"/>
      <c r="AFL77" s="1"/>
      <c r="AFM77" s="9"/>
      <c r="AFP77" s="10"/>
      <c r="AFQ77" s="1"/>
      <c r="AFR77" s="9"/>
      <c r="AFU77" s="10"/>
      <c r="AFV77" s="1"/>
      <c r="AFW77" s="9"/>
      <c r="AFZ77" s="10"/>
      <c r="AGA77" s="1"/>
      <c r="AGB77" s="9"/>
      <c r="AGE77" s="10"/>
      <c r="AGF77" s="1"/>
      <c r="AGG77" s="9"/>
      <c r="AGJ77" s="10"/>
      <c r="AGK77" s="1"/>
      <c r="AGL77" s="9"/>
      <c r="AGO77" s="10"/>
      <c r="AGP77" s="1"/>
      <c r="AGQ77" s="9"/>
      <c r="AGT77" s="10"/>
      <c r="AGU77" s="1"/>
      <c r="AGV77" s="9"/>
      <c r="AGY77" s="10"/>
      <c r="AGZ77" s="1"/>
      <c r="AHA77" s="9"/>
      <c r="AHD77" s="10"/>
      <c r="AHE77" s="1"/>
      <c r="AHF77" s="9"/>
      <c r="AHI77" s="10"/>
      <c r="AHJ77" s="1"/>
      <c r="AHK77" s="9"/>
      <c r="AHN77" s="10"/>
      <c r="AHO77" s="1"/>
      <c r="AHP77" s="9"/>
      <c r="AHS77" s="10"/>
      <c r="AHT77" s="1"/>
      <c r="AHU77" s="9"/>
      <c r="AHX77" s="10"/>
      <c r="AHY77" s="1"/>
      <c r="AHZ77" s="9"/>
      <c r="AIC77" s="10"/>
      <c r="AID77" s="1"/>
      <c r="AIE77" s="9"/>
      <c r="AIH77" s="10"/>
      <c r="AII77" s="1"/>
      <c r="AIJ77" s="9"/>
      <c r="AIM77" s="10"/>
      <c r="AIN77" s="1"/>
      <c r="AIO77" s="9"/>
      <c r="AIR77" s="10"/>
      <c r="AIS77" s="1"/>
      <c r="AIT77" s="9"/>
      <c r="AIW77" s="10"/>
      <c r="AIX77" s="1"/>
      <c r="AIY77" s="9"/>
      <c r="AJB77" s="10"/>
      <c r="AJC77" s="1"/>
      <c r="AJD77" s="9"/>
      <c r="AJG77" s="10"/>
      <c r="AJH77" s="1"/>
      <c r="AJI77" s="9"/>
      <c r="AJL77" s="10"/>
      <c r="AJM77" s="1"/>
      <c r="AJN77" s="9"/>
      <c r="AJQ77" s="10"/>
      <c r="AJR77" s="1"/>
      <c r="AJS77" s="9"/>
      <c r="AJV77" s="10"/>
      <c r="AJW77" s="1"/>
      <c r="AJX77" s="9"/>
      <c r="AKA77" s="10"/>
      <c r="AKB77" s="1"/>
      <c r="AKC77" s="9"/>
      <c r="AKF77" s="10"/>
      <c r="AKG77" s="1"/>
      <c r="AKH77" s="9"/>
      <c r="AKK77" s="10"/>
      <c r="AKL77" s="1"/>
      <c r="AKM77" s="9"/>
      <c r="AKP77" s="10"/>
      <c r="AKQ77" s="1"/>
      <c r="AKR77" s="9"/>
      <c r="AKU77" s="10"/>
      <c r="AKV77" s="1"/>
      <c r="AKW77" s="9"/>
      <c r="AKZ77" s="10"/>
      <c r="ALA77" s="1"/>
      <c r="ALB77" s="9"/>
      <c r="ALE77" s="10"/>
      <c r="ALF77" s="1"/>
      <c r="ALG77" s="9"/>
      <c r="ALJ77" s="10"/>
      <c r="ALK77" s="1"/>
      <c r="ALL77" s="9"/>
      <c r="ALO77" s="10"/>
      <c r="ALP77" s="1"/>
      <c r="ALQ77" s="9"/>
      <c r="ALT77" s="10"/>
      <c r="ALU77" s="1"/>
      <c r="ALV77" s="9"/>
      <c r="ALY77" s="10"/>
      <c r="ALZ77" s="1"/>
      <c r="AMA77" s="9"/>
      <c r="AMD77" s="10"/>
      <c r="AME77" s="1"/>
      <c r="AMF77" s="9"/>
      <c r="AMI77" s="10"/>
      <c r="AMJ77" s="1"/>
    </row>
    <row r="78" spans="1:1024" customHeight="1" ht="13.2">
      <c r="I78" s="1"/>
      <c r="J78" s="9"/>
      <c r="M78" s="10"/>
      <c r="N78" s="1"/>
      <c r="O78" s="9"/>
      <c r="R78" s="10"/>
      <c r="S78" s="1"/>
      <c r="T78" s="9"/>
      <c r="W78" s="10"/>
      <c r="X78" s="1"/>
      <c r="Y78" s="9"/>
      <c r="AB78" s="10"/>
      <c r="AC78" s="1"/>
      <c r="AD78" s="9"/>
      <c r="AG78" s="10"/>
      <c r="AH78" s="1"/>
      <c r="AI78" s="9"/>
      <c r="AL78" s="10"/>
      <c r="AM78" s="1"/>
      <c r="AN78" s="9"/>
      <c r="AQ78" s="10"/>
      <c r="AR78" s="1"/>
      <c r="AS78" s="9"/>
      <c r="AV78" s="10"/>
      <c r="AW78" s="1"/>
      <c r="AX78" s="9"/>
      <c r="BA78" s="10"/>
      <c r="BB78" s="1"/>
      <c r="BC78" s="9"/>
      <c r="BF78" s="10"/>
      <c r="BG78" s="1"/>
      <c r="BH78" s="9"/>
      <c r="BK78" s="10"/>
      <c r="BL78" s="1"/>
      <c r="BM78" s="9"/>
      <c r="BP78" s="10"/>
      <c r="BQ78" s="1"/>
      <c r="BR78" s="9"/>
      <c r="BU78" s="10"/>
      <c r="BV78" s="1"/>
      <c r="BW78" s="9"/>
      <c r="BZ78" s="10"/>
      <c r="CA78" s="1"/>
      <c r="CB78" s="9"/>
      <c r="CE78" s="10"/>
      <c r="CF78" s="1"/>
      <c r="CG78" s="9"/>
      <c r="CJ78" s="10"/>
      <c r="CK78" s="1"/>
      <c r="CL78" s="9"/>
      <c r="CO78" s="10"/>
      <c r="CP78" s="1"/>
      <c r="CQ78" s="9"/>
      <c r="CT78" s="10"/>
      <c r="CU78" s="1"/>
      <c r="CV78" s="9"/>
      <c r="CY78" s="10"/>
      <c r="CZ78" s="1"/>
      <c r="DA78" s="9"/>
      <c r="DD78" s="10"/>
      <c r="DE78" s="1"/>
      <c r="DF78" s="9"/>
      <c r="DI78" s="10"/>
      <c r="DJ78" s="1"/>
      <c r="DK78" s="9"/>
      <c r="DN78" s="10"/>
      <c r="DO78" s="1"/>
      <c r="DP78" s="9"/>
      <c r="DS78" s="10"/>
      <c r="DT78" s="1"/>
      <c r="DU78" s="9"/>
      <c r="DX78" s="10"/>
      <c r="DY78" s="1"/>
      <c r="DZ78" s="9"/>
      <c r="EC78" s="10"/>
      <c r="ED78" s="1"/>
      <c r="EE78" s="9"/>
      <c r="EH78" s="10"/>
      <c r="EI78" s="1"/>
      <c r="EJ78" s="9"/>
      <c r="EM78" s="10"/>
      <c r="EN78" s="1"/>
      <c r="EO78" s="9"/>
      <c r="ER78" s="10"/>
      <c r="ES78" s="1"/>
      <c r="ET78" s="9"/>
      <c r="EW78" s="10"/>
      <c r="EX78" s="1"/>
      <c r="EY78" s="9"/>
      <c r="FB78" s="10"/>
      <c r="FC78" s="1"/>
      <c r="FD78" s="9"/>
      <c r="FG78" s="10"/>
      <c r="FH78" s="1"/>
      <c r="FI78" s="9"/>
      <c r="FL78" s="10"/>
      <c r="FM78" s="1"/>
      <c r="FN78" s="9"/>
      <c r="FQ78" s="10"/>
      <c r="FR78" s="1"/>
      <c r="FS78" s="9"/>
      <c r="FV78" s="10"/>
      <c r="FW78" s="1"/>
      <c r="FX78" s="9"/>
      <c r="GA78" s="10"/>
      <c r="GB78" s="1"/>
      <c r="GC78" s="9"/>
      <c r="GF78" s="10"/>
      <c r="GG78" s="1"/>
      <c r="GH78" s="9"/>
      <c r="GK78" s="10"/>
      <c r="GL78" s="1"/>
      <c r="GM78" s="9"/>
      <c r="GP78" s="10"/>
      <c r="GQ78" s="1"/>
      <c r="GR78" s="9"/>
      <c r="GU78" s="10"/>
      <c r="GV78" s="1"/>
      <c r="GW78" s="9"/>
      <c r="GZ78" s="10"/>
      <c r="HA78" s="1"/>
      <c r="HB78" s="9"/>
      <c r="HE78" s="10"/>
      <c r="HF78" s="1"/>
      <c r="HG78" s="9"/>
      <c r="HJ78" s="10"/>
      <c r="HK78" s="1"/>
      <c r="HL78" s="9"/>
      <c r="HO78" s="10"/>
      <c r="HP78" s="1"/>
      <c r="HQ78" s="9"/>
      <c r="HT78" s="10"/>
      <c r="HU78" s="1"/>
      <c r="HV78" s="9"/>
      <c r="HY78" s="10"/>
      <c r="HZ78" s="1"/>
      <c r="IA78" s="9"/>
      <c r="ID78" s="10"/>
      <c r="IE78" s="1"/>
      <c r="IF78" s="9"/>
      <c r="II78" s="10"/>
      <c r="IJ78" s="1"/>
      <c r="IK78" s="9"/>
      <c r="IN78" s="10"/>
      <c r="IO78" s="1"/>
      <c r="IP78" s="9"/>
      <c r="IS78" s="10"/>
      <c r="IT78" s="1"/>
      <c r="IU78" s="9"/>
      <c r="IX78" s="10"/>
      <c r="IY78" s="1"/>
      <c r="IZ78" s="9"/>
      <c r="JC78" s="10"/>
      <c r="JD78" s="1"/>
      <c r="JE78" s="9"/>
      <c r="JH78" s="10"/>
      <c r="JI78" s="1"/>
      <c r="JJ78" s="9"/>
      <c r="JM78" s="10"/>
      <c r="JN78" s="1"/>
      <c r="JO78" s="9"/>
      <c r="JR78" s="10"/>
      <c r="JS78" s="1"/>
      <c r="JT78" s="9"/>
      <c r="JW78" s="10"/>
      <c r="JX78" s="1"/>
      <c r="JY78" s="9"/>
      <c r="KB78" s="10"/>
      <c r="KC78" s="1"/>
      <c r="KD78" s="9"/>
      <c r="KG78" s="10"/>
      <c r="KH78" s="1"/>
      <c r="KI78" s="9"/>
      <c r="KL78" s="10"/>
      <c r="KM78" s="1"/>
      <c r="KN78" s="9"/>
      <c r="KQ78" s="10"/>
      <c r="KR78" s="1"/>
      <c r="KS78" s="9"/>
      <c r="KV78" s="10"/>
      <c r="KW78" s="1"/>
      <c r="KX78" s="9"/>
      <c r="LA78" s="10"/>
      <c r="LB78" s="1"/>
      <c r="LC78" s="9"/>
      <c r="LF78" s="10"/>
      <c r="LG78" s="1"/>
      <c r="LH78" s="9"/>
      <c r="LK78" s="10"/>
      <c r="LL78" s="1"/>
      <c r="LM78" s="9"/>
      <c r="LP78" s="10"/>
      <c r="LQ78" s="1"/>
      <c r="LR78" s="9"/>
      <c r="LU78" s="10"/>
      <c r="LV78" s="1"/>
      <c r="LW78" s="9"/>
      <c r="LZ78" s="10"/>
      <c r="MA78" s="1"/>
      <c r="MB78" s="9"/>
      <c r="ME78" s="10"/>
      <c r="MF78" s="1"/>
      <c r="MG78" s="9"/>
      <c r="MJ78" s="10"/>
      <c r="MK78" s="1"/>
      <c r="ML78" s="9"/>
      <c r="MO78" s="10"/>
      <c r="MP78" s="1"/>
      <c r="MQ78" s="9"/>
      <c r="MT78" s="10"/>
      <c r="MU78" s="1"/>
      <c r="MV78" s="9"/>
      <c r="MY78" s="10"/>
      <c r="MZ78" s="1"/>
      <c r="NA78" s="9"/>
      <c r="ND78" s="10"/>
      <c r="NE78" s="1"/>
      <c r="NF78" s="9"/>
      <c r="NI78" s="10"/>
      <c r="NJ78" s="1"/>
      <c r="NK78" s="9"/>
      <c r="NN78" s="10"/>
      <c r="NO78" s="1"/>
      <c r="NP78" s="9"/>
      <c r="NS78" s="10"/>
      <c r="NT78" s="1"/>
      <c r="NU78" s="9"/>
      <c r="NX78" s="10"/>
      <c r="NY78" s="1"/>
      <c r="NZ78" s="9"/>
      <c r="OC78" s="10"/>
      <c r="OD78" s="1"/>
      <c r="OE78" s="9"/>
      <c r="OH78" s="10"/>
      <c r="OI78" s="1"/>
      <c r="OJ78" s="9"/>
      <c r="OM78" s="10"/>
      <c r="ON78" s="1"/>
      <c r="OO78" s="9"/>
      <c r="OR78" s="10"/>
      <c r="OS78" s="1"/>
      <c r="OT78" s="9"/>
      <c r="OW78" s="10"/>
      <c r="OX78" s="1"/>
      <c r="OY78" s="9"/>
      <c r="PB78" s="10"/>
      <c r="PC78" s="1"/>
      <c r="PD78" s="9"/>
      <c r="PG78" s="10"/>
      <c r="PH78" s="1"/>
      <c r="PI78" s="9"/>
      <c r="PL78" s="10"/>
      <c r="PM78" s="1"/>
      <c r="PN78" s="9"/>
      <c r="PQ78" s="10"/>
      <c r="PR78" s="1"/>
      <c r="PS78" s="9"/>
      <c r="PV78" s="10"/>
      <c r="PW78" s="1"/>
      <c r="PX78" s="9"/>
      <c r="QA78" s="10"/>
      <c r="QB78" s="1"/>
      <c r="QC78" s="9"/>
      <c r="QF78" s="10"/>
      <c r="QG78" s="1"/>
      <c r="QH78" s="9"/>
      <c r="QK78" s="10"/>
      <c r="QL78" s="1"/>
      <c r="QM78" s="9"/>
      <c r="QP78" s="10"/>
      <c r="QQ78" s="1"/>
      <c r="QR78" s="9"/>
      <c r="QU78" s="10"/>
      <c r="QV78" s="1"/>
      <c r="QW78" s="9"/>
      <c r="QZ78" s="10"/>
      <c r="RA78" s="1"/>
      <c r="RB78" s="9"/>
      <c r="RE78" s="10"/>
      <c r="RF78" s="1"/>
      <c r="RG78" s="9"/>
      <c r="RJ78" s="10"/>
      <c r="RK78" s="1"/>
      <c r="RL78" s="9"/>
      <c r="RO78" s="10"/>
      <c r="RP78" s="1"/>
      <c r="RQ78" s="9"/>
      <c r="RT78" s="10"/>
      <c r="RU78" s="1"/>
      <c r="RV78" s="9"/>
      <c r="RY78" s="10"/>
      <c r="RZ78" s="1"/>
      <c r="SA78" s="9"/>
      <c r="SD78" s="10"/>
      <c r="SE78" s="1"/>
      <c r="SF78" s="9"/>
      <c r="SI78" s="10"/>
      <c r="SJ78" s="1"/>
      <c r="SK78" s="9"/>
      <c r="SN78" s="10"/>
      <c r="SO78" s="1"/>
      <c r="SP78" s="9"/>
      <c r="SS78" s="10"/>
      <c r="ST78" s="1"/>
      <c r="SU78" s="9"/>
      <c r="SX78" s="10"/>
      <c r="SY78" s="1"/>
      <c r="SZ78" s="9"/>
      <c r="TC78" s="10"/>
      <c r="TD78" s="1"/>
      <c r="TE78" s="9"/>
      <c r="TH78" s="10"/>
      <c r="TI78" s="1"/>
      <c r="TJ78" s="9"/>
      <c r="TM78" s="10"/>
      <c r="TN78" s="1"/>
      <c r="TO78" s="9"/>
      <c r="TR78" s="10"/>
      <c r="TS78" s="1"/>
      <c r="TT78" s="9"/>
      <c r="TW78" s="10"/>
      <c r="TX78" s="1"/>
      <c r="TY78" s="9"/>
      <c r="UB78" s="10"/>
      <c r="UC78" s="1"/>
      <c r="UD78" s="9"/>
      <c r="UG78" s="10"/>
      <c r="UH78" s="1"/>
      <c r="UI78" s="9"/>
      <c r="UL78" s="10"/>
      <c r="UM78" s="1"/>
      <c r="UN78" s="9"/>
      <c r="UQ78" s="10"/>
      <c r="UR78" s="1"/>
      <c r="US78" s="9"/>
      <c r="UV78" s="10"/>
      <c r="UW78" s="1"/>
      <c r="UX78" s="9"/>
      <c r="VA78" s="10"/>
      <c r="VB78" s="1"/>
      <c r="VC78" s="9"/>
      <c r="VF78" s="10"/>
      <c r="VG78" s="1"/>
      <c r="VH78" s="9"/>
      <c r="VK78" s="10"/>
      <c r="VL78" s="1"/>
      <c r="VM78" s="9"/>
      <c r="VP78" s="10"/>
      <c r="VQ78" s="1"/>
      <c r="VR78" s="9"/>
      <c r="VU78" s="10"/>
      <c r="VV78" s="1"/>
      <c r="VW78" s="9"/>
      <c r="VZ78" s="10"/>
      <c r="WA78" s="1"/>
      <c r="WB78" s="9"/>
      <c r="WE78" s="10"/>
      <c r="WF78" s="1"/>
      <c r="WG78" s="9"/>
      <c r="WJ78" s="10"/>
      <c r="WK78" s="1"/>
      <c r="WL78" s="9"/>
      <c r="WO78" s="10"/>
      <c r="WP78" s="1"/>
      <c r="WQ78" s="9"/>
      <c r="WT78" s="10"/>
      <c r="WU78" s="1"/>
      <c r="WV78" s="9"/>
      <c r="WY78" s="10"/>
      <c r="WZ78" s="1"/>
      <c r="XA78" s="9"/>
      <c r="XD78" s="10"/>
      <c r="XE78" s="1"/>
      <c r="XF78" s="9"/>
      <c r="XI78" s="10"/>
      <c r="XJ78" s="1"/>
      <c r="XK78" s="9"/>
      <c r="XN78" s="10"/>
      <c r="XO78" s="1"/>
      <c r="XP78" s="9"/>
      <c r="XS78" s="10"/>
      <c r="XT78" s="1"/>
      <c r="XU78" s="9"/>
      <c r="XX78" s="10"/>
      <c r="XY78" s="1"/>
      <c r="XZ78" s="9"/>
      <c r="YC78" s="10"/>
      <c r="YD78" s="1"/>
      <c r="YE78" s="9"/>
      <c r="YH78" s="10"/>
      <c r="YI78" s="1"/>
      <c r="YJ78" s="9"/>
      <c r="YM78" s="10"/>
      <c r="YN78" s="1"/>
      <c r="YO78" s="9"/>
      <c r="YR78" s="10"/>
      <c r="YS78" s="1"/>
      <c r="YT78" s="9"/>
      <c r="YW78" s="10"/>
      <c r="YX78" s="1"/>
      <c r="YY78" s="9"/>
      <c r="ZB78" s="10"/>
      <c r="ZC78" s="1"/>
      <c r="ZD78" s="9"/>
      <c r="ZG78" s="10"/>
      <c r="ZH78" s="1"/>
      <c r="ZI78" s="9"/>
      <c r="ZL78" s="10"/>
      <c r="ZM78" s="1"/>
      <c r="ZN78" s="9"/>
      <c r="ZQ78" s="10"/>
      <c r="ZR78" s="1"/>
      <c r="ZS78" s="9"/>
      <c r="ZV78" s="10"/>
      <c r="ZW78" s="1"/>
      <c r="ZX78" s="9"/>
      <c r="AAA78" s="10"/>
      <c r="AAB78" s="1"/>
      <c r="AAC78" s="9"/>
      <c r="AAF78" s="10"/>
      <c r="AAG78" s="1"/>
      <c r="AAH78" s="9"/>
      <c r="AAK78" s="10"/>
      <c r="AAL78" s="1"/>
      <c r="AAM78" s="9"/>
      <c r="AAP78" s="10"/>
      <c r="AAQ78" s="1"/>
      <c r="AAR78" s="9"/>
      <c r="AAU78" s="10"/>
      <c r="AAV78" s="1"/>
      <c r="AAW78" s="9"/>
      <c r="AAZ78" s="10"/>
      <c r="ABA78" s="1"/>
      <c r="ABB78" s="9"/>
      <c r="ABE78" s="10"/>
      <c r="ABF78" s="1"/>
      <c r="ABG78" s="9"/>
      <c r="ABJ78" s="10"/>
      <c r="ABK78" s="1"/>
      <c r="ABL78" s="9"/>
      <c r="ABO78" s="10"/>
      <c r="ABP78" s="1"/>
      <c r="ABQ78" s="9"/>
      <c r="ABT78" s="10"/>
      <c r="ABU78" s="1"/>
      <c r="ABV78" s="9"/>
      <c r="ABY78" s="10"/>
      <c r="ABZ78" s="1"/>
      <c r="ACA78" s="9"/>
      <c r="ACD78" s="10"/>
      <c r="ACE78" s="1"/>
      <c r="ACF78" s="9"/>
      <c r="ACI78" s="10"/>
      <c r="ACJ78" s="1"/>
      <c r="ACK78" s="9"/>
      <c r="ACN78" s="10"/>
      <c r="ACO78" s="1"/>
      <c r="ACP78" s="9"/>
      <c r="ACS78" s="10"/>
      <c r="ACT78" s="1"/>
      <c r="ACU78" s="9"/>
      <c r="ACX78" s="10"/>
      <c r="ACY78" s="1"/>
      <c r="ACZ78" s="9"/>
      <c r="ADC78" s="10"/>
      <c r="ADD78" s="1"/>
      <c r="ADE78" s="9"/>
      <c r="ADH78" s="10"/>
      <c r="ADI78" s="1"/>
      <c r="ADJ78" s="9"/>
      <c r="ADM78" s="10"/>
      <c r="ADN78" s="1"/>
      <c r="ADO78" s="9"/>
      <c r="ADR78" s="10"/>
      <c r="ADS78" s="1"/>
      <c r="ADT78" s="9"/>
      <c r="ADW78" s="10"/>
      <c r="ADX78" s="1"/>
      <c r="ADY78" s="9"/>
      <c r="AEB78" s="10"/>
      <c r="AEC78" s="1"/>
      <c r="AED78" s="9"/>
      <c r="AEG78" s="10"/>
      <c r="AEH78" s="1"/>
      <c r="AEI78" s="9"/>
      <c r="AEL78" s="10"/>
      <c r="AEM78" s="1"/>
      <c r="AEN78" s="9"/>
      <c r="AEQ78" s="10"/>
      <c r="AER78" s="1"/>
      <c r="AES78" s="9"/>
      <c r="AEV78" s="10"/>
      <c r="AEW78" s="1"/>
      <c r="AEX78" s="9"/>
      <c r="AFA78" s="10"/>
      <c r="AFB78" s="1"/>
      <c r="AFC78" s="9"/>
      <c r="AFF78" s="10"/>
      <c r="AFG78" s="1"/>
      <c r="AFH78" s="9"/>
      <c r="AFK78" s="10"/>
      <c r="AFL78" s="1"/>
      <c r="AFM78" s="9"/>
      <c r="AFP78" s="10"/>
      <c r="AFQ78" s="1"/>
      <c r="AFR78" s="9"/>
      <c r="AFU78" s="10"/>
      <c r="AFV78" s="1"/>
      <c r="AFW78" s="9"/>
      <c r="AFZ78" s="10"/>
      <c r="AGA78" s="1"/>
      <c r="AGB78" s="9"/>
      <c r="AGE78" s="10"/>
      <c r="AGF78" s="1"/>
      <c r="AGG78" s="9"/>
      <c r="AGJ78" s="10"/>
      <c r="AGK78" s="1"/>
      <c r="AGL78" s="9"/>
      <c r="AGO78" s="10"/>
      <c r="AGP78" s="1"/>
      <c r="AGQ78" s="9"/>
      <c r="AGT78" s="10"/>
      <c r="AGU78" s="1"/>
      <c r="AGV78" s="9"/>
      <c r="AGY78" s="10"/>
      <c r="AGZ78" s="1"/>
      <c r="AHA78" s="9"/>
      <c r="AHD78" s="10"/>
      <c r="AHE78" s="1"/>
      <c r="AHF78" s="9"/>
      <c r="AHI78" s="10"/>
      <c r="AHJ78" s="1"/>
      <c r="AHK78" s="9"/>
      <c r="AHN78" s="10"/>
      <c r="AHO78" s="1"/>
      <c r="AHP78" s="9"/>
      <c r="AHS78" s="10"/>
      <c r="AHT78" s="1"/>
      <c r="AHU78" s="9"/>
      <c r="AHX78" s="10"/>
      <c r="AHY78" s="1"/>
      <c r="AHZ78" s="9"/>
      <c r="AIC78" s="10"/>
      <c r="AID78" s="1"/>
      <c r="AIE78" s="9"/>
      <c r="AIH78" s="10"/>
      <c r="AII78" s="1"/>
      <c r="AIJ78" s="9"/>
      <c r="AIM78" s="10"/>
      <c r="AIN78" s="1"/>
      <c r="AIO78" s="9"/>
      <c r="AIR78" s="10"/>
      <c r="AIS78" s="1"/>
      <c r="AIT78" s="9"/>
      <c r="AIW78" s="10"/>
      <c r="AIX78" s="1"/>
      <c r="AIY78" s="9"/>
      <c r="AJB78" s="10"/>
      <c r="AJC78" s="1"/>
      <c r="AJD78" s="9"/>
      <c r="AJG78" s="10"/>
      <c r="AJH78" s="1"/>
      <c r="AJI78" s="9"/>
      <c r="AJL78" s="10"/>
      <c r="AJM78" s="1"/>
      <c r="AJN78" s="9"/>
      <c r="AJQ78" s="10"/>
      <c r="AJR78" s="1"/>
      <c r="AJS78" s="9"/>
      <c r="AJV78" s="10"/>
      <c r="AJW78" s="1"/>
      <c r="AJX78" s="9"/>
      <c r="AKA78" s="10"/>
      <c r="AKB78" s="1"/>
      <c r="AKC78" s="9"/>
      <c r="AKF78" s="10"/>
      <c r="AKG78" s="1"/>
      <c r="AKH78" s="9"/>
      <c r="AKK78" s="10"/>
      <c r="AKL78" s="1"/>
      <c r="AKM78" s="9"/>
      <c r="AKP78" s="10"/>
      <c r="AKQ78" s="1"/>
      <c r="AKR78" s="9"/>
      <c r="AKU78" s="10"/>
      <c r="AKV78" s="1"/>
      <c r="AKW78" s="9"/>
      <c r="AKZ78" s="10"/>
      <c r="ALA78" s="1"/>
      <c r="ALB78" s="9"/>
      <c r="ALE78" s="10"/>
      <c r="ALF78" s="1"/>
      <c r="ALG78" s="9"/>
      <c r="ALJ78" s="10"/>
      <c r="ALK78" s="1"/>
      <c r="ALL78" s="9"/>
      <c r="ALO78" s="10"/>
      <c r="ALP78" s="1"/>
      <c r="ALQ78" s="9"/>
      <c r="ALT78" s="10"/>
      <c r="ALU78" s="1"/>
      <c r="ALV78" s="9"/>
      <c r="ALY78" s="10"/>
      <c r="ALZ78" s="1"/>
      <c r="AMA78" s="9"/>
      <c r="AMD78" s="10"/>
      <c r="AME78" s="1"/>
      <c r="AMF78" s="9"/>
      <c r="AMI78" s="10"/>
      <c r="AMJ78" s="1"/>
    </row>
    <row r="79" spans="1:1024" customHeight="1" ht="13.2">
      <c r="I79" s="1"/>
      <c r="J79" s="9"/>
      <c r="M79" s="10"/>
      <c r="N79" s="1"/>
      <c r="O79" s="9"/>
      <c r="R79" s="10"/>
      <c r="S79" s="1"/>
      <c r="T79" s="9"/>
      <c r="W79" s="10"/>
      <c r="X79" s="1"/>
      <c r="Y79" s="9"/>
      <c r="AB79" s="10"/>
      <c r="AC79" s="1"/>
      <c r="AD79" s="9"/>
      <c r="AG79" s="10"/>
      <c r="AH79" s="1"/>
      <c r="AI79" s="9"/>
      <c r="AL79" s="10"/>
      <c r="AM79" s="1"/>
      <c r="AN79" s="9"/>
      <c r="AQ79" s="10"/>
      <c r="AR79" s="1"/>
      <c r="AS79" s="9"/>
      <c r="AV79" s="10"/>
      <c r="AW79" s="1"/>
      <c r="AX79" s="9"/>
      <c r="BA79" s="10"/>
      <c r="BB79" s="1"/>
      <c r="BC79" s="9"/>
      <c r="BF79" s="10"/>
      <c r="BG79" s="1"/>
      <c r="BH79" s="9"/>
      <c r="BK79" s="10"/>
      <c r="BL79" s="1"/>
      <c r="BM79" s="9"/>
      <c r="BP79" s="10"/>
      <c r="BQ79" s="1"/>
      <c r="BR79" s="9"/>
      <c r="BU79" s="10"/>
      <c r="BV79" s="1"/>
      <c r="BW79" s="9"/>
      <c r="BZ79" s="10"/>
      <c r="CA79" s="1"/>
      <c r="CB79" s="9"/>
      <c r="CE79" s="10"/>
      <c r="CF79" s="1"/>
      <c r="CG79" s="9"/>
      <c r="CJ79" s="10"/>
      <c r="CK79" s="1"/>
      <c r="CL79" s="9"/>
      <c r="CO79" s="10"/>
      <c r="CP79" s="1"/>
      <c r="CQ79" s="9"/>
      <c r="CT79" s="10"/>
      <c r="CU79" s="1"/>
      <c r="CV79" s="9"/>
      <c r="CY79" s="10"/>
      <c r="CZ79" s="1"/>
      <c r="DA79" s="9"/>
      <c r="DD79" s="10"/>
      <c r="DE79" s="1"/>
      <c r="DF79" s="9"/>
      <c r="DI79" s="10"/>
      <c r="DJ79" s="1"/>
      <c r="DK79" s="9"/>
      <c r="DN79" s="10"/>
      <c r="DO79" s="1"/>
      <c r="DP79" s="9"/>
      <c r="DS79" s="10"/>
      <c r="DT79" s="1"/>
      <c r="DU79" s="9"/>
      <c r="DX79" s="10"/>
      <c r="DY79" s="1"/>
      <c r="DZ79" s="9"/>
      <c r="EC79" s="10"/>
      <c r="ED79" s="1"/>
      <c r="EE79" s="9"/>
      <c r="EH79" s="10"/>
      <c r="EI79" s="1"/>
      <c r="EJ79" s="9"/>
      <c r="EM79" s="10"/>
      <c r="EN79" s="1"/>
      <c r="EO79" s="9"/>
      <c r="ER79" s="10"/>
      <c r="ES79" s="1"/>
      <c r="ET79" s="9"/>
      <c r="EW79" s="10"/>
      <c r="EX79" s="1"/>
      <c r="EY79" s="9"/>
      <c r="FB79" s="10"/>
      <c r="FC79" s="1"/>
      <c r="FD79" s="9"/>
      <c r="FG79" s="10"/>
      <c r="FH79" s="1"/>
      <c r="FI79" s="9"/>
      <c r="FL79" s="10"/>
      <c r="FM79" s="1"/>
      <c r="FN79" s="9"/>
      <c r="FQ79" s="10"/>
      <c r="FR79" s="1"/>
      <c r="FS79" s="9"/>
      <c r="FV79" s="10"/>
      <c r="FW79" s="1"/>
      <c r="FX79" s="9"/>
      <c r="GA79" s="10"/>
      <c r="GB79" s="1"/>
      <c r="GC79" s="9"/>
      <c r="GF79" s="10"/>
      <c r="GG79" s="1"/>
      <c r="GH79" s="9"/>
      <c r="GK79" s="10"/>
      <c r="GL79" s="1"/>
      <c r="GM79" s="9"/>
      <c r="GP79" s="10"/>
      <c r="GQ79" s="1"/>
      <c r="GR79" s="9"/>
      <c r="GU79" s="10"/>
      <c r="GV79" s="1"/>
      <c r="GW79" s="9"/>
      <c r="GZ79" s="10"/>
      <c r="HA79" s="1"/>
      <c r="HB79" s="9"/>
      <c r="HE79" s="10"/>
      <c r="HF79" s="1"/>
      <c r="HG79" s="9"/>
      <c r="HJ79" s="10"/>
      <c r="HK79" s="1"/>
      <c r="HL79" s="9"/>
      <c r="HO79" s="10"/>
      <c r="HP79" s="1"/>
      <c r="HQ79" s="9"/>
      <c r="HT79" s="10"/>
      <c r="HU79" s="1"/>
      <c r="HV79" s="9"/>
      <c r="HY79" s="10"/>
      <c r="HZ79" s="1"/>
      <c r="IA79" s="9"/>
      <c r="ID79" s="10"/>
      <c r="IE79" s="1"/>
      <c r="IF79" s="9"/>
      <c r="II79" s="10"/>
      <c r="IJ79" s="1"/>
      <c r="IK79" s="9"/>
      <c r="IN79" s="10"/>
      <c r="IO79" s="1"/>
      <c r="IP79" s="9"/>
      <c r="IS79" s="10"/>
      <c r="IT79" s="1"/>
      <c r="IU79" s="9"/>
      <c r="IX79" s="10"/>
      <c r="IY79" s="1"/>
      <c r="IZ79" s="9"/>
      <c r="JC79" s="10"/>
      <c r="JD79" s="1"/>
      <c r="JE79" s="9"/>
      <c r="JH79" s="10"/>
      <c r="JI79" s="1"/>
      <c r="JJ79" s="9"/>
      <c r="JM79" s="10"/>
      <c r="JN79" s="1"/>
      <c r="JO79" s="9"/>
      <c r="JR79" s="10"/>
      <c r="JS79" s="1"/>
      <c r="JT79" s="9"/>
      <c r="JW79" s="10"/>
      <c r="JX79" s="1"/>
      <c r="JY79" s="9"/>
      <c r="KB79" s="10"/>
      <c r="KC79" s="1"/>
      <c r="KD79" s="9"/>
      <c r="KG79" s="10"/>
      <c r="KH79" s="1"/>
      <c r="KI79" s="9"/>
      <c r="KL79" s="10"/>
      <c r="KM79" s="1"/>
      <c r="KN79" s="9"/>
      <c r="KQ79" s="10"/>
      <c r="KR79" s="1"/>
      <c r="KS79" s="9"/>
      <c r="KV79" s="10"/>
      <c r="KW79" s="1"/>
      <c r="KX79" s="9"/>
      <c r="LA79" s="10"/>
      <c r="LB79" s="1"/>
      <c r="LC79" s="9"/>
      <c r="LF79" s="10"/>
      <c r="LG79" s="1"/>
      <c r="LH79" s="9"/>
      <c r="LK79" s="10"/>
      <c r="LL79" s="1"/>
      <c r="LM79" s="9"/>
      <c r="LP79" s="10"/>
      <c r="LQ79" s="1"/>
      <c r="LR79" s="9"/>
      <c r="LU79" s="10"/>
      <c r="LV79" s="1"/>
      <c r="LW79" s="9"/>
      <c r="LZ79" s="10"/>
      <c r="MA79" s="1"/>
      <c r="MB79" s="9"/>
      <c r="ME79" s="10"/>
      <c r="MF79" s="1"/>
      <c r="MG79" s="9"/>
      <c r="MJ79" s="10"/>
      <c r="MK79" s="1"/>
      <c r="ML79" s="9"/>
      <c r="MO79" s="10"/>
      <c r="MP79" s="1"/>
      <c r="MQ79" s="9"/>
      <c r="MT79" s="10"/>
      <c r="MU79" s="1"/>
      <c r="MV79" s="9"/>
      <c r="MY79" s="10"/>
      <c r="MZ79" s="1"/>
      <c r="NA79" s="9"/>
      <c r="ND79" s="10"/>
      <c r="NE79" s="1"/>
      <c r="NF79" s="9"/>
      <c r="NI79" s="10"/>
      <c r="NJ79" s="1"/>
      <c r="NK79" s="9"/>
      <c r="NN79" s="10"/>
      <c r="NO79" s="1"/>
      <c r="NP79" s="9"/>
      <c r="NS79" s="10"/>
      <c r="NT79" s="1"/>
      <c r="NU79" s="9"/>
      <c r="NX79" s="10"/>
      <c r="NY79" s="1"/>
      <c r="NZ79" s="9"/>
      <c r="OC79" s="10"/>
      <c r="OD79" s="1"/>
      <c r="OE79" s="9"/>
      <c r="OH79" s="10"/>
      <c r="OI79" s="1"/>
      <c r="OJ79" s="9"/>
      <c r="OM79" s="10"/>
      <c r="ON79" s="1"/>
      <c r="OO79" s="9"/>
      <c r="OR79" s="10"/>
      <c r="OS79" s="1"/>
      <c r="OT79" s="9"/>
      <c r="OW79" s="10"/>
      <c r="OX79" s="1"/>
      <c r="OY79" s="9"/>
      <c r="PB79" s="10"/>
      <c r="PC79" s="1"/>
      <c r="PD79" s="9"/>
      <c r="PG79" s="10"/>
      <c r="PH79" s="1"/>
      <c r="PI79" s="9"/>
      <c r="PL79" s="10"/>
      <c r="PM79" s="1"/>
      <c r="PN79" s="9"/>
      <c r="PQ79" s="10"/>
      <c r="PR79" s="1"/>
      <c r="PS79" s="9"/>
      <c r="PV79" s="10"/>
      <c r="PW79" s="1"/>
      <c r="PX79" s="9"/>
      <c r="QA79" s="10"/>
      <c r="QB79" s="1"/>
      <c r="QC79" s="9"/>
      <c r="QF79" s="10"/>
      <c r="QG79" s="1"/>
      <c r="QH79" s="9"/>
      <c r="QK79" s="10"/>
      <c r="QL79" s="1"/>
      <c r="QM79" s="9"/>
      <c r="QP79" s="10"/>
      <c r="QQ79" s="1"/>
      <c r="QR79" s="9"/>
      <c r="QU79" s="10"/>
      <c r="QV79" s="1"/>
      <c r="QW79" s="9"/>
      <c r="QZ79" s="10"/>
      <c r="RA79" s="1"/>
      <c r="RB79" s="9"/>
      <c r="RE79" s="10"/>
      <c r="RF79" s="1"/>
      <c r="RG79" s="9"/>
      <c r="RJ79" s="10"/>
      <c r="RK79" s="1"/>
      <c r="RL79" s="9"/>
      <c r="RO79" s="10"/>
      <c r="RP79" s="1"/>
      <c r="RQ79" s="9"/>
      <c r="RT79" s="10"/>
      <c r="RU79" s="1"/>
      <c r="RV79" s="9"/>
      <c r="RY79" s="10"/>
      <c r="RZ79" s="1"/>
      <c r="SA79" s="9"/>
      <c r="SD79" s="10"/>
      <c r="SE79" s="1"/>
      <c r="SF79" s="9"/>
      <c r="SI79" s="10"/>
      <c r="SJ79" s="1"/>
      <c r="SK79" s="9"/>
      <c r="SN79" s="10"/>
      <c r="SO79" s="1"/>
      <c r="SP79" s="9"/>
      <c r="SS79" s="10"/>
      <c r="ST79" s="1"/>
      <c r="SU79" s="9"/>
      <c r="SX79" s="10"/>
      <c r="SY79" s="1"/>
      <c r="SZ79" s="9"/>
      <c r="TC79" s="10"/>
      <c r="TD79" s="1"/>
      <c r="TE79" s="9"/>
      <c r="TH79" s="10"/>
      <c r="TI79" s="1"/>
      <c r="TJ79" s="9"/>
      <c r="TM79" s="10"/>
      <c r="TN79" s="1"/>
      <c r="TO79" s="9"/>
      <c r="TR79" s="10"/>
      <c r="TS79" s="1"/>
      <c r="TT79" s="9"/>
      <c r="TW79" s="10"/>
      <c r="TX79" s="1"/>
      <c r="TY79" s="9"/>
      <c r="UB79" s="10"/>
      <c r="UC79" s="1"/>
      <c r="UD79" s="9"/>
      <c r="UG79" s="10"/>
      <c r="UH79" s="1"/>
      <c r="UI79" s="9"/>
      <c r="UL79" s="10"/>
      <c r="UM79" s="1"/>
      <c r="UN79" s="9"/>
      <c r="UQ79" s="10"/>
      <c r="UR79" s="1"/>
      <c r="US79" s="9"/>
      <c r="UV79" s="10"/>
      <c r="UW79" s="1"/>
      <c r="UX79" s="9"/>
      <c r="VA79" s="10"/>
      <c r="VB79" s="1"/>
      <c r="VC79" s="9"/>
      <c r="VF79" s="10"/>
      <c r="VG79" s="1"/>
      <c r="VH79" s="9"/>
      <c r="VK79" s="10"/>
      <c r="VL79" s="1"/>
      <c r="VM79" s="9"/>
      <c r="VP79" s="10"/>
      <c r="VQ79" s="1"/>
      <c r="VR79" s="9"/>
      <c r="VU79" s="10"/>
      <c r="VV79" s="1"/>
      <c r="VW79" s="9"/>
      <c r="VZ79" s="10"/>
      <c r="WA79" s="1"/>
      <c r="WB79" s="9"/>
      <c r="WE79" s="10"/>
      <c r="WF79" s="1"/>
      <c r="WG79" s="9"/>
      <c r="WJ79" s="10"/>
      <c r="WK79" s="1"/>
      <c r="WL79" s="9"/>
      <c r="WO79" s="10"/>
      <c r="WP79" s="1"/>
      <c r="WQ79" s="9"/>
      <c r="WT79" s="10"/>
      <c r="WU79" s="1"/>
      <c r="WV79" s="9"/>
      <c r="WY79" s="10"/>
      <c r="WZ79" s="1"/>
      <c r="XA79" s="9"/>
      <c r="XD79" s="10"/>
      <c r="XE79" s="1"/>
      <c r="XF79" s="9"/>
      <c r="XI79" s="10"/>
      <c r="XJ79" s="1"/>
      <c r="XK79" s="9"/>
      <c r="XN79" s="10"/>
      <c r="XO79" s="1"/>
      <c r="XP79" s="9"/>
      <c r="XS79" s="10"/>
      <c r="XT79" s="1"/>
      <c r="XU79" s="9"/>
      <c r="XX79" s="10"/>
      <c r="XY79" s="1"/>
      <c r="XZ79" s="9"/>
      <c r="YC79" s="10"/>
      <c r="YD79" s="1"/>
      <c r="YE79" s="9"/>
      <c r="YH79" s="10"/>
      <c r="YI79" s="1"/>
      <c r="YJ79" s="9"/>
      <c r="YM79" s="10"/>
      <c r="YN79" s="1"/>
      <c r="YO79" s="9"/>
      <c r="YR79" s="10"/>
      <c r="YS79" s="1"/>
      <c r="YT79" s="9"/>
      <c r="YW79" s="10"/>
      <c r="YX79" s="1"/>
      <c r="YY79" s="9"/>
      <c r="ZB79" s="10"/>
      <c r="ZC79" s="1"/>
      <c r="ZD79" s="9"/>
      <c r="ZG79" s="10"/>
      <c r="ZH79" s="1"/>
      <c r="ZI79" s="9"/>
      <c r="ZL79" s="10"/>
      <c r="ZM79" s="1"/>
      <c r="ZN79" s="9"/>
      <c r="ZQ79" s="10"/>
      <c r="ZR79" s="1"/>
      <c r="ZS79" s="9"/>
      <c r="ZV79" s="10"/>
      <c r="ZW79" s="1"/>
      <c r="ZX79" s="9"/>
      <c r="AAA79" s="10"/>
      <c r="AAB79" s="1"/>
      <c r="AAC79" s="9"/>
      <c r="AAF79" s="10"/>
      <c r="AAG79" s="1"/>
      <c r="AAH79" s="9"/>
      <c r="AAK79" s="10"/>
      <c r="AAL79" s="1"/>
      <c r="AAM79" s="9"/>
      <c r="AAP79" s="10"/>
      <c r="AAQ79" s="1"/>
      <c r="AAR79" s="9"/>
      <c r="AAU79" s="10"/>
      <c r="AAV79" s="1"/>
      <c r="AAW79" s="9"/>
      <c r="AAZ79" s="10"/>
      <c r="ABA79" s="1"/>
      <c r="ABB79" s="9"/>
      <c r="ABE79" s="10"/>
      <c r="ABF79" s="1"/>
      <c r="ABG79" s="9"/>
      <c r="ABJ79" s="10"/>
      <c r="ABK79" s="1"/>
      <c r="ABL79" s="9"/>
      <c r="ABO79" s="10"/>
      <c r="ABP79" s="1"/>
      <c r="ABQ79" s="9"/>
      <c r="ABT79" s="10"/>
      <c r="ABU79" s="1"/>
      <c r="ABV79" s="9"/>
      <c r="ABY79" s="10"/>
      <c r="ABZ79" s="1"/>
      <c r="ACA79" s="9"/>
      <c r="ACD79" s="10"/>
      <c r="ACE79" s="1"/>
      <c r="ACF79" s="9"/>
      <c r="ACI79" s="10"/>
      <c r="ACJ79" s="1"/>
      <c r="ACK79" s="9"/>
      <c r="ACN79" s="10"/>
      <c r="ACO79" s="1"/>
      <c r="ACP79" s="9"/>
      <c r="ACS79" s="10"/>
      <c r="ACT79" s="1"/>
      <c r="ACU79" s="9"/>
      <c r="ACX79" s="10"/>
      <c r="ACY79" s="1"/>
      <c r="ACZ79" s="9"/>
      <c r="ADC79" s="10"/>
      <c r="ADD79" s="1"/>
      <c r="ADE79" s="9"/>
      <c r="ADH79" s="10"/>
      <c r="ADI79" s="1"/>
      <c r="ADJ79" s="9"/>
      <c r="ADM79" s="10"/>
      <c r="ADN79" s="1"/>
      <c r="ADO79" s="9"/>
      <c r="ADR79" s="10"/>
      <c r="ADS79" s="1"/>
      <c r="ADT79" s="9"/>
      <c r="ADW79" s="10"/>
      <c r="ADX79" s="1"/>
      <c r="ADY79" s="9"/>
      <c r="AEB79" s="10"/>
      <c r="AEC79" s="1"/>
      <c r="AED79" s="9"/>
      <c r="AEG79" s="10"/>
      <c r="AEH79" s="1"/>
      <c r="AEI79" s="9"/>
      <c r="AEL79" s="10"/>
      <c r="AEM79" s="1"/>
      <c r="AEN79" s="9"/>
      <c r="AEQ79" s="10"/>
      <c r="AER79" s="1"/>
      <c r="AES79" s="9"/>
      <c r="AEV79" s="10"/>
      <c r="AEW79" s="1"/>
      <c r="AEX79" s="9"/>
      <c r="AFA79" s="10"/>
      <c r="AFB79" s="1"/>
      <c r="AFC79" s="9"/>
      <c r="AFF79" s="10"/>
      <c r="AFG79" s="1"/>
      <c r="AFH79" s="9"/>
      <c r="AFK79" s="10"/>
      <c r="AFL79" s="1"/>
      <c r="AFM79" s="9"/>
      <c r="AFP79" s="10"/>
      <c r="AFQ79" s="1"/>
      <c r="AFR79" s="9"/>
      <c r="AFU79" s="10"/>
      <c r="AFV79" s="1"/>
      <c r="AFW79" s="9"/>
      <c r="AFZ79" s="10"/>
      <c r="AGA79" s="1"/>
      <c r="AGB79" s="9"/>
      <c r="AGE79" s="10"/>
      <c r="AGF79" s="1"/>
      <c r="AGG79" s="9"/>
      <c r="AGJ79" s="10"/>
      <c r="AGK79" s="1"/>
      <c r="AGL79" s="9"/>
      <c r="AGO79" s="10"/>
      <c r="AGP79" s="1"/>
      <c r="AGQ79" s="9"/>
      <c r="AGT79" s="10"/>
      <c r="AGU79" s="1"/>
      <c r="AGV79" s="9"/>
      <c r="AGY79" s="10"/>
      <c r="AGZ79" s="1"/>
      <c r="AHA79" s="9"/>
      <c r="AHD79" s="10"/>
      <c r="AHE79" s="1"/>
      <c r="AHF79" s="9"/>
      <c r="AHI79" s="10"/>
      <c r="AHJ79" s="1"/>
      <c r="AHK79" s="9"/>
      <c r="AHN79" s="10"/>
      <c r="AHO79" s="1"/>
      <c r="AHP79" s="9"/>
      <c r="AHS79" s="10"/>
      <c r="AHT79" s="1"/>
      <c r="AHU79" s="9"/>
      <c r="AHX79" s="10"/>
      <c r="AHY79" s="1"/>
      <c r="AHZ79" s="9"/>
      <c r="AIC79" s="10"/>
      <c r="AID79" s="1"/>
      <c r="AIE79" s="9"/>
      <c r="AIH79" s="10"/>
      <c r="AII79" s="1"/>
      <c r="AIJ79" s="9"/>
      <c r="AIM79" s="10"/>
      <c r="AIN79" s="1"/>
      <c r="AIO79" s="9"/>
      <c r="AIR79" s="10"/>
      <c r="AIS79" s="1"/>
      <c r="AIT79" s="9"/>
      <c r="AIW79" s="10"/>
      <c r="AIX79" s="1"/>
      <c r="AIY79" s="9"/>
      <c r="AJB79" s="10"/>
      <c r="AJC79" s="1"/>
      <c r="AJD79" s="9"/>
      <c r="AJG79" s="10"/>
      <c r="AJH79" s="1"/>
      <c r="AJI79" s="9"/>
      <c r="AJL79" s="10"/>
      <c r="AJM79" s="1"/>
      <c r="AJN79" s="9"/>
      <c r="AJQ79" s="10"/>
      <c r="AJR79" s="1"/>
      <c r="AJS79" s="9"/>
      <c r="AJV79" s="10"/>
      <c r="AJW79" s="1"/>
      <c r="AJX79" s="9"/>
      <c r="AKA79" s="10"/>
      <c r="AKB79" s="1"/>
      <c r="AKC79" s="9"/>
      <c r="AKF79" s="10"/>
      <c r="AKG79" s="1"/>
      <c r="AKH79" s="9"/>
      <c r="AKK79" s="10"/>
      <c r="AKL79" s="1"/>
      <c r="AKM79" s="9"/>
      <c r="AKP79" s="10"/>
      <c r="AKQ79" s="1"/>
      <c r="AKR79" s="9"/>
      <c r="AKU79" s="10"/>
      <c r="AKV79" s="1"/>
      <c r="AKW79" s="9"/>
      <c r="AKZ79" s="10"/>
      <c r="ALA79" s="1"/>
      <c r="ALB79" s="9"/>
      <c r="ALE79" s="10"/>
      <c r="ALF79" s="1"/>
      <c r="ALG79" s="9"/>
      <c r="ALJ79" s="10"/>
      <c r="ALK79" s="1"/>
      <c r="ALL79" s="9"/>
      <c r="ALO79" s="10"/>
      <c r="ALP79" s="1"/>
      <c r="ALQ79" s="9"/>
      <c r="ALT79" s="10"/>
      <c r="ALU79" s="1"/>
      <c r="ALV79" s="9"/>
      <c r="ALY79" s="10"/>
      <c r="ALZ79" s="1"/>
      <c r="AMA79" s="9"/>
      <c r="AMD79" s="10"/>
      <c r="AME79" s="1"/>
      <c r="AMF79" s="9"/>
      <c r="AMI79" s="10"/>
      <c r="AMJ79" s="1"/>
    </row>
    <row r="80" spans="1:1024" customHeight="1" ht="13.2">
      <c r="I80" s="1"/>
      <c r="J80" s="9"/>
      <c r="M80" s="10"/>
      <c r="N80" s="1"/>
      <c r="O80" s="9"/>
      <c r="R80" s="10"/>
      <c r="S80" s="1"/>
      <c r="T80" s="9"/>
      <c r="W80" s="10"/>
      <c r="X80" s="1"/>
      <c r="Y80" s="9"/>
      <c r="AB80" s="10"/>
      <c r="AC80" s="1"/>
      <c r="AD80" s="9"/>
      <c r="AG80" s="10"/>
      <c r="AH80" s="1"/>
      <c r="AI80" s="9"/>
      <c r="AL80" s="10"/>
      <c r="AM80" s="1"/>
      <c r="AN80" s="9"/>
      <c r="AQ80" s="10"/>
      <c r="AR80" s="1"/>
      <c r="AS80" s="9"/>
      <c r="AV80" s="10"/>
      <c r="AW80" s="1"/>
      <c r="AX80" s="9"/>
      <c r="BA80" s="10"/>
      <c r="BB80" s="1"/>
      <c r="BC80" s="9"/>
      <c r="BF80" s="10"/>
      <c r="BG80" s="1"/>
      <c r="BH80" s="9"/>
      <c r="BK80" s="10"/>
      <c r="BL80" s="1"/>
      <c r="BM80" s="9"/>
      <c r="BP80" s="10"/>
      <c r="BQ80" s="1"/>
      <c r="BR80" s="9"/>
      <c r="BU80" s="10"/>
      <c r="BV80" s="1"/>
      <c r="BW80" s="9"/>
      <c r="BZ80" s="10"/>
      <c r="CA80" s="1"/>
      <c r="CB80" s="9"/>
      <c r="CE80" s="10"/>
      <c r="CF80" s="1"/>
      <c r="CG80" s="9"/>
      <c r="CJ80" s="10"/>
      <c r="CK80" s="1"/>
      <c r="CL80" s="9"/>
      <c r="CO80" s="10"/>
      <c r="CP80" s="1"/>
      <c r="CQ80" s="9"/>
      <c r="CT80" s="10"/>
      <c r="CU80" s="1"/>
      <c r="CV80" s="9"/>
      <c r="CY80" s="10"/>
      <c r="CZ80" s="1"/>
      <c r="DA80" s="9"/>
      <c r="DD80" s="10"/>
      <c r="DE80" s="1"/>
      <c r="DF80" s="9"/>
      <c r="DI80" s="10"/>
      <c r="DJ80" s="1"/>
      <c r="DK80" s="9"/>
      <c r="DN80" s="10"/>
      <c r="DO80" s="1"/>
      <c r="DP80" s="9"/>
      <c r="DS80" s="10"/>
      <c r="DT80" s="1"/>
      <c r="DU80" s="9"/>
      <c r="DX80" s="10"/>
      <c r="DY80" s="1"/>
      <c r="DZ80" s="9"/>
      <c r="EC80" s="10"/>
      <c r="ED80" s="1"/>
      <c r="EE80" s="9"/>
      <c r="EH80" s="10"/>
      <c r="EI80" s="1"/>
      <c r="EJ80" s="9"/>
      <c r="EM80" s="10"/>
      <c r="EN80" s="1"/>
      <c r="EO80" s="9"/>
      <c r="ER80" s="10"/>
      <c r="ES80" s="1"/>
      <c r="ET80" s="9"/>
      <c r="EW80" s="10"/>
      <c r="EX80" s="1"/>
      <c r="EY80" s="9"/>
      <c r="FB80" s="10"/>
      <c r="FC80" s="1"/>
      <c r="FD80" s="9"/>
      <c r="FG80" s="10"/>
      <c r="FH80" s="1"/>
      <c r="FI80" s="9"/>
      <c r="FL80" s="10"/>
      <c r="FM80" s="1"/>
      <c r="FN80" s="9"/>
      <c r="FQ80" s="10"/>
      <c r="FR80" s="1"/>
      <c r="FS80" s="9"/>
      <c r="FV80" s="10"/>
      <c r="FW80" s="1"/>
      <c r="FX80" s="9"/>
      <c r="GA80" s="10"/>
      <c r="GB80" s="1"/>
      <c r="GC80" s="9"/>
      <c r="GF80" s="10"/>
      <c r="GG80" s="1"/>
      <c r="GH80" s="9"/>
      <c r="GK80" s="10"/>
      <c r="GL80" s="1"/>
      <c r="GM80" s="9"/>
      <c r="GP80" s="10"/>
      <c r="GQ80" s="1"/>
      <c r="GR80" s="9"/>
      <c r="GU80" s="10"/>
      <c r="GV80" s="1"/>
      <c r="GW80" s="9"/>
      <c r="GZ80" s="10"/>
      <c r="HA80" s="1"/>
      <c r="HB80" s="9"/>
      <c r="HE80" s="10"/>
      <c r="HF80" s="1"/>
      <c r="HG80" s="9"/>
      <c r="HJ80" s="10"/>
      <c r="HK80" s="1"/>
      <c r="HL80" s="9"/>
      <c r="HO80" s="10"/>
      <c r="HP80" s="1"/>
      <c r="HQ80" s="9"/>
      <c r="HT80" s="10"/>
      <c r="HU80" s="1"/>
      <c r="HV80" s="9"/>
      <c r="HY80" s="10"/>
      <c r="HZ80" s="1"/>
      <c r="IA80" s="9"/>
      <c r="ID80" s="10"/>
      <c r="IE80" s="1"/>
      <c r="IF80" s="9"/>
      <c r="II80" s="10"/>
      <c r="IJ80" s="1"/>
      <c r="IK80" s="9"/>
      <c r="IN80" s="10"/>
      <c r="IO80" s="1"/>
      <c r="IP80" s="9"/>
      <c r="IS80" s="10"/>
      <c r="IT80" s="1"/>
      <c r="IU80" s="9"/>
      <c r="IX80" s="10"/>
      <c r="IY80" s="1"/>
      <c r="IZ80" s="9"/>
      <c r="JC80" s="10"/>
      <c r="JD80" s="1"/>
      <c r="JE80" s="9"/>
      <c r="JH80" s="10"/>
      <c r="JI80" s="1"/>
      <c r="JJ80" s="9"/>
      <c r="JM80" s="10"/>
      <c r="JN80" s="1"/>
      <c r="JO80" s="9"/>
      <c r="JR80" s="10"/>
      <c r="JS80" s="1"/>
      <c r="JT80" s="9"/>
      <c r="JW80" s="10"/>
      <c r="JX80" s="1"/>
      <c r="JY80" s="9"/>
      <c r="KB80" s="10"/>
      <c r="KC80" s="1"/>
      <c r="KD80" s="9"/>
      <c r="KG80" s="10"/>
      <c r="KH80" s="1"/>
      <c r="KI80" s="9"/>
      <c r="KL80" s="10"/>
      <c r="KM80" s="1"/>
      <c r="KN80" s="9"/>
      <c r="KQ80" s="10"/>
      <c r="KR80" s="1"/>
      <c r="KS80" s="9"/>
      <c r="KV80" s="10"/>
      <c r="KW80" s="1"/>
      <c r="KX80" s="9"/>
      <c r="LA80" s="10"/>
      <c r="LB80" s="1"/>
      <c r="LC80" s="9"/>
      <c r="LF80" s="10"/>
      <c r="LG80" s="1"/>
      <c r="LH80" s="9"/>
      <c r="LK80" s="10"/>
      <c r="LL80" s="1"/>
      <c r="LM80" s="9"/>
      <c r="LP80" s="10"/>
      <c r="LQ80" s="1"/>
      <c r="LR80" s="9"/>
      <c r="LU80" s="10"/>
      <c r="LV80" s="1"/>
      <c r="LW80" s="9"/>
      <c r="LZ80" s="10"/>
      <c r="MA80" s="1"/>
      <c r="MB80" s="9"/>
      <c r="ME80" s="10"/>
      <c r="MF80" s="1"/>
      <c r="MG80" s="9"/>
      <c r="MJ80" s="10"/>
      <c r="MK80" s="1"/>
      <c r="ML80" s="9"/>
      <c r="MO80" s="10"/>
      <c r="MP80" s="1"/>
      <c r="MQ80" s="9"/>
      <c r="MT80" s="10"/>
      <c r="MU80" s="1"/>
      <c r="MV80" s="9"/>
      <c r="MY80" s="10"/>
      <c r="MZ80" s="1"/>
      <c r="NA80" s="9"/>
      <c r="ND80" s="10"/>
      <c r="NE80" s="1"/>
      <c r="NF80" s="9"/>
      <c r="NI80" s="10"/>
      <c r="NJ80" s="1"/>
      <c r="NK80" s="9"/>
      <c r="NN80" s="10"/>
      <c r="NO80" s="1"/>
      <c r="NP80" s="9"/>
      <c r="NS80" s="10"/>
      <c r="NT80" s="1"/>
      <c r="NU80" s="9"/>
      <c r="NX80" s="10"/>
      <c r="NY80" s="1"/>
      <c r="NZ80" s="9"/>
      <c r="OC80" s="10"/>
      <c r="OD80" s="1"/>
      <c r="OE80" s="9"/>
      <c r="OH80" s="10"/>
      <c r="OI80" s="1"/>
      <c r="OJ80" s="9"/>
      <c r="OM80" s="10"/>
      <c r="ON80" s="1"/>
      <c r="OO80" s="9"/>
      <c r="OR80" s="10"/>
      <c r="OS80" s="1"/>
      <c r="OT80" s="9"/>
      <c r="OW80" s="10"/>
      <c r="OX80" s="1"/>
      <c r="OY80" s="9"/>
      <c r="PB80" s="10"/>
      <c r="PC80" s="1"/>
      <c r="PD80" s="9"/>
      <c r="PG80" s="10"/>
      <c r="PH80" s="1"/>
      <c r="PI80" s="9"/>
      <c r="PL80" s="10"/>
      <c r="PM80" s="1"/>
      <c r="PN80" s="9"/>
      <c r="PQ80" s="10"/>
      <c r="PR80" s="1"/>
      <c r="PS80" s="9"/>
      <c r="PV80" s="10"/>
      <c r="PW80" s="1"/>
      <c r="PX80" s="9"/>
      <c r="QA80" s="10"/>
      <c r="QB80" s="1"/>
      <c r="QC80" s="9"/>
      <c r="QF80" s="10"/>
      <c r="QG80" s="1"/>
      <c r="QH80" s="9"/>
      <c r="QK80" s="10"/>
      <c r="QL80" s="1"/>
      <c r="QM80" s="9"/>
      <c r="QP80" s="10"/>
      <c r="QQ80" s="1"/>
      <c r="QR80" s="9"/>
      <c r="QU80" s="10"/>
      <c r="QV80" s="1"/>
      <c r="QW80" s="9"/>
      <c r="QZ80" s="10"/>
      <c r="RA80" s="1"/>
      <c r="RB80" s="9"/>
      <c r="RE80" s="10"/>
      <c r="RF80" s="1"/>
      <c r="RG80" s="9"/>
      <c r="RJ80" s="10"/>
      <c r="RK80" s="1"/>
      <c r="RL80" s="9"/>
      <c r="RO80" s="10"/>
      <c r="RP80" s="1"/>
      <c r="RQ80" s="9"/>
      <c r="RT80" s="10"/>
      <c r="RU80" s="1"/>
      <c r="RV80" s="9"/>
      <c r="RY80" s="10"/>
      <c r="RZ80" s="1"/>
      <c r="SA80" s="9"/>
      <c r="SD80" s="10"/>
      <c r="SE80" s="1"/>
      <c r="SF80" s="9"/>
      <c r="SI80" s="10"/>
      <c r="SJ80" s="1"/>
      <c r="SK80" s="9"/>
      <c r="SN80" s="10"/>
      <c r="SO80" s="1"/>
      <c r="SP80" s="9"/>
      <c r="SS80" s="10"/>
      <c r="ST80" s="1"/>
      <c r="SU80" s="9"/>
      <c r="SX80" s="10"/>
      <c r="SY80" s="1"/>
      <c r="SZ80" s="9"/>
      <c r="TC80" s="10"/>
      <c r="TD80" s="1"/>
      <c r="TE80" s="9"/>
      <c r="TH80" s="10"/>
      <c r="TI80" s="1"/>
      <c r="TJ80" s="9"/>
      <c r="TM80" s="10"/>
      <c r="TN80" s="1"/>
      <c r="TO80" s="9"/>
      <c r="TR80" s="10"/>
      <c r="TS80" s="1"/>
      <c r="TT80" s="9"/>
      <c r="TW80" s="10"/>
      <c r="TX80" s="1"/>
      <c r="TY80" s="9"/>
      <c r="UB80" s="10"/>
      <c r="UC80" s="1"/>
      <c r="UD80" s="9"/>
      <c r="UG80" s="10"/>
      <c r="UH80" s="1"/>
      <c r="UI80" s="9"/>
      <c r="UL80" s="10"/>
      <c r="UM80" s="1"/>
      <c r="UN80" s="9"/>
      <c r="UQ80" s="10"/>
      <c r="UR80" s="1"/>
      <c r="US80" s="9"/>
      <c r="UV80" s="10"/>
      <c r="UW80" s="1"/>
      <c r="UX80" s="9"/>
      <c r="VA80" s="10"/>
      <c r="VB80" s="1"/>
      <c r="VC80" s="9"/>
      <c r="VF80" s="10"/>
      <c r="VG80" s="1"/>
      <c r="VH80" s="9"/>
      <c r="VK80" s="10"/>
      <c r="VL80" s="1"/>
      <c r="VM80" s="9"/>
      <c r="VP80" s="10"/>
      <c r="VQ80" s="1"/>
      <c r="VR80" s="9"/>
      <c r="VU80" s="10"/>
      <c r="VV80" s="1"/>
      <c r="VW80" s="9"/>
      <c r="VZ80" s="10"/>
      <c r="WA80" s="1"/>
      <c r="WB80" s="9"/>
      <c r="WE80" s="10"/>
      <c r="WF80" s="1"/>
      <c r="WG80" s="9"/>
      <c r="WJ80" s="10"/>
      <c r="WK80" s="1"/>
      <c r="WL80" s="9"/>
      <c r="WO80" s="10"/>
      <c r="WP80" s="1"/>
      <c r="WQ80" s="9"/>
      <c r="WT80" s="10"/>
      <c r="WU80" s="1"/>
      <c r="WV80" s="9"/>
      <c r="WY80" s="10"/>
      <c r="WZ80" s="1"/>
      <c r="XA80" s="9"/>
      <c r="XD80" s="10"/>
      <c r="XE80" s="1"/>
      <c r="XF80" s="9"/>
      <c r="XI80" s="10"/>
      <c r="XJ80" s="1"/>
      <c r="XK80" s="9"/>
      <c r="XN80" s="10"/>
      <c r="XO80" s="1"/>
      <c r="XP80" s="9"/>
      <c r="XS80" s="10"/>
      <c r="XT80" s="1"/>
      <c r="XU80" s="9"/>
      <c r="XX80" s="10"/>
      <c r="XY80" s="1"/>
      <c r="XZ80" s="9"/>
      <c r="YC80" s="10"/>
      <c r="YD80" s="1"/>
      <c r="YE80" s="9"/>
      <c r="YH80" s="10"/>
      <c r="YI80" s="1"/>
      <c r="YJ80" s="9"/>
      <c r="YM80" s="10"/>
      <c r="YN80" s="1"/>
      <c r="YO80" s="9"/>
      <c r="YR80" s="10"/>
      <c r="YS80" s="1"/>
      <c r="YT80" s="9"/>
      <c r="YW80" s="10"/>
      <c r="YX80" s="1"/>
      <c r="YY80" s="9"/>
      <c r="ZB80" s="10"/>
      <c r="ZC80" s="1"/>
      <c r="ZD80" s="9"/>
      <c r="ZG80" s="10"/>
      <c r="ZH80" s="1"/>
      <c r="ZI80" s="9"/>
      <c r="ZL80" s="10"/>
      <c r="ZM80" s="1"/>
      <c r="ZN80" s="9"/>
      <c r="ZQ80" s="10"/>
      <c r="ZR80" s="1"/>
      <c r="ZS80" s="9"/>
      <c r="ZV80" s="10"/>
      <c r="ZW80" s="1"/>
      <c r="ZX80" s="9"/>
      <c r="AAA80" s="10"/>
      <c r="AAB80" s="1"/>
      <c r="AAC80" s="9"/>
      <c r="AAF80" s="10"/>
      <c r="AAG80" s="1"/>
      <c r="AAH80" s="9"/>
      <c r="AAK80" s="10"/>
      <c r="AAL80" s="1"/>
      <c r="AAM80" s="9"/>
      <c r="AAP80" s="10"/>
      <c r="AAQ80" s="1"/>
      <c r="AAR80" s="9"/>
      <c r="AAU80" s="10"/>
      <c r="AAV80" s="1"/>
      <c r="AAW80" s="9"/>
      <c r="AAZ80" s="10"/>
      <c r="ABA80" s="1"/>
      <c r="ABB80" s="9"/>
      <c r="ABE80" s="10"/>
      <c r="ABF80" s="1"/>
      <c r="ABG80" s="9"/>
      <c r="ABJ80" s="10"/>
      <c r="ABK80" s="1"/>
      <c r="ABL80" s="9"/>
      <c r="ABO80" s="10"/>
      <c r="ABP80" s="1"/>
      <c r="ABQ80" s="9"/>
      <c r="ABT80" s="10"/>
      <c r="ABU80" s="1"/>
      <c r="ABV80" s="9"/>
      <c r="ABY80" s="10"/>
      <c r="ABZ80" s="1"/>
      <c r="ACA80" s="9"/>
      <c r="ACD80" s="10"/>
      <c r="ACE80" s="1"/>
      <c r="ACF80" s="9"/>
      <c r="ACI80" s="10"/>
      <c r="ACJ80" s="1"/>
      <c r="ACK80" s="9"/>
      <c r="ACN80" s="10"/>
      <c r="ACO80" s="1"/>
      <c r="ACP80" s="9"/>
      <c r="ACS80" s="10"/>
      <c r="ACT80" s="1"/>
      <c r="ACU80" s="9"/>
      <c r="ACX80" s="10"/>
      <c r="ACY80" s="1"/>
      <c r="ACZ80" s="9"/>
      <c r="ADC80" s="10"/>
      <c r="ADD80" s="1"/>
      <c r="ADE80" s="9"/>
      <c r="ADH80" s="10"/>
      <c r="ADI80" s="1"/>
      <c r="ADJ80" s="9"/>
      <c r="ADM80" s="10"/>
      <c r="ADN80" s="1"/>
      <c r="ADO80" s="9"/>
      <c r="ADR80" s="10"/>
      <c r="ADS80" s="1"/>
      <c r="ADT80" s="9"/>
      <c r="ADW80" s="10"/>
      <c r="ADX80" s="1"/>
      <c r="ADY80" s="9"/>
      <c r="AEB80" s="10"/>
      <c r="AEC80" s="1"/>
      <c r="AED80" s="9"/>
      <c r="AEG80" s="10"/>
      <c r="AEH80" s="1"/>
      <c r="AEI80" s="9"/>
      <c r="AEL80" s="10"/>
      <c r="AEM80" s="1"/>
      <c r="AEN80" s="9"/>
      <c r="AEQ80" s="10"/>
      <c r="AER80" s="1"/>
      <c r="AES80" s="9"/>
      <c r="AEV80" s="10"/>
      <c r="AEW80" s="1"/>
      <c r="AEX80" s="9"/>
      <c r="AFA80" s="10"/>
      <c r="AFB80" s="1"/>
      <c r="AFC80" s="9"/>
      <c r="AFF80" s="10"/>
      <c r="AFG80" s="1"/>
      <c r="AFH80" s="9"/>
      <c r="AFK80" s="10"/>
      <c r="AFL80" s="1"/>
      <c r="AFM80" s="9"/>
      <c r="AFP80" s="10"/>
      <c r="AFQ80" s="1"/>
      <c r="AFR80" s="9"/>
      <c r="AFU80" s="10"/>
      <c r="AFV80" s="1"/>
      <c r="AFW80" s="9"/>
      <c r="AFZ80" s="10"/>
      <c r="AGA80" s="1"/>
      <c r="AGB80" s="9"/>
      <c r="AGE80" s="10"/>
      <c r="AGF80" s="1"/>
      <c r="AGG80" s="9"/>
      <c r="AGJ80" s="10"/>
      <c r="AGK80" s="1"/>
      <c r="AGL80" s="9"/>
      <c r="AGO80" s="10"/>
      <c r="AGP80" s="1"/>
      <c r="AGQ80" s="9"/>
      <c r="AGT80" s="10"/>
      <c r="AGU80" s="1"/>
      <c r="AGV80" s="9"/>
      <c r="AGY80" s="10"/>
      <c r="AGZ80" s="1"/>
      <c r="AHA80" s="9"/>
      <c r="AHD80" s="10"/>
      <c r="AHE80" s="1"/>
      <c r="AHF80" s="9"/>
      <c r="AHI80" s="10"/>
      <c r="AHJ80" s="1"/>
      <c r="AHK80" s="9"/>
      <c r="AHN80" s="10"/>
      <c r="AHO80" s="1"/>
      <c r="AHP80" s="9"/>
      <c r="AHS80" s="10"/>
      <c r="AHT80" s="1"/>
      <c r="AHU80" s="9"/>
      <c r="AHX80" s="10"/>
      <c r="AHY80" s="1"/>
      <c r="AHZ80" s="9"/>
      <c r="AIC80" s="10"/>
      <c r="AID80" s="1"/>
      <c r="AIE80" s="9"/>
      <c r="AIH80" s="10"/>
      <c r="AII80" s="1"/>
      <c r="AIJ80" s="9"/>
      <c r="AIM80" s="10"/>
      <c r="AIN80" s="1"/>
      <c r="AIO80" s="9"/>
      <c r="AIR80" s="10"/>
      <c r="AIS80" s="1"/>
      <c r="AIT80" s="9"/>
      <c r="AIW80" s="10"/>
      <c r="AIX80" s="1"/>
      <c r="AIY80" s="9"/>
      <c r="AJB80" s="10"/>
      <c r="AJC80" s="1"/>
      <c r="AJD80" s="9"/>
      <c r="AJG80" s="10"/>
      <c r="AJH80" s="1"/>
      <c r="AJI80" s="9"/>
      <c r="AJL80" s="10"/>
      <c r="AJM80" s="1"/>
      <c r="AJN80" s="9"/>
      <c r="AJQ80" s="10"/>
      <c r="AJR80" s="1"/>
      <c r="AJS80" s="9"/>
      <c r="AJV80" s="10"/>
      <c r="AJW80" s="1"/>
      <c r="AJX80" s="9"/>
      <c r="AKA80" s="10"/>
      <c r="AKB80" s="1"/>
      <c r="AKC80" s="9"/>
      <c r="AKF80" s="10"/>
      <c r="AKG80" s="1"/>
      <c r="AKH80" s="9"/>
      <c r="AKK80" s="10"/>
      <c r="AKL80" s="1"/>
      <c r="AKM80" s="9"/>
      <c r="AKP80" s="10"/>
      <c r="AKQ80" s="1"/>
      <c r="AKR80" s="9"/>
      <c r="AKU80" s="10"/>
      <c r="AKV80" s="1"/>
      <c r="AKW80" s="9"/>
      <c r="AKZ80" s="10"/>
      <c r="ALA80" s="1"/>
      <c r="ALB80" s="9"/>
      <c r="ALE80" s="10"/>
      <c r="ALF80" s="1"/>
      <c r="ALG80" s="9"/>
      <c r="ALJ80" s="10"/>
      <c r="ALK80" s="1"/>
      <c r="ALL80" s="9"/>
      <c r="ALO80" s="10"/>
      <c r="ALP80" s="1"/>
      <c r="ALQ80" s="9"/>
      <c r="ALT80" s="10"/>
      <c r="ALU80" s="1"/>
      <c r="ALV80" s="9"/>
      <c r="ALY80" s="10"/>
      <c r="ALZ80" s="1"/>
      <c r="AMA80" s="9"/>
      <c r="AMD80" s="10"/>
      <c r="AME80" s="1"/>
      <c r="AMF80" s="9"/>
      <c r="AMI80" s="10"/>
      <c r="AMJ80" s="1"/>
    </row>
    <row r="81" spans="1:1024" customHeight="1" ht="13.2">
      <c r="I81" s="1"/>
      <c r="J81" s="9"/>
      <c r="M81" s="10"/>
      <c r="N81" s="1"/>
      <c r="O81" s="9"/>
      <c r="R81" s="10"/>
      <c r="S81" s="1"/>
      <c r="T81" s="9"/>
      <c r="W81" s="10"/>
      <c r="X81" s="1"/>
      <c r="Y81" s="9"/>
      <c r="AB81" s="10"/>
      <c r="AC81" s="1"/>
      <c r="AD81" s="9"/>
      <c r="AG81" s="10"/>
      <c r="AH81" s="1"/>
      <c r="AI81" s="9"/>
      <c r="AL81" s="10"/>
      <c r="AM81" s="1"/>
      <c r="AN81" s="9"/>
      <c r="AQ81" s="10"/>
      <c r="AR81" s="1"/>
      <c r="AS81" s="9"/>
      <c r="AV81" s="10"/>
      <c r="AW81" s="1"/>
      <c r="AX81" s="9"/>
      <c r="BA81" s="10"/>
      <c r="BB81" s="1"/>
      <c r="BC81" s="9"/>
      <c r="BF81" s="10"/>
      <c r="BG81" s="1"/>
      <c r="BH81" s="9"/>
      <c r="BK81" s="10"/>
      <c r="BL81" s="1"/>
      <c r="BM81" s="9"/>
      <c r="BP81" s="10"/>
      <c r="BQ81" s="1"/>
      <c r="BR81" s="9"/>
      <c r="BU81" s="10"/>
      <c r="BV81" s="1"/>
      <c r="BW81" s="9"/>
      <c r="BZ81" s="10"/>
      <c r="CA81" s="1"/>
      <c r="CB81" s="9"/>
      <c r="CE81" s="10"/>
      <c r="CF81" s="1"/>
      <c r="CG81" s="9"/>
      <c r="CJ81" s="10"/>
      <c r="CK81" s="1"/>
      <c r="CL81" s="9"/>
      <c r="CO81" s="10"/>
      <c r="CP81" s="1"/>
      <c r="CQ81" s="9"/>
      <c r="CT81" s="10"/>
      <c r="CU81" s="1"/>
      <c r="CV81" s="9"/>
      <c r="CY81" s="10"/>
      <c r="CZ81" s="1"/>
      <c r="DA81" s="9"/>
      <c r="DD81" s="10"/>
      <c r="DE81" s="1"/>
      <c r="DF81" s="9"/>
      <c r="DI81" s="10"/>
      <c r="DJ81" s="1"/>
      <c r="DK81" s="9"/>
      <c r="DN81" s="10"/>
      <c r="DO81" s="1"/>
      <c r="DP81" s="9"/>
      <c r="DS81" s="10"/>
      <c r="DT81" s="1"/>
      <c r="DU81" s="9"/>
      <c r="DX81" s="10"/>
      <c r="DY81" s="1"/>
      <c r="DZ81" s="9"/>
      <c r="EC81" s="10"/>
      <c r="ED81" s="1"/>
      <c r="EE81" s="9"/>
      <c r="EH81" s="10"/>
      <c r="EI81" s="1"/>
      <c r="EJ81" s="9"/>
      <c r="EM81" s="10"/>
      <c r="EN81" s="1"/>
      <c r="EO81" s="9"/>
      <c r="ER81" s="10"/>
      <c r="ES81" s="1"/>
      <c r="ET81" s="9"/>
      <c r="EW81" s="10"/>
      <c r="EX81" s="1"/>
      <c r="EY81" s="9"/>
      <c r="FB81" s="10"/>
      <c r="FC81" s="1"/>
      <c r="FD81" s="9"/>
      <c r="FG81" s="10"/>
      <c r="FH81" s="1"/>
      <c r="FI81" s="9"/>
      <c r="FL81" s="10"/>
      <c r="FM81" s="1"/>
      <c r="FN81" s="9"/>
      <c r="FQ81" s="10"/>
      <c r="FR81" s="1"/>
      <c r="FS81" s="9"/>
      <c r="FV81" s="10"/>
      <c r="FW81" s="1"/>
      <c r="FX81" s="9"/>
      <c r="GA81" s="10"/>
      <c r="GB81" s="1"/>
      <c r="GC81" s="9"/>
      <c r="GF81" s="10"/>
      <c r="GG81" s="1"/>
      <c r="GH81" s="9"/>
      <c r="GK81" s="10"/>
      <c r="GL81" s="1"/>
      <c r="GM81" s="9"/>
      <c r="GP81" s="10"/>
      <c r="GQ81" s="1"/>
      <c r="GR81" s="9"/>
      <c r="GU81" s="10"/>
      <c r="GV81" s="1"/>
      <c r="GW81" s="9"/>
      <c r="GZ81" s="10"/>
      <c r="HA81" s="1"/>
      <c r="HB81" s="9"/>
      <c r="HE81" s="10"/>
      <c r="HF81" s="1"/>
      <c r="HG81" s="9"/>
      <c r="HJ81" s="10"/>
      <c r="HK81" s="1"/>
      <c r="HL81" s="9"/>
      <c r="HO81" s="10"/>
      <c r="HP81" s="1"/>
      <c r="HQ81" s="9"/>
      <c r="HT81" s="10"/>
      <c r="HU81" s="1"/>
      <c r="HV81" s="9"/>
      <c r="HY81" s="10"/>
      <c r="HZ81" s="1"/>
      <c r="IA81" s="9"/>
      <c r="ID81" s="10"/>
      <c r="IE81" s="1"/>
      <c r="IF81" s="9"/>
      <c r="II81" s="10"/>
      <c r="IJ81" s="1"/>
      <c r="IK81" s="9"/>
      <c r="IN81" s="10"/>
      <c r="IO81" s="1"/>
      <c r="IP81" s="9"/>
      <c r="IS81" s="10"/>
      <c r="IT81" s="1"/>
      <c r="IU81" s="9"/>
      <c r="IX81" s="10"/>
      <c r="IY81" s="1"/>
      <c r="IZ81" s="9"/>
      <c r="JC81" s="10"/>
      <c r="JD81" s="1"/>
      <c r="JE81" s="9"/>
      <c r="JH81" s="10"/>
      <c r="JI81" s="1"/>
      <c r="JJ81" s="9"/>
      <c r="JM81" s="10"/>
      <c r="JN81" s="1"/>
      <c r="JO81" s="9"/>
      <c r="JR81" s="10"/>
      <c r="JS81" s="1"/>
      <c r="JT81" s="9"/>
      <c r="JW81" s="10"/>
      <c r="JX81" s="1"/>
      <c r="JY81" s="9"/>
      <c r="KB81" s="10"/>
      <c r="KC81" s="1"/>
      <c r="KD81" s="9"/>
      <c r="KG81" s="10"/>
      <c r="KH81" s="1"/>
      <c r="KI81" s="9"/>
      <c r="KL81" s="10"/>
      <c r="KM81" s="1"/>
      <c r="KN81" s="9"/>
      <c r="KQ81" s="10"/>
      <c r="KR81" s="1"/>
      <c r="KS81" s="9"/>
      <c r="KV81" s="10"/>
      <c r="KW81" s="1"/>
      <c r="KX81" s="9"/>
      <c r="LA81" s="10"/>
      <c r="LB81" s="1"/>
      <c r="LC81" s="9"/>
      <c r="LF81" s="10"/>
      <c r="LG81" s="1"/>
      <c r="LH81" s="9"/>
      <c r="LK81" s="10"/>
      <c r="LL81" s="1"/>
      <c r="LM81" s="9"/>
      <c r="LP81" s="10"/>
      <c r="LQ81" s="1"/>
      <c r="LR81" s="9"/>
      <c r="LU81" s="10"/>
      <c r="LV81" s="1"/>
      <c r="LW81" s="9"/>
      <c r="LZ81" s="10"/>
      <c r="MA81" s="1"/>
      <c r="MB81" s="9"/>
      <c r="ME81" s="10"/>
      <c r="MF81" s="1"/>
      <c r="MG81" s="9"/>
      <c r="MJ81" s="10"/>
      <c r="MK81" s="1"/>
      <c r="ML81" s="9"/>
      <c r="MO81" s="10"/>
      <c r="MP81" s="1"/>
      <c r="MQ81" s="9"/>
      <c r="MT81" s="10"/>
      <c r="MU81" s="1"/>
      <c r="MV81" s="9"/>
      <c r="MY81" s="10"/>
      <c r="MZ81" s="1"/>
      <c r="NA81" s="9"/>
      <c r="ND81" s="10"/>
      <c r="NE81" s="1"/>
      <c r="NF81" s="9"/>
      <c r="NI81" s="10"/>
      <c r="NJ81" s="1"/>
      <c r="NK81" s="9"/>
      <c r="NN81" s="10"/>
      <c r="NO81" s="1"/>
      <c r="NP81" s="9"/>
      <c r="NS81" s="10"/>
      <c r="NT81" s="1"/>
      <c r="NU81" s="9"/>
      <c r="NX81" s="10"/>
      <c r="NY81" s="1"/>
      <c r="NZ81" s="9"/>
      <c r="OC81" s="10"/>
      <c r="OD81" s="1"/>
      <c r="OE81" s="9"/>
      <c r="OH81" s="10"/>
      <c r="OI81" s="1"/>
      <c r="OJ81" s="9"/>
      <c r="OM81" s="10"/>
      <c r="ON81" s="1"/>
      <c r="OO81" s="9"/>
      <c r="OR81" s="10"/>
      <c r="OS81" s="1"/>
      <c r="OT81" s="9"/>
      <c r="OW81" s="10"/>
      <c r="OX81" s="1"/>
      <c r="OY81" s="9"/>
      <c r="PB81" s="10"/>
      <c r="PC81" s="1"/>
      <c r="PD81" s="9"/>
      <c r="PG81" s="10"/>
      <c r="PH81" s="1"/>
      <c r="PI81" s="9"/>
      <c r="PL81" s="10"/>
      <c r="PM81" s="1"/>
      <c r="PN81" s="9"/>
      <c r="PQ81" s="10"/>
      <c r="PR81" s="1"/>
      <c r="PS81" s="9"/>
      <c r="PV81" s="10"/>
      <c r="PW81" s="1"/>
      <c r="PX81" s="9"/>
      <c r="QA81" s="10"/>
      <c r="QB81" s="1"/>
      <c r="QC81" s="9"/>
      <c r="QF81" s="10"/>
      <c r="QG81" s="1"/>
      <c r="QH81" s="9"/>
      <c r="QK81" s="10"/>
      <c r="QL81" s="1"/>
      <c r="QM81" s="9"/>
      <c r="QP81" s="10"/>
      <c r="QQ81" s="1"/>
      <c r="QR81" s="9"/>
      <c r="QU81" s="10"/>
      <c r="QV81" s="1"/>
      <c r="QW81" s="9"/>
      <c r="QZ81" s="10"/>
      <c r="RA81" s="1"/>
      <c r="RB81" s="9"/>
      <c r="RE81" s="10"/>
      <c r="RF81" s="1"/>
      <c r="RG81" s="9"/>
      <c r="RJ81" s="10"/>
      <c r="RK81" s="1"/>
      <c r="RL81" s="9"/>
      <c r="RO81" s="10"/>
      <c r="RP81" s="1"/>
      <c r="RQ81" s="9"/>
      <c r="RT81" s="10"/>
      <c r="RU81" s="1"/>
      <c r="RV81" s="9"/>
      <c r="RY81" s="10"/>
      <c r="RZ81" s="1"/>
      <c r="SA81" s="9"/>
      <c r="SD81" s="10"/>
      <c r="SE81" s="1"/>
      <c r="SF81" s="9"/>
      <c r="SI81" s="10"/>
      <c r="SJ81" s="1"/>
      <c r="SK81" s="9"/>
      <c r="SN81" s="10"/>
      <c r="SO81" s="1"/>
      <c r="SP81" s="9"/>
      <c r="SS81" s="10"/>
      <c r="ST81" s="1"/>
      <c r="SU81" s="9"/>
      <c r="SX81" s="10"/>
      <c r="SY81" s="1"/>
      <c r="SZ81" s="9"/>
      <c r="TC81" s="10"/>
      <c r="TD81" s="1"/>
      <c r="TE81" s="9"/>
      <c r="TH81" s="10"/>
      <c r="TI81" s="1"/>
      <c r="TJ81" s="9"/>
      <c r="TM81" s="10"/>
      <c r="TN81" s="1"/>
      <c r="TO81" s="9"/>
      <c r="TR81" s="10"/>
      <c r="TS81" s="1"/>
      <c r="TT81" s="9"/>
      <c r="TW81" s="10"/>
      <c r="TX81" s="1"/>
      <c r="TY81" s="9"/>
      <c r="UB81" s="10"/>
      <c r="UC81" s="1"/>
      <c r="UD81" s="9"/>
      <c r="UG81" s="10"/>
      <c r="UH81" s="1"/>
      <c r="UI81" s="9"/>
      <c r="UL81" s="10"/>
      <c r="UM81" s="1"/>
      <c r="UN81" s="9"/>
      <c r="UQ81" s="10"/>
      <c r="UR81" s="1"/>
      <c r="US81" s="9"/>
      <c r="UV81" s="10"/>
      <c r="UW81" s="1"/>
      <c r="UX81" s="9"/>
      <c r="VA81" s="10"/>
      <c r="VB81" s="1"/>
      <c r="VC81" s="9"/>
      <c r="VF81" s="10"/>
      <c r="VG81" s="1"/>
      <c r="VH81" s="9"/>
      <c r="VK81" s="10"/>
      <c r="VL81" s="1"/>
      <c r="VM81" s="9"/>
      <c r="VP81" s="10"/>
      <c r="VQ81" s="1"/>
      <c r="VR81" s="9"/>
      <c r="VU81" s="10"/>
      <c r="VV81" s="1"/>
      <c r="VW81" s="9"/>
      <c r="VZ81" s="10"/>
      <c r="WA81" s="1"/>
      <c r="WB81" s="9"/>
      <c r="WE81" s="10"/>
      <c r="WF81" s="1"/>
      <c r="WG81" s="9"/>
      <c r="WJ81" s="10"/>
      <c r="WK81" s="1"/>
      <c r="WL81" s="9"/>
      <c r="WO81" s="10"/>
      <c r="WP81" s="1"/>
      <c r="WQ81" s="9"/>
      <c r="WT81" s="10"/>
      <c r="WU81" s="1"/>
      <c r="WV81" s="9"/>
      <c r="WY81" s="10"/>
      <c r="WZ81" s="1"/>
      <c r="XA81" s="9"/>
      <c r="XD81" s="10"/>
      <c r="XE81" s="1"/>
      <c r="XF81" s="9"/>
      <c r="XI81" s="10"/>
      <c r="XJ81" s="1"/>
      <c r="XK81" s="9"/>
      <c r="XN81" s="10"/>
      <c r="XO81" s="1"/>
      <c r="XP81" s="9"/>
      <c r="XS81" s="10"/>
      <c r="XT81" s="1"/>
      <c r="XU81" s="9"/>
      <c r="XX81" s="10"/>
      <c r="XY81" s="1"/>
      <c r="XZ81" s="9"/>
      <c r="YC81" s="10"/>
      <c r="YD81" s="1"/>
      <c r="YE81" s="9"/>
      <c r="YH81" s="10"/>
      <c r="YI81" s="1"/>
      <c r="YJ81" s="9"/>
      <c r="YM81" s="10"/>
      <c r="YN81" s="1"/>
      <c r="YO81" s="9"/>
      <c r="YR81" s="10"/>
      <c r="YS81" s="1"/>
      <c r="YT81" s="9"/>
      <c r="YW81" s="10"/>
      <c r="YX81" s="1"/>
      <c r="YY81" s="9"/>
      <c r="ZB81" s="10"/>
      <c r="ZC81" s="1"/>
      <c r="ZD81" s="9"/>
      <c r="ZG81" s="10"/>
      <c r="ZH81" s="1"/>
      <c r="ZI81" s="9"/>
      <c r="ZL81" s="10"/>
      <c r="ZM81" s="1"/>
      <c r="ZN81" s="9"/>
      <c r="ZQ81" s="10"/>
      <c r="ZR81" s="1"/>
      <c r="ZS81" s="9"/>
      <c r="ZV81" s="10"/>
      <c r="ZW81" s="1"/>
      <c r="ZX81" s="9"/>
      <c r="AAA81" s="10"/>
      <c r="AAB81" s="1"/>
      <c r="AAC81" s="9"/>
      <c r="AAF81" s="10"/>
      <c r="AAG81" s="1"/>
      <c r="AAH81" s="9"/>
      <c r="AAK81" s="10"/>
      <c r="AAL81" s="1"/>
      <c r="AAM81" s="9"/>
      <c r="AAP81" s="10"/>
      <c r="AAQ81" s="1"/>
      <c r="AAR81" s="9"/>
      <c r="AAU81" s="10"/>
      <c r="AAV81" s="1"/>
      <c r="AAW81" s="9"/>
      <c r="AAZ81" s="10"/>
      <c r="ABA81" s="1"/>
      <c r="ABB81" s="9"/>
      <c r="ABE81" s="10"/>
      <c r="ABF81" s="1"/>
      <c r="ABG81" s="9"/>
      <c r="ABJ81" s="10"/>
      <c r="ABK81" s="1"/>
      <c r="ABL81" s="9"/>
      <c r="ABO81" s="10"/>
      <c r="ABP81" s="1"/>
      <c r="ABQ81" s="9"/>
      <c r="ABT81" s="10"/>
      <c r="ABU81" s="1"/>
      <c r="ABV81" s="9"/>
      <c r="ABY81" s="10"/>
      <c r="ABZ81" s="1"/>
      <c r="ACA81" s="9"/>
      <c r="ACD81" s="10"/>
      <c r="ACE81" s="1"/>
      <c r="ACF81" s="9"/>
      <c r="ACI81" s="10"/>
      <c r="ACJ81" s="1"/>
      <c r="ACK81" s="9"/>
      <c r="ACN81" s="10"/>
      <c r="ACO81" s="1"/>
      <c r="ACP81" s="9"/>
      <c r="ACS81" s="10"/>
      <c r="ACT81" s="1"/>
      <c r="ACU81" s="9"/>
      <c r="ACX81" s="10"/>
      <c r="ACY81" s="1"/>
      <c r="ACZ81" s="9"/>
      <c r="ADC81" s="10"/>
      <c r="ADD81" s="1"/>
      <c r="ADE81" s="9"/>
      <c r="ADH81" s="10"/>
      <c r="ADI81" s="1"/>
      <c r="ADJ81" s="9"/>
      <c r="ADM81" s="10"/>
      <c r="ADN81" s="1"/>
      <c r="ADO81" s="9"/>
      <c r="ADR81" s="10"/>
      <c r="ADS81" s="1"/>
      <c r="ADT81" s="9"/>
      <c r="ADW81" s="10"/>
      <c r="ADX81" s="1"/>
      <c r="ADY81" s="9"/>
      <c r="AEB81" s="10"/>
      <c r="AEC81" s="1"/>
      <c r="AED81" s="9"/>
      <c r="AEG81" s="10"/>
      <c r="AEH81" s="1"/>
      <c r="AEI81" s="9"/>
      <c r="AEL81" s="10"/>
      <c r="AEM81" s="1"/>
      <c r="AEN81" s="9"/>
      <c r="AEQ81" s="10"/>
      <c r="AER81" s="1"/>
      <c r="AES81" s="9"/>
      <c r="AEV81" s="10"/>
      <c r="AEW81" s="1"/>
      <c r="AEX81" s="9"/>
      <c r="AFA81" s="10"/>
      <c r="AFB81" s="1"/>
      <c r="AFC81" s="9"/>
      <c r="AFF81" s="10"/>
      <c r="AFG81" s="1"/>
      <c r="AFH81" s="9"/>
      <c r="AFK81" s="10"/>
      <c r="AFL81" s="1"/>
      <c r="AFM81" s="9"/>
      <c r="AFP81" s="10"/>
      <c r="AFQ81" s="1"/>
      <c r="AFR81" s="9"/>
      <c r="AFU81" s="10"/>
      <c r="AFV81" s="1"/>
      <c r="AFW81" s="9"/>
      <c r="AFZ81" s="10"/>
      <c r="AGA81" s="1"/>
      <c r="AGB81" s="9"/>
      <c r="AGE81" s="10"/>
      <c r="AGF81" s="1"/>
      <c r="AGG81" s="9"/>
      <c r="AGJ81" s="10"/>
      <c r="AGK81" s="1"/>
      <c r="AGL81" s="9"/>
      <c r="AGO81" s="10"/>
      <c r="AGP81" s="1"/>
      <c r="AGQ81" s="9"/>
      <c r="AGT81" s="10"/>
      <c r="AGU81" s="1"/>
      <c r="AGV81" s="9"/>
      <c r="AGY81" s="10"/>
      <c r="AGZ81" s="1"/>
      <c r="AHA81" s="9"/>
      <c r="AHD81" s="10"/>
      <c r="AHE81" s="1"/>
      <c r="AHF81" s="9"/>
      <c r="AHI81" s="10"/>
      <c r="AHJ81" s="1"/>
      <c r="AHK81" s="9"/>
      <c r="AHN81" s="10"/>
      <c r="AHO81" s="1"/>
      <c r="AHP81" s="9"/>
      <c r="AHS81" s="10"/>
      <c r="AHT81" s="1"/>
      <c r="AHU81" s="9"/>
      <c r="AHX81" s="10"/>
      <c r="AHY81" s="1"/>
      <c r="AHZ81" s="9"/>
      <c r="AIC81" s="10"/>
      <c r="AID81" s="1"/>
      <c r="AIE81" s="9"/>
      <c r="AIH81" s="10"/>
      <c r="AII81" s="1"/>
      <c r="AIJ81" s="9"/>
      <c r="AIM81" s="10"/>
      <c r="AIN81" s="1"/>
      <c r="AIO81" s="9"/>
      <c r="AIR81" s="10"/>
      <c r="AIS81" s="1"/>
      <c r="AIT81" s="9"/>
      <c r="AIW81" s="10"/>
      <c r="AIX81" s="1"/>
      <c r="AIY81" s="9"/>
      <c r="AJB81" s="10"/>
      <c r="AJC81" s="1"/>
      <c r="AJD81" s="9"/>
      <c r="AJG81" s="10"/>
      <c r="AJH81" s="1"/>
      <c r="AJI81" s="9"/>
      <c r="AJL81" s="10"/>
      <c r="AJM81" s="1"/>
      <c r="AJN81" s="9"/>
      <c r="AJQ81" s="10"/>
      <c r="AJR81" s="1"/>
      <c r="AJS81" s="9"/>
      <c r="AJV81" s="10"/>
      <c r="AJW81" s="1"/>
      <c r="AJX81" s="9"/>
      <c r="AKA81" s="10"/>
      <c r="AKB81" s="1"/>
      <c r="AKC81" s="9"/>
      <c r="AKF81" s="10"/>
      <c r="AKG81" s="1"/>
      <c r="AKH81" s="9"/>
      <c r="AKK81" s="10"/>
      <c r="AKL81" s="1"/>
      <c r="AKM81" s="9"/>
      <c r="AKP81" s="10"/>
      <c r="AKQ81" s="1"/>
      <c r="AKR81" s="9"/>
      <c r="AKU81" s="10"/>
      <c r="AKV81" s="1"/>
      <c r="AKW81" s="9"/>
      <c r="AKZ81" s="10"/>
      <c r="ALA81" s="1"/>
      <c r="ALB81" s="9"/>
      <c r="ALE81" s="10"/>
      <c r="ALF81" s="1"/>
      <c r="ALG81" s="9"/>
      <c r="ALJ81" s="10"/>
      <c r="ALK81" s="1"/>
      <c r="ALL81" s="9"/>
      <c r="ALO81" s="10"/>
      <c r="ALP81" s="1"/>
      <c r="ALQ81" s="9"/>
      <c r="ALT81" s="10"/>
      <c r="ALU81" s="1"/>
      <c r="ALV81" s="9"/>
      <c r="ALY81" s="10"/>
      <c r="ALZ81" s="1"/>
      <c r="AMA81" s="9"/>
      <c r="AMD81" s="10"/>
      <c r="AME81" s="1"/>
      <c r="AMF81" s="9"/>
      <c r="AMI81" s="10"/>
      <c r="AMJ81" s="1"/>
    </row>
    <row r="82" spans="1:1024" customHeight="1" ht="13.2">
      <c r="I82" s="1"/>
      <c r="J82" s="9"/>
      <c r="M82" s="10"/>
      <c r="N82" s="1"/>
      <c r="O82" s="9"/>
      <c r="R82" s="10"/>
      <c r="S82" s="1"/>
      <c r="T82" s="9"/>
      <c r="W82" s="10"/>
      <c r="X82" s="1"/>
      <c r="Y82" s="9"/>
      <c r="AB82" s="10"/>
      <c r="AC82" s="1"/>
      <c r="AD82" s="9"/>
      <c r="AG82" s="10"/>
      <c r="AH82" s="1"/>
      <c r="AI82" s="9"/>
      <c r="AL82" s="10"/>
      <c r="AM82" s="1"/>
      <c r="AN82" s="9"/>
      <c r="AQ82" s="10"/>
      <c r="AR82" s="1"/>
      <c r="AS82" s="9"/>
      <c r="AV82" s="10"/>
      <c r="AW82" s="1"/>
      <c r="AX82" s="9"/>
      <c r="BA82" s="10"/>
      <c r="BB82" s="1"/>
      <c r="BC82" s="9"/>
      <c r="BF82" s="10"/>
      <c r="BG82" s="1"/>
      <c r="BH82" s="9"/>
      <c r="BK82" s="10"/>
      <c r="BL82" s="1"/>
      <c r="BM82" s="9"/>
      <c r="BP82" s="10"/>
      <c r="BQ82" s="1"/>
      <c r="BR82" s="9"/>
      <c r="BU82" s="10"/>
      <c r="BV82" s="1"/>
      <c r="BW82" s="9"/>
      <c r="BZ82" s="10"/>
      <c r="CA82" s="1"/>
      <c r="CB82" s="9"/>
      <c r="CE82" s="10"/>
      <c r="CF82" s="1"/>
      <c r="CG82" s="9"/>
      <c r="CJ82" s="10"/>
      <c r="CK82" s="1"/>
      <c r="CL82" s="9"/>
      <c r="CO82" s="10"/>
      <c r="CP82" s="1"/>
      <c r="CQ82" s="9"/>
      <c r="CT82" s="10"/>
      <c r="CU82" s="1"/>
      <c r="CV82" s="9"/>
      <c r="CY82" s="10"/>
      <c r="CZ82" s="1"/>
      <c r="DA82" s="9"/>
      <c r="DD82" s="10"/>
      <c r="DE82" s="1"/>
      <c r="DF82" s="9"/>
      <c r="DI82" s="10"/>
      <c r="DJ82" s="1"/>
      <c r="DK82" s="9"/>
      <c r="DN82" s="10"/>
      <c r="DO82" s="1"/>
      <c r="DP82" s="9"/>
      <c r="DS82" s="10"/>
      <c r="DT82" s="1"/>
      <c r="DU82" s="9"/>
      <c r="DX82" s="10"/>
      <c r="DY82" s="1"/>
      <c r="DZ82" s="9"/>
      <c r="EC82" s="10"/>
      <c r="ED82" s="1"/>
      <c r="EE82" s="9"/>
      <c r="EH82" s="10"/>
      <c r="EI82" s="1"/>
      <c r="EJ82" s="9"/>
      <c r="EM82" s="10"/>
      <c r="EN82" s="1"/>
      <c r="EO82" s="9"/>
      <c r="ER82" s="10"/>
      <c r="ES82" s="1"/>
      <c r="ET82" s="9"/>
      <c r="EW82" s="10"/>
      <c r="EX82" s="1"/>
      <c r="EY82" s="9"/>
      <c r="FB82" s="10"/>
      <c r="FC82" s="1"/>
      <c r="FD82" s="9"/>
      <c r="FG82" s="10"/>
      <c r="FH82" s="1"/>
      <c r="FI82" s="9"/>
      <c r="FL82" s="10"/>
      <c r="FM82" s="1"/>
      <c r="FN82" s="9"/>
      <c r="FQ82" s="10"/>
      <c r="FR82" s="1"/>
      <c r="FS82" s="9"/>
      <c r="FV82" s="10"/>
      <c r="FW82" s="1"/>
      <c r="FX82" s="9"/>
      <c r="GA82" s="10"/>
      <c r="GB82" s="1"/>
      <c r="GC82" s="9"/>
      <c r="GF82" s="10"/>
      <c r="GG82" s="1"/>
      <c r="GH82" s="9"/>
      <c r="GK82" s="10"/>
      <c r="GL82" s="1"/>
      <c r="GM82" s="9"/>
      <c r="GP82" s="10"/>
      <c r="GQ82" s="1"/>
      <c r="GR82" s="9"/>
      <c r="GU82" s="10"/>
      <c r="GV82" s="1"/>
      <c r="GW82" s="9"/>
      <c r="GZ82" s="10"/>
      <c r="HA82" s="1"/>
      <c r="HB82" s="9"/>
      <c r="HE82" s="10"/>
      <c r="HF82" s="1"/>
      <c r="HG82" s="9"/>
      <c r="HJ82" s="10"/>
      <c r="HK82" s="1"/>
      <c r="HL82" s="9"/>
      <c r="HO82" s="10"/>
      <c r="HP82" s="1"/>
      <c r="HQ82" s="9"/>
      <c r="HT82" s="10"/>
      <c r="HU82" s="1"/>
      <c r="HV82" s="9"/>
      <c r="HY82" s="10"/>
      <c r="HZ82" s="1"/>
      <c r="IA82" s="9"/>
      <c r="ID82" s="10"/>
      <c r="IE82" s="1"/>
      <c r="IF82" s="9"/>
      <c r="II82" s="10"/>
      <c r="IJ82" s="1"/>
      <c r="IK82" s="9"/>
      <c r="IN82" s="10"/>
      <c r="IO82" s="1"/>
      <c r="IP82" s="9"/>
      <c r="IS82" s="10"/>
      <c r="IT82" s="1"/>
      <c r="IU82" s="9"/>
      <c r="IX82" s="10"/>
      <c r="IY82" s="1"/>
      <c r="IZ82" s="9"/>
      <c r="JC82" s="10"/>
      <c r="JD82" s="1"/>
      <c r="JE82" s="9"/>
      <c r="JH82" s="10"/>
      <c r="JI82" s="1"/>
      <c r="JJ82" s="9"/>
      <c r="JM82" s="10"/>
      <c r="JN82" s="1"/>
      <c r="JO82" s="9"/>
      <c r="JR82" s="10"/>
      <c r="JS82" s="1"/>
      <c r="JT82" s="9"/>
      <c r="JW82" s="10"/>
      <c r="JX82" s="1"/>
      <c r="JY82" s="9"/>
      <c r="KB82" s="10"/>
      <c r="KC82" s="1"/>
      <c r="KD82" s="9"/>
      <c r="KG82" s="10"/>
      <c r="KH82" s="1"/>
      <c r="KI82" s="9"/>
      <c r="KL82" s="10"/>
      <c r="KM82" s="1"/>
      <c r="KN82" s="9"/>
      <c r="KQ82" s="10"/>
      <c r="KR82" s="1"/>
      <c r="KS82" s="9"/>
      <c r="KV82" s="10"/>
      <c r="KW82" s="1"/>
      <c r="KX82" s="9"/>
      <c r="LA82" s="10"/>
      <c r="LB82" s="1"/>
      <c r="LC82" s="9"/>
      <c r="LF82" s="10"/>
      <c r="LG82" s="1"/>
      <c r="LH82" s="9"/>
      <c r="LK82" s="10"/>
      <c r="LL82" s="1"/>
      <c r="LM82" s="9"/>
      <c r="LP82" s="10"/>
      <c r="LQ82" s="1"/>
      <c r="LR82" s="9"/>
      <c r="LU82" s="10"/>
      <c r="LV82" s="1"/>
      <c r="LW82" s="9"/>
      <c r="LZ82" s="10"/>
      <c r="MA82" s="1"/>
      <c r="MB82" s="9"/>
      <c r="ME82" s="10"/>
      <c r="MF82" s="1"/>
      <c r="MG82" s="9"/>
      <c r="MJ82" s="10"/>
      <c r="MK82" s="1"/>
      <c r="ML82" s="9"/>
      <c r="MO82" s="10"/>
      <c r="MP82" s="1"/>
      <c r="MQ82" s="9"/>
      <c r="MT82" s="10"/>
      <c r="MU82" s="1"/>
      <c r="MV82" s="9"/>
      <c r="MY82" s="10"/>
      <c r="MZ82" s="1"/>
      <c r="NA82" s="9"/>
      <c r="ND82" s="10"/>
      <c r="NE82" s="1"/>
      <c r="NF82" s="9"/>
      <c r="NI82" s="10"/>
      <c r="NJ82" s="1"/>
      <c r="NK82" s="9"/>
      <c r="NN82" s="10"/>
      <c r="NO82" s="1"/>
      <c r="NP82" s="9"/>
      <c r="NS82" s="10"/>
      <c r="NT82" s="1"/>
      <c r="NU82" s="9"/>
      <c r="NX82" s="10"/>
      <c r="NY82" s="1"/>
      <c r="NZ82" s="9"/>
      <c r="OC82" s="10"/>
      <c r="OD82" s="1"/>
      <c r="OE82" s="9"/>
      <c r="OH82" s="10"/>
      <c r="OI82" s="1"/>
      <c r="OJ82" s="9"/>
      <c r="OM82" s="10"/>
      <c r="ON82" s="1"/>
      <c r="OO82" s="9"/>
      <c r="OR82" s="10"/>
      <c r="OS82" s="1"/>
      <c r="OT82" s="9"/>
      <c r="OW82" s="10"/>
      <c r="OX82" s="1"/>
      <c r="OY82" s="9"/>
      <c r="PB82" s="10"/>
      <c r="PC82" s="1"/>
      <c r="PD82" s="9"/>
      <c r="PG82" s="10"/>
      <c r="PH82" s="1"/>
      <c r="PI82" s="9"/>
      <c r="PL82" s="10"/>
      <c r="PM82" s="1"/>
      <c r="PN82" s="9"/>
      <c r="PQ82" s="10"/>
      <c r="PR82" s="1"/>
      <c r="PS82" s="9"/>
      <c r="PV82" s="10"/>
      <c r="PW82" s="1"/>
      <c r="PX82" s="9"/>
      <c r="QA82" s="10"/>
      <c r="QB82" s="1"/>
      <c r="QC82" s="9"/>
      <c r="QF82" s="10"/>
      <c r="QG82" s="1"/>
      <c r="QH82" s="9"/>
      <c r="QK82" s="10"/>
      <c r="QL82" s="1"/>
      <c r="QM82" s="9"/>
      <c r="QP82" s="10"/>
      <c r="QQ82" s="1"/>
      <c r="QR82" s="9"/>
      <c r="QU82" s="10"/>
      <c r="QV82" s="1"/>
      <c r="QW82" s="9"/>
      <c r="QZ82" s="10"/>
      <c r="RA82" s="1"/>
      <c r="RB82" s="9"/>
      <c r="RE82" s="10"/>
      <c r="RF82" s="1"/>
      <c r="RG82" s="9"/>
      <c r="RJ82" s="10"/>
      <c r="RK82" s="1"/>
      <c r="RL82" s="9"/>
      <c r="RO82" s="10"/>
      <c r="RP82" s="1"/>
      <c r="RQ82" s="9"/>
      <c r="RT82" s="10"/>
      <c r="RU82" s="1"/>
      <c r="RV82" s="9"/>
      <c r="RY82" s="10"/>
      <c r="RZ82" s="1"/>
      <c r="SA82" s="9"/>
      <c r="SD82" s="10"/>
      <c r="SE82" s="1"/>
      <c r="SF82" s="9"/>
      <c r="SI82" s="10"/>
      <c r="SJ82" s="1"/>
      <c r="SK82" s="9"/>
      <c r="SN82" s="10"/>
      <c r="SO82" s="1"/>
      <c r="SP82" s="9"/>
      <c r="SS82" s="10"/>
      <c r="ST82" s="1"/>
      <c r="SU82" s="9"/>
      <c r="SX82" s="10"/>
      <c r="SY82" s="1"/>
      <c r="SZ82" s="9"/>
      <c r="TC82" s="10"/>
      <c r="TD82" s="1"/>
      <c r="TE82" s="9"/>
      <c r="TH82" s="10"/>
      <c r="TI82" s="1"/>
      <c r="TJ82" s="9"/>
      <c r="TM82" s="10"/>
      <c r="TN82" s="1"/>
      <c r="TO82" s="9"/>
      <c r="TR82" s="10"/>
      <c r="TS82" s="1"/>
      <c r="TT82" s="9"/>
      <c r="TW82" s="10"/>
      <c r="TX82" s="1"/>
      <c r="TY82" s="9"/>
      <c r="UB82" s="10"/>
      <c r="UC82" s="1"/>
      <c r="UD82" s="9"/>
      <c r="UG82" s="10"/>
      <c r="UH82" s="1"/>
      <c r="UI82" s="9"/>
      <c r="UL82" s="10"/>
      <c r="UM82" s="1"/>
      <c r="UN82" s="9"/>
      <c r="UQ82" s="10"/>
      <c r="UR82" s="1"/>
      <c r="US82" s="9"/>
      <c r="UV82" s="10"/>
      <c r="UW82" s="1"/>
      <c r="UX82" s="9"/>
      <c r="VA82" s="10"/>
      <c r="VB82" s="1"/>
      <c r="VC82" s="9"/>
      <c r="VF82" s="10"/>
      <c r="VG82" s="1"/>
      <c r="VH82" s="9"/>
      <c r="VK82" s="10"/>
      <c r="VL82" s="1"/>
      <c r="VM82" s="9"/>
      <c r="VP82" s="10"/>
      <c r="VQ82" s="1"/>
      <c r="VR82" s="9"/>
      <c r="VU82" s="10"/>
      <c r="VV82" s="1"/>
      <c r="VW82" s="9"/>
      <c r="VZ82" s="10"/>
      <c r="WA82" s="1"/>
      <c r="WB82" s="9"/>
      <c r="WE82" s="10"/>
      <c r="WF82" s="1"/>
      <c r="WG82" s="9"/>
      <c r="WJ82" s="10"/>
      <c r="WK82" s="1"/>
      <c r="WL82" s="9"/>
      <c r="WO82" s="10"/>
      <c r="WP82" s="1"/>
      <c r="WQ82" s="9"/>
      <c r="WT82" s="10"/>
      <c r="WU82" s="1"/>
      <c r="WV82" s="9"/>
      <c r="WY82" s="10"/>
      <c r="WZ82" s="1"/>
      <c r="XA82" s="9"/>
      <c r="XD82" s="10"/>
      <c r="XE82" s="1"/>
      <c r="XF82" s="9"/>
      <c r="XI82" s="10"/>
      <c r="XJ82" s="1"/>
      <c r="XK82" s="9"/>
      <c r="XN82" s="10"/>
      <c r="XO82" s="1"/>
      <c r="XP82" s="9"/>
      <c r="XS82" s="10"/>
      <c r="XT82" s="1"/>
      <c r="XU82" s="9"/>
      <c r="XX82" s="10"/>
      <c r="XY82" s="1"/>
      <c r="XZ82" s="9"/>
      <c r="YC82" s="10"/>
      <c r="YD82" s="1"/>
      <c r="YE82" s="9"/>
      <c r="YH82" s="10"/>
      <c r="YI82" s="1"/>
      <c r="YJ82" s="9"/>
      <c r="YM82" s="10"/>
      <c r="YN82" s="1"/>
      <c r="YO82" s="9"/>
      <c r="YR82" s="10"/>
      <c r="YS82" s="1"/>
      <c r="YT82" s="9"/>
      <c r="YW82" s="10"/>
      <c r="YX82" s="1"/>
      <c r="YY82" s="9"/>
      <c r="ZB82" s="10"/>
      <c r="ZC82" s="1"/>
      <c r="ZD82" s="9"/>
      <c r="ZG82" s="10"/>
      <c r="ZH82" s="1"/>
      <c r="ZI82" s="9"/>
      <c r="ZL82" s="10"/>
      <c r="ZM82" s="1"/>
      <c r="ZN82" s="9"/>
      <c r="ZQ82" s="10"/>
      <c r="ZR82" s="1"/>
      <c r="ZS82" s="9"/>
      <c r="ZV82" s="10"/>
      <c r="ZW82" s="1"/>
      <c r="ZX82" s="9"/>
      <c r="AAA82" s="10"/>
      <c r="AAB82" s="1"/>
      <c r="AAC82" s="9"/>
      <c r="AAF82" s="10"/>
      <c r="AAG82" s="1"/>
      <c r="AAH82" s="9"/>
      <c r="AAK82" s="10"/>
      <c r="AAL82" s="1"/>
      <c r="AAM82" s="9"/>
      <c r="AAP82" s="10"/>
      <c r="AAQ82" s="1"/>
      <c r="AAR82" s="9"/>
      <c r="AAU82" s="10"/>
      <c r="AAV82" s="1"/>
      <c r="AAW82" s="9"/>
      <c r="AAZ82" s="10"/>
      <c r="ABA82" s="1"/>
      <c r="ABB82" s="9"/>
      <c r="ABE82" s="10"/>
      <c r="ABF82" s="1"/>
      <c r="ABG82" s="9"/>
      <c r="ABJ82" s="10"/>
      <c r="ABK82" s="1"/>
      <c r="ABL82" s="9"/>
      <c r="ABO82" s="10"/>
      <c r="ABP82" s="1"/>
      <c r="ABQ82" s="9"/>
      <c r="ABT82" s="10"/>
      <c r="ABU82" s="1"/>
      <c r="ABV82" s="9"/>
      <c r="ABY82" s="10"/>
      <c r="ABZ82" s="1"/>
      <c r="ACA82" s="9"/>
      <c r="ACD82" s="10"/>
      <c r="ACE82" s="1"/>
      <c r="ACF82" s="9"/>
      <c r="ACI82" s="10"/>
      <c r="ACJ82" s="1"/>
      <c r="ACK82" s="9"/>
      <c r="ACN82" s="10"/>
      <c r="ACO82" s="1"/>
      <c r="ACP82" s="9"/>
      <c r="ACS82" s="10"/>
      <c r="ACT82" s="1"/>
      <c r="ACU82" s="9"/>
      <c r="ACX82" s="10"/>
      <c r="ACY82" s="1"/>
      <c r="ACZ82" s="9"/>
      <c r="ADC82" s="10"/>
      <c r="ADD82" s="1"/>
      <c r="ADE82" s="9"/>
      <c r="ADH82" s="10"/>
      <c r="ADI82" s="1"/>
      <c r="ADJ82" s="9"/>
      <c r="ADM82" s="10"/>
      <c r="ADN82" s="1"/>
      <c r="ADO82" s="9"/>
      <c r="ADR82" s="10"/>
      <c r="ADS82" s="1"/>
      <c r="ADT82" s="9"/>
      <c r="ADW82" s="10"/>
      <c r="ADX82" s="1"/>
      <c r="ADY82" s="9"/>
      <c r="AEB82" s="10"/>
      <c r="AEC82" s="1"/>
      <c r="AED82" s="9"/>
      <c r="AEG82" s="10"/>
      <c r="AEH82" s="1"/>
      <c r="AEI82" s="9"/>
      <c r="AEL82" s="10"/>
      <c r="AEM82" s="1"/>
      <c r="AEN82" s="9"/>
      <c r="AEQ82" s="10"/>
      <c r="AER82" s="1"/>
      <c r="AES82" s="9"/>
      <c r="AEV82" s="10"/>
      <c r="AEW82" s="1"/>
      <c r="AEX82" s="9"/>
      <c r="AFA82" s="10"/>
      <c r="AFB82" s="1"/>
      <c r="AFC82" s="9"/>
      <c r="AFF82" s="10"/>
      <c r="AFG82" s="1"/>
      <c r="AFH82" s="9"/>
      <c r="AFK82" s="10"/>
      <c r="AFL82" s="1"/>
      <c r="AFM82" s="9"/>
      <c r="AFP82" s="10"/>
      <c r="AFQ82" s="1"/>
      <c r="AFR82" s="9"/>
      <c r="AFU82" s="10"/>
      <c r="AFV82" s="1"/>
      <c r="AFW82" s="9"/>
      <c r="AFZ82" s="10"/>
      <c r="AGA82" s="1"/>
      <c r="AGB82" s="9"/>
      <c r="AGE82" s="10"/>
      <c r="AGF82" s="1"/>
      <c r="AGG82" s="9"/>
      <c r="AGJ82" s="10"/>
      <c r="AGK82" s="1"/>
      <c r="AGL82" s="9"/>
      <c r="AGO82" s="10"/>
      <c r="AGP82" s="1"/>
      <c r="AGQ82" s="9"/>
      <c r="AGT82" s="10"/>
      <c r="AGU82" s="1"/>
      <c r="AGV82" s="9"/>
      <c r="AGY82" s="10"/>
      <c r="AGZ82" s="1"/>
      <c r="AHA82" s="9"/>
      <c r="AHD82" s="10"/>
      <c r="AHE82" s="1"/>
      <c r="AHF82" s="9"/>
      <c r="AHI82" s="10"/>
      <c r="AHJ82" s="1"/>
      <c r="AHK82" s="9"/>
      <c r="AHN82" s="10"/>
      <c r="AHO82" s="1"/>
      <c r="AHP82" s="9"/>
      <c r="AHS82" s="10"/>
      <c r="AHT82" s="1"/>
      <c r="AHU82" s="9"/>
      <c r="AHX82" s="10"/>
      <c r="AHY82" s="1"/>
      <c r="AHZ82" s="9"/>
      <c r="AIC82" s="10"/>
      <c r="AID82" s="1"/>
      <c r="AIE82" s="9"/>
      <c r="AIH82" s="10"/>
      <c r="AII82" s="1"/>
      <c r="AIJ82" s="9"/>
      <c r="AIM82" s="10"/>
      <c r="AIN82" s="1"/>
      <c r="AIO82" s="9"/>
      <c r="AIR82" s="10"/>
      <c r="AIS82" s="1"/>
      <c r="AIT82" s="9"/>
      <c r="AIW82" s="10"/>
      <c r="AIX82" s="1"/>
      <c r="AIY82" s="9"/>
      <c r="AJB82" s="10"/>
      <c r="AJC82" s="1"/>
      <c r="AJD82" s="9"/>
      <c r="AJG82" s="10"/>
      <c r="AJH82" s="1"/>
      <c r="AJI82" s="9"/>
      <c r="AJL82" s="10"/>
      <c r="AJM82" s="1"/>
      <c r="AJN82" s="9"/>
      <c r="AJQ82" s="10"/>
      <c r="AJR82" s="1"/>
      <c r="AJS82" s="9"/>
      <c r="AJV82" s="10"/>
      <c r="AJW82" s="1"/>
      <c r="AJX82" s="9"/>
      <c r="AKA82" s="10"/>
      <c r="AKB82" s="1"/>
      <c r="AKC82" s="9"/>
      <c r="AKF82" s="10"/>
      <c r="AKG82" s="1"/>
      <c r="AKH82" s="9"/>
      <c r="AKK82" s="10"/>
      <c r="AKL82" s="1"/>
      <c r="AKM82" s="9"/>
      <c r="AKP82" s="10"/>
      <c r="AKQ82" s="1"/>
      <c r="AKR82" s="9"/>
      <c r="AKU82" s="10"/>
      <c r="AKV82" s="1"/>
      <c r="AKW82" s="9"/>
      <c r="AKZ82" s="10"/>
      <c r="ALA82" s="1"/>
      <c r="ALB82" s="9"/>
      <c r="ALE82" s="10"/>
      <c r="ALF82" s="1"/>
      <c r="ALG82" s="9"/>
      <c r="ALJ82" s="10"/>
      <c r="ALK82" s="1"/>
      <c r="ALL82" s="9"/>
      <c r="ALO82" s="10"/>
      <c r="ALP82" s="1"/>
      <c r="ALQ82" s="9"/>
      <c r="ALT82" s="10"/>
      <c r="ALU82" s="1"/>
      <c r="ALV82" s="9"/>
      <c r="ALY82" s="10"/>
      <c r="ALZ82" s="1"/>
      <c r="AMA82" s="9"/>
      <c r="AMD82" s="10"/>
      <c r="AME82" s="1"/>
      <c r="AMF82" s="9"/>
      <c r="AMI82" s="10"/>
      <c r="AMJ82" s="1"/>
    </row>
    <row r="83" spans="1:1024" customHeight="1" ht="13.2">
      <c r="I83" s="1"/>
      <c r="J83" s="9"/>
      <c r="M83" s="10"/>
      <c r="N83" s="1"/>
      <c r="O83" s="9"/>
      <c r="R83" s="10"/>
      <c r="S83" s="1"/>
      <c r="T83" s="9"/>
      <c r="W83" s="10"/>
      <c r="X83" s="1"/>
      <c r="Y83" s="9"/>
      <c r="AB83" s="10"/>
      <c r="AC83" s="1"/>
      <c r="AD83" s="9"/>
      <c r="AG83" s="10"/>
      <c r="AH83" s="1"/>
      <c r="AI83" s="9"/>
      <c r="AL83" s="10"/>
      <c r="AM83" s="1"/>
      <c r="AN83" s="9"/>
      <c r="AQ83" s="10"/>
      <c r="AR83" s="1"/>
      <c r="AS83" s="9"/>
      <c r="AV83" s="10"/>
      <c r="AW83" s="1"/>
      <c r="AX83" s="9"/>
      <c r="BA83" s="10"/>
      <c r="BB83" s="1"/>
      <c r="BC83" s="9"/>
      <c r="BF83" s="10"/>
      <c r="BG83" s="1"/>
      <c r="BH83" s="9"/>
      <c r="BK83" s="10"/>
      <c r="BL83" s="1"/>
      <c r="BM83" s="9"/>
      <c r="BP83" s="10"/>
      <c r="BQ83" s="1"/>
      <c r="BR83" s="9"/>
      <c r="BU83" s="10"/>
      <c r="BV83" s="1"/>
      <c r="BW83" s="9"/>
      <c r="BZ83" s="10"/>
      <c r="CA83" s="1"/>
      <c r="CB83" s="9"/>
      <c r="CE83" s="10"/>
      <c r="CF83" s="1"/>
      <c r="CG83" s="9"/>
      <c r="CJ83" s="10"/>
      <c r="CK83" s="1"/>
      <c r="CL83" s="9"/>
      <c r="CO83" s="10"/>
      <c r="CP83" s="1"/>
      <c r="CQ83" s="9"/>
      <c r="CT83" s="10"/>
      <c r="CU83" s="1"/>
      <c r="CV83" s="9"/>
      <c r="CY83" s="10"/>
      <c r="CZ83" s="1"/>
      <c r="DA83" s="9"/>
      <c r="DD83" s="10"/>
      <c r="DE83" s="1"/>
      <c r="DF83" s="9"/>
      <c r="DI83" s="10"/>
      <c r="DJ83" s="1"/>
      <c r="DK83" s="9"/>
      <c r="DN83" s="10"/>
      <c r="DO83" s="1"/>
      <c r="DP83" s="9"/>
      <c r="DS83" s="10"/>
      <c r="DT83" s="1"/>
      <c r="DU83" s="9"/>
      <c r="DX83" s="10"/>
      <c r="DY83" s="1"/>
      <c r="DZ83" s="9"/>
      <c r="EC83" s="10"/>
      <c r="ED83" s="1"/>
      <c r="EE83" s="9"/>
      <c r="EH83" s="10"/>
      <c r="EI83" s="1"/>
      <c r="EJ83" s="9"/>
      <c r="EM83" s="10"/>
      <c r="EN83" s="1"/>
      <c r="EO83" s="9"/>
      <c r="ER83" s="10"/>
      <c r="ES83" s="1"/>
      <c r="ET83" s="9"/>
      <c r="EW83" s="10"/>
      <c r="EX83" s="1"/>
      <c r="EY83" s="9"/>
      <c r="FB83" s="10"/>
      <c r="FC83" s="1"/>
      <c r="FD83" s="9"/>
      <c r="FG83" s="10"/>
      <c r="FH83" s="1"/>
      <c r="FI83" s="9"/>
      <c r="FL83" s="10"/>
      <c r="FM83" s="1"/>
      <c r="FN83" s="9"/>
      <c r="FQ83" s="10"/>
      <c r="FR83" s="1"/>
      <c r="FS83" s="9"/>
      <c r="FV83" s="10"/>
      <c r="FW83" s="1"/>
      <c r="FX83" s="9"/>
      <c r="GA83" s="10"/>
      <c r="GB83" s="1"/>
      <c r="GC83" s="9"/>
      <c r="GF83" s="10"/>
      <c r="GG83" s="1"/>
      <c r="GH83" s="9"/>
      <c r="GK83" s="10"/>
      <c r="GL83" s="1"/>
      <c r="GM83" s="9"/>
      <c r="GP83" s="10"/>
      <c r="GQ83" s="1"/>
      <c r="GR83" s="9"/>
      <c r="GU83" s="10"/>
      <c r="GV83" s="1"/>
      <c r="GW83" s="9"/>
      <c r="GZ83" s="10"/>
      <c r="HA83" s="1"/>
      <c r="HB83" s="9"/>
      <c r="HE83" s="10"/>
      <c r="HF83" s="1"/>
      <c r="HG83" s="9"/>
      <c r="HJ83" s="10"/>
      <c r="HK83" s="1"/>
      <c r="HL83" s="9"/>
      <c r="HO83" s="10"/>
      <c r="HP83" s="1"/>
      <c r="HQ83" s="9"/>
      <c r="HT83" s="10"/>
      <c r="HU83" s="1"/>
      <c r="HV83" s="9"/>
      <c r="HY83" s="10"/>
      <c r="HZ83" s="1"/>
      <c r="IA83" s="9"/>
      <c r="ID83" s="10"/>
      <c r="IE83" s="1"/>
      <c r="IF83" s="9"/>
      <c r="II83" s="10"/>
      <c r="IJ83" s="1"/>
      <c r="IK83" s="9"/>
      <c r="IN83" s="10"/>
      <c r="IO83" s="1"/>
      <c r="IP83" s="9"/>
      <c r="IS83" s="10"/>
      <c r="IT83" s="1"/>
      <c r="IU83" s="9"/>
      <c r="IX83" s="10"/>
      <c r="IY83" s="1"/>
      <c r="IZ83" s="9"/>
      <c r="JC83" s="10"/>
      <c r="JD83" s="1"/>
      <c r="JE83" s="9"/>
      <c r="JH83" s="10"/>
      <c r="JI83" s="1"/>
      <c r="JJ83" s="9"/>
      <c r="JM83" s="10"/>
      <c r="JN83" s="1"/>
      <c r="JO83" s="9"/>
      <c r="JR83" s="10"/>
      <c r="JS83" s="1"/>
      <c r="JT83" s="9"/>
      <c r="JW83" s="10"/>
      <c r="JX83" s="1"/>
      <c r="JY83" s="9"/>
      <c r="KB83" s="10"/>
      <c r="KC83" s="1"/>
      <c r="KD83" s="9"/>
      <c r="KG83" s="10"/>
      <c r="KH83" s="1"/>
      <c r="KI83" s="9"/>
      <c r="KL83" s="10"/>
      <c r="KM83" s="1"/>
      <c r="KN83" s="9"/>
      <c r="KQ83" s="10"/>
      <c r="KR83" s="1"/>
      <c r="KS83" s="9"/>
      <c r="KV83" s="10"/>
      <c r="KW83" s="1"/>
      <c r="KX83" s="9"/>
      <c r="LA83" s="10"/>
      <c r="LB83" s="1"/>
      <c r="LC83" s="9"/>
      <c r="LF83" s="10"/>
      <c r="LG83" s="1"/>
      <c r="LH83" s="9"/>
      <c r="LK83" s="10"/>
      <c r="LL83" s="1"/>
      <c r="LM83" s="9"/>
      <c r="LP83" s="10"/>
      <c r="LQ83" s="1"/>
      <c r="LR83" s="9"/>
      <c r="LU83" s="10"/>
      <c r="LV83" s="1"/>
      <c r="LW83" s="9"/>
      <c r="LZ83" s="10"/>
      <c r="MA83" s="1"/>
      <c r="MB83" s="9"/>
      <c r="ME83" s="10"/>
      <c r="MF83" s="1"/>
      <c r="MG83" s="9"/>
      <c r="MJ83" s="10"/>
      <c r="MK83" s="1"/>
      <c r="ML83" s="9"/>
      <c r="MO83" s="10"/>
      <c r="MP83" s="1"/>
      <c r="MQ83" s="9"/>
      <c r="MT83" s="10"/>
      <c r="MU83" s="1"/>
      <c r="MV83" s="9"/>
      <c r="MY83" s="10"/>
      <c r="MZ83" s="1"/>
      <c r="NA83" s="9"/>
      <c r="ND83" s="10"/>
      <c r="NE83" s="1"/>
      <c r="NF83" s="9"/>
      <c r="NI83" s="10"/>
      <c r="NJ83" s="1"/>
      <c r="NK83" s="9"/>
      <c r="NN83" s="10"/>
      <c r="NO83" s="1"/>
      <c r="NP83" s="9"/>
      <c r="NS83" s="10"/>
      <c r="NT83" s="1"/>
      <c r="NU83" s="9"/>
      <c r="NX83" s="10"/>
      <c r="NY83" s="1"/>
      <c r="NZ83" s="9"/>
      <c r="OC83" s="10"/>
      <c r="OD83" s="1"/>
      <c r="OE83" s="9"/>
      <c r="OH83" s="10"/>
      <c r="OI83" s="1"/>
      <c r="OJ83" s="9"/>
      <c r="OM83" s="10"/>
      <c r="ON83" s="1"/>
      <c r="OO83" s="9"/>
      <c r="OR83" s="10"/>
      <c r="OS83" s="1"/>
      <c r="OT83" s="9"/>
      <c r="OW83" s="10"/>
      <c r="OX83" s="1"/>
      <c r="OY83" s="9"/>
      <c r="PB83" s="10"/>
      <c r="PC83" s="1"/>
      <c r="PD83" s="9"/>
      <c r="PG83" s="10"/>
      <c r="PH83" s="1"/>
      <c r="PI83" s="9"/>
      <c r="PL83" s="10"/>
      <c r="PM83" s="1"/>
      <c r="PN83" s="9"/>
      <c r="PQ83" s="10"/>
      <c r="PR83" s="1"/>
      <c r="PS83" s="9"/>
      <c r="PV83" s="10"/>
      <c r="PW83" s="1"/>
      <c r="PX83" s="9"/>
      <c r="QA83" s="10"/>
      <c r="QB83" s="1"/>
      <c r="QC83" s="9"/>
      <c r="QF83" s="10"/>
      <c r="QG83" s="1"/>
      <c r="QH83" s="9"/>
      <c r="QK83" s="10"/>
      <c r="QL83" s="1"/>
      <c r="QM83" s="9"/>
      <c r="QP83" s="10"/>
      <c r="QQ83" s="1"/>
      <c r="QR83" s="9"/>
      <c r="QU83" s="10"/>
      <c r="QV83" s="1"/>
      <c r="QW83" s="9"/>
      <c r="QZ83" s="10"/>
      <c r="RA83" s="1"/>
      <c r="RB83" s="9"/>
      <c r="RE83" s="10"/>
      <c r="RF83" s="1"/>
      <c r="RG83" s="9"/>
      <c r="RJ83" s="10"/>
      <c r="RK83" s="1"/>
      <c r="RL83" s="9"/>
      <c r="RO83" s="10"/>
      <c r="RP83" s="1"/>
      <c r="RQ83" s="9"/>
      <c r="RT83" s="10"/>
      <c r="RU83" s="1"/>
      <c r="RV83" s="9"/>
      <c r="RY83" s="10"/>
      <c r="RZ83" s="1"/>
      <c r="SA83" s="9"/>
      <c r="SD83" s="10"/>
      <c r="SE83" s="1"/>
      <c r="SF83" s="9"/>
      <c r="SI83" s="10"/>
      <c r="SJ83" s="1"/>
      <c r="SK83" s="9"/>
      <c r="SN83" s="10"/>
      <c r="SO83" s="1"/>
      <c r="SP83" s="9"/>
      <c r="SS83" s="10"/>
      <c r="ST83" s="1"/>
      <c r="SU83" s="9"/>
      <c r="SX83" s="10"/>
      <c r="SY83" s="1"/>
      <c r="SZ83" s="9"/>
      <c r="TC83" s="10"/>
      <c r="TD83" s="1"/>
      <c r="TE83" s="9"/>
      <c r="TH83" s="10"/>
      <c r="TI83" s="1"/>
      <c r="TJ83" s="9"/>
      <c r="TM83" s="10"/>
      <c r="TN83" s="1"/>
      <c r="TO83" s="9"/>
      <c r="TR83" s="10"/>
      <c r="TS83" s="1"/>
      <c r="TT83" s="9"/>
      <c r="TW83" s="10"/>
      <c r="TX83" s="1"/>
      <c r="TY83" s="9"/>
      <c r="UB83" s="10"/>
      <c r="UC83" s="1"/>
      <c r="UD83" s="9"/>
      <c r="UG83" s="10"/>
      <c r="UH83" s="1"/>
      <c r="UI83" s="9"/>
      <c r="UL83" s="10"/>
      <c r="UM83" s="1"/>
      <c r="UN83" s="9"/>
      <c r="UQ83" s="10"/>
      <c r="UR83" s="1"/>
      <c r="US83" s="9"/>
      <c r="UV83" s="10"/>
      <c r="UW83" s="1"/>
      <c r="UX83" s="9"/>
      <c r="VA83" s="10"/>
      <c r="VB83" s="1"/>
      <c r="VC83" s="9"/>
      <c r="VF83" s="10"/>
      <c r="VG83" s="1"/>
      <c r="VH83" s="9"/>
      <c r="VK83" s="10"/>
      <c r="VL83" s="1"/>
      <c r="VM83" s="9"/>
      <c r="VP83" s="10"/>
      <c r="VQ83" s="1"/>
      <c r="VR83" s="9"/>
      <c r="VU83" s="10"/>
      <c r="VV83" s="1"/>
      <c r="VW83" s="9"/>
      <c r="VZ83" s="10"/>
      <c r="WA83" s="1"/>
      <c r="WB83" s="9"/>
      <c r="WE83" s="10"/>
      <c r="WF83" s="1"/>
      <c r="WG83" s="9"/>
      <c r="WJ83" s="10"/>
      <c r="WK83" s="1"/>
      <c r="WL83" s="9"/>
      <c r="WO83" s="10"/>
      <c r="WP83" s="1"/>
      <c r="WQ83" s="9"/>
      <c r="WT83" s="10"/>
      <c r="WU83" s="1"/>
      <c r="WV83" s="9"/>
      <c r="WY83" s="10"/>
      <c r="WZ83" s="1"/>
      <c r="XA83" s="9"/>
      <c r="XD83" s="10"/>
      <c r="XE83" s="1"/>
      <c r="XF83" s="9"/>
      <c r="XI83" s="10"/>
      <c r="XJ83" s="1"/>
      <c r="XK83" s="9"/>
      <c r="XN83" s="10"/>
      <c r="XO83" s="1"/>
      <c r="XP83" s="9"/>
      <c r="XS83" s="10"/>
      <c r="XT83" s="1"/>
      <c r="XU83" s="9"/>
      <c r="XX83" s="10"/>
      <c r="XY83" s="1"/>
      <c r="XZ83" s="9"/>
      <c r="YC83" s="10"/>
      <c r="YD83" s="1"/>
      <c r="YE83" s="9"/>
      <c r="YH83" s="10"/>
      <c r="YI83" s="1"/>
      <c r="YJ83" s="9"/>
      <c r="YM83" s="10"/>
      <c r="YN83" s="1"/>
      <c r="YO83" s="9"/>
      <c r="YR83" s="10"/>
      <c r="YS83" s="1"/>
      <c r="YT83" s="9"/>
      <c r="YW83" s="10"/>
      <c r="YX83" s="1"/>
      <c r="YY83" s="9"/>
      <c r="ZB83" s="10"/>
      <c r="ZC83" s="1"/>
      <c r="ZD83" s="9"/>
      <c r="ZG83" s="10"/>
      <c r="ZH83" s="1"/>
      <c r="ZI83" s="9"/>
      <c r="ZL83" s="10"/>
      <c r="ZM83" s="1"/>
      <c r="ZN83" s="9"/>
      <c r="ZQ83" s="10"/>
      <c r="ZR83" s="1"/>
      <c r="ZS83" s="9"/>
      <c r="ZV83" s="10"/>
      <c r="ZW83" s="1"/>
      <c r="ZX83" s="9"/>
      <c r="AAA83" s="10"/>
      <c r="AAB83" s="1"/>
      <c r="AAC83" s="9"/>
      <c r="AAF83" s="10"/>
      <c r="AAG83" s="1"/>
      <c r="AAH83" s="9"/>
      <c r="AAK83" s="10"/>
      <c r="AAL83" s="1"/>
      <c r="AAM83" s="9"/>
      <c r="AAP83" s="10"/>
      <c r="AAQ83" s="1"/>
      <c r="AAR83" s="9"/>
      <c r="AAU83" s="10"/>
      <c r="AAV83" s="1"/>
      <c r="AAW83" s="9"/>
      <c r="AAZ83" s="10"/>
      <c r="ABA83" s="1"/>
      <c r="ABB83" s="9"/>
      <c r="ABE83" s="10"/>
      <c r="ABF83" s="1"/>
      <c r="ABG83" s="9"/>
      <c r="ABJ83" s="10"/>
      <c r="ABK83" s="1"/>
      <c r="ABL83" s="9"/>
      <c r="ABO83" s="10"/>
      <c r="ABP83" s="1"/>
      <c r="ABQ83" s="9"/>
      <c r="ABT83" s="10"/>
      <c r="ABU83" s="1"/>
      <c r="ABV83" s="9"/>
      <c r="ABY83" s="10"/>
      <c r="ABZ83" s="1"/>
      <c r="ACA83" s="9"/>
      <c r="ACD83" s="10"/>
      <c r="ACE83" s="1"/>
      <c r="ACF83" s="9"/>
      <c r="ACI83" s="10"/>
      <c r="ACJ83" s="1"/>
      <c r="ACK83" s="9"/>
      <c r="ACN83" s="10"/>
      <c r="ACO83" s="1"/>
      <c r="ACP83" s="9"/>
      <c r="ACS83" s="10"/>
      <c r="ACT83" s="1"/>
      <c r="ACU83" s="9"/>
      <c r="ACX83" s="10"/>
      <c r="ACY83" s="1"/>
      <c r="ACZ83" s="9"/>
      <c r="ADC83" s="10"/>
      <c r="ADD83" s="1"/>
      <c r="ADE83" s="9"/>
      <c r="ADH83" s="10"/>
      <c r="ADI83" s="1"/>
      <c r="ADJ83" s="9"/>
      <c r="ADM83" s="10"/>
      <c r="ADN83" s="1"/>
      <c r="ADO83" s="9"/>
      <c r="ADR83" s="10"/>
      <c r="ADS83" s="1"/>
      <c r="ADT83" s="9"/>
      <c r="ADW83" s="10"/>
      <c r="ADX83" s="1"/>
      <c r="ADY83" s="9"/>
      <c r="AEB83" s="10"/>
      <c r="AEC83" s="1"/>
      <c r="AED83" s="9"/>
      <c r="AEG83" s="10"/>
      <c r="AEH83" s="1"/>
      <c r="AEI83" s="9"/>
      <c r="AEL83" s="10"/>
      <c r="AEM83" s="1"/>
      <c r="AEN83" s="9"/>
      <c r="AEQ83" s="10"/>
      <c r="AER83" s="1"/>
      <c r="AES83" s="9"/>
      <c r="AEV83" s="10"/>
      <c r="AEW83" s="1"/>
      <c r="AEX83" s="9"/>
      <c r="AFA83" s="10"/>
      <c r="AFB83" s="1"/>
      <c r="AFC83" s="9"/>
      <c r="AFF83" s="10"/>
      <c r="AFG83" s="1"/>
      <c r="AFH83" s="9"/>
      <c r="AFK83" s="10"/>
      <c r="AFL83" s="1"/>
      <c r="AFM83" s="9"/>
      <c r="AFP83" s="10"/>
      <c r="AFQ83" s="1"/>
      <c r="AFR83" s="9"/>
      <c r="AFU83" s="10"/>
      <c r="AFV83" s="1"/>
      <c r="AFW83" s="9"/>
      <c r="AFZ83" s="10"/>
      <c r="AGA83" s="1"/>
      <c r="AGB83" s="9"/>
      <c r="AGE83" s="10"/>
      <c r="AGF83" s="1"/>
      <c r="AGG83" s="9"/>
      <c r="AGJ83" s="10"/>
      <c r="AGK83" s="1"/>
      <c r="AGL83" s="9"/>
      <c r="AGO83" s="10"/>
      <c r="AGP83" s="1"/>
      <c r="AGQ83" s="9"/>
      <c r="AGT83" s="10"/>
      <c r="AGU83" s="1"/>
      <c r="AGV83" s="9"/>
      <c r="AGY83" s="10"/>
      <c r="AGZ83" s="1"/>
      <c r="AHA83" s="9"/>
      <c r="AHD83" s="10"/>
      <c r="AHE83" s="1"/>
      <c r="AHF83" s="9"/>
      <c r="AHI83" s="10"/>
      <c r="AHJ83" s="1"/>
      <c r="AHK83" s="9"/>
      <c r="AHN83" s="10"/>
      <c r="AHO83" s="1"/>
      <c r="AHP83" s="9"/>
      <c r="AHS83" s="10"/>
      <c r="AHT83" s="1"/>
      <c r="AHU83" s="9"/>
      <c r="AHX83" s="10"/>
      <c r="AHY83" s="1"/>
      <c r="AHZ83" s="9"/>
      <c r="AIC83" s="10"/>
      <c r="AID83" s="1"/>
      <c r="AIE83" s="9"/>
      <c r="AIH83" s="10"/>
      <c r="AII83" s="1"/>
      <c r="AIJ83" s="9"/>
      <c r="AIM83" s="10"/>
      <c r="AIN83" s="1"/>
      <c r="AIO83" s="9"/>
      <c r="AIR83" s="10"/>
      <c r="AIS83" s="1"/>
      <c r="AIT83" s="9"/>
      <c r="AIW83" s="10"/>
      <c r="AIX83" s="1"/>
      <c r="AIY83" s="9"/>
      <c r="AJB83" s="10"/>
      <c r="AJC83" s="1"/>
      <c r="AJD83" s="9"/>
      <c r="AJG83" s="10"/>
      <c r="AJH83" s="1"/>
      <c r="AJI83" s="9"/>
      <c r="AJL83" s="10"/>
      <c r="AJM83" s="1"/>
      <c r="AJN83" s="9"/>
      <c r="AJQ83" s="10"/>
      <c r="AJR83" s="1"/>
      <c r="AJS83" s="9"/>
      <c r="AJV83" s="10"/>
      <c r="AJW83" s="1"/>
      <c r="AJX83" s="9"/>
      <c r="AKA83" s="10"/>
      <c r="AKB83" s="1"/>
      <c r="AKC83" s="9"/>
      <c r="AKF83" s="10"/>
      <c r="AKG83" s="1"/>
      <c r="AKH83" s="9"/>
      <c r="AKK83" s="10"/>
      <c r="AKL83" s="1"/>
      <c r="AKM83" s="9"/>
      <c r="AKP83" s="10"/>
      <c r="AKQ83" s="1"/>
      <c r="AKR83" s="9"/>
      <c r="AKU83" s="10"/>
      <c r="AKV83" s="1"/>
      <c r="AKW83" s="9"/>
      <c r="AKZ83" s="10"/>
      <c r="ALA83" s="1"/>
      <c r="ALB83" s="9"/>
      <c r="ALE83" s="10"/>
      <c r="ALF83" s="1"/>
      <c r="ALG83" s="9"/>
      <c r="ALJ83" s="10"/>
      <c r="ALK83" s="1"/>
      <c r="ALL83" s="9"/>
      <c r="ALO83" s="10"/>
      <c r="ALP83" s="1"/>
      <c r="ALQ83" s="9"/>
      <c r="ALT83" s="10"/>
      <c r="ALU83" s="1"/>
      <c r="ALV83" s="9"/>
      <c r="ALY83" s="10"/>
      <c r="ALZ83" s="1"/>
      <c r="AMA83" s="9"/>
      <c r="AMD83" s="10"/>
      <c r="AME83" s="1"/>
      <c r="AMF83" s="9"/>
      <c r="AMI83" s="10"/>
      <c r="AMJ83" s="1"/>
    </row>
    <row r="84" spans="1:1024" customHeight="1" ht="13.2">
      <c r="I84" s="1"/>
      <c r="J84" s="9"/>
      <c r="M84" s="10"/>
      <c r="N84" s="1"/>
      <c r="O84" s="9"/>
      <c r="R84" s="10"/>
      <c r="S84" s="1"/>
      <c r="T84" s="9"/>
      <c r="W84" s="10"/>
      <c r="X84" s="1"/>
      <c r="Y84" s="9"/>
      <c r="AB84" s="10"/>
      <c r="AC84" s="1"/>
      <c r="AD84" s="9"/>
      <c r="AG84" s="10"/>
      <c r="AH84" s="1"/>
      <c r="AI84" s="9"/>
      <c r="AL84" s="10"/>
      <c r="AM84" s="1"/>
      <c r="AN84" s="9"/>
      <c r="AQ84" s="10"/>
      <c r="AR84" s="1"/>
      <c r="AS84" s="9"/>
      <c r="AV84" s="10"/>
      <c r="AW84" s="1"/>
      <c r="AX84" s="9"/>
      <c r="BA84" s="10"/>
      <c r="BB84" s="1"/>
      <c r="BC84" s="9"/>
      <c r="BF84" s="10"/>
      <c r="BG84" s="1"/>
      <c r="BH84" s="9"/>
      <c r="BK84" s="10"/>
      <c r="BL84" s="1"/>
      <c r="BM84" s="9"/>
      <c r="BP84" s="10"/>
      <c r="BQ84" s="1"/>
      <c r="BR84" s="9"/>
      <c r="BU84" s="10"/>
      <c r="BV84" s="1"/>
      <c r="BW84" s="9"/>
      <c r="BZ84" s="10"/>
      <c r="CA84" s="1"/>
      <c r="CB84" s="9"/>
      <c r="CE84" s="10"/>
      <c r="CF84" s="1"/>
      <c r="CG84" s="9"/>
      <c r="CJ84" s="10"/>
      <c r="CK84" s="1"/>
      <c r="CL84" s="9"/>
      <c r="CO84" s="10"/>
      <c r="CP84" s="1"/>
      <c r="CQ84" s="9"/>
      <c r="CT84" s="10"/>
      <c r="CU84" s="1"/>
      <c r="CV84" s="9"/>
      <c r="CY84" s="10"/>
      <c r="CZ84" s="1"/>
      <c r="DA84" s="9"/>
      <c r="DD84" s="10"/>
      <c r="DE84" s="1"/>
      <c r="DF84" s="9"/>
      <c r="DI84" s="10"/>
      <c r="DJ84" s="1"/>
      <c r="DK84" s="9"/>
      <c r="DN84" s="10"/>
      <c r="DO84" s="1"/>
      <c r="DP84" s="9"/>
      <c r="DS84" s="10"/>
      <c r="DT84" s="1"/>
      <c r="DU84" s="9"/>
      <c r="DX84" s="10"/>
      <c r="DY84" s="1"/>
      <c r="DZ84" s="9"/>
      <c r="EC84" s="10"/>
      <c r="ED84" s="1"/>
      <c r="EE84" s="9"/>
      <c r="EH84" s="10"/>
      <c r="EI84" s="1"/>
      <c r="EJ84" s="9"/>
      <c r="EM84" s="10"/>
      <c r="EN84" s="1"/>
      <c r="EO84" s="9"/>
      <c r="ER84" s="10"/>
      <c r="ES84" s="1"/>
      <c r="ET84" s="9"/>
      <c r="EW84" s="10"/>
      <c r="EX84" s="1"/>
      <c r="EY84" s="9"/>
      <c r="FB84" s="10"/>
      <c r="FC84" s="1"/>
      <c r="FD84" s="9"/>
      <c r="FG84" s="10"/>
      <c r="FH84" s="1"/>
      <c r="FI84" s="9"/>
      <c r="FL84" s="10"/>
      <c r="FM84" s="1"/>
      <c r="FN84" s="9"/>
      <c r="FQ84" s="10"/>
      <c r="FR84" s="1"/>
      <c r="FS84" s="9"/>
      <c r="FV84" s="10"/>
      <c r="FW84" s="1"/>
      <c r="FX84" s="9"/>
      <c r="GA84" s="10"/>
      <c r="GB84" s="1"/>
      <c r="GC84" s="9"/>
      <c r="GF84" s="10"/>
      <c r="GG84" s="1"/>
      <c r="GH84" s="9"/>
      <c r="GK84" s="10"/>
      <c r="GL84" s="1"/>
      <c r="GM84" s="9"/>
      <c r="GP84" s="10"/>
      <c r="GQ84" s="1"/>
      <c r="GR84" s="9"/>
      <c r="GU84" s="10"/>
      <c r="GV84" s="1"/>
      <c r="GW84" s="9"/>
      <c r="GZ84" s="10"/>
      <c r="HA84" s="1"/>
      <c r="HB84" s="9"/>
      <c r="HE84" s="10"/>
      <c r="HF84" s="1"/>
      <c r="HG84" s="9"/>
      <c r="HJ84" s="10"/>
      <c r="HK84" s="1"/>
      <c r="HL84" s="9"/>
      <c r="HO84" s="10"/>
      <c r="HP84" s="1"/>
      <c r="HQ84" s="9"/>
      <c r="HT84" s="10"/>
      <c r="HU84" s="1"/>
      <c r="HV84" s="9"/>
      <c r="HY84" s="10"/>
      <c r="HZ84" s="1"/>
      <c r="IA84" s="9"/>
      <c r="ID84" s="10"/>
      <c r="IE84" s="1"/>
      <c r="IF84" s="9"/>
      <c r="II84" s="10"/>
      <c r="IJ84" s="1"/>
      <c r="IK84" s="9"/>
      <c r="IN84" s="10"/>
      <c r="IO84" s="1"/>
      <c r="IP84" s="9"/>
      <c r="IS84" s="10"/>
      <c r="IT84" s="1"/>
      <c r="IU84" s="9"/>
      <c r="IX84" s="10"/>
      <c r="IY84" s="1"/>
      <c r="IZ84" s="9"/>
      <c r="JC84" s="10"/>
      <c r="JD84" s="1"/>
      <c r="JE84" s="9"/>
      <c r="JH84" s="10"/>
      <c r="JI84" s="1"/>
      <c r="JJ84" s="9"/>
      <c r="JM84" s="10"/>
      <c r="JN84" s="1"/>
      <c r="JO84" s="9"/>
      <c r="JR84" s="10"/>
      <c r="JS84" s="1"/>
      <c r="JT84" s="9"/>
      <c r="JW84" s="10"/>
      <c r="JX84" s="1"/>
      <c r="JY84" s="9"/>
      <c r="KB84" s="10"/>
      <c r="KC84" s="1"/>
      <c r="KD84" s="9"/>
      <c r="KG84" s="10"/>
      <c r="KH84" s="1"/>
      <c r="KI84" s="9"/>
      <c r="KL84" s="10"/>
      <c r="KM84" s="1"/>
      <c r="KN84" s="9"/>
      <c r="KQ84" s="10"/>
      <c r="KR84" s="1"/>
      <c r="KS84" s="9"/>
      <c r="KV84" s="10"/>
      <c r="KW84" s="1"/>
      <c r="KX84" s="9"/>
      <c r="LA84" s="10"/>
      <c r="LB84" s="1"/>
      <c r="LC84" s="9"/>
      <c r="LF84" s="10"/>
      <c r="LG84" s="1"/>
      <c r="LH84" s="9"/>
      <c r="LK84" s="10"/>
      <c r="LL84" s="1"/>
      <c r="LM84" s="9"/>
      <c r="LP84" s="10"/>
      <c r="LQ84" s="1"/>
      <c r="LR84" s="9"/>
      <c r="LU84" s="10"/>
      <c r="LV84" s="1"/>
      <c r="LW84" s="9"/>
      <c r="LZ84" s="10"/>
      <c r="MA84" s="1"/>
      <c r="MB84" s="9"/>
      <c r="ME84" s="10"/>
      <c r="MF84" s="1"/>
      <c r="MG84" s="9"/>
      <c r="MJ84" s="10"/>
      <c r="MK84" s="1"/>
      <c r="ML84" s="9"/>
      <c r="MO84" s="10"/>
      <c r="MP84" s="1"/>
      <c r="MQ84" s="9"/>
      <c r="MT84" s="10"/>
      <c r="MU84" s="1"/>
      <c r="MV84" s="9"/>
      <c r="MY84" s="10"/>
      <c r="MZ84" s="1"/>
      <c r="NA84" s="9"/>
      <c r="ND84" s="10"/>
      <c r="NE84" s="1"/>
      <c r="NF84" s="9"/>
      <c r="NI84" s="10"/>
      <c r="NJ84" s="1"/>
      <c r="NK84" s="9"/>
      <c r="NN84" s="10"/>
      <c r="NO84" s="1"/>
      <c r="NP84" s="9"/>
      <c r="NS84" s="10"/>
      <c r="NT84" s="1"/>
      <c r="NU84" s="9"/>
      <c r="NX84" s="10"/>
      <c r="NY84" s="1"/>
      <c r="NZ84" s="9"/>
      <c r="OC84" s="10"/>
      <c r="OD84" s="1"/>
      <c r="OE84" s="9"/>
      <c r="OH84" s="10"/>
      <c r="OI84" s="1"/>
      <c r="OJ84" s="9"/>
      <c r="OM84" s="10"/>
      <c r="ON84" s="1"/>
      <c r="OO84" s="9"/>
      <c r="OR84" s="10"/>
      <c r="OS84" s="1"/>
      <c r="OT84" s="9"/>
      <c r="OW84" s="10"/>
      <c r="OX84" s="1"/>
      <c r="OY84" s="9"/>
      <c r="PB84" s="10"/>
      <c r="PC84" s="1"/>
      <c r="PD84" s="9"/>
      <c r="PG84" s="10"/>
      <c r="PH84" s="1"/>
      <c r="PI84" s="9"/>
      <c r="PL84" s="10"/>
      <c r="PM84" s="1"/>
      <c r="PN84" s="9"/>
      <c r="PQ84" s="10"/>
      <c r="PR84" s="1"/>
      <c r="PS84" s="9"/>
      <c r="PV84" s="10"/>
      <c r="PW84" s="1"/>
      <c r="PX84" s="9"/>
      <c r="QA84" s="10"/>
      <c r="QB84" s="1"/>
      <c r="QC84" s="9"/>
      <c r="QF84" s="10"/>
      <c r="QG84" s="1"/>
      <c r="QH84" s="9"/>
      <c r="QK84" s="10"/>
      <c r="QL84" s="1"/>
      <c r="QM84" s="9"/>
      <c r="QP84" s="10"/>
      <c r="QQ84" s="1"/>
      <c r="QR84" s="9"/>
      <c r="QU84" s="10"/>
      <c r="QV84" s="1"/>
      <c r="QW84" s="9"/>
      <c r="QZ84" s="10"/>
      <c r="RA84" s="1"/>
      <c r="RB84" s="9"/>
      <c r="RE84" s="10"/>
      <c r="RF84" s="1"/>
      <c r="RG84" s="9"/>
      <c r="RJ84" s="10"/>
      <c r="RK84" s="1"/>
      <c r="RL84" s="9"/>
      <c r="RO84" s="10"/>
      <c r="RP84" s="1"/>
      <c r="RQ84" s="9"/>
      <c r="RT84" s="10"/>
      <c r="RU84" s="1"/>
      <c r="RV84" s="9"/>
      <c r="RY84" s="10"/>
      <c r="RZ84" s="1"/>
      <c r="SA84" s="9"/>
      <c r="SD84" s="10"/>
      <c r="SE84" s="1"/>
      <c r="SF84" s="9"/>
      <c r="SI84" s="10"/>
      <c r="SJ84" s="1"/>
      <c r="SK84" s="9"/>
      <c r="SN84" s="10"/>
      <c r="SO84" s="1"/>
      <c r="SP84" s="9"/>
      <c r="SS84" s="10"/>
      <c r="ST84" s="1"/>
      <c r="SU84" s="9"/>
      <c r="SX84" s="10"/>
      <c r="SY84" s="1"/>
      <c r="SZ84" s="9"/>
      <c r="TC84" s="10"/>
      <c r="TD84" s="1"/>
      <c r="TE84" s="9"/>
      <c r="TH84" s="10"/>
      <c r="TI84" s="1"/>
      <c r="TJ84" s="9"/>
      <c r="TM84" s="10"/>
      <c r="TN84" s="1"/>
      <c r="TO84" s="9"/>
      <c r="TR84" s="10"/>
      <c r="TS84" s="1"/>
      <c r="TT84" s="9"/>
      <c r="TW84" s="10"/>
      <c r="TX84" s="1"/>
      <c r="TY84" s="9"/>
      <c r="UB84" s="10"/>
      <c r="UC84" s="1"/>
      <c r="UD84" s="9"/>
      <c r="UG84" s="10"/>
      <c r="UH84" s="1"/>
      <c r="UI84" s="9"/>
      <c r="UL84" s="10"/>
      <c r="UM84" s="1"/>
      <c r="UN84" s="9"/>
      <c r="UQ84" s="10"/>
      <c r="UR84" s="1"/>
      <c r="US84" s="9"/>
      <c r="UV84" s="10"/>
      <c r="UW84" s="1"/>
      <c r="UX84" s="9"/>
      <c r="VA84" s="10"/>
      <c r="VB84" s="1"/>
      <c r="VC84" s="9"/>
      <c r="VF84" s="10"/>
      <c r="VG84" s="1"/>
      <c r="VH84" s="9"/>
      <c r="VK84" s="10"/>
      <c r="VL84" s="1"/>
      <c r="VM84" s="9"/>
      <c r="VP84" s="10"/>
      <c r="VQ84" s="1"/>
      <c r="VR84" s="9"/>
      <c r="VU84" s="10"/>
      <c r="VV84" s="1"/>
      <c r="VW84" s="9"/>
      <c r="VZ84" s="10"/>
      <c r="WA84" s="1"/>
      <c r="WB84" s="9"/>
      <c r="WE84" s="10"/>
      <c r="WF84" s="1"/>
      <c r="WG84" s="9"/>
      <c r="WJ84" s="10"/>
      <c r="WK84" s="1"/>
      <c r="WL84" s="9"/>
      <c r="WO84" s="10"/>
      <c r="WP84" s="1"/>
      <c r="WQ84" s="9"/>
      <c r="WT84" s="10"/>
      <c r="WU84" s="1"/>
      <c r="WV84" s="9"/>
      <c r="WY84" s="10"/>
      <c r="WZ84" s="1"/>
      <c r="XA84" s="9"/>
      <c r="XD84" s="10"/>
      <c r="XE84" s="1"/>
      <c r="XF84" s="9"/>
      <c r="XI84" s="10"/>
      <c r="XJ84" s="1"/>
      <c r="XK84" s="9"/>
      <c r="XN84" s="10"/>
      <c r="XO84" s="1"/>
      <c r="XP84" s="9"/>
      <c r="XS84" s="10"/>
      <c r="XT84" s="1"/>
      <c r="XU84" s="9"/>
      <c r="XX84" s="10"/>
      <c r="XY84" s="1"/>
      <c r="XZ84" s="9"/>
      <c r="YC84" s="10"/>
      <c r="YD84" s="1"/>
      <c r="YE84" s="9"/>
      <c r="YH84" s="10"/>
      <c r="YI84" s="1"/>
      <c r="YJ84" s="9"/>
      <c r="YM84" s="10"/>
      <c r="YN84" s="1"/>
      <c r="YO84" s="9"/>
      <c r="YR84" s="10"/>
      <c r="YS84" s="1"/>
      <c r="YT84" s="9"/>
      <c r="YW84" s="10"/>
      <c r="YX84" s="1"/>
      <c r="YY84" s="9"/>
      <c r="ZB84" s="10"/>
      <c r="ZC84" s="1"/>
      <c r="ZD84" s="9"/>
      <c r="ZG84" s="10"/>
      <c r="ZH84" s="1"/>
      <c r="ZI84" s="9"/>
      <c r="ZL84" s="10"/>
      <c r="ZM84" s="1"/>
      <c r="ZN84" s="9"/>
      <c r="ZQ84" s="10"/>
      <c r="ZR84" s="1"/>
      <c r="ZS84" s="9"/>
      <c r="ZV84" s="10"/>
      <c r="ZW84" s="1"/>
      <c r="ZX84" s="9"/>
      <c r="AAA84" s="10"/>
      <c r="AAB84" s="1"/>
      <c r="AAC84" s="9"/>
      <c r="AAF84" s="10"/>
      <c r="AAG84" s="1"/>
      <c r="AAH84" s="9"/>
      <c r="AAK84" s="10"/>
      <c r="AAL84" s="1"/>
      <c r="AAM84" s="9"/>
      <c r="AAP84" s="10"/>
      <c r="AAQ84" s="1"/>
      <c r="AAR84" s="9"/>
      <c r="AAU84" s="10"/>
      <c r="AAV84" s="1"/>
      <c r="AAW84" s="9"/>
      <c r="AAZ84" s="10"/>
      <c r="ABA84" s="1"/>
      <c r="ABB84" s="9"/>
      <c r="ABE84" s="10"/>
      <c r="ABF84" s="1"/>
      <c r="ABG84" s="9"/>
      <c r="ABJ84" s="10"/>
      <c r="ABK84" s="1"/>
      <c r="ABL84" s="9"/>
      <c r="ABO84" s="10"/>
      <c r="ABP84" s="1"/>
      <c r="ABQ84" s="9"/>
      <c r="ABT84" s="10"/>
      <c r="ABU84" s="1"/>
      <c r="ABV84" s="9"/>
      <c r="ABY84" s="10"/>
      <c r="ABZ84" s="1"/>
      <c r="ACA84" s="9"/>
      <c r="ACD84" s="10"/>
      <c r="ACE84" s="1"/>
      <c r="ACF84" s="9"/>
      <c r="ACI84" s="10"/>
      <c r="ACJ84" s="1"/>
      <c r="ACK84" s="9"/>
      <c r="ACN84" s="10"/>
      <c r="ACO84" s="1"/>
      <c r="ACP84" s="9"/>
      <c r="ACS84" s="10"/>
      <c r="ACT84" s="1"/>
      <c r="ACU84" s="9"/>
      <c r="ACX84" s="10"/>
      <c r="ACY84" s="1"/>
      <c r="ACZ84" s="9"/>
      <c r="ADC84" s="10"/>
      <c r="ADD84" s="1"/>
      <c r="ADE84" s="9"/>
      <c r="ADH84" s="10"/>
      <c r="ADI84" s="1"/>
      <c r="ADJ84" s="9"/>
      <c r="ADM84" s="10"/>
      <c r="ADN84" s="1"/>
      <c r="ADO84" s="9"/>
      <c r="ADR84" s="10"/>
      <c r="ADS84" s="1"/>
      <c r="ADT84" s="9"/>
      <c r="ADW84" s="10"/>
      <c r="ADX84" s="1"/>
      <c r="ADY84" s="9"/>
      <c r="AEB84" s="10"/>
      <c r="AEC84" s="1"/>
      <c r="AED84" s="9"/>
      <c r="AEG84" s="10"/>
      <c r="AEH84" s="1"/>
      <c r="AEI84" s="9"/>
      <c r="AEL84" s="10"/>
      <c r="AEM84" s="1"/>
      <c r="AEN84" s="9"/>
      <c r="AEQ84" s="10"/>
      <c r="AER84" s="1"/>
      <c r="AES84" s="9"/>
      <c r="AEV84" s="10"/>
      <c r="AEW84" s="1"/>
      <c r="AEX84" s="9"/>
      <c r="AFA84" s="10"/>
      <c r="AFB84" s="1"/>
      <c r="AFC84" s="9"/>
      <c r="AFF84" s="10"/>
      <c r="AFG84" s="1"/>
      <c r="AFH84" s="9"/>
      <c r="AFK84" s="10"/>
      <c r="AFL84" s="1"/>
      <c r="AFM84" s="9"/>
      <c r="AFP84" s="10"/>
      <c r="AFQ84" s="1"/>
      <c r="AFR84" s="9"/>
      <c r="AFU84" s="10"/>
      <c r="AFV84" s="1"/>
      <c r="AFW84" s="9"/>
      <c r="AFZ84" s="10"/>
      <c r="AGA84" s="1"/>
      <c r="AGB84" s="9"/>
      <c r="AGE84" s="10"/>
      <c r="AGF84" s="1"/>
      <c r="AGG84" s="9"/>
      <c r="AGJ84" s="10"/>
      <c r="AGK84" s="1"/>
      <c r="AGL84" s="9"/>
      <c r="AGO84" s="10"/>
      <c r="AGP84" s="1"/>
      <c r="AGQ84" s="9"/>
      <c r="AGT84" s="10"/>
      <c r="AGU84" s="1"/>
      <c r="AGV84" s="9"/>
      <c r="AGY84" s="10"/>
      <c r="AGZ84" s="1"/>
      <c r="AHA84" s="9"/>
      <c r="AHD84" s="10"/>
      <c r="AHE84" s="1"/>
      <c r="AHF84" s="9"/>
      <c r="AHI84" s="10"/>
      <c r="AHJ84" s="1"/>
      <c r="AHK84" s="9"/>
      <c r="AHN84" s="10"/>
      <c r="AHO84" s="1"/>
      <c r="AHP84" s="9"/>
      <c r="AHS84" s="10"/>
      <c r="AHT84" s="1"/>
      <c r="AHU84" s="9"/>
      <c r="AHX84" s="10"/>
      <c r="AHY84" s="1"/>
      <c r="AHZ84" s="9"/>
      <c r="AIC84" s="10"/>
      <c r="AID84" s="1"/>
      <c r="AIE84" s="9"/>
      <c r="AIH84" s="10"/>
      <c r="AII84" s="1"/>
      <c r="AIJ84" s="9"/>
      <c r="AIM84" s="10"/>
      <c r="AIN84" s="1"/>
      <c r="AIO84" s="9"/>
      <c r="AIR84" s="10"/>
      <c r="AIS84" s="1"/>
      <c r="AIT84" s="9"/>
      <c r="AIW84" s="10"/>
      <c r="AIX84" s="1"/>
      <c r="AIY84" s="9"/>
      <c r="AJB84" s="10"/>
      <c r="AJC84" s="1"/>
      <c r="AJD84" s="9"/>
      <c r="AJG84" s="10"/>
      <c r="AJH84" s="1"/>
      <c r="AJI84" s="9"/>
      <c r="AJL84" s="10"/>
      <c r="AJM84" s="1"/>
      <c r="AJN84" s="9"/>
      <c r="AJQ84" s="10"/>
      <c r="AJR84" s="1"/>
      <c r="AJS84" s="9"/>
      <c r="AJV84" s="10"/>
      <c r="AJW84" s="1"/>
      <c r="AJX84" s="9"/>
      <c r="AKA84" s="10"/>
      <c r="AKB84" s="1"/>
      <c r="AKC84" s="9"/>
      <c r="AKF84" s="10"/>
      <c r="AKG84" s="1"/>
      <c r="AKH84" s="9"/>
      <c r="AKK84" s="10"/>
      <c r="AKL84" s="1"/>
      <c r="AKM84" s="9"/>
      <c r="AKP84" s="10"/>
      <c r="AKQ84" s="1"/>
      <c r="AKR84" s="9"/>
      <c r="AKU84" s="10"/>
      <c r="AKV84" s="1"/>
      <c r="AKW84" s="9"/>
      <c r="AKZ84" s="10"/>
      <c r="ALA84" s="1"/>
      <c r="ALB84" s="9"/>
      <c r="ALE84" s="10"/>
      <c r="ALF84" s="1"/>
      <c r="ALG84" s="9"/>
      <c r="ALJ84" s="10"/>
      <c r="ALK84" s="1"/>
      <c r="ALL84" s="9"/>
      <c r="ALO84" s="10"/>
      <c r="ALP84" s="1"/>
      <c r="ALQ84" s="9"/>
      <c r="ALT84" s="10"/>
      <c r="ALU84" s="1"/>
      <c r="ALV84" s="9"/>
      <c r="ALY84" s="10"/>
      <c r="ALZ84" s="1"/>
      <c r="AMA84" s="9"/>
      <c r="AMD84" s="10"/>
      <c r="AME84" s="1"/>
      <c r="AMF84" s="9"/>
      <c r="AMI84" s="10"/>
      <c r="AMJ84" s="1"/>
    </row>
    <row r="85" spans="1:1024" customHeight="1" ht="13.2">
      <c r="I85" s="1"/>
      <c r="J85" s="9"/>
      <c r="M85" s="10"/>
      <c r="N85" s="1"/>
      <c r="O85" s="9"/>
      <c r="R85" s="10"/>
      <c r="S85" s="1"/>
      <c r="T85" s="9"/>
      <c r="W85" s="10"/>
      <c r="X85" s="1"/>
      <c r="Y85" s="9"/>
      <c r="AB85" s="10"/>
      <c r="AC85" s="1"/>
      <c r="AD85" s="9"/>
      <c r="AG85" s="10"/>
      <c r="AH85" s="1"/>
      <c r="AI85" s="9"/>
      <c r="AL85" s="10"/>
      <c r="AM85" s="1"/>
      <c r="AN85" s="9"/>
      <c r="AQ85" s="10"/>
      <c r="AR85" s="1"/>
      <c r="AS85" s="9"/>
      <c r="AV85" s="10"/>
      <c r="AW85" s="1"/>
      <c r="AX85" s="9"/>
      <c r="BA85" s="10"/>
      <c r="BB85" s="1"/>
      <c r="BC85" s="9"/>
      <c r="BF85" s="10"/>
      <c r="BG85" s="1"/>
      <c r="BH85" s="9"/>
      <c r="BK85" s="10"/>
      <c r="BL85" s="1"/>
      <c r="BM85" s="9"/>
      <c r="BP85" s="10"/>
      <c r="BQ85" s="1"/>
      <c r="BR85" s="9"/>
      <c r="BU85" s="10"/>
      <c r="BV85" s="1"/>
      <c r="BW85" s="9"/>
      <c r="BZ85" s="10"/>
      <c r="CA85" s="1"/>
      <c r="CB85" s="9"/>
      <c r="CE85" s="10"/>
      <c r="CF85" s="1"/>
      <c r="CG85" s="9"/>
      <c r="CJ85" s="10"/>
      <c r="CK85" s="1"/>
      <c r="CL85" s="9"/>
      <c r="CO85" s="10"/>
      <c r="CP85" s="1"/>
      <c r="CQ85" s="9"/>
      <c r="CT85" s="10"/>
      <c r="CU85" s="1"/>
      <c r="CV85" s="9"/>
      <c r="CY85" s="10"/>
      <c r="CZ85" s="1"/>
      <c r="DA85" s="9"/>
      <c r="DD85" s="10"/>
      <c r="DE85" s="1"/>
      <c r="DF85" s="9"/>
      <c r="DI85" s="10"/>
      <c r="DJ85" s="1"/>
      <c r="DK85" s="9"/>
      <c r="DN85" s="10"/>
      <c r="DO85" s="1"/>
      <c r="DP85" s="9"/>
      <c r="DS85" s="10"/>
      <c r="DT85" s="1"/>
      <c r="DU85" s="9"/>
      <c r="DX85" s="10"/>
      <c r="DY85" s="1"/>
      <c r="DZ85" s="9"/>
      <c r="EC85" s="10"/>
      <c r="ED85" s="1"/>
      <c r="EE85" s="9"/>
      <c r="EH85" s="10"/>
      <c r="EI85" s="1"/>
      <c r="EJ85" s="9"/>
      <c r="EM85" s="10"/>
      <c r="EN85" s="1"/>
      <c r="EO85" s="9"/>
      <c r="ER85" s="10"/>
      <c r="ES85" s="1"/>
      <c r="ET85" s="9"/>
      <c r="EW85" s="10"/>
      <c r="EX85" s="1"/>
      <c r="EY85" s="9"/>
      <c r="FB85" s="10"/>
      <c r="FC85" s="1"/>
      <c r="FD85" s="9"/>
      <c r="FG85" s="10"/>
      <c r="FH85" s="1"/>
      <c r="FI85" s="9"/>
      <c r="FL85" s="10"/>
      <c r="FM85" s="1"/>
      <c r="FN85" s="9"/>
      <c r="FQ85" s="10"/>
      <c r="FR85" s="1"/>
      <c r="FS85" s="9"/>
      <c r="FV85" s="10"/>
      <c r="FW85" s="1"/>
      <c r="FX85" s="9"/>
      <c r="GA85" s="10"/>
      <c r="GB85" s="1"/>
      <c r="GC85" s="9"/>
      <c r="GF85" s="10"/>
      <c r="GG85" s="1"/>
      <c r="GH85" s="9"/>
      <c r="GK85" s="10"/>
      <c r="GL85" s="1"/>
      <c r="GM85" s="9"/>
      <c r="GP85" s="10"/>
      <c r="GQ85" s="1"/>
      <c r="GR85" s="9"/>
      <c r="GU85" s="10"/>
      <c r="GV85" s="1"/>
      <c r="GW85" s="9"/>
      <c r="GZ85" s="10"/>
      <c r="HA85" s="1"/>
      <c r="HB85" s="9"/>
      <c r="HE85" s="10"/>
      <c r="HF85" s="1"/>
      <c r="HG85" s="9"/>
      <c r="HJ85" s="10"/>
      <c r="HK85" s="1"/>
      <c r="HL85" s="9"/>
      <c r="HO85" s="10"/>
      <c r="HP85" s="1"/>
      <c r="HQ85" s="9"/>
      <c r="HT85" s="10"/>
      <c r="HU85" s="1"/>
      <c r="HV85" s="9"/>
      <c r="HY85" s="10"/>
      <c r="HZ85" s="1"/>
      <c r="IA85" s="9"/>
      <c r="ID85" s="10"/>
      <c r="IE85" s="1"/>
      <c r="IF85" s="9"/>
      <c r="II85" s="10"/>
      <c r="IJ85" s="1"/>
      <c r="IK85" s="9"/>
      <c r="IN85" s="10"/>
      <c r="IO85" s="1"/>
      <c r="IP85" s="9"/>
      <c r="IS85" s="10"/>
      <c r="IT85" s="1"/>
      <c r="IU85" s="9"/>
      <c r="IX85" s="10"/>
      <c r="IY85" s="1"/>
      <c r="IZ85" s="9"/>
      <c r="JC85" s="10"/>
      <c r="JD85" s="1"/>
      <c r="JE85" s="9"/>
      <c r="JH85" s="10"/>
      <c r="JI85" s="1"/>
      <c r="JJ85" s="9"/>
      <c r="JM85" s="10"/>
      <c r="JN85" s="1"/>
      <c r="JO85" s="9"/>
      <c r="JR85" s="10"/>
      <c r="JS85" s="1"/>
      <c r="JT85" s="9"/>
      <c r="JW85" s="10"/>
      <c r="JX85" s="1"/>
      <c r="JY85" s="9"/>
      <c r="KB85" s="10"/>
      <c r="KC85" s="1"/>
      <c r="KD85" s="9"/>
      <c r="KG85" s="10"/>
      <c r="KH85" s="1"/>
      <c r="KI85" s="9"/>
      <c r="KL85" s="10"/>
      <c r="KM85" s="1"/>
      <c r="KN85" s="9"/>
      <c r="KQ85" s="10"/>
      <c r="KR85" s="1"/>
      <c r="KS85" s="9"/>
      <c r="KV85" s="10"/>
      <c r="KW85" s="1"/>
      <c r="KX85" s="9"/>
      <c r="LA85" s="10"/>
      <c r="LB85" s="1"/>
      <c r="LC85" s="9"/>
      <c r="LF85" s="10"/>
      <c r="LG85" s="1"/>
      <c r="LH85" s="9"/>
      <c r="LK85" s="10"/>
      <c r="LL85" s="1"/>
      <c r="LM85" s="9"/>
      <c r="LP85" s="10"/>
      <c r="LQ85" s="1"/>
      <c r="LR85" s="9"/>
      <c r="LU85" s="10"/>
      <c r="LV85" s="1"/>
      <c r="LW85" s="9"/>
      <c r="LZ85" s="10"/>
      <c r="MA85" s="1"/>
      <c r="MB85" s="9"/>
      <c r="ME85" s="10"/>
      <c r="MF85" s="1"/>
      <c r="MG85" s="9"/>
      <c r="MJ85" s="10"/>
      <c r="MK85" s="1"/>
      <c r="ML85" s="9"/>
      <c r="MO85" s="10"/>
      <c r="MP85" s="1"/>
      <c r="MQ85" s="9"/>
      <c r="MT85" s="10"/>
      <c r="MU85" s="1"/>
      <c r="MV85" s="9"/>
      <c r="MY85" s="10"/>
      <c r="MZ85" s="1"/>
      <c r="NA85" s="9"/>
      <c r="ND85" s="10"/>
      <c r="NE85" s="1"/>
      <c r="NF85" s="9"/>
      <c r="NI85" s="10"/>
      <c r="NJ85" s="1"/>
      <c r="NK85" s="9"/>
      <c r="NN85" s="10"/>
      <c r="NO85" s="1"/>
      <c r="NP85" s="9"/>
      <c r="NS85" s="10"/>
      <c r="NT85" s="1"/>
      <c r="NU85" s="9"/>
      <c r="NX85" s="10"/>
      <c r="NY85" s="1"/>
      <c r="NZ85" s="9"/>
      <c r="OC85" s="10"/>
      <c r="OD85" s="1"/>
      <c r="OE85" s="9"/>
      <c r="OH85" s="10"/>
      <c r="OI85" s="1"/>
      <c r="OJ85" s="9"/>
      <c r="OM85" s="10"/>
      <c r="ON85" s="1"/>
      <c r="OO85" s="9"/>
      <c r="OR85" s="10"/>
      <c r="OS85" s="1"/>
      <c r="OT85" s="9"/>
      <c r="OW85" s="10"/>
      <c r="OX85" s="1"/>
      <c r="OY85" s="9"/>
      <c r="PB85" s="10"/>
      <c r="PC85" s="1"/>
      <c r="PD85" s="9"/>
      <c r="PG85" s="10"/>
      <c r="PH85" s="1"/>
      <c r="PI85" s="9"/>
      <c r="PL85" s="10"/>
      <c r="PM85" s="1"/>
      <c r="PN85" s="9"/>
      <c r="PQ85" s="10"/>
      <c r="PR85" s="1"/>
      <c r="PS85" s="9"/>
      <c r="PV85" s="10"/>
      <c r="PW85" s="1"/>
      <c r="PX85" s="9"/>
      <c r="QA85" s="10"/>
      <c r="QB85" s="1"/>
      <c r="QC85" s="9"/>
      <c r="QF85" s="10"/>
      <c r="QG85" s="1"/>
      <c r="QH85" s="9"/>
      <c r="QK85" s="10"/>
      <c r="QL85" s="1"/>
      <c r="QM85" s="9"/>
      <c r="QP85" s="10"/>
      <c r="QQ85" s="1"/>
      <c r="QR85" s="9"/>
      <c r="QU85" s="10"/>
      <c r="QV85" s="1"/>
      <c r="QW85" s="9"/>
      <c r="QZ85" s="10"/>
      <c r="RA85" s="1"/>
      <c r="RB85" s="9"/>
      <c r="RE85" s="10"/>
      <c r="RF85" s="1"/>
      <c r="RG85" s="9"/>
      <c r="RJ85" s="10"/>
      <c r="RK85" s="1"/>
      <c r="RL85" s="9"/>
      <c r="RO85" s="10"/>
      <c r="RP85" s="1"/>
      <c r="RQ85" s="9"/>
      <c r="RT85" s="10"/>
      <c r="RU85" s="1"/>
      <c r="RV85" s="9"/>
      <c r="RY85" s="10"/>
      <c r="RZ85" s="1"/>
      <c r="SA85" s="9"/>
      <c r="SD85" s="10"/>
      <c r="SE85" s="1"/>
      <c r="SF85" s="9"/>
      <c r="SI85" s="10"/>
      <c r="SJ85" s="1"/>
      <c r="SK85" s="9"/>
      <c r="SN85" s="10"/>
      <c r="SO85" s="1"/>
      <c r="SP85" s="9"/>
      <c r="SS85" s="10"/>
      <c r="ST85" s="1"/>
      <c r="SU85" s="9"/>
      <c r="SX85" s="10"/>
      <c r="SY85" s="1"/>
      <c r="SZ85" s="9"/>
      <c r="TC85" s="10"/>
      <c r="TD85" s="1"/>
      <c r="TE85" s="9"/>
      <c r="TH85" s="10"/>
      <c r="TI85" s="1"/>
      <c r="TJ85" s="9"/>
      <c r="TM85" s="10"/>
      <c r="TN85" s="1"/>
      <c r="TO85" s="9"/>
      <c r="TR85" s="10"/>
      <c r="TS85" s="1"/>
      <c r="TT85" s="9"/>
      <c r="TW85" s="10"/>
      <c r="TX85" s="1"/>
      <c r="TY85" s="9"/>
      <c r="UB85" s="10"/>
      <c r="UC85" s="1"/>
      <c r="UD85" s="9"/>
      <c r="UG85" s="10"/>
      <c r="UH85" s="1"/>
      <c r="UI85" s="9"/>
      <c r="UL85" s="10"/>
      <c r="UM85" s="1"/>
      <c r="UN85" s="9"/>
      <c r="UQ85" s="10"/>
      <c r="UR85" s="1"/>
      <c r="US85" s="9"/>
      <c r="UV85" s="10"/>
      <c r="UW85" s="1"/>
      <c r="UX85" s="9"/>
      <c r="VA85" s="10"/>
      <c r="VB85" s="1"/>
      <c r="VC85" s="9"/>
      <c r="VF85" s="10"/>
      <c r="VG85" s="1"/>
      <c r="VH85" s="9"/>
      <c r="VK85" s="10"/>
      <c r="VL85" s="1"/>
      <c r="VM85" s="9"/>
      <c r="VP85" s="10"/>
      <c r="VQ85" s="1"/>
      <c r="VR85" s="9"/>
      <c r="VU85" s="10"/>
      <c r="VV85" s="1"/>
      <c r="VW85" s="9"/>
      <c r="VZ85" s="10"/>
      <c r="WA85" s="1"/>
      <c r="WB85" s="9"/>
      <c r="WE85" s="10"/>
      <c r="WF85" s="1"/>
      <c r="WG85" s="9"/>
      <c r="WJ85" s="10"/>
      <c r="WK85" s="1"/>
      <c r="WL85" s="9"/>
      <c r="WO85" s="10"/>
      <c r="WP85" s="1"/>
      <c r="WQ85" s="9"/>
      <c r="WT85" s="10"/>
      <c r="WU85" s="1"/>
      <c r="WV85" s="9"/>
      <c r="WY85" s="10"/>
      <c r="WZ85" s="1"/>
      <c r="XA85" s="9"/>
      <c r="XD85" s="10"/>
      <c r="XE85" s="1"/>
      <c r="XF85" s="9"/>
      <c r="XI85" s="10"/>
      <c r="XJ85" s="1"/>
      <c r="XK85" s="9"/>
      <c r="XN85" s="10"/>
      <c r="XO85" s="1"/>
      <c r="XP85" s="9"/>
      <c r="XS85" s="10"/>
      <c r="XT85" s="1"/>
      <c r="XU85" s="9"/>
      <c r="XX85" s="10"/>
      <c r="XY85" s="1"/>
      <c r="XZ85" s="9"/>
      <c r="YC85" s="10"/>
      <c r="YD85" s="1"/>
      <c r="YE85" s="9"/>
      <c r="YH85" s="10"/>
      <c r="YI85" s="1"/>
      <c r="YJ85" s="9"/>
      <c r="YM85" s="10"/>
      <c r="YN85" s="1"/>
      <c r="YO85" s="9"/>
      <c r="YR85" s="10"/>
      <c r="YS85" s="1"/>
      <c r="YT85" s="9"/>
      <c r="YW85" s="10"/>
      <c r="YX85" s="1"/>
      <c r="YY85" s="9"/>
      <c r="ZB85" s="10"/>
      <c r="ZC85" s="1"/>
      <c r="ZD85" s="9"/>
      <c r="ZG85" s="10"/>
      <c r="ZH85" s="1"/>
      <c r="ZI85" s="9"/>
      <c r="ZL85" s="10"/>
      <c r="ZM85" s="1"/>
      <c r="ZN85" s="9"/>
      <c r="ZQ85" s="10"/>
      <c r="ZR85" s="1"/>
      <c r="ZS85" s="9"/>
      <c r="ZV85" s="10"/>
      <c r="ZW85" s="1"/>
      <c r="ZX85" s="9"/>
      <c r="AAA85" s="10"/>
      <c r="AAB85" s="1"/>
      <c r="AAC85" s="9"/>
      <c r="AAF85" s="10"/>
      <c r="AAG85" s="1"/>
      <c r="AAH85" s="9"/>
      <c r="AAK85" s="10"/>
      <c r="AAL85" s="1"/>
      <c r="AAM85" s="9"/>
      <c r="AAP85" s="10"/>
      <c r="AAQ85" s="1"/>
      <c r="AAR85" s="9"/>
      <c r="AAU85" s="10"/>
      <c r="AAV85" s="1"/>
      <c r="AAW85" s="9"/>
      <c r="AAZ85" s="10"/>
      <c r="ABA85" s="1"/>
      <c r="ABB85" s="9"/>
      <c r="ABE85" s="10"/>
      <c r="ABF85" s="1"/>
      <c r="ABG85" s="9"/>
      <c r="ABJ85" s="10"/>
      <c r="ABK85" s="1"/>
      <c r="ABL85" s="9"/>
      <c r="ABO85" s="10"/>
      <c r="ABP85" s="1"/>
      <c r="ABQ85" s="9"/>
      <c r="ABT85" s="10"/>
      <c r="ABU85" s="1"/>
      <c r="ABV85" s="9"/>
      <c r="ABY85" s="10"/>
      <c r="ABZ85" s="1"/>
      <c r="ACA85" s="9"/>
      <c r="ACD85" s="10"/>
      <c r="ACE85" s="1"/>
      <c r="ACF85" s="9"/>
      <c r="ACI85" s="10"/>
      <c r="ACJ85" s="1"/>
      <c r="ACK85" s="9"/>
      <c r="ACN85" s="10"/>
      <c r="ACO85" s="1"/>
      <c r="ACP85" s="9"/>
      <c r="ACS85" s="10"/>
      <c r="ACT85" s="1"/>
      <c r="ACU85" s="9"/>
      <c r="ACX85" s="10"/>
      <c r="ACY85" s="1"/>
      <c r="ACZ85" s="9"/>
      <c r="ADC85" s="10"/>
      <c r="ADD85" s="1"/>
      <c r="ADE85" s="9"/>
      <c r="ADH85" s="10"/>
      <c r="ADI85" s="1"/>
      <c r="ADJ85" s="9"/>
      <c r="ADM85" s="10"/>
      <c r="ADN85" s="1"/>
      <c r="ADO85" s="9"/>
      <c r="ADR85" s="10"/>
      <c r="ADS85" s="1"/>
      <c r="ADT85" s="9"/>
      <c r="ADW85" s="10"/>
      <c r="ADX85" s="1"/>
      <c r="ADY85" s="9"/>
      <c r="AEB85" s="10"/>
      <c r="AEC85" s="1"/>
      <c r="AED85" s="9"/>
      <c r="AEG85" s="10"/>
      <c r="AEH85" s="1"/>
      <c r="AEI85" s="9"/>
      <c r="AEL85" s="10"/>
      <c r="AEM85" s="1"/>
      <c r="AEN85" s="9"/>
      <c r="AEQ85" s="10"/>
      <c r="AER85" s="1"/>
      <c r="AES85" s="9"/>
      <c r="AEV85" s="10"/>
      <c r="AEW85" s="1"/>
      <c r="AEX85" s="9"/>
      <c r="AFA85" s="10"/>
      <c r="AFB85" s="1"/>
      <c r="AFC85" s="9"/>
      <c r="AFF85" s="10"/>
      <c r="AFG85" s="1"/>
      <c r="AFH85" s="9"/>
      <c r="AFK85" s="10"/>
      <c r="AFL85" s="1"/>
      <c r="AFM85" s="9"/>
      <c r="AFP85" s="10"/>
      <c r="AFQ85" s="1"/>
      <c r="AFR85" s="9"/>
      <c r="AFU85" s="10"/>
      <c r="AFV85" s="1"/>
      <c r="AFW85" s="9"/>
      <c r="AFZ85" s="10"/>
      <c r="AGA85" s="1"/>
      <c r="AGB85" s="9"/>
      <c r="AGE85" s="10"/>
      <c r="AGF85" s="1"/>
      <c r="AGG85" s="9"/>
      <c r="AGJ85" s="10"/>
      <c r="AGK85" s="1"/>
      <c r="AGL85" s="9"/>
      <c r="AGO85" s="10"/>
      <c r="AGP85" s="1"/>
      <c r="AGQ85" s="9"/>
      <c r="AGT85" s="10"/>
      <c r="AGU85" s="1"/>
      <c r="AGV85" s="9"/>
      <c r="AGY85" s="10"/>
      <c r="AGZ85" s="1"/>
      <c r="AHA85" s="9"/>
      <c r="AHD85" s="10"/>
      <c r="AHE85" s="1"/>
      <c r="AHF85" s="9"/>
      <c r="AHI85" s="10"/>
      <c r="AHJ85" s="1"/>
      <c r="AHK85" s="9"/>
      <c r="AHN85" s="10"/>
      <c r="AHO85" s="1"/>
      <c r="AHP85" s="9"/>
      <c r="AHS85" s="10"/>
      <c r="AHT85" s="1"/>
      <c r="AHU85" s="9"/>
      <c r="AHX85" s="10"/>
      <c r="AHY85" s="1"/>
      <c r="AHZ85" s="9"/>
      <c r="AIC85" s="10"/>
      <c r="AID85" s="1"/>
      <c r="AIE85" s="9"/>
      <c r="AIH85" s="10"/>
      <c r="AII85" s="1"/>
      <c r="AIJ85" s="9"/>
      <c r="AIM85" s="10"/>
      <c r="AIN85" s="1"/>
      <c r="AIO85" s="9"/>
      <c r="AIR85" s="10"/>
      <c r="AIS85" s="1"/>
      <c r="AIT85" s="9"/>
      <c r="AIW85" s="10"/>
      <c r="AIX85" s="1"/>
      <c r="AIY85" s="9"/>
      <c r="AJB85" s="10"/>
      <c r="AJC85" s="1"/>
      <c r="AJD85" s="9"/>
      <c r="AJG85" s="10"/>
      <c r="AJH85" s="1"/>
      <c r="AJI85" s="9"/>
      <c r="AJL85" s="10"/>
      <c r="AJM85" s="1"/>
      <c r="AJN85" s="9"/>
      <c r="AJQ85" s="10"/>
      <c r="AJR85" s="1"/>
      <c r="AJS85" s="9"/>
      <c r="AJV85" s="10"/>
      <c r="AJW85" s="1"/>
      <c r="AJX85" s="9"/>
      <c r="AKA85" s="10"/>
      <c r="AKB85" s="1"/>
      <c r="AKC85" s="9"/>
      <c r="AKF85" s="10"/>
      <c r="AKG85" s="1"/>
      <c r="AKH85" s="9"/>
      <c r="AKK85" s="10"/>
      <c r="AKL85" s="1"/>
      <c r="AKM85" s="9"/>
      <c r="AKP85" s="10"/>
      <c r="AKQ85" s="1"/>
      <c r="AKR85" s="9"/>
      <c r="AKU85" s="10"/>
      <c r="AKV85" s="1"/>
      <c r="AKW85" s="9"/>
      <c r="AKZ85" s="10"/>
      <c r="ALA85" s="1"/>
      <c r="ALB85" s="9"/>
      <c r="ALE85" s="10"/>
      <c r="ALF85" s="1"/>
      <c r="ALG85" s="9"/>
      <c r="ALJ85" s="10"/>
      <c r="ALK85" s="1"/>
      <c r="ALL85" s="9"/>
      <c r="ALO85" s="10"/>
      <c r="ALP85" s="1"/>
      <c r="ALQ85" s="9"/>
      <c r="ALT85" s="10"/>
      <c r="ALU85" s="1"/>
      <c r="ALV85" s="9"/>
      <c r="ALY85" s="10"/>
      <c r="ALZ85" s="1"/>
      <c r="AMA85" s="9"/>
      <c r="AMD85" s="10"/>
      <c r="AME85" s="1"/>
      <c r="AMF85" s="9"/>
      <c r="AMI85" s="10"/>
      <c r="AMJ85" s="1"/>
    </row>
    <row r="86" spans="1:1024" customHeight="1" ht="13.2">
      <c r="I86" s="1"/>
      <c r="J86" s="9"/>
      <c r="M86" s="10"/>
      <c r="N86" s="1"/>
      <c r="O86" s="9"/>
      <c r="R86" s="10"/>
      <c r="S86" s="1"/>
      <c r="T86" s="9"/>
      <c r="W86" s="10"/>
      <c r="X86" s="1"/>
      <c r="Y86" s="9"/>
      <c r="AB86" s="10"/>
      <c r="AC86" s="1"/>
      <c r="AD86" s="9"/>
      <c r="AG86" s="10"/>
      <c r="AH86" s="1"/>
      <c r="AI86" s="9"/>
      <c r="AL86" s="10"/>
      <c r="AM86" s="1"/>
      <c r="AN86" s="9"/>
      <c r="AQ86" s="10"/>
      <c r="AR86" s="1"/>
      <c r="AS86" s="9"/>
      <c r="AV86" s="10"/>
      <c r="AW86" s="1"/>
      <c r="AX86" s="9"/>
      <c r="BA86" s="10"/>
      <c r="BB86" s="1"/>
      <c r="BC86" s="9"/>
      <c r="BF86" s="10"/>
      <c r="BG86" s="1"/>
      <c r="BH86" s="9"/>
      <c r="BK86" s="10"/>
      <c r="BL86" s="1"/>
      <c r="BM86" s="9"/>
      <c r="BP86" s="10"/>
      <c r="BQ86" s="1"/>
      <c r="BR86" s="9"/>
      <c r="BU86" s="10"/>
      <c r="BV86" s="1"/>
      <c r="BW86" s="9"/>
      <c r="BZ86" s="10"/>
      <c r="CA86" s="1"/>
      <c r="CB86" s="9"/>
      <c r="CE86" s="10"/>
      <c r="CF86" s="1"/>
      <c r="CG86" s="9"/>
      <c r="CJ86" s="10"/>
      <c r="CK86" s="1"/>
      <c r="CL86" s="9"/>
      <c r="CO86" s="10"/>
      <c r="CP86" s="1"/>
      <c r="CQ86" s="9"/>
      <c r="CT86" s="10"/>
      <c r="CU86" s="1"/>
      <c r="CV86" s="9"/>
      <c r="CY86" s="10"/>
      <c r="CZ86" s="1"/>
      <c r="DA86" s="9"/>
      <c r="DD86" s="10"/>
      <c r="DE86" s="1"/>
      <c r="DF86" s="9"/>
      <c r="DI86" s="10"/>
      <c r="DJ86" s="1"/>
      <c r="DK86" s="9"/>
      <c r="DN86" s="10"/>
      <c r="DO86" s="1"/>
      <c r="DP86" s="9"/>
      <c r="DS86" s="10"/>
      <c r="DT86" s="1"/>
      <c r="DU86" s="9"/>
      <c r="DX86" s="10"/>
      <c r="DY86" s="1"/>
      <c r="DZ86" s="9"/>
      <c r="EC86" s="10"/>
      <c r="ED86" s="1"/>
      <c r="EE86" s="9"/>
      <c r="EH86" s="10"/>
      <c r="EI86" s="1"/>
      <c r="EJ86" s="9"/>
      <c r="EM86" s="10"/>
      <c r="EN86" s="1"/>
      <c r="EO86" s="9"/>
      <c r="ER86" s="10"/>
      <c r="ES86" s="1"/>
      <c r="ET86" s="9"/>
      <c r="EW86" s="10"/>
      <c r="EX86" s="1"/>
      <c r="EY86" s="9"/>
      <c r="FB86" s="10"/>
      <c r="FC86" s="1"/>
      <c r="FD86" s="9"/>
      <c r="FG86" s="10"/>
      <c r="FH86" s="1"/>
      <c r="FI86" s="9"/>
      <c r="FL86" s="10"/>
      <c r="FM86" s="1"/>
      <c r="FN86" s="9"/>
      <c r="FQ86" s="10"/>
      <c r="FR86" s="1"/>
      <c r="FS86" s="9"/>
      <c r="FV86" s="10"/>
      <c r="FW86" s="1"/>
      <c r="FX86" s="9"/>
      <c r="GA86" s="10"/>
      <c r="GB86" s="1"/>
      <c r="GC86" s="9"/>
      <c r="GF86" s="10"/>
      <c r="GG86" s="1"/>
      <c r="GH86" s="9"/>
      <c r="GK86" s="10"/>
      <c r="GL86" s="1"/>
      <c r="GM86" s="9"/>
      <c r="GP86" s="10"/>
      <c r="GQ86" s="1"/>
      <c r="GR86" s="9"/>
      <c r="GU86" s="10"/>
      <c r="GV86" s="1"/>
      <c r="GW86" s="9"/>
      <c r="GZ86" s="10"/>
      <c r="HA86" s="1"/>
      <c r="HB86" s="9"/>
      <c r="HE86" s="10"/>
      <c r="HF86" s="1"/>
      <c r="HG86" s="9"/>
      <c r="HJ86" s="10"/>
      <c r="HK86" s="1"/>
      <c r="HL86" s="9"/>
      <c r="HO86" s="10"/>
      <c r="HP86" s="1"/>
      <c r="HQ86" s="9"/>
      <c r="HT86" s="10"/>
      <c r="HU86" s="1"/>
      <c r="HV86" s="9"/>
      <c r="HY86" s="10"/>
      <c r="HZ86" s="1"/>
      <c r="IA86" s="9"/>
      <c r="ID86" s="10"/>
      <c r="IE86" s="1"/>
      <c r="IF86" s="9"/>
      <c r="II86" s="10"/>
      <c r="IJ86" s="1"/>
      <c r="IK86" s="9"/>
      <c r="IN86" s="10"/>
      <c r="IO86" s="1"/>
      <c r="IP86" s="9"/>
      <c r="IS86" s="10"/>
      <c r="IT86" s="1"/>
      <c r="IU86" s="9"/>
      <c r="IX86" s="10"/>
      <c r="IY86" s="1"/>
      <c r="IZ86" s="9"/>
      <c r="JC86" s="10"/>
      <c r="JD86" s="1"/>
      <c r="JE86" s="9"/>
      <c r="JH86" s="10"/>
      <c r="JI86" s="1"/>
      <c r="JJ86" s="9"/>
      <c r="JM86" s="10"/>
      <c r="JN86" s="1"/>
      <c r="JO86" s="9"/>
      <c r="JR86" s="10"/>
      <c r="JS86" s="1"/>
      <c r="JT86" s="9"/>
      <c r="JW86" s="10"/>
      <c r="JX86" s="1"/>
      <c r="JY86" s="9"/>
      <c r="KB86" s="10"/>
      <c r="KC86" s="1"/>
      <c r="KD86" s="9"/>
      <c r="KG86" s="10"/>
      <c r="KH86" s="1"/>
      <c r="KI86" s="9"/>
      <c r="KL86" s="10"/>
      <c r="KM86" s="1"/>
      <c r="KN86" s="9"/>
      <c r="KQ86" s="10"/>
      <c r="KR86" s="1"/>
      <c r="KS86" s="9"/>
      <c r="KV86" s="10"/>
      <c r="KW86" s="1"/>
      <c r="KX86" s="9"/>
      <c r="LA86" s="10"/>
      <c r="LB86" s="1"/>
      <c r="LC86" s="9"/>
      <c r="LF86" s="10"/>
      <c r="LG86" s="1"/>
      <c r="LH86" s="9"/>
      <c r="LK86" s="10"/>
      <c r="LL86" s="1"/>
      <c r="LM86" s="9"/>
      <c r="LP86" s="10"/>
      <c r="LQ86" s="1"/>
      <c r="LR86" s="9"/>
      <c r="LU86" s="10"/>
      <c r="LV86" s="1"/>
      <c r="LW86" s="9"/>
      <c r="LZ86" s="10"/>
      <c r="MA86" s="1"/>
      <c r="MB86" s="9"/>
      <c r="ME86" s="10"/>
      <c r="MF86" s="1"/>
      <c r="MG86" s="9"/>
      <c r="MJ86" s="10"/>
      <c r="MK86" s="1"/>
      <c r="ML86" s="9"/>
      <c r="MO86" s="10"/>
      <c r="MP86" s="1"/>
      <c r="MQ86" s="9"/>
      <c r="MT86" s="10"/>
      <c r="MU86" s="1"/>
      <c r="MV86" s="9"/>
      <c r="MY86" s="10"/>
      <c r="MZ86" s="1"/>
      <c r="NA86" s="9"/>
      <c r="ND86" s="10"/>
      <c r="NE86" s="1"/>
      <c r="NF86" s="9"/>
      <c r="NI86" s="10"/>
      <c r="NJ86" s="1"/>
      <c r="NK86" s="9"/>
      <c r="NN86" s="10"/>
      <c r="NO86" s="1"/>
      <c r="NP86" s="9"/>
      <c r="NS86" s="10"/>
      <c r="NT86" s="1"/>
      <c r="NU86" s="9"/>
      <c r="NX86" s="10"/>
      <c r="NY86" s="1"/>
      <c r="NZ86" s="9"/>
      <c r="OC86" s="10"/>
      <c r="OD86" s="1"/>
      <c r="OE86" s="9"/>
      <c r="OH86" s="10"/>
      <c r="OI86" s="1"/>
      <c r="OJ86" s="9"/>
      <c r="OM86" s="10"/>
      <c r="ON86" s="1"/>
      <c r="OO86" s="9"/>
      <c r="OR86" s="10"/>
      <c r="OS86" s="1"/>
      <c r="OT86" s="9"/>
      <c r="OW86" s="10"/>
      <c r="OX86" s="1"/>
      <c r="OY86" s="9"/>
      <c r="PB86" s="10"/>
      <c r="PC86" s="1"/>
      <c r="PD86" s="9"/>
      <c r="PG86" s="10"/>
      <c r="PH86" s="1"/>
      <c r="PI86" s="9"/>
      <c r="PL86" s="10"/>
      <c r="PM86" s="1"/>
      <c r="PN86" s="9"/>
      <c r="PQ86" s="10"/>
      <c r="PR86" s="1"/>
      <c r="PS86" s="9"/>
      <c r="PV86" s="10"/>
      <c r="PW86" s="1"/>
      <c r="PX86" s="9"/>
      <c r="QA86" s="10"/>
      <c r="QB86" s="1"/>
      <c r="QC86" s="9"/>
      <c r="QF86" s="10"/>
      <c r="QG86" s="1"/>
      <c r="QH86" s="9"/>
      <c r="QK86" s="10"/>
      <c r="QL86" s="1"/>
      <c r="QM86" s="9"/>
      <c r="QP86" s="10"/>
      <c r="QQ86" s="1"/>
      <c r="QR86" s="9"/>
      <c r="QU86" s="10"/>
      <c r="QV86" s="1"/>
      <c r="QW86" s="9"/>
      <c r="QZ86" s="10"/>
      <c r="RA86" s="1"/>
      <c r="RB86" s="9"/>
      <c r="RE86" s="10"/>
      <c r="RF86" s="1"/>
      <c r="RG86" s="9"/>
      <c r="RJ86" s="10"/>
      <c r="RK86" s="1"/>
      <c r="RL86" s="9"/>
      <c r="RO86" s="10"/>
      <c r="RP86" s="1"/>
      <c r="RQ86" s="9"/>
      <c r="RT86" s="10"/>
      <c r="RU86" s="1"/>
      <c r="RV86" s="9"/>
      <c r="RY86" s="10"/>
      <c r="RZ86" s="1"/>
      <c r="SA86" s="9"/>
      <c r="SD86" s="10"/>
      <c r="SE86" s="1"/>
      <c r="SF86" s="9"/>
      <c r="SI86" s="10"/>
      <c r="SJ86" s="1"/>
      <c r="SK86" s="9"/>
      <c r="SN86" s="10"/>
      <c r="SO86" s="1"/>
      <c r="SP86" s="9"/>
      <c r="SS86" s="10"/>
      <c r="ST86" s="1"/>
      <c r="SU86" s="9"/>
      <c r="SX86" s="10"/>
      <c r="SY86" s="1"/>
      <c r="SZ86" s="9"/>
      <c r="TC86" s="10"/>
      <c r="TD86" s="1"/>
      <c r="TE86" s="9"/>
      <c r="TH86" s="10"/>
      <c r="TI86" s="1"/>
      <c r="TJ86" s="9"/>
      <c r="TM86" s="10"/>
      <c r="TN86" s="1"/>
      <c r="TO86" s="9"/>
      <c r="TR86" s="10"/>
      <c r="TS86" s="1"/>
      <c r="TT86" s="9"/>
      <c r="TW86" s="10"/>
      <c r="TX86" s="1"/>
      <c r="TY86" s="9"/>
      <c r="UB86" s="10"/>
      <c r="UC86" s="1"/>
      <c r="UD86" s="9"/>
      <c r="UG86" s="10"/>
      <c r="UH86" s="1"/>
      <c r="UI86" s="9"/>
      <c r="UL86" s="10"/>
      <c r="UM86" s="1"/>
      <c r="UN86" s="9"/>
      <c r="UQ86" s="10"/>
      <c r="UR86" s="1"/>
      <c r="US86" s="9"/>
      <c r="UV86" s="10"/>
      <c r="UW86" s="1"/>
      <c r="UX86" s="9"/>
      <c r="VA86" s="10"/>
      <c r="VB86" s="1"/>
      <c r="VC86" s="9"/>
      <c r="VF86" s="10"/>
      <c r="VG86" s="1"/>
      <c r="VH86" s="9"/>
      <c r="VK86" s="10"/>
      <c r="VL86" s="1"/>
      <c r="VM86" s="9"/>
      <c r="VP86" s="10"/>
      <c r="VQ86" s="1"/>
      <c r="VR86" s="9"/>
      <c r="VU86" s="10"/>
      <c r="VV86" s="1"/>
      <c r="VW86" s="9"/>
      <c r="VZ86" s="10"/>
      <c r="WA86" s="1"/>
      <c r="WB86" s="9"/>
      <c r="WE86" s="10"/>
      <c r="WF86" s="1"/>
      <c r="WG86" s="9"/>
      <c r="WJ86" s="10"/>
      <c r="WK86" s="1"/>
      <c r="WL86" s="9"/>
      <c r="WO86" s="10"/>
      <c r="WP86" s="1"/>
      <c r="WQ86" s="9"/>
      <c r="WT86" s="10"/>
      <c r="WU86" s="1"/>
      <c r="WV86" s="9"/>
      <c r="WY86" s="10"/>
      <c r="WZ86" s="1"/>
      <c r="XA86" s="9"/>
      <c r="XD86" s="10"/>
      <c r="XE86" s="1"/>
      <c r="XF86" s="9"/>
      <c r="XI86" s="10"/>
      <c r="XJ86" s="1"/>
      <c r="XK86" s="9"/>
      <c r="XN86" s="10"/>
      <c r="XO86" s="1"/>
      <c r="XP86" s="9"/>
      <c r="XS86" s="10"/>
      <c r="XT86" s="1"/>
      <c r="XU86" s="9"/>
      <c r="XX86" s="10"/>
      <c r="XY86" s="1"/>
      <c r="XZ86" s="9"/>
      <c r="YC86" s="10"/>
      <c r="YD86" s="1"/>
      <c r="YE86" s="9"/>
      <c r="YH86" s="10"/>
      <c r="YI86" s="1"/>
      <c r="YJ86" s="9"/>
      <c r="YM86" s="10"/>
      <c r="YN86" s="1"/>
      <c r="YO86" s="9"/>
      <c r="YR86" s="10"/>
      <c r="YS86" s="1"/>
      <c r="YT86" s="9"/>
      <c r="YW86" s="10"/>
      <c r="YX86" s="1"/>
      <c r="YY86" s="9"/>
      <c r="ZB86" s="10"/>
      <c r="ZC86" s="1"/>
      <c r="ZD86" s="9"/>
      <c r="ZG86" s="10"/>
      <c r="ZH86" s="1"/>
      <c r="ZI86" s="9"/>
      <c r="ZL86" s="10"/>
      <c r="ZM86" s="1"/>
      <c r="ZN86" s="9"/>
      <c r="ZQ86" s="10"/>
      <c r="ZR86" s="1"/>
      <c r="ZS86" s="9"/>
      <c r="ZV86" s="10"/>
      <c r="ZW86" s="1"/>
      <c r="ZX86" s="9"/>
      <c r="AAA86" s="10"/>
      <c r="AAB86" s="1"/>
      <c r="AAC86" s="9"/>
      <c r="AAF86" s="10"/>
      <c r="AAG86" s="1"/>
      <c r="AAH86" s="9"/>
      <c r="AAK86" s="10"/>
      <c r="AAL86" s="1"/>
      <c r="AAM86" s="9"/>
      <c r="AAP86" s="10"/>
      <c r="AAQ86" s="1"/>
      <c r="AAR86" s="9"/>
      <c r="AAU86" s="10"/>
      <c r="AAV86" s="1"/>
      <c r="AAW86" s="9"/>
      <c r="AAZ86" s="10"/>
      <c r="ABA86" s="1"/>
      <c r="ABB86" s="9"/>
      <c r="ABE86" s="10"/>
      <c r="ABF86" s="1"/>
      <c r="ABG86" s="9"/>
      <c r="ABJ86" s="10"/>
      <c r="ABK86" s="1"/>
      <c r="ABL86" s="9"/>
      <c r="ABO86" s="10"/>
      <c r="ABP86" s="1"/>
      <c r="ABQ86" s="9"/>
      <c r="ABT86" s="10"/>
      <c r="ABU86" s="1"/>
      <c r="ABV86" s="9"/>
      <c r="ABY86" s="10"/>
      <c r="ABZ86" s="1"/>
      <c r="ACA86" s="9"/>
      <c r="ACD86" s="10"/>
      <c r="ACE86" s="1"/>
      <c r="ACF86" s="9"/>
      <c r="ACI86" s="10"/>
      <c r="ACJ86" s="1"/>
      <c r="ACK86" s="9"/>
      <c r="ACN86" s="10"/>
      <c r="ACO86" s="1"/>
      <c r="ACP86" s="9"/>
      <c r="ACS86" s="10"/>
      <c r="ACT86" s="1"/>
      <c r="ACU86" s="9"/>
      <c r="ACX86" s="10"/>
      <c r="ACY86" s="1"/>
      <c r="ACZ86" s="9"/>
      <c r="ADC86" s="10"/>
      <c r="ADD86" s="1"/>
      <c r="ADE86" s="9"/>
      <c r="ADH86" s="10"/>
      <c r="ADI86" s="1"/>
      <c r="ADJ86" s="9"/>
      <c r="ADM86" s="10"/>
      <c r="ADN86" s="1"/>
      <c r="ADO86" s="9"/>
      <c r="ADR86" s="10"/>
      <c r="ADS86" s="1"/>
      <c r="ADT86" s="9"/>
      <c r="ADW86" s="10"/>
      <c r="ADX86" s="1"/>
      <c r="ADY86" s="9"/>
      <c r="AEB86" s="10"/>
      <c r="AEC86" s="1"/>
      <c r="AED86" s="9"/>
      <c r="AEG86" s="10"/>
      <c r="AEH86" s="1"/>
      <c r="AEI86" s="9"/>
      <c r="AEL86" s="10"/>
      <c r="AEM86" s="1"/>
      <c r="AEN86" s="9"/>
      <c r="AEQ86" s="10"/>
      <c r="AER86" s="1"/>
      <c r="AES86" s="9"/>
      <c r="AEV86" s="10"/>
      <c r="AEW86" s="1"/>
      <c r="AEX86" s="9"/>
      <c r="AFA86" s="10"/>
      <c r="AFB86" s="1"/>
      <c r="AFC86" s="9"/>
      <c r="AFF86" s="10"/>
      <c r="AFG86" s="1"/>
      <c r="AFH86" s="9"/>
      <c r="AFK86" s="10"/>
      <c r="AFL86" s="1"/>
      <c r="AFM86" s="9"/>
      <c r="AFP86" s="10"/>
      <c r="AFQ86" s="1"/>
      <c r="AFR86" s="9"/>
      <c r="AFU86" s="10"/>
      <c r="AFV86" s="1"/>
      <c r="AFW86" s="9"/>
      <c r="AFZ86" s="10"/>
      <c r="AGA86" s="1"/>
      <c r="AGB86" s="9"/>
      <c r="AGE86" s="10"/>
      <c r="AGF86" s="1"/>
      <c r="AGG86" s="9"/>
      <c r="AGJ86" s="10"/>
      <c r="AGK86" s="1"/>
      <c r="AGL86" s="9"/>
      <c r="AGO86" s="10"/>
      <c r="AGP86" s="1"/>
      <c r="AGQ86" s="9"/>
      <c r="AGT86" s="10"/>
      <c r="AGU86" s="1"/>
      <c r="AGV86" s="9"/>
      <c r="AGY86" s="10"/>
      <c r="AGZ86" s="1"/>
      <c r="AHA86" s="9"/>
      <c r="AHD86" s="10"/>
      <c r="AHE86" s="1"/>
      <c r="AHF86" s="9"/>
      <c r="AHI86" s="10"/>
      <c r="AHJ86" s="1"/>
      <c r="AHK86" s="9"/>
      <c r="AHN86" s="10"/>
      <c r="AHO86" s="1"/>
      <c r="AHP86" s="9"/>
      <c r="AHS86" s="10"/>
      <c r="AHT86" s="1"/>
      <c r="AHU86" s="9"/>
      <c r="AHX86" s="10"/>
      <c r="AHY86" s="1"/>
      <c r="AHZ86" s="9"/>
      <c r="AIC86" s="10"/>
      <c r="AID86" s="1"/>
      <c r="AIE86" s="9"/>
      <c r="AIH86" s="10"/>
      <c r="AII86" s="1"/>
      <c r="AIJ86" s="9"/>
      <c r="AIM86" s="10"/>
      <c r="AIN86" s="1"/>
      <c r="AIO86" s="9"/>
      <c r="AIR86" s="10"/>
      <c r="AIS86" s="1"/>
      <c r="AIT86" s="9"/>
      <c r="AIW86" s="10"/>
      <c r="AIX86" s="1"/>
      <c r="AIY86" s="9"/>
      <c r="AJB86" s="10"/>
      <c r="AJC86" s="1"/>
      <c r="AJD86" s="9"/>
      <c r="AJG86" s="10"/>
      <c r="AJH86" s="1"/>
      <c r="AJI86" s="9"/>
      <c r="AJL86" s="10"/>
      <c r="AJM86" s="1"/>
      <c r="AJN86" s="9"/>
      <c r="AJQ86" s="10"/>
      <c r="AJR86" s="1"/>
      <c r="AJS86" s="9"/>
      <c r="AJV86" s="10"/>
      <c r="AJW86" s="1"/>
      <c r="AJX86" s="9"/>
      <c r="AKA86" s="10"/>
      <c r="AKB86" s="1"/>
      <c r="AKC86" s="9"/>
      <c r="AKF86" s="10"/>
      <c r="AKG86" s="1"/>
      <c r="AKH86" s="9"/>
      <c r="AKK86" s="10"/>
      <c r="AKL86" s="1"/>
      <c r="AKM86" s="9"/>
      <c r="AKP86" s="10"/>
      <c r="AKQ86" s="1"/>
      <c r="AKR86" s="9"/>
      <c r="AKU86" s="10"/>
      <c r="AKV86" s="1"/>
      <c r="AKW86" s="9"/>
      <c r="AKZ86" s="10"/>
      <c r="ALA86" s="1"/>
      <c r="ALB86" s="9"/>
      <c r="ALE86" s="10"/>
      <c r="ALF86" s="1"/>
      <c r="ALG86" s="9"/>
      <c r="ALJ86" s="10"/>
      <c r="ALK86" s="1"/>
      <c r="ALL86" s="9"/>
      <c r="ALO86" s="10"/>
      <c r="ALP86" s="1"/>
      <c r="ALQ86" s="9"/>
      <c r="ALT86" s="10"/>
      <c r="ALU86" s="1"/>
      <c r="ALV86" s="9"/>
      <c r="ALY86" s="10"/>
      <c r="ALZ86" s="1"/>
      <c r="AMA86" s="9"/>
      <c r="AMD86" s="10"/>
      <c r="AME86" s="1"/>
      <c r="AMF86" s="9"/>
      <c r="AMI86" s="10"/>
      <c r="AMJ86" s="1"/>
    </row>
    <row r="87" spans="1:1024" customHeight="1" ht="13.2">
      <c r="I87" s="1"/>
      <c r="J87" s="9"/>
      <c r="M87" s="10"/>
      <c r="N87" s="1"/>
      <c r="O87" s="9"/>
      <c r="R87" s="10"/>
      <c r="S87" s="1"/>
      <c r="T87" s="9"/>
      <c r="W87" s="10"/>
      <c r="X87" s="1"/>
      <c r="Y87" s="9"/>
      <c r="AB87" s="10"/>
      <c r="AC87" s="1"/>
      <c r="AD87" s="9"/>
      <c r="AG87" s="10"/>
      <c r="AH87" s="1"/>
      <c r="AI87" s="9"/>
      <c r="AL87" s="10"/>
      <c r="AM87" s="1"/>
      <c r="AN87" s="9"/>
      <c r="AQ87" s="10"/>
      <c r="AR87" s="1"/>
      <c r="AS87" s="9"/>
      <c r="AV87" s="10"/>
      <c r="AW87" s="1"/>
      <c r="AX87" s="9"/>
      <c r="BA87" s="10"/>
      <c r="BB87" s="1"/>
      <c r="BC87" s="9"/>
      <c r="BF87" s="10"/>
      <c r="BG87" s="1"/>
      <c r="BH87" s="9"/>
      <c r="BK87" s="10"/>
      <c r="BL87" s="1"/>
      <c r="BM87" s="9"/>
      <c r="BP87" s="10"/>
      <c r="BQ87" s="1"/>
      <c r="BR87" s="9"/>
      <c r="BU87" s="10"/>
      <c r="BV87" s="1"/>
      <c r="BW87" s="9"/>
      <c r="BZ87" s="10"/>
      <c r="CA87" s="1"/>
      <c r="CB87" s="9"/>
      <c r="CE87" s="10"/>
      <c r="CF87" s="1"/>
      <c r="CG87" s="9"/>
      <c r="CJ87" s="10"/>
      <c r="CK87" s="1"/>
      <c r="CL87" s="9"/>
      <c r="CO87" s="10"/>
      <c r="CP87" s="1"/>
      <c r="CQ87" s="9"/>
      <c r="CT87" s="10"/>
      <c r="CU87" s="1"/>
      <c r="CV87" s="9"/>
      <c r="CY87" s="10"/>
      <c r="CZ87" s="1"/>
      <c r="DA87" s="9"/>
      <c r="DD87" s="10"/>
      <c r="DE87" s="1"/>
      <c r="DF87" s="9"/>
      <c r="DI87" s="10"/>
      <c r="DJ87" s="1"/>
      <c r="DK87" s="9"/>
      <c r="DN87" s="10"/>
      <c r="DO87" s="1"/>
      <c r="DP87" s="9"/>
      <c r="DS87" s="10"/>
      <c r="DT87" s="1"/>
      <c r="DU87" s="9"/>
      <c r="DX87" s="10"/>
      <c r="DY87" s="1"/>
      <c r="DZ87" s="9"/>
      <c r="EC87" s="10"/>
      <c r="ED87" s="1"/>
      <c r="EE87" s="9"/>
      <c r="EH87" s="10"/>
      <c r="EI87" s="1"/>
      <c r="EJ87" s="9"/>
      <c r="EM87" s="10"/>
      <c r="EN87" s="1"/>
      <c r="EO87" s="9"/>
      <c r="ER87" s="10"/>
      <c r="ES87" s="1"/>
      <c r="ET87" s="9"/>
      <c r="EW87" s="10"/>
      <c r="EX87" s="1"/>
      <c r="EY87" s="9"/>
      <c r="FB87" s="10"/>
      <c r="FC87" s="1"/>
      <c r="FD87" s="9"/>
      <c r="FG87" s="10"/>
      <c r="FH87" s="1"/>
      <c r="FI87" s="9"/>
      <c r="FL87" s="10"/>
      <c r="FM87" s="1"/>
      <c r="FN87" s="9"/>
      <c r="FQ87" s="10"/>
      <c r="FR87" s="1"/>
      <c r="FS87" s="9"/>
      <c r="FV87" s="10"/>
      <c r="FW87" s="1"/>
      <c r="FX87" s="9"/>
      <c r="GA87" s="10"/>
      <c r="GB87" s="1"/>
      <c r="GC87" s="9"/>
      <c r="GF87" s="10"/>
      <c r="GG87" s="1"/>
      <c r="GH87" s="9"/>
      <c r="GK87" s="10"/>
      <c r="GL87" s="1"/>
      <c r="GM87" s="9"/>
      <c r="GP87" s="10"/>
      <c r="GQ87" s="1"/>
      <c r="GR87" s="9"/>
      <c r="GU87" s="10"/>
      <c r="GV87" s="1"/>
      <c r="GW87" s="9"/>
      <c r="GZ87" s="10"/>
      <c r="HA87" s="1"/>
      <c r="HB87" s="9"/>
      <c r="HE87" s="10"/>
      <c r="HF87" s="1"/>
      <c r="HG87" s="9"/>
      <c r="HJ87" s="10"/>
      <c r="HK87" s="1"/>
      <c r="HL87" s="9"/>
      <c r="HO87" s="10"/>
      <c r="HP87" s="1"/>
      <c r="HQ87" s="9"/>
      <c r="HT87" s="10"/>
      <c r="HU87" s="1"/>
      <c r="HV87" s="9"/>
      <c r="HY87" s="10"/>
      <c r="HZ87" s="1"/>
      <c r="IA87" s="9"/>
      <c r="ID87" s="10"/>
      <c r="IE87" s="1"/>
      <c r="IF87" s="9"/>
      <c r="II87" s="10"/>
      <c r="IJ87" s="1"/>
      <c r="IK87" s="9"/>
      <c r="IN87" s="10"/>
      <c r="IO87" s="1"/>
      <c r="IP87" s="9"/>
      <c r="IS87" s="10"/>
      <c r="IT87" s="1"/>
      <c r="IU87" s="9"/>
      <c r="IX87" s="10"/>
      <c r="IY87" s="1"/>
      <c r="IZ87" s="9"/>
      <c r="JC87" s="10"/>
      <c r="JD87" s="1"/>
      <c r="JE87" s="9"/>
      <c r="JH87" s="10"/>
      <c r="JI87" s="1"/>
      <c r="JJ87" s="9"/>
      <c r="JM87" s="10"/>
      <c r="JN87" s="1"/>
      <c r="JO87" s="9"/>
      <c r="JR87" s="10"/>
      <c r="JS87" s="1"/>
      <c r="JT87" s="9"/>
      <c r="JW87" s="10"/>
      <c r="JX87" s="1"/>
      <c r="JY87" s="9"/>
      <c r="KB87" s="10"/>
      <c r="KC87" s="1"/>
      <c r="KD87" s="9"/>
      <c r="KG87" s="10"/>
      <c r="KH87" s="1"/>
      <c r="KI87" s="9"/>
      <c r="KL87" s="10"/>
      <c r="KM87" s="1"/>
      <c r="KN87" s="9"/>
      <c r="KQ87" s="10"/>
      <c r="KR87" s="1"/>
      <c r="KS87" s="9"/>
      <c r="KV87" s="10"/>
      <c r="KW87" s="1"/>
      <c r="KX87" s="9"/>
      <c r="LA87" s="10"/>
      <c r="LB87" s="1"/>
      <c r="LC87" s="9"/>
      <c r="LF87" s="10"/>
      <c r="LG87" s="1"/>
      <c r="LH87" s="9"/>
      <c r="LK87" s="10"/>
      <c r="LL87" s="1"/>
      <c r="LM87" s="9"/>
      <c r="LP87" s="10"/>
      <c r="LQ87" s="1"/>
      <c r="LR87" s="9"/>
      <c r="LU87" s="10"/>
      <c r="LV87" s="1"/>
      <c r="LW87" s="9"/>
      <c r="LZ87" s="10"/>
      <c r="MA87" s="1"/>
      <c r="MB87" s="9"/>
      <c r="ME87" s="10"/>
      <c r="MF87" s="1"/>
      <c r="MG87" s="9"/>
      <c r="MJ87" s="10"/>
      <c r="MK87" s="1"/>
      <c r="ML87" s="9"/>
      <c r="MO87" s="10"/>
      <c r="MP87" s="1"/>
      <c r="MQ87" s="9"/>
      <c r="MT87" s="10"/>
      <c r="MU87" s="1"/>
      <c r="MV87" s="9"/>
      <c r="MY87" s="10"/>
      <c r="MZ87" s="1"/>
      <c r="NA87" s="9"/>
      <c r="ND87" s="10"/>
      <c r="NE87" s="1"/>
      <c r="NF87" s="9"/>
      <c r="NI87" s="10"/>
      <c r="NJ87" s="1"/>
      <c r="NK87" s="9"/>
      <c r="NN87" s="10"/>
      <c r="NO87" s="1"/>
      <c r="NP87" s="9"/>
      <c r="NS87" s="10"/>
      <c r="NT87" s="1"/>
      <c r="NU87" s="9"/>
      <c r="NX87" s="10"/>
      <c r="NY87" s="1"/>
      <c r="NZ87" s="9"/>
      <c r="OC87" s="10"/>
      <c r="OD87" s="1"/>
      <c r="OE87" s="9"/>
      <c r="OH87" s="10"/>
      <c r="OI87" s="1"/>
      <c r="OJ87" s="9"/>
      <c r="OM87" s="10"/>
      <c r="ON87" s="1"/>
      <c r="OO87" s="9"/>
      <c r="OR87" s="10"/>
      <c r="OS87" s="1"/>
      <c r="OT87" s="9"/>
      <c r="OW87" s="10"/>
      <c r="OX87" s="1"/>
      <c r="OY87" s="9"/>
      <c r="PB87" s="10"/>
      <c r="PC87" s="1"/>
      <c r="PD87" s="9"/>
      <c r="PG87" s="10"/>
      <c r="PH87" s="1"/>
      <c r="PI87" s="9"/>
      <c r="PL87" s="10"/>
      <c r="PM87" s="1"/>
      <c r="PN87" s="9"/>
      <c r="PQ87" s="10"/>
      <c r="PR87" s="1"/>
      <c r="PS87" s="9"/>
      <c r="PV87" s="10"/>
      <c r="PW87" s="1"/>
      <c r="PX87" s="9"/>
      <c r="QA87" s="10"/>
      <c r="QB87" s="1"/>
      <c r="QC87" s="9"/>
      <c r="QF87" s="10"/>
      <c r="QG87" s="1"/>
      <c r="QH87" s="9"/>
      <c r="QK87" s="10"/>
      <c r="QL87" s="1"/>
      <c r="QM87" s="9"/>
      <c r="QP87" s="10"/>
      <c r="QQ87" s="1"/>
      <c r="QR87" s="9"/>
      <c r="QU87" s="10"/>
      <c r="QV87" s="1"/>
      <c r="QW87" s="9"/>
      <c r="QZ87" s="10"/>
      <c r="RA87" s="1"/>
      <c r="RB87" s="9"/>
      <c r="RE87" s="10"/>
      <c r="RF87" s="1"/>
      <c r="RG87" s="9"/>
      <c r="RJ87" s="10"/>
      <c r="RK87" s="1"/>
      <c r="RL87" s="9"/>
      <c r="RO87" s="10"/>
      <c r="RP87" s="1"/>
      <c r="RQ87" s="9"/>
      <c r="RT87" s="10"/>
      <c r="RU87" s="1"/>
      <c r="RV87" s="9"/>
      <c r="RY87" s="10"/>
      <c r="RZ87" s="1"/>
      <c r="SA87" s="9"/>
      <c r="SD87" s="10"/>
      <c r="SE87" s="1"/>
      <c r="SF87" s="9"/>
      <c r="SI87" s="10"/>
      <c r="SJ87" s="1"/>
      <c r="SK87" s="9"/>
      <c r="SN87" s="10"/>
      <c r="SO87" s="1"/>
      <c r="SP87" s="9"/>
      <c r="SS87" s="10"/>
      <c r="ST87" s="1"/>
      <c r="SU87" s="9"/>
      <c r="SX87" s="10"/>
      <c r="SY87" s="1"/>
      <c r="SZ87" s="9"/>
      <c r="TC87" s="10"/>
      <c r="TD87" s="1"/>
      <c r="TE87" s="9"/>
      <c r="TH87" s="10"/>
      <c r="TI87" s="1"/>
      <c r="TJ87" s="9"/>
      <c r="TM87" s="10"/>
      <c r="TN87" s="1"/>
      <c r="TO87" s="9"/>
      <c r="TR87" s="10"/>
      <c r="TS87" s="1"/>
      <c r="TT87" s="9"/>
      <c r="TW87" s="10"/>
      <c r="TX87" s="1"/>
      <c r="TY87" s="9"/>
      <c r="UB87" s="10"/>
      <c r="UC87" s="1"/>
      <c r="UD87" s="9"/>
      <c r="UG87" s="10"/>
      <c r="UH87" s="1"/>
      <c r="UI87" s="9"/>
      <c r="UL87" s="10"/>
      <c r="UM87" s="1"/>
      <c r="UN87" s="9"/>
      <c r="UQ87" s="10"/>
      <c r="UR87" s="1"/>
      <c r="US87" s="9"/>
      <c r="UV87" s="10"/>
      <c r="UW87" s="1"/>
      <c r="UX87" s="9"/>
      <c r="VA87" s="10"/>
      <c r="VB87" s="1"/>
      <c r="VC87" s="9"/>
      <c r="VF87" s="10"/>
      <c r="VG87" s="1"/>
      <c r="VH87" s="9"/>
      <c r="VK87" s="10"/>
      <c r="VL87" s="1"/>
      <c r="VM87" s="9"/>
      <c r="VP87" s="10"/>
      <c r="VQ87" s="1"/>
      <c r="VR87" s="9"/>
      <c r="VU87" s="10"/>
      <c r="VV87" s="1"/>
      <c r="VW87" s="9"/>
      <c r="VZ87" s="10"/>
      <c r="WA87" s="1"/>
      <c r="WB87" s="9"/>
      <c r="WE87" s="10"/>
      <c r="WF87" s="1"/>
      <c r="WG87" s="9"/>
      <c r="WJ87" s="10"/>
      <c r="WK87" s="1"/>
      <c r="WL87" s="9"/>
      <c r="WO87" s="10"/>
      <c r="WP87" s="1"/>
      <c r="WQ87" s="9"/>
      <c r="WT87" s="10"/>
      <c r="WU87" s="1"/>
      <c r="WV87" s="9"/>
      <c r="WY87" s="10"/>
      <c r="WZ87" s="1"/>
      <c r="XA87" s="9"/>
      <c r="XD87" s="10"/>
      <c r="XE87" s="1"/>
      <c r="XF87" s="9"/>
      <c r="XI87" s="10"/>
      <c r="XJ87" s="1"/>
      <c r="XK87" s="9"/>
      <c r="XN87" s="10"/>
      <c r="XO87" s="1"/>
      <c r="XP87" s="9"/>
      <c r="XS87" s="10"/>
      <c r="XT87" s="1"/>
      <c r="XU87" s="9"/>
      <c r="XX87" s="10"/>
      <c r="XY87" s="1"/>
      <c r="XZ87" s="9"/>
      <c r="YC87" s="10"/>
      <c r="YD87" s="1"/>
      <c r="YE87" s="9"/>
      <c r="YH87" s="10"/>
      <c r="YI87" s="1"/>
      <c r="YJ87" s="9"/>
      <c r="YM87" s="10"/>
      <c r="YN87" s="1"/>
      <c r="YO87" s="9"/>
      <c r="YR87" s="10"/>
      <c r="YS87" s="1"/>
      <c r="YT87" s="9"/>
      <c r="YW87" s="10"/>
      <c r="YX87" s="1"/>
      <c r="YY87" s="9"/>
      <c r="ZB87" s="10"/>
      <c r="ZC87" s="1"/>
      <c r="ZD87" s="9"/>
      <c r="ZG87" s="10"/>
      <c r="ZH87" s="1"/>
      <c r="ZI87" s="9"/>
      <c r="ZL87" s="10"/>
      <c r="ZM87" s="1"/>
      <c r="ZN87" s="9"/>
      <c r="ZQ87" s="10"/>
      <c r="ZR87" s="1"/>
      <c r="ZS87" s="9"/>
      <c r="ZV87" s="10"/>
      <c r="ZW87" s="1"/>
      <c r="ZX87" s="9"/>
      <c r="AAA87" s="10"/>
      <c r="AAB87" s="1"/>
      <c r="AAC87" s="9"/>
      <c r="AAF87" s="10"/>
      <c r="AAG87" s="1"/>
      <c r="AAH87" s="9"/>
      <c r="AAK87" s="10"/>
      <c r="AAL87" s="1"/>
      <c r="AAM87" s="9"/>
      <c r="AAP87" s="10"/>
      <c r="AAQ87" s="1"/>
      <c r="AAR87" s="9"/>
      <c r="AAU87" s="10"/>
      <c r="AAV87" s="1"/>
      <c r="AAW87" s="9"/>
      <c r="AAZ87" s="10"/>
      <c r="ABA87" s="1"/>
      <c r="ABB87" s="9"/>
      <c r="ABE87" s="10"/>
      <c r="ABF87" s="1"/>
      <c r="ABG87" s="9"/>
      <c r="ABJ87" s="10"/>
      <c r="ABK87" s="1"/>
      <c r="ABL87" s="9"/>
      <c r="ABO87" s="10"/>
      <c r="ABP87" s="1"/>
      <c r="ABQ87" s="9"/>
      <c r="ABT87" s="10"/>
      <c r="ABU87" s="1"/>
      <c r="ABV87" s="9"/>
      <c r="ABY87" s="10"/>
      <c r="ABZ87" s="1"/>
      <c r="ACA87" s="9"/>
      <c r="ACD87" s="10"/>
      <c r="ACE87" s="1"/>
      <c r="ACF87" s="9"/>
      <c r="ACI87" s="10"/>
      <c r="ACJ87" s="1"/>
      <c r="ACK87" s="9"/>
      <c r="ACN87" s="10"/>
      <c r="ACO87" s="1"/>
      <c r="ACP87" s="9"/>
      <c r="ACS87" s="10"/>
      <c r="ACT87" s="1"/>
      <c r="ACU87" s="9"/>
      <c r="ACX87" s="10"/>
      <c r="ACY87" s="1"/>
      <c r="ACZ87" s="9"/>
      <c r="ADC87" s="10"/>
      <c r="ADD87" s="1"/>
      <c r="ADE87" s="9"/>
      <c r="ADH87" s="10"/>
      <c r="ADI87" s="1"/>
      <c r="ADJ87" s="9"/>
      <c r="ADM87" s="10"/>
      <c r="ADN87" s="1"/>
      <c r="ADO87" s="9"/>
      <c r="ADR87" s="10"/>
      <c r="ADS87" s="1"/>
      <c r="ADT87" s="9"/>
      <c r="ADW87" s="10"/>
      <c r="ADX87" s="1"/>
      <c r="ADY87" s="9"/>
      <c r="AEB87" s="10"/>
      <c r="AEC87" s="1"/>
      <c r="AED87" s="9"/>
      <c r="AEG87" s="10"/>
      <c r="AEH87" s="1"/>
      <c r="AEI87" s="9"/>
      <c r="AEL87" s="10"/>
      <c r="AEM87" s="1"/>
      <c r="AEN87" s="9"/>
      <c r="AEQ87" s="10"/>
      <c r="AER87" s="1"/>
      <c r="AES87" s="9"/>
      <c r="AEV87" s="10"/>
      <c r="AEW87" s="1"/>
      <c r="AEX87" s="9"/>
      <c r="AFA87" s="10"/>
      <c r="AFB87" s="1"/>
      <c r="AFC87" s="9"/>
      <c r="AFF87" s="10"/>
      <c r="AFG87" s="1"/>
      <c r="AFH87" s="9"/>
      <c r="AFK87" s="10"/>
      <c r="AFL87" s="1"/>
      <c r="AFM87" s="9"/>
      <c r="AFP87" s="10"/>
      <c r="AFQ87" s="1"/>
      <c r="AFR87" s="9"/>
      <c r="AFU87" s="10"/>
      <c r="AFV87" s="1"/>
      <c r="AFW87" s="9"/>
      <c r="AFZ87" s="10"/>
      <c r="AGA87" s="1"/>
      <c r="AGB87" s="9"/>
      <c r="AGE87" s="10"/>
      <c r="AGF87" s="1"/>
      <c r="AGG87" s="9"/>
      <c r="AGJ87" s="10"/>
      <c r="AGK87" s="1"/>
      <c r="AGL87" s="9"/>
      <c r="AGO87" s="10"/>
      <c r="AGP87" s="1"/>
      <c r="AGQ87" s="9"/>
      <c r="AGT87" s="10"/>
      <c r="AGU87" s="1"/>
      <c r="AGV87" s="9"/>
      <c r="AGY87" s="10"/>
      <c r="AGZ87" s="1"/>
      <c r="AHA87" s="9"/>
      <c r="AHD87" s="10"/>
      <c r="AHE87" s="1"/>
      <c r="AHF87" s="9"/>
      <c r="AHI87" s="10"/>
      <c r="AHJ87" s="1"/>
      <c r="AHK87" s="9"/>
      <c r="AHN87" s="10"/>
      <c r="AHO87" s="1"/>
      <c r="AHP87" s="9"/>
      <c r="AHS87" s="10"/>
      <c r="AHT87" s="1"/>
      <c r="AHU87" s="9"/>
      <c r="AHX87" s="10"/>
      <c r="AHY87" s="1"/>
      <c r="AHZ87" s="9"/>
      <c r="AIC87" s="10"/>
      <c r="AID87" s="1"/>
      <c r="AIE87" s="9"/>
      <c r="AIH87" s="10"/>
      <c r="AII87" s="1"/>
      <c r="AIJ87" s="9"/>
      <c r="AIM87" s="10"/>
      <c r="AIN87" s="1"/>
      <c r="AIO87" s="9"/>
      <c r="AIR87" s="10"/>
      <c r="AIS87" s="1"/>
      <c r="AIT87" s="9"/>
      <c r="AIW87" s="10"/>
      <c r="AIX87" s="1"/>
      <c r="AIY87" s="9"/>
      <c r="AJB87" s="10"/>
      <c r="AJC87" s="1"/>
      <c r="AJD87" s="9"/>
      <c r="AJG87" s="10"/>
      <c r="AJH87" s="1"/>
      <c r="AJI87" s="9"/>
      <c r="AJL87" s="10"/>
      <c r="AJM87" s="1"/>
      <c r="AJN87" s="9"/>
      <c r="AJQ87" s="10"/>
      <c r="AJR87" s="1"/>
      <c r="AJS87" s="9"/>
      <c r="AJV87" s="10"/>
      <c r="AJW87" s="1"/>
      <c r="AJX87" s="9"/>
      <c r="AKA87" s="10"/>
      <c r="AKB87" s="1"/>
      <c r="AKC87" s="9"/>
      <c r="AKF87" s="10"/>
      <c r="AKG87" s="1"/>
      <c r="AKH87" s="9"/>
      <c r="AKK87" s="10"/>
      <c r="AKL87" s="1"/>
      <c r="AKM87" s="9"/>
      <c r="AKP87" s="10"/>
      <c r="AKQ87" s="1"/>
      <c r="AKR87" s="9"/>
      <c r="AKU87" s="10"/>
      <c r="AKV87" s="1"/>
      <c r="AKW87" s="9"/>
      <c r="AKZ87" s="10"/>
      <c r="ALA87" s="1"/>
      <c r="ALB87" s="9"/>
      <c r="ALE87" s="10"/>
      <c r="ALF87" s="1"/>
      <c r="ALG87" s="9"/>
      <c r="ALJ87" s="10"/>
      <c r="ALK87" s="1"/>
      <c r="ALL87" s="9"/>
      <c r="ALO87" s="10"/>
      <c r="ALP87" s="1"/>
      <c r="ALQ87" s="9"/>
      <c r="ALT87" s="10"/>
      <c r="ALU87" s="1"/>
      <c r="ALV87" s="9"/>
      <c r="ALY87" s="10"/>
      <c r="ALZ87" s="1"/>
      <c r="AMA87" s="9"/>
      <c r="AMD87" s="10"/>
      <c r="AME87" s="1"/>
      <c r="AMF87" s="9"/>
      <c r="AMI87" s="10"/>
      <c r="AMJ87" s="1"/>
    </row>
    <row r="88" spans="1:1024" customHeight="1" ht="13.2">
      <c r="I88" s="1"/>
      <c r="J88" s="9"/>
      <c r="M88" s="10"/>
      <c r="N88" s="1"/>
      <c r="O88" s="9"/>
      <c r="R88" s="10"/>
      <c r="S88" s="1"/>
      <c r="T88" s="9"/>
      <c r="W88" s="10"/>
      <c r="X88" s="1"/>
      <c r="Y88" s="9"/>
      <c r="AB88" s="10"/>
      <c r="AC88" s="1"/>
      <c r="AD88" s="9"/>
      <c r="AG88" s="10"/>
      <c r="AH88" s="1"/>
      <c r="AI88" s="9"/>
      <c r="AL88" s="10"/>
      <c r="AM88" s="1"/>
      <c r="AN88" s="9"/>
      <c r="AQ88" s="10"/>
      <c r="AR88" s="1"/>
      <c r="AS88" s="9"/>
      <c r="AV88" s="10"/>
      <c r="AW88" s="1"/>
      <c r="AX88" s="9"/>
      <c r="BA88" s="10"/>
      <c r="BB88" s="1"/>
      <c r="BC88" s="9"/>
      <c r="BF88" s="10"/>
      <c r="BG88" s="1"/>
      <c r="BH88" s="9"/>
      <c r="BK88" s="10"/>
      <c r="BL88" s="1"/>
      <c r="BM88" s="9"/>
      <c r="BP88" s="10"/>
      <c r="BQ88" s="1"/>
      <c r="BR88" s="9"/>
      <c r="BU88" s="10"/>
      <c r="BV88" s="1"/>
      <c r="BW88" s="9"/>
      <c r="BZ88" s="10"/>
      <c r="CA88" s="1"/>
      <c r="CB88" s="9"/>
      <c r="CE88" s="10"/>
      <c r="CF88" s="1"/>
      <c r="CG88" s="9"/>
      <c r="CJ88" s="10"/>
      <c r="CK88" s="1"/>
      <c r="CL88" s="9"/>
      <c r="CO88" s="10"/>
      <c r="CP88" s="1"/>
      <c r="CQ88" s="9"/>
      <c r="CT88" s="10"/>
      <c r="CU88" s="1"/>
      <c r="CV88" s="9"/>
      <c r="CY88" s="10"/>
      <c r="CZ88" s="1"/>
      <c r="DA88" s="9"/>
      <c r="DD88" s="10"/>
      <c r="DE88" s="1"/>
      <c r="DF88" s="9"/>
      <c r="DI88" s="10"/>
      <c r="DJ88" s="1"/>
      <c r="DK88" s="9"/>
      <c r="DN88" s="10"/>
      <c r="DO88" s="1"/>
      <c r="DP88" s="9"/>
      <c r="DS88" s="10"/>
      <c r="DT88" s="1"/>
      <c r="DU88" s="9"/>
      <c r="DX88" s="10"/>
      <c r="DY88" s="1"/>
      <c r="DZ88" s="9"/>
      <c r="EC88" s="10"/>
      <c r="ED88" s="1"/>
      <c r="EE88" s="9"/>
      <c r="EH88" s="10"/>
      <c r="EI88" s="1"/>
      <c r="EJ88" s="9"/>
      <c r="EM88" s="10"/>
      <c r="EN88" s="1"/>
      <c r="EO88" s="9"/>
      <c r="ER88" s="10"/>
      <c r="ES88" s="1"/>
      <c r="ET88" s="9"/>
      <c r="EW88" s="10"/>
      <c r="EX88" s="1"/>
      <c r="EY88" s="9"/>
      <c r="FB88" s="10"/>
      <c r="FC88" s="1"/>
      <c r="FD88" s="9"/>
      <c r="FG88" s="10"/>
      <c r="FH88" s="1"/>
      <c r="FI88" s="9"/>
      <c r="FL88" s="10"/>
      <c r="FM88" s="1"/>
      <c r="FN88" s="9"/>
      <c r="FQ88" s="10"/>
      <c r="FR88" s="1"/>
      <c r="FS88" s="9"/>
      <c r="FV88" s="10"/>
      <c r="FW88" s="1"/>
      <c r="FX88" s="9"/>
      <c r="GA88" s="10"/>
      <c r="GB88" s="1"/>
      <c r="GC88" s="9"/>
      <c r="GF88" s="10"/>
      <c r="GG88" s="1"/>
      <c r="GH88" s="9"/>
      <c r="GK88" s="10"/>
      <c r="GL88" s="1"/>
      <c r="GM88" s="9"/>
      <c r="GP88" s="10"/>
      <c r="GQ88" s="1"/>
      <c r="GR88" s="9"/>
      <c r="GU88" s="10"/>
      <c r="GV88" s="1"/>
      <c r="GW88" s="9"/>
      <c r="GZ88" s="10"/>
      <c r="HA88" s="1"/>
      <c r="HB88" s="9"/>
      <c r="HE88" s="10"/>
      <c r="HF88" s="1"/>
      <c r="HG88" s="9"/>
      <c r="HJ88" s="10"/>
      <c r="HK88" s="1"/>
      <c r="HL88" s="9"/>
      <c r="HO88" s="10"/>
      <c r="HP88" s="1"/>
      <c r="HQ88" s="9"/>
      <c r="HT88" s="10"/>
      <c r="HU88" s="1"/>
      <c r="HV88" s="9"/>
      <c r="HY88" s="10"/>
      <c r="HZ88" s="1"/>
      <c r="IA88" s="9"/>
      <c r="ID88" s="10"/>
      <c r="IE88" s="1"/>
      <c r="IF88" s="9"/>
      <c r="II88" s="10"/>
      <c r="IJ88" s="1"/>
      <c r="IK88" s="9"/>
      <c r="IN88" s="10"/>
      <c r="IO88" s="1"/>
      <c r="IP88" s="9"/>
      <c r="IS88" s="10"/>
      <c r="IT88" s="1"/>
      <c r="IU88" s="9"/>
      <c r="IX88" s="10"/>
      <c r="IY88" s="1"/>
      <c r="IZ88" s="9"/>
      <c r="JC88" s="10"/>
      <c r="JD88" s="1"/>
      <c r="JE88" s="9"/>
      <c r="JH88" s="10"/>
      <c r="JI88" s="1"/>
      <c r="JJ88" s="9"/>
      <c r="JM88" s="10"/>
      <c r="JN88" s="1"/>
      <c r="JO88" s="9"/>
      <c r="JR88" s="10"/>
      <c r="JS88" s="1"/>
      <c r="JT88" s="9"/>
      <c r="JW88" s="10"/>
      <c r="JX88" s="1"/>
      <c r="JY88" s="9"/>
      <c r="KB88" s="10"/>
      <c r="KC88" s="1"/>
      <c r="KD88" s="9"/>
      <c r="KG88" s="10"/>
      <c r="KH88" s="1"/>
      <c r="KI88" s="9"/>
      <c r="KL88" s="10"/>
      <c r="KM88" s="1"/>
      <c r="KN88" s="9"/>
      <c r="KQ88" s="10"/>
      <c r="KR88" s="1"/>
      <c r="KS88" s="9"/>
      <c r="KV88" s="10"/>
      <c r="KW88" s="1"/>
      <c r="KX88" s="9"/>
      <c r="LA88" s="10"/>
      <c r="LB88" s="1"/>
      <c r="LC88" s="9"/>
      <c r="LF88" s="10"/>
      <c r="LG88" s="1"/>
      <c r="LH88" s="9"/>
      <c r="LK88" s="10"/>
      <c r="LL88" s="1"/>
      <c r="LM88" s="9"/>
      <c r="LP88" s="10"/>
      <c r="LQ88" s="1"/>
      <c r="LR88" s="9"/>
      <c r="LU88" s="10"/>
      <c r="LV88" s="1"/>
      <c r="LW88" s="9"/>
      <c r="LZ88" s="10"/>
      <c r="MA88" s="1"/>
      <c r="MB88" s="9"/>
      <c r="ME88" s="10"/>
      <c r="MF88" s="1"/>
      <c r="MG88" s="9"/>
      <c r="MJ88" s="10"/>
      <c r="MK88" s="1"/>
      <c r="ML88" s="9"/>
      <c r="MO88" s="10"/>
      <c r="MP88" s="1"/>
      <c r="MQ88" s="9"/>
      <c r="MT88" s="10"/>
      <c r="MU88" s="1"/>
      <c r="MV88" s="9"/>
      <c r="MY88" s="10"/>
      <c r="MZ88" s="1"/>
      <c r="NA88" s="9"/>
      <c r="ND88" s="10"/>
      <c r="NE88" s="1"/>
      <c r="NF88" s="9"/>
      <c r="NI88" s="10"/>
      <c r="NJ88" s="1"/>
      <c r="NK88" s="9"/>
      <c r="NN88" s="10"/>
      <c r="NO88" s="1"/>
      <c r="NP88" s="9"/>
      <c r="NS88" s="10"/>
      <c r="NT88" s="1"/>
      <c r="NU88" s="9"/>
      <c r="NX88" s="10"/>
      <c r="NY88" s="1"/>
      <c r="NZ88" s="9"/>
      <c r="OC88" s="10"/>
      <c r="OD88" s="1"/>
      <c r="OE88" s="9"/>
      <c r="OH88" s="10"/>
      <c r="OI88" s="1"/>
      <c r="OJ88" s="9"/>
      <c r="OM88" s="10"/>
      <c r="ON88" s="1"/>
      <c r="OO88" s="9"/>
      <c r="OR88" s="10"/>
      <c r="OS88" s="1"/>
      <c r="OT88" s="9"/>
      <c r="OW88" s="10"/>
      <c r="OX88" s="1"/>
      <c r="OY88" s="9"/>
      <c r="PB88" s="10"/>
      <c r="PC88" s="1"/>
      <c r="PD88" s="9"/>
      <c r="PG88" s="10"/>
      <c r="PH88" s="1"/>
      <c r="PI88" s="9"/>
      <c r="PL88" s="10"/>
      <c r="PM88" s="1"/>
      <c r="PN88" s="9"/>
      <c r="PQ88" s="10"/>
      <c r="PR88" s="1"/>
      <c r="PS88" s="9"/>
      <c r="PV88" s="10"/>
      <c r="PW88" s="1"/>
      <c r="PX88" s="9"/>
      <c r="QA88" s="10"/>
      <c r="QB88" s="1"/>
      <c r="QC88" s="9"/>
      <c r="QF88" s="10"/>
      <c r="QG88" s="1"/>
      <c r="QH88" s="9"/>
      <c r="QK88" s="10"/>
      <c r="QL88" s="1"/>
      <c r="QM88" s="9"/>
      <c r="QP88" s="10"/>
      <c r="QQ88" s="1"/>
      <c r="QR88" s="9"/>
      <c r="QU88" s="10"/>
      <c r="QV88" s="1"/>
      <c r="QW88" s="9"/>
      <c r="QZ88" s="10"/>
      <c r="RA88" s="1"/>
      <c r="RB88" s="9"/>
      <c r="RE88" s="10"/>
      <c r="RF88" s="1"/>
      <c r="RG88" s="9"/>
      <c r="RJ88" s="10"/>
      <c r="RK88" s="1"/>
      <c r="RL88" s="9"/>
      <c r="RO88" s="10"/>
      <c r="RP88" s="1"/>
      <c r="RQ88" s="9"/>
      <c r="RT88" s="10"/>
      <c r="RU88" s="1"/>
      <c r="RV88" s="9"/>
      <c r="RY88" s="10"/>
      <c r="RZ88" s="1"/>
      <c r="SA88" s="9"/>
      <c r="SD88" s="10"/>
      <c r="SE88" s="1"/>
      <c r="SF88" s="9"/>
      <c r="SI88" s="10"/>
      <c r="SJ88" s="1"/>
      <c r="SK88" s="9"/>
      <c r="SN88" s="10"/>
      <c r="SO88" s="1"/>
      <c r="SP88" s="9"/>
      <c r="SS88" s="10"/>
      <c r="ST88" s="1"/>
      <c r="SU88" s="9"/>
      <c r="SX88" s="10"/>
      <c r="SY88" s="1"/>
      <c r="SZ88" s="9"/>
      <c r="TC88" s="10"/>
      <c r="TD88" s="1"/>
      <c r="TE88" s="9"/>
      <c r="TH88" s="10"/>
      <c r="TI88" s="1"/>
      <c r="TJ88" s="9"/>
      <c r="TM88" s="10"/>
      <c r="TN88" s="1"/>
      <c r="TO88" s="9"/>
      <c r="TR88" s="10"/>
      <c r="TS88" s="1"/>
      <c r="TT88" s="9"/>
      <c r="TW88" s="10"/>
      <c r="TX88" s="1"/>
      <c r="TY88" s="9"/>
      <c r="UB88" s="10"/>
      <c r="UC88" s="1"/>
      <c r="UD88" s="9"/>
      <c r="UG88" s="10"/>
      <c r="UH88" s="1"/>
      <c r="UI88" s="9"/>
      <c r="UL88" s="10"/>
      <c r="UM88" s="1"/>
      <c r="UN88" s="9"/>
      <c r="UQ88" s="10"/>
      <c r="UR88" s="1"/>
      <c r="US88" s="9"/>
      <c r="UV88" s="10"/>
      <c r="UW88" s="1"/>
      <c r="UX88" s="9"/>
      <c r="VA88" s="10"/>
      <c r="VB88" s="1"/>
      <c r="VC88" s="9"/>
      <c r="VF88" s="10"/>
      <c r="VG88" s="1"/>
      <c r="VH88" s="9"/>
      <c r="VK88" s="10"/>
      <c r="VL88" s="1"/>
      <c r="VM88" s="9"/>
      <c r="VP88" s="10"/>
      <c r="VQ88" s="1"/>
      <c r="VR88" s="9"/>
      <c r="VU88" s="10"/>
      <c r="VV88" s="1"/>
      <c r="VW88" s="9"/>
      <c r="VZ88" s="10"/>
      <c r="WA88" s="1"/>
      <c r="WB88" s="9"/>
      <c r="WE88" s="10"/>
      <c r="WF88" s="1"/>
      <c r="WG88" s="9"/>
      <c r="WJ88" s="10"/>
      <c r="WK88" s="1"/>
      <c r="WL88" s="9"/>
      <c r="WO88" s="10"/>
      <c r="WP88" s="1"/>
      <c r="WQ88" s="9"/>
      <c r="WT88" s="10"/>
      <c r="WU88" s="1"/>
      <c r="WV88" s="9"/>
      <c r="WY88" s="10"/>
      <c r="WZ88" s="1"/>
      <c r="XA88" s="9"/>
      <c r="XD88" s="10"/>
      <c r="XE88" s="1"/>
      <c r="XF88" s="9"/>
      <c r="XI88" s="10"/>
      <c r="XJ88" s="1"/>
      <c r="XK88" s="9"/>
      <c r="XN88" s="10"/>
      <c r="XO88" s="1"/>
      <c r="XP88" s="9"/>
      <c r="XS88" s="10"/>
      <c r="XT88" s="1"/>
      <c r="XU88" s="9"/>
      <c r="XX88" s="10"/>
      <c r="XY88" s="1"/>
      <c r="XZ88" s="9"/>
      <c r="YC88" s="10"/>
      <c r="YD88" s="1"/>
      <c r="YE88" s="9"/>
      <c r="YH88" s="10"/>
      <c r="YI88" s="1"/>
      <c r="YJ88" s="9"/>
      <c r="YM88" s="10"/>
      <c r="YN88" s="1"/>
      <c r="YO88" s="9"/>
      <c r="YR88" s="10"/>
      <c r="YS88" s="1"/>
      <c r="YT88" s="9"/>
      <c r="YW88" s="10"/>
      <c r="YX88" s="1"/>
      <c r="YY88" s="9"/>
      <c r="ZB88" s="10"/>
      <c r="ZC88" s="1"/>
      <c r="ZD88" s="9"/>
      <c r="ZG88" s="10"/>
      <c r="ZH88" s="1"/>
      <c r="ZI88" s="9"/>
      <c r="ZL88" s="10"/>
      <c r="ZM88" s="1"/>
      <c r="ZN88" s="9"/>
      <c r="ZQ88" s="10"/>
      <c r="ZR88" s="1"/>
      <c r="ZS88" s="9"/>
      <c r="ZV88" s="10"/>
      <c r="ZW88" s="1"/>
      <c r="ZX88" s="9"/>
      <c r="AAA88" s="10"/>
      <c r="AAB88" s="1"/>
      <c r="AAC88" s="9"/>
      <c r="AAF88" s="10"/>
      <c r="AAG88" s="1"/>
      <c r="AAH88" s="9"/>
      <c r="AAK88" s="10"/>
      <c r="AAL88" s="1"/>
      <c r="AAM88" s="9"/>
      <c r="AAP88" s="10"/>
      <c r="AAQ88" s="1"/>
      <c r="AAR88" s="9"/>
      <c r="AAU88" s="10"/>
      <c r="AAV88" s="1"/>
      <c r="AAW88" s="9"/>
      <c r="AAZ88" s="10"/>
      <c r="ABA88" s="1"/>
      <c r="ABB88" s="9"/>
      <c r="ABE88" s="10"/>
      <c r="ABF88" s="1"/>
      <c r="ABG88" s="9"/>
      <c r="ABJ88" s="10"/>
      <c r="ABK88" s="1"/>
      <c r="ABL88" s="9"/>
      <c r="ABO88" s="10"/>
      <c r="ABP88" s="1"/>
      <c r="ABQ88" s="9"/>
      <c r="ABT88" s="10"/>
      <c r="ABU88" s="1"/>
      <c r="ABV88" s="9"/>
      <c r="ABY88" s="10"/>
      <c r="ABZ88" s="1"/>
      <c r="ACA88" s="9"/>
      <c r="ACD88" s="10"/>
      <c r="ACE88" s="1"/>
      <c r="ACF88" s="9"/>
      <c r="ACI88" s="10"/>
      <c r="ACJ88" s="1"/>
      <c r="ACK88" s="9"/>
      <c r="ACN88" s="10"/>
      <c r="ACO88" s="1"/>
      <c r="ACP88" s="9"/>
      <c r="ACS88" s="10"/>
      <c r="ACT88" s="1"/>
      <c r="ACU88" s="9"/>
      <c r="ACX88" s="10"/>
      <c r="ACY88" s="1"/>
      <c r="ACZ88" s="9"/>
      <c r="ADC88" s="10"/>
      <c r="ADD88" s="1"/>
      <c r="ADE88" s="9"/>
      <c r="ADH88" s="10"/>
      <c r="ADI88" s="1"/>
      <c r="ADJ88" s="9"/>
      <c r="ADM88" s="10"/>
      <c r="ADN88" s="1"/>
      <c r="ADO88" s="9"/>
      <c r="ADR88" s="10"/>
      <c r="ADS88" s="1"/>
      <c r="ADT88" s="9"/>
      <c r="ADW88" s="10"/>
      <c r="ADX88" s="1"/>
      <c r="ADY88" s="9"/>
      <c r="AEB88" s="10"/>
      <c r="AEC88" s="1"/>
      <c r="AED88" s="9"/>
      <c r="AEG88" s="10"/>
      <c r="AEH88" s="1"/>
      <c r="AEI88" s="9"/>
      <c r="AEL88" s="10"/>
      <c r="AEM88" s="1"/>
      <c r="AEN88" s="9"/>
      <c r="AEQ88" s="10"/>
      <c r="AER88" s="1"/>
      <c r="AES88" s="9"/>
      <c r="AEV88" s="10"/>
      <c r="AEW88" s="1"/>
      <c r="AEX88" s="9"/>
      <c r="AFA88" s="10"/>
      <c r="AFB88" s="1"/>
      <c r="AFC88" s="9"/>
      <c r="AFF88" s="10"/>
      <c r="AFG88" s="1"/>
      <c r="AFH88" s="9"/>
      <c r="AFK88" s="10"/>
      <c r="AFL88" s="1"/>
      <c r="AFM88" s="9"/>
      <c r="AFP88" s="10"/>
      <c r="AFQ88" s="1"/>
      <c r="AFR88" s="9"/>
      <c r="AFU88" s="10"/>
      <c r="AFV88" s="1"/>
      <c r="AFW88" s="9"/>
      <c r="AFZ88" s="10"/>
      <c r="AGA88" s="1"/>
      <c r="AGB88" s="9"/>
      <c r="AGE88" s="10"/>
      <c r="AGF88" s="1"/>
      <c r="AGG88" s="9"/>
      <c r="AGJ88" s="10"/>
      <c r="AGK88" s="1"/>
      <c r="AGL88" s="9"/>
      <c r="AGO88" s="10"/>
      <c r="AGP88" s="1"/>
      <c r="AGQ88" s="9"/>
      <c r="AGT88" s="10"/>
      <c r="AGU88" s="1"/>
      <c r="AGV88" s="9"/>
      <c r="AGY88" s="10"/>
      <c r="AGZ88" s="1"/>
      <c r="AHA88" s="9"/>
      <c r="AHD88" s="10"/>
      <c r="AHE88" s="1"/>
      <c r="AHF88" s="9"/>
      <c r="AHI88" s="10"/>
      <c r="AHJ88" s="1"/>
      <c r="AHK88" s="9"/>
      <c r="AHN88" s="10"/>
      <c r="AHO88" s="1"/>
      <c r="AHP88" s="9"/>
      <c r="AHS88" s="10"/>
      <c r="AHT88" s="1"/>
      <c r="AHU88" s="9"/>
      <c r="AHX88" s="10"/>
      <c r="AHY88" s="1"/>
      <c r="AHZ88" s="9"/>
      <c r="AIC88" s="10"/>
      <c r="AID88" s="1"/>
      <c r="AIE88" s="9"/>
      <c r="AIH88" s="10"/>
      <c r="AII88" s="1"/>
      <c r="AIJ88" s="9"/>
      <c r="AIM88" s="10"/>
      <c r="AIN88" s="1"/>
      <c r="AIO88" s="9"/>
      <c r="AIR88" s="10"/>
      <c r="AIS88" s="1"/>
      <c r="AIT88" s="9"/>
      <c r="AIW88" s="10"/>
      <c r="AIX88" s="1"/>
      <c r="AIY88" s="9"/>
      <c r="AJB88" s="10"/>
      <c r="AJC88" s="1"/>
      <c r="AJD88" s="9"/>
      <c r="AJG88" s="10"/>
      <c r="AJH88" s="1"/>
      <c r="AJI88" s="9"/>
      <c r="AJL88" s="10"/>
      <c r="AJM88" s="1"/>
      <c r="AJN88" s="9"/>
      <c r="AJQ88" s="10"/>
      <c r="AJR88" s="1"/>
      <c r="AJS88" s="9"/>
      <c r="AJV88" s="10"/>
      <c r="AJW88" s="1"/>
      <c r="AJX88" s="9"/>
      <c r="AKA88" s="10"/>
      <c r="AKB88" s="1"/>
      <c r="AKC88" s="9"/>
      <c r="AKF88" s="10"/>
      <c r="AKG88" s="1"/>
      <c r="AKH88" s="9"/>
      <c r="AKK88" s="10"/>
      <c r="AKL88" s="1"/>
      <c r="AKM88" s="9"/>
      <c r="AKP88" s="10"/>
      <c r="AKQ88" s="1"/>
      <c r="AKR88" s="9"/>
      <c r="AKU88" s="10"/>
      <c r="AKV88" s="1"/>
      <c r="AKW88" s="9"/>
      <c r="AKZ88" s="10"/>
      <c r="ALA88" s="1"/>
      <c r="ALB88" s="9"/>
      <c r="ALE88" s="10"/>
      <c r="ALF88" s="1"/>
      <c r="ALG88" s="9"/>
      <c r="ALJ88" s="10"/>
      <c r="ALK88" s="1"/>
      <c r="ALL88" s="9"/>
      <c r="ALO88" s="10"/>
      <c r="ALP88" s="1"/>
      <c r="ALQ88" s="9"/>
      <c r="ALT88" s="10"/>
      <c r="ALU88" s="1"/>
      <c r="ALV88" s="9"/>
      <c r="ALY88" s="10"/>
      <c r="ALZ88" s="1"/>
      <c r="AMA88" s="9"/>
      <c r="AMD88" s="10"/>
      <c r="AME88" s="1"/>
      <c r="AMF88" s="9"/>
      <c r="AMI88" s="10"/>
      <c r="AMJ88" s="1"/>
    </row>
    <row r="89" spans="1:1024" customHeight="1" ht="13.2">
      <c r="I89" s="1"/>
      <c r="J89" s="9"/>
      <c r="M89" s="10"/>
      <c r="N89" s="1"/>
      <c r="O89" s="9"/>
      <c r="R89" s="10"/>
      <c r="S89" s="1"/>
      <c r="T89" s="9"/>
      <c r="W89" s="10"/>
      <c r="X89" s="1"/>
      <c r="Y89" s="9"/>
      <c r="AB89" s="10"/>
      <c r="AC89" s="1"/>
      <c r="AD89" s="9"/>
      <c r="AG89" s="10"/>
      <c r="AH89" s="1"/>
      <c r="AI89" s="9"/>
      <c r="AL89" s="10"/>
      <c r="AM89" s="1"/>
      <c r="AN89" s="9"/>
      <c r="AQ89" s="10"/>
      <c r="AR89" s="1"/>
      <c r="AS89" s="9"/>
      <c r="AV89" s="10"/>
      <c r="AW89" s="1"/>
      <c r="AX89" s="9"/>
      <c r="BA89" s="10"/>
      <c r="BB89" s="1"/>
      <c r="BC89" s="9"/>
      <c r="BF89" s="10"/>
      <c r="BG89" s="1"/>
      <c r="BH89" s="9"/>
      <c r="BK89" s="10"/>
      <c r="BL89" s="1"/>
      <c r="BM89" s="9"/>
      <c r="BP89" s="10"/>
      <c r="BQ89" s="1"/>
      <c r="BR89" s="9"/>
      <c r="BU89" s="10"/>
      <c r="BV89" s="1"/>
      <c r="BW89" s="9"/>
      <c r="BZ89" s="10"/>
      <c r="CA89" s="1"/>
      <c r="CB89" s="9"/>
      <c r="CE89" s="10"/>
      <c r="CF89" s="1"/>
      <c r="CG89" s="9"/>
      <c r="CJ89" s="10"/>
      <c r="CK89" s="1"/>
      <c r="CL89" s="9"/>
      <c r="CO89" s="10"/>
      <c r="CP89" s="1"/>
      <c r="CQ89" s="9"/>
      <c r="CT89" s="10"/>
      <c r="CU89" s="1"/>
      <c r="CV89" s="9"/>
      <c r="CY89" s="10"/>
      <c r="CZ89" s="1"/>
      <c r="DA89" s="9"/>
      <c r="DD89" s="10"/>
      <c r="DE89" s="1"/>
      <c r="DF89" s="9"/>
      <c r="DI89" s="10"/>
      <c r="DJ89" s="1"/>
      <c r="DK89" s="9"/>
      <c r="DN89" s="10"/>
      <c r="DO89" s="1"/>
      <c r="DP89" s="9"/>
      <c r="DS89" s="10"/>
      <c r="DT89" s="1"/>
      <c r="DU89" s="9"/>
      <c r="DX89" s="10"/>
      <c r="DY89" s="1"/>
      <c r="DZ89" s="9"/>
      <c r="EC89" s="10"/>
      <c r="ED89" s="1"/>
      <c r="EE89" s="9"/>
      <c r="EH89" s="10"/>
      <c r="EI89" s="1"/>
      <c r="EJ89" s="9"/>
      <c r="EM89" s="10"/>
      <c r="EN89" s="1"/>
      <c r="EO89" s="9"/>
      <c r="ER89" s="10"/>
      <c r="ES89" s="1"/>
      <c r="ET89" s="9"/>
      <c r="EW89" s="10"/>
      <c r="EX89" s="1"/>
      <c r="EY89" s="9"/>
      <c r="FB89" s="10"/>
      <c r="FC89" s="1"/>
      <c r="FD89" s="9"/>
      <c r="FG89" s="10"/>
      <c r="FH89" s="1"/>
      <c r="FI89" s="9"/>
      <c r="FL89" s="10"/>
      <c r="FM89" s="1"/>
      <c r="FN89" s="9"/>
      <c r="FQ89" s="10"/>
      <c r="FR89" s="1"/>
      <c r="FS89" s="9"/>
      <c r="FV89" s="10"/>
      <c r="FW89" s="1"/>
      <c r="FX89" s="9"/>
      <c r="GA89" s="10"/>
      <c r="GB89" s="1"/>
      <c r="GC89" s="9"/>
      <c r="GF89" s="10"/>
      <c r="GG89" s="1"/>
      <c r="GH89" s="9"/>
      <c r="GK89" s="10"/>
      <c r="GL89" s="1"/>
      <c r="GM89" s="9"/>
      <c r="GP89" s="10"/>
      <c r="GQ89" s="1"/>
      <c r="GR89" s="9"/>
      <c r="GU89" s="10"/>
      <c r="GV89" s="1"/>
      <c r="GW89" s="9"/>
      <c r="GZ89" s="10"/>
      <c r="HA89" s="1"/>
      <c r="HB89" s="9"/>
      <c r="HE89" s="10"/>
      <c r="HF89" s="1"/>
      <c r="HG89" s="9"/>
      <c r="HJ89" s="10"/>
      <c r="HK89" s="1"/>
      <c r="HL89" s="9"/>
      <c r="HO89" s="10"/>
      <c r="HP89" s="1"/>
      <c r="HQ89" s="9"/>
      <c r="HT89" s="10"/>
      <c r="HU89" s="1"/>
      <c r="HV89" s="9"/>
      <c r="HY89" s="10"/>
      <c r="HZ89" s="1"/>
      <c r="IA89" s="9"/>
      <c r="ID89" s="10"/>
      <c r="IE89" s="1"/>
      <c r="IF89" s="9"/>
      <c r="II89" s="10"/>
      <c r="IJ89" s="1"/>
      <c r="IK89" s="9"/>
      <c r="IN89" s="10"/>
      <c r="IO89" s="1"/>
      <c r="IP89" s="9"/>
      <c r="IS89" s="10"/>
      <c r="IT89" s="1"/>
      <c r="IU89" s="9"/>
      <c r="IX89" s="10"/>
      <c r="IY89" s="1"/>
      <c r="IZ89" s="9"/>
      <c r="JC89" s="10"/>
      <c r="JD89" s="1"/>
      <c r="JE89" s="9"/>
      <c r="JH89" s="10"/>
      <c r="JI89" s="1"/>
      <c r="JJ89" s="9"/>
      <c r="JM89" s="10"/>
      <c r="JN89" s="1"/>
      <c r="JO89" s="9"/>
      <c r="JR89" s="10"/>
      <c r="JS89" s="1"/>
      <c r="JT89" s="9"/>
      <c r="JW89" s="10"/>
      <c r="JX89" s="1"/>
      <c r="JY89" s="9"/>
      <c r="KB89" s="10"/>
      <c r="KC89" s="1"/>
      <c r="KD89" s="9"/>
      <c r="KG89" s="10"/>
      <c r="KH89" s="1"/>
      <c r="KI89" s="9"/>
      <c r="KL89" s="10"/>
      <c r="KM89" s="1"/>
      <c r="KN89" s="9"/>
      <c r="KQ89" s="10"/>
      <c r="KR89" s="1"/>
      <c r="KS89" s="9"/>
      <c r="KV89" s="10"/>
      <c r="KW89" s="1"/>
      <c r="KX89" s="9"/>
      <c r="LA89" s="10"/>
      <c r="LB89" s="1"/>
      <c r="LC89" s="9"/>
      <c r="LF89" s="10"/>
      <c r="LG89" s="1"/>
      <c r="LH89" s="9"/>
      <c r="LK89" s="10"/>
      <c r="LL89" s="1"/>
      <c r="LM89" s="9"/>
      <c r="LP89" s="10"/>
      <c r="LQ89" s="1"/>
      <c r="LR89" s="9"/>
      <c r="LU89" s="10"/>
      <c r="LV89" s="1"/>
      <c r="LW89" s="9"/>
      <c r="LZ89" s="10"/>
      <c r="MA89" s="1"/>
      <c r="MB89" s="9"/>
      <c r="ME89" s="10"/>
      <c r="MF89" s="1"/>
      <c r="MG89" s="9"/>
      <c r="MJ89" s="10"/>
      <c r="MK89" s="1"/>
      <c r="ML89" s="9"/>
      <c r="MO89" s="10"/>
      <c r="MP89" s="1"/>
      <c r="MQ89" s="9"/>
      <c r="MT89" s="10"/>
      <c r="MU89" s="1"/>
      <c r="MV89" s="9"/>
      <c r="MY89" s="10"/>
      <c r="MZ89" s="1"/>
      <c r="NA89" s="9"/>
      <c r="ND89" s="10"/>
      <c r="NE89" s="1"/>
      <c r="NF89" s="9"/>
      <c r="NI89" s="10"/>
      <c r="NJ89" s="1"/>
      <c r="NK89" s="9"/>
      <c r="NN89" s="10"/>
      <c r="NO89" s="1"/>
      <c r="NP89" s="9"/>
      <c r="NS89" s="10"/>
      <c r="NT89" s="1"/>
      <c r="NU89" s="9"/>
      <c r="NX89" s="10"/>
      <c r="NY89" s="1"/>
      <c r="NZ89" s="9"/>
      <c r="OC89" s="10"/>
      <c r="OD89" s="1"/>
      <c r="OE89" s="9"/>
      <c r="OH89" s="10"/>
      <c r="OI89" s="1"/>
      <c r="OJ89" s="9"/>
      <c r="OM89" s="10"/>
      <c r="ON89" s="1"/>
      <c r="OO89" s="9"/>
      <c r="OR89" s="10"/>
      <c r="OS89" s="1"/>
      <c r="OT89" s="9"/>
      <c r="OW89" s="10"/>
      <c r="OX89" s="1"/>
      <c r="OY89" s="9"/>
      <c r="PB89" s="10"/>
      <c r="PC89" s="1"/>
      <c r="PD89" s="9"/>
      <c r="PG89" s="10"/>
      <c r="PH89" s="1"/>
      <c r="PI89" s="9"/>
      <c r="PL89" s="10"/>
      <c r="PM89" s="1"/>
      <c r="PN89" s="9"/>
      <c r="PQ89" s="10"/>
      <c r="PR89" s="1"/>
      <c r="PS89" s="9"/>
      <c r="PV89" s="10"/>
      <c r="PW89" s="1"/>
      <c r="PX89" s="9"/>
      <c r="QA89" s="10"/>
      <c r="QB89" s="1"/>
      <c r="QC89" s="9"/>
      <c r="QF89" s="10"/>
      <c r="QG89" s="1"/>
      <c r="QH89" s="9"/>
      <c r="QK89" s="10"/>
      <c r="QL89" s="1"/>
      <c r="QM89" s="9"/>
      <c r="QP89" s="10"/>
      <c r="QQ89" s="1"/>
      <c r="QR89" s="9"/>
      <c r="QU89" s="10"/>
      <c r="QV89" s="1"/>
      <c r="QW89" s="9"/>
      <c r="QZ89" s="10"/>
      <c r="RA89" s="1"/>
      <c r="RB89" s="9"/>
      <c r="RE89" s="10"/>
      <c r="RF89" s="1"/>
      <c r="RG89" s="9"/>
      <c r="RJ89" s="10"/>
      <c r="RK89" s="1"/>
      <c r="RL89" s="9"/>
      <c r="RO89" s="10"/>
      <c r="RP89" s="1"/>
      <c r="RQ89" s="9"/>
      <c r="RT89" s="10"/>
      <c r="RU89" s="1"/>
      <c r="RV89" s="9"/>
      <c r="RY89" s="10"/>
      <c r="RZ89" s="1"/>
      <c r="SA89" s="9"/>
      <c r="SD89" s="10"/>
      <c r="SE89" s="1"/>
      <c r="SF89" s="9"/>
      <c r="SI89" s="10"/>
      <c r="SJ89" s="1"/>
      <c r="SK89" s="9"/>
      <c r="SN89" s="10"/>
      <c r="SO89" s="1"/>
      <c r="SP89" s="9"/>
      <c r="SS89" s="10"/>
      <c r="ST89" s="1"/>
      <c r="SU89" s="9"/>
      <c r="SX89" s="10"/>
      <c r="SY89" s="1"/>
      <c r="SZ89" s="9"/>
      <c r="TC89" s="10"/>
      <c r="TD89" s="1"/>
      <c r="TE89" s="9"/>
      <c r="TH89" s="10"/>
      <c r="TI89" s="1"/>
      <c r="TJ89" s="9"/>
      <c r="TM89" s="10"/>
      <c r="TN89" s="1"/>
      <c r="TO89" s="9"/>
      <c r="TR89" s="10"/>
      <c r="TS89" s="1"/>
      <c r="TT89" s="9"/>
      <c r="TW89" s="10"/>
      <c r="TX89" s="1"/>
      <c r="TY89" s="9"/>
      <c r="UB89" s="10"/>
      <c r="UC89" s="1"/>
      <c r="UD89" s="9"/>
      <c r="UG89" s="10"/>
      <c r="UH89" s="1"/>
      <c r="UI89" s="9"/>
      <c r="UL89" s="10"/>
      <c r="UM89" s="1"/>
      <c r="UN89" s="9"/>
      <c r="UQ89" s="10"/>
      <c r="UR89" s="1"/>
      <c r="US89" s="9"/>
      <c r="UV89" s="10"/>
      <c r="UW89" s="1"/>
      <c r="UX89" s="9"/>
      <c r="VA89" s="10"/>
      <c r="VB89" s="1"/>
      <c r="VC89" s="9"/>
      <c r="VF89" s="10"/>
      <c r="VG89" s="1"/>
      <c r="VH89" s="9"/>
      <c r="VK89" s="10"/>
      <c r="VL89" s="1"/>
      <c r="VM89" s="9"/>
      <c r="VP89" s="10"/>
      <c r="VQ89" s="1"/>
      <c r="VR89" s="9"/>
      <c r="VU89" s="10"/>
      <c r="VV89" s="1"/>
      <c r="VW89" s="9"/>
      <c r="VZ89" s="10"/>
      <c r="WA89" s="1"/>
      <c r="WB89" s="9"/>
      <c r="WE89" s="10"/>
      <c r="WF89" s="1"/>
      <c r="WG89" s="9"/>
      <c r="WJ89" s="10"/>
      <c r="WK89" s="1"/>
      <c r="WL89" s="9"/>
      <c r="WO89" s="10"/>
      <c r="WP89" s="1"/>
      <c r="WQ89" s="9"/>
      <c r="WT89" s="10"/>
      <c r="WU89" s="1"/>
      <c r="WV89" s="9"/>
      <c r="WY89" s="10"/>
      <c r="WZ89" s="1"/>
      <c r="XA89" s="9"/>
      <c r="XD89" s="10"/>
      <c r="XE89" s="1"/>
      <c r="XF89" s="9"/>
      <c r="XI89" s="10"/>
      <c r="XJ89" s="1"/>
      <c r="XK89" s="9"/>
      <c r="XN89" s="10"/>
      <c r="XO89" s="1"/>
      <c r="XP89" s="9"/>
      <c r="XS89" s="10"/>
      <c r="XT89" s="1"/>
      <c r="XU89" s="9"/>
      <c r="XX89" s="10"/>
      <c r="XY89" s="1"/>
      <c r="XZ89" s="9"/>
      <c r="YC89" s="10"/>
      <c r="YD89" s="1"/>
      <c r="YE89" s="9"/>
      <c r="YH89" s="10"/>
      <c r="YI89" s="1"/>
      <c r="YJ89" s="9"/>
      <c r="YM89" s="10"/>
      <c r="YN89" s="1"/>
      <c r="YO89" s="9"/>
      <c r="YR89" s="10"/>
      <c r="YS89" s="1"/>
      <c r="YT89" s="9"/>
      <c r="YW89" s="10"/>
      <c r="YX89" s="1"/>
      <c r="YY89" s="9"/>
      <c r="ZB89" s="10"/>
      <c r="ZC89" s="1"/>
      <c r="ZD89" s="9"/>
      <c r="ZG89" s="10"/>
      <c r="ZH89" s="1"/>
      <c r="ZI89" s="9"/>
      <c r="ZL89" s="10"/>
      <c r="ZM89" s="1"/>
      <c r="ZN89" s="9"/>
      <c r="ZQ89" s="10"/>
      <c r="ZR89" s="1"/>
      <c r="ZS89" s="9"/>
      <c r="ZV89" s="10"/>
      <c r="ZW89" s="1"/>
      <c r="ZX89" s="9"/>
      <c r="AAA89" s="10"/>
      <c r="AAB89" s="1"/>
      <c r="AAC89" s="9"/>
      <c r="AAF89" s="10"/>
      <c r="AAG89" s="1"/>
      <c r="AAH89" s="9"/>
      <c r="AAK89" s="10"/>
      <c r="AAL89" s="1"/>
      <c r="AAM89" s="9"/>
      <c r="AAP89" s="10"/>
      <c r="AAQ89" s="1"/>
      <c r="AAR89" s="9"/>
      <c r="AAU89" s="10"/>
      <c r="AAV89" s="1"/>
      <c r="AAW89" s="9"/>
      <c r="AAZ89" s="10"/>
      <c r="ABA89" s="1"/>
      <c r="ABB89" s="9"/>
      <c r="ABE89" s="10"/>
      <c r="ABF89" s="1"/>
      <c r="ABG89" s="9"/>
      <c r="ABJ89" s="10"/>
      <c r="ABK89" s="1"/>
      <c r="ABL89" s="9"/>
      <c r="ABO89" s="10"/>
      <c r="ABP89" s="1"/>
      <c r="ABQ89" s="9"/>
      <c r="ABT89" s="10"/>
      <c r="ABU89" s="1"/>
      <c r="ABV89" s="9"/>
      <c r="ABY89" s="10"/>
      <c r="ABZ89" s="1"/>
      <c r="ACA89" s="9"/>
      <c r="ACD89" s="10"/>
      <c r="ACE89" s="1"/>
      <c r="ACF89" s="9"/>
      <c r="ACI89" s="10"/>
      <c r="ACJ89" s="1"/>
      <c r="ACK89" s="9"/>
      <c r="ACN89" s="10"/>
      <c r="ACO89" s="1"/>
      <c r="ACP89" s="9"/>
      <c r="ACS89" s="10"/>
      <c r="ACT89" s="1"/>
      <c r="ACU89" s="9"/>
      <c r="ACX89" s="10"/>
      <c r="ACY89" s="1"/>
      <c r="ACZ89" s="9"/>
      <c r="ADC89" s="10"/>
      <c r="ADD89" s="1"/>
      <c r="ADE89" s="9"/>
      <c r="ADH89" s="10"/>
      <c r="ADI89" s="1"/>
      <c r="ADJ89" s="9"/>
      <c r="ADM89" s="10"/>
      <c r="ADN89" s="1"/>
      <c r="ADO89" s="9"/>
      <c r="ADR89" s="10"/>
      <c r="ADS89" s="1"/>
      <c r="ADT89" s="9"/>
      <c r="ADW89" s="10"/>
      <c r="ADX89" s="1"/>
      <c r="ADY89" s="9"/>
      <c r="AEB89" s="10"/>
      <c r="AEC89" s="1"/>
      <c r="AED89" s="9"/>
      <c r="AEG89" s="10"/>
      <c r="AEH89" s="1"/>
      <c r="AEI89" s="9"/>
      <c r="AEL89" s="10"/>
      <c r="AEM89" s="1"/>
      <c r="AEN89" s="9"/>
      <c r="AEQ89" s="10"/>
      <c r="AER89" s="1"/>
      <c r="AES89" s="9"/>
      <c r="AEV89" s="10"/>
      <c r="AEW89" s="1"/>
      <c r="AEX89" s="9"/>
      <c r="AFA89" s="10"/>
      <c r="AFB89" s="1"/>
      <c r="AFC89" s="9"/>
      <c r="AFF89" s="10"/>
      <c r="AFG89" s="1"/>
      <c r="AFH89" s="9"/>
      <c r="AFK89" s="10"/>
      <c r="AFL89" s="1"/>
      <c r="AFM89" s="9"/>
      <c r="AFP89" s="10"/>
      <c r="AFQ89" s="1"/>
      <c r="AFR89" s="9"/>
      <c r="AFU89" s="10"/>
      <c r="AFV89" s="1"/>
      <c r="AFW89" s="9"/>
      <c r="AFZ89" s="10"/>
      <c r="AGA89" s="1"/>
      <c r="AGB89" s="9"/>
      <c r="AGE89" s="10"/>
      <c r="AGF89" s="1"/>
      <c r="AGG89" s="9"/>
      <c r="AGJ89" s="10"/>
      <c r="AGK89" s="1"/>
      <c r="AGL89" s="9"/>
      <c r="AGO89" s="10"/>
      <c r="AGP89" s="1"/>
      <c r="AGQ89" s="9"/>
      <c r="AGT89" s="10"/>
      <c r="AGU89" s="1"/>
      <c r="AGV89" s="9"/>
      <c r="AGY89" s="10"/>
      <c r="AGZ89" s="1"/>
      <c r="AHA89" s="9"/>
      <c r="AHD89" s="10"/>
      <c r="AHE89" s="1"/>
      <c r="AHF89" s="9"/>
      <c r="AHI89" s="10"/>
      <c r="AHJ89" s="1"/>
      <c r="AHK89" s="9"/>
      <c r="AHN89" s="10"/>
      <c r="AHO89" s="1"/>
      <c r="AHP89" s="9"/>
      <c r="AHS89" s="10"/>
      <c r="AHT89" s="1"/>
      <c r="AHU89" s="9"/>
      <c r="AHX89" s="10"/>
      <c r="AHY89" s="1"/>
      <c r="AHZ89" s="9"/>
      <c r="AIC89" s="10"/>
      <c r="AID89" s="1"/>
      <c r="AIE89" s="9"/>
      <c r="AIH89" s="10"/>
      <c r="AII89" s="1"/>
      <c r="AIJ89" s="9"/>
      <c r="AIM89" s="10"/>
      <c r="AIN89" s="1"/>
      <c r="AIO89" s="9"/>
      <c r="AIR89" s="10"/>
      <c r="AIS89" s="1"/>
      <c r="AIT89" s="9"/>
      <c r="AIW89" s="10"/>
      <c r="AIX89" s="1"/>
      <c r="AIY89" s="9"/>
      <c r="AJB89" s="10"/>
      <c r="AJC89" s="1"/>
      <c r="AJD89" s="9"/>
      <c r="AJG89" s="10"/>
      <c r="AJH89" s="1"/>
      <c r="AJI89" s="9"/>
      <c r="AJL89" s="10"/>
      <c r="AJM89" s="1"/>
      <c r="AJN89" s="9"/>
      <c r="AJQ89" s="10"/>
      <c r="AJR89" s="1"/>
      <c r="AJS89" s="9"/>
      <c r="AJV89" s="10"/>
      <c r="AJW89" s="1"/>
      <c r="AJX89" s="9"/>
      <c r="AKA89" s="10"/>
      <c r="AKB89" s="1"/>
      <c r="AKC89" s="9"/>
      <c r="AKF89" s="10"/>
      <c r="AKG89" s="1"/>
      <c r="AKH89" s="9"/>
      <c r="AKK89" s="10"/>
      <c r="AKL89" s="1"/>
      <c r="AKM89" s="9"/>
      <c r="AKP89" s="10"/>
      <c r="AKQ89" s="1"/>
      <c r="AKR89" s="9"/>
      <c r="AKU89" s="10"/>
      <c r="AKV89" s="1"/>
      <c r="AKW89" s="9"/>
      <c r="AKZ89" s="10"/>
      <c r="ALA89" s="1"/>
      <c r="ALB89" s="9"/>
      <c r="ALE89" s="10"/>
      <c r="ALF89" s="1"/>
      <c r="ALG89" s="9"/>
      <c r="ALJ89" s="10"/>
      <c r="ALK89" s="1"/>
      <c r="ALL89" s="9"/>
      <c r="ALO89" s="10"/>
      <c r="ALP89" s="1"/>
      <c r="ALQ89" s="9"/>
      <c r="ALT89" s="10"/>
      <c r="ALU89" s="1"/>
      <c r="ALV89" s="9"/>
      <c r="ALY89" s="10"/>
      <c r="ALZ89" s="1"/>
      <c r="AMA89" s="9"/>
      <c r="AMD89" s="10"/>
      <c r="AME89" s="1"/>
      <c r="AMF89" s="9"/>
      <c r="AMI89" s="10"/>
      <c r="AMJ89" s="1"/>
    </row>
    <row r="90" spans="1:1024" customHeight="1" ht="13.2">
      <c r="I90" s="1"/>
      <c r="J90" s="9"/>
      <c r="M90" s="10"/>
      <c r="N90" s="1"/>
      <c r="O90" s="9"/>
      <c r="R90" s="10"/>
      <c r="S90" s="1"/>
      <c r="T90" s="9"/>
      <c r="W90" s="10"/>
      <c r="X90" s="1"/>
      <c r="Y90" s="9"/>
      <c r="AB90" s="10"/>
      <c r="AC90" s="1"/>
      <c r="AD90" s="9"/>
      <c r="AG90" s="10"/>
      <c r="AH90" s="1"/>
      <c r="AI90" s="9"/>
      <c r="AL90" s="10"/>
      <c r="AM90" s="1"/>
      <c r="AN90" s="9"/>
      <c r="AQ90" s="10"/>
      <c r="AR90" s="1"/>
      <c r="AS90" s="9"/>
      <c r="AV90" s="10"/>
      <c r="AW90" s="1"/>
      <c r="AX90" s="9"/>
      <c r="BA90" s="10"/>
      <c r="BB90" s="1"/>
      <c r="BC90" s="9"/>
      <c r="BF90" s="10"/>
      <c r="BG90" s="1"/>
      <c r="BH90" s="9"/>
      <c r="BK90" s="10"/>
      <c r="BL90" s="1"/>
      <c r="BM90" s="9"/>
      <c r="BP90" s="10"/>
      <c r="BQ90" s="1"/>
      <c r="BR90" s="9"/>
      <c r="BU90" s="10"/>
      <c r="BV90" s="1"/>
      <c r="BW90" s="9"/>
      <c r="BZ90" s="10"/>
      <c r="CA90" s="1"/>
      <c r="CB90" s="9"/>
      <c r="CE90" s="10"/>
      <c r="CF90" s="1"/>
      <c r="CG90" s="9"/>
      <c r="CJ90" s="10"/>
      <c r="CK90" s="1"/>
      <c r="CL90" s="9"/>
      <c r="CO90" s="10"/>
      <c r="CP90" s="1"/>
      <c r="CQ90" s="9"/>
      <c r="CT90" s="10"/>
      <c r="CU90" s="1"/>
      <c r="CV90" s="9"/>
      <c r="CY90" s="10"/>
      <c r="CZ90" s="1"/>
      <c r="DA90" s="9"/>
      <c r="DD90" s="10"/>
      <c r="DE90" s="1"/>
      <c r="DF90" s="9"/>
      <c r="DI90" s="10"/>
      <c r="DJ90" s="1"/>
      <c r="DK90" s="9"/>
      <c r="DN90" s="10"/>
      <c r="DO90" s="1"/>
      <c r="DP90" s="9"/>
      <c r="DS90" s="10"/>
      <c r="DT90" s="1"/>
      <c r="DU90" s="9"/>
      <c r="DX90" s="10"/>
      <c r="DY90" s="1"/>
      <c r="DZ90" s="9"/>
      <c r="EC90" s="10"/>
      <c r="ED90" s="1"/>
      <c r="EE90" s="9"/>
      <c r="EH90" s="10"/>
      <c r="EI90" s="1"/>
      <c r="EJ90" s="9"/>
      <c r="EM90" s="10"/>
      <c r="EN90" s="1"/>
      <c r="EO90" s="9"/>
      <c r="ER90" s="10"/>
      <c r="ES90" s="1"/>
      <c r="ET90" s="9"/>
      <c r="EW90" s="10"/>
      <c r="EX90" s="1"/>
      <c r="EY90" s="9"/>
      <c r="FB90" s="10"/>
      <c r="FC90" s="1"/>
      <c r="FD90" s="9"/>
      <c r="FG90" s="10"/>
      <c r="FH90" s="1"/>
      <c r="FI90" s="9"/>
      <c r="FL90" s="10"/>
      <c r="FM90" s="1"/>
      <c r="FN90" s="9"/>
      <c r="FQ90" s="10"/>
      <c r="FR90" s="1"/>
      <c r="FS90" s="9"/>
      <c r="FV90" s="10"/>
      <c r="FW90" s="1"/>
      <c r="FX90" s="9"/>
      <c r="GA90" s="10"/>
      <c r="GB90" s="1"/>
      <c r="GC90" s="9"/>
      <c r="GF90" s="10"/>
      <c r="GG90" s="1"/>
      <c r="GH90" s="9"/>
      <c r="GK90" s="10"/>
      <c r="GL90" s="1"/>
      <c r="GM90" s="9"/>
      <c r="GP90" s="10"/>
      <c r="GQ90" s="1"/>
      <c r="GR90" s="9"/>
      <c r="GU90" s="10"/>
      <c r="GV90" s="1"/>
      <c r="GW90" s="9"/>
      <c r="GZ90" s="10"/>
      <c r="HA90" s="1"/>
      <c r="HB90" s="9"/>
      <c r="HE90" s="10"/>
      <c r="HF90" s="1"/>
      <c r="HG90" s="9"/>
      <c r="HJ90" s="10"/>
      <c r="HK90" s="1"/>
      <c r="HL90" s="9"/>
      <c r="HO90" s="10"/>
      <c r="HP90" s="1"/>
      <c r="HQ90" s="9"/>
      <c r="HT90" s="10"/>
      <c r="HU90" s="1"/>
      <c r="HV90" s="9"/>
      <c r="HY90" s="10"/>
      <c r="HZ90" s="1"/>
      <c r="IA90" s="9"/>
      <c r="ID90" s="10"/>
      <c r="IE90" s="1"/>
      <c r="IF90" s="9"/>
      <c r="II90" s="10"/>
      <c r="IJ90" s="1"/>
      <c r="IK90" s="9"/>
      <c r="IN90" s="10"/>
      <c r="IO90" s="1"/>
      <c r="IP90" s="9"/>
      <c r="IS90" s="10"/>
      <c r="IT90" s="1"/>
      <c r="IU90" s="9"/>
      <c r="IX90" s="10"/>
      <c r="IY90" s="1"/>
      <c r="IZ90" s="9"/>
      <c r="JC90" s="10"/>
      <c r="JD90" s="1"/>
      <c r="JE90" s="9"/>
      <c r="JH90" s="10"/>
      <c r="JI90" s="1"/>
      <c r="JJ90" s="9"/>
      <c r="JM90" s="10"/>
      <c r="JN90" s="1"/>
      <c r="JO90" s="9"/>
      <c r="JR90" s="10"/>
      <c r="JS90" s="1"/>
      <c r="JT90" s="9"/>
      <c r="JW90" s="10"/>
      <c r="JX90" s="1"/>
      <c r="JY90" s="9"/>
      <c r="KB90" s="10"/>
      <c r="KC90" s="1"/>
      <c r="KD90" s="9"/>
      <c r="KG90" s="10"/>
      <c r="KH90" s="1"/>
      <c r="KI90" s="9"/>
      <c r="KL90" s="10"/>
      <c r="KM90" s="1"/>
      <c r="KN90" s="9"/>
      <c r="KQ90" s="10"/>
      <c r="KR90" s="1"/>
      <c r="KS90" s="9"/>
      <c r="KV90" s="10"/>
      <c r="KW90" s="1"/>
      <c r="KX90" s="9"/>
      <c r="LA90" s="10"/>
      <c r="LB90" s="1"/>
      <c r="LC90" s="9"/>
      <c r="LF90" s="10"/>
      <c r="LG90" s="1"/>
      <c r="LH90" s="9"/>
      <c r="LK90" s="10"/>
      <c r="LL90" s="1"/>
      <c r="LM90" s="9"/>
      <c r="LP90" s="10"/>
      <c r="LQ90" s="1"/>
      <c r="LR90" s="9"/>
      <c r="LU90" s="10"/>
      <c r="LV90" s="1"/>
      <c r="LW90" s="9"/>
      <c r="LZ90" s="10"/>
      <c r="MA90" s="1"/>
      <c r="MB90" s="9"/>
      <c r="ME90" s="10"/>
      <c r="MF90" s="1"/>
      <c r="MG90" s="9"/>
      <c r="MJ90" s="10"/>
      <c r="MK90" s="1"/>
      <c r="ML90" s="9"/>
      <c r="MO90" s="10"/>
      <c r="MP90" s="1"/>
      <c r="MQ90" s="9"/>
      <c r="MT90" s="10"/>
      <c r="MU90" s="1"/>
      <c r="MV90" s="9"/>
      <c r="MY90" s="10"/>
      <c r="MZ90" s="1"/>
      <c r="NA90" s="9"/>
      <c r="ND90" s="10"/>
      <c r="NE90" s="1"/>
      <c r="NF90" s="9"/>
      <c r="NI90" s="10"/>
      <c r="NJ90" s="1"/>
      <c r="NK90" s="9"/>
      <c r="NN90" s="10"/>
      <c r="NO90" s="1"/>
      <c r="NP90" s="9"/>
      <c r="NS90" s="10"/>
      <c r="NT90" s="1"/>
      <c r="NU90" s="9"/>
      <c r="NX90" s="10"/>
      <c r="NY90" s="1"/>
      <c r="NZ90" s="9"/>
      <c r="OC90" s="10"/>
      <c r="OD90" s="1"/>
      <c r="OE90" s="9"/>
      <c r="OH90" s="10"/>
      <c r="OI90" s="1"/>
      <c r="OJ90" s="9"/>
      <c r="OM90" s="10"/>
      <c r="ON90" s="1"/>
      <c r="OO90" s="9"/>
      <c r="OR90" s="10"/>
      <c r="OS90" s="1"/>
      <c r="OT90" s="9"/>
      <c r="OW90" s="10"/>
      <c r="OX90" s="1"/>
      <c r="OY90" s="9"/>
      <c r="PB90" s="10"/>
      <c r="PC90" s="1"/>
      <c r="PD90" s="9"/>
      <c r="PG90" s="10"/>
      <c r="PH90" s="1"/>
      <c r="PI90" s="9"/>
      <c r="PL90" s="10"/>
      <c r="PM90" s="1"/>
      <c r="PN90" s="9"/>
      <c r="PQ90" s="10"/>
      <c r="PR90" s="1"/>
      <c r="PS90" s="9"/>
      <c r="PV90" s="10"/>
      <c r="PW90" s="1"/>
      <c r="PX90" s="9"/>
      <c r="QA90" s="10"/>
      <c r="QB90" s="1"/>
      <c r="QC90" s="9"/>
      <c r="QF90" s="10"/>
      <c r="QG90" s="1"/>
      <c r="QH90" s="9"/>
      <c r="QK90" s="10"/>
      <c r="QL90" s="1"/>
      <c r="QM90" s="9"/>
      <c r="QP90" s="10"/>
      <c r="QQ90" s="1"/>
      <c r="QR90" s="9"/>
      <c r="QU90" s="10"/>
      <c r="QV90" s="1"/>
      <c r="QW90" s="9"/>
      <c r="QZ90" s="10"/>
      <c r="RA90" s="1"/>
      <c r="RB90" s="9"/>
      <c r="RE90" s="10"/>
      <c r="RF90" s="1"/>
      <c r="RG90" s="9"/>
      <c r="RJ90" s="10"/>
      <c r="RK90" s="1"/>
      <c r="RL90" s="9"/>
      <c r="RO90" s="10"/>
      <c r="RP90" s="1"/>
      <c r="RQ90" s="9"/>
      <c r="RT90" s="10"/>
      <c r="RU90" s="1"/>
      <c r="RV90" s="9"/>
      <c r="RY90" s="10"/>
      <c r="RZ90" s="1"/>
      <c r="SA90" s="9"/>
      <c r="SD90" s="10"/>
      <c r="SE90" s="1"/>
      <c r="SF90" s="9"/>
      <c r="SI90" s="10"/>
      <c r="SJ90" s="1"/>
      <c r="SK90" s="9"/>
      <c r="SN90" s="10"/>
      <c r="SO90" s="1"/>
      <c r="SP90" s="9"/>
      <c r="SS90" s="10"/>
      <c r="ST90" s="1"/>
      <c r="SU90" s="9"/>
      <c r="SX90" s="10"/>
      <c r="SY90" s="1"/>
      <c r="SZ90" s="9"/>
      <c r="TC90" s="10"/>
      <c r="TD90" s="1"/>
      <c r="TE90" s="9"/>
      <c r="TH90" s="10"/>
      <c r="TI90" s="1"/>
      <c r="TJ90" s="9"/>
      <c r="TM90" s="10"/>
      <c r="TN90" s="1"/>
      <c r="TO90" s="9"/>
      <c r="TR90" s="10"/>
      <c r="TS90" s="1"/>
      <c r="TT90" s="9"/>
      <c r="TW90" s="10"/>
      <c r="TX90" s="1"/>
      <c r="TY90" s="9"/>
      <c r="UB90" s="10"/>
      <c r="UC90" s="1"/>
      <c r="UD90" s="9"/>
      <c r="UG90" s="10"/>
      <c r="UH90" s="1"/>
      <c r="UI90" s="9"/>
      <c r="UL90" s="10"/>
      <c r="UM90" s="1"/>
      <c r="UN90" s="9"/>
      <c r="UQ90" s="10"/>
      <c r="UR90" s="1"/>
      <c r="US90" s="9"/>
      <c r="UV90" s="10"/>
      <c r="UW90" s="1"/>
      <c r="UX90" s="9"/>
      <c r="VA90" s="10"/>
      <c r="VB90" s="1"/>
      <c r="VC90" s="9"/>
      <c r="VF90" s="10"/>
      <c r="VG90" s="1"/>
      <c r="VH90" s="9"/>
      <c r="VK90" s="10"/>
      <c r="VL90" s="1"/>
      <c r="VM90" s="9"/>
      <c r="VP90" s="10"/>
      <c r="VQ90" s="1"/>
      <c r="VR90" s="9"/>
      <c r="VU90" s="10"/>
      <c r="VV90" s="1"/>
      <c r="VW90" s="9"/>
      <c r="VZ90" s="10"/>
      <c r="WA90" s="1"/>
      <c r="WB90" s="9"/>
      <c r="WE90" s="10"/>
      <c r="WF90" s="1"/>
      <c r="WG90" s="9"/>
      <c r="WJ90" s="10"/>
      <c r="WK90" s="1"/>
      <c r="WL90" s="9"/>
      <c r="WO90" s="10"/>
      <c r="WP90" s="1"/>
      <c r="WQ90" s="9"/>
      <c r="WT90" s="10"/>
      <c r="WU90" s="1"/>
      <c r="WV90" s="9"/>
      <c r="WY90" s="10"/>
      <c r="WZ90" s="1"/>
      <c r="XA90" s="9"/>
      <c r="XD90" s="10"/>
      <c r="XE90" s="1"/>
      <c r="XF90" s="9"/>
      <c r="XI90" s="10"/>
      <c r="XJ90" s="1"/>
      <c r="XK90" s="9"/>
      <c r="XN90" s="10"/>
      <c r="XO90" s="1"/>
      <c r="XP90" s="9"/>
      <c r="XS90" s="10"/>
      <c r="XT90" s="1"/>
      <c r="XU90" s="9"/>
      <c r="XX90" s="10"/>
      <c r="XY90" s="1"/>
      <c r="XZ90" s="9"/>
      <c r="YC90" s="10"/>
      <c r="YD90" s="1"/>
      <c r="YE90" s="9"/>
      <c r="YH90" s="10"/>
      <c r="YI90" s="1"/>
      <c r="YJ90" s="9"/>
      <c r="YM90" s="10"/>
      <c r="YN90" s="1"/>
      <c r="YO90" s="9"/>
      <c r="YR90" s="10"/>
      <c r="YS90" s="1"/>
      <c r="YT90" s="9"/>
      <c r="YW90" s="10"/>
      <c r="YX90" s="1"/>
      <c r="YY90" s="9"/>
      <c r="ZB90" s="10"/>
      <c r="ZC90" s="1"/>
      <c r="ZD90" s="9"/>
      <c r="ZG90" s="10"/>
      <c r="ZH90" s="1"/>
      <c r="ZI90" s="9"/>
      <c r="ZL90" s="10"/>
      <c r="ZM90" s="1"/>
      <c r="ZN90" s="9"/>
      <c r="ZQ90" s="10"/>
      <c r="ZR90" s="1"/>
      <c r="ZS90" s="9"/>
      <c r="ZV90" s="10"/>
      <c r="ZW90" s="1"/>
      <c r="ZX90" s="9"/>
      <c r="AAA90" s="10"/>
      <c r="AAB90" s="1"/>
      <c r="AAC90" s="9"/>
      <c r="AAF90" s="10"/>
      <c r="AAG90" s="1"/>
      <c r="AAH90" s="9"/>
      <c r="AAK90" s="10"/>
      <c r="AAL90" s="1"/>
      <c r="AAM90" s="9"/>
      <c r="AAP90" s="10"/>
      <c r="AAQ90" s="1"/>
      <c r="AAR90" s="9"/>
      <c r="AAU90" s="10"/>
      <c r="AAV90" s="1"/>
      <c r="AAW90" s="9"/>
      <c r="AAZ90" s="10"/>
      <c r="ABA90" s="1"/>
      <c r="ABB90" s="9"/>
      <c r="ABE90" s="10"/>
      <c r="ABF90" s="1"/>
      <c r="ABG90" s="9"/>
      <c r="ABJ90" s="10"/>
      <c r="ABK90" s="1"/>
      <c r="ABL90" s="9"/>
      <c r="ABO90" s="10"/>
      <c r="ABP90" s="1"/>
      <c r="ABQ90" s="9"/>
      <c r="ABT90" s="10"/>
      <c r="ABU90" s="1"/>
      <c r="ABV90" s="9"/>
      <c r="ABY90" s="10"/>
      <c r="ABZ90" s="1"/>
      <c r="ACA90" s="9"/>
      <c r="ACD90" s="10"/>
      <c r="ACE90" s="1"/>
      <c r="ACF90" s="9"/>
      <c r="ACI90" s="10"/>
      <c r="ACJ90" s="1"/>
      <c r="ACK90" s="9"/>
      <c r="ACN90" s="10"/>
      <c r="ACO90" s="1"/>
      <c r="ACP90" s="9"/>
      <c r="ACS90" s="10"/>
      <c r="ACT90" s="1"/>
      <c r="ACU90" s="9"/>
      <c r="ACX90" s="10"/>
      <c r="ACY90" s="1"/>
      <c r="ACZ90" s="9"/>
      <c r="ADC90" s="10"/>
      <c r="ADD90" s="1"/>
      <c r="ADE90" s="9"/>
      <c r="ADH90" s="10"/>
      <c r="ADI90" s="1"/>
      <c r="ADJ90" s="9"/>
      <c r="ADM90" s="10"/>
      <c r="ADN90" s="1"/>
      <c r="ADO90" s="9"/>
      <c r="ADR90" s="10"/>
      <c r="ADS90" s="1"/>
      <c r="ADT90" s="9"/>
      <c r="ADW90" s="10"/>
      <c r="ADX90" s="1"/>
      <c r="ADY90" s="9"/>
      <c r="AEB90" s="10"/>
      <c r="AEC90" s="1"/>
      <c r="AED90" s="9"/>
      <c r="AEG90" s="10"/>
      <c r="AEH90" s="1"/>
      <c r="AEI90" s="9"/>
      <c r="AEL90" s="10"/>
      <c r="AEM90" s="1"/>
      <c r="AEN90" s="9"/>
      <c r="AEQ90" s="10"/>
      <c r="AER90" s="1"/>
      <c r="AES90" s="9"/>
      <c r="AEV90" s="10"/>
      <c r="AEW90" s="1"/>
      <c r="AEX90" s="9"/>
      <c r="AFA90" s="10"/>
      <c r="AFB90" s="1"/>
      <c r="AFC90" s="9"/>
      <c r="AFF90" s="10"/>
      <c r="AFG90" s="1"/>
      <c r="AFH90" s="9"/>
      <c r="AFK90" s="10"/>
      <c r="AFL90" s="1"/>
      <c r="AFM90" s="9"/>
      <c r="AFP90" s="10"/>
      <c r="AFQ90" s="1"/>
      <c r="AFR90" s="9"/>
      <c r="AFU90" s="10"/>
      <c r="AFV90" s="1"/>
      <c r="AFW90" s="9"/>
      <c r="AFZ90" s="10"/>
      <c r="AGA90" s="1"/>
      <c r="AGB90" s="9"/>
      <c r="AGE90" s="10"/>
      <c r="AGF90" s="1"/>
      <c r="AGG90" s="9"/>
      <c r="AGJ90" s="10"/>
      <c r="AGK90" s="1"/>
      <c r="AGL90" s="9"/>
      <c r="AGO90" s="10"/>
      <c r="AGP90" s="1"/>
      <c r="AGQ90" s="9"/>
      <c r="AGT90" s="10"/>
      <c r="AGU90" s="1"/>
      <c r="AGV90" s="9"/>
      <c r="AGY90" s="10"/>
      <c r="AGZ90" s="1"/>
      <c r="AHA90" s="9"/>
      <c r="AHD90" s="10"/>
      <c r="AHE90" s="1"/>
      <c r="AHF90" s="9"/>
      <c r="AHI90" s="10"/>
      <c r="AHJ90" s="1"/>
      <c r="AHK90" s="9"/>
      <c r="AHN90" s="10"/>
      <c r="AHO90" s="1"/>
      <c r="AHP90" s="9"/>
      <c r="AHS90" s="10"/>
      <c r="AHT90" s="1"/>
      <c r="AHU90" s="9"/>
      <c r="AHX90" s="10"/>
      <c r="AHY90" s="1"/>
      <c r="AHZ90" s="9"/>
      <c r="AIC90" s="10"/>
      <c r="AID90" s="1"/>
      <c r="AIE90" s="9"/>
      <c r="AIH90" s="10"/>
      <c r="AII90" s="1"/>
      <c r="AIJ90" s="9"/>
      <c r="AIM90" s="10"/>
      <c r="AIN90" s="1"/>
      <c r="AIO90" s="9"/>
      <c r="AIR90" s="10"/>
      <c r="AIS90" s="1"/>
      <c r="AIT90" s="9"/>
      <c r="AIW90" s="10"/>
      <c r="AIX90" s="1"/>
      <c r="AIY90" s="9"/>
      <c r="AJB90" s="10"/>
      <c r="AJC90" s="1"/>
      <c r="AJD90" s="9"/>
      <c r="AJG90" s="10"/>
      <c r="AJH90" s="1"/>
      <c r="AJI90" s="9"/>
      <c r="AJL90" s="10"/>
      <c r="AJM90" s="1"/>
      <c r="AJN90" s="9"/>
      <c r="AJQ90" s="10"/>
      <c r="AJR90" s="1"/>
      <c r="AJS90" s="9"/>
      <c r="AJV90" s="10"/>
      <c r="AJW90" s="1"/>
      <c r="AJX90" s="9"/>
      <c r="AKA90" s="10"/>
      <c r="AKB90" s="1"/>
      <c r="AKC90" s="9"/>
      <c r="AKF90" s="10"/>
      <c r="AKG90" s="1"/>
      <c r="AKH90" s="9"/>
      <c r="AKK90" s="10"/>
      <c r="AKL90" s="1"/>
      <c r="AKM90" s="9"/>
      <c r="AKP90" s="10"/>
      <c r="AKQ90" s="1"/>
      <c r="AKR90" s="9"/>
      <c r="AKU90" s="10"/>
      <c r="AKV90" s="1"/>
      <c r="AKW90" s="9"/>
      <c r="AKZ90" s="10"/>
      <c r="ALA90" s="1"/>
      <c r="ALB90" s="9"/>
      <c r="ALE90" s="10"/>
      <c r="ALF90" s="1"/>
      <c r="ALG90" s="9"/>
      <c r="ALJ90" s="10"/>
      <c r="ALK90" s="1"/>
      <c r="ALL90" s="9"/>
      <c r="ALO90" s="10"/>
      <c r="ALP90" s="1"/>
      <c r="ALQ90" s="9"/>
      <c r="ALT90" s="10"/>
      <c r="ALU90" s="1"/>
      <c r="ALV90" s="9"/>
      <c r="ALY90" s="10"/>
      <c r="ALZ90" s="1"/>
      <c r="AMA90" s="9"/>
      <c r="AMD90" s="10"/>
      <c r="AME90" s="1"/>
      <c r="AMF90" s="9"/>
      <c r="AMI90" s="10"/>
      <c r="AMJ90" s="1"/>
    </row>
    <row r="91" spans="1:1024" customHeight="1" ht="13.2">
      <c r="I91" s="1"/>
      <c r="J91" s="9"/>
      <c r="M91" s="10"/>
      <c r="N91" s="1"/>
      <c r="O91" s="9"/>
      <c r="R91" s="10"/>
      <c r="S91" s="1"/>
      <c r="T91" s="9"/>
      <c r="W91" s="10"/>
      <c r="X91" s="1"/>
      <c r="Y91" s="9"/>
      <c r="AB91" s="10"/>
      <c r="AC91" s="1"/>
      <c r="AD91" s="9"/>
      <c r="AG91" s="10"/>
      <c r="AH91" s="1"/>
      <c r="AI91" s="9"/>
      <c r="AL91" s="10"/>
      <c r="AM91" s="1"/>
      <c r="AN91" s="9"/>
      <c r="AQ91" s="10"/>
      <c r="AR91" s="1"/>
      <c r="AS91" s="9"/>
      <c r="AV91" s="10"/>
      <c r="AW91" s="1"/>
      <c r="AX91" s="9"/>
      <c r="BA91" s="10"/>
      <c r="BB91" s="1"/>
      <c r="BC91" s="9"/>
      <c r="BF91" s="10"/>
      <c r="BG91" s="1"/>
      <c r="BH91" s="9"/>
      <c r="BK91" s="10"/>
      <c r="BL91" s="1"/>
      <c r="BM91" s="9"/>
      <c r="BP91" s="10"/>
      <c r="BQ91" s="1"/>
      <c r="BR91" s="9"/>
      <c r="BU91" s="10"/>
      <c r="BV91" s="1"/>
      <c r="BW91" s="9"/>
      <c r="BZ91" s="10"/>
      <c r="CA91" s="1"/>
      <c r="CB91" s="9"/>
      <c r="CE91" s="10"/>
      <c r="CF91" s="1"/>
      <c r="CG91" s="9"/>
      <c r="CJ91" s="10"/>
      <c r="CK91" s="1"/>
      <c r="CL91" s="9"/>
      <c r="CO91" s="10"/>
      <c r="CP91" s="1"/>
      <c r="CQ91" s="9"/>
      <c r="CT91" s="10"/>
      <c r="CU91" s="1"/>
      <c r="CV91" s="9"/>
      <c r="CY91" s="10"/>
      <c r="CZ91" s="1"/>
      <c r="DA91" s="9"/>
      <c r="DD91" s="10"/>
      <c r="DE91" s="1"/>
      <c r="DF91" s="9"/>
      <c r="DI91" s="10"/>
      <c r="DJ91" s="1"/>
      <c r="DK91" s="9"/>
      <c r="DN91" s="10"/>
      <c r="DO91" s="1"/>
      <c r="DP91" s="9"/>
      <c r="DS91" s="10"/>
      <c r="DT91" s="1"/>
      <c r="DU91" s="9"/>
      <c r="DX91" s="10"/>
      <c r="DY91" s="1"/>
      <c r="DZ91" s="9"/>
      <c r="EC91" s="10"/>
      <c r="ED91" s="1"/>
      <c r="EE91" s="9"/>
      <c r="EH91" s="10"/>
      <c r="EI91" s="1"/>
      <c r="EJ91" s="9"/>
      <c r="EM91" s="10"/>
      <c r="EN91" s="1"/>
      <c r="EO91" s="9"/>
      <c r="ER91" s="10"/>
      <c r="ES91" s="1"/>
      <c r="ET91" s="9"/>
      <c r="EW91" s="10"/>
      <c r="EX91" s="1"/>
      <c r="EY91" s="9"/>
      <c r="FB91" s="10"/>
      <c r="FC91" s="1"/>
      <c r="FD91" s="9"/>
      <c r="FG91" s="10"/>
      <c r="FH91" s="1"/>
      <c r="FI91" s="9"/>
      <c r="FL91" s="10"/>
      <c r="FM91" s="1"/>
      <c r="FN91" s="9"/>
      <c r="FQ91" s="10"/>
      <c r="FR91" s="1"/>
      <c r="FS91" s="9"/>
      <c r="FV91" s="10"/>
      <c r="FW91" s="1"/>
      <c r="FX91" s="9"/>
      <c r="GA91" s="10"/>
      <c r="GB91" s="1"/>
      <c r="GC91" s="9"/>
      <c r="GF91" s="10"/>
      <c r="GG91" s="1"/>
      <c r="GH91" s="9"/>
      <c r="GK91" s="10"/>
      <c r="GL91" s="1"/>
      <c r="GM91" s="9"/>
      <c r="GP91" s="10"/>
      <c r="GQ91" s="1"/>
      <c r="GR91" s="9"/>
      <c r="GU91" s="10"/>
      <c r="GV91" s="1"/>
      <c r="GW91" s="9"/>
      <c r="GZ91" s="10"/>
      <c r="HA91" s="1"/>
      <c r="HB91" s="9"/>
      <c r="HE91" s="10"/>
      <c r="HF91" s="1"/>
      <c r="HG91" s="9"/>
      <c r="HJ91" s="10"/>
      <c r="HK91" s="1"/>
      <c r="HL91" s="9"/>
      <c r="HO91" s="10"/>
      <c r="HP91" s="1"/>
      <c r="HQ91" s="9"/>
      <c r="HT91" s="10"/>
      <c r="HU91" s="1"/>
      <c r="HV91" s="9"/>
      <c r="HY91" s="10"/>
      <c r="HZ91" s="1"/>
      <c r="IA91" s="9"/>
      <c r="ID91" s="10"/>
      <c r="IE91" s="1"/>
      <c r="IF91" s="9"/>
      <c r="II91" s="10"/>
      <c r="IJ91" s="1"/>
      <c r="IK91" s="9"/>
      <c r="IN91" s="10"/>
      <c r="IO91" s="1"/>
      <c r="IP91" s="9"/>
      <c r="IS91" s="10"/>
      <c r="IT91" s="1"/>
      <c r="IU91" s="9"/>
      <c r="IX91" s="10"/>
      <c r="IY91" s="1"/>
      <c r="IZ91" s="9"/>
      <c r="JC91" s="10"/>
      <c r="JD91" s="1"/>
      <c r="JE91" s="9"/>
      <c r="JH91" s="10"/>
      <c r="JI91" s="1"/>
      <c r="JJ91" s="9"/>
      <c r="JM91" s="10"/>
      <c r="JN91" s="1"/>
      <c r="JO91" s="9"/>
      <c r="JR91" s="10"/>
      <c r="JS91" s="1"/>
      <c r="JT91" s="9"/>
      <c r="JW91" s="10"/>
      <c r="JX91" s="1"/>
      <c r="JY91" s="9"/>
      <c r="KB91" s="10"/>
      <c r="KC91" s="1"/>
      <c r="KD91" s="9"/>
      <c r="KG91" s="10"/>
      <c r="KH91" s="1"/>
      <c r="KI91" s="9"/>
      <c r="KL91" s="10"/>
      <c r="KM91" s="1"/>
      <c r="KN91" s="9"/>
      <c r="KQ91" s="10"/>
      <c r="KR91" s="1"/>
      <c r="KS91" s="9"/>
      <c r="KV91" s="10"/>
      <c r="KW91" s="1"/>
      <c r="KX91" s="9"/>
      <c r="LA91" s="10"/>
      <c r="LB91" s="1"/>
      <c r="LC91" s="9"/>
      <c r="LF91" s="10"/>
      <c r="LG91" s="1"/>
      <c r="LH91" s="9"/>
      <c r="LK91" s="10"/>
      <c r="LL91" s="1"/>
      <c r="LM91" s="9"/>
      <c r="LP91" s="10"/>
      <c r="LQ91" s="1"/>
      <c r="LR91" s="9"/>
      <c r="LU91" s="10"/>
      <c r="LV91" s="1"/>
      <c r="LW91" s="9"/>
      <c r="LZ91" s="10"/>
      <c r="MA91" s="1"/>
      <c r="MB91" s="9"/>
      <c r="ME91" s="10"/>
      <c r="MF91" s="1"/>
      <c r="MG91" s="9"/>
      <c r="MJ91" s="10"/>
      <c r="MK91" s="1"/>
      <c r="ML91" s="9"/>
      <c r="MO91" s="10"/>
      <c r="MP91" s="1"/>
      <c r="MQ91" s="9"/>
      <c r="MT91" s="10"/>
      <c r="MU91" s="1"/>
      <c r="MV91" s="9"/>
      <c r="MY91" s="10"/>
      <c r="MZ91" s="1"/>
      <c r="NA91" s="9"/>
      <c r="ND91" s="10"/>
      <c r="NE91" s="1"/>
      <c r="NF91" s="9"/>
      <c r="NI91" s="10"/>
      <c r="NJ91" s="1"/>
      <c r="NK91" s="9"/>
      <c r="NN91" s="10"/>
      <c r="NO91" s="1"/>
      <c r="NP91" s="9"/>
      <c r="NS91" s="10"/>
      <c r="NT91" s="1"/>
      <c r="NU91" s="9"/>
      <c r="NX91" s="10"/>
      <c r="NY91" s="1"/>
      <c r="NZ91" s="9"/>
      <c r="OC91" s="10"/>
      <c r="OD91" s="1"/>
      <c r="OE91" s="9"/>
      <c r="OH91" s="10"/>
      <c r="OI91" s="1"/>
      <c r="OJ91" s="9"/>
      <c r="OM91" s="10"/>
      <c r="ON91" s="1"/>
      <c r="OO91" s="9"/>
      <c r="OR91" s="10"/>
      <c r="OS91" s="1"/>
      <c r="OT91" s="9"/>
      <c r="OW91" s="10"/>
      <c r="OX91" s="1"/>
      <c r="OY91" s="9"/>
      <c r="PB91" s="10"/>
      <c r="PC91" s="1"/>
      <c r="PD91" s="9"/>
      <c r="PG91" s="10"/>
      <c r="PH91" s="1"/>
      <c r="PI91" s="9"/>
      <c r="PL91" s="10"/>
      <c r="PM91" s="1"/>
      <c r="PN91" s="9"/>
      <c r="PQ91" s="10"/>
      <c r="PR91" s="1"/>
      <c r="PS91" s="9"/>
      <c r="PV91" s="10"/>
      <c r="PW91" s="1"/>
      <c r="PX91" s="9"/>
      <c r="QA91" s="10"/>
      <c r="QB91" s="1"/>
      <c r="QC91" s="9"/>
      <c r="QF91" s="10"/>
      <c r="QG91" s="1"/>
      <c r="QH91" s="9"/>
      <c r="QK91" s="10"/>
      <c r="QL91" s="1"/>
      <c r="QM91" s="9"/>
      <c r="QP91" s="10"/>
      <c r="QQ91" s="1"/>
      <c r="QR91" s="9"/>
      <c r="QU91" s="10"/>
      <c r="QV91" s="1"/>
      <c r="QW91" s="9"/>
      <c r="QZ91" s="10"/>
      <c r="RA91" s="1"/>
      <c r="RB91" s="9"/>
      <c r="RE91" s="10"/>
      <c r="RF91" s="1"/>
      <c r="RG91" s="9"/>
      <c r="RJ91" s="10"/>
      <c r="RK91" s="1"/>
      <c r="RL91" s="9"/>
      <c r="RO91" s="10"/>
      <c r="RP91" s="1"/>
      <c r="RQ91" s="9"/>
      <c r="RT91" s="10"/>
      <c r="RU91" s="1"/>
      <c r="RV91" s="9"/>
      <c r="RY91" s="10"/>
      <c r="RZ91" s="1"/>
      <c r="SA91" s="9"/>
      <c r="SD91" s="10"/>
      <c r="SE91" s="1"/>
      <c r="SF91" s="9"/>
      <c r="SI91" s="10"/>
      <c r="SJ91" s="1"/>
      <c r="SK91" s="9"/>
      <c r="SN91" s="10"/>
      <c r="SO91" s="1"/>
      <c r="SP91" s="9"/>
      <c r="SS91" s="10"/>
      <c r="ST91" s="1"/>
      <c r="SU91" s="9"/>
      <c r="SX91" s="10"/>
      <c r="SY91" s="1"/>
      <c r="SZ91" s="9"/>
      <c r="TC91" s="10"/>
      <c r="TD91" s="1"/>
      <c r="TE91" s="9"/>
      <c r="TH91" s="10"/>
      <c r="TI91" s="1"/>
      <c r="TJ91" s="9"/>
      <c r="TM91" s="10"/>
      <c r="TN91" s="1"/>
      <c r="TO91" s="9"/>
      <c r="TR91" s="10"/>
      <c r="TS91" s="1"/>
      <c r="TT91" s="9"/>
      <c r="TW91" s="10"/>
      <c r="TX91" s="1"/>
      <c r="TY91" s="9"/>
      <c r="UB91" s="10"/>
      <c r="UC91" s="1"/>
      <c r="UD91" s="9"/>
      <c r="UG91" s="10"/>
      <c r="UH91" s="1"/>
      <c r="UI91" s="9"/>
      <c r="UL91" s="10"/>
      <c r="UM91" s="1"/>
      <c r="UN91" s="9"/>
      <c r="UQ91" s="10"/>
      <c r="UR91" s="1"/>
      <c r="US91" s="9"/>
      <c r="UV91" s="10"/>
      <c r="UW91" s="1"/>
      <c r="UX91" s="9"/>
      <c r="VA91" s="10"/>
      <c r="VB91" s="1"/>
      <c r="VC91" s="9"/>
      <c r="VF91" s="10"/>
      <c r="VG91" s="1"/>
      <c r="VH91" s="9"/>
      <c r="VK91" s="10"/>
      <c r="VL91" s="1"/>
      <c r="VM91" s="9"/>
      <c r="VP91" s="10"/>
      <c r="VQ91" s="1"/>
      <c r="VR91" s="9"/>
      <c r="VU91" s="10"/>
      <c r="VV91" s="1"/>
      <c r="VW91" s="9"/>
      <c r="VZ91" s="10"/>
      <c r="WA91" s="1"/>
      <c r="WB91" s="9"/>
      <c r="WE91" s="10"/>
      <c r="WF91" s="1"/>
      <c r="WG91" s="9"/>
      <c r="WJ91" s="10"/>
      <c r="WK91" s="1"/>
      <c r="WL91" s="9"/>
      <c r="WO91" s="10"/>
      <c r="WP91" s="1"/>
      <c r="WQ91" s="9"/>
      <c r="WT91" s="10"/>
      <c r="WU91" s="1"/>
      <c r="WV91" s="9"/>
      <c r="WY91" s="10"/>
      <c r="WZ91" s="1"/>
      <c r="XA91" s="9"/>
      <c r="XD91" s="10"/>
      <c r="XE91" s="1"/>
      <c r="XF91" s="9"/>
      <c r="XI91" s="10"/>
      <c r="XJ91" s="1"/>
      <c r="XK91" s="9"/>
      <c r="XN91" s="10"/>
      <c r="XO91" s="1"/>
      <c r="XP91" s="9"/>
      <c r="XS91" s="10"/>
      <c r="XT91" s="1"/>
      <c r="XU91" s="9"/>
      <c r="XX91" s="10"/>
      <c r="XY91" s="1"/>
      <c r="XZ91" s="9"/>
      <c r="YC91" s="10"/>
      <c r="YD91" s="1"/>
      <c r="YE91" s="9"/>
      <c r="YH91" s="10"/>
      <c r="YI91" s="1"/>
      <c r="YJ91" s="9"/>
      <c r="YM91" s="10"/>
      <c r="YN91" s="1"/>
      <c r="YO91" s="9"/>
      <c r="YR91" s="10"/>
      <c r="YS91" s="1"/>
      <c r="YT91" s="9"/>
      <c r="YW91" s="10"/>
      <c r="YX91" s="1"/>
      <c r="YY91" s="9"/>
      <c r="ZB91" s="10"/>
      <c r="ZC91" s="1"/>
      <c r="ZD91" s="9"/>
      <c r="ZG91" s="10"/>
      <c r="ZH91" s="1"/>
      <c r="ZI91" s="9"/>
      <c r="ZL91" s="10"/>
      <c r="ZM91" s="1"/>
      <c r="ZN91" s="9"/>
      <c r="ZQ91" s="10"/>
      <c r="ZR91" s="1"/>
      <c r="ZS91" s="9"/>
      <c r="ZV91" s="10"/>
      <c r="ZW91" s="1"/>
      <c r="ZX91" s="9"/>
      <c r="AAA91" s="10"/>
      <c r="AAB91" s="1"/>
      <c r="AAC91" s="9"/>
      <c r="AAF91" s="10"/>
      <c r="AAG91" s="1"/>
      <c r="AAH91" s="9"/>
      <c r="AAK91" s="10"/>
      <c r="AAL91" s="1"/>
      <c r="AAM91" s="9"/>
      <c r="AAP91" s="10"/>
      <c r="AAQ91" s="1"/>
      <c r="AAR91" s="9"/>
      <c r="AAU91" s="10"/>
      <c r="AAV91" s="1"/>
      <c r="AAW91" s="9"/>
      <c r="AAZ91" s="10"/>
      <c r="ABA91" s="1"/>
      <c r="ABB91" s="9"/>
      <c r="ABE91" s="10"/>
      <c r="ABF91" s="1"/>
      <c r="ABG91" s="9"/>
      <c r="ABJ91" s="10"/>
      <c r="ABK91" s="1"/>
      <c r="ABL91" s="9"/>
      <c r="ABO91" s="10"/>
      <c r="ABP91" s="1"/>
      <c r="ABQ91" s="9"/>
      <c r="ABT91" s="10"/>
      <c r="ABU91" s="1"/>
      <c r="ABV91" s="9"/>
      <c r="ABY91" s="10"/>
      <c r="ABZ91" s="1"/>
      <c r="ACA91" s="9"/>
      <c r="ACD91" s="10"/>
      <c r="ACE91" s="1"/>
      <c r="ACF91" s="9"/>
      <c r="ACI91" s="10"/>
      <c r="ACJ91" s="1"/>
      <c r="ACK91" s="9"/>
      <c r="ACN91" s="10"/>
      <c r="ACO91" s="1"/>
      <c r="ACP91" s="9"/>
      <c r="ACS91" s="10"/>
      <c r="ACT91" s="1"/>
      <c r="ACU91" s="9"/>
      <c r="ACX91" s="10"/>
      <c r="ACY91" s="1"/>
      <c r="ACZ91" s="9"/>
      <c r="ADC91" s="10"/>
      <c r="ADD91" s="1"/>
      <c r="ADE91" s="9"/>
      <c r="ADH91" s="10"/>
      <c r="ADI91" s="1"/>
      <c r="ADJ91" s="9"/>
      <c r="ADM91" s="10"/>
      <c r="ADN91" s="1"/>
      <c r="ADO91" s="9"/>
      <c r="ADR91" s="10"/>
      <c r="ADS91" s="1"/>
      <c r="ADT91" s="9"/>
      <c r="ADW91" s="10"/>
      <c r="ADX91" s="1"/>
      <c r="ADY91" s="9"/>
      <c r="AEB91" s="10"/>
      <c r="AEC91" s="1"/>
      <c r="AED91" s="9"/>
      <c r="AEG91" s="10"/>
      <c r="AEH91" s="1"/>
      <c r="AEI91" s="9"/>
      <c r="AEL91" s="10"/>
      <c r="AEM91" s="1"/>
      <c r="AEN91" s="9"/>
      <c r="AEQ91" s="10"/>
      <c r="AER91" s="1"/>
      <c r="AES91" s="9"/>
      <c r="AEV91" s="10"/>
      <c r="AEW91" s="1"/>
      <c r="AEX91" s="9"/>
      <c r="AFA91" s="10"/>
      <c r="AFB91" s="1"/>
      <c r="AFC91" s="9"/>
      <c r="AFF91" s="10"/>
      <c r="AFG91" s="1"/>
      <c r="AFH91" s="9"/>
      <c r="AFK91" s="10"/>
      <c r="AFL91" s="1"/>
      <c r="AFM91" s="9"/>
      <c r="AFP91" s="10"/>
      <c r="AFQ91" s="1"/>
      <c r="AFR91" s="9"/>
      <c r="AFU91" s="10"/>
      <c r="AFV91" s="1"/>
      <c r="AFW91" s="9"/>
      <c r="AFZ91" s="10"/>
      <c r="AGA91" s="1"/>
      <c r="AGB91" s="9"/>
      <c r="AGE91" s="10"/>
      <c r="AGF91" s="1"/>
      <c r="AGG91" s="9"/>
      <c r="AGJ91" s="10"/>
      <c r="AGK91" s="1"/>
      <c r="AGL91" s="9"/>
      <c r="AGO91" s="10"/>
      <c r="AGP91" s="1"/>
      <c r="AGQ91" s="9"/>
      <c r="AGT91" s="10"/>
      <c r="AGU91" s="1"/>
      <c r="AGV91" s="9"/>
      <c r="AGY91" s="10"/>
      <c r="AGZ91" s="1"/>
      <c r="AHA91" s="9"/>
      <c r="AHD91" s="10"/>
      <c r="AHE91" s="1"/>
      <c r="AHF91" s="9"/>
      <c r="AHI91" s="10"/>
      <c r="AHJ91" s="1"/>
      <c r="AHK91" s="9"/>
      <c r="AHN91" s="10"/>
      <c r="AHO91" s="1"/>
      <c r="AHP91" s="9"/>
      <c r="AHS91" s="10"/>
      <c r="AHT91" s="1"/>
      <c r="AHU91" s="9"/>
      <c r="AHX91" s="10"/>
      <c r="AHY91" s="1"/>
      <c r="AHZ91" s="9"/>
      <c r="AIC91" s="10"/>
      <c r="AID91" s="1"/>
      <c r="AIE91" s="9"/>
      <c r="AIH91" s="10"/>
      <c r="AII91" s="1"/>
      <c r="AIJ91" s="9"/>
      <c r="AIM91" s="10"/>
      <c r="AIN91" s="1"/>
      <c r="AIO91" s="9"/>
      <c r="AIR91" s="10"/>
      <c r="AIS91" s="1"/>
      <c r="AIT91" s="9"/>
      <c r="AIW91" s="10"/>
      <c r="AIX91" s="1"/>
      <c r="AIY91" s="9"/>
      <c r="AJB91" s="10"/>
      <c r="AJC91" s="1"/>
      <c r="AJD91" s="9"/>
      <c r="AJG91" s="10"/>
      <c r="AJH91" s="1"/>
      <c r="AJI91" s="9"/>
      <c r="AJL91" s="10"/>
      <c r="AJM91" s="1"/>
      <c r="AJN91" s="9"/>
      <c r="AJQ91" s="10"/>
      <c r="AJR91" s="1"/>
      <c r="AJS91" s="9"/>
      <c r="AJV91" s="10"/>
      <c r="AJW91" s="1"/>
      <c r="AJX91" s="9"/>
      <c r="AKA91" s="10"/>
      <c r="AKB91" s="1"/>
      <c r="AKC91" s="9"/>
      <c r="AKF91" s="10"/>
      <c r="AKG91" s="1"/>
      <c r="AKH91" s="9"/>
      <c r="AKK91" s="10"/>
      <c r="AKL91" s="1"/>
      <c r="AKM91" s="9"/>
      <c r="AKP91" s="10"/>
      <c r="AKQ91" s="1"/>
      <c r="AKR91" s="9"/>
      <c r="AKU91" s="10"/>
      <c r="AKV91" s="1"/>
      <c r="AKW91" s="9"/>
      <c r="AKZ91" s="10"/>
      <c r="ALA91" s="1"/>
      <c r="ALB91" s="9"/>
      <c r="ALE91" s="10"/>
      <c r="ALF91" s="1"/>
      <c r="ALG91" s="9"/>
      <c r="ALJ91" s="10"/>
      <c r="ALK91" s="1"/>
      <c r="ALL91" s="9"/>
      <c r="ALO91" s="10"/>
      <c r="ALP91" s="1"/>
      <c r="ALQ91" s="9"/>
      <c r="ALT91" s="10"/>
      <c r="ALU91" s="1"/>
      <c r="ALV91" s="9"/>
      <c r="ALY91" s="10"/>
      <c r="ALZ91" s="1"/>
      <c r="AMA91" s="9"/>
      <c r="AMD91" s="10"/>
      <c r="AME91" s="1"/>
      <c r="AMF91" s="9"/>
      <c r="AMI91" s="10"/>
      <c r="AMJ91" s="1"/>
    </row>
    <row r="92" spans="1:1024" customHeight="1" ht="13.2">
      <c r="I92" s="1"/>
      <c r="J92" s="9"/>
      <c r="M92" s="10"/>
      <c r="N92" s="1"/>
      <c r="O92" s="9"/>
      <c r="R92" s="10"/>
      <c r="S92" s="1"/>
      <c r="T92" s="9"/>
      <c r="W92" s="10"/>
      <c r="X92" s="1"/>
      <c r="Y92" s="9"/>
      <c r="AB92" s="10"/>
      <c r="AC92" s="1"/>
      <c r="AD92" s="9"/>
      <c r="AG92" s="10"/>
      <c r="AH92" s="1"/>
      <c r="AI92" s="9"/>
      <c r="AL92" s="10"/>
      <c r="AM92" s="1"/>
      <c r="AN92" s="9"/>
      <c r="AQ92" s="10"/>
      <c r="AR92" s="1"/>
      <c r="AS92" s="9"/>
      <c r="AV92" s="10"/>
      <c r="AW92" s="1"/>
      <c r="AX92" s="9"/>
      <c r="BA92" s="10"/>
      <c r="BB92" s="1"/>
      <c r="BC92" s="9"/>
      <c r="BF92" s="10"/>
      <c r="BG92" s="1"/>
      <c r="BH92" s="9"/>
      <c r="BK92" s="10"/>
      <c r="BL92" s="1"/>
      <c r="BM92" s="9"/>
      <c r="BP92" s="10"/>
      <c r="BQ92" s="1"/>
      <c r="BR92" s="9"/>
      <c r="BU92" s="10"/>
      <c r="BV92" s="1"/>
      <c r="BW92" s="9"/>
      <c r="BZ92" s="10"/>
      <c r="CA92" s="1"/>
      <c r="CB92" s="9"/>
      <c r="CE92" s="10"/>
      <c r="CF92" s="1"/>
      <c r="CG92" s="9"/>
      <c r="CJ92" s="10"/>
      <c r="CK92" s="1"/>
      <c r="CL92" s="9"/>
      <c r="CO92" s="10"/>
      <c r="CP92" s="1"/>
      <c r="CQ92" s="9"/>
      <c r="CT92" s="10"/>
      <c r="CU92" s="1"/>
      <c r="CV92" s="9"/>
      <c r="CY92" s="10"/>
      <c r="CZ92" s="1"/>
      <c r="DA92" s="9"/>
      <c r="DD92" s="10"/>
      <c r="DE92" s="1"/>
      <c r="DF92" s="9"/>
      <c r="DI92" s="10"/>
      <c r="DJ92" s="1"/>
      <c r="DK92" s="9"/>
      <c r="DN92" s="10"/>
      <c r="DO92" s="1"/>
      <c r="DP92" s="9"/>
      <c r="DS92" s="10"/>
      <c r="DT92" s="1"/>
      <c r="DU92" s="9"/>
      <c r="DX92" s="10"/>
      <c r="DY92" s="1"/>
      <c r="DZ92" s="9"/>
      <c r="EC92" s="10"/>
      <c r="ED92" s="1"/>
      <c r="EE92" s="9"/>
      <c r="EH92" s="10"/>
      <c r="EI92" s="1"/>
      <c r="EJ92" s="9"/>
      <c r="EM92" s="10"/>
      <c r="EN92" s="1"/>
      <c r="EO92" s="9"/>
      <c r="ER92" s="10"/>
      <c r="ES92" s="1"/>
      <c r="ET92" s="9"/>
      <c r="EW92" s="10"/>
      <c r="EX92" s="1"/>
      <c r="EY92" s="9"/>
      <c r="FB92" s="10"/>
      <c r="FC92" s="1"/>
      <c r="FD92" s="9"/>
      <c r="FG92" s="10"/>
      <c r="FH92" s="1"/>
      <c r="FI92" s="9"/>
      <c r="FL92" s="10"/>
      <c r="FM92" s="1"/>
      <c r="FN92" s="9"/>
      <c r="FQ92" s="10"/>
      <c r="FR92" s="1"/>
      <c r="FS92" s="9"/>
      <c r="FV92" s="10"/>
      <c r="FW92" s="1"/>
      <c r="FX92" s="9"/>
      <c r="GA92" s="10"/>
      <c r="GB92" s="1"/>
      <c r="GC92" s="9"/>
      <c r="GF92" s="10"/>
      <c r="GG92" s="1"/>
      <c r="GH92" s="9"/>
      <c r="GK92" s="10"/>
      <c r="GL92" s="1"/>
      <c r="GM92" s="9"/>
      <c r="GP92" s="10"/>
      <c r="GQ92" s="1"/>
      <c r="GR92" s="9"/>
      <c r="GU92" s="10"/>
      <c r="GV92" s="1"/>
      <c r="GW92" s="9"/>
      <c r="GZ92" s="10"/>
      <c r="HA92" s="1"/>
      <c r="HB92" s="9"/>
      <c r="HE92" s="10"/>
      <c r="HF92" s="1"/>
      <c r="HG92" s="9"/>
      <c r="HJ92" s="10"/>
      <c r="HK92" s="1"/>
      <c r="HL92" s="9"/>
      <c r="HO92" s="10"/>
      <c r="HP92" s="1"/>
      <c r="HQ92" s="9"/>
      <c r="HT92" s="10"/>
      <c r="HU92" s="1"/>
      <c r="HV92" s="9"/>
      <c r="HY92" s="10"/>
      <c r="HZ92" s="1"/>
      <c r="IA92" s="9"/>
      <c r="ID92" s="10"/>
      <c r="IE92" s="1"/>
      <c r="IF92" s="9"/>
      <c r="II92" s="10"/>
      <c r="IJ92" s="1"/>
      <c r="IK92" s="9"/>
      <c r="IN92" s="10"/>
      <c r="IO92" s="1"/>
      <c r="IP92" s="9"/>
      <c r="IS92" s="10"/>
      <c r="IT92" s="1"/>
      <c r="IU92" s="9"/>
      <c r="IX92" s="10"/>
      <c r="IY92" s="1"/>
      <c r="IZ92" s="9"/>
      <c r="JC92" s="10"/>
      <c r="JD92" s="1"/>
      <c r="JE92" s="9"/>
      <c r="JH92" s="10"/>
      <c r="JI92" s="1"/>
      <c r="JJ92" s="9"/>
      <c r="JM92" s="10"/>
      <c r="JN92" s="1"/>
      <c r="JO92" s="9"/>
      <c r="JR92" s="10"/>
      <c r="JS92" s="1"/>
      <c r="JT92" s="9"/>
      <c r="JW92" s="10"/>
      <c r="JX92" s="1"/>
      <c r="JY92" s="9"/>
      <c r="KB92" s="10"/>
      <c r="KC92" s="1"/>
      <c r="KD92" s="9"/>
      <c r="KG92" s="10"/>
      <c r="KH92" s="1"/>
      <c r="KI92" s="9"/>
      <c r="KL92" s="10"/>
      <c r="KM92" s="1"/>
      <c r="KN92" s="9"/>
      <c r="KQ92" s="10"/>
      <c r="KR92" s="1"/>
      <c r="KS92" s="9"/>
      <c r="KV92" s="10"/>
      <c r="KW92" s="1"/>
      <c r="KX92" s="9"/>
      <c r="LA92" s="10"/>
      <c r="LB92" s="1"/>
      <c r="LC92" s="9"/>
      <c r="LF92" s="10"/>
      <c r="LG92" s="1"/>
      <c r="LH92" s="9"/>
      <c r="LK92" s="10"/>
      <c r="LL92" s="1"/>
      <c r="LM92" s="9"/>
      <c r="LP92" s="10"/>
      <c r="LQ92" s="1"/>
      <c r="LR92" s="9"/>
      <c r="LU92" s="10"/>
      <c r="LV92" s="1"/>
      <c r="LW92" s="9"/>
      <c r="LZ92" s="10"/>
      <c r="MA92" s="1"/>
      <c r="MB92" s="9"/>
      <c r="ME92" s="10"/>
      <c r="MF92" s="1"/>
      <c r="MG92" s="9"/>
      <c r="MJ92" s="10"/>
      <c r="MK92" s="1"/>
      <c r="ML92" s="9"/>
      <c r="MO92" s="10"/>
      <c r="MP92" s="1"/>
      <c r="MQ92" s="9"/>
      <c r="MT92" s="10"/>
      <c r="MU92" s="1"/>
      <c r="MV92" s="9"/>
      <c r="MY92" s="10"/>
      <c r="MZ92" s="1"/>
      <c r="NA92" s="9"/>
      <c r="ND92" s="10"/>
      <c r="NE92" s="1"/>
      <c r="NF92" s="9"/>
      <c r="NI92" s="10"/>
      <c r="NJ92" s="1"/>
      <c r="NK92" s="9"/>
      <c r="NN92" s="10"/>
      <c r="NO92" s="1"/>
      <c r="NP92" s="9"/>
      <c r="NS92" s="10"/>
      <c r="NT92" s="1"/>
      <c r="NU92" s="9"/>
      <c r="NX92" s="10"/>
      <c r="NY92" s="1"/>
      <c r="NZ92" s="9"/>
      <c r="OC92" s="10"/>
      <c r="OD92" s="1"/>
      <c r="OE92" s="9"/>
      <c r="OH92" s="10"/>
      <c r="OI92" s="1"/>
      <c r="OJ92" s="9"/>
      <c r="OM92" s="10"/>
      <c r="ON92" s="1"/>
      <c r="OO92" s="9"/>
      <c r="OR92" s="10"/>
      <c r="OS92" s="1"/>
      <c r="OT92" s="9"/>
      <c r="OW92" s="10"/>
      <c r="OX92" s="1"/>
      <c r="OY92" s="9"/>
      <c r="PB92" s="10"/>
      <c r="PC92" s="1"/>
      <c r="PD92" s="9"/>
      <c r="PG92" s="10"/>
      <c r="PH92" s="1"/>
      <c r="PI92" s="9"/>
      <c r="PL92" s="10"/>
      <c r="PM92" s="1"/>
      <c r="PN92" s="9"/>
      <c r="PQ92" s="10"/>
      <c r="PR92" s="1"/>
      <c r="PS92" s="9"/>
      <c r="PV92" s="10"/>
      <c r="PW92" s="1"/>
      <c r="PX92" s="9"/>
      <c r="QA92" s="10"/>
      <c r="QB92" s="1"/>
      <c r="QC92" s="9"/>
      <c r="QF92" s="10"/>
      <c r="QG92" s="1"/>
      <c r="QH92" s="9"/>
      <c r="QK92" s="10"/>
      <c r="QL92" s="1"/>
      <c r="QM92" s="9"/>
      <c r="QP92" s="10"/>
      <c r="QQ92" s="1"/>
      <c r="QR92" s="9"/>
      <c r="QU92" s="10"/>
      <c r="QV92" s="1"/>
      <c r="QW92" s="9"/>
      <c r="QZ92" s="10"/>
      <c r="RA92" s="1"/>
      <c r="RB92" s="9"/>
      <c r="RE92" s="10"/>
      <c r="RF92" s="1"/>
      <c r="RG92" s="9"/>
      <c r="RJ92" s="10"/>
      <c r="RK92" s="1"/>
      <c r="RL92" s="9"/>
      <c r="RO92" s="10"/>
      <c r="RP92" s="1"/>
      <c r="RQ92" s="9"/>
      <c r="RT92" s="10"/>
      <c r="RU92" s="1"/>
      <c r="RV92" s="9"/>
      <c r="RY92" s="10"/>
      <c r="RZ92" s="1"/>
      <c r="SA92" s="9"/>
      <c r="SD92" s="10"/>
      <c r="SE92" s="1"/>
      <c r="SF92" s="9"/>
      <c r="SI92" s="10"/>
      <c r="SJ92" s="1"/>
      <c r="SK92" s="9"/>
      <c r="SN92" s="10"/>
      <c r="SO92" s="1"/>
      <c r="SP92" s="9"/>
      <c r="SS92" s="10"/>
      <c r="ST92" s="1"/>
      <c r="SU92" s="9"/>
      <c r="SX92" s="10"/>
      <c r="SY92" s="1"/>
      <c r="SZ92" s="9"/>
      <c r="TC92" s="10"/>
      <c r="TD92" s="1"/>
      <c r="TE92" s="9"/>
      <c r="TH92" s="10"/>
      <c r="TI92" s="1"/>
      <c r="TJ92" s="9"/>
      <c r="TM92" s="10"/>
      <c r="TN92" s="1"/>
      <c r="TO92" s="9"/>
      <c r="TR92" s="10"/>
      <c r="TS92" s="1"/>
      <c r="TT92" s="9"/>
      <c r="TW92" s="10"/>
      <c r="TX92" s="1"/>
      <c r="TY92" s="9"/>
      <c r="UB92" s="10"/>
      <c r="UC92" s="1"/>
      <c r="UD92" s="9"/>
      <c r="UG92" s="10"/>
      <c r="UH92" s="1"/>
      <c r="UI92" s="9"/>
      <c r="UL92" s="10"/>
      <c r="UM92" s="1"/>
      <c r="UN92" s="9"/>
      <c r="UQ92" s="10"/>
      <c r="UR92" s="1"/>
      <c r="US92" s="9"/>
      <c r="UV92" s="10"/>
      <c r="UW92" s="1"/>
      <c r="UX92" s="9"/>
      <c r="VA92" s="10"/>
      <c r="VB92" s="1"/>
      <c r="VC92" s="9"/>
      <c r="VF92" s="10"/>
      <c r="VG92" s="1"/>
      <c r="VH92" s="9"/>
      <c r="VK92" s="10"/>
      <c r="VL92" s="1"/>
      <c r="VM92" s="9"/>
      <c r="VP92" s="10"/>
      <c r="VQ92" s="1"/>
      <c r="VR92" s="9"/>
      <c r="VU92" s="10"/>
      <c r="VV92" s="1"/>
      <c r="VW92" s="9"/>
      <c r="VZ92" s="10"/>
      <c r="WA92" s="1"/>
      <c r="WB92" s="9"/>
      <c r="WE92" s="10"/>
      <c r="WF92" s="1"/>
      <c r="WG92" s="9"/>
      <c r="WJ92" s="10"/>
      <c r="WK92" s="1"/>
      <c r="WL92" s="9"/>
      <c r="WO92" s="10"/>
      <c r="WP92" s="1"/>
      <c r="WQ92" s="9"/>
      <c r="WT92" s="10"/>
      <c r="WU92" s="1"/>
      <c r="WV92" s="9"/>
      <c r="WY92" s="10"/>
      <c r="WZ92" s="1"/>
      <c r="XA92" s="9"/>
      <c r="XD92" s="10"/>
      <c r="XE92" s="1"/>
      <c r="XF92" s="9"/>
      <c r="XI92" s="10"/>
      <c r="XJ92" s="1"/>
      <c r="XK92" s="9"/>
      <c r="XN92" s="10"/>
      <c r="XO92" s="1"/>
      <c r="XP92" s="9"/>
      <c r="XS92" s="10"/>
      <c r="XT92" s="1"/>
      <c r="XU92" s="9"/>
      <c r="XX92" s="10"/>
      <c r="XY92" s="1"/>
      <c r="XZ92" s="9"/>
      <c r="YC92" s="10"/>
      <c r="YD92" s="1"/>
      <c r="YE92" s="9"/>
      <c r="YH92" s="10"/>
      <c r="YI92" s="1"/>
      <c r="YJ92" s="9"/>
      <c r="YM92" s="10"/>
      <c r="YN92" s="1"/>
      <c r="YO92" s="9"/>
      <c r="YR92" s="10"/>
      <c r="YS92" s="1"/>
      <c r="YT92" s="9"/>
      <c r="YW92" s="10"/>
      <c r="YX92" s="1"/>
      <c r="YY92" s="9"/>
      <c r="ZB92" s="10"/>
      <c r="ZC92" s="1"/>
      <c r="ZD92" s="9"/>
      <c r="ZG92" s="10"/>
      <c r="ZH92" s="1"/>
      <c r="ZI92" s="9"/>
      <c r="ZL92" s="10"/>
      <c r="ZM92" s="1"/>
      <c r="ZN92" s="9"/>
      <c r="ZQ92" s="10"/>
      <c r="ZR92" s="1"/>
      <c r="ZS92" s="9"/>
      <c r="ZV92" s="10"/>
      <c r="ZW92" s="1"/>
      <c r="ZX92" s="9"/>
      <c r="AAA92" s="10"/>
      <c r="AAB92" s="1"/>
      <c r="AAC92" s="9"/>
      <c r="AAF92" s="10"/>
      <c r="AAG92" s="1"/>
      <c r="AAH92" s="9"/>
      <c r="AAK92" s="10"/>
      <c r="AAL92" s="1"/>
      <c r="AAM92" s="9"/>
      <c r="AAP92" s="10"/>
      <c r="AAQ92" s="1"/>
      <c r="AAR92" s="9"/>
      <c r="AAU92" s="10"/>
      <c r="AAV92" s="1"/>
      <c r="AAW92" s="9"/>
      <c r="AAZ92" s="10"/>
      <c r="ABA92" s="1"/>
      <c r="ABB92" s="9"/>
      <c r="ABE92" s="10"/>
      <c r="ABF92" s="1"/>
      <c r="ABG92" s="9"/>
      <c r="ABJ92" s="10"/>
      <c r="ABK92" s="1"/>
      <c r="ABL92" s="9"/>
      <c r="ABO92" s="10"/>
      <c r="ABP92" s="1"/>
      <c r="ABQ92" s="9"/>
      <c r="ABT92" s="10"/>
      <c r="ABU92" s="1"/>
      <c r="ABV92" s="9"/>
      <c r="ABY92" s="10"/>
      <c r="ABZ92" s="1"/>
      <c r="ACA92" s="9"/>
      <c r="ACD92" s="10"/>
      <c r="ACE92" s="1"/>
      <c r="ACF92" s="9"/>
      <c r="ACI92" s="10"/>
      <c r="ACJ92" s="1"/>
      <c r="ACK92" s="9"/>
      <c r="ACN92" s="10"/>
      <c r="ACO92" s="1"/>
      <c r="ACP92" s="9"/>
      <c r="ACS92" s="10"/>
      <c r="ACT92" s="1"/>
      <c r="ACU92" s="9"/>
      <c r="ACX92" s="10"/>
      <c r="ACY92" s="1"/>
      <c r="ACZ92" s="9"/>
      <c r="ADC92" s="10"/>
      <c r="ADD92" s="1"/>
      <c r="ADE92" s="9"/>
      <c r="ADH92" s="10"/>
      <c r="ADI92" s="1"/>
      <c r="ADJ92" s="9"/>
      <c r="ADM92" s="10"/>
      <c r="ADN92" s="1"/>
      <c r="ADO92" s="9"/>
      <c r="ADR92" s="10"/>
      <c r="ADS92" s="1"/>
      <c r="ADT92" s="9"/>
      <c r="ADW92" s="10"/>
      <c r="ADX92" s="1"/>
      <c r="ADY92" s="9"/>
      <c r="AEB92" s="10"/>
      <c r="AEC92" s="1"/>
      <c r="AED92" s="9"/>
      <c r="AEG92" s="10"/>
      <c r="AEH92" s="1"/>
      <c r="AEI92" s="9"/>
      <c r="AEL92" s="10"/>
      <c r="AEM92" s="1"/>
      <c r="AEN92" s="9"/>
      <c r="AEQ92" s="10"/>
      <c r="AER92" s="1"/>
      <c r="AES92" s="9"/>
      <c r="AEV92" s="10"/>
      <c r="AEW92" s="1"/>
      <c r="AEX92" s="9"/>
      <c r="AFA92" s="10"/>
      <c r="AFB92" s="1"/>
      <c r="AFC92" s="9"/>
      <c r="AFF92" s="10"/>
      <c r="AFG92" s="1"/>
      <c r="AFH92" s="9"/>
      <c r="AFK92" s="10"/>
      <c r="AFL92" s="1"/>
      <c r="AFM92" s="9"/>
      <c r="AFP92" s="10"/>
      <c r="AFQ92" s="1"/>
      <c r="AFR92" s="9"/>
      <c r="AFU92" s="10"/>
      <c r="AFV92" s="1"/>
      <c r="AFW92" s="9"/>
      <c r="AFZ92" s="10"/>
      <c r="AGA92" s="1"/>
      <c r="AGB92" s="9"/>
      <c r="AGE92" s="10"/>
      <c r="AGF92" s="1"/>
      <c r="AGG92" s="9"/>
      <c r="AGJ92" s="10"/>
      <c r="AGK92" s="1"/>
      <c r="AGL92" s="9"/>
      <c r="AGO92" s="10"/>
      <c r="AGP92" s="1"/>
      <c r="AGQ92" s="9"/>
      <c r="AGT92" s="10"/>
      <c r="AGU92" s="1"/>
      <c r="AGV92" s="9"/>
      <c r="AGY92" s="10"/>
      <c r="AGZ92" s="1"/>
      <c r="AHA92" s="9"/>
      <c r="AHD92" s="10"/>
      <c r="AHE92" s="1"/>
      <c r="AHF92" s="9"/>
      <c r="AHI92" s="10"/>
      <c r="AHJ92" s="1"/>
      <c r="AHK92" s="9"/>
      <c r="AHN92" s="10"/>
      <c r="AHO92" s="1"/>
      <c r="AHP92" s="9"/>
      <c r="AHS92" s="10"/>
      <c r="AHT92" s="1"/>
      <c r="AHU92" s="9"/>
      <c r="AHX92" s="10"/>
      <c r="AHY92" s="1"/>
      <c r="AHZ92" s="9"/>
      <c r="AIC92" s="10"/>
      <c r="AID92" s="1"/>
      <c r="AIE92" s="9"/>
      <c r="AIH92" s="10"/>
      <c r="AII92" s="1"/>
      <c r="AIJ92" s="9"/>
      <c r="AIM92" s="10"/>
      <c r="AIN92" s="1"/>
      <c r="AIO92" s="9"/>
      <c r="AIR92" s="10"/>
      <c r="AIS92" s="1"/>
      <c r="AIT92" s="9"/>
      <c r="AIW92" s="10"/>
      <c r="AIX92" s="1"/>
      <c r="AIY92" s="9"/>
      <c r="AJB92" s="10"/>
      <c r="AJC92" s="1"/>
      <c r="AJD92" s="9"/>
      <c r="AJG92" s="10"/>
      <c r="AJH92" s="1"/>
      <c r="AJI92" s="9"/>
      <c r="AJL92" s="10"/>
      <c r="AJM92" s="1"/>
      <c r="AJN92" s="9"/>
      <c r="AJQ92" s="10"/>
      <c r="AJR92" s="1"/>
      <c r="AJS92" s="9"/>
      <c r="AJV92" s="10"/>
      <c r="AJW92" s="1"/>
      <c r="AJX92" s="9"/>
      <c r="AKA92" s="10"/>
      <c r="AKB92" s="1"/>
      <c r="AKC92" s="9"/>
      <c r="AKF92" s="10"/>
      <c r="AKG92" s="1"/>
      <c r="AKH92" s="9"/>
      <c r="AKK92" s="10"/>
      <c r="AKL92" s="1"/>
      <c r="AKM92" s="9"/>
      <c r="AKP92" s="10"/>
      <c r="AKQ92" s="1"/>
      <c r="AKR92" s="9"/>
      <c r="AKU92" s="10"/>
      <c r="AKV92" s="1"/>
      <c r="AKW92" s="9"/>
      <c r="AKZ92" s="10"/>
      <c r="ALA92" s="1"/>
      <c r="ALB92" s="9"/>
      <c r="ALE92" s="10"/>
      <c r="ALF92" s="1"/>
      <c r="ALG92" s="9"/>
      <c r="ALJ92" s="10"/>
      <c r="ALK92" s="1"/>
      <c r="ALL92" s="9"/>
      <c r="ALO92" s="10"/>
      <c r="ALP92" s="1"/>
      <c r="ALQ92" s="9"/>
      <c r="ALT92" s="10"/>
      <c r="ALU92" s="1"/>
      <c r="ALV92" s="9"/>
      <c r="ALY92" s="10"/>
      <c r="ALZ92" s="1"/>
      <c r="AMA92" s="9"/>
      <c r="AMD92" s="10"/>
      <c r="AME92" s="1"/>
      <c r="AMF92" s="9"/>
      <c r="AMI92" s="10"/>
      <c r="AMJ92" s="1"/>
    </row>
    <row r="93" spans="1:1024" customHeight="1" ht="13.2">
      <c r="I93" s="1"/>
      <c r="J93" s="9"/>
      <c r="M93" s="10"/>
      <c r="N93" s="1"/>
      <c r="O93" s="9"/>
      <c r="R93" s="10"/>
      <c r="S93" s="1"/>
      <c r="T93" s="9"/>
      <c r="W93" s="10"/>
      <c r="X93" s="1"/>
      <c r="Y93" s="9"/>
      <c r="AB93" s="10"/>
      <c r="AC93" s="1"/>
      <c r="AD93" s="9"/>
      <c r="AG93" s="10"/>
      <c r="AH93" s="1"/>
      <c r="AI93" s="9"/>
      <c r="AL93" s="10"/>
      <c r="AM93" s="1"/>
      <c r="AN93" s="9"/>
      <c r="AQ93" s="10"/>
      <c r="AR93" s="1"/>
      <c r="AS93" s="9"/>
      <c r="AV93" s="10"/>
      <c r="AW93" s="1"/>
      <c r="AX93" s="9"/>
      <c r="BA93" s="10"/>
      <c r="BB93" s="1"/>
      <c r="BC93" s="9"/>
      <c r="BF93" s="10"/>
      <c r="BG93" s="1"/>
      <c r="BH93" s="9"/>
      <c r="BK93" s="10"/>
      <c r="BL93" s="1"/>
      <c r="BM93" s="9"/>
      <c r="BP93" s="10"/>
      <c r="BQ93" s="1"/>
      <c r="BR93" s="9"/>
      <c r="BU93" s="10"/>
      <c r="BV93" s="1"/>
      <c r="BW93" s="9"/>
      <c r="BZ93" s="10"/>
      <c r="CA93" s="1"/>
      <c r="CB93" s="9"/>
      <c r="CE93" s="10"/>
      <c r="CF93" s="1"/>
      <c r="CG93" s="9"/>
      <c r="CJ93" s="10"/>
      <c r="CK93" s="1"/>
      <c r="CL93" s="9"/>
      <c r="CO93" s="10"/>
      <c r="CP93" s="1"/>
      <c r="CQ93" s="9"/>
      <c r="CT93" s="10"/>
      <c r="CU93" s="1"/>
      <c r="CV93" s="9"/>
      <c r="CY93" s="10"/>
      <c r="CZ93" s="1"/>
      <c r="DA93" s="9"/>
      <c r="DD93" s="10"/>
      <c r="DE93" s="1"/>
      <c r="DF93" s="9"/>
      <c r="DI93" s="10"/>
      <c r="DJ93" s="1"/>
      <c r="DK93" s="9"/>
      <c r="DN93" s="10"/>
      <c r="DO93" s="1"/>
      <c r="DP93" s="9"/>
      <c r="DS93" s="10"/>
      <c r="DT93" s="1"/>
      <c r="DU93" s="9"/>
      <c r="DX93" s="10"/>
      <c r="DY93" s="1"/>
      <c r="DZ93" s="9"/>
      <c r="EC93" s="10"/>
      <c r="ED93" s="1"/>
      <c r="EE93" s="9"/>
      <c r="EH93" s="10"/>
      <c r="EI93" s="1"/>
      <c r="EJ93" s="9"/>
      <c r="EM93" s="10"/>
      <c r="EN93" s="1"/>
      <c r="EO93" s="9"/>
      <c r="ER93" s="10"/>
      <c r="ES93" s="1"/>
      <c r="ET93" s="9"/>
      <c r="EW93" s="10"/>
      <c r="EX93" s="1"/>
      <c r="EY93" s="9"/>
      <c r="FB93" s="10"/>
      <c r="FC93" s="1"/>
      <c r="FD93" s="9"/>
      <c r="FG93" s="10"/>
      <c r="FH93" s="1"/>
      <c r="FI93" s="9"/>
      <c r="FL93" s="10"/>
      <c r="FM93" s="1"/>
      <c r="FN93" s="9"/>
      <c r="FQ93" s="10"/>
      <c r="FR93" s="1"/>
      <c r="FS93" s="9"/>
      <c r="FV93" s="10"/>
      <c r="FW93" s="1"/>
      <c r="FX93" s="9"/>
      <c r="GA93" s="10"/>
      <c r="GB93" s="1"/>
      <c r="GC93" s="9"/>
      <c r="GF93" s="10"/>
      <c r="GG93" s="1"/>
      <c r="GH93" s="9"/>
      <c r="GK93" s="10"/>
      <c r="GL93" s="1"/>
      <c r="GM93" s="9"/>
      <c r="GP93" s="10"/>
      <c r="GQ93" s="1"/>
      <c r="GR93" s="9"/>
      <c r="GU93" s="10"/>
      <c r="GV93" s="1"/>
      <c r="GW93" s="9"/>
      <c r="GZ93" s="10"/>
      <c r="HA93" s="1"/>
      <c r="HB93" s="9"/>
      <c r="HE93" s="10"/>
      <c r="HF93" s="1"/>
      <c r="HG93" s="9"/>
      <c r="HJ93" s="10"/>
      <c r="HK93" s="1"/>
      <c r="HL93" s="9"/>
      <c r="HO93" s="10"/>
      <c r="HP93" s="1"/>
      <c r="HQ93" s="9"/>
      <c r="HT93" s="10"/>
      <c r="HU93" s="1"/>
      <c r="HV93" s="9"/>
      <c r="HY93" s="10"/>
      <c r="HZ93" s="1"/>
      <c r="IA93" s="9"/>
      <c r="ID93" s="10"/>
      <c r="IE93" s="1"/>
      <c r="IF93" s="9"/>
      <c r="II93" s="10"/>
      <c r="IJ93" s="1"/>
      <c r="IK93" s="9"/>
      <c r="IN93" s="10"/>
      <c r="IO93" s="1"/>
      <c r="IP93" s="9"/>
      <c r="IS93" s="10"/>
      <c r="IT93" s="1"/>
      <c r="IU93" s="9"/>
      <c r="IX93" s="10"/>
      <c r="IY93" s="1"/>
      <c r="IZ93" s="9"/>
      <c r="JC93" s="10"/>
      <c r="JD93" s="1"/>
      <c r="JE93" s="9"/>
      <c r="JH93" s="10"/>
      <c r="JI93" s="1"/>
      <c r="JJ93" s="9"/>
      <c r="JM93" s="10"/>
      <c r="JN93" s="1"/>
      <c r="JO93" s="9"/>
      <c r="JR93" s="10"/>
      <c r="JS93" s="1"/>
      <c r="JT93" s="9"/>
      <c r="JW93" s="10"/>
      <c r="JX93" s="1"/>
      <c r="JY93" s="9"/>
      <c r="KB93" s="10"/>
      <c r="KC93" s="1"/>
      <c r="KD93" s="9"/>
      <c r="KG93" s="10"/>
      <c r="KH93" s="1"/>
      <c r="KI93" s="9"/>
      <c r="KL93" s="10"/>
      <c r="KM93" s="1"/>
      <c r="KN93" s="9"/>
      <c r="KQ93" s="10"/>
      <c r="KR93" s="1"/>
      <c r="KS93" s="9"/>
      <c r="KV93" s="10"/>
      <c r="KW93" s="1"/>
      <c r="KX93" s="9"/>
      <c r="LA93" s="10"/>
      <c r="LB93" s="1"/>
      <c r="LC93" s="9"/>
      <c r="LF93" s="10"/>
      <c r="LG93" s="1"/>
      <c r="LH93" s="9"/>
      <c r="LK93" s="10"/>
      <c r="LL93" s="1"/>
      <c r="LM93" s="9"/>
      <c r="LP93" s="10"/>
      <c r="LQ93" s="1"/>
      <c r="LR93" s="9"/>
      <c r="LU93" s="10"/>
      <c r="LV93" s="1"/>
      <c r="LW93" s="9"/>
      <c r="LZ93" s="10"/>
      <c r="MA93" s="1"/>
      <c r="MB93" s="9"/>
      <c r="ME93" s="10"/>
      <c r="MF93" s="1"/>
      <c r="MG93" s="9"/>
      <c r="MJ93" s="10"/>
      <c r="MK93" s="1"/>
      <c r="ML93" s="9"/>
      <c r="MO93" s="10"/>
      <c r="MP93" s="1"/>
      <c r="MQ93" s="9"/>
      <c r="MT93" s="10"/>
      <c r="MU93" s="1"/>
      <c r="MV93" s="9"/>
      <c r="MY93" s="10"/>
      <c r="MZ93" s="1"/>
      <c r="NA93" s="9"/>
      <c r="ND93" s="10"/>
      <c r="NE93" s="1"/>
      <c r="NF93" s="9"/>
      <c r="NI93" s="10"/>
      <c r="NJ93" s="1"/>
      <c r="NK93" s="9"/>
      <c r="NN93" s="10"/>
      <c r="NO93" s="1"/>
      <c r="NP93" s="9"/>
      <c r="NS93" s="10"/>
      <c r="NT93" s="1"/>
      <c r="NU93" s="9"/>
      <c r="NX93" s="10"/>
      <c r="NY93" s="1"/>
      <c r="NZ93" s="9"/>
      <c r="OC93" s="10"/>
      <c r="OD93" s="1"/>
      <c r="OE93" s="9"/>
      <c r="OH93" s="10"/>
      <c r="OI93" s="1"/>
      <c r="OJ93" s="9"/>
      <c r="OM93" s="10"/>
      <c r="ON93" s="1"/>
      <c r="OO93" s="9"/>
      <c r="OR93" s="10"/>
      <c r="OS93" s="1"/>
      <c r="OT93" s="9"/>
      <c r="OW93" s="10"/>
      <c r="OX93" s="1"/>
      <c r="OY93" s="9"/>
      <c r="PB93" s="10"/>
      <c r="PC93" s="1"/>
      <c r="PD93" s="9"/>
      <c r="PG93" s="10"/>
      <c r="PH93" s="1"/>
      <c r="PI93" s="9"/>
      <c r="PL93" s="10"/>
      <c r="PM93" s="1"/>
      <c r="PN93" s="9"/>
      <c r="PQ93" s="10"/>
      <c r="PR93" s="1"/>
      <c r="PS93" s="9"/>
      <c r="PV93" s="10"/>
      <c r="PW93" s="1"/>
      <c r="PX93" s="9"/>
      <c r="QA93" s="10"/>
      <c r="QB93" s="1"/>
      <c r="QC93" s="9"/>
      <c r="QF93" s="10"/>
      <c r="QG93" s="1"/>
      <c r="QH93" s="9"/>
      <c r="QK93" s="10"/>
      <c r="QL93" s="1"/>
      <c r="QM93" s="9"/>
      <c r="QP93" s="10"/>
      <c r="QQ93" s="1"/>
      <c r="QR93" s="9"/>
      <c r="QU93" s="10"/>
      <c r="QV93" s="1"/>
      <c r="QW93" s="9"/>
      <c r="QZ93" s="10"/>
      <c r="RA93" s="1"/>
      <c r="RB93" s="9"/>
      <c r="RE93" s="10"/>
      <c r="RF93" s="1"/>
      <c r="RG93" s="9"/>
      <c r="RJ93" s="10"/>
      <c r="RK93" s="1"/>
      <c r="RL93" s="9"/>
      <c r="RO93" s="10"/>
      <c r="RP93" s="1"/>
      <c r="RQ93" s="9"/>
      <c r="RT93" s="10"/>
      <c r="RU93" s="1"/>
      <c r="RV93" s="9"/>
      <c r="RY93" s="10"/>
      <c r="RZ93" s="1"/>
      <c r="SA93" s="9"/>
      <c r="SD93" s="10"/>
      <c r="SE93" s="1"/>
      <c r="SF93" s="9"/>
      <c r="SI93" s="10"/>
      <c r="SJ93" s="1"/>
      <c r="SK93" s="9"/>
      <c r="SN93" s="10"/>
      <c r="SO93" s="1"/>
      <c r="SP93" s="9"/>
      <c r="SS93" s="10"/>
      <c r="ST93" s="1"/>
      <c r="SU93" s="9"/>
      <c r="SX93" s="10"/>
      <c r="SY93" s="1"/>
      <c r="SZ93" s="9"/>
      <c r="TC93" s="10"/>
      <c r="TD93" s="1"/>
      <c r="TE93" s="9"/>
      <c r="TH93" s="10"/>
      <c r="TI93" s="1"/>
      <c r="TJ93" s="9"/>
      <c r="TM93" s="10"/>
      <c r="TN93" s="1"/>
      <c r="TO93" s="9"/>
      <c r="TR93" s="10"/>
      <c r="TS93" s="1"/>
      <c r="TT93" s="9"/>
      <c r="TW93" s="10"/>
      <c r="TX93" s="1"/>
      <c r="TY93" s="9"/>
      <c r="UB93" s="10"/>
      <c r="UC93" s="1"/>
      <c r="UD93" s="9"/>
      <c r="UG93" s="10"/>
      <c r="UH93" s="1"/>
      <c r="UI93" s="9"/>
      <c r="UL93" s="10"/>
      <c r="UM93" s="1"/>
      <c r="UN93" s="9"/>
      <c r="UQ93" s="10"/>
      <c r="UR93" s="1"/>
      <c r="US93" s="9"/>
      <c r="UV93" s="10"/>
      <c r="UW93" s="1"/>
      <c r="UX93" s="9"/>
      <c r="VA93" s="10"/>
      <c r="VB93" s="1"/>
      <c r="VC93" s="9"/>
      <c r="VF93" s="10"/>
      <c r="VG93" s="1"/>
      <c r="VH93" s="9"/>
      <c r="VK93" s="10"/>
      <c r="VL93" s="1"/>
      <c r="VM93" s="9"/>
      <c r="VP93" s="10"/>
      <c r="VQ93" s="1"/>
      <c r="VR93" s="9"/>
      <c r="VU93" s="10"/>
      <c r="VV93" s="1"/>
      <c r="VW93" s="9"/>
      <c r="VZ93" s="10"/>
      <c r="WA93" s="1"/>
      <c r="WB93" s="9"/>
      <c r="WE93" s="10"/>
      <c r="WF93" s="1"/>
      <c r="WG93" s="9"/>
      <c r="WJ93" s="10"/>
      <c r="WK93" s="1"/>
      <c r="WL93" s="9"/>
      <c r="WO93" s="10"/>
      <c r="WP93" s="1"/>
      <c r="WQ93" s="9"/>
      <c r="WT93" s="10"/>
      <c r="WU93" s="1"/>
      <c r="WV93" s="9"/>
      <c r="WY93" s="10"/>
      <c r="WZ93" s="1"/>
      <c r="XA93" s="9"/>
      <c r="XD93" s="10"/>
      <c r="XE93" s="1"/>
      <c r="XF93" s="9"/>
      <c r="XI93" s="10"/>
      <c r="XJ93" s="1"/>
      <c r="XK93" s="9"/>
      <c r="XN93" s="10"/>
      <c r="XO93" s="1"/>
      <c r="XP93" s="9"/>
      <c r="XS93" s="10"/>
      <c r="XT93" s="1"/>
      <c r="XU93" s="9"/>
      <c r="XX93" s="10"/>
      <c r="XY93" s="1"/>
      <c r="XZ93" s="9"/>
      <c r="YC93" s="10"/>
      <c r="YD93" s="1"/>
      <c r="YE93" s="9"/>
      <c r="YH93" s="10"/>
      <c r="YI93" s="1"/>
      <c r="YJ93" s="9"/>
      <c r="YM93" s="10"/>
      <c r="YN93" s="1"/>
      <c r="YO93" s="9"/>
      <c r="YR93" s="10"/>
      <c r="YS93" s="1"/>
      <c r="YT93" s="9"/>
      <c r="YW93" s="10"/>
      <c r="YX93" s="1"/>
      <c r="YY93" s="9"/>
      <c r="ZB93" s="10"/>
      <c r="ZC93" s="1"/>
      <c r="ZD93" s="9"/>
      <c r="ZG93" s="10"/>
      <c r="ZH93" s="1"/>
      <c r="ZI93" s="9"/>
      <c r="ZL93" s="10"/>
      <c r="ZM93" s="1"/>
      <c r="ZN93" s="9"/>
      <c r="ZQ93" s="10"/>
      <c r="ZR93" s="1"/>
      <c r="ZS93" s="9"/>
      <c r="ZV93" s="10"/>
      <c r="ZW93" s="1"/>
      <c r="ZX93" s="9"/>
      <c r="AAA93" s="10"/>
      <c r="AAB93" s="1"/>
      <c r="AAC93" s="9"/>
      <c r="AAF93" s="10"/>
      <c r="AAG93" s="1"/>
      <c r="AAH93" s="9"/>
      <c r="AAK93" s="10"/>
      <c r="AAL93" s="1"/>
      <c r="AAM93" s="9"/>
      <c r="AAP93" s="10"/>
      <c r="AAQ93" s="1"/>
      <c r="AAR93" s="9"/>
      <c r="AAU93" s="10"/>
      <c r="AAV93" s="1"/>
      <c r="AAW93" s="9"/>
      <c r="AAZ93" s="10"/>
      <c r="ABA93" s="1"/>
      <c r="ABB93" s="9"/>
      <c r="ABE93" s="10"/>
      <c r="ABF93" s="1"/>
      <c r="ABG93" s="9"/>
      <c r="ABJ93" s="10"/>
      <c r="ABK93" s="1"/>
      <c r="ABL93" s="9"/>
      <c r="ABO93" s="10"/>
      <c r="ABP93" s="1"/>
      <c r="ABQ93" s="9"/>
      <c r="ABT93" s="10"/>
      <c r="ABU93" s="1"/>
      <c r="ABV93" s="9"/>
      <c r="ABY93" s="10"/>
      <c r="ABZ93" s="1"/>
      <c r="ACA93" s="9"/>
      <c r="ACD93" s="10"/>
      <c r="ACE93" s="1"/>
      <c r="ACF93" s="9"/>
      <c r="ACI93" s="10"/>
      <c r="ACJ93" s="1"/>
      <c r="ACK93" s="9"/>
      <c r="ACN93" s="10"/>
      <c r="ACO93" s="1"/>
      <c r="ACP93" s="9"/>
      <c r="ACS93" s="10"/>
      <c r="ACT93" s="1"/>
      <c r="ACU93" s="9"/>
      <c r="ACX93" s="10"/>
      <c r="ACY93" s="1"/>
      <c r="ACZ93" s="9"/>
      <c r="ADC93" s="10"/>
      <c r="ADD93" s="1"/>
      <c r="ADE93" s="9"/>
      <c r="ADH93" s="10"/>
      <c r="ADI93" s="1"/>
      <c r="ADJ93" s="9"/>
      <c r="ADM93" s="10"/>
      <c r="ADN93" s="1"/>
      <c r="ADO93" s="9"/>
      <c r="ADR93" s="10"/>
      <c r="ADS93" s="1"/>
      <c r="ADT93" s="9"/>
      <c r="ADW93" s="10"/>
      <c r="ADX93" s="1"/>
      <c r="ADY93" s="9"/>
      <c r="AEB93" s="10"/>
      <c r="AEC93" s="1"/>
      <c r="AED93" s="9"/>
      <c r="AEG93" s="10"/>
      <c r="AEH93" s="1"/>
      <c r="AEI93" s="9"/>
      <c r="AEL93" s="10"/>
      <c r="AEM93" s="1"/>
      <c r="AEN93" s="9"/>
      <c r="AEQ93" s="10"/>
      <c r="AER93" s="1"/>
      <c r="AES93" s="9"/>
      <c r="AEV93" s="10"/>
      <c r="AEW93" s="1"/>
      <c r="AEX93" s="9"/>
      <c r="AFA93" s="10"/>
      <c r="AFB93" s="1"/>
      <c r="AFC93" s="9"/>
      <c r="AFF93" s="10"/>
      <c r="AFG93" s="1"/>
      <c r="AFH93" s="9"/>
      <c r="AFK93" s="10"/>
      <c r="AFL93" s="1"/>
      <c r="AFM93" s="9"/>
      <c r="AFP93" s="10"/>
      <c r="AFQ93" s="1"/>
      <c r="AFR93" s="9"/>
      <c r="AFU93" s="10"/>
      <c r="AFV93" s="1"/>
      <c r="AFW93" s="9"/>
      <c r="AFZ93" s="10"/>
      <c r="AGA93" s="1"/>
      <c r="AGB93" s="9"/>
      <c r="AGE93" s="10"/>
      <c r="AGF93" s="1"/>
      <c r="AGG93" s="9"/>
      <c r="AGJ93" s="10"/>
      <c r="AGK93" s="1"/>
      <c r="AGL93" s="9"/>
      <c r="AGO93" s="10"/>
      <c r="AGP93" s="1"/>
      <c r="AGQ93" s="9"/>
      <c r="AGT93" s="10"/>
      <c r="AGU93" s="1"/>
      <c r="AGV93" s="9"/>
      <c r="AGY93" s="10"/>
      <c r="AGZ93" s="1"/>
      <c r="AHA93" s="9"/>
      <c r="AHD93" s="10"/>
      <c r="AHE93" s="1"/>
      <c r="AHF93" s="9"/>
      <c r="AHI93" s="10"/>
      <c r="AHJ93" s="1"/>
      <c r="AHK93" s="9"/>
      <c r="AHN93" s="10"/>
      <c r="AHO93" s="1"/>
      <c r="AHP93" s="9"/>
      <c r="AHS93" s="10"/>
      <c r="AHT93" s="1"/>
      <c r="AHU93" s="9"/>
      <c r="AHX93" s="10"/>
      <c r="AHY93" s="1"/>
      <c r="AHZ93" s="9"/>
      <c r="AIC93" s="10"/>
      <c r="AID93" s="1"/>
      <c r="AIE93" s="9"/>
      <c r="AIH93" s="10"/>
      <c r="AII93" s="1"/>
      <c r="AIJ93" s="9"/>
      <c r="AIM93" s="10"/>
      <c r="AIN93" s="1"/>
      <c r="AIO93" s="9"/>
      <c r="AIR93" s="10"/>
      <c r="AIS93" s="1"/>
      <c r="AIT93" s="9"/>
      <c r="AIW93" s="10"/>
      <c r="AIX93" s="1"/>
      <c r="AIY93" s="9"/>
      <c r="AJB93" s="10"/>
      <c r="AJC93" s="1"/>
      <c r="AJD93" s="9"/>
      <c r="AJG93" s="10"/>
      <c r="AJH93" s="1"/>
      <c r="AJI93" s="9"/>
      <c r="AJL93" s="10"/>
      <c r="AJM93" s="1"/>
      <c r="AJN93" s="9"/>
      <c r="AJQ93" s="10"/>
      <c r="AJR93" s="1"/>
      <c r="AJS93" s="9"/>
      <c r="AJV93" s="10"/>
      <c r="AJW93" s="1"/>
      <c r="AJX93" s="9"/>
      <c r="AKA93" s="10"/>
      <c r="AKB93" s="1"/>
      <c r="AKC93" s="9"/>
      <c r="AKF93" s="10"/>
      <c r="AKG93" s="1"/>
      <c r="AKH93" s="9"/>
      <c r="AKK93" s="10"/>
      <c r="AKL93" s="1"/>
      <c r="AKM93" s="9"/>
      <c r="AKP93" s="10"/>
      <c r="AKQ93" s="1"/>
      <c r="AKR93" s="9"/>
      <c r="AKU93" s="10"/>
      <c r="AKV93" s="1"/>
      <c r="AKW93" s="9"/>
      <c r="AKZ93" s="10"/>
      <c r="ALA93" s="1"/>
      <c r="ALB93" s="9"/>
      <c r="ALE93" s="10"/>
      <c r="ALF93" s="1"/>
      <c r="ALG93" s="9"/>
      <c r="ALJ93" s="10"/>
      <c r="ALK93" s="1"/>
      <c r="ALL93" s="9"/>
      <c r="ALO93" s="10"/>
      <c r="ALP93" s="1"/>
      <c r="ALQ93" s="9"/>
      <c r="ALT93" s="10"/>
      <c r="ALU93" s="1"/>
      <c r="ALV93" s="9"/>
      <c r="ALY93" s="10"/>
      <c r="ALZ93" s="1"/>
      <c r="AMA93" s="9"/>
      <c r="AMD93" s="10"/>
      <c r="AME93" s="1"/>
      <c r="AMF93" s="9"/>
      <c r="AMI93" s="10"/>
      <c r="AMJ93" s="1"/>
    </row>
    <row r="94" spans="1:1024" customHeight="1" ht="13.2">
      <c r="I94" s="1"/>
      <c r="J94" s="9"/>
      <c r="M94" s="10"/>
      <c r="N94" s="1"/>
      <c r="O94" s="9"/>
      <c r="R94" s="10"/>
      <c r="S94" s="1"/>
      <c r="T94" s="9"/>
      <c r="W94" s="10"/>
      <c r="X94" s="1"/>
      <c r="Y94" s="9"/>
      <c r="AB94" s="10"/>
      <c r="AC94" s="1"/>
      <c r="AD94" s="9"/>
      <c r="AG94" s="10"/>
      <c r="AH94" s="1"/>
      <c r="AI94" s="9"/>
      <c r="AL94" s="10"/>
      <c r="AM94" s="1"/>
      <c r="AN94" s="9"/>
      <c r="AQ94" s="10"/>
      <c r="AR94" s="1"/>
      <c r="AS94" s="9"/>
      <c r="AV94" s="10"/>
      <c r="AW94" s="1"/>
      <c r="AX94" s="9"/>
      <c r="BA94" s="10"/>
      <c r="BB94" s="1"/>
      <c r="BC94" s="9"/>
      <c r="BF94" s="10"/>
      <c r="BG94" s="1"/>
      <c r="BH94" s="9"/>
      <c r="BK94" s="10"/>
      <c r="BL94" s="1"/>
      <c r="BM94" s="9"/>
      <c r="BP94" s="10"/>
      <c r="BQ94" s="1"/>
      <c r="BR94" s="9"/>
      <c r="BU94" s="10"/>
      <c r="BV94" s="1"/>
      <c r="BW94" s="9"/>
      <c r="BZ94" s="10"/>
      <c r="CA94" s="1"/>
      <c r="CB94" s="9"/>
      <c r="CE94" s="10"/>
      <c r="CF94" s="1"/>
      <c r="CG94" s="9"/>
      <c r="CJ94" s="10"/>
      <c r="CK94" s="1"/>
      <c r="CL94" s="9"/>
      <c r="CO94" s="10"/>
      <c r="CP94" s="1"/>
      <c r="CQ94" s="9"/>
      <c r="CT94" s="10"/>
      <c r="CU94" s="1"/>
      <c r="CV94" s="9"/>
      <c r="CY94" s="10"/>
      <c r="CZ94" s="1"/>
      <c r="DA94" s="9"/>
      <c r="DD94" s="10"/>
      <c r="DE94" s="1"/>
      <c r="DF94" s="9"/>
      <c r="DI94" s="10"/>
      <c r="DJ94" s="1"/>
      <c r="DK94" s="9"/>
      <c r="DN94" s="10"/>
      <c r="DO94" s="1"/>
      <c r="DP94" s="9"/>
      <c r="DS94" s="10"/>
      <c r="DT94" s="1"/>
      <c r="DU94" s="9"/>
      <c r="DX94" s="10"/>
      <c r="DY94" s="1"/>
      <c r="DZ94" s="9"/>
      <c r="EC94" s="10"/>
      <c r="ED94" s="1"/>
      <c r="EE94" s="9"/>
      <c r="EH94" s="10"/>
      <c r="EI94" s="1"/>
      <c r="EJ94" s="9"/>
      <c r="EM94" s="10"/>
      <c r="EN94" s="1"/>
      <c r="EO94" s="9"/>
      <c r="ER94" s="10"/>
      <c r="ES94" s="1"/>
      <c r="ET94" s="9"/>
      <c r="EW94" s="10"/>
      <c r="EX94" s="1"/>
      <c r="EY94" s="9"/>
      <c r="FB94" s="10"/>
      <c r="FC94" s="1"/>
      <c r="FD94" s="9"/>
      <c r="FG94" s="10"/>
      <c r="FH94" s="1"/>
      <c r="FI94" s="9"/>
      <c r="FL94" s="10"/>
      <c r="FM94" s="1"/>
      <c r="FN94" s="9"/>
      <c r="FQ94" s="10"/>
      <c r="FR94" s="1"/>
      <c r="FS94" s="9"/>
      <c r="FV94" s="10"/>
      <c r="FW94" s="1"/>
      <c r="FX94" s="9"/>
      <c r="GA94" s="10"/>
      <c r="GB94" s="1"/>
      <c r="GC94" s="9"/>
      <c r="GF94" s="10"/>
      <c r="GG94" s="1"/>
      <c r="GH94" s="9"/>
      <c r="GK94" s="10"/>
      <c r="GL94" s="1"/>
      <c r="GM94" s="9"/>
      <c r="GP94" s="10"/>
      <c r="GQ94" s="1"/>
      <c r="GR94" s="9"/>
      <c r="GU94" s="10"/>
      <c r="GV94" s="1"/>
      <c r="GW94" s="9"/>
      <c r="GZ94" s="10"/>
      <c r="HA94" s="1"/>
      <c r="HB94" s="9"/>
      <c r="HE94" s="10"/>
      <c r="HF94" s="1"/>
      <c r="HG94" s="9"/>
      <c r="HJ94" s="10"/>
      <c r="HK94" s="1"/>
      <c r="HL94" s="9"/>
      <c r="HO94" s="10"/>
      <c r="HP94" s="1"/>
      <c r="HQ94" s="9"/>
      <c r="HT94" s="10"/>
      <c r="HU94" s="1"/>
      <c r="HV94" s="9"/>
      <c r="HY94" s="10"/>
      <c r="HZ94" s="1"/>
      <c r="IA94" s="9"/>
      <c r="ID94" s="10"/>
      <c r="IE94" s="1"/>
      <c r="IF94" s="9"/>
      <c r="II94" s="10"/>
      <c r="IJ94" s="1"/>
      <c r="IK94" s="9"/>
      <c r="IN94" s="10"/>
      <c r="IO94" s="1"/>
      <c r="IP94" s="9"/>
      <c r="IS94" s="10"/>
      <c r="IT94" s="1"/>
      <c r="IU94" s="9"/>
      <c r="IX94" s="10"/>
      <c r="IY94" s="1"/>
      <c r="IZ94" s="9"/>
      <c r="JC94" s="10"/>
      <c r="JD94" s="1"/>
      <c r="JE94" s="9"/>
      <c r="JH94" s="10"/>
      <c r="JI94" s="1"/>
      <c r="JJ94" s="9"/>
      <c r="JM94" s="10"/>
      <c r="JN94" s="1"/>
      <c r="JO94" s="9"/>
      <c r="JR94" s="10"/>
      <c r="JS94" s="1"/>
      <c r="JT94" s="9"/>
      <c r="JW94" s="10"/>
      <c r="JX94" s="1"/>
      <c r="JY94" s="9"/>
      <c r="KB94" s="10"/>
      <c r="KC94" s="1"/>
      <c r="KD94" s="9"/>
      <c r="KG94" s="10"/>
      <c r="KH94" s="1"/>
      <c r="KI94" s="9"/>
      <c r="KL94" s="10"/>
      <c r="KM94" s="1"/>
      <c r="KN94" s="9"/>
      <c r="KQ94" s="10"/>
      <c r="KR94" s="1"/>
      <c r="KS94" s="9"/>
      <c r="KV94" s="10"/>
      <c r="KW94" s="1"/>
      <c r="KX94" s="9"/>
      <c r="LA94" s="10"/>
      <c r="LB94" s="1"/>
      <c r="LC94" s="9"/>
      <c r="LF94" s="10"/>
      <c r="LG94" s="1"/>
      <c r="LH94" s="9"/>
      <c r="LK94" s="10"/>
      <c r="LL94" s="1"/>
      <c r="LM94" s="9"/>
      <c r="LP94" s="10"/>
      <c r="LQ94" s="1"/>
      <c r="LR94" s="9"/>
      <c r="LU94" s="10"/>
      <c r="LV94" s="1"/>
      <c r="LW94" s="9"/>
      <c r="LZ94" s="10"/>
      <c r="MA94" s="1"/>
      <c r="MB94" s="9"/>
      <c r="ME94" s="10"/>
      <c r="MF94" s="1"/>
      <c r="MG94" s="9"/>
      <c r="MJ94" s="10"/>
      <c r="MK94" s="1"/>
      <c r="ML94" s="9"/>
      <c r="MO94" s="10"/>
      <c r="MP94" s="1"/>
      <c r="MQ94" s="9"/>
      <c r="MT94" s="10"/>
      <c r="MU94" s="1"/>
      <c r="MV94" s="9"/>
      <c r="MY94" s="10"/>
      <c r="MZ94" s="1"/>
      <c r="NA94" s="9"/>
      <c r="ND94" s="10"/>
      <c r="NE94" s="1"/>
      <c r="NF94" s="9"/>
      <c r="NI94" s="10"/>
      <c r="NJ94" s="1"/>
      <c r="NK94" s="9"/>
      <c r="NN94" s="10"/>
      <c r="NO94" s="1"/>
      <c r="NP94" s="9"/>
      <c r="NS94" s="10"/>
      <c r="NT94" s="1"/>
      <c r="NU94" s="9"/>
      <c r="NX94" s="10"/>
      <c r="NY94" s="1"/>
      <c r="NZ94" s="9"/>
      <c r="OC94" s="10"/>
      <c r="OD94" s="1"/>
      <c r="OE94" s="9"/>
      <c r="OH94" s="10"/>
      <c r="OI94" s="1"/>
      <c r="OJ94" s="9"/>
      <c r="OM94" s="10"/>
      <c r="ON94" s="1"/>
      <c r="OO94" s="9"/>
      <c r="OR94" s="10"/>
      <c r="OS94" s="1"/>
      <c r="OT94" s="9"/>
      <c r="OW94" s="10"/>
      <c r="OX94" s="1"/>
      <c r="OY94" s="9"/>
      <c r="PB94" s="10"/>
      <c r="PC94" s="1"/>
      <c r="PD94" s="9"/>
      <c r="PG94" s="10"/>
      <c r="PH94" s="1"/>
      <c r="PI94" s="9"/>
      <c r="PL94" s="10"/>
      <c r="PM94" s="1"/>
      <c r="PN94" s="9"/>
      <c r="PQ94" s="10"/>
      <c r="PR94" s="1"/>
      <c r="PS94" s="9"/>
      <c r="PV94" s="10"/>
      <c r="PW94" s="1"/>
      <c r="PX94" s="9"/>
      <c r="QA94" s="10"/>
      <c r="QB94" s="1"/>
      <c r="QC94" s="9"/>
      <c r="QF94" s="10"/>
      <c r="QG94" s="1"/>
      <c r="QH94" s="9"/>
      <c r="QK94" s="10"/>
      <c r="QL94" s="1"/>
      <c r="QM94" s="9"/>
      <c r="QP94" s="10"/>
      <c r="QQ94" s="1"/>
      <c r="QR94" s="9"/>
      <c r="QU94" s="10"/>
      <c r="QV94" s="1"/>
      <c r="QW94" s="9"/>
      <c r="QZ94" s="10"/>
      <c r="RA94" s="1"/>
      <c r="RB94" s="9"/>
      <c r="RE94" s="10"/>
      <c r="RF94" s="1"/>
      <c r="RG94" s="9"/>
      <c r="RJ94" s="10"/>
      <c r="RK94" s="1"/>
      <c r="RL94" s="9"/>
      <c r="RO94" s="10"/>
      <c r="RP94" s="1"/>
      <c r="RQ94" s="9"/>
      <c r="RT94" s="10"/>
      <c r="RU94" s="1"/>
      <c r="RV94" s="9"/>
      <c r="RY94" s="10"/>
      <c r="RZ94" s="1"/>
      <c r="SA94" s="9"/>
      <c r="SD94" s="10"/>
      <c r="SE94" s="1"/>
      <c r="SF94" s="9"/>
      <c r="SI94" s="10"/>
      <c r="SJ94" s="1"/>
      <c r="SK94" s="9"/>
      <c r="SN94" s="10"/>
      <c r="SO94" s="1"/>
      <c r="SP94" s="9"/>
      <c r="SS94" s="10"/>
      <c r="ST94" s="1"/>
      <c r="SU94" s="9"/>
      <c r="SX94" s="10"/>
      <c r="SY94" s="1"/>
      <c r="SZ94" s="9"/>
      <c r="TC94" s="10"/>
      <c r="TD94" s="1"/>
      <c r="TE94" s="9"/>
      <c r="TH94" s="10"/>
      <c r="TI94" s="1"/>
      <c r="TJ94" s="9"/>
      <c r="TM94" s="10"/>
      <c r="TN94" s="1"/>
      <c r="TO94" s="9"/>
      <c r="TR94" s="10"/>
      <c r="TS94" s="1"/>
      <c r="TT94" s="9"/>
      <c r="TW94" s="10"/>
      <c r="TX94" s="1"/>
      <c r="TY94" s="9"/>
      <c r="UB94" s="10"/>
      <c r="UC94" s="1"/>
      <c r="UD94" s="9"/>
      <c r="UG94" s="10"/>
      <c r="UH94" s="1"/>
      <c r="UI94" s="9"/>
      <c r="UL94" s="10"/>
      <c r="UM94" s="1"/>
      <c r="UN94" s="9"/>
      <c r="UQ94" s="10"/>
      <c r="UR94" s="1"/>
      <c r="US94" s="9"/>
      <c r="UV94" s="10"/>
      <c r="UW94" s="1"/>
      <c r="UX94" s="9"/>
      <c r="VA94" s="10"/>
      <c r="VB94" s="1"/>
      <c r="VC94" s="9"/>
      <c r="VF94" s="10"/>
      <c r="VG94" s="1"/>
      <c r="VH94" s="9"/>
      <c r="VK94" s="10"/>
      <c r="VL94" s="1"/>
      <c r="VM94" s="9"/>
      <c r="VP94" s="10"/>
      <c r="VQ94" s="1"/>
      <c r="VR94" s="9"/>
      <c r="VU94" s="10"/>
      <c r="VV94" s="1"/>
      <c r="VW94" s="9"/>
      <c r="VZ94" s="10"/>
      <c r="WA94" s="1"/>
      <c r="WB94" s="9"/>
      <c r="WE94" s="10"/>
      <c r="WF94" s="1"/>
      <c r="WG94" s="9"/>
      <c r="WJ94" s="10"/>
      <c r="WK94" s="1"/>
      <c r="WL94" s="9"/>
      <c r="WO94" s="10"/>
      <c r="WP94" s="1"/>
      <c r="WQ94" s="9"/>
      <c r="WT94" s="10"/>
      <c r="WU94" s="1"/>
      <c r="WV94" s="9"/>
      <c r="WY94" s="10"/>
      <c r="WZ94" s="1"/>
      <c r="XA94" s="9"/>
      <c r="XD94" s="10"/>
      <c r="XE94" s="1"/>
      <c r="XF94" s="9"/>
      <c r="XI94" s="10"/>
      <c r="XJ94" s="1"/>
      <c r="XK94" s="9"/>
      <c r="XN94" s="10"/>
      <c r="XO94" s="1"/>
      <c r="XP94" s="9"/>
      <c r="XS94" s="10"/>
      <c r="XT94" s="1"/>
      <c r="XU94" s="9"/>
      <c r="XX94" s="10"/>
      <c r="XY94" s="1"/>
      <c r="XZ94" s="9"/>
      <c r="YC94" s="10"/>
      <c r="YD94" s="1"/>
      <c r="YE94" s="9"/>
      <c r="YH94" s="10"/>
      <c r="YI94" s="1"/>
      <c r="YJ94" s="9"/>
      <c r="YM94" s="10"/>
      <c r="YN94" s="1"/>
      <c r="YO94" s="9"/>
      <c r="YR94" s="10"/>
      <c r="YS94" s="1"/>
      <c r="YT94" s="9"/>
      <c r="YW94" s="10"/>
      <c r="YX94" s="1"/>
      <c r="YY94" s="9"/>
      <c r="ZB94" s="10"/>
      <c r="ZC94" s="1"/>
      <c r="ZD94" s="9"/>
      <c r="ZG94" s="10"/>
      <c r="ZH94" s="1"/>
      <c r="ZI94" s="9"/>
      <c r="ZL94" s="10"/>
      <c r="ZM94" s="1"/>
      <c r="ZN94" s="9"/>
      <c r="ZQ94" s="10"/>
      <c r="ZR94" s="1"/>
      <c r="ZS94" s="9"/>
      <c r="ZV94" s="10"/>
      <c r="ZW94" s="1"/>
      <c r="ZX94" s="9"/>
      <c r="AAA94" s="10"/>
      <c r="AAB94" s="1"/>
      <c r="AAC94" s="9"/>
      <c r="AAF94" s="10"/>
      <c r="AAG94" s="1"/>
      <c r="AAH94" s="9"/>
      <c r="AAK94" s="10"/>
      <c r="AAL94" s="1"/>
      <c r="AAM94" s="9"/>
      <c r="AAP94" s="10"/>
      <c r="AAQ94" s="1"/>
      <c r="AAR94" s="9"/>
      <c r="AAU94" s="10"/>
      <c r="AAV94" s="1"/>
      <c r="AAW94" s="9"/>
      <c r="AAZ94" s="10"/>
      <c r="ABA94" s="1"/>
      <c r="ABB94" s="9"/>
      <c r="ABE94" s="10"/>
      <c r="ABF94" s="1"/>
      <c r="ABG94" s="9"/>
      <c r="ABJ94" s="10"/>
      <c r="ABK94" s="1"/>
      <c r="ABL94" s="9"/>
      <c r="ABO94" s="10"/>
      <c r="ABP94" s="1"/>
      <c r="ABQ94" s="9"/>
      <c r="ABT94" s="10"/>
      <c r="ABU94" s="1"/>
      <c r="ABV94" s="9"/>
      <c r="ABY94" s="10"/>
      <c r="ABZ94" s="1"/>
      <c r="ACA94" s="9"/>
      <c r="ACD94" s="10"/>
      <c r="ACE94" s="1"/>
      <c r="ACF94" s="9"/>
      <c r="ACI94" s="10"/>
      <c r="ACJ94" s="1"/>
      <c r="ACK94" s="9"/>
      <c r="ACN94" s="10"/>
      <c r="ACO94" s="1"/>
      <c r="ACP94" s="9"/>
      <c r="ACS94" s="10"/>
      <c r="ACT94" s="1"/>
      <c r="ACU94" s="9"/>
      <c r="ACX94" s="10"/>
      <c r="ACY94" s="1"/>
      <c r="ACZ94" s="9"/>
      <c r="ADC94" s="10"/>
      <c r="ADD94" s="1"/>
      <c r="ADE94" s="9"/>
      <c r="ADH94" s="10"/>
      <c r="ADI94" s="1"/>
      <c r="ADJ94" s="9"/>
      <c r="ADM94" s="10"/>
      <c r="ADN94" s="1"/>
      <c r="ADO94" s="9"/>
      <c r="ADR94" s="10"/>
      <c r="ADS94" s="1"/>
      <c r="ADT94" s="9"/>
      <c r="ADW94" s="10"/>
      <c r="ADX94" s="1"/>
      <c r="ADY94" s="9"/>
      <c r="AEB94" s="10"/>
      <c r="AEC94" s="1"/>
      <c r="AED94" s="9"/>
      <c r="AEG94" s="10"/>
      <c r="AEH94" s="1"/>
      <c r="AEI94" s="9"/>
      <c r="AEL94" s="10"/>
      <c r="AEM94" s="1"/>
      <c r="AEN94" s="9"/>
      <c r="AEQ94" s="10"/>
      <c r="AER94" s="1"/>
      <c r="AES94" s="9"/>
      <c r="AEV94" s="10"/>
      <c r="AEW94" s="1"/>
      <c r="AEX94" s="9"/>
      <c r="AFA94" s="10"/>
      <c r="AFB94" s="1"/>
      <c r="AFC94" s="9"/>
      <c r="AFF94" s="10"/>
      <c r="AFG94" s="1"/>
      <c r="AFH94" s="9"/>
      <c r="AFK94" s="10"/>
      <c r="AFL94" s="1"/>
      <c r="AFM94" s="9"/>
      <c r="AFP94" s="10"/>
      <c r="AFQ94" s="1"/>
      <c r="AFR94" s="9"/>
      <c r="AFU94" s="10"/>
      <c r="AFV94" s="1"/>
      <c r="AFW94" s="9"/>
      <c r="AFZ94" s="10"/>
      <c r="AGA94" s="1"/>
      <c r="AGB94" s="9"/>
      <c r="AGE94" s="10"/>
      <c r="AGF94" s="1"/>
      <c r="AGG94" s="9"/>
      <c r="AGJ94" s="10"/>
      <c r="AGK94" s="1"/>
      <c r="AGL94" s="9"/>
      <c r="AGO94" s="10"/>
      <c r="AGP94" s="1"/>
      <c r="AGQ94" s="9"/>
      <c r="AGT94" s="10"/>
      <c r="AGU94" s="1"/>
      <c r="AGV94" s="9"/>
      <c r="AGY94" s="10"/>
      <c r="AGZ94" s="1"/>
      <c r="AHA94" s="9"/>
      <c r="AHD94" s="10"/>
      <c r="AHE94" s="1"/>
      <c r="AHF94" s="9"/>
      <c r="AHI94" s="10"/>
      <c r="AHJ94" s="1"/>
      <c r="AHK94" s="9"/>
      <c r="AHN94" s="10"/>
      <c r="AHO94" s="1"/>
      <c r="AHP94" s="9"/>
      <c r="AHS94" s="10"/>
      <c r="AHT94" s="1"/>
      <c r="AHU94" s="9"/>
      <c r="AHX94" s="10"/>
      <c r="AHY94" s="1"/>
      <c r="AHZ94" s="9"/>
      <c r="AIC94" s="10"/>
      <c r="AID94" s="1"/>
      <c r="AIE94" s="9"/>
      <c r="AIH94" s="10"/>
      <c r="AII94" s="1"/>
      <c r="AIJ94" s="9"/>
      <c r="AIM94" s="10"/>
      <c r="AIN94" s="1"/>
      <c r="AIO94" s="9"/>
      <c r="AIR94" s="10"/>
      <c r="AIS94" s="1"/>
      <c r="AIT94" s="9"/>
      <c r="AIW94" s="10"/>
      <c r="AIX94" s="1"/>
      <c r="AIY94" s="9"/>
      <c r="AJB94" s="10"/>
      <c r="AJC94" s="1"/>
      <c r="AJD94" s="9"/>
      <c r="AJG94" s="10"/>
      <c r="AJH94" s="1"/>
      <c r="AJI94" s="9"/>
      <c r="AJL94" s="10"/>
      <c r="AJM94" s="1"/>
      <c r="AJN94" s="9"/>
      <c r="AJQ94" s="10"/>
      <c r="AJR94" s="1"/>
      <c r="AJS94" s="9"/>
      <c r="AJV94" s="10"/>
      <c r="AJW94" s="1"/>
      <c r="AJX94" s="9"/>
      <c r="AKA94" s="10"/>
      <c r="AKB94" s="1"/>
      <c r="AKC94" s="9"/>
      <c r="AKF94" s="10"/>
      <c r="AKG94" s="1"/>
      <c r="AKH94" s="9"/>
      <c r="AKK94" s="10"/>
      <c r="AKL94" s="1"/>
      <c r="AKM94" s="9"/>
      <c r="AKP94" s="10"/>
      <c r="AKQ94" s="1"/>
      <c r="AKR94" s="9"/>
      <c r="AKU94" s="10"/>
      <c r="AKV94" s="1"/>
      <c r="AKW94" s="9"/>
      <c r="AKZ94" s="10"/>
      <c r="ALA94" s="1"/>
      <c r="ALB94" s="9"/>
      <c r="ALE94" s="10"/>
      <c r="ALF94" s="1"/>
      <c r="ALG94" s="9"/>
      <c r="ALJ94" s="10"/>
      <c r="ALK94" s="1"/>
      <c r="ALL94" s="9"/>
      <c r="ALO94" s="10"/>
      <c r="ALP94" s="1"/>
      <c r="ALQ94" s="9"/>
      <c r="ALT94" s="10"/>
      <c r="ALU94" s="1"/>
      <c r="ALV94" s="9"/>
      <c r="ALY94" s="10"/>
      <c r="ALZ94" s="1"/>
      <c r="AMA94" s="9"/>
      <c r="AMD94" s="10"/>
      <c r="AME94" s="1"/>
      <c r="AMF94" s="9"/>
      <c r="AMI94" s="10"/>
      <c r="AMJ94" s="1"/>
    </row>
    <row r="95" spans="1:1024" customHeight="1" ht="13.2">
      <c r="I95" s="1"/>
      <c r="J95" s="9"/>
      <c r="M95" s="10"/>
      <c r="N95" s="1"/>
      <c r="O95" s="9"/>
      <c r="R95" s="10"/>
      <c r="S95" s="1"/>
      <c r="T95" s="9"/>
      <c r="W95" s="10"/>
      <c r="X95" s="1"/>
      <c r="Y95" s="9"/>
      <c r="AB95" s="10"/>
      <c r="AC95" s="1"/>
      <c r="AD95" s="9"/>
      <c r="AG95" s="10"/>
      <c r="AH95" s="1"/>
      <c r="AI95" s="9"/>
      <c r="AL95" s="10"/>
      <c r="AM95" s="1"/>
      <c r="AN95" s="9"/>
      <c r="AQ95" s="10"/>
      <c r="AR95" s="1"/>
      <c r="AS95" s="9"/>
      <c r="AV95" s="10"/>
      <c r="AW95" s="1"/>
      <c r="AX95" s="9"/>
      <c r="BA95" s="10"/>
      <c r="BB95" s="1"/>
      <c r="BC95" s="9"/>
      <c r="BF95" s="10"/>
      <c r="BG95" s="1"/>
      <c r="BH95" s="9"/>
      <c r="BK95" s="10"/>
      <c r="BL95" s="1"/>
      <c r="BM95" s="9"/>
      <c r="BP95" s="10"/>
      <c r="BQ95" s="1"/>
      <c r="BR95" s="9"/>
      <c r="BU95" s="10"/>
      <c r="BV95" s="1"/>
      <c r="BW95" s="9"/>
      <c r="BZ95" s="10"/>
      <c r="CA95" s="1"/>
      <c r="CB95" s="9"/>
      <c r="CE95" s="10"/>
      <c r="CF95" s="1"/>
      <c r="CG95" s="9"/>
      <c r="CJ95" s="10"/>
      <c r="CK95" s="1"/>
      <c r="CL95" s="9"/>
      <c r="CO95" s="10"/>
      <c r="CP95" s="1"/>
      <c r="CQ95" s="9"/>
      <c r="CT95" s="10"/>
      <c r="CU95" s="1"/>
      <c r="CV95" s="9"/>
      <c r="CY95" s="10"/>
      <c r="CZ95" s="1"/>
      <c r="DA95" s="9"/>
      <c r="DD95" s="10"/>
      <c r="DE95" s="1"/>
      <c r="DF95" s="9"/>
      <c r="DI95" s="10"/>
      <c r="DJ95" s="1"/>
      <c r="DK95" s="9"/>
      <c r="DN95" s="10"/>
      <c r="DO95" s="1"/>
      <c r="DP95" s="9"/>
      <c r="DS95" s="10"/>
      <c r="DT95" s="1"/>
      <c r="DU95" s="9"/>
      <c r="DX95" s="10"/>
      <c r="DY95" s="1"/>
      <c r="DZ95" s="9"/>
      <c r="EC95" s="10"/>
      <c r="ED95" s="1"/>
      <c r="EE95" s="9"/>
      <c r="EH95" s="10"/>
      <c r="EI95" s="1"/>
      <c r="EJ95" s="9"/>
      <c r="EM95" s="10"/>
      <c r="EN95" s="1"/>
      <c r="EO95" s="9"/>
      <c r="ER95" s="10"/>
      <c r="ES95" s="1"/>
      <c r="ET95" s="9"/>
      <c r="EW95" s="10"/>
      <c r="EX95" s="1"/>
      <c r="EY95" s="9"/>
      <c r="FB95" s="10"/>
      <c r="FC95" s="1"/>
      <c r="FD95" s="9"/>
      <c r="FG95" s="10"/>
      <c r="FH95" s="1"/>
      <c r="FI95" s="9"/>
      <c r="FL95" s="10"/>
      <c r="FM95" s="1"/>
      <c r="FN95" s="9"/>
      <c r="FQ95" s="10"/>
      <c r="FR95" s="1"/>
      <c r="FS95" s="9"/>
      <c r="FV95" s="10"/>
      <c r="FW95" s="1"/>
      <c r="FX95" s="9"/>
      <c r="GA95" s="10"/>
      <c r="GB95" s="1"/>
      <c r="GC95" s="9"/>
      <c r="GF95" s="10"/>
      <c r="GG95" s="1"/>
      <c r="GH95" s="9"/>
      <c r="GK95" s="10"/>
      <c r="GL95" s="1"/>
      <c r="GM95" s="9"/>
      <c r="GP95" s="10"/>
      <c r="GQ95" s="1"/>
      <c r="GR95" s="9"/>
      <c r="GU95" s="10"/>
      <c r="GV95" s="1"/>
      <c r="GW95" s="9"/>
      <c r="GZ95" s="10"/>
      <c r="HA95" s="1"/>
      <c r="HB95" s="9"/>
      <c r="HE95" s="10"/>
      <c r="HF95" s="1"/>
      <c r="HG95" s="9"/>
      <c r="HJ95" s="10"/>
      <c r="HK95" s="1"/>
      <c r="HL95" s="9"/>
      <c r="HO95" s="10"/>
      <c r="HP95" s="1"/>
      <c r="HQ95" s="9"/>
      <c r="HT95" s="10"/>
      <c r="HU95" s="1"/>
      <c r="HV95" s="9"/>
      <c r="HY95" s="10"/>
      <c r="HZ95" s="1"/>
      <c r="IA95" s="9"/>
      <c r="ID95" s="10"/>
      <c r="IE95" s="1"/>
      <c r="IF95" s="9"/>
      <c r="II95" s="10"/>
      <c r="IJ95" s="1"/>
      <c r="IK95" s="9"/>
      <c r="IN95" s="10"/>
      <c r="IO95" s="1"/>
      <c r="IP95" s="9"/>
      <c r="IS95" s="10"/>
      <c r="IT95" s="1"/>
      <c r="IU95" s="9"/>
      <c r="IX95" s="10"/>
      <c r="IY95" s="1"/>
      <c r="IZ95" s="9"/>
      <c r="JC95" s="10"/>
      <c r="JD95" s="1"/>
      <c r="JE95" s="9"/>
      <c r="JH95" s="10"/>
      <c r="JI95" s="1"/>
      <c r="JJ95" s="9"/>
      <c r="JM95" s="10"/>
      <c r="JN95" s="1"/>
      <c r="JO95" s="9"/>
      <c r="JR95" s="10"/>
      <c r="JS95" s="1"/>
      <c r="JT95" s="9"/>
      <c r="JW95" s="10"/>
      <c r="JX95" s="1"/>
      <c r="JY95" s="9"/>
      <c r="KB95" s="10"/>
      <c r="KC95" s="1"/>
      <c r="KD95" s="9"/>
      <c r="KG95" s="10"/>
      <c r="KH95" s="1"/>
      <c r="KI95" s="9"/>
      <c r="KL95" s="10"/>
      <c r="KM95" s="1"/>
      <c r="KN95" s="9"/>
      <c r="KQ95" s="10"/>
      <c r="KR95" s="1"/>
      <c r="KS95" s="9"/>
      <c r="KV95" s="10"/>
      <c r="KW95" s="1"/>
      <c r="KX95" s="9"/>
      <c r="LA95" s="10"/>
      <c r="LB95" s="1"/>
      <c r="LC95" s="9"/>
      <c r="LF95" s="10"/>
      <c r="LG95" s="1"/>
      <c r="LH95" s="9"/>
      <c r="LK95" s="10"/>
      <c r="LL95" s="1"/>
      <c r="LM95" s="9"/>
      <c r="LP95" s="10"/>
      <c r="LQ95" s="1"/>
      <c r="LR95" s="9"/>
      <c r="LU95" s="10"/>
      <c r="LV95" s="1"/>
      <c r="LW95" s="9"/>
      <c r="LZ95" s="10"/>
      <c r="MA95" s="1"/>
      <c r="MB95" s="9"/>
      <c r="ME95" s="10"/>
      <c r="MF95" s="1"/>
      <c r="MG95" s="9"/>
      <c r="MJ95" s="10"/>
      <c r="MK95" s="1"/>
      <c r="ML95" s="9"/>
      <c r="MO95" s="10"/>
      <c r="MP95" s="1"/>
      <c r="MQ95" s="9"/>
      <c r="MT95" s="10"/>
      <c r="MU95" s="1"/>
      <c r="MV95" s="9"/>
      <c r="MY95" s="10"/>
      <c r="MZ95" s="1"/>
      <c r="NA95" s="9"/>
      <c r="ND95" s="10"/>
      <c r="NE95" s="1"/>
      <c r="NF95" s="9"/>
      <c r="NI95" s="10"/>
      <c r="NJ95" s="1"/>
      <c r="NK95" s="9"/>
      <c r="NN95" s="10"/>
      <c r="NO95" s="1"/>
      <c r="NP95" s="9"/>
      <c r="NS95" s="10"/>
      <c r="NT95" s="1"/>
      <c r="NU95" s="9"/>
      <c r="NX95" s="10"/>
      <c r="NY95" s="1"/>
      <c r="NZ95" s="9"/>
      <c r="OC95" s="10"/>
      <c r="OD95" s="1"/>
      <c r="OE95" s="9"/>
      <c r="OH95" s="10"/>
      <c r="OI95" s="1"/>
      <c r="OJ95" s="9"/>
      <c r="OM95" s="10"/>
      <c r="ON95" s="1"/>
      <c r="OO95" s="9"/>
      <c r="OR95" s="10"/>
      <c r="OS95" s="1"/>
      <c r="OT95" s="9"/>
      <c r="OW95" s="10"/>
      <c r="OX95" s="1"/>
      <c r="OY95" s="9"/>
      <c r="PB95" s="10"/>
      <c r="PC95" s="1"/>
      <c r="PD95" s="9"/>
      <c r="PG95" s="10"/>
      <c r="PH95" s="1"/>
      <c r="PI95" s="9"/>
      <c r="PL95" s="10"/>
      <c r="PM95" s="1"/>
      <c r="PN95" s="9"/>
      <c r="PQ95" s="10"/>
      <c r="PR95" s="1"/>
      <c r="PS95" s="9"/>
      <c r="PV95" s="10"/>
      <c r="PW95" s="1"/>
      <c r="PX95" s="9"/>
      <c r="QA95" s="10"/>
      <c r="QB95" s="1"/>
      <c r="QC95" s="9"/>
      <c r="QF95" s="10"/>
      <c r="QG95" s="1"/>
      <c r="QH95" s="9"/>
      <c r="QK95" s="10"/>
      <c r="QL95" s="1"/>
      <c r="QM95" s="9"/>
      <c r="QP95" s="10"/>
      <c r="QQ95" s="1"/>
      <c r="QR95" s="9"/>
      <c r="QU95" s="10"/>
      <c r="QV95" s="1"/>
      <c r="QW95" s="9"/>
      <c r="QZ95" s="10"/>
      <c r="RA95" s="1"/>
      <c r="RB95" s="9"/>
      <c r="RE95" s="10"/>
      <c r="RF95" s="1"/>
      <c r="RG95" s="9"/>
      <c r="RJ95" s="10"/>
      <c r="RK95" s="1"/>
      <c r="RL95" s="9"/>
      <c r="RO95" s="10"/>
      <c r="RP95" s="1"/>
      <c r="RQ95" s="9"/>
      <c r="RT95" s="10"/>
      <c r="RU95" s="1"/>
      <c r="RV95" s="9"/>
      <c r="RY95" s="10"/>
      <c r="RZ95" s="1"/>
      <c r="SA95" s="9"/>
      <c r="SD95" s="10"/>
      <c r="SE95" s="1"/>
      <c r="SF95" s="9"/>
      <c r="SI95" s="10"/>
      <c r="SJ95" s="1"/>
      <c r="SK95" s="9"/>
      <c r="SN95" s="10"/>
      <c r="SO95" s="1"/>
      <c r="SP95" s="9"/>
      <c r="SS95" s="10"/>
      <c r="ST95" s="1"/>
      <c r="SU95" s="9"/>
      <c r="SX95" s="10"/>
      <c r="SY95" s="1"/>
      <c r="SZ95" s="9"/>
      <c r="TC95" s="10"/>
      <c r="TD95" s="1"/>
      <c r="TE95" s="9"/>
      <c r="TH95" s="10"/>
      <c r="TI95" s="1"/>
      <c r="TJ95" s="9"/>
      <c r="TM95" s="10"/>
      <c r="TN95" s="1"/>
      <c r="TO95" s="9"/>
      <c r="TR95" s="10"/>
      <c r="TS95" s="1"/>
      <c r="TT95" s="9"/>
      <c r="TW95" s="10"/>
      <c r="TX95" s="1"/>
      <c r="TY95" s="9"/>
      <c r="UB95" s="10"/>
      <c r="UC95" s="1"/>
      <c r="UD95" s="9"/>
      <c r="UG95" s="10"/>
      <c r="UH95" s="1"/>
      <c r="UI95" s="9"/>
      <c r="UL95" s="10"/>
      <c r="UM95" s="1"/>
      <c r="UN95" s="9"/>
      <c r="UQ95" s="10"/>
      <c r="UR95" s="1"/>
      <c r="US95" s="9"/>
      <c r="UV95" s="10"/>
      <c r="UW95" s="1"/>
      <c r="UX95" s="9"/>
      <c r="VA95" s="10"/>
      <c r="VB95" s="1"/>
      <c r="VC95" s="9"/>
      <c r="VF95" s="10"/>
      <c r="VG95" s="1"/>
      <c r="VH95" s="9"/>
      <c r="VK95" s="10"/>
      <c r="VL95" s="1"/>
      <c r="VM95" s="9"/>
      <c r="VP95" s="10"/>
      <c r="VQ95" s="1"/>
      <c r="VR95" s="9"/>
      <c r="VU95" s="10"/>
      <c r="VV95" s="1"/>
      <c r="VW95" s="9"/>
      <c r="VZ95" s="10"/>
      <c r="WA95" s="1"/>
      <c r="WB95" s="9"/>
      <c r="WE95" s="10"/>
      <c r="WF95" s="1"/>
      <c r="WG95" s="9"/>
      <c r="WJ95" s="10"/>
      <c r="WK95" s="1"/>
      <c r="WL95" s="9"/>
      <c r="WO95" s="10"/>
      <c r="WP95" s="1"/>
      <c r="WQ95" s="9"/>
      <c r="WT95" s="10"/>
      <c r="WU95" s="1"/>
      <c r="WV95" s="9"/>
      <c r="WY95" s="10"/>
      <c r="WZ95" s="1"/>
      <c r="XA95" s="9"/>
      <c r="XD95" s="10"/>
      <c r="XE95" s="1"/>
      <c r="XF95" s="9"/>
      <c r="XI95" s="10"/>
      <c r="XJ95" s="1"/>
      <c r="XK95" s="9"/>
      <c r="XN95" s="10"/>
      <c r="XO95" s="1"/>
      <c r="XP95" s="9"/>
      <c r="XS95" s="10"/>
      <c r="XT95" s="1"/>
      <c r="XU95" s="9"/>
      <c r="XX95" s="10"/>
      <c r="XY95" s="1"/>
      <c r="XZ95" s="9"/>
      <c r="YC95" s="10"/>
      <c r="YD95" s="1"/>
      <c r="YE95" s="9"/>
      <c r="YH95" s="10"/>
      <c r="YI95" s="1"/>
      <c r="YJ95" s="9"/>
      <c r="YM95" s="10"/>
      <c r="YN95" s="1"/>
      <c r="YO95" s="9"/>
      <c r="YR95" s="10"/>
      <c r="YS95" s="1"/>
      <c r="YT95" s="9"/>
      <c r="YW95" s="10"/>
      <c r="YX95" s="1"/>
      <c r="YY95" s="9"/>
      <c r="ZB95" s="10"/>
      <c r="ZC95" s="1"/>
      <c r="ZD95" s="9"/>
      <c r="ZG95" s="10"/>
      <c r="ZH95" s="1"/>
      <c r="ZI95" s="9"/>
      <c r="ZL95" s="10"/>
      <c r="ZM95" s="1"/>
      <c r="ZN95" s="9"/>
      <c r="ZQ95" s="10"/>
      <c r="ZR95" s="1"/>
      <c r="ZS95" s="9"/>
      <c r="ZV95" s="10"/>
      <c r="ZW95" s="1"/>
      <c r="ZX95" s="9"/>
      <c r="AAA95" s="10"/>
      <c r="AAB95" s="1"/>
      <c r="AAC95" s="9"/>
      <c r="AAF95" s="10"/>
      <c r="AAG95" s="1"/>
      <c r="AAH95" s="9"/>
      <c r="AAK95" s="10"/>
      <c r="AAL95" s="1"/>
      <c r="AAM95" s="9"/>
      <c r="AAP95" s="10"/>
      <c r="AAQ95" s="1"/>
      <c r="AAR95" s="9"/>
      <c r="AAU95" s="10"/>
      <c r="AAV95" s="1"/>
      <c r="AAW95" s="9"/>
      <c r="AAZ95" s="10"/>
      <c r="ABA95" s="1"/>
      <c r="ABB95" s="9"/>
      <c r="ABE95" s="10"/>
      <c r="ABF95" s="1"/>
      <c r="ABG95" s="9"/>
      <c r="ABJ95" s="10"/>
      <c r="ABK95" s="1"/>
      <c r="ABL95" s="9"/>
      <c r="ABO95" s="10"/>
      <c r="ABP95" s="1"/>
      <c r="ABQ95" s="9"/>
      <c r="ABT95" s="10"/>
      <c r="ABU95" s="1"/>
      <c r="ABV95" s="9"/>
      <c r="ABY95" s="10"/>
      <c r="ABZ95" s="1"/>
      <c r="ACA95" s="9"/>
      <c r="ACD95" s="10"/>
      <c r="ACE95" s="1"/>
      <c r="ACF95" s="9"/>
      <c r="ACI95" s="10"/>
      <c r="ACJ95" s="1"/>
      <c r="ACK95" s="9"/>
      <c r="ACN95" s="10"/>
      <c r="ACO95" s="1"/>
      <c r="ACP95" s="9"/>
      <c r="ACS95" s="10"/>
      <c r="ACT95" s="1"/>
      <c r="ACU95" s="9"/>
      <c r="ACX95" s="10"/>
      <c r="ACY95" s="1"/>
      <c r="ACZ95" s="9"/>
      <c r="ADC95" s="10"/>
      <c r="ADD95" s="1"/>
      <c r="ADE95" s="9"/>
      <c r="ADH95" s="10"/>
      <c r="ADI95" s="1"/>
      <c r="ADJ95" s="9"/>
      <c r="ADM95" s="10"/>
      <c r="ADN95" s="1"/>
      <c r="ADO95" s="9"/>
      <c r="ADR95" s="10"/>
      <c r="ADS95" s="1"/>
      <c r="ADT95" s="9"/>
      <c r="ADW95" s="10"/>
      <c r="ADX95" s="1"/>
      <c r="ADY95" s="9"/>
      <c r="AEB95" s="10"/>
      <c r="AEC95" s="1"/>
      <c r="AED95" s="9"/>
      <c r="AEG95" s="10"/>
      <c r="AEH95" s="1"/>
      <c r="AEI95" s="9"/>
      <c r="AEL95" s="10"/>
      <c r="AEM95" s="1"/>
      <c r="AEN95" s="9"/>
      <c r="AEQ95" s="10"/>
      <c r="AER95" s="1"/>
      <c r="AES95" s="9"/>
      <c r="AEV95" s="10"/>
      <c r="AEW95" s="1"/>
      <c r="AEX95" s="9"/>
      <c r="AFA95" s="10"/>
      <c r="AFB95" s="1"/>
      <c r="AFC95" s="9"/>
      <c r="AFF95" s="10"/>
      <c r="AFG95" s="1"/>
      <c r="AFH95" s="9"/>
      <c r="AFK95" s="10"/>
      <c r="AFL95" s="1"/>
      <c r="AFM95" s="9"/>
      <c r="AFP95" s="10"/>
      <c r="AFQ95" s="1"/>
      <c r="AFR95" s="9"/>
      <c r="AFU95" s="10"/>
      <c r="AFV95" s="1"/>
      <c r="AFW95" s="9"/>
      <c r="AFZ95" s="10"/>
      <c r="AGA95" s="1"/>
      <c r="AGB95" s="9"/>
      <c r="AGE95" s="10"/>
      <c r="AGF95" s="1"/>
      <c r="AGG95" s="9"/>
      <c r="AGJ95" s="10"/>
      <c r="AGK95" s="1"/>
      <c r="AGL95" s="9"/>
      <c r="AGO95" s="10"/>
      <c r="AGP95" s="1"/>
      <c r="AGQ95" s="9"/>
      <c r="AGT95" s="10"/>
      <c r="AGU95" s="1"/>
      <c r="AGV95" s="9"/>
      <c r="AGY95" s="10"/>
      <c r="AGZ95" s="1"/>
      <c r="AHA95" s="9"/>
      <c r="AHD95" s="10"/>
      <c r="AHE95" s="1"/>
      <c r="AHF95" s="9"/>
      <c r="AHI95" s="10"/>
      <c r="AHJ95" s="1"/>
      <c r="AHK95" s="9"/>
      <c r="AHN95" s="10"/>
      <c r="AHO95" s="1"/>
      <c r="AHP95" s="9"/>
      <c r="AHS95" s="10"/>
      <c r="AHT95" s="1"/>
      <c r="AHU95" s="9"/>
      <c r="AHX95" s="10"/>
      <c r="AHY95" s="1"/>
      <c r="AHZ95" s="9"/>
      <c r="AIC95" s="10"/>
      <c r="AID95" s="1"/>
      <c r="AIE95" s="9"/>
      <c r="AIH95" s="10"/>
      <c r="AII95" s="1"/>
      <c r="AIJ95" s="9"/>
      <c r="AIM95" s="10"/>
      <c r="AIN95" s="1"/>
      <c r="AIO95" s="9"/>
      <c r="AIR95" s="10"/>
      <c r="AIS95" s="1"/>
      <c r="AIT95" s="9"/>
      <c r="AIW95" s="10"/>
      <c r="AIX95" s="1"/>
      <c r="AIY95" s="9"/>
      <c r="AJB95" s="10"/>
      <c r="AJC95" s="1"/>
      <c r="AJD95" s="9"/>
      <c r="AJG95" s="10"/>
      <c r="AJH95" s="1"/>
      <c r="AJI95" s="9"/>
      <c r="AJL95" s="10"/>
      <c r="AJM95" s="1"/>
      <c r="AJN95" s="9"/>
      <c r="AJQ95" s="10"/>
      <c r="AJR95" s="1"/>
      <c r="AJS95" s="9"/>
      <c r="AJV95" s="10"/>
      <c r="AJW95" s="1"/>
      <c r="AJX95" s="9"/>
      <c r="AKA95" s="10"/>
      <c r="AKB95" s="1"/>
      <c r="AKC95" s="9"/>
      <c r="AKF95" s="10"/>
      <c r="AKG95" s="1"/>
      <c r="AKH95" s="9"/>
      <c r="AKK95" s="10"/>
      <c r="AKL95" s="1"/>
      <c r="AKM95" s="9"/>
      <c r="AKP95" s="10"/>
      <c r="AKQ95" s="1"/>
      <c r="AKR95" s="9"/>
      <c r="AKU95" s="10"/>
      <c r="AKV95" s="1"/>
      <c r="AKW95" s="9"/>
      <c r="AKZ95" s="10"/>
      <c r="ALA95" s="1"/>
      <c r="ALB95" s="9"/>
      <c r="ALE95" s="10"/>
      <c r="ALF95" s="1"/>
      <c r="ALG95" s="9"/>
      <c r="ALJ95" s="10"/>
      <c r="ALK95" s="1"/>
      <c r="ALL95" s="9"/>
      <c r="ALO95" s="10"/>
      <c r="ALP95" s="1"/>
      <c r="ALQ95" s="9"/>
      <c r="ALT95" s="10"/>
      <c r="ALU95" s="1"/>
      <c r="ALV95" s="9"/>
      <c r="ALY95" s="10"/>
      <c r="ALZ95" s="1"/>
      <c r="AMA95" s="9"/>
      <c r="AMD95" s="10"/>
      <c r="AME95" s="1"/>
      <c r="AMF95" s="9"/>
      <c r="AMI95" s="10"/>
      <c r="AMJ95" s="1"/>
    </row>
    <row r="96" spans="1:1024" customHeight="1" ht="13.2">
      <c r="I96" s="1"/>
      <c r="J96" s="9"/>
      <c r="M96" s="10"/>
      <c r="N96" s="1"/>
      <c r="O96" s="9"/>
      <c r="R96" s="10"/>
      <c r="S96" s="1"/>
      <c r="T96" s="9"/>
      <c r="W96" s="10"/>
      <c r="X96" s="1"/>
      <c r="Y96" s="9"/>
      <c r="AB96" s="10"/>
      <c r="AC96" s="1"/>
      <c r="AD96" s="9"/>
      <c r="AG96" s="10"/>
      <c r="AH96" s="1"/>
      <c r="AI96" s="9"/>
      <c r="AL96" s="10"/>
      <c r="AM96" s="1"/>
      <c r="AN96" s="9"/>
      <c r="AQ96" s="10"/>
      <c r="AR96" s="1"/>
      <c r="AS96" s="9"/>
      <c r="AV96" s="10"/>
      <c r="AW96" s="1"/>
      <c r="AX96" s="9"/>
      <c r="BA96" s="10"/>
      <c r="BB96" s="1"/>
      <c r="BC96" s="9"/>
      <c r="BF96" s="10"/>
      <c r="BG96" s="1"/>
      <c r="BH96" s="9"/>
      <c r="BK96" s="10"/>
      <c r="BL96" s="1"/>
      <c r="BM96" s="9"/>
      <c r="BP96" s="10"/>
      <c r="BQ96" s="1"/>
      <c r="BR96" s="9"/>
      <c r="BU96" s="10"/>
      <c r="BV96" s="1"/>
      <c r="BW96" s="9"/>
      <c r="BZ96" s="10"/>
      <c r="CA96" s="1"/>
      <c r="CB96" s="9"/>
      <c r="CE96" s="10"/>
      <c r="CF96" s="1"/>
      <c r="CG96" s="9"/>
      <c r="CJ96" s="10"/>
      <c r="CK96" s="1"/>
      <c r="CL96" s="9"/>
      <c r="CO96" s="10"/>
      <c r="CP96" s="1"/>
      <c r="CQ96" s="9"/>
      <c r="CT96" s="10"/>
      <c r="CU96" s="1"/>
      <c r="CV96" s="9"/>
      <c r="CY96" s="10"/>
      <c r="CZ96" s="1"/>
      <c r="DA96" s="9"/>
      <c r="DD96" s="10"/>
      <c r="DE96" s="1"/>
      <c r="DF96" s="9"/>
      <c r="DI96" s="10"/>
      <c r="DJ96" s="1"/>
      <c r="DK96" s="9"/>
      <c r="DN96" s="10"/>
      <c r="DO96" s="1"/>
      <c r="DP96" s="9"/>
      <c r="DS96" s="10"/>
      <c r="DT96" s="1"/>
      <c r="DU96" s="9"/>
      <c r="DX96" s="10"/>
      <c r="DY96" s="1"/>
      <c r="DZ96" s="9"/>
      <c r="EC96" s="10"/>
      <c r="ED96" s="1"/>
      <c r="EE96" s="9"/>
      <c r="EH96" s="10"/>
      <c r="EI96" s="1"/>
      <c r="EJ96" s="9"/>
      <c r="EM96" s="10"/>
      <c r="EN96" s="1"/>
      <c r="EO96" s="9"/>
      <c r="ER96" s="10"/>
      <c r="ES96" s="1"/>
      <c r="ET96" s="9"/>
      <c r="EW96" s="10"/>
      <c r="EX96" s="1"/>
      <c r="EY96" s="9"/>
      <c r="FB96" s="10"/>
      <c r="FC96" s="1"/>
      <c r="FD96" s="9"/>
      <c r="FG96" s="10"/>
      <c r="FH96" s="1"/>
      <c r="FI96" s="9"/>
      <c r="FL96" s="10"/>
      <c r="FM96" s="1"/>
      <c r="FN96" s="9"/>
      <c r="FQ96" s="10"/>
      <c r="FR96" s="1"/>
      <c r="FS96" s="9"/>
      <c r="FV96" s="10"/>
      <c r="FW96" s="1"/>
      <c r="FX96" s="9"/>
      <c r="GA96" s="10"/>
      <c r="GB96" s="1"/>
      <c r="GC96" s="9"/>
      <c r="GF96" s="10"/>
      <c r="GG96" s="1"/>
      <c r="GH96" s="9"/>
      <c r="GK96" s="10"/>
      <c r="GL96" s="1"/>
      <c r="GM96" s="9"/>
      <c r="GP96" s="10"/>
      <c r="GQ96" s="1"/>
      <c r="GR96" s="9"/>
      <c r="GU96" s="10"/>
      <c r="GV96" s="1"/>
      <c r="GW96" s="9"/>
      <c r="GZ96" s="10"/>
      <c r="HA96" s="1"/>
      <c r="HB96" s="9"/>
      <c r="HE96" s="10"/>
      <c r="HF96" s="1"/>
      <c r="HG96" s="9"/>
      <c r="HJ96" s="10"/>
      <c r="HK96" s="1"/>
      <c r="HL96" s="9"/>
      <c r="HO96" s="10"/>
      <c r="HP96" s="1"/>
      <c r="HQ96" s="9"/>
      <c r="HT96" s="10"/>
      <c r="HU96" s="1"/>
      <c r="HV96" s="9"/>
      <c r="HY96" s="10"/>
      <c r="HZ96" s="1"/>
      <c r="IA96" s="9"/>
      <c r="ID96" s="10"/>
      <c r="IE96" s="1"/>
      <c r="IF96" s="9"/>
      <c r="II96" s="10"/>
      <c r="IJ96" s="1"/>
      <c r="IK96" s="9"/>
      <c r="IN96" s="10"/>
      <c r="IO96" s="1"/>
      <c r="IP96" s="9"/>
      <c r="IS96" s="10"/>
      <c r="IT96" s="1"/>
      <c r="IU96" s="9"/>
      <c r="IX96" s="10"/>
      <c r="IY96" s="1"/>
      <c r="IZ96" s="9"/>
      <c r="JC96" s="10"/>
      <c r="JD96" s="1"/>
      <c r="JE96" s="9"/>
      <c r="JH96" s="10"/>
      <c r="JI96" s="1"/>
      <c r="JJ96" s="9"/>
      <c r="JM96" s="10"/>
      <c r="JN96" s="1"/>
      <c r="JO96" s="9"/>
      <c r="JR96" s="10"/>
      <c r="JS96" s="1"/>
      <c r="JT96" s="9"/>
      <c r="JW96" s="10"/>
      <c r="JX96" s="1"/>
      <c r="JY96" s="9"/>
      <c r="KB96" s="10"/>
      <c r="KC96" s="1"/>
      <c r="KD96" s="9"/>
      <c r="KG96" s="10"/>
      <c r="KH96" s="1"/>
      <c r="KI96" s="9"/>
      <c r="KL96" s="10"/>
      <c r="KM96" s="1"/>
      <c r="KN96" s="9"/>
      <c r="KQ96" s="10"/>
      <c r="KR96" s="1"/>
      <c r="KS96" s="9"/>
      <c r="KV96" s="10"/>
      <c r="KW96" s="1"/>
      <c r="KX96" s="9"/>
      <c r="LA96" s="10"/>
      <c r="LB96" s="1"/>
      <c r="LC96" s="9"/>
      <c r="LF96" s="10"/>
      <c r="LG96" s="1"/>
      <c r="LH96" s="9"/>
      <c r="LK96" s="10"/>
      <c r="LL96" s="1"/>
      <c r="LM96" s="9"/>
      <c r="LP96" s="10"/>
      <c r="LQ96" s="1"/>
      <c r="LR96" s="9"/>
      <c r="LU96" s="10"/>
      <c r="LV96" s="1"/>
      <c r="LW96" s="9"/>
      <c r="LZ96" s="10"/>
      <c r="MA96" s="1"/>
      <c r="MB96" s="9"/>
      <c r="ME96" s="10"/>
      <c r="MF96" s="1"/>
      <c r="MG96" s="9"/>
      <c r="MJ96" s="10"/>
      <c r="MK96" s="1"/>
      <c r="ML96" s="9"/>
      <c r="MO96" s="10"/>
      <c r="MP96" s="1"/>
      <c r="MQ96" s="9"/>
      <c r="MT96" s="10"/>
      <c r="MU96" s="1"/>
      <c r="MV96" s="9"/>
      <c r="MY96" s="10"/>
      <c r="MZ96" s="1"/>
      <c r="NA96" s="9"/>
      <c r="ND96" s="10"/>
      <c r="NE96" s="1"/>
      <c r="NF96" s="9"/>
      <c r="NI96" s="10"/>
      <c r="NJ96" s="1"/>
      <c r="NK96" s="9"/>
      <c r="NN96" s="10"/>
      <c r="NO96" s="1"/>
      <c r="NP96" s="9"/>
      <c r="NS96" s="10"/>
      <c r="NT96" s="1"/>
      <c r="NU96" s="9"/>
      <c r="NX96" s="10"/>
      <c r="NY96" s="1"/>
      <c r="NZ96" s="9"/>
      <c r="OC96" s="10"/>
      <c r="OD96" s="1"/>
      <c r="OE96" s="9"/>
      <c r="OH96" s="10"/>
      <c r="OI96" s="1"/>
      <c r="OJ96" s="9"/>
      <c r="OM96" s="10"/>
      <c r="ON96" s="1"/>
      <c r="OO96" s="9"/>
      <c r="OR96" s="10"/>
      <c r="OS96" s="1"/>
      <c r="OT96" s="9"/>
      <c r="OW96" s="10"/>
      <c r="OX96" s="1"/>
      <c r="OY96" s="9"/>
      <c r="PB96" s="10"/>
      <c r="PC96" s="1"/>
      <c r="PD96" s="9"/>
      <c r="PG96" s="10"/>
      <c r="PH96" s="1"/>
      <c r="PI96" s="9"/>
      <c r="PL96" s="10"/>
      <c r="PM96" s="1"/>
      <c r="PN96" s="9"/>
      <c r="PQ96" s="10"/>
      <c r="PR96" s="1"/>
      <c r="PS96" s="9"/>
      <c r="PV96" s="10"/>
      <c r="PW96" s="1"/>
      <c r="PX96" s="9"/>
      <c r="QA96" s="10"/>
      <c r="QB96" s="1"/>
      <c r="QC96" s="9"/>
      <c r="QF96" s="10"/>
      <c r="QG96" s="1"/>
      <c r="QH96" s="9"/>
      <c r="QK96" s="10"/>
      <c r="QL96" s="1"/>
      <c r="QM96" s="9"/>
      <c r="QP96" s="10"/>
      <c r="QQ96" s="1"/>
      <c r="QR96" s="9"/>
      <c r="QU96" s="10"/>
      <c r="QV96" s="1"/>
      <c r="QW96" s="9"/>
      <c r="QZ96" s="10"/>
      <c r="RA96" s="1"/>
      <c r="RB96" s="9"/>
      <c r="RE96" s="10"/>
      <c r="RF96" s="1"/>
      <c r="RG96" s="9"/>
      <c r="RJ96" s="10"/>
      <c r="RK96" s="1"/>
      <c r="RL96" s="9"/>
      <c r="RO96" s="10"/>
      <c r="RP96" s="1"/>
      <c r="RQ96" s="9"/>
      <c r="RT96" s="10"/>
      <c r="RU96" s="1"/>
      <c r="RV96" s="9"/>
      <c r="RY96" s="10"/>
      <c r="RZ96" s="1"/>
      <c r="SA96" s="9"/>
      <c r="SD96" s="10"/>
      <c r="SE96" s="1"/>
      <c r="SF96" s="9"/>
      <c r="SI96" s="10"/>
      <c r="SJ96" s="1"/>
      <c r="SK96" s="9"/>
      <c r="SN96" s="10"/>
      <c r="SO96" s="1"/>
      <c r="SP96" s="9"/>
      <c r="SS96" s="10"/>
      <c r="ST96" s="1"/>
      <c r="SU96" s="9"/>
      <c r="SX96" s="10"/>
      <c r="SY96" s="1"/>
      <c r="SZ96" s="9"/>
      <c r="TC96" s="10"/>
      <c r="TD96" s="1"/>
      <c r="TE96" s="9"/>
      <c r="TH96" s="10"/>
      <c r="TI96" s="1"/>
      <c r="TJ96" s="9"/>
      <c r="TM96" s="10"/>
      <c r="TN96" s="1"/>
      <c r="TO96" s="9"/>
      <c r="TR96" s="10"/>
      <c r="TS96" s="1"/>
      <c r="TT96" s="9"/>
      <c r="TW96" s="10"/>
      <c r="TX96" s="1"/>
      <c r="TY96" s="9"/>
      <c r="UB96" s="10"/>
      <c r="UC96" s="1"/>
      <c r="UD96" s="9"/>
      <c r="UG96" s="10"/>
      <c r="UH96" s="1"/>
      <c r="UI96" s="9"/>
      <c r="UL96" s="10"/>
      <c r="UM96" s="1"/>
      <c r="UN96" s="9"/>
      <c r="UQ96" s="10"/>
      <c r="UR96" s="1"/>
      <c r="US96" s="9"/>
      <c r="UV96" s="10"/>
      <c r="UW96" s="1"/>
      <c r="UX96" s="9"/>
      <c r="VA96" s="10"/>
      <c r="VB96" s="1"/>
      <c r="VC96" s="9"/>
      <c r="VF96" s="10"/>
      <c r="VG96" s="1"/>
      <c r="VH96" s="9"/>
      <c r="VK96" s="10"/>
      <c r="VL96" s="1"/>
      <c r="VM96" s="9"/>
      <c r="VP96" s="10"/>
      <c r="VQ96" s="1"/>
      <c r="VR96" s="9"/>
      <c r="VU96" s="10"/>
      <c r="VV96" s="1"/>
      <c r="VW96" s="9"/>
      <c r="VZ96" s="10"/>
      <c r="WA96" s="1"/>
      <c r="WB96" s="9"/>
      <c r="WE96" s="10"/>
      <c r="WF96" s="1"/>
      <c r="WG96" s="9"/>
      <c r="WJ96" s="10"/>
      <c r="WK96" s="1"/>
      <c r="WL96" s="9"/>
      <c r="WO96" s="10"/>
      <c r="WP96" s="1"/>
      <c r="WQ96" s="9"/>
      <c r="WT96" s="10"/>
      <c r="WU96" s="1"/>
      <c r="WV96" s="9"/>
      <c r="WY96" s="10"/>
      <c r="WZ96" s="1"/>
      <c r="XA96" s="9"/>
      <c r="XD96" s="10"/>
      <c r="XE96" s="1"/>
      <c r="XF96" s="9"/>
      <c r="XI96" s="10"/>
      <c r="XJ96" s="1"/>
      <c r="XK96" s="9"/>
      <c r="XN96" s="10"/>
      <c r="XO96" s="1"/>
      <c r="XP96" s="9"/>
      <c r="XS96" s="10"/>
      <c r="XT96" s="1"/>
      <c r="XU96" s="9"/>
      <c r="XX96" s="10"/>
      <c r="XY96" s="1"/>
      <c r="XZ96" s="9"/>
      <c r="YC96" s="10"/>
      <c r="YD96" s="1"/>
      <c r="YE96" s="9"/>
      <c r="YH96" s="10"/>
      <c r="YI96" s="1"/>
      <c r="YJ96" s="9"/>
      <c r="YM96" s="10"/>
      <c r="YN96" s="1"/>
      <c r="YO96" s="9"/>
      <c r="YR96" s="10"/>
      <c r="YS96" s="1"/>
      <c r="YT96" s="9"/>
      <c r="YW96" s="10"/>
      <c r="YX96" s="1"/>
      <c r="YY96" s="9"/>
      <c r="ZB96" s="10"/>
      <c r="ZC96" s="1"/>
      <c r="ZD96" s="9"/>
      <c r="ZG96" s="10"/>
      <c r="ZH96" s="1"/>
      <c r="ZI96" s="9"/>
      <c r="ZL96" s="10"/>
      <c r="ZM96" s="1"/>
      <c r="ZN96" s="9"/>
      <c r="ZQ96" s="10"/>
      <c r="ZR96" s="1"/>
      <c r="ZS96" s="9"/>
      <c r="ZV96" s="10"/>
      <c r="ZW96" s="1"/>
      <c r="ZX96" s="9"/>
      <c r="AAA96" s="10"/>
      <c r="AAB96" s="1"/>
      <c r="AAC96" s="9"/>
      <c r="AAF96" s="10"/>
      <c r="AAG96" s="1"/>
      <c r="AAH96" s="9"/>
      <c r="AAK96" s="10"/>
      <c r="AAL96" s="1"/>
      <c r="AAM96" s="9"/>
      <c r="AAP96" s="10"/>
      <c r="AAQ96" s="1"/>
      <c r="AAR96" s="9"/>
      <c r="AAU96" s="10"/>
      <c r="AAV96" s="1"/>
      <c r="AAW96" s="9"/>
      <c r="AAZ96" s="10"/>
      <c r="ABA96" s="1"/>
      <c r="ABB96" s="9"/>
      <c r="ABE96" s="10"/>
      <c r="ABF96" s="1"/>
      <c r="ABG96" s="9"/>
      <c r="ABJ96" s="10"/>
      <c r="ABK96" s="1"/>
      <c r="ABL96" s="9"/>
      <c r="ABO96" s="10"/>
      <c r="ABP96" s="1"/>
      <c r="ABQ96" s="9"/>
      <c r="ABT96" s="10"/>
      <c r="ABU96" s="1"/>
      <c r="ABV96" s="9"/>
      <c r="ABY96" s="10"/>
      <c r="ABZ96" s="1"/>
      <c r="ACA96" s="9"/>
      <c r="ACD96" s="10"/>
      <c r="ACE96" s="1"/>
      <c r="ACF96" s="9"/>
      <c r="ACI96" s="10"/>
      <c r="ACJ96" s="1"/>
      <c r="ACK96" s="9"/>
      <c r="ACN96" s="10"/>
      <c r="ACO96" s="1"/>
      <c r="ACP96" s="9"/>
      <c r="ACS96" s="10"/>
      <c r="ACT96" s="1"/>
      <c r="ACU96" s="9"/>
      <c r="ACX96" s="10"/>
      <c r="ACY96" s="1"/>
      <c r="ACZ96" s="9"/>
      <c r="ADC96" s="10"/>
      <c r="ADD96" s="1"/>
      <c r="ADE96" s="9"/>
      <c r="ADH96" s="10"/>
      <c r="ADI96" s="1"/>
      <c r="ADJ96" s="9"/>
      <c r="ADM96" s="10"/>
      <c r="ADN96" s="1"/>
      <c r="ADO96" s="9"/>
      <c r="ADR96" s="10"/>
      <c r="ADS96" s="1"/>
      <c r="ADT96" s="9"/>
      <c r="ADW96" s="10"/>
      <c r="ADX96" s="1"/>
      <c r="ADY96" s="9"/>
      <c r="AEB96" s="10"/>
      <c r="AEC96" s="1"/>
      <c r="AED96" s="9"/>
      <c r="AEG96" s="10"/>
      <c r="AEH96" s="1"/>
      <c r="AEI96" s="9"/>
      <c r="AEL96" s="10"/>
      <c r="AEM96" s="1"/>
      <c r="AEN96" s="9"/>
      <c r="AEQ96" s="10"/>
      <c r="AER96" s="1"/>
      <c r="AES96" s="9"/>
      <c r="AEV96" s="10"/>
      <c r="AEW96" s="1"/>
      <c r="AEX96" s="9"/>
      <c r="AFA96" s="10"/>
      <c r="AFB96" s="1"/>
      <c r="AFC96" s="9"/>
      <c r="AFF96" s="10"/>
      <c r="AFG96" s="1"/>
      <c r="AFH96" s="9"/>
      <c r="AFK96" s="10"/>
      <c r="AFL96" s="1"/>
      <c r="AFM96" s="9"/>
      <c r="AFP96" s="10"/>
      <c r="AFQ96" s="1"/>
      <c r="AFR96" s="9"/>
      <c r="AFU96" s="10"/>
      <c r="AFV96" s="1"/>
      <c r="AFW96" s="9"/>
      <c r="AFZ96" s="10"/>
      <c r="AGA96" s="1"/>
      <c r="AGB96" s="9"/>
      <c r="AGE96" s="10"/>
      <c r="AGF96" s="1"/>
      <c r="AGG96" s="9"/>
      <c r="AGJ96" s="10"/>
      <c r="AGK96" s="1"/>
      <c r="AGL96" s="9"/>
      <c r="AGO96" s="10"/>
      <c r="AGP96" s="1"/>
      <c r="AGQ96" s="9"/>
      <c r="AGT96" s="10"/>
      <c r="AGU96" s="1"/>
      <c r="AGV96" s="9"/>
      <c r="AGY96" s="10"/>
      <c r="AGZ96" s="1"/>
      <c r="AHA96" s="9"/>
      <c r="AHD96" s="10"/>
      <c r="AHE96" s="1"/>
      <c r="AHF96" s="9"/>
      <c r="AHI96" s="10"/>
      <c r="AHJ96" s="1"/>
      <c r="AHK96" s="9"/>
      <c r="AHN96" s="10"/>
      <c r="AHO96" s="1"/>
      <c r="AHP96" s="9"/>
      <c r="AHS96" s="10"/>
      <c r="AHT96" s="1"/>
      <c r="AHU96" s="9"/>
      <c r="AHX96" s="10"/>
      <c r="AHY96" s="1"/>
      <c r="AHZ96" s="9"/>
      <c r="AIC96" s="10"/>
      <c r="AID96" s="1"/>
      <c r="AIE96" s="9"/>
      <c r="AIH96" s="10"/>
      <c r="AII96" s="1"/>
      <c r="AIJ96" s="9"/>
      <c r="AIM96" s="10"/>
      <c r="AIN96" s="1"/>
      <c r="AIO96" s="9"/>
      <c r="AIR96" s="10"/>
      <c r="AIS96" s="1"/>
      <c r="AIT96" s="9"/>
      <c r="AIW96" s="10"/>
      <c r="AIX96" s="1"/>
      <c r="AIY96" s="9"/>
      <c r="AJB96" s="10"/>
      <c r="AJC96" s="1"/>
      <c r="AJD96" s="9"/>
      <c r="AJG96" s="10"/>
      <c r="AJH96" s="1"/>
      <c r="AJI96" s="9"/>
      <c r="AJL96" s="10"/>
      <c r="AJM96" s="1"/>
      <c r="AJN96" s="9"/>
      <c r="AJQ96" s="10"/>
      <c r="AJR96" s="1"/>
      <c r="AJS96" s="9"/>
      <c r="AJV96" s="10"/>
      <c r="AJW96" s="1"/>
      <c r="AJX96" s="9"/>
      <c r="AKA96" s="10"/>
      <c r="AKB96" s="1"/>
      <c r="AKC96" s="9"/>
      <c r="AKF96" s="10"/>
      <c r="AKG96" s="1"/>
      <c r="AKH96" s="9"/>
      <c r="AKK96" s="10"/>
      <c r="AKL96" s="1"/>
      <c r="AKM96" s="9"/>
      <c r="AKP96" s="10"/>
      <c r="AKQ96" s="1"/>
      <c r="AKR96" s="9"/>
      <c r="AKU96" s="10"/>
      <c r="AKV96" s="1"/>
      <c r="AKW96" s="9"/>
      <c r="AKZ96" s="10"/>
      <c r="ALA96" s="1"/>
      <c r="ALB96" s="9"/>
      <c r="ALE96" s="10"/>
      <c r="ALF96" s="1"/>
      <c r="ALG96" s="9"/>
      <c r="ALJ96" s="10"/>
      <c r="ALK96" s="1"/>
      <c r="ALL96" s="9"/>
      <c r="ALO96" s="10"/>
      <c r="ALP96" s="1"/>
      <c r="ALQ96" s="9"/>
      <c r="ALT96" s="10"/>
      <c r="ALU96" s="1"/>
      <c r="ALV96" s="9"/>
      <c r="ALY96" s="10"/>
      <c r="ALZ96" s="1"/>
      <c r="AMA96" s="9"/>
      <c r="AMD96" s="10"/>
      <c r="AME96" s="1"/>
      <c r="AMF96" s="9"/>
      <c r="AMI96" s="10"/>
      <c r="AMJ96" s="1"/>
    </row>
    <row r="97" spans="1:1024" customHeight="1" ht="13.2">
      <c r="I97" s="1"/>
      <c r="J97" s="9"/>
      <c r="M97" s="10"/>
      <c r="N97" s="1"/>
      <c r="O97" s="9"/>
      <c r="R97" s="10"/>
      <c r="S97" s="1"/>
      <c r="T97" s="9"/>
      <c r="W97" s="10"/>
      <c r="X97" s="1"/>
      <c r="Y97" s="9"/>
      <c r="AB97" s="10"/>
      <c r="AC97" s="1"/>
      <c r="AD97" s="9"/>
      <c r="AG97" s="10"/>
      <c r="AH97" s="1"/>
      <c r="AI97" s="9"/>
      <c r="AL97" s="10"/>
      <c r="AM97" s="1"/>
      <c r="AN97" s="9"/>
      <c r="AQ97" s="10"/>
      <c r="AR97" s="1"/>
      <c r="AS97" s="9"/>
      <c r="AV97" s="10"/>
      <c r="AW97" s="1"/>
      <c r="AX97" s="9"/>
      <c r="BA97" s="10"/>
      <c r="BB97" s="1"/>
      <c r="BC97" s="9"/>
      <c r="BF97" s="10"/>
      <c r="BG97" s="1"/>
      <c r="BH97" s="9"/>
      <c r="BK97" s="10"/>
      <c r="BL97" s="1"/>
      <c r="BM97" s="9"/>
      <c r="BP97" s="10"/>
      <c r="BQ97" s="1"/>
      <c r="BR97" s="9"/>
      <c r="BU97" s="10"/>
      <c r="BV97" s="1"/>
      <c r="BW97" s="9"/>
      <c r="BZ97" s="10"/>
      <c r="CA97" s="1"/>
      <c r="CB97" s="9"/>
      <c r="CE97" s="10"/>
      <c r="CF97" s="1"/>
      <c r="CG97" s="9"/>
      <c r="CJ97" s="10"/>
      <c r="CK97" s="1"/>
      <c r="CL97" s="9"/>
      <c r="CO97" s="10"/>
      <c r="CP97" s="1"/>
      <c r="CQ97" s="9"/>
      <c r="CT97" s="10"/>
      <c r="CU97" s="1"/>
      <c r="CV97" s="9"/>
      <c r="CY97" s="10"/>
      <c r="CZ97" s="1"/>
      <c r="DA97" s="9"/>
      <c r="DD97" s="10"/>
      <c r="DE97" s="1"/>
      <c r="DF97" s="9"/>
      <c r="DI97" s="10"/>
      <c r="DJ97" s="1"/>
      <c r="DK97" s="9"/>
      <c r="DN97" s="10"/>
      <c r="DO97" s="1"/>
      <c r="DP97" s="9"/>
      <c r="DS97" s="10"/>
      <c r="DT97" s="1"/>
      <c r="DU97" s="9"/>
      <c r="DX97" s="10"/>
      <c r="DY97" s="1"/>
      <c r="DZ97" s="9"/>
      <c r="EC97" s="10"/>
      <c r="ED97" s="1"/>
      <c r="EE97" s="9"/>
      <c r="EH97" s="10"/>
      <c r="EI97" s="1"/>
      <c r="EJ97" s="9"/>
      <c r="EM97" s="10"/>
      <c r="EN97" s="1"/>
      <c r="EO97" s="9"/>
      <c r="ER97" s="10"/>
      <c r="ES97" s="1"/>
      <c r="ET97" s="9"/>
      <c r="EW97" s="10"/>
      <c r="EX97" s="1"/>
      <c r="EY97" s="9"/>
      <c r="FB97" s="10"/>
      <c r="FC97" s="1"/>
      <c r="FD97" s="9"/>
      <c r="FG97" s="10"/>
      <c r="FH97" s="1"/>
      <c r="FI97" s="9"/>
      <c r="FL97" s="10"/>
      <c r="FM97" s="1"/>
      <c r="FN97" s="9"/>
      <c r="FQ97" s="10"/>
      <c r="FR97" s="1"/>
      <c r="FS97" s="9"/>
      <c r="FV97" s="10"/>
      <c r="FW97" s="1"/>
      <c r="FX97" s="9"/>
      <c r="GA97" s="10"/>
      <c r="GB97" s="1"/>
      <c r="GC97" s="9"/>
      <c r="GF97" s="10"/>
      <c r="GG97" s="1"/>
      <c r="GH97" s="9"/>
      <c r="GK97" s="10"/>
      <c r="GL97" s="1"/>
      <c r="GM97" s="9"/>
      <c r="GP97" s="10"/>
      <c r="GQ97" s="1"/>
      <c r="GR97" s="9"/>
      <c r="GU97" s="10"/>
      <c r="GV97" s="1"/>
      <c r="GW97" s="9"/>
      <c r="GZ97" s="10"/>
      <c r="HA97" s="1"/>
      <c r="HB97" s="9"/>
      <c r="HE97" s="10"/>
      <c r="HF97" s="1"/>
      <c r="HG97" s="9"/>
      <c r="HJ97" s="10"/>
      <c r="HK97" s="1"/>
      <c r="HL97" s="9"/>
      <c r="HO97" s="10"/>
      <c r="HP97" s="1"/>
      <c r="HQ97" s="9"/>
      <c r="HT97" s="10"/>
      <c r="HU97" s="1"/>
      <c r="HV97" s="9"/>
      <c r="HY97" s="10"/>
      <c r="HZ97" s="1"/>
      <c r="IA97" s="9"/>
      <c r="ID97" s="10"/>
      <c r="IE97" s="1"/>
      <c r="IF97" s="9"/>
      <c r="II97" s="10"/>
      <c r="IJ97" s="1"/>
      <c r="IK97" s="9"/>
      <c r="IN97" s="10"/>
      <c r="IO97" s="1"/>
      <c r="IP97" s="9"/>
      <c r="IS97" s="10"/>
      <c r="IT97" s="1"/>
      <c r="IU97" s="9"/>
      <c r="IX97" s="10"/>
      <c r="IY97" s="1"/>
      <c r="IZ97" s="9"/>
      <c r="JC97" s="10"/>
      <c r="JD97" s="1"/>
      <c r="JE97" s="9"/>
      <c r="JH97" s="10"/>
      <c r="JI97" s="1"/>
      <c r="JJ97" s="9"/>
      <c r="JM97" s="10"/>
      <c r="JN97" s="1"/>
      <c r="JO97" s="9"/>
      <c r="JR97" s="10"/>
      <c r="JS97" s="1"/>
      <c r="JT97" s="9"/>
      <c r="JW97" s="10"/>
      <c r="JX97" s="1"/>
      <c r="JY97" s="9"/>
      <c r="KB97" s="10"/>
      <c r="KC97" s="1"/>
      <c r="KD97" s="9"/>
      <c r="KG97" s="10"/>
      <c r="KH97" s="1"/>
      <c r="KI97" s="9"/>
      <c r="KL97" s="10"/>
      <c r="KM97" s="1"/>
      <c r="KN97" s="9"/>
      <c r="KQ97" s="10"/>
      <c r="KR97" s="1"/>
      <c r="KS97" s="9"/>
      <c r="KV97" s="10"/>
      <c r="KW97" s="1"/>
      <c r="KX97" s="9"/>
      <c r="LA97" s="10"/>
      <c r="LB97" s="1"/>
      <c r="LC97" s="9"/>
      <c r="LF97" s="10"/>
      <c r="LG97" s="1"/>
      <c r="LH97" s="9"/>
      <c r="LK97" s="10"/>
      <c r="LL97" s="1"/>
      <c r="LM97" s="9"/>
      <c r="LP97" s="10"/>
      <c r="LQ97" s="1"/>
      <c r="LR97" s="9"/>
      <c r="LU97" s="10"/>
      <c r="LV97" s="1"/>
      <c r="LW97" s="9"/>
      <c r="LZ97" s="10"/>
      <c r="MA97" s="1"/>
      <c r="MB97" s="9"/>
      <c r="ME97" s="10"/>
      <c r="MF97" s="1"/>
      <c r="MG97" s="9"/>
      <c r="MJ97" s="10"/>
      <c r="MK97" s="1"/>
      <c r="ML97" s="9"/>
      <c r="MO97" s="10"/>
      <c r="MP97" s="1"/>
      <c r="MQ97" s="9"/>
      <c r="MT97" s="10"/>
      <c r="MU97" s="1"/>
      <c r="MV97" s="9"/>
      <c r="MY97" s="10"/>
      <c r="MZ97" s="1"/>
      <c r="NA97" s="9"/>
      <c r="ND97" s="10"/>
      <c r="NE97" s="1"/>
      <c r="NF97" s="9"/>
      <c r="NI97" s="10"/>
      <c r="NJ97" s="1"/>
      <c r="NK97" s="9"/>
      <c r="NN97" s="10"/>
      <c r="NO97" s="1"/>
      <c r="NP97" s="9"/>
      <c r="NS97" s="10"/>
      <c r="NT97" s="1"/>
      <c r="NU97" s="9"/>
      <c r="NX97" s="10"/>
      <c r="NY97" s="1"/>
      <c r="NZ97" s="9"/>
      <c r="OC97" s="10"/>
      <c r="OD97" s="1"/>
      <c r="OE97" s="9"/>
      <c r="OH97" s="10"/>
      <c r="OI97" s="1"/>
      <c r="OJ97" s="9"/>
      <c r="OM97" s="10"/>
      <c r="ON97" s="1"/>
      <c r="OO97" s="9"/>
      <c r="OR97" s="10"/>
      <c r="OS97" s="1"/>
      <c r="OT97" s="9"/>
      <c r="OW97" s="10"/>
      <c r="OX97" s="1"/>
      <c r="OY97" s="9"/>
      <c r="PB97" s="10"/>
      <c r="PC97" s="1"/>
      <c r="PD97" s="9"/>
      <c r="PG97" s="10"/>
      <c r="PH97" s="1"/>
      <c r="PI97" s="9"/>
      <c r="PL97" s="10"/>
      <c r="PM97" s="1"/>
      <c r="PN97" s="9"/>
      <c r="PQ97" s="10"/>
      <c r="PR97" s="1"/>
      <c r="PS97" s="9"/>
      <c r="PV97" s="10"/>
      <c r="PW97" s="1"/>
      <c r="PX97" s="9"/>
      <c r="QA97" s="10"/>
      <c r="QB97" s="1"/>
      <c r="QC97" s="9"/>
      <c r="QF97" s="10"/>
      <c r="QG97" s="1"/>
      <c r="QH97" s="9"/>
      <c r="QK97" s="10"/>
      <c r="QL97" s="1"/>
      <c r="QM97" s="9"/>
      <c r="QP97" s="10"/>
      <c r="QQ97" s="1"/>
      <c r="QR97" s="9"/>
      <c r="QU97" s="10"/>
      <c r="QV97" s="1"/>
      <c r="QW97" s="9"/>
      <c r="QZ97" s="10"/>
      <c r="RA97" s="1"/>
      <c r="RB97" s="9"/>
      <c r="RE97" s="10"/>
      <c r="RF97" s="1"/>
      <c r="RG97" s="9"/>
      <c r="RJ97" s="10"/>
      <c r="RK97" s="1"/>
      <c r="RL97" s="9"/>
      <c r="RO97" s="10"/>
      <c r="RP97" s="1"/>
      <c r="RQ97" s="9"/>
      <c r="RT97" s="10"/>
      <c r="RU97" s="1"/>
      <c r="RV97" s="9"/>
      <c r="RY97" s="10"/>
      <c r="RZ97" s="1"/>
      <c r="SA97" s="9"/>
      <c r="SD97" s="10"/>
      <c r="SE97" s="1"/>
      <c r="SF97" s="9"/>
      <c r="SI97" s="10"/>
      <c r="SJ97" s="1"/>
      <c r="SK97" s="9"/>
      <c r="SN97" s="10"/>
      <c r="SO97" s="1"/>
      <c r="SP97" s="9"/>
      <c r="SS97" s="10"/>
      <c r="ST97" s="1"/>
      <c r="SU97" s="9"/>
      <c r="SX97" s="10"/>
      <c r="SY97" s="1"/>
      <c r="SZ97" s="9"/>
      <c r="TC97" s="10"/>
      <c r="TD97" s="1"/>
      <c r="TE97" s="9"/>
      <c r="TH97" s="10"/>
      <c r="TI97" s="1"/>
      <c r="TJ97" s="9"/>
      <c r="TM97" s="10"/>
      <c r="TN97" s="1"/>
      <c r="TO97" s="9"/>
      <c r="TR97" s="10"/>
      <c r="TS97" s="1"/>
      <c r="TT97" s="9"/>
      <c r="TW97" s="10"/>
      <c r="TX97" s="1"/>
      <c r="TY97" s="9"/>
      <c r="UB97" s="10"/>
      <c r="UC97" s="1"/>
      <c r="UD97" s="9"/>
      <c r="UG97" s="10"/>
      <c r="UH97" s="1"/>
      <c r="UI97" s="9"/>
      <c r="UL97" s="10"/>
      <c r="UM97" s="1"/>
      <c r="UN97" s="9"/>
      <c r="UQ97" s="10"/>
      <c r="UR97" s="1"/>
      <c r="US97" s="9"/>
      <c r="UV97" s="10"/>
      <c r="UW97" s="1"/>
      <c r="UX97" s="9"/>
      <c r="VA97" s="10"/>
      <c r="VB97" s="1"/>
      <c r="VC97" s="9"/>
      <c r="VF97" s="10"/>
      <c r="VG97" s="1"/>
      <c r="VH97" s="9"/>
      <c r="VK97" s="10"/>
      <c r="VL97" s="1"/>
      <c r="VM97" s="9"/>
      <c r="VP97" s="10"/>
      <c r="VQ97" s="1"/>
      <c r="VR97" s="9"/>
      <c r="VU97" s="10"/>
      <c r="VV97" s="1"/>
      <c r="VW97" s="9"/>
      <c r="VZ97" s="10"/>
      <c r="WA97" s="1"/>
      <c r="WB97" s="9"/>
      <c r="WE97" s="10"/>
      <c r="WF97" s="1"/>
      <c r="WG97" s="9"/>
      <c r="WJ97" s="10"/>
      <c r="WK97" s="1"/>
      <c r="WL97" s="9"/>
      <c r="WO97" s="10"/>
      <c r="WP97" s="1"/>
      <c r="WQ97" s="9"/>
      <c r="WT97" s="10"/>
      <c r="WU97" s="1"/>
      <c r="WV97" s="9"/>
      <c r="WY97" s="10"/>
      <c r="WZ97" s="1"/>
      <c r="XA97" s="9"/>
      <c r="XD97" s="10"/>
      <c r="XE97" s="1"/>
      <c r="XF97" s="9"/>
      <c r="XI97" s="10"/>
      <c r="XJ97" s="1"/>
      <c r="XK97" s="9"/>
      <c r="XN97" s="10"/>
      <c r="XO97" s="1"/>
      <c r="XP97" s="9"/>
      <c r="XS97" s="10"/>
      <c r="XT97" s="1"/>
      <c r="XU97" s="9"/>
      <c r="XX97" s="10"/>
      <c r="XY97" s="1"/>
      <c r="XZ97" s="9"/>
      <c r="YC97" s="10"/>
      <c r="YD97" s="1"/>
      <c r="YE97" s="9"/>
      <c r="YH97" s="10"/>
      <c r="YI97" s="1"/>
      <c r="YJ97" s="9"/>
      <c r="YM97" s="10"/>
      <c r="YN97" s="1"/>
      <c r="YO97" s="9"/>
      <c r="YR97" s="10"/>
      <c r="YS97" s="1"/>
      <c r="YT97" s="9"/>
      <c r="YW97" s="10"/>
      <c r="YX97" s="1"/>
      <c r="YY97" s="9"/>
      <c r="ZB97" s="10"/>
      <c r="ZC97" s="1"/>
      <c r="ZD97" s="9"/>
      <c r="ZG97" s="10"/>
      <c r="ZH97" s="1"/>
      <c r="ZI97" s="9"/>
      <c r="ZL97" s="10"/>
      <c r="ZM97" s="1"/>
      <c r="ZN97" s="9"/>
      <c r="ZQ97" s="10"/>
      <c r="ZR97" s="1"/>
      <c r="ZS97" s="9"/>
      <c r="ZV97" s="10"/>
      <c r="ZW97" s="1"/>
      <c r="ZX97" s="9"/>
      <c r="AAA97" s="10"/>
      <c r="AAB97" s="1"/>
      <c r="AAC97" s="9"/>
      <c r="AAF97" s="10"/>
      <c r="AAG97" s="1"/>
      <c r="AAH97" s="9"/>
      <c r="AAK97" s="10"/>
      <c r="AAL97" s="1"/>
      <c r="AAM97" s="9"/>
      <c r="AAP97" s="10"/>
      <c r="AAQ97" s="1"/>
      <c r="AAR97" s="9"/>
      <c r="AAU97" s="10"/>
      <c r="AAV97" s="1"/>
      <c r="AAW97" s="9"/>
      <c r="AAZ97" s="10"/>
      <c r="ABA97" s="1"/>
      <c r="ABB97" s="9"/>
      <c r="ABE97" s="10"/>
      <c r="ABF97" s="1"/>
      <c r="ABG97" s="9"/>
      <c r="ABJ97" s="10"/>
      <c r="ABK97" s="1"/>
      <c r="ABL97" s="9"/>
      <c r="ABO97" s="10"/>
      <c r="ABP97" s="1"/>
      <c r="ABQ97" s="9"/>
      <c r="ABT97" s="10"/>
      <c r="ABU97" s="1"/>
      <c r="ABV97" s="9"/>
      <c r="ABY97" s="10"/>
      <c r="ABZ97" s="1"/>
      <c r="ACA97" s="9"/>
      <c r="ACD97" s="10"/>
      <c r="ACE97" s="1"/>
      <c r="ACF97" s="9"/>
      <c r="ACI97" s="10"/>
      <c r="ACJ97" s="1"/>
      <c r="ACK97" s="9"/>
      <c r="ACN97" s="10"/>
      <c r="ACO97" s="1"/>
      <c r="ACP97" s="9"/>
      <c r="ACS97" s="10"/>
      <c r="ACT97" s="1"/>
      <c r="ACU97" s="9"/>
      <c r="ACX97" s="10"/>
      <c r="ACY97" s="1"/>
      <c r="ACZ97" s="9"/>
      <c r="ADC97" s="10"/>
      <c r="ADD97" s="1"/>
      <c r="ADE97" s="9"/>
      <c r="ADH97" s="10"/>
      <c r="ADI97" s="1"/>
      <c r="ADJ97" s="9"/>
      <c r="ADM97" s="10"/>
      <c r="ADN97" s="1"/>
      <c r="ADO97" s="9"/>
      <c r="ADR97" s="10"/>
      <c r="ADS97" s="1"/>
      <c r="ADT97" s="9"/>
      <c r="ADW97" s="10"/>
      <c r="ADX97" s="1"/>
      <c r="ADY97" s="9"/>
      <c r="AEB97" s="10"/>
      <c r="AEC97" s="1"/>
      <c r="AED97" s="9"/>
      <c r="AEG97" s="10"/>
      <c r="AEH97" s="1"/>
      <c r="AEI97" s="9"/>
      <c r="AEL97" s="10"/>
      <c r="AEM97" s="1"/>
      <c r="AEN97" s="9"/>
      <c r="AEQ97" s="10"/>
      <c r="AER97" s="1"/>
      <c r="AES97" s="9"/>
      <c r="AEV97" s="10"/>
      <c r="AEW97" s="1"/>
      <c r="AEX97" s="9"/>
      <c r="AFA97" s="10"/>
      <c r="AFB97" s="1"/>
      <c r="AFC97" s="9"/>
      <c r="AFF97" s="10"/>
      <c r="AFG97" s="1"/>
      <c r="AFH97" s="9"/>
      <c r="AFK97" s="10"/>
      <c r="AFL97" s="1"/>
      <c r="AFM97" s="9"/>
      <c r="AFP97" s="10"/>
      <c r="AFQ97" s="1"/>
      <c r="AFR97" s="9"/>
      <c r="AFU97" s="10"/>
      <c r="AFV97" s="1"/>
      <c r="AFW97" s="9"/>
      <c r="AFZ97" s="10"/>
      <c r="AGA97" s="1"/>
      <c r="AGB97" s="9"/>
      <c r="AGE97" s="10"/>
      <c r="AGF97" s="1"/>
      <c r="AGG97" s="9"/>
      <c r="AGJ97" s="10"/>
      <c r="AGK97" s="1"/>
      <c r="AGL97" s="9"/>
      <c r="AGO97" s="10"/>
      <c r="AGP97" s="1"/>
      <c r="AGQ97" s="9"/>
      <c r="AGT97" s="10"/>
      <c r="AGU97" s="1"/>
      <c r="AGV97" s="9"/>
      <c r="AGY97" s="10"/>
      <c r="AGZ97" s="1"/>
      <c r="AHA97" s="9"/>
      <c r="AHD97" s="10"/>
      <c r="AHE97" s="1"/>
      <c r="AHF97" s="9"/>
      <c r="AHI97" s="10"/>
      <c r="AHJ97" s="1"/>
      <c r="AHK97" s="9"/>
      <c r="AHN97" s="10"/>
      <c r="AHO97" s="1"/>
      <c r="AHP97" s="9"/>
      <c r="AHS97" s="10"/>
      <c r="AHT97" s="1"/>
      <c r="AHU97" s="9"/>
      <c r="AHX97" s="10"/>
      <c r="AHY97" s="1"/>
      <c r="AHZ97" s="9"/>
      <c r="AIC97" s="10"/>
      <c r="AID97" s="1"/>
      <c r="AIE97" s="9"/>
      <c r="AIH97" s="10"/>
      <c r="AII97" s="1"/>
      <c r="AIJ97" s="9"/>
      <c r="AIM97" s="10"/>
      <c r="AIN97" s="1"/>
      <c r="AIO97" s="9"/>
      <c r="AIR97" s="10"/>
      <c r="AIS97" s="1"/>
      <c r="AIT97" s="9"/>
      <c r="AIW97" s="10"/>
      <c r="AIX97" s="1"/>
      <c r="AIY97" s="9"/>
      <c r="AJB97" s="10"/>
      <c r="AJC97" s="1"/>
      <c r="AJD97" s="9"/>
      <c r="AJG97" s="10"/>
      <c r="AJH97" s="1"/>
      <c r="AJI97" s="9"/>
      <c r="AJL97" s="10"/>
      <c r="AJM97" s="1"/>
      <c r="AJN97" s="9"/>
      <c r="AJQ97" s="10"/>
      <c r="AJR97" s="1"/>
      <c r="AJS97" s="9"/>
      <c r="AJV97" s="10"/>
      <c r="AJW97" s="1"/>
      <c r="AJX97" s="9"/>
      <c r="AKA97" s="10"/>
      <c r="AKB97" s="1"/>
      <c r="AKC97" s="9"/>
      <c r="AKF97" s="10"/>
      <c r="AKG97" s="1"/>
      <c r="AKH97" s="9"/>
      <c r="AKK97" s="10"/>
      <c r="AKL97" s="1"/>
      <c r="AKM97" s="9"/>
      <c r="AKP97" s="10"/>
      <c r="AKQ97" s="1"/>
      <c r="AKR97" s="9"/>
      <c r="AKU97" s="10"/>
      <c r="AKV97" s="1"/>
      <c r="AKW97" s="9"/>
      <c r="AKZ97" s="10"/>
      <c r="ALA97" s="1"/>
      <c r="ALB97" s="9"/>
      <c r="ALE97" s="10"/>
      <c r="ALF97" s="1"/>
      <c r="ALG97" s="9"/>
      <c r="ALJ97" s="10"/>
      <c r="ALK97" s="1"/>
      <c r="ALL97" s="9"/>
      <c r="ALO97" s="10"/>
      <c r="ALP97" s="1"/>
      <c r="ALQ97" s="9"/>
      <c r="ALT97" s="10"/>
      <c r="ALU97" s="1"/>
      <c r="ALV97" s="9"/>
      <c r="ALY97" s="10"/>
      <c r="ALZ97" s="1"/>
      <c r="AMA97" s="9"/>
      <c r="AMD97" s="10"/>
      <c r="AME97" s="1"/>
      <c r="AMF97" s="9"/>
      <c r="AMI97" s="10"/>
      <c r="AMJ97" s="1"/>
    </row>
    <row r="98" spans="1:1024" customHeight="1" ht="13.2">
      <c r="I98" s="1"/>
      <c r="J98" s="9"/>
      <c r="M98" s="10"/>
      <c r="N98" s="1"/>
      <c r="O98" s="9"/>
      <c r="R98" s="10"/>
      <c r="S98" s="1"/>
      <c r="T98" s="9"/>
      <c r="W98" s="10"/>
      <c r="X98" s="1"/>
      <c r="Y98" s="9"/>
      <c r="AB98" s="10"/>
      <c r="AC98" s="1"/>
      <c r="AD98" s="9"/>
      <c r="AG98" s="10"/>
      <c r="AH98" s="1"/>
      <c r="AI98" s="9"/>
      <c r="AL98" s="10"/>
      <c r="AM98" s="1"/>
      <c r="AN98" s="9"/>
      <c r="AQ98" s="10"/>
      <c r="AR98" s="1"/>
      <c r="AS98" s="9"/>
      <c r="AV98" s="10"/>
      <c r="AW98" s="1"/>
      <c r="AX98" s="9"/>
      <c r="BA98" s="10"/>
      <c r="BB98" s="1"/>
      <c r="BC98" s="9"/>
      <c r="BF98" s="10"/>
      <c r="BG98" s="1"/>
      <c r="BH98" s="9"/>
      <c r="BK98" s="10"/>
      <c r="BL98" s="1"/>
      <c r="BM98" s="9"/>
      <c r="BP98" s="10"/>
      <c r="BQ98" s="1"/>
      <c r="BR98" s="9"/>
      <c r="BU98" s="10"/>
      <c r="BV98" s="1"/>
      <c r="BW98" s="9"/>
      <c r="BZ98" s="10"/>
      <c r="CA98" s="1"/>
      <c r="CB98" s="9"/>
      <c r="CE98" s="10"/>
      <c r="CF98" s="1"/>
      <c r="CG98" s="9"/>
      <c r="CJ98" s="10"/>
      <c r="CK98" s="1"/>
      <c r="CL98" s="9"/>
      <c r="CO98" s="10"/>
      <c r="CP98" s="1"/>
      <c r="CQ98" s="9"/>
      <c r="CT98" s="10"/>
      <c r="CU98" s="1"/>
      <c r="CV98" s="9"/>
      <c r="CY98" s="10"/>
      <c r="CZ98" s="1"/>
      <c r="DA98" s="9"/>
      <c r="DD98" s="10"/>
      <c r="DE98" s="1"/>
      <c r="DF98" s="9"/>
      <c r="DI98" s="10"/>
      <c r="DJ98" s="1"/>
      <c r="DK98" s="9"/>
      <c r="DN98" s="10"/>
      <c r="DO98" s="1"/>
      <c r="DP98" s="9"/>
      <c r="DS98" s="10"/>
      <c r="DT98" s="1"/>
      <c r="DU98" s="9"/>
      <c r="DX98" s="10"/>
      <c r="DY98" s="1"/>
      <c r="DZ98" s="9"/>
      <c r="EC98" s="10"/>
      <c r="ED98" s="1"/>
      <c r="EE98" s="9"/>
      <c r="EH98" s="10"/>
      <c r="EI98" s="1"/>
      <c r="EJ98" s="9"/>
      <c r="EM98" s="10"/>
      <c r="EN98" s="1"/>
      <c r="EO98" s="9"/>
      <c r="ER98" s="10"/>
      <c r="ES98" s="1"/>
      <c r="ET98" s="9"/>
      <c r="EW98" s="10"/>
      <c r="EX98" s="1"/>
      <c r="EY98" s="9"/>
      <c r="FB98" s="10"/>
      <c r="FC98" s="1"/>
      <c r="FD98" s="9"/>
      <c r="FG98" s="10"/>
      <c r="FH98" s="1"/>
      <c r="FI98" s="9"/>
      <c r="FL98" s="10"/>
      <c r="FM98" s="1"/>
      <c r="FN98" s="9"/>
      <c r="FQ98" s="10"/>
      <c r="FR98" s="1"/>
      <c r="FS98" s="9"/>
      <c r="FV98" s="10"/>
      <c r="FW98" s="1"/>
      <c r="FX98" s="9"/>
      <c r="GA98" s="10"/>
      <c r="GB98" s="1"/>
      <c r="GC98" s="9"/>
      <c r="GF98" s="10"/>
      <c r="GG98" s="1"/>
      <c r="GH98" s="9"/>
      <c r="GK98" s="10"/>
      <c r="GL98" s="1"/>
      <c r="GM98" s="9"/>
      <c r="GP98" s="10"/>
      <c r="GQ98" s="1"/>
      <c r="GR98" s="9"/>
      <c r="GU98" s="10"/>
      <c r="GV98" s="1"/>
      <c r="GW98" s="9"/>
      <c r="GZ98" s="10"/>
      <c r="HA98" s="1"/>
      <c r="HB98" s="9"/>
      <c r="HE98" s="10"/>
      <c r="HF98" s="1"/>
      <c r="HG98" s="9"/>
      <c r="HJ98" s="10"/>
      <c r="HK98" s="1"/>
      <c r="HL98" s="9"/>
      <c r="HO98" s="10"/>
      <c r="HP98" s="1"/>
      <c r="HQ98" s="9"/>
      <c r="HT98" s="10"/>
      <c r="HU98" s="1"/>
      <c r="HV98" s="9"/>
      <c r="HY98" s="10"/>
      <c r="HZ98" s="1"/>
      <c r="IA98" s="9"/>
      <c r="ID98" s="10"/>
      <c r="IE98" s="1"/>
      <c r="IF98" s="9"/>
      <c r="II98" s="10"/>
      <c r="IJ98" s="1"/>
      <c r="IK98" s="9"/>
      <c r="IN98" s="10"/>
      <c r="IO98" s="1"/>
      <c r="IP98" s="9"/>
      <c r="IS98" s="10"/>
      <c r="IT98" s="1"/>
      <c r="IU98" s="9"/>
      <c r="IX98" s="10"/>
      <c r="IY98" s="1"/>
      <c r="IZ98" s="9"/>
      <c r="JC98" s="10"/>
      <c r="JD98" s="1"/>
      <c r="JE98" s="9"/>
      <c r="JH98" s="10"/>
      <c r="JI98" s="1"/>
      <c r="JJ98" s="9"/>
      <c r="JM98" s="10"/>
      <c r="JN98" s="1"/>
      <c r="JO98" s="9"/>
      <c r="JR98" s="10"/>
      <c r="JS98" s="1"/>
      <c r="JT98" s="9"/>
      <c r="JW98" s="10"/>
      <c r="JX98" s="1"/>
      <c r="JY98" s="9"/>
      <c r="KB98" s="10"/>
      <c r="KC98" s="1"/>
      <c r="KD98" s="9"/>
      <c r="KG98" s="10"/>
      <c r="KH98" s="1"/>
      <c r="KI98" s="9"/>
      <c r="KL98" s="10"/>
      <c r="KM98" s="1"/>
      <c r="KN98" s="9"/>
      <c r="KQ98" s="10"/>
      <c r="KR98" s="1"/>
      <c r="KS98" s="9"/>
      <c r="KV98" s="10"/>
      <c r="KW98" s="1"/>
      <c r="KX98" s="9"/>
      <c r="LA98" s="10"/>
      <c r="LB98" s="1"/>
      <c r="LC98" s="9"/>
      <c r="LF98" s="10"/>
      <c r="LG98" s="1"/>
      <c r="LH98" s="9"/>
      <c r="LK98" s="10"/>
      <c r="LL98" s="1"/>
      <c r="LM98" s="9"/>
      <c r="LP98" s="10"/>
      <c r="LQ98" s="1"/>
      <c r="LR98" s="9"/>
      <c r="LU98" s="10"/>
      <c r="LV98" s="1"/>
      <c r="LW98" s="9"/>
      <c r="LZ98" s="10"/>
      <c r="MA98" s="1"/>
      <c r="MB98" s="9"/>
      <c r="ME98" s="10"/>
      <c r="MF98" s="1"/>
      <c r="MG98" s="9"/>
      <c r="MJ98" s="10"/>
      <c r="MK98" s="1"/>
      <c r="ML98" s="9"/>
      <c r="MO98" s="10"/>
      <c r="MP98" s="1"/>
      <c r="MQ98" s="9"/>
      <c r="MT98" s="10"/>
      <c r="MU98" s="1"/>
      <c r="MV98" s="9"/>
      <c r="MY98" s="10"/>
      <c r="MZ98" s="1"/>
      <c r="NA98" s="9"/>
      <c r="ND98" s="10"/>
      <c r="NE98" s="1"/>
      <c r="NF98" s="9"/>
      <c r="NI98" s="10"/>
      <c r="NJ98" s="1"/>
      <c r="NK98" s="9"/>
      <c r="NN98" s="10"/>
      <c r="NO98" s="1"/>
      <c r="NP98" s="9"/>
      <c r="NS98" s="10"/>
      <c r="NT98" s="1"/>
      <c r="NU98" s="9"/>
      <c r="NX98" s="10"/>
      <c r="NY98" s="1"/>
      <c r="NZ98" s="9"/>
      <c r="OC98" s="10"/>
      <c r="OD98" s="1"/>
      <c r="OE98" s="9"/>
      <c r="OH98" s="10"/>
      <c r="OI98" s="1"/>
      <c r="OJ98" s="9"/>
      <c r="OM98" s="10"/>
      <c r="ON98" s="1"/>
      <c r="OO98" s="9"/>
      <c r="OR98" s="10"/>
      <c r="OS98" s="1"/>
      <c r="OT98" s="9"/>
      <c r="OW98" s="10"/>
      <c r="OX98" s="1"/>
      <c r="OY98" s="9"/>
      <c r="PB98" s="10"/>
      <c r="PC98" s="1"/>
      <c r="PD98" s="9"/>
      <c r="PG98" s="10"/>
      <c r="PH98" s="1"/>
      <c r="PI98" s="9"/>
      <c r="PL98" s="10"/>
      <c r="PM98" s="1"/>
      <c r="PN98" s="9"/>
      <c r="PQ98" s="10"/>
      <c r="PR98" s="1"/>
      <c r="PS98" s="9"/>
      <c r="PV98" s="10"/>
      <c r="PW98" s="1"/>
      <c r="PX98" s="9"/>
      <c r="QA98" s="10"/>
      <c r="QB98" s="1"/>
      <c r="QC98" s="9"/>
      <c r="QF98" s="10"/>
      <c r="QG98" s="1"/>
      <c r="QH98" s="9"/>
      <c r="QK98" s="10"/>
      <c r="QL98" s="1"/>
      <c r="QM98" s="9"/>
      <c r="QP98" s="10"/>
      <c r="QQ98" s="1"/>
      <c r="QR98" s="9"/>
      <c r="QU98" s="10"/>
      <c r="QV98" s="1"/>
      <c r="QW98" s="9"/>
      <c r="QZ98" s="10"/>
      <c r="RA98" s="1"/>
      <c r="RB98" s="9"/>
      <c r="RE98" s="10"/>
      <c r="RF98" s="1"/>
      <c r="RG98" s="9"/>
      <c r="RJ98" s="10"/>
      <c r="RK98" s="1"/>
      <c r="RL98" s="9"/>
      <c r="RO98" s="10"/>
      <c r="RP98" s="1"/>
      <c r="RQ98" s="9"/>
      <c r="RT98" s="10"/>
      <c r="RU98" s="1"/>
      <c r="RV98" s="9"/>
      <c r="RY98" s="10"/>
      <c r="RZ98" s="1"/>
      <c r="SA98" s="9"/>
      <c r="SD98" s="10"/>
      <c r="SE98" s="1"/>
      <c r="SF98" s="9"/>
      <c r="SI98" s="10"/>
      <c r="SJ98" s="1"/>
      <c r="SK98" s="9"/>
      <c r="SN98" s="10"/>
      <c r="SO98" s="1"/>
      <c r="SP98" s="9"/>
      <c r="SS98" s="10"/>
      <c r="ST98" s="1"/>
      <c r="SU98" s="9"/>
      <c r="SX98" s="10"/>
      <c r="SY98" s="1"/>
      <c r="SZ98" s="9"/>
      <c r="TC98" s="10"/>
      <c r="TD98" s="1"/>
      <c r="TE98" s="9"/>
      <c r="TH98" s="10"/>
      <c r="TI98" s="1"/>
      <c r="TJ98" s="9"/>
      <c r="TM98" s="10"/>
      <c r="TN98" s="1"/>
      <c r="TO98" s="9"/>
      <c r="TR98" s="10"/>
      <c r="TS98" s="1"/>
      <c r="TT98" s="9"/>
      <c r="TW98" s="10"/>
      <c r="TX98" s="1"/>
      <c r="TY98" s="9"/>
      <c r="UB98" s="10"/>
      <c r="UC98" s="1"/>
      <c r="UD98" s="9"/>
      <c r="UG98" s="10"/>
      <c r="UH98" s="1"/>
      <c r="UI98" s="9"/>
      <c r="UL98" s="10"/>
      <c r="UM98" s="1"/>
      <c r="UN98" s="9"/>
      <c r="UQ98" s="10"/>
      <c r="UR98" s="1"/>
      <c r="US98" s="9"/>
      <c r="UV98" s="10"/>
      <c r="UW98" s="1"/>
      <c r="UX98" s="9"/>
      <c r="VA98" s="10"/>
      <c r="VB98" s="1"/>
      <c r="VC98" s="9"/>
      <c r="VF98" s="10"/>
      <c r="VG98" s="1"/>
      <c r="VH98" s="9"/>
      <c r="VK98" s="10"/>
      <c r="VL98" s="1"/>
      <c r="VM98" s="9"/>
      <c r="VP98" s="10"/>
      <c r="VQ98" s="1"/>
      <c r="VR98" s="9"/>
      <c r="VU98" s="10"/>
      <c r="VV98" s="1"/>
      <c r="VW98" s="9"/>
      <c r="VZ98" s="10"/>
      <c r="WA98" s="1"/>
      <c r="WB98" s="9"/>
      <c r="WE98" s="10"/>
      <c r="WF98" s="1"/>
      <c r="WG98" s="9"/>
      <c r="WJ98" s="10"/>
      <c r="WK98" s="1"/>
      <c r="WL98" s="9"/>
      <c r="WO98" s="10"/>
      <c r="WP98" s="1"/>
      <c r="WQ98" s="9"/>
      <c r="WT98" s="10"/>
      <c r="WU98" s="1"/>
      <c r="WV98" s="9"/>
      <c r="WY98" s="10"/>
      <c r="WZ98" s="1"/>
      <c r="XA98" s="9"/>
      <c r="XD98" s="10"/>
      <c r="XE98" s="1"/>
      <c r="XF98" s="9"/>
      <c r="XI98" s="10"/>
      <c r="XJ98" s="1"/>
      <c r="XK98" s="9"/>
      <c r="XN98" s="10"/>
      <c r="XO98" s="1"/>
      <c r="XP98" s="9"/>
      <c r="XS98" s="10"/>
      <c r="XT98" s="1"/>
      <c r="XU98" s="9"/>
      <c r="XX98" s="10"/>
      <c r="XY98" s="1"/>
      <c r="XZ98" s="9"/>
      <c r="YC98" s="10"/>
      <c r="YD98" s="1"/>
      <c r="YE98" s="9"/>
      <c r="YH98" s="10"/>
      <c r="YI98" s="1"/>
      <c r="YJ98" s="9"/>
      <c r="YM98" s="10"/>
      <c r="YN98" s="1"/>
      <c r="YO98" s="9"/>
      <c r="YR98" s="10"/>
      <c r="YS98" s="1"/>
      <c r="YT98" s="9"/>
      <c r="YW98" s="10"/>
      <c r="YX98" s="1"/>
      <c r="YY98" s="9"/>
      <c r="ZB98" s="10"/>
      <c r="ZC98" s="1"/>
      <c r="ZD98" s="9"/>
      <c r="ZG98" s="10"/>
      <c r="ZH98" s="1"/>
      <c r="ZI98" s="9"/>
      <c r="ZL98" s="10"/>
      <c r="ZM98" s="1"/>
      <c r="ZN98" s="9"/>
      <c r="ZQ98" s="10"/>
      <c r="ZR98" s="1"/>
      <c r="ZS98" s="9"/>
      <c r="ZV98" s="10"/>
      <c r="ZW98" s="1"/>
      <c r="ZX98" s="9"/>
      <c r="AAA98" s="10"/>
      <c r="AAB98" s="1"/>
      <c r="AAC98" s="9"/>
      <c r="AAF98" s="10"/>
      <c r="AAG98" s="1"/>
      <c r="AAH98" s="9"/>
      <c r="AAK98" s="10"/>
      <c r="AAL98" s="1"/>
      <c r="AAM98" s="9"/>
      <c r="AAP98" s="10"/>
      <c r="AAQ98" s="1"/>
      <c r="AAR98" s="9"/>
      <c r="AAU98" s="10"/>
      <c r="AAV98" s="1"/>
      <c r="AAW98" s="9"/>
      <c r="AAZ98" s="10"/>
      <c r="ABA98" s="1"/>
      <c r="ABB98" s="9"/>
      <c r="ABE98" s="10"/>
      <c r="ABF98" s="1"/>
      <c r="ABG98" s="9"/>
      <c r="ABJ98" s="10"/>
      <c r="ABK98" s="1"/>
      <c r="ABL98" s="9"/>
      <c r="ABO98" s="10"/>
      <c r="ABP98" s="1"/>
      <c r="ABQ98" s="9"/>
      <c r="ABT98" s="10"/>
      <c r="ABU98" s="1"/>
      <c r="ABV98" s="9"/>
      <c r="ABY98" s="10"/>
      <c r="ABZ98" s="1"/>
      <c r="ACA98" s="9"/>
      <c r="ACD98" s="10"/>
      <c r="ACE98" s="1"/>
      <c r="ACF98" s="9"/>
      <c r="ACI98" s="10"/>
      <c r="ACJ98" s="1"/>
      <c r="ACK98" s="9"/>
      <c r="ACN98" s="10"/>
      <c r="ACO98" s="1"/>
      <c r="ACP98" s="9"/>
      <c r="ACS98" s="10"/>
      <c r="ACT98" s="1"/>
      <c r="ACU98" s="9"/>
      <c r="ACX98" s="10"/>
      <c r="ACY98" s="1"/>
      <c r="ACZ98" s="9"/>
      <c r="ADC98" s="10"/>
      <c r="ADD98" s="1"/>
      <c r="ADE98" s="9"/>
      <c r="ADH98" s="10"/>
      <c r="ADI98" s="1"/>
      <c r="ADJ98" s="9"/>
      <c r="ADM98" s="10"/>
      <c r="ADN98" s="1"/>
      <c r="ADO98" s="9"/>
      <c r="ADR98" s="10"/>
      <c r="ADS98" s="1"/>
      <c r="ADT98" s="9"/>
      <c r="ADW98" s="10"/>
      <c r="ADX98" s="1"/>
      <c r="ADY98" s="9"/>
      <c r="AEB98" s="10"/>
      <c r="AEC98" s="1"/>
      <c r="AED98" s="9"/>
      <c r="AEG98" s="10"/>
      <c r="AEH98" s="1"/>
      <c r="AEI98" s="9"/>
      <c r="AEL98" s="10"/>
      <c r="AEM98" s="1"/>
      <c r="AEN98" s="9"/>
      <c r="AEQ98" s="10"/>
      <c r="AER98" s="1"/>
      <c r="AES98" s="9"/>
      <c r="AEV98" s="10"/>
      <c r="AEW98" s="1"/>
      <c r="AEX98" s="9"/>
      <c r="AFA98" s="10"/>
      <c r="AFB98" s="1"/>
      <c r="AFC98" s="9"/>
      <c r="AFF98" s="10"/>
      <c r="AFG98" s="1"/>
      <c r="AFH98" s="9"/>
      <c r="AFK98" s="10"/>
      <c r="AFL98" s="1"/>
      <c r="AFM98" s="9"/>
      <c r="AFP98" s="10"/>
      <c r="AFQ98" s="1"/>
      <c r="AFR98" s="9"/>
      <c r="AFU98" s="10"/>
      <c r="AFV98" s="1"/>
      <c r="AFW98" s="9"/>
      <c r="AFZ98" s="10"/>
      <c r="AGA98" s="1"/>
      <c r="AGB98" s="9"/>
      <c r="AGE98" s="10"/>
      <c r="AGF98" s="1"/>
      <c r="AGG98" s="9"/>
      <c r="AGJ98" s="10"/>
      <c r="AGK98" s="1"/>
      <c r="AGL98" s="9"/>
      <c r="AGO98" s="10"/>
      <c r="AGP98" s="1"/>
      <c r="AGQ98" s="9"/>
      <c r="AGT98" s="10"/>
      <c r="AGU98" s="1"/>
      <c r="AGV98" s="9"/>
      <c r="AGY98" s="10"/>
      <c r="AGZ98" s="1"/>
      <c r="AHA98" s="9"/>
      <c r="AHD98" s="10"/>
      <c r="AHE98" s="1"/>
      <c r="AHF98" s="9"/>
      <c r="AHI98" s="10"/>
      <c r="AHJ98" s="1"/>
      <c r="AHK98" s="9"/>
      <c r="AHN98" s="10"/>
      <c r="AHO98" s="1"/>
      <c r="AHP98" s="9"/>
      <c r="AHS98" s="10"/>
      <c r="AHT98" s="1"/>
      <c r="AHU98" s="9"/>
      <c r="AHX98" s="10"/>
      <c r="AHY98" s="1"/>
      <c r="AHZ98" s="9"/>
      <c r="AIC98" s="10"/>
      <c r="AID98" s="1"/>
      <c r="AIE98" s="9"/>
      <c r="AIH98" s="10"/>
      <c r="AII98" s="1"/>
      <c r="AIJ98" s="9"/>
      <c r="AIM98" s="10"/>
      <c r="AIN98" s="1"/>
      <c r="AIO98" s="9"/>
      <c r="AIR98" s="10"/>
      <c r="AIS98" s="1"/>
      <c r="AIT98" s="9"/>
      <c r="AIW98" s="10"/>
      <c r="AIX98" s="1"/>
      <c r="AIY98" s="9"/>
      <c r="AJB98" s="10"/>
      <c r="AJC98" s="1"/>
      <c r="AJD98" s="9"/>
      <c r="AJG98" s="10"/>
      <c r="AJH98" s="1"/>
      <c r="AJI98" s="9"/>
      <c r="AJL98" s="10"/>
      <c r="AJM98" s="1"/>
      <c r="AJN98" s="9"/>
      <c r="AJQ98" s="10"/>
      <c r="AJR98" s="1"/>
      <c r="AJS98" s="9"/>
      <c r="AJV98" s="10"/>
      <c r="AJW98" s="1"/>
      <c r="AJX98" s="9"/>
      <c r="AKA98" s="10"/>
      <c r="AKB98" s="1"/>
      <c r="AKC98" s="9"/>
      <c r="AKF98" s="10"/>
      <c r="AKG98" s="1"/>
      <c r="AKH98" s="9"/>
      <c r="AKK98" s="10"/>
      <c r="AKL98" s="1"/>
      <c r="AKM98" s="9"/>
      <c r="AKP98" s="10"/>
      <c r="AKQ98" s="1"/>
      <c r="AKR98" s="9"/>
      <c r="AKU98" s="10"/>
      <c r="AKV98" s="1"/>
      <c r="AKW98" s="9"/>
      <c r="AKZ98" s="10"/>
      <c r="ALA98" s="1"/>
      <c r="ALB98" s="9"/>
      <c r="ALE98" s="10"/>
      <c r="ALF98" s="1"/>
      <c r="ALG98" s="9"/>
      <c r="ALJ98" s="10"/>
      <c r="ALK98" s="1"/>
      <c r="ALL98" s="9"/>
      <c r="ALO98" s="10"/>
      <c r="ALP98" s="1"/>
      <c r="ALQ98" s="9"/>
      <c r="ALT98" s="10"/>
      <c r="ALU98" s="1"/>
      <c r="ALV98" s="9"/>
      <c r="ALY98" s="10"/>
      <c r="ALZ98" s="1"/>
      <c r="AMA98" s="9"/>
      <c r="AMD98" s="10"/>
      <c r="AME98" s="1"/>
      <c r="AMF98" s="9"/>
      <c r="AMI98" s="10"/>
      <c r="AMJ98" s="1"/>
    </row>
    <row r="99" spans="1:1024" customHeight="1" ht="13.2">
      <c r="I99" s="1"/>
      <c r="J99" s="9"/>
      <c r="M99" s="10"/>
      <c r="N99" s="1"/>
      <c r="O99" s="9"/>
      <c r="R99" s="10"/>
      <c r="S99" s="1"/>
      <c r="T99" s="9"/>
      <c r="W99" s="10"/>
      <c r="X99" s="1"/>
      <c r="Y99" s="9"/>
      <c r="AB99" s="10"/>
      <c r="AC99" s="1"/>
      <c r="AD99" s="9"/>
      <c r="AG99" s="10"/>
      <c r="AH99" s="1"/>
      <c r="AI99" s="9"/>
      <c r="AL99" s="10"/>
      <c r="AM99" s="1"/>
      <c r="AN99" s="9"/>
      <c r="AQ99" s="10"/>
      <c r="AR99" s="1"/>
      <c r="AS99" s="9"/>
      <c r="AV99" s="10"/>
      <c r="AW99" s="1"/>
      <c r="AX99" s="9"/>
      <c r="BA99" s="10"/>
      <c r="BB99" s="1"/>
      <c r="BC99" s="9"/>
      <c r="BF99" s="10"/>
      <c r="BG99" s="1"/>
      <c r="BH99" s="9"/>
      <c r="BK99" s="10"/>
      <c r="BL99" s="1"/>
      <c r="BM99" s="9"/>
      <c r="BP99" s="10"/>
      <c r="BQ99" s="1"/>
      <c r="BR99" s="9"/>
      <c r="BU99" s="10"/>
      <c r="BV99" s="1"/>
      <c r="BW99" s="9"/>
      <c r="BZ99" s="10"/>
      <c r="CA99" s="1"/>
      <c r="CB99" s="9"/>
      <c r="CE99" s="10"/>
      <c r="CF99" s="1"/>
      <c r="CG99" s="9"/>
      <c r="CJ99" s="10"/>
      <c r="CK99" s="1"/>
      <c r="CL99" s="9"/>
      <c r="CO99" s="10"/>
      <c r="CP99" s="1"/>
      <c r="CQ99" s="9"/>
      <c r="CT99" s="10"/>
      <c r="CU99" s="1"/>
      <c r="CV99" s="9"/>
      <c r="CY99" s="10"/>
      <c r="CZ99" s="1"/>
      <c r="DA99" s="9"/>
      <c r="DD99" s="10"/>
      <c r="DE99" s="1"/>
      <c r="DF99" s="9"/>
      <c r="DI99" s="10"/>
      <c r="DJ99" s="1"/>
      <c r="DK99" s="9"/>
      <c r="DN99" s="10"/>
      <c r="DO99" s="1"/>
      <c r="DP99" s="9"/>
      <c r="DS99" s="10"/>
      <c r="DT99" s="1"/>
      <c r="DU99" s="9"/>
      <c r="DX99" s="10"/>
      <c r="DY99" s="1"/>
      <c r="DZ99" s="9"/>
      <c r="EC99" s="10"/>
      <c r="ED99" s="1"/>
      <c r="EE99" s="9"/>
      <c r="EH99" s="10"/>
      <c r="EI99" s="1"/>
      <c r="EJ99" s="9"/>
      <c r="EM99" s="10"/>
      <c r="EN99" s="1"/>
      <c r="EO99" s="9"/>
      <c r="ER99" s="10"/>
      <c r="ES99" s="1"/>
      <c r="ET99" s="9"/>
      <c r="EW99" s="10"/>
      <c r="EX99" s="1"/>
      <c r="EY99" s="9"/>
      <c r="FB99" s="10"/>
      <c r="FC99" s="1"/>
      <c r="FD99" s="9"/>
      <c r="FG99" s="10"/>
      <c r="FH99" s="1"/>
      <c r="FI99" s="9"/>
      <c r="FL99" s="10"/>
      <c r="FM99" s="1"/>
      <c r="FN99" s="9"/>
      <c r="FQ99" s="10"/>
      <c r="FR99" s="1"/>
      <c r="FS99" s="9"/>
      <c r="FV99" s="10"/>
      <c r="FW99" s="1"/>
      <c r="FX99" s="9"/>
      <c r="GA99" s="10"/>
      <c r="GB99" s="1"/>
      <c r="GC99" s="9"/>
      <c r="GF99" s="10"/>
      <c r="GG99" s="1"/>
      <c r="GH99" s="9"/>
      <c r="GK99" s="10"/>
      <c r="GL99" s="1"/>
      <c r="GM99" s="9"/>
      <c r="GP99" s="10"/>
      <c r="GQ99" s="1"/>
      <c r="GR99" s="9"/>
      <c r="GU99" s="10"/>
      <c r="GV99" s="1"/>
      <c r="GW99" s="9"/>
      <c r="GZ99" s="10"/>
      <c r="HA99" s="1"/>
      <c r="HB99" s="9"/>
      <c r="HE99" s="10"/>
      <c r="HF99" s="1"/>
      <c r="HG99" s="9"/>
      <c r="HJ99" s="10"/>
      <c r="HK99" s="1"/>
      <c r="HL99" s="9"/>
      <c r="HO99" s="10"/>
      <c r="HP99" s="1"/>
      <c r="HQ99" s="9"/>
      <c r="HT99" s="10"/>
      <c r="HU99" s="1"/>
      <c r="HV99" s="9"/>
      <c r="HY99" s="10"/>
      <c r="HZ99" s="1"/>
      <c r="IA99" s="9"/>
      <c r="ID99" s="10"/>
      <c r="IE99" s="1"/>
      <c r="IF99" s="9"/>
      <c r="II99" s="10"/>
      <c r="IJ99" s="1"/>
      <c r="IK99" s="9"/>
      <c r="IN99" s="10"/>
      <c r="IO99" s="1"/>
      <c r="IP99" s="9"/>
      <c r="IS99" s="10"/>
      <c r="IT99" s="1"/>
      <c r="IU99" s="9"/>
      <c r="IX99" s="10"/>
      <c r="IY99" s="1"/>
      <c r="IZ99" s="9"/>
      <c r="JC99" s="10"/>
      <c r="JD99" s="1"/>
      <c r="JE99" s="9"/>
      <c r="JH99" s="10"/>
      <c r="JI99" s="1"/>
      <c r="JJ99" s="9"/>
      <c r="JM99" s="10"/>
      <c r="JN99" s="1"/>
      <c r="JO99" s="9"/>
      <c r="JR99" s="10"/>
      <c r="JS99" s="1"/>
      <c r="JT99" s="9"/>
      <c r="JW99" s="10"/>
      <c r="JX99" s="1"/>
      <c r="JY99" s="9"/>
      <c r="KB99" s="10"/>
      <c r="KC99" s="1"/>
      <c r="KD99" s="9"/>
      <c r="KG99" s="10"/>
      <c r="KH99" s="1"/>
      <c r="KI99" s="9"/>
      <c r="KL99" s="10"/>
      <c r="KM99" s="1"/>
      <c r="KN99" s="9"/>
      <c r="KQ99" s="10"/>
      <c r="KR99" s="1"/>
      <c r="KS99" s="9"/>
      <c r="KV99" s="10"/>
      <c r="KW99" s="1"/>
      <c r="KX99" s="9"/>
      <c r="LA99" s="10"/>
      <c r="LB99" s="1"/>
      <c r="LC99" s="9"/>
      <c r="LF99" s="10"/>
      <c r="LG99" s="1"/>
      <c r="LH99" s="9"/>
      <c r="LK99" s="10"/>
      <c r="LL99" s="1"/>
      <c r="LM99" s="9"/>
      <c r="LP99" s="10"/>
      <c r="LQ99" s="1"/>
      <c r="LR99" s="9"/>
      <c r="LU99" s="10"/>
      <c r="LV99" s="1"/>
      <c r="LW99" s="9"/>
      <c r="LZ99" s="10"/>
      <c r="MA99" s="1"/>
      <c r="MB99" s="9"/>
      <c r="ME99" s="10"/>
      <c r="MF99" s="1"/>
      <c r="MG99" s="9"/>
      <c r="MJ99" s="10"/>
      <c r="MK99" s="1"/>
      <c r="ML99" s="9"/>
      <c r="MO99" s="10"/>
      <c r="MP99" s="1"/>
      <c r="MQ99" s="9"/>
      <c r="MT99" s="10"/>
      <c r="MU99" s="1"/>
      <c r="MV99" s="9"/>
      <c r="MY99" s="10"/>
      <c r="MZ99" s="1"/>
      <c r="NA99" s="9"/>
      <c r="ND99" s="10"/>
      <c r="NE99" s="1"/>
      <c r="NF99" s="9"/>
      <c r="NI99" s="10"/>
      <c r="NJ99" s="1"/>
      <c r="NK99" s="9"/>
      <c r="NN99" s="10"/>
      <c r="NO99" s="1"/>
      <c r="NP99" s="9"/>
      <c r="NS99" s="10"/>
      <c r="NT99" s="1"/>
      <c r="NU99" s="9"/>
      <c r="NX99" s="10"/>
      <c r="NY99" s="1"/>
      <c r="NZ99" s="9"/>
      <c r="OC99" s="10"/>
      <c r="OD99" s="1"/>
      <c r="OE99" s="9"/>
      <c r="OH99" s="10"/>
      <c r="OI99" s="1"/>
      <c r="OJ99" s="9"/>
      <c r="OM99" s="10"/>
      <c r="ON99" s="1"/>
      <c r="OO99" s="9"/>
      <c r="OR99" s="10"/>
      <c r="OS99" s="1"/>
      <c r="OT99" s="9"/>
      <c r="OW99" s="10"/>
      <c r="OX99" s="1"/>
      <c r="OY99" s="9"/>
      <c r="PB99" s="10"/>
      <c r="PC99" s="1"/>
      <c r="PD99" s="9"/>
      <c r="PG99" s="10"/>
      <c r="PH99" s="1"/>
      <c r="PI99" s="9"/>
      <c r="PL99" s="10"/>
      <c r="PM99" s="1"/>
      <c r="PN99" s="9"/>
      <c r="PQ99" s="10"/>
      <c r="PR99" s="1"/>
      <c r="PS99" s="9"/>
      <c r="PV99" s="10"/>
      <c r="PW99" s="1"/>
      <c r="PX99" s="9"/>
      <c r="QA99" s="10"/>
      <c r="QB99" s="1"/>
      <c r="QC99" s="9"/>
      <c r="QF99" s="10"/>
      <c r="QG99" s="1"/>
      <c r="QH99" s="9"/>
      <c r="QK99" s="10"/>
      <c r="QL99" s="1"/>
      <c r="QM99" s="9"/>
      <c r="QP99" s="10"/>
      <c r="QQ99" s="1"/>
      <c r="QR99" s="9"/>
      <c r="QU99" s="10"/>
      <c r="QV99" s="1"/>
      <c r="QW99" s="9"/>
      <c r="QZ99" s="10"/>
      <c r="RA99" s="1"/>
      <c r="RB99" s="9"/>
      <c r="RE99" s="10"/>
      <c r="RF99" s="1"/>
      <c r="RG99" s="9"/>
      <c r="RJ99" s="10"/>
      <c r="RK99" s="1"/>
      <c r="RL99" s="9"/>
      <c r="RO99" s="10"/>
      <c r="RP99" s="1"/>
      <c r="RQ99" s="9"/>
      <c r="RT99" s="10"/>
      <c r="RU99" s="1"/>
      <c r="RV99" s="9"/>
      <c r="RY99" s="10"/>
      <c r="RZ99" s="1"/>
      <c r="SA99" s="9"/>
      <c r="SD99" s="10"/>
      <c r="SE99" s="1"/>
      <c r="SF99" s="9"/>
      <c r="SI99" s="10"/>
      <c r="SJ99" s="1"/>
      <c r="SK99" s="9"/>
      <c r="SN99" s="10"/>
      <c r="SO99" s="1"/>
      <c r="SP99" s="9"/>
      <c r="SS99" s="10"/>
      <c r="ST99" s="1"/>
      <c r="SU99" s="9"/>
      <c r="SX99" s="10"/>
      <c r="SY99" s="1"/>
      <c r="SZ99" s="9"/>
      <c r="TC99" s="10"/>
      <c r="TD99" s="1"/>
      <c r="TE99" s="9"/>
      <c r="TH99" s="10"/>
      <c r="TI99" s="1"/>
      <c r="TJ99" s="9"/>
      <c r="TM99" s="10"/>
      <c r="TN99" s="1"/>
      <c r="TO99" s="9"/>
      <c r="TR99" s="10"/>
      <c r="TS99" s="1"/>
      <c r="TT99" s="9"/>
      <c r="TW99" s="10"/>
      <c r="TX99" s="1"/>
      <c r="TY99" s="9"/>
      <c r="UB99" s="10"/>
      <c r="UC99" s="1"/>
      <c r="UD99" s="9"/>
      <c r="UG99" s="10"/>
      <c r="UH99" s="1"/>
      <c r="UI99" s="9"/>
      <c r="UL99" s="10"/>
      <c r="UM99" s="1"/>
      <c r="UN99" s="9"/>
      <c r="UQ99" s="10"/>
      <c r="UR99" s="1"/>
      <c r="US99" s="9"/>
      <c r="UV99" s="10"/>
      <c r="UW99" s="1"/>
      <c r="UX99" s="9"/>
      <c r="VA99" s="10"/>
      <c r="VB99" s="1"/>
      <c r="VC99" s="9"/>
      <c r="VF99" s="10"/>
      <c r="VG99" s="1"/>
      <c r="VH99" s="9"/>
      <c r="VK99" s="10"/>
      <c r="VL99" s="1"/>
      <c r="VM99" s="9"/>
      <c r="VP99" s="10"/>
      <c r="VQ99" s="1"/>
      <c r="VR99" s="9"/>
      <c r="VU99" s="10"/>
      <c r="VV99" s="1"/>
      <c r="VW99" s="9"/>
      <c r="VZ99" s="10"/>
      <c r="WA99" s="1"/>
      <c r="WB99" s="9"/>
      <c r="WE99" s="10"/>
      <c r="WF99" s="1"/>
      <c r="WG99" s="9"/>
      <c r="WJ99" s="10"/>
      <c r="WK99" s="1"/>
      <c r="WL99" s="9"/>
      <c r="WO99" s="10"/>
      <c r="WP99" s="1"/>
      <c r="WQ99" s="9"/>
      <c r="WT99" s="10"/>
      <c r="WU99" s="1"/>
      <c r="WV99" s="9"/>
      <c r="WY99" s="10"/>
      <c r="WZ99" s="1"/>
      <c r="XA99" s="9"/>
      <c r="XD99" s="10"/>
      <c r="XE99" s="1"/>
      <c r="XF99" s="9"/>
      <c r="XI99" s="10"/>
      <c r="XJ99" s="1"/>
      <c r="XK99" s="9"/>
      <c r="XN99" s="10"/>
      <c r="XO99" s="1"/>
      <c r="XP99" s="9"/>
      <c r="XS99" s="10"/>
      <c r="XT99" s="1"/>
      <c r="XU99" s="9"/>
      <c r="XX99" s="10"/>
      <c r="XY99" s="1"/>
      <c r="XZ99" s="9"/>
      <c r="YC99" s="10"/>
      <c r="YD99" s="1"/>
      <c r="YE99" s="9"/>
      <c r="YH99" s="10"/>
      <c r="YI99" s="1"/>
      <c r="YJ99" s="9"/>
      <c r="YM99" s="10"/>
      <c r="YN99" s="1"/>
      <c r="YO99" s="9"/>
      <c r="YR99" s="10"/>
      <c r="YS99" s="1"/>
      <c r="YT99" s="9"/>
      <c r="YW99" s="10"/>
      <c r="YX99" s="1"/>
      <c r="YY99" s="9"/>
      <c r="ZB99" s="10"/>
      <c r="ZC99" s="1"/>
      <c r="ZD99" s="9"/>
      <c r="ZG99" s="10"/>
      <c r="ZH99" s="1"/>
      <c r="ZI99" s="9"/>
      <c r="ZL99" s="10"/>
      <c r="ZM99" s="1"/>
      <c r="ZN99" s="9"/>
      <c r="ZQ99" s="10"/>
      <c r="ZR99" s="1"/>
      <c r="ZS99" s="9"/>
      <c r="ZV99" s="10"/>
      <c r="ZW99" s="1"/>
      <c r="ZX99" s="9"/>
      <c r="AAA99" s="10"/>
      <c r="AAB99" s="1"/>
      <c r="AAC99" s="9"/>
      <c r="AAF99" s="10"/>
      <c r="AAG99" s="1"/>
      <c r="AAH99" s="9"/>
      <c r="AAK99" s="10"/>
      <c r="AAL99" s="1"/>
      <c r="AAM99" s="9"/>
      <c r="AAP99" s="10"/>
      <c r="AAQ99" s="1"/>
      <c r="AAR99" s="9"/>
      <c r="AAU99" s="10"/>
      <c r="AAV99" s="1"/>
      <c r="AAW99" s="9"/>
      <c r="AAZ99" s="10"/>
      <c r="ABA99" s="1"/>
      <c r="ABB99" s="9"/>
      <c r="ABE99" s="10"/>
      <c r="ABF99" s="1"/>
      <c r="ABG99" s="9"/>
      <c r="ABJ99" s="10"/>
      <c r="ABK99" s="1"/>
      <c r="ABL99" s="9"/>
      <c r="ABO99" s="10"/>
      <c r="ABP99" s="1"/>
      <c r="ABQ99" s="9"/>
      <c r="ABT99" s="10"/>
      <c r="ABU99" s="1"/>
      <c r="ABV99" s="9"/>
      <c r="ABY99" s="10"/>
      <c r="ABZ99" s="1"/>
      <c r="ACA99" s="9"/>
      <c r="ACD99" s="10"/>
      <c r="ACE99" s="1"/>
      <c r="ACF99" s="9"/>
      <c r="ACI99" s="10"/>
      <c r="ACJ99" s="1"/>
      <c r="ACK99" s="9"/>
      <c r="ACN99" s="10"/>
      <c r="ACO99" s="1"/>
      <c r="ACP99" s="9"/>
      <c r="ACS99" s="10"/>
      <c r="ACT99" s="1"/>
      <c r="ACU99" s="9"/>
      <c r="ACX99" s="10"/>
      <c r="ACY99" s="1"/>
      <c r="ACZ99" s="9"/>
      <c r="ADC99" s="10"/>
      <c r="ADD99" s="1"/>
      <c r="ADE99" s="9"/>
      <c r="ADH99" s="10"/>
      <c r="ADI99" s="1"/>
      <c r="ADJ99" s="9"/>
      <c r="ADM99" s="10"/>
      <c r="ADN99" s="1"/>
      <c r="ADO99" s="9"/>
      <c r="ADR99" s="10"/>
      <c r="ADS99" s="1"/>
      <c r="ADT99" s="9"/>
      <c r="ADW99" s="10"/>
      <c r="ADX99" s="1"/>
      <c r="ADY99" s="9"/>
      <c r="AEB99" s="10"/>
      <c r="AEC99" s="1"/>
      <c r="AED99" s="9"/>
      <c r="AEG99" s="10"/>
      <c r="AEH99" s="1"/>
      <c r="AEI99" s="9"/>
      <c r="AEL99" s="10"/>
      <c r="AEM99" s="1"/>
      <c r="AEN99" s="9"/>
      <c r="AEQ99" s="10"/>
      <c r="AER99" s="1"/>
      <c r="AES99" s="9"/>
      <c r="AEV99" s="10"/>
      <c r="AEW99" s="1"/>
      <c r="AEX99" s="9"/>
      <c r="AFA99" s="10"/>
      <c r="AFB99" s="1"/>
      <c r="AFC99" s="9"/>
      <c r="AFF99" s="10"/>
      <c r="AFG99" s="1"/>
      <c r="AFH99" s="9"/>
      <c r="AFK99" s="10"/>
      <c r="AFL99" s="1"/>
      <c r="AFM99" s="9"/>
      <c r="AFP99" s="10"/>
      <c r="AFQ99" s="1"/>
      <c r="AFR99" s="9"/>
      <c r="AFU99" s="10"/>
      <c r="AFV99" s="1"/>
      <c r="AFW99" s="9"/>
      <c r="AFZ99" s="10"/>
      <c r="AGA99" s="1"/>
      <c r="AGB99" s="9"/>
      <c r="AGE99" s="10"/>
      <c r="AGF99" s="1"/>
      <c r="AGG99" s="9"/>
      <c r="AGJ99" s="10"/>
      <c r="AGK99" s="1"/>
      <c r="AGL99" s="9"/>
      <c r="AGO99" s="10"/>
      <c r="AGP99" s="1"/>
      <c r="AGQ99" s="9"/>
      <c r="AGT99" s="10"/>
      <c r="AGU99" s="1"/>
      <c r="AGV99" s="9"/>
      <c r="AGY99" s="10"/>
      <c r="AGZ99" s="1"/>
      <c r="AHA99" s="9"/>
      <c r="AHD99" s="10"/>
      <c r="AHE99" s="1"/>
      <c r="AHF99" s="9"/>
      <c r="AHI99" s="10"/>
      <c r="AHJ99" s="1"/>
      <c r="AHK99" s="9"/>
      <c r="AHN99" s="10"/>
      <c r="AHO99" s="1"/>
      <c r="AHP99" s="9"/>
      <c r="AHS99" s="10"/>
      <c r="AHT99" s="1"/>
      <c r="AHU99" s="9"/>
      <c r="AHX99" s="10"/>
      <c r="AHY99" s="1"/>
      <c r="AHZ99" s="9"/>
      <c r="AIC99" s="10"/>
      <c r="AID99" s="1"/>
      <c r="AIE99" s="9"/>
      <c r="AIH99" s="10"/>
      <c r="AII99" s="1"/>
      <c r="AIJ99" s="9"/>
      <c r="AIM99" s="10"/>
      <c r="AIN99" s="1"/>
      <c r="AIO99" s="9"/>
      <c r="AIR99" s="10"/>
      <c r="AIS99" s="1"/>
      <c r="AIT99" s="9"/>
      <c r="AIW99" s="10"/>
      <c r="AIX99" s="1"/>
      <c r="AIY99" s="9"/>
      <c r="AJB99" s="10"/>
      <c r="AJC99" s="1"/>
      <c r="AJD99" s="9"/>
      <c r="AJG99" s="10"/>
      <c r="AJH99" s="1"/>
      <c r="AJI99" s="9"/>
      <c r="AJL99" s="10"/>
      <c r="AJM99" s="1"/>
      <c r="AJN99" s="9"/>
      <c r="AJQ99" s="10"/>
      <c r="AJR99" s="1"/>
      <c r="AJS99" s="9"/>
      <c r="AJV99" s="10"/>
      <c r="AJW99" s="1"/>
      <c r="AJX99" s="9"/>
      <c r="AKA99" s="10"/>
      <c r="AKB99" s="1"/>
      <c r="AKC99" s="9"/>
      <c r="AKF99" s="10"/>
      <c r="AKG99" s="1"/>
      <c r="AKH99" s="9"/>
      <c r="AKK99" s="10"/>
      <c r="AKL99" s="1"/>
      <c r="AKM99" s="9"/>
      <c r="AKP99" s="10"/>
      <c r="AKQ99" s="1"/>
      <c r="AKR99" s="9"/>
      <c r="AKU99" s="10"/>
      <c r="AKV99" s="1"/>
      <c r="AKW99" s="9"/>
      <c r="AKZ99" s="10"/>
      <c r="ALA99" s="1"/>
      <c r="ALB99" s="9"/>
      <c r="ALE99" s="10"/>
      <c r="ALF99" s="1"/>
      <c r="ALG99" s="9"/>
      <c r="ALJ99" s="10"/>
      <c r="ALK99" s="1"/>
      <c r="ALL99" s="9"/>
      <c r="ALO99" s="10"/>
      <c r="ALP99" s="1"/>
      <c r="ALQ99" s="9"/>
      <c r="ALT99" s="10"/>
      <c r="ALU99" s="1"/>
      <c r="ALV99" s="9"/>
      <c r="ALY99" s="10"/>
      <c r="ALZ99" s="1"/>
      <c r="AMA99" s="9"/>
      <c r="AMD99" s="10"/>
      <c r="AME99" s="1"/>
      <c r="AMF99" s="9"/>
      <c r="AMI99" s="10"/>
      <c r="AMJ99" s="1"/>
    </row>
    <row r="100" spans="1:1024" customHeight="1" ht="13.2">
      <c r="I100" s="1"/>
      <c r="J100" s="9"/>
      <c r="M100" s="10"/>
      <c r="N100" s="1"/>
      <c r="O100" s="9"/>
      <c r="R100" s="10"/>
      <c r="S100" s="1"/>
      <c r="T100" s="9"/>
      <c r="W100" s="10"/>
      <c r="X100" s="1"/>
      <c r="Y100" s="9"/>
      <c r="AB100" s="10"/>
      <c r="AC100" s="1"/>
      <c r="AD100" s="9"/>
      <c r="AG100" s="10"/>
      <c r="AH100" s="1"/>
      <c r="AI100" s="9"/>
      <c r="AL100" s="10"/>
      <c r="AM100" s="1"/>
      <c r="AN100" s="9"/>
      <c r="AQ100" s="10"/>
      <c r="AR100" s="1"/>
      <c r="AS100" s="9"/>
      <c r="AV100" s="10"/>
      <c r="AW100" s="1"/>
      <c r="AX100" s="9"/>
      <c r="BA100" s="10"/>
      <c r="BB100" s="1"/>
      <c r="BC100" s="9"/>
      <c r="BF100" s="10"/>
      <c r="BG100" s="1"/>
      <c r="BH100" s="9"/>
      <c r="BK100" s="10"/>
      <c r="BL100" s="1"/>
      <c r="BM100" s="9"/>
      <c r="BP100" s="10"/>
      <c r="BQ100" s="1"/>
      <c r="BR100" s="9"/>
      <c r="BU100" s="10"/>
      <c r="BV100" s="1"/>
      <c r="BW100" s="9"/>
      <c r="BZ100" s="10"/>
      <c r="CA100" s="1"/>
      <c r="CB100" s="9"/>
      <c r="CE100" s="10"/>
      <c r="CF100" s="1"/>
      <c r="CG100" s="9"/>
      <c r="CJ100" s="10"/>
      <c r="CK100" s="1"/>
      <c r="CL100" s="9"/>
      <c r="CO100" s="10"/>
      <c r="CP100" s="1"/>
      <c r="CQ100" s="9"/>
      <c r="CT100" s="10"/>
      <c r="CU100" s="1"/>
      <c r="CV100" s="9"/>
      <c r="CY100" s="10"/>
      <c r="CZ100" s="1"/>
      <c r="DA100" s="9"/>
      <c r="DD100" s="10"/>
      <c r="DE100" s="1"/>
      <c r="DF100" s="9"/>
      <c r="DI100" s="10"/>
      <c r="DJ100" s="1"/>
      <c r="DK100" s="9"/>
      <c r="DN100" s="10"/>
      <c r="DO100" s="1"/>
      <c r="DP100" s="9"/>
      <c r="DS100" s="10"/>
      <c r="DT100" s="1"/>
      <c r="DU100" s="9"/>
      <c r="DX100" s="10"/>
      <c r="DY100" s="1"/>
      <c r="DZ100" s="9"/>
      <c r="EC100" s="10"/>
      <c r="ED100" s="1"/>
      <c r="EE100" s="9"/>
      <c r="EH100" s="10"/>
      <c r="EI100" s="1"/>
      <c r="EJ100" s="9"/>
      <c r="EM100" s="10"/>
      <c r="EN100" s="1"/>
      <c r="EO100" s="9"/>
      <c r="ER100" s="10"/>
      <c r="ES100" s="1"/>
      <c r="ET100" s="9"/>
      <c r="EW100" s="10"/>
      <c r="EX100" s="1"/>
      <c r="EY100" s="9"/>
      <c r="FB100" s="10"/>
      <c r="FC100" s="1"/>
      <c r="FD100" s="9"/>
      <c r="FG100" s="10"/>
      <c r="FH100" s="1"/>
      <c r="FI100" s="9"/>
      <c r="FL100" s="10"/>
      <c r="FM100" s="1"/>
      <c r="FN100" s="9"/>
      <c r="FQ100" s="10"/>
      <c r="FR100" s="1"/>
      <c r="FS100" s="9"/>
      <c r="FV100" s="10"/>
      <c r="FW100" s="1"/>
      <c r="FX100" s="9"/>
      <c r="GA100" s="10"/>
      <c r="GB100" s="1"/>
      <c r="GC100" s="9"/>
      <c r="GF100" s="10"/>
      <c r="GG100" s="1"/>
      <c r="GH100" s="9"/>
      <c r="GK100" s="10"/>
      <c r="GL100" s="1"/>
      <c r="GM100" s="9"/>
      <c r="GP100" s="10"/>
      <c r="GQ100" s="1"/>
      <c r="GR100" s="9"/>
      <c r="GU100" s="10"/>
      <c r="GV100" s="1"/>
      <c r="GW100" s="9"/>
      <c r="GZ100" s="10"/>
      <c r="HA100" s="1"/>
      <c r="HB100" s="9"/>
      <c r="HE100" s="10"/>
      <c r="HF100" s="1"/>
      <c r="HG100" s="9"/>
      <c r="HJ100" s="10"/>
      <c r="HK100" s="1"/>
      <c r="HL100" s="9"/>
      <c r="HO100" s="10"/>
      <c r="HP100" s="1"/>
      <c r="HQ100" s="9"/>
      <c r="HT100" s="10"/>
      <c r="HU100" s="1"/>
      <c r="HV100" s="9"/>
      <c r="HY100" s="10"/>
      <c r="HZ100" s="1"/>
      <c r="IA100" s="9"/>
      <c r="ID100" s="10"/>
      <c r="IE100" s="1"/>
      <c r="IF100" s="9"/>
      <c r="II100" s="10"/>
      <c r="IJ100" s="1"/>
      <c r="IK100" s="9"/>
      <c r="IN100" s="10"/>
      <c r="IO100" s="1"/>
      <c r="IP100" s="9"/>
      <c r="IS100" s="10"/>
      <c r="IT100" s="1"/>
      <c r="IU100" s="9"/>
      <c r="IX100" s="10"/>
      <c r="IY100" s="1"/>
      <c r="IZ100" s="9"/>
      <c r="JC100" s="10"/>
      <c r="JD100" s="1"/>
      <c r="JE100" s="9"/>
      <c r="JH100" s="10"/>
      <c r="JI100" s="1"/>
      <c r="JJ100" s="9"/>
      <c r="JM100" s="10"/>
      <c r="JN100" s="1"/>
      <c r="JO100" s="9"/>
      <c r="JR100" s="10"/>
      <c r="JS100" s="1"/>
      <c r="JT100" s="9"/>
      <c r="JW100" s="10"/>
      <c r="JX100" s="1"/>
      <c r="JY100" s="9"/>
      <c r="KB100" s="10"/>
      <c r="KC100" s="1"/>
      <c r="KD100" s="9"/>
      <c r="KG100" s="10"/>
      <c r="KH100" s="1"/>
      <c r="KI100" s="9"/>
      <c r="KL100" s="10"/>
      <c r="KM100" s="1"/>
      <c r="KN100" s="9"/>
      <c r="KQ100" s="10"/>
      <c r="KR100" s="1"/>
      <c r="KS100" s="9"/>
      <c r="KV100" s="10"/>
      <c r="KW100" s="1"/>
      <c r="KX100" s="9"/>
      <c r="LA100" s="10"/>
      <c r="LB100" s="1"/>
      <c r="LC100" s="9"/>
      <c r="LF100" s="10"/>
      <c r="LG100" s="1"/>
      <c r="LH100" s="9"/>
      <c r="LK100" s="10"/>
      <c r="LL100" s="1"/>
      <c r="LM100" s="9"/>
      <c r="LP100" s="10"/>
      <c r="LQ100" s="1"/>
      <c r="LR100" s="9"/>
      <c r="LU100" s="10"/>
      <c r="LV100" s="1"/>
      <c r="LW100" s="9"/>
      <c r="LZ100" s="10"/>
      <c r="MA100" s="1"/>
      <c r="MB100" s="9"/>
      <c r="ME100" s="10"/>
      <c r="MF100" s="1"/>
      <c r="MG100" s="9"/>
      <c r="MJ100" s="10"/>
      <c r="MK100" s="1"/>
      <c r="ML100" s="9"/>
      <c r="MO100" s="10"/>
      <c r="MP100" s="1"/>
      <c r="MQ100" s="9"/>
      <c r="MT100" s="10"/>
      <c r="MU100" s="1"/>
      <c r="MV100" s="9"/>
      <c r="MY100" s="10"/>
      <c r="MZ100" s="1"/>
      <c r="NA100" s="9"/>
      <c r="ND100" s="10"/>
      <c r="NE100" s="1"/>
      <c r="NF100" s="9"/>
      <c r="NI100" s="10"/>
      <c r="NJ100" s="1"/>
      <c r="NK100" s="9"/>
      <c r="NN100" s="10"/>
      <c r="NO100" s="1"/>
      <c r="NP100" s="9"/>
      <c r="NS100" s="10"/>
      <c r="NT100" s="1"/>
      <c r="NU100" s="9"/>
      <c r="NX100" s="10"/>
      <c r="NY100" s="1"/>
      <c r="NZ100" s="9"/>
      <c r="OC100" s="10"/>
      <c r="OD100" s="1"/>
      <c r="OE100" s="9"/>
      <c r="OH100" s="10"/>
      <c r="OI100" s="1"/>
      <c r="OJ100" s="9"/>
      <c r="OM100" s="10"/>
      <c r="ON100" s="1"/>
      <c r="OO100" s="9"/>
      <c r="OR100" s="10"/>
      <c r="OS100" s="1"/>
      <c r="OT100" s="9"/>
      <c r="OW100" s="10"/>
      <c r="OX100" s="1"/>
      <c r="OY100" s="9"/>
      <c r="PB100" s="10"/>
      <c r="PC100" s="1"/>
      <c r="PD100" s="9"/>
      <c r="PG100" s="10"/>
      <c r="PH100" s="1"/>
      <c r="PI100" s="9"/>
      <c r="PL100" s="10"/>
      <c r="PM100" s="1"/>
      <c r="PN100" s="9"/>
      <c r="PQ100" s="10"/>
      <c r="PR100" s="1"/>
      <c r="PS100" s="9"/>
      <c r="PV100" s="10"/>
      <c r="PW100" s="1"/>
      <c r="PX100" s="9"/>
      <c r="QA100" s="10"/>
      <c r="QB100" s="1"/>
      <c r="QC100" s="9"/>
      <c r="QF100" s="10"/>
      <c r="QG100" s="1"/>
      <c r="QH100" s="9"/>
      <c r="QK100" s="10"/>
      <c r="QL100" s="1"/>
      <c r="QM100" s="9"/>
      <c r="QP100" s="10"/>
      <c r="QQ100" s="1"/>
      <c r="QR100" s="9"/>
      <c r="QU100" s="10"/>
      <c r="QV100" s="1"/>
      <c r="QW100" s="9"/>
      <c r="QZ100" s="10"/>
      <c r="RA100" s="1"/>
      <c r="RB100" s="9"/>
      <c r="RE100" s="10"/>
      <c r="RF100" s="1"/>
      <c r="RG100" s="9"/>
      <c r="RJ100" s="10"/>
      <c r="RK100" s="1"/>
      <c r="RL100" s="9"/>
      <c r="RO100" s="10"/>
      <c r="RP100" s="1"/>
      <c r="RQ100" s="9"/>
      <c r="RT100" s="10"/>
      <c r="RU100" s="1"/>
      <c r="RV100" s="9"/>
      <c r="RY100" s="10"/>
      <c r="RZ100" s="1"/>
      <c r="SA100" s="9"/>
      <c r="SD100" s="10"/>
      <c r="SE100" s="1"/>
      <c r="SF100" s="9"/>
      <c r="SI100" s="10"/>
      <c r="SJ100" s="1"/>
      <c r="SK100" s="9"/>
      <c r="SN100" s="10"/>
      <c r="SO100" s="1"/>
      <c r="SP100" s="9"/>
      <c r="SS100" s="10"/>
      <c r="ST100" s="1"/>
      <c r="SU100" s="9"/>
      <c r="SX100" s="10"/>
      <c r="SY100" s="1"/>
      <c r="SZ100" s="9"/>
      <c r="TC100" s="10"/>
      <c r="TD100" s="1"/>
      <c r="TE100" s="9"/>
      <c r="TH100" s="10"/>
      <c r="TI100" s="1"/>
      <c r="TJ100" s="9"/>
      <c r="TM100" s="10"/>
      <c r="TN100" s="1"/>
      <c r="TO100" s="9"/>
      <c r="TR100" s="10"/>
      <c r="TS100" s="1"/>
      <c r="TT100" s="9"/>
      <c r="TW100" s="10"/>
      <c r="TX100" s="1"/>
      <c r="TY100" s="9"/>
      <c r="UB100" s="10"/>
      <c r="UC100" s="1"/>
      <c r="UD100" s="9"/>
      <c r="UG100" s="10"/>
      <c r="UH100" s="1"/>
      <c r="UI100" s="9"/>
      <c r="UL100" s="10"/>
      <c r="UM100" s="1"/>
      <c r="UN100" s="9"/>
      <c r="UQ100" s="10"/>
      <c r="UR100" s="1"/>
      <c r="US100" s="9"/>
      <c r="UV100" s="10"/>
      <c r="UW100" s="1"/>
      <c r="UX100" s="9"/>
      <c r="VA100" s="10"/>
      <c r="VB100" s="1"/>
      <c r="VC100" s="9"/>
      <c r="VF100" s="10"/>
      <c r="VG100" s="1"/>
      <c r="VH100" s="9"/>
      <c r="VK100" s="10"/>
      <c r="VL100" s="1"/>
      <c r="VM100" s="9"/>
      <c r="VP100" s="10"/>
      <c r="VQ100" s="1"/>
      <c r="VR100" s="9"/>
      <c r="VU100" s="10"/>
      <c r="VV100" s="1"/>
      <c r="VW100" s="9"/>
      <c r="VZ100" s="10"/>
      <c r="WA100" s="1"/>
      <c r="WB100" s="9"/>
      <c r="WE100" s="10"/>
      <c r="WF100" s="1"/>
      <c r="WG100" s="9"/>
      <c r="WJ100" s="10"/>
      <c r="WK100" s="1"/>
      <c r="WL100" s="9"/>
      <c r="WO100" s="10"/>
      <c r="WP100" s="1"/>
      <c r="WQ100" s="9"/>
      <c r="WT100" s="10"/>
      <c r="WU100" s="1"/>
      <c r="WV100" s="9"/>
      <c r="WY100" s="10"/>
      <c r="WZ100" s="1"/>
      <c r="XA100" s="9"/>
      <c r="XD100" s="10"/>
      <c r="XE100" s="1"/>
      <c r="XF100" s="9"/>
      <c r="XI100" s="10"/>
      <c r="XJ100" s="1"/>
      <c r="XK100" s="9"/>
      <c r="XN100" s="10"/>
      <c r="XO100" s="1"/>
      <c r="XP100" s="9"/>
      <c r="XS100" s="10"/>
      <c r="XT100" s="1"/>
      <c r="XU100" s="9"/>
      <c r="XX100" s="10"/>
      <c r="XY100" s="1"/>
      <c r="XZ100" s="9"/>
      <c r="YC100" s="10"/>
      <c r="YD100" s="1"/>
      <c r="YE100" s="9"/>
      <c r="YH100" s="10"/>
      <c r="YI100" s="1"/>
      <c r="YJ100" s="9"/>
      <c r="YM100" s="10"/>
      <c r="YN100" s="1"/>
      <c r="YO100" s="9"/>
      <c r="YR100" s="10"/>
      <c r="YS100" s="1"/>
      <c r="YT100" s="9"/>
      <c r="YW100" s="10"/>
      <c r="YX100" s="1"/>
      <c r="YY100" s="9"/>
      <c r="ZB100" s="10"/>
      <c r="ZC100" s="1"/>
      <c r="ZD100" s="9"/>
      <c r="ZG100" s="10"/>
      <c r="ZH100" s="1"/>
      <c r="ZI100" s="9"/>
      <c r="ZL100" s="10"/>
      <c r="ZM100" s="1"/>
      <c r="ZN100" s="9"/>
      <c r="ZQ100" s="10"/>
      <c r="ZR100" s="1"/>
      <c r="ZS100" s="9"/>
      <c r="ZV100" s="10"/>
      <c r="ZW100" s="1"/>
      <c r="ZX100" s="9"/>
      <c r="AAA100" s="10"/>
      <c r="AAB100" s="1"/>
      <c r="AAC100" s="9"/>
      <c r="AAF100" s="10"/>
      <c r="AAG100" s="1"/>
      <c r="AAH100" s="9"/>
      <c r="AAK100" s="10"/>
      <c r="AAL100" s="1"/>
      <c r="AAM100" s="9"/>
      <c r="AAP100" s="10"/>
      <c r="AAQ100" s="1"/>
      <c r="AAR100" s="9"/>
      <c r="AAU100" s="10"/>
      <c r="AAV100" s="1"/>
      <c r="AAW100" s="9"/>
      <c r="AAZ100" s="10"/>
      <c r="ABA100" s="1"/>
      <c r="ABB100" s="9"/>
      <c r="ABE100" s="10"/>
      <c r="ABF100" s="1"/>
      <c r="ABG100" s="9"/>
      <c r="ABJ100" s="10"/>
      <c r="ABK100" s="1"/>
      <c r="ABL100" s="9"/>
      <c r="ABO100" s="10"/>
      <c r="ABP100" s="1"/>
      <c r="ABQ100" s="9"/>
      <c r="ABT100" s="10"/>
      <c r="ABU100" s="1"/>
      <c r="ABV100" s="9"/>
      <c r="ABY100" s="10"/>
      <c r="ABZ100" s="1"/>
      <c r="ACA100" s="9"/>
      <c r="ACD100" s="10"/>
      <c r="ACE100" s="1"/>
      <c r="ACF100" s="9"/>
      <c r="ACI100" s="10"/>
      <c r="ACJ100" s="1"/>
      <c r="ACK100" s="9"/>
      <c r="ACN100" s="10"/>
      <c r="ACO100" s="1"/>
      <c r="ACP100" s="9"/>
      <c r="ACS100" s="10"/>
      <c r="ACT100" s="1"/>
      <c r="ACU100" s="9"/>
      <c r="ACX100" s="10"/>
      <c r="ACY100" s="1"/>
      <c r="ACZ100" s="9"/>
      <c r="ADC100" s="10"/>
      <c r="ADD100" s="1"/>
      <c r="ADE100" s="9"/>
      <c r="ADH100" s="10"/>
      <c r="ADI100" s="1"/>
      <c r="ADJ100" s="9"/>
      <c r="ADM100" s="10"/>
      <c r="ADN100" s="1"/>
      <c r="ADO100" s="9"/>
      <c r="ADR100" s="10"/>
      <c r="ADS100" s="1"/>
      <c r="ADT100" s="9"/>
      <c r="ADW100" s="10"/>
      <c r="ADX100" s="1"/>
      <c r="ADY100" s="9"/>
      <c r="AEB100" s="10"/>
      <c r="AEC100" s="1"/>
      <c r="AED100" s="9"/>
      <c r="AEG100" s="10"/>
      <c r="AEH100" s="1"/>
      <c r="AEI100" s="9"/>
      <c r="AEL100" s="10"/>
      <c r="AEM100" s="1"/>
      <c r="AEN100" s="9"/>
      <c r="AEQ100" s="10"/>
      <c r="AER100" s="1"/>
      <c r="AES100" s="9"/>
      <c r="AEV100" s="10"/>
      <c r="AEW100" s="1"/>
      <c r="AEX100" s="9"/>
      <c r="AFA100" s="10"/>
      <c r="AFB100" s="1"/>
      <c r="AFC100" s="9"/>
      <c r="AFF100" s="10"/>
      <c r="AFG100" s="1"/>
      <c r="AFH100" s="9"/>
      <c r="AFK100" s="10"/>
      <c r="AFL100" s="1"/>
      <c r="AFM100" s="9"/>
      <c r="AFP100" s="10"/>
      <c r="AFQ100" s="1"/>
      <c r="AFR100" s="9"/>
      <c r="AFU100" s="10"/>
      <c r="AFV100" s="1"/>
      <c r="AFW100" s="9"/>
      <c r="AFZ100" s="10"/>
      <c r="AGA100" s="1"/>
      <c r="AGB100" s="9"/>
      <c r="AGE100" s="10"/>
      <c r="AGF100" s="1"/>
      <c r="AGG100" s="9"/>
      <c r="AGJ100" s="10"/>
      <c r="AGK100" s="1"/>
      <c r="AGL100" s="9"/>
      <c r="AGO100" s="10"/>
      <c r="AGP100" s="1"/>
      <c r="AGQ100" s="9"/>
      <c r="AGT100" s="10"/>
      <c r="AGU100" s="1"/>
      <c r="AGV100" s="9"/>
      <c r="AGY100" s="10"/>
      <c r="AGZ100" s="1"/>
      <c r="AHA100" s="9"/>
      <c r="AHD100" s="10"/>
      <c r="AHE100" s="1"/>
      <c r="AHF100" s="9"/>
      <c r="AHI100" s="10"/>
      <c r="AHJ100" s="1"/>
      <c r="AHK100" s="9"/>
      <c r="AHN100" s="10"/>
      <c r="AHO100" s="1"/>
      <c r="AHP100" s="9"/>
      <c r="AHS100" s="10"/>
      <c r="AHT100" s="1"/>
      <c r="AHU100" s="9"/>
      <c r="AHX100" s="10"/>
      <c r="AHY100" s="1"/>
      <c r="AHZ100" s="9"/>
      <c r="AIC100" s="10"/>
      <c r="AID100" s="1"/>
      <c r="AIE100" s="9"/>
      <c r="AIH100" s="10"/>
      <c r="AII100" s="1"/>
      <c r="AIJ100" s="9"/>
      <c r="AIM100" s="10"/>
      <c r="AIN100" s="1"/>
      <c r="AIO100" s="9"/>
      <c r="AIR100" s="10"/>
      <c r="AIS100" s="1"/>
      <c r="AIT100" s="9"/>
      <c r="AIW100" s="10"/>
      <c r="AIX100" s="1"/>
      <c r="AIY100" s="9"/>
      <c r="AJB100" s="10"/>
      <c r="AJC100" s="1"/>
      <c r="AJD100" s="9"/>
      <c r="AJG100" s="10"/>
      <c r="AJH100" s="1"/>
      <c r="AJI100" s="9"/>
      <c r="AJL100" s="10"/>
      <c r="AJM100" s="1"/>
      <c r="AJN100" s="9"/>
      <c r="AJQ100" s="10"/>
      <c r="AJR100" s="1"/>
      <c r="AJS100" s="9"/>
      <c r="AJV100" s="10"/>
      <c r="AJW100" s="1"/>
      <c r="AJX100" s="9"/>
      <c r="AKA100" s="10"/>
      <c r="AKB100" s="1"/>
      <c r="AKC100" s="9"/>
      <c r="AKF100" s="10"/>
      <c r="AKG100" s="1"/>
      <c r="AKH100" s="9"/>
      <c r="AKK100" s="10"/>
      <c r="AKL100" s="1"/>
      <c r="AKM100" s="9"/>
      <c r="AKP100" s="10"/>
      <c r="AKQ100" s="1"/>
      <c r="AKR100" s="9"/>
      <c r="AKU100" s="10"/>
      <c r="AKV100" s="1"/>
      <c r="AKW100" s="9"/>
      <c r="AKZ100" s="10"/>
      <c r="ALA100" s="1"/>
      <c r="ALB100" s="9"/>
      <c r="ALE100" s="10"/>
      <c r="ALF100" s="1"/>
      <c r="ALG100" s="9"/>
      <c r="ALJ100" s="10"/>
      <c r="ALK100" s="1"/>
      <c r="ALL100" s="9"/>
      <c r="ALO100" s="10"/>
      <c r="ALP100" s="1"/>
      <c r="ALQ100" s="9"/>
      <c r="ALT100" s="10"/>
      <c r="ALU100" s="1"/>
      <c r="ALV100" s="9"/>
      <c r="ALY100" s="10"/>
      <c r="ALZ100" s="1"/>
      <c r="AMA100" s="9"/>
      <c r="AMD100" s="10"/>
      <c r="AME100" s="1"/>
      <c r="AMF100" s="9"/>
      <c r="AMI100" s="10"/>
      <c r="AMJ100" s="1"/>
    </row>
    <row r="101" spans="1:1024" customHeight="1" ht="13.2">
      <c r="I101" s="1"/>
      <c r="J101" s="9"/>
      <c r="M101" s="10"/>
      <c r="N101" s="1"/>
      <c r="O101" s="9"/>
      <c r="R101" s="10"/>
      <c r="S101" s="1"/>
      <c r="T101" s="9"/>
      <c r="W101" s="10"/>
      <c r="X101" s="1"/>
      <c r="Y101" s="9"/>
      <c r="AB101" s="10"/>
      <c r="AC101" s="1"/>
      <c r="AD101" s="9"/>
      <c r="AG101" s="10"/>
      <c r="AH101" s="1"/>
      <c r="AI101" s="9"/>
      <c r="AL101" s="10"/>
      <c r="AM101" s="1"/>
      <c r="AN101" s="9"/>
      <c r="AQ101" s="10"/>
      <c r="AR101" s="1"/>
      <c r="AS101" s="9"/>
      <c r="AV101" s="10"/>
      <c r="AW101" s="1"/>
      <c r="AX101" s="9"/>
      <c r="BA101" s="10"/>
      <c r="BB101" s="1"/>
      <c r="BC101" s="9"/>
      <c r="BF101" s="10"/>
      <c r="BG101" s="1"/>
      <c r="BH101" s="9"/>
      <c r="BK101" s="10"/>
      <c r="BL101" s="1"/>
      <c r="BM101" s="9"/>
      <c r="BP101" s="10"/>
      <c r="BQ101" s="1"/>
      <c r="BR101" s="9"/>
      <c r="BU101" s="10"/>
      <c r="BV101" s="1"/>
      <c r="BW101" s="9"/>
      <c r="BZ101" s="10"/>
      <c r="CA101" s="1"/>
      <c r="CB101" s="9"/>
      <c r="CE101" s="10"/>
      <c r="CF101" s="1"/>
      <c r="CG101" s="9"/>
      <c r="CJ101" s="10"/>
      <c r="CK101" s="1"/>
      <c r="CL101" s="9"/>
      <c r="CO101" s="10"/>
      <c r="CP101" s="1"/>
      <c r="CQ101" s="9"/>
      <c r="CT101" s="10"/>
      <c r="CU101" s="1"/>
      <c r="CV101" s="9"/>
      <c r="CY101" s="10"/>
      <c r="CZ101" s="1"/>
      <c r="DA101" s="9"/>
      <c r="DD101" s="10"/>
      <c r="DE101" s="1"/>
      <c r="DF101" s="9"/>
      <c r="DI101" s="10"/>
      <c r="DJ101" s="1"/>
      <c r="DK101" s="9"/>
      <c r="DN101" s="10"/>
      <c r="DO101" s="1"/>
      <c r="DP101" s="9"/>
      <c r="DS101" s="10"/>
      <c r="DT101" s="1"/>
      <c r="DU101" s="9"/>
      <c r="DX101" s="10"/>
      <c r="DY101" s="1"/>
      <c r="DZ101" s="9"/>
      <c r="EC101" s="10"/>
      <c r="ED101" s="1"/>
      <c r="EE101" s="9"/>
      <c r="EH101" s="10"/>
      <c r="EI101" s="1"/>
      <c r="EJ101" s="9"/>
      <c r="EM101" s="10"/>
      <c r="EN101" s="1"/>
      <c r="EO101" s="9"/>
      <c r="ER101" s="10"/>
      <c r="ES101" s="1"/>
      <c r="ET101" s="9"/>
      <c r="EW101" s="10"/>
      <c r="EX101" s="1"/>
      <c r="EY101" s="9"/>
      <c r="FB101" s="10"/>
      <c r="FC101" s="1"/>
      <c r="FD101" s="9"/>
      <c r="FG101" s="10"/>
      <c r="FH101" s="1"/>
      <c r="FI101" s="9"/>
      <c r="FL101" s="10"/>
      <c r="FM101" s="1"/>
      <c r="FN101" s="9"/>
      <c r="FQ101" s="10"/>
      <c r="FR101" s="1"/>
      <c r="FS101" s="9"/>
      <c r="FV101" s="10"/>
      <c r="FW101" s="1"/>
      <c r="FX101" s="9"/>
      <c r="GA101" s="10"/>
      <c r="GB101" s="1"/>
      <c r="GC101" s="9"/>
      <c r="GF101" s="10"/>
      <c r="GG101" s="1"/>
      <c r="GH101" s="9"/>
      <c r="GK101" s="10"/>
      <c r="GL101" s="1"/>
      <c r="GM101" s="9"/>
      <c r="GP101" s="10"/>
      <c r="GQ101" s="1"/>
      <c r="GR101" s="9"/>
      <c r="GU101" s="10"/>
      <c r="GV101" s="1"/>
      <c r="GW101" s="9"/>
      <c r="GZ101" s="10"/>
      <c r="HA101" s="1"/>
      <c r="HB101" s="9"/>
      <c r="HE101" s="10"/>
      <c r="HF101" s="1"/>
      <c r="HG101" s="9"/>
      <c r="HJ101" s="10"/>
      <c r="HK101" s="1"/>
      <c r="HL101" s="9"/>
      <c r="HO101" s="10"/>
      <c r="HP101" s="1"/>
      <c r="HQ101" s="9"/>
      <c r="HT101" s="10"/>
      <c r="HU101" s="1"/>
      <c r="HV101" s="9"/>
      <c r="HY101" s="10"/>
      <c r="HZ101" s="1"/>
      <c r="IA101" s="9"/>
      <c r="ID101" s="10"/>
      <c r="IE101" s="1"/>
      <c r="IF101" s="9"/>
      <c r="II101" s="10"/>
      <c r="IJ101" s="1"/>
      <c r="IK101" s="9"/>
      <c r="IN101" s="10"/>
      <c r="IO101" s="1"/>
      <c r="IP101" s="9"/>
      <c r="IS101" s="10"/>
      <c r="IT101" s="1"/>
      <c r="IU101" s="9"/>
      <c r="IX101" s="10"/>
      <c r="IY101" s="1"/>
      <c r="IZ101" s="9"/>
      <c r="JC101" s="10"/>
      <c r="JD101" s="1"/>
      <c r="JE101" s="9"/>
      <c r="JH101" s="10"/>
      <c r="JI101" s="1"/>
      <c r="JJ101" s="9"/>
      <c r="JM101" s="10"/>
      <c r="JN101" s="1"/>
      <c r="JO101" s="9"/>
      <c r="JR101" s="10"/>
      <c r="JS101" s="1"/>
      <c r="JT101" s="9"/>
      <c r="JW101" s="10"/>
      <c r="JX101" s="1"/>
      <c r="JY101" s="9"/>
      <c r="KB101" s="10"/>
      <c r="KC101" s="1"/>
      <c r="KD101" s="9"/>
      <c r="KG101" s="10"/>
      <c r="KH101" s="1"/>
      <c r="KI101" s="9"/>
      <c r="KL101" s="10"/>
      <c r="KM101" s="1"/>
      <c r="KN101" s="9"/>
      <c r="KQ101" s="10"/>
      <c r="KR101" s="1"/>
      <c r="KS101" s="9"/>
      <c r="KV101" s="10"/>
      <c r="KW101" s="1"/>
      <c r="KX101" s="9"/>
      <c r="LA101" s="10"/>
      <c r="LB101" s="1"/>
      <c r="LC101" s="9"/>
      <c r="LF101" s="10"/>
      <c r="LG101" s="1"/>
      <c r="LH101" s="9"/>
      <c r="LK101" s="10"/>
      <c r="LL101" s="1"/>
      <c r="LM101" s="9"/>
      <c r="LP101" s="10"/>
      <c r="LQ101" s="1"/>
      <c r="LR101" s="9"/>
      <c r="LU101" s="10"/>
      <c r="LV101" s="1"/>
      <c r="LW101" s="9"/>
      <c r="LZ101" s="10"/>
      <c r="MA101" s="1"/>
      <c r="MB101" s="9"/>
      <c r="ME101" s="10"/>
      <c r="MF101" s="1"/>
      <c r="MG101" s="9"/>
      <c r="MJ101" s="10"/>
      <c r="MK101" s="1"/>
      <c r="ML101" s="9"/>
      <c r="MO101" s="10"/>
      <c r="MP101" s="1"/>
      <c r="MQ101" s="9"/>
      <c r="MT101" s="10"/>
      <c r="MU101" s="1"/>
      <c r="MV101" s="9"/>
      <c r="MY101" s="10"/>
      <c r="MZ101" s="1"/>
      <c r="NA101" s="9"/>
      <c r="ND101" s="10"/>
      <c r="NE101" s="1"/>
      <c r="NF101" s="9"/>
      <c r="NI101" s="10"/>
      <c r="NJ101" s="1"/>
      <c r="NK101" s="9"/>
      <c r="NN101" s="10"/>
      <c r="NO101" s="1"/>
      <c r="NP101" s="9"/>
      <c r="NS101" s="10"/>
      <c r="NT101" s="1"/>
      <c r="NU101" s="9"/>
      <c r="NX101" s="10"/>
      <c r="NY101" s="1"/>
      <c r="NZ101" s="9"/>
      <c r="OC101" s="10"/>
      <c r="OD101" s="1"/>
      <c r="OE101" s="9"/>
      <c r="OH101" s="10"/>
      <c r="OI101" s="1"/>
      <c r="OJ101" s="9"/>
      <c r="OM101" s="10"/>
      <c r="ON101" s="1"/>
      <c r="OO101" s="9"/>
      <c r="OR101" s="10"/>
      <c r="OS101" s="1"/>
      <c r="OT101" s="9"/>
      <c r="OW101" s="10"/>
      <c r="OX101" s="1"/>
      <c r="OY101" s="9"/>
      <c r="PB101" s="10"/>
      <c r="PC101" s="1"/>
      <c r="PD101" s="9"/>
      <c r="PG101" s="10"/>
      <c r="PH101" s="1"/>
      <c r="PI101" s="9"/>
      <c r="PL101" s="10"/>
      <c r="PM101" s="1"/>
      <c r="PN101" s="9"/>
      <c r="PQ101" s="10"/>
      <c r="PR101" s="1"/>
      <c r="PS101" s="9"/>
      <c r="PV101" s="10"/>
      <c r="PW101" s="1"/>
      <c r="PX101" s="9"/>
      <c r="QA101" s="10"/>
      <c r="QB101" s="1"/>
      <c r="QC101" s="9"/>
      <c r="QF101" s="10"/>
      <c r="QG101" s="1"/>
      <c r="QH101" s="9"/>
      <c r="QK101" s="10"/>
      <c r="QL101" s="1"/>
      <c r="QM101" s="9"/>
      <c r="QP101" s="10"/>
      <c r="QQ101" s="1"/>
      <c r="QR101" s="9"/>
      <c r="QU101" s="10"/>
      <c r="QV101" s="1"/>
      <c r="QW101" s="9"/>
      <c r="QZ101" s="10"/>
      <c r="RA101" s="1"/>
      <c r="RB101" s="9"/>
      <c r="RE101" s="10"/>
      <c r="RF101" s="1"/>
      <c r="RG101" s="9"/>
      <c r="RJ101" s="10"/>
      <c r="RK101" s="1"/>
      <c r="RL101" s="9"/>
      <c r="RO101" s="10"/>
      <c r="RP101" s="1"/>
      <c r="RQ101" s="9"/>
      <c r="RT101" s="10"/>
      <c r="RU101" s="1"/>
      <c r="RV101" s="9"/>
      <c r="RY101" s="10"/>
      <c r="RZ101" s="1"/>
      <c r="SA101" s="9"/>
      <c r="SD101" s="10"/>
      <c r="SE101" s="1"/>
      <c r="SF101" s="9"/>
      <c r="SI101" s="10"/>
      <c r="SJ101" s="1"/>
      <c r="SK101" s="9"/>
      <c r="SN101" s="10"/>
      <c r="SO101" s="1"/>
      <c r="SP101" s="9"/>
      <c r="SS101" s="10"/>
      <c r="ST101" s="1"/>
      <c r="SU101" s="9"/>
      <c r="SX101" s="10"/>
      <c r="SY101" s="1"/>
      <c r="SZ101" s="9"/>
      <c r="TC101" s="10"/>
      <c r="TD101" s="1"/>
      <c r="TE101" s="9"/>
      <c r="TH101" s="10"/>
      <c r="TI101" s="1"/>
      <c r="TJ101" s="9"/>
      <c r="TM101" s="10"/>
      <c r="TN101" s="1"/>
      <c r="TO101" s="9"/>
      <c r="TR101" s="10"/>
      <c r="TS101" s="1"/>
      <c r="TT101" s="9"/>
      <c r="TW101" s="10"/>
      <c r="TX101" s="1"/>
      <c r="TY101" s="9"/>
      <c r="UB101" s="10"/>
      <c r="UC101" s="1"/>
      <c r="UD101" s="9"/>
      <c r="UG101" s="10"/>
      <c r="UH101" s="1"/>
      <c r="UI101" s="9"/>
      <c r="UL101" s="10"/>
      <c r="UM101" s="1"/>
      <c r="UN101" s="9"/>
      <c r="UQ101" s="10"/>
      <c r="UR101" s="1"/>
      <c r="US101" s="9"/>
      <c r="UV101" s="10"/>
      <c r="UW101" s="1"/>
      <c r="UX101" s="9"/>
      <c r="VA101" s="10"/>
      <c r="VB101" s="1"/>
      <c r="VC101" s="9"/>
      <c r="VF101" s="10"/>
      <c r="VG101" s="1"/>
      <c r="VH101" s="9"/>
      <c r="VK101" s="10"/>
      <c r="VL101" s="1"/>
      <c r="VM101" s="9"/>
      <c r="VP101" s="10"/>
      <c r="VQ101" s="1"/>
      <c r="VR101" s="9"/>
      <c r="VU101" s="10"/>
      <c r="VV101" s="1"/>
      <c r="VW101" s="9"/>
      <c r="VZ101" s="10"/>
      <c r="WA101" s="1"/>
      <c r="WB101" s="9"/>
      <c r="WE101" s="10"/>
      <c r="WF101" s="1"/>
      <c r="WG101" s="9"/>
      <c r="WJ101" s="10"/>
      <c r="WK101" s="1"/>
      <c r="WL101" s="9"/>
      <c r="WO101" s="10"/>
      <c r="WP101" s="1"/>
      <c r="WQ101" s="9"/>
      <c r="WT101" s="10"/>
      <c r="WU101" s="1"/>
      <c r="WV101" s="9"/>
      <c r="WY101" s="10"/>
      <c r="WZ101" s="1"/>
      <c r="XA101" s="9"/>
      <c r="XD101" s="10"/>
      <c r="XE101" s="1"/>
      <c r="XF101" s="9"/>
      <c r="XI101" s="10"/>
      <c r="XJ101" s="1"/>
      <c r="XK101" s="9"/>
      <c r="XN101" s="10"/>
      <c r="XO101" s="1"/>
      <c r="XP101" s="9"/>
      <c r="XS101" s="10"/>
      <c r="XT101" s="1"/>
      <c r="XU101" s="9"/>
      <c r="XX101" s="10"/>
      <c r="XY101" s="1"/>
      <c r="XZ101" s="9"/>
      <c r="YC101" s="10"/>
      <c r="YD101" s="1"/>
      <c r="YE101" s="9"/>
      <c r="YH101" s="10"/>
      <c r="YI101" s="1"/>
      <c r="YJ101" s="9"/>
      <c r="YM101" s="10"/>
      <c r="YN101" s="1"/>
      <c r="YO101" s="9"/>
      <c r="YR101" s="10"/>
      <c r="YS101" s="1"/>
      <c r="YT101" s="9"/>
      <c r="YW101" s="10"/>
      <c r="YX101" s="1"/>
      <c r="YY101" s="9"/>
      <c r="ZB101" s="10"/>
      <c r="ZC101" s="1"/>
      <c r="ZD101" s="9"/>
      <c r="ZG101" s="10"/>
      <c r="ZH101" s="1"/>
      <c r="ZI101" s="9"/>
      <c r="ZL101" s="10"/>
      <c r="ZM101" s="1"/>
      <c r="ZN101" s="9"/>
      <c r="ZQ101" s="10"/>
      <c r="ZR101" s="1"/>
      <c r="ZS101" s="9"/>
      <c r="ZV101" s="10"/>
      <c r="ZW101" s="1"/>
      <c r="ZX101" s="9"/>
      <c r="AAA101" s="10"/>
      <c r="AAB101" s="1"/>
      <c r="AAC101" s="9"/>
      <c r="AAF101" s="10"/>
      <c r="AAG101" s="1"/>
      <c r="AAH101" s="9"/>
      <c r="AAK101" s="10"/>
      <c r="AAL101" s="1"/>
      <c r="AAM101" s="9"/>
      <c r="AAP101" s="10"/>
      <c r="AAQ101" s="1"/>
      <c r="AAR101" s="9"/>
      <c r="AAU101" s="10"/>
      <c r="AAV101" s="1"/>
      <c r="AAW101" s="9"/>
      <c r="AAZ101" s="10"/>
      <c r="ABA101" s="1"/>
      <c r="ABB101" s="9"/>
      <c r="ABE101" s="10"/>
      <c r="ABF101" s="1"/>
      <c r="ABG101" s="9"/>
      <c r="ABJ101" s="10"/>
      <c r="ABK101" s="1"/>
      <c r="ABL101" s="9"/>
      <c r="ABO101" s="10"/>
      <c r="ABP101" s="1"/>
      <c r="ABQ101" s="9"/>
      <c r="ABT101" s="10"/>
      <c r="ABU101" s="1"/>
      <c r="ABV101" s="9"/>
      <c r="ABY101" s="10"/>
      <c r="ABZ101" s="1"/>
      <c r="ACA101" s="9"/>
      <c r="ACD101" s="10"/>
      <c r="ACE101" s="1"/>
      <c r="ACF101" s="9"/>
      <c r="ACI101" s="10"/>
      <c r="ACJ101" s="1"/>
      <c r="ACK101" s="9"/>
      <c r="ACN101" s="10"/>
      <c r="ACO101" s="1"/>
      <c r="ACP101" s="9"/>
      <c r="ACS101" s="10"/>
      <c r="ACT101" s="1"/>
      <c r="ACU101" s="9"/>
      <c r="ACX101" s="10"/>
      <c r="ACY101" s="1"/>
      <c r="ACZ101" s="9"/>
      <c r="ADC101" s="10"/>
      <c r="ADD101" s="1"/>
      <c r="ADE101" s="9"/>
      <c r="ADH101" s="10"/>
      <c r="ADI101" s="1"/>
      <c r="ADJ101" s="9"/>
      <c r="ADM101" s="10"/>
      <c r="ADN101" s="1"/>
      <c r="ADO101" s="9"/>
      <c r="ADR101" s="10"/>
      <c r="ADS101" s="1"/>
      <c r="ADT101" s="9"/>
      <c r="ADW101" s="10"/>
      <c r="ADX101" s="1"/>
      <c r="ADY101" s="9"/>
      <c r="AEB101" s="10"/>
      <c r="AEC101" s="1"/>
      <c r="AED101" s="9"/>
      <c r="AEG101" s="10"/>
      <c r="AEH101" s="1"/>
      <c r="AEI101" s="9"/>
      <c r="AEL101" s="10"/>
      <c r="AEM101" s="1"/>
      <c r="AEN101" s="9"/>
      <c r="AEQ101" s="10"/>
      <c r="AER101" s="1"/>
      <c r="AES101" s="9"/>
      <c r="AEV101" s="10"/>
      <c r="AEW101" s="1"/>
      <c r="AEX101" s="9"/>
      <c r="AFA101" s="10"/>
      <c r="AFB101" s="1"/>
      <c r="AFC101" s="9"/>
      <c r="AFF101" s="10"/>
      <c r="AFG101" s="1"/>
      <c r="AFH101" s="9"/>
      <c r="AFK101" s="10"/>
      <c r="AFL101" s="1"/>
      <c r="AFM101" s="9"/>
      <c r="AFP101" s="10"/>
      <c r="AFQ101" s="1"/>
      <c r="AFR101" s="9"/>
      <c r="AFU101" s="10"/>
      <c r="AFV101" s="1"/>
      <c r="AFW101" s="9"/>
      <c r="AFZ101" s="10"/>
      <c r="AGA101" s="1"/>
      <c r="AGB101" s="9"/>
      <c r="AGE101" s="10"/>
      <c r="AGF101" s="1"/>
      <c r="AGG101" s="9"/>
      <c r="AGJ101" s="10"/>
      <c r="AGK101" s="1"/>
      <c r="AGL101" s="9"/>
      <c r="AGO101" s="10"/>
      <c r="AGP101" s="1"/>
      <c r="AGQ101" s="9"/>
      <c r="AGT101" s="10"/>
      <c r="AGU101" s="1"/>
      <c r="AGV101" s="9"/>
      <c r="AGY101" s="10"/>
      <c r="AGZ101" s="1"/>
      <c r="AHA101" s="9"/>
      <c r="AHD101" s="10"/>
      <c r="AHE101" s="1"/>
      <c r="AHF101" s="9"/>
      <c r="AHI101" s="10"/>
      <c r="AHJ101" s="1"/>
      <c r="AHK101" s="9"/>
      <c r="AHN101" s="10"/>
      <c r="AHO101" s="1"/>
      <c r="AHP101" s="9"/>
      <c r="AHS101" s="10"/>
      <c r="AHT101" s="1"/>
      <c r="AHU101" s="9"/>
      <c r="AHX101" s="10"/>
      <c r="AHY101" s="1"/>
      <c r="AHZ101" s="9"/>
      <c r="AIC101" s="10"/>
      <c r="AID101" s="1"/>
      <c r="AIE101" s="9"/>
      <c r="AIH101" s="10"/>
      <c r="AII101" s="1"/>
      <c r="AIJ101" s="9"/>
      <c r="AIM101" s="10"/>
      <c r="AIN101" s="1"/>
      <c r="AIO101" s="9"/>
      <c r="AIR101" s="10"/>
      <c r="AIS101" s="1"/>
      <c r="AIT101" s="9"/>
      <c r="AIW101" s="10"/>
      <c r="AIX101" s="1"/>
      <c r="AIY101" s="9"/>
      <c r="AJB101" s="10"/>
      <c r="AJC101" s="1"/>
      <c r="AJD101" s="9"/>
      <c r="AJG101" s="10"/>
      <c r="AJH101" s="1"/>
      <c r="AJI101" s="9"/>
      <c r="AJL101" s="10"/>
      <c r="AJM101" s="1"/>
      <c r="AJN101" s="9"/>
      <c r="AJQ101" s="10"/>
      <c r="AJR101" s="1"/>
      <c r="AJS101" s="9"/>
      <c r="AJV101" s="10"/>
      <c r="AJW101" s="1"/>
      <c r="AJX101" s="9"/>
      <c r="AKA101" s="10"/>
      <c r="AKB101" s="1"/>
      <c r="AKC101" s="9"/>
      <c r="AKF101" s="10"/>
      <c r="AKG101" s="1"/>
      <c r="AKH101" s="9"/>
      <c r="AKK101" s="10"/>
      <c r="AKL101" s="1"/>
      <c r="AKM101" s="9"/>
      <c r="AKP101" s="10"/>
      <c r="AKQ101" s="1"/>
      <c r="AKR101" s="9"/>
      <c r="AKU101" s="10"/>
      <c r="AKV101" s="1"/>
      <c r="AKW101" s="9"/>
      <c r="AKZ101" s="10"/>
      <c r="ALA101" s="1"/>
      <c r="ALB101" s="9"/>
      <c r="ALE101" s="10"/>
      <c r="ALF101" s="1"/>
      <c r="ALG101" s="9"/>
      <c r="ALJ101" s="10"/>
      <c r="ALK101" s="1"/>
      <c r="ALL101" s="9"/>
      <c r="ALO101" s="10"/>
      <c r="ALP101" s="1"/>
      <c r="ALQ101" s="9"/>
      <c r="ALT101" s="10"/>
      <c r="ALU101" s="1"/>
      <c r="ALV101" s="9"/>
      <c r="ALY101" s="10"/>
      <c r="ALZ101" s="1"/>
      <c r="AMA101" s="9"/>
      <c r="AMD101" s="10"/>
      <c r="AME101" s="1"/>
      <c r="AMF101" s="9"/>
      <c r="AMI101" s="10"/>
      <c r="AMJ101" s="1"/>
    </row>
    <row r="102" spans="1:1024" customHeight="1" ht="13.2">
      <c r="I102" s="1"/>
      <c r="J102" s="9"/>
      <c r="M102" s="10"/>
      <c r="N102" s="1"/>
      <c r="O102" s="9"/>
      <c r="R102" s="10"/>
      <c r="S102" s="1"/>
      <c r="T102" s="9"/>
      <c r="W102" s="10"/>
      <c r="X102" s="1"/>
      <c r="Y102" s="9"/>
      <c r="AB102" s="10"/>
      <c r="AC102" s="1"/>
      <c r="AD102" s="9"/>
      <c r="AG102" s="10"/>
      <c r="AH102" s="1"/>
      <c r="AI102" s="9"/>
      <c r="AL102" s="10"/>
      <c r="AM102" s="1"/>
      <c r="AN102" s="9"/>
      <c r="AQ102" s="10"/>
      <c r="AR102" s="1"/>
      <c r="AS102" s="9"/>
      <c r="AV102" s="10"/>
      <c r="AW102" s="1"/>
      <c r="AX102" s="9"/>
      <c r="BA102" s="10"/>
      <c r="BB102" s="1"/>
      <c r="BC102" s="9"/>
      <c r="BF102" s="10"/>
      <c r="BG102" s="1"/>
      <c r="BH102" s="9"/>
      <c r="BK102" s="10"/>
      <c r="BL102" s="1"/>
      <c r="BM102" s="9"/>
      <c r="BP102" s="10"/>
      <c r="BQ102" s="1"/>
      <c r="BR102" s="9"/>
      <c r="BU102" s="10"/>
      <c r="BV102" s="1"/>
      <c r="BW102" s="9"/>
      <c r="BZ102" s="10"/>
      <c r="CA102" s="1"/>
      <c r="CB102" s="9"/>
      <c r="CE102" s="10"/>
      <c r="CF102" s="1"/>
      <c r="CG102" s="9"/>
      <c r="CJ102" s="10"/>
      <c r="CK102" s="1"/>
      <c r="CL102" s="9"/>
      <c r="CO102" s="10"/>
      <c r="CP102" s="1"/>
      <c r="CQ102" s="9"/>
      <c r="CT102" s="10"/>
      <c r="CU102" s="1"/>
      <c r="CV102" s="9"/>
      <c r="CY102" s="10"/>
      <c r="CZ102" s="1"/>
      <c r="DA102" s="9"/>
      <c r="DD102" s="10"/>
      <c r="DE102" s="1"/>
      <c r="DF102" s="9"/>
      <c r="DI102" s="10"/>
      <c r="DJ102" s="1"/>
      <c r="DK102" s="9"/>
      <c r="DN102" s="10"/>
      <c r="DO102" s="1"/>
      <c r="DP102" s="9"/>
      <c r="DS102" s="10"/>
      <c r="DT102" s="1"/>
      <c r="DU102" s="9"/>
      <c r="DX102" s="10"/>
      <c r="DY102" s="1"/>
      <c r="DZ102" s="9"/>
      <c r="EC102" s="10"/>
      <c r="ED102" s="1"/>
      <c r="EE102" s="9"/>
      <c r="EH102" s="10"/>
      <c r="EI102" s="1"/>
      <c r="EJ102" s="9"/>
      <c r="EM102" s="10"/>
      <c r="EN102" s="1"/>
      <c r="EO102" s="9"/>
      <c r="ER102" s="10"/>
      <c r="ES102" s="1"/>
      <c r="ET102" s="9"/>
      <c r="EW102" s="10"/>
      <c r="EX102" s="1"/>
      <c r="EY102" s="9"/>
      <c r="FB102" s="10"/>
      <c r="FC102" s="1"/>
      <c r="FD102" s="9"/>
      <c r="FG102" s="10"/>
      <c r="FH102" s="1"/>
      <c r="FI102" s="9"/>
      <c r="FL102" s="10"/>
      <c r="FM102" s="1"/>
      <c r="FN102" s="9"/>
      <c r="FQ102" s="10"/>
      <c r="FR102" s="1"/>
      <c r="FS102" s="9"/>
      <c r="FV102" s="10"/>
      <c r="FW102" s="1"/>
      <c r="FX102" s="9"/>
      <c r="GA102" s="10"/>
      <c r="GB102" s="1"/>
      <c r="GC102" s="9"/>
      <c r="GF102" s="10"/>
      <c r="GG102" s="1"/>
      <c r="GH102" s="9"/>
      <c r="GK102" s="10"/>
      <c r="GL102" s="1"/>
      <c r="GM102" s="9"/>
      <c r="GP102" s="10"/>
      <c r="GQ102" s="1"/>
      <c r="GR102" s="9"/>
      <c r="GU102" s="10"/>
      <c r="GV102" s="1"/>
      <c r="GW102" s="9"/>
      <c r="GZ102" s="10"/>
      <c r="HA102" s="1"/>
      <c r="HB102" s="9"/>
      <c r="HE102" s="10"/>
      <c r="HF102" s="1"/>
      <c r="HG102" s="9"/>
      <c r="HJ102" s="10"/>
      <c r="HK102" s="1"/>
      <c r="HL102" s="9"/>
      <c r="HO102" s="10"/>
      <c r="HP102" s="1"/>
      <c r="HQ102" s="9"/>
      <c r="HT102" s="10"/>
      <c r="HU102" s="1"/>
      <c r="HV102" s="9"/>
      <c r="HY102" s="10"/>
      <c r="HZ102" s="1"/>
      <c r="IA102" s="9"/>
      <c r="ID102" s="10"/>
      <c r="IE102" s="1"/>
      <c r="IF102" s="9"/>
      <c r="II102" s="10"/>
      <c r="IJ102" s="1"/>
      <c r="IK102" s="9"/>
      <c r="IN102" s="10"/>
      <c r="IO102" s="1"/>
      <c r="IP102" s="9"/>
      <c r="IS102" s="10"/>
      <c r="IT102" s="1"/>
      <c r="IU102" s="9"/>
      <c r="IX102" s="10"/>
      <c r="IY102" s="1"/>
      <c r="IZ102" s="9"/>
      <c r="JC102" s="10"/>
      <c r="JD102" s="1"/>
      <c r="JE102" s="9"/>
      <c r="JH102" s="10"/>
      <c r="JI102" s="1"/>
      <c r="JJ102" s="9"/>
      <c r="JM102" s="10"/>
      <c r="JN102" s="1"/>
      <c r="JO102" s="9"/>
      <c r="JR102" s="10"/>
      <c r="JS102" s="1"/>
      <c r="JT102" s="9"/>
      <c r="JW102" s="10"/>
      <c r="JX102" s="1"/>
      <c r="JY102" s="9"/>
      <c r="KB102" s="10"/>
      <c r="KC102" s="1"/>
      <c r="KD102" s="9"/>
      <c r="KG102" s="10"/>
      <c r="KH102" s="1"/>
      <c r="KI102" s="9"/>
      <c r="KL102" s="10"/>
      <c r="KM102" s="1"/>
      <c r="KN102" s="9"/>
      <c r="KQ102" s="10"/>
      <c r="KR102" s="1"/>
      <c r="KS102" s="9"/>
      <c r="KV102" s="10"/>
      <c r="KW102" s="1"/>
      <c r="KX102" s="9"/>
      <c r="LA102" s="10"/>
      <c r="LB102" s="1"/>
      <c r="LC102" s="9"/>
      <c r="LF102" s="10"/>
      <c r="LG102" s="1"/>
      <c r="LH102" s="9"/>
      <c r="LK102" s="10"/>
      <c r="LL102" s="1"/>
      <c r="LM102" s="9"/>
      <c r="LP102" s="10"/>
      <c r="LQ102" s="1"/>
      <c r="LR102" s="9"/>
      <c r="LU102" s="10"/>
      <c r="LV102" s="1"/>
      <c r="LW102" s="9"/>
      <c r="LZ102" s="10"/>
      <c r="MA102" s="1"/>
      <c r="MB102" s="9"/>
      <c r="ME102" s="10"/>
      <c r="MF102" s="1"/>
      <c r="MG102" s="9"/>
      <c r="MJ102" s="10"/>
      <c r="MK102" s="1"/>
      <c r="ML102" s="9"/>
      <c r="MO102" s="10"/>
      <c r="MP102" s="1"/>
      <c r="MQ102" s="9"/>
      <c r="MT102" s="10"/>
      <c r="MU102" s="1"/>
      <c r="MV102" s="9"/>
      <c r="MY102" s="10"/>
      <c r="MZ102" s="1"/>
      <c r="NA102" s="9"/>
      <c r="ND102" s="10"/>
      <c r="NE102" s="1"/>
      <c r="NF102" s="9"/>
      <c r="NI102" s="10"/>
      <c r="NJ102" s="1"/>
      <c r="NK102" s="9"/>
      <c r="NN102" s="10"/>
      <c r="NO102" s="1"/>
      <c r="NP102" s="9"/>
      <c r="NS102" s="10"/>
      <c r="NT102" s="1"/>
      <c r="NU102" s="9"/>
      <c r="NX102" s="10"/>
      <c r="NY102" s="1"/>
      <c r="NZ102" s="9"/>
      <c r="OC102" s="10"/>
      <c r="OD102" s="1"/>
      <c r="OE102" s="9"/>
      <c r="OH102" s="10"/>
      <c r="OI102" s="1"/>
      <c r="OJ102" s="9"/>
      <c r="OM102" s="10"/>
      <c r="ON102" s="1"/>
      <c r="OO102" s="9"/>
      <c r="OR102" s="10"/>
      <c r="OS102" s="1"/>
      <c r="OT102" s="9"/>
      <c r="OW102" s="10"/>
      <c r="OX102" s="1"/>
      <c r="OY102" s="9"/>
      <c r="PB102" s="10"/>
      <c r="PC102" s="1"/>
      <c r="PD102" s="9"/>
      <c r="PG102" s="10"/>
      <c r="PH102" s="1"/>
      <c r="PI102" s="9"/>
      <c r="PL102" s="10"/>
      <c r="PM102" s="1"/>
      <c r="PN102" s="9"/>
      <c r="PQ102" s="10"/>
      <c r="PR102" s="1"/>
      <c r="PS102" s="9"/>
      <c r="PV102" s="10"/>
      <c r="PW102" s="1"/>
      <c r="PX102" s="9"/>
      <c r="QA102" s="10"/>
      <c r="QB102" s="1"/>
      <c r="QC102" s="9"/>
      <c r="QF102" s="10"/>
      <c r="QG102" s="1"/>
      <c r="QH102" s="9"/>
      <c r="QK102" s="10"/>
      <c r="QL102" s="1"/>
      <c r="QM102" s="9"/>
      <c r="QP102" s="10"/>
      <c r="QQ102" s="1"/>
      <c r="QR102" s="9"/>
      <c r="QU102" s="10"/>
      <c r="QV102" s="1"/>
      <c r="QW102" s="9"/>
      <c r="QZ102" s="10"/>
      <c r="RA102" s="1"/>
      <c r="RB102" s="9"/>
      <c r="RE102" s="10"/>
      <c r="RF102" s="1"/>
      <c r="RG102" s="9"/>
      <c r="RJ102" s="10"/>
      <c r="RK102" s="1"/>
      <c r="RL102" s="9"/>
      <c r="RO102" s="10"/>
      <c r="RP102" s="1"/>
      <c r="RQ102" s="9"/>
      <c r="RT102" s="10"/>
      <c r="RU102" s="1"/>
      <c r="RV102" s="9"/>
      <c r="RY102" s="10"/>
      <c r="RZ102" s="1"/>
      <c r="SA102" s="9"/>
      <c r="SD102" s="10"/>
      <c r="SE102" s="1"/>
      <c r="SF102" s="9"/>
      <c r="SI102" s="10"/>
      <c r="SJ102" s="1"/>
      <c r="SK102" s="9"/>
      <c r="SN102" s="10"/>
      <c r="SO102" s="1"/>
      <c r="SP102" s="9"/>
      <c r="SS102" s="10"/>
      <c r="ST102" s="1"/>
      <c r="SU102" s="9"/>
      <c r="SX102" s="10"/>
      <c r="SY102" s="1"/>
      <c r="SZ102" s="9"/>
      <c r="TC102" s="10"/>
      <c r="TD102" s="1"/>
      <c r="TE102" s="9"/>
      <c r="TH102" s="10"/>
      <c r="TI102" s="1"/>
      <c r="TJ102" s="9"/>
      <c r="TM102" s="10"/>
      <c r="TN102" s="1"/>
      <c r="TO102" s="9"/>
      <c r="TR102" s="10"/>
      <c r="TS102" s="1"/>
      <c r="TT102" s="9"/>
      <c r="TW102" s="10"/>
      <c r="TX102" s="1"/>
      <c r="TY102" s="9"/>
      <c r="UB102" s="10"/>
      <c r="UC102" s="1"/>
      <c r="UD102" s="9"/>
      <c r="UG102" s="10"/>
      <c r="UH102" s="1"/>
      <c r="UI102" s="9"/>
      <c r="UL102" s="10"/>
      <c r="UM102" s="1"/>
      <c r="UN102" s="9"/>
      <c r="UQ102" s="10"/>
      <c r="UR102" s="1"/>
      <c r="US102" s="9"/>
      <c r="UV102" s="10"/>
      <c r="UW102" s="1"/>
      <c r="UX102" s="9"/>
      <c r="VA102" s="10"/>
      <c r="VB102" s="1"/>
      <c r="VC102" s="9"/>
      <c r="VF102" s="10"/>
      <c r="VG102" s="1"/>
      <c r="VH102" s="9"/>
      <c r="VK102" s="10"/>
      <c r="VL102" s="1"/>
      <c r="VM102" s="9"/>
      <c r="VP102" s="10"/>
      <c r="VQ102" s="1"/>
      <c r="VR102" s="9"/>
      <c r="VU102" s="10"/>
      <c r="VV102" s="1"/>
      <c r="VW102" s="9"/>
      <c r="VZ102" s="10"/>
      <c r="WA102" s="1"/>
      <c r="WB102" s="9"/>
      <c r="WE102" s="10"/>
      <c r="WF102" s="1"/>
      <c r="WG102" s="9"/>
      <c r="WJ102" s="10"/>
      <c r="WK102" s="1"/>
      <c r="WL102" s="9"/>
      <c r="WO102" s="10"/>
      <c r="WP102" s="1"/>
      <c r="WQ102" s="9"/>
      <c r="WT102" s="10"/>
      <c r="WU102" s="1"/>
      <c r="WV102" s="9"/>
      <c r="WY102" s="10"/>
      <c r="WZ102" s="1"/>
      <c r="XA102" s="9"/>
      <c r="XD102" s="10"/>
      <c r="XE102" s="1"/>
      <c r="XF102" s="9"/>
      <c r="XI102" s="10"/>
      <c r="XJ102" s="1"/>
      <c r="XK102" s="9"/>
      <c r="XN102" s="10"/>
      <c r="XO102" s="1"/>
      <c r="XP102" s="9"/>
      <c r="XS102" s="10"/>
      <c r="XT102" s="1"/>
      <c r="XU102" s="9"/>
      <c r="XX102" s="10"/>
      <c r="XY102" s="1"/>
      <c r="XZ102" s="9"/>
      <c r="YC102" s="10"/>
      <c r="YD102" s="1"/>
      <c r="YE102" s="9"/>
      <c r="YH102" s="10"/>
      <c r="YI102" s="1"/>
      <c r="YJ102" s="9"/>
      <c r="YM102" s="10"/>
      <c r="YN102" s="1"/>
      <c r="YO102" s="9"/>
      <c r="YR102" s="10"/>
      <c r="YS102" s="1"/>
      <c r="YT102" s="9"/>
      <c r="YW102" s="10"/>
      <c r="YX102" s="1"/>
      <c r="YY102" s="9"/>
      <c r="ZB102" s="10"/>
      <c r="ZC102" s="1"/>
      <c r="ZD102" s="9"/>
      <c r="ZG102" s="10"/>
      <c r="ZH102" s="1"/>
      <c r="ZI102" s="9"/>
      <c r="ZL102" s="10"/>
      <c r="ZM102" s="1"/>
      <c r="ZN102" s="9"/>
      <c r="ZQ102" s="10"/>
      <c r="ZR102" s="1"/>
      <c r="ZS102" s="9"/>
      <c r="ZV102" s="10"/>
      <c r="ZW102" s="1"/>
      <c r="ZX102" s="9"/>
      <c r="AAA102" s="10"/>
      <c r="AAB102" s="1"/>
      <c r="AAC102" s="9"/>
      <c r="AAF102" s="10"/>
      <c r="AAG102" s="1"/>
      <c r="AAH102" s="9"/>
      <c r="AAK102" s="10"/>
      <c r="AAL102" s="1"/>
      <c r="AAM102" s="9"/>
      <c r="AAP102" s="10"/>
      <c r="AAQ102" s="1"/>
      <c r="AAR102" s="9"/>
      <c r="AAU102" s="10"/>
      <c r="AAV102" s="1"/>
      <c r="AAW102" s="9"/>
      <c r="AAZ102" s="10"/>
      <c r="ABA102" s="1"/>
      <c r="ABB102" s="9"/>
      <c r="ABE102" s="10"/>
      <c r="ABF102" s="1"/>
      <c r="ABG102" s="9"/>
      <c r="ABJ102" s="10"/>
      <c r="ABK102" s="1"/>
      <c r="ABL102" s="9"/>
      <c r="ABO102" s="10"/>
      <c r="ABP102" s="1"/>
      <c r="ABQ102" s="9"/>
      <c r="ABT102" s="10"/>
      <c r="ABU102" s="1"/>
      <c r="ABV102" s="9"/>
      <c r="ABY102" s="10"/>
      <c r="ABZ102" s="1"/>
      <c r="ACA102" s="9"/>
      <c r="ACD102" s="10"/>
      <c r="ACE102" s="1"/>
      <c r="ACF102" s="9"/>
      <c r="ACI102" s="10"/>
      <c r="ACJ102" s="1"/>
      <c r="ACK102" s="9"/>
      <c r="ACN102" s="10"/>
      <c r="ACO102" s="1"/>
      <c r="ACP102" s="9"/>
      <c r="ACS102" s="10"/>
      <c r="ACT102" s="1"/>
      <c r="ACU102" s="9"/>
      <c r="ACX102" s="10"/>
      <c r="ACY102" s="1"/>
      <c r="ACZ102" s="9"/>
      <c r="ADC102" s="10"/>
      <c r="ADD102" s="1"/>
      <c r="ADE102" s="9"/>
      <c r="ADH102" s="10"/>
      <c r="ADI102" s="1"/>
      <c r="ADJ102" s="9"/>
      <c r="ADM102" s="10"/>
      <c r="ADN102" s="1"/>
      <c r="ADO102" s="9"/>
      <c r="ADR102" s="10"/>
      <c r="ADS102" s="1"/>
      <c r="ADT102" s="9"/>
      <c r="ADW102" s="10"/>
      <c r="ADX102" s="1"/>
      <c r="ADY102" s="9"/>
      <c r="AEB102" s="10"/>
      <c r="AEC102" s="1"/>
      <c r="AED102" s="9"/>
      <c r="AEG102" s="10"/>
      <c r="AEH102" s="1"/>
      <c r="AEI102" s="9"/>
      <c r="AEL102" s="10"/>
      <c r="AEM102" s="1"/>
      <c r="AEN102" s="9"/>
      <c r="AEQ102" s="10"/>
      <c r="AER102" s="1"/>
      <c r="AES102" s="9"/>
      <c r="AEV102" s="10"/>
      <c r="AEW102" s="1"/>
      <c r="AEX102" s="9"/>
      <c r="AFA102" s="10"/>
      <c r="AFB102" s="1"/>
      <c r="AFC102" s="9"/>
      <c r="AFF102" s="10"/>
      <c r="AFG102" s="1"/>
      <c r="AFH102" s="9"/>
      <c r="AFK102" s="10"/>
      <c r="AFL102" s="1"/>
      <c r="AFM102" s="9"/>
      <c r="AFP102" s="10"/>
      <c r="AFQ102" s="1"/>
      <c r="AFR102" s="9"/>
      <c r="AFU102" s="10"/>
      <c r="AFV102" s="1"/>
      <c r="AFW102" s="9"/>
      <c r="AFZ102" s="10"/>
      <c r="AGA102" s="1"/>
      <c r="AGB102" s="9"/>
      <c r="AGE102" s="10"/>
      <c r="AGF102" s="1"/>
      <c r="AGG102" s="9"/>
      <c r="AGJ102" s="10"/>
      <c r="AGK102" s="1"/>
      <c r="AGL102" s="9"/>
      <c r="AGO102" s="10"/>
      <c r="AGP102" s="1"/>
      <c r="AGQ102" s="9"/>
      <c r="AGT102" s="10"/>
      <c r="AGU102" s="1"/>
      <c r="AGV102" s="9"/>
      <c r="AGY102" s="10"/>
      <c r="AGZ102" s="1"/>
      <c r="AHA102" s="9"/>
      <c r="AHD102" s="10"/>
      <c r="AHE102" s="1"/>
      <c r="AHF102" s="9"/>
      <c r="AHI102" s="10"/>
      <c r="AHJ102" s="1"/>
      <c r="AHK102" s="9"/>
      <c r="AHN102" s="10"/>
      <c r="AHO102" s="1"/>
      <c r="AHP102" s="9"/>
      <c r="AHS102" s="10"/>
      <c r="AHT102" s="1"/>
      <c r="AHU102" s="9"/>
      <c r="AHX102" s="10"/>
      <c r="AHY102" s="1"/>
      <c r="AHZ102" s="9"/>
      <c r="AIC102" s="10"/>
      <c r="AID102" s="1"/>
      <c r="AIE102" s="9"/>
      <c r="AIH102" s="10"/>
      <c r="AII102" s="1"/>
      <c r="AIJ102" s="9"/>
      <c r="AIM102" s="10"/>
      <c r="AIN102" s="1"/>
      <c r="AIO102" s="9"/>
      <c r="AIR102" s="10"/>
      <c r="AIS102" s="1"/>
      <c r="AIT102" s="9"/>
      <c r="AIW102" s="10"/>
      <c r="AIX102" s="1"/>
      <c r="AIY102" s="9"/>
      <c r="AJB102" s="10"/>
      <c r="AJC102" s="1"/>
      <c r="AJD102" s="9"/>
      <c r="AJG102" s="10"/>
      <c r="AJH102" s="1"/>
      <c r="AJI102" s="9"/>
      <c r="AJL102" s="10"/>
      <c r="AJM102" s="1"/>
      <c r="AJN102" s="9"/>
      <c r="AJQ102" s="10"/>
      <c r="AJR102" s="1"/>
      <c r="AJS102" s="9"/>
      <c r="AJV102" s="10"/>
      <c r="AJW102" s="1"/>
      <c r="AJX102" s="9"/>
      <c r="AKA102" s="10"/>
      <c r="AKB102" s="1"/>
      <c r="AKC102" s="9"/>
      <c r="AKF102" s="10"/>
      <c r="AKG102" s="1"/>
      <c r="AKH102" s="9"/>
      <c r="AKK102" s="10"/>
      <c r="AKL102" s="1"/>
      <c r="AKM102" s="9"/>
      <c r="AKP102" s="10"/>
      <c r="AKQ102" s="1"/>
      <c r="AKR102" s="9"/>
      <c r="AKU102" s="10"/>
      <c r="AKV102" s="1"/>
      <c r="AKW102" s="9"/>
      <c r="AKZ102" s="10"/>
      <c r="ALA102" s="1"/>
      <c r="ALB102" s="9"/>
      <c r="ALE102" s="10"/>
      <c r="ALF102" s="1"/>
      <c r="ALG102" s="9"/>
      <c r="ALJ102" s="10"/>
      <c r="ALK102" s="1"/>
      <c r="ALL102" s="9"/>
      <c r="ALO102" s="10"/>
      <c r="ALP102" s="1"/>
      <c r="ALQ102" s="9"/>
      <c r="ALT102" s="10"/>
      <c r="ALU102" s="1"/>
      <c r="ALV102" s="9"/>
      <c r="ALY102" s="10"/>
      <c r="ALZ102" s="1"/>
      <c r="AMA102" s="9"/>
      <c r="AMD102" s="10"/>
      <c r="AME102" s="1"/>
      <c r="AMF102" s="9"/>
      <c r="AMI102" s="10"/>
      <c r="AMJ102" s="1"/>
    </row>
    <row r="103" spans="1:1024" customHeight="1" ht="13.2">
      <c r="I103" s="1"/>
      <c r="J103" s="9"/>
      <c r="M103" s="10"/>
      <c r="N103" s="1"/>
      <c r="O103" s="9"/>
      <c r="R103" s="10"/>
      <c r="S103" s="1"/>
      <c r="T103" s="9"/>
      <c r="W103" s="10"/>
      <c r="X103" s="1"/>
      <c r="Y103" s="9"/>
      <c r="AB103" s="10"/>
      <c r="AC103" s="1"/>
      <c r="AD103" s="9"/>
      <c r="AG103" s="10"/>
      <c r="AH103" s="1"/>
      <c r="AI103" s="9"/>
      <c r="AL103" s="10"/>
      <c r="AM103" s="1"/>
      <c r="AN103" s="9"/>
      <c r="AQ103" s="10"/>
      <c r="AR103" s="1"/>
      <c r="AS103" s="9"/>
      <c r="AV103" s="10"/>
      <c r="AW103" s="1"/>
      <c r="AX103" s="9"/>
      <c r="BA103" s="10"/>
      <c r="BB103" s="1"/>
      <c r="BC103" s="9"/>
      <c r="BF103" s="10"/>
      <c r="BG103" s="1"/>
      <c r="BH103" s="9"/>
      <c r="BK103" s="10"/>
      <c r="BL103" s="1"/>
      <c r="BM103" s="9"/>
      <c r="BP103" s="10"/>
      <c r="BQ103" s="1"/>
      <c r="BR103" s="9"/>
      <c r="BU103" s="10"/>
      <c r="BV103" s="1"/>
      <c r="BW103" s="9"/>
      <c r="BZ103" s="10"/>
      <c r="CA103" s="1"/>
      <c r="CB103" s="9"/>
      <c r="CE103" s="10"/>
      <c r="CF103" s="1"/>
      <c r="CG103" s="9"/>
      <c r="CJ103" s="10"/>
      <c r="CK103" s="1"/>
      <c r="CL103" s="9"/>
      <c r="CO103" s="10"/>
      <c r="CP103" s="1"/>
      <c r="CQ103" s="9"/>
      <c r="CT103" s="10"/>
      <c r="CU103" s="1"/>
      <c r="CV103" s="9"/>
      <c r="CY103" s="10"/>
      <c r="CZ103" s="1"/>
      <c r="DA103" s="9"/>
      <c r="DD103" s="10"/>
      <c r="DE103" s="1"/>
      <c r="DF103" s="9"/>
      <c r="DI103" s="10"/>
      <c r="DJ103" s="1"/>
      <c r="DK103" s="9"/>
      <c r="DN103" s="10"/>
      <c r="DO103" s="1"/>
      <c r="DP103" s="9"/>
      <c r="DS103" s="10"/>
      <c r="DT103" s="1"/>
      <c r="DU103" s="9"/>
      <c r="DX103" s="10"/>
      <c r="DY103" s="1"/>
      <c r="DZ103" s="9"/>
      <c r="EC103" s="10"/>
      <c r="ED103" s="1"/>
      <c r="EE103" s="9"/>
      <c r="EH103" s="10"/>
      <c r="EI103" s="1"/>
      <c r="EJ103" s="9"/>
      <c r="EM103" s="10"/>
      <c r="EN103" s="1"/>
      <c r="EO103" s="9"/>
      <c r="ER103" s="10"/>
      <c r="ES103" s="1"/>
      <c r="ET103" s="9"/>
      <c r="EW103" s="10"/>
      <c r="EX103" s="1"/>
      <c r="EY103" s="9"/>
      <c r="FB103" s="10"/>
      <c r="FC103" s="1"/>
      <c r="FD103" s="9"/>
      <c r="FG103" s="10"/>
      <c r="FH103" s="1"/>
      <c r="FI103" s="9"/>
      <c r="FL103" s="10"/>
      <c r="FM103" s="1"/>
      <c r="FN103" s="9"/>
      <c r="FQ103" s="10"/>
      <c r="FR103" s="1"/>
      <c r="FS103" s="9"/>
      <c r="FV103" s="10"/>
      <c r="FW103" s="1"/>
      <c r="FX103" s="9"/>
      <c r="GA103" s="10"/>
      <c r="GB103" s="1"/>
      <c r="GC103" s="9"/>
      <c r="GF103" s="10"/>
      <c r="GG103" s="1"/>
      <c r="GH103" s="9"/>
      <c r="GK103" s="10"/>
      <c r="GL103" s="1"/>
      <c r="GM103" s="9"/>
      <c r="GP103" s="10"/>
      <c r="GQ103" s="1"/>
      <c r="GR103" s="9"/>
      <c r="GU103" s="10"/>
      <c r="GV103" s="1"/>
      <c r="GW103" s="9"/>
      <c r="GZ103" s="10"/>
      <c r="HA103" s="1"/>
      <c r="HB103" s="9"/>
      <c r="HE103" s="10"/>
      <c r="HF103" s="1"/>
      <c r="HG103" s="9"/>
      <c r="HJ103" s="10"/>
      <c r="HK103" s="1"/>
      <c r="HL103" s="9"/>
      <c r="HO103" s="10"/>
      <c r="HP103" s="1"/>
      <c r="HQ103" s="9"/>
      <c r="HT103" s="10"/>
      <c r="HU103" s="1"/>
      <c r="HV103" s="9"/>
      <c r="HY103" s="10"/>
      <c r="HZ103" s="1"/>
      <c r="IA103" s="9"/>
      <c r="ID103" s="10"/>
      <c r="IE103" s="1"/>
      <c r="IF103" s="9"/>
      <c r="II103" s="10"/>
      <c r="IJ103" s="1"/>
      <c r="IK103" s="9"/>
      <c r="IN103" s="10"/>
      <c r="IO103" s="1"/>
      <c r="IP103" s="9"/>
      <c r="IS103" s="10"/>
      <c r="IT103" s="1"/>
      <c r="IU103" s="9"/>
      <c r="IX103" s="10"/>
      <c r="IY103" s="1"/>
      <c r="IZ103" s="9"/>
      <c r="JC103" s="10"/>
      <c r="JD103" s="1"/>
      <c r="JE103" s="9"/>
      <c r="JH103" s="10"/>
      <c r="JI103" s="1"/>
      <c r="JJ103" s="9"/>
      <c r="JM103" s="10"/>
      <c r="JN103" s="1"/>
      <c r="JO103" s="9"/>
      <c r="JR103" s="10"/>
      <c r="JS103" s="1"/>
      <c r="JT103" s="9"/>
      <c r="JW103" s="10"/>
      <c r="JX103" s="1"/>
      <c r="JY103" s="9"/>
      <c r="KB103" s="10"/>
      <c r="KC103" s="1"/>
      <c r="KD103" s="9"/>
      <c r="KG103" s="10"/>
      <c r="KH103" s="1"/>
      <c r="KI103" s="9"/>
      <c r="KL103" s="10"/>
      <c r="KM103" s="1"/>
      <c r="KN103" s="9"/>
      <c r="KQ103" s="10"/>
      <c r="KR103" s="1"/>
      <c r="KS103" s="9"/>
      <c r="KV103" s="10"/>
      <c r="KW103" s="1"/>
      <c r="KX103" s="9"/>
      <c r="LA103" s="10"/>
      <c r="LB103" s="1"/>
      <c r="LC103" s="9"/>
      <c r="LF103" s="10"/>
      <c r="LG103" s="1"/>
      <c r="LH103" s="9"/>
      <c r="LK103" s="10"/>
      <c r="LL103" s="1"/>
      <c r="LM103" s="9"/>
      <c r="LP103" s="10"/>
      <c r="LQ103" s="1"/>
      <c r="LR103" s="9"/>
      <c r="LU103" s="10"/>
      <c r="LV103" s="1"/>
      <c r="LW103" s="9"/>
      <c r="LZ103" s="10"/>
      <c r="MA103" s="1"/>
      <c r="MB103" s="9"/>
      <c r="ME103" s="10"/>
      <c r="MF103" s="1"/>
      <c r="MG103" s="9"/>
      <c r="MJ103" s="10"/>
      <c r="MK103" s="1"/>
      <c r="ML103" s="9"/>
      <c r="MO103" s="10"/>
      <c r="MP103" s="1"/>
      <c r="MQ103" s="9"/>
      <c r="MT103" s="10"/>
      <c r="MU103" s="1"/>
      <c r="MV103" s="9"/>
      <c r="MY103" s="10"/>
      <c r="MZ103" s="1"/>
      <c r="NA103" s="9"/>
      <c r="ND103" s="10"/>
      <c r="NE103" s="1"/>
      <c r="NF103" s="9"/>
      <c r="NI103" s="10"/>
      <c r="NJ103" s="1"/>
      <c r="NK103" s="9"/>
      <c r="NN103" s="10"/>
      <c r="NO103" s="1"/>
      <c r="NP103" s="9"/>
      <c r="NS103" s="10"/>
      <c r="NT103" s="1"/>
      <c r="NU103" s="9"/>
      <c r="NX103" s="10"/>
      <c r="NY103" s="1"/>
      <c r="NZ103" s="9"/>
      <c r="OC103" s="10"/>
      <c r="OD103" s="1"/>
      <c r="OE103" s="9"/>
      <c r="OH103" s="10"/>
      <c r="OI103" s="1"/>
      <c r="OJ103" s="9"/>
      <c r="OM103" s="10"/>
      <c r="ON103" s="1"/>
      <c r="OO103" s="9"/>
      <c r="OR103" s="10"/>
      <c r="OS103" s="1"/>
      <c r="OT103" s="9"/>
      <c r="OW103" s="10"/>
      <c r="OX103" s="1"/>
      <c r="OY103" s="9"/>
      <c r="PB103" s="10"/>
      <c r="PC103" s="1"/>
      <c r="PD103" s="9"/>
      <c r="PG103" s="10"/>
      <c r="PH103" s="1"/>
      <c r="PI103" s="9"/>
      <c r="PL103" s="10"/>
      <c r="PM103" s="1"/>
      <c r="PN103" s="9"/>
      <c r="PQ103" s="10"/>
      <c r="PR103" s="1"/>
      <c r="PS103" s="9"/>
      <c r="PV103" s="10"/>
      <c r="PW103" s="1"/>
      <c r="PX103" s="9"/>
      <c r="QA103" s="10"/>
      <c r="QB103" s="1"/>
      <c r="QC103" s="9"/>
      <c r="QF103" s="10"/>
      <c r="QG103" s="1"/>
      <c r="QH103" s="9"/>
      <c r="QK103" s="10"/>
      <c r="QL103" s="1"/>
      <c r="QM103" s="9"/>
      <c r="QP103" s="10"/>
      <c r="QQ103" s="1"/>
      <c r="QR103" s="9"/>
      <c r="QU103" s="10"/>
      <c r="QV103" s="1"/>
      <c r="QW103" s="9"/>
      <c r="QZ103" s="10"/>
      <c r="RA103" s="1"/>
      <c r="RB103" s="9"/>
      <c r="RE103" s="10"/>
      <c r="RF103" s="1"/>
      <c r="RG103" s="9"/>
      <c r="RJ103" s="10"/>
      <c r="RK103" s="1"/>
      <c r="RL103" s="9"/>
      <c r="RO103" s="10"/>
      <c r="RP103" s="1"/>
      <c r="RQ103" s="9"/>
      <c r="RT103" s="10"/>
      <c r="RU103" s="1"/>
      <c r="RV103" s="9"/>
      <c r="RY103" s="10"/>
      <c r="RZ103" s="1"/>
      <c r="SA103" s="9"/>
      <c r="SD103" s="10"/>
      <c r="SE103" s="1"/>
      <c r="SF103" s="9"/>
      <c r="SI103" s="10"/>
      <c r="SJ103" s="1"/>
      <c r="SK103" s="9"/>
      <c r="SN103" s="10"/>
      <c r="SO103" s="1"/>
      <c r="SP103" s="9"/>
      <c r="SS103" s="10"/>
      <c r="ST103" s="1"/>
      <c r="SU103" s="9"/>
      <c r="SX103" s="10"/>
      <c r="SY103" s="1"/>
      <c r="SZ103" s="9"/>
      <c r="TC103" s="10"/>
      <c r="TD103" s="1"/>
      <c r="TE103" s="9"/>
      <c r="TH103" s="10"/>
      <c r="TI103" s="1"/>
      <c r="TJ103" s="9"/>
      <c r="TM103" s="10"/>
      <c r="TN103" s="1"/>
      <c r="TO103" s="9"/>
      <c r="TR103" s="10"/>
      <c r="TS103" s="1"/>
      <c r="TT103" s="9"/>
      <c r="TW103" s="10"/>
      <c r="TX103" s="1"/>
      <c r="TY103" s="9"/>
      <c r="UB103" s="10"/>
      <c r="UC103" s="1"/>
      <c r="UD103" s="9"/>
      <c r="UG103" s="10"/>
      <c r="UH103" s="1"/>
      <c r="UI103" s="9"/>
      <c r="UL103" s="10"/>
      <c r="UM103" s="1"/>
      <c r="UN103" s="9"/>
      <c r="UQ103" s="10"/>
      <c r="UR103" s="1"/>
      <c r="US103" s="9"/>
      <c r="UV103" s="10"/>
      <c r="UW103" s="1"/>
      <c r="UX103" s="9"/>
      <c r="VA103" s="10"/>
      <c r="VB103" s="1"/>
      <c r="VC103" s="9"/>
      <c r="VF103" s="10"/>
      <c r="VG103" s="1"/>
      <c r="VH103" s="9"/>
      <c r="VK103" s="10"/>
      <c r="VL103" s="1"/>
      <c r="VM103" s="9"/>
      <c r="VP103" s="10"/>
      <c r="VQ103" s="1"/>
      <c r="VR103" s="9"/>
      <c r="VU103" s="10"/>
      <c r="VV103" s="1"/>
      <c r="VW103" s="9"/>
      <c r="VZ103" s="10"/>
      <c r="WA103" s="1"/>
      <c r="WB103" s="9"/>
      <c r="WE103" s="10"/>
      <c r="WF103" s="1"/>
      <c r="WG103" s="9"/>
      <c r="WJ103" s="10"/>
      <c r="WK103" s="1"/>
      <c r="WL103" s="9"/>
      <c r="WO103" s="10"/>
      <c r="WP103" s="1"/>
      <c r="WQ103" s="9"/>
      <c r="WT103" s="10"/>
      <c r="WU103" s="1"/>
      <c r="WV103" s="9"/>
      <c r="WY103" s="10"/>
      <c r="WZ103" s="1"/>
      <c r="XA103" s="9"/>
      <c r="XD103" s="10"/>
      <c r="XE103" s="1"/>
      <c r="XF103" s="9"/>
      <c r="XI103" s="10"/>
      <c r="XJ103" s="1"/>
      <c r="XK103" s="9"/>
      <c r="XN103" s="10"/>
      <c r="XO103" s="1"/>
      <c r="XP103" s="9"/>
      <c r="XS103" s="10"/>
      <c r="XT103" s="1"/>
      <c r="XU103" s="9"/>
      <c r="XX103" s="10"/>
      <c r="XY103" s="1"/>
      <c r="XZ103" s="9"/>
      <c r="YC103" s="10"/>
      <c r="YD103" s="1"/>
      <c r="YE103" s="9"/>
      <c r="YH103" s="10"/>
      <c r="YI103" s="1"/>
      <c r="YJ103" s="9"/>
      <c r="YM103" s="10"/>
      <c r="YN103" s="1"/>
      <c r="YO103" s="9"/>
      <c r="YR103" s="10"/>
      <c r="YS103" s="1"/>
      <c r="YT103" s="9"/>
      <c r="YW103" s="10"/>
      <c r="YX103" s="1"/>
      <c r="YY103" s="9"/>
      <c r="ZB103" s="10"/>
      <c r="ZC103" s="1"/>
      <c r="ZD103" s="9"/>
      <c r="ZG103" s="10"/>
      <c r="ZH103" s="1"/>
      <c r="ZI103" s="9"/>
      <c r="ZL103" s="10"/>
      <c r="ZM103" s="1"/>
      <c r="ZN103" s="9"/>
      <c r="ZQ103" s="10"/>
      <c r="ZR103" s="1"/>
      <c r="ZS103" s="9"/>
      <c r="ZV103" s="10"/>
      <c r="ZW103" s="1"/>
      <c r="ZX103" s="9"/>
      <c r="AAA103" s="10"/>
      <c r="AAB103" s="1"/>
      <c r="AAC103" s="9"/>
      <c r="AAF103" s="10"/>
      <c r="AAG103" s="1"/>
      <c r="AAH103" s="9"/>
      <c r="AAK103" s="10"/>
      <c r="AAL103" s="1"/>
      <c r="AAM103" s="9"/>
      <c r="AAP103" s="10"/>
      <c r="AAQ103" s="1"/>
      <c r="AAR103" s="9"/>
      <c r="AAU103" s="10"/>
      <c r="AAV103" s="1"/>
      <c r="AAW103" s="9"/>
      <c r="AAZ103" s="10"/>
      <c r="ABA103" s="1"/>
      <c r="ABB103" s="9"/>
      <c r="ABE103" s="10"/>
      <c r="ABF103" s="1"/>
      <c r="ABG103" s="9"/>
      <c r="ABJ103" s="10"/>
      <c r="ABK103" s="1"/>
      <c r="ABL103" s="9"/>
      <c r="ABO103" s="10"/>
      <c r="ABP103" s="1"/>
      <c r="ABQ103" s="9"/>
      <c r="ABT103" s="10"/>
      <c r="ABU103" s="1"/>
      <c r="ABV103" s="9"/>
      <c r="ABY103" s="10"/>
      <c r="ABZ103" s="1"/>
      <c r="ACA103" s="9"/>
      <c r="ACD103" s="10"/>
      <c r="ACE103" s="1"/>
      <c r="ACF103" s="9"/>
      <c r="ACI103" s="10"/>
      <c r="ACJ103" s="1"/>
      <c r="ACK103" s="9"/>
      <c r="ACN103" s="10"/>
      <c r="ACO103" s="1"/>
      <c r="ACP103" s="9"/>
      <c r="ACS103" s="10"/>
      <c r="ACT103" s="1"/>
      <c r="ACU103" s="9"/>
      <c r="ACX103" s="10"/>
      <c r="ACY103" s="1"/>
      <c r="ACZ103" s="9"/>
      <c r="ADC103" s="10"/>
      <c r="ADD103" s="1"/>
      <c r="ADE103" s="9"/>
      <c r="ADH103" s="10"/>
      <c r="ADI103" s="1"/>
      <c r="ADJ103" s="9"/>
      <c r="ADM103" s="10"/>
      <c r="ADN103" s="1"/>
      <c r="ADO103" s="9"/>
      <c r="ADR103" s="10"/>
      <c r="ADS103" s="1"/>
      <c r="ADT103" s="9"/>
      <c r="ADW103" s="10"/>
      <c r="ADX103" s="1"/>
      <c r="ADY103" s="9"/>
      <c r="AEB103" s="10"/>
      <c r="AEC103" s="1"/>
      <c r="AED103" s="9"/>
      <c r="AEG103" s="10"/>
      <c r="AEH103" s="1"/>
      <c r="AEI103" s="9"/>
      <c r="AEL103" s="10"/>
      <c r="AEM103" s="1"/>
      <c r="AEN103" s="9"/>
      <c r="AEQ103" s="10"/>
      <c r="AER103" s="1"/>
      <c r="AES103" s="9"/>
      <c r="AEV103" s="10"/>
      <c r="AEW103" s="1"/>
      <c r="AEX103" s="9"/>
      <c r="AFA103" s="10"/>
      <c r="AFB103" s="1"/>
      <c r="AFC103" s="9"/>
      <c r="AFF103" s="10"/>
      <c r="AFG103" s="1"/>
      <c r="AFH103" s="9"/>
      <c r="AFK103" s="10"/>
      <c r="AFL103" s="1"/>
      <c r="AFM103" s="9"/>
      <c r="AFP103" s="10"/>
      <c r="AFQ103" s="1"/>
      <c r="AFR103" s="9"/>
      <c r="AFU103" s="10"/>
      <c r="AFV103" s="1"/>
      <c r="AFW103" s="9"/>
      <c r="AFZ103" s="10"/>
      <c r="AGA103" s="1"/>
      <c r="AGB103" s="9"/>
      <c r="AGE103" s="10"/>
      <c r="AGF103" s="1"/>
      <c r="AGG103" s="9"/>
      <c r="AGJ103" s="10"/>
      <c r="AGK103" s="1"/>
      <c r="AGL103" s="9"/>
      <c r="AGO103" s="10"/>
      <c r="AGP103" s="1"/>
      <c r="AGQ103" s="9"/>
      <c r="AGT103" s="10"/>
      <c r="AGU103" s="1"/>
      <c r="AGV103" s="9"/>
      <c r="AGY103" s="10"/>
      <c r="AGZ103" s="1"/>
      <c r="AHA103" s="9"/>
      <c r="AHD103" s="10"/>
      <c r="AHE103" s="1"/>
      <c r="AHF103" s="9"/>
      <c r="AHI103" s="10"/>
      <c r="AHJ103" s="1"/>
      <c r="AHK103" s="9"/>
      <c r="AHN103" s="10"/>
      <c r="AHO103" s="1"/>
      <c r="AHP103" s="9"/>
      <c r="AHS103" s="10"/>
      <c r="AHT103" s="1"/>
      <c r="AHU103" s="9"/>
      <c r="AHX103" s="10"/>
      <c r="AHY103" s="1"/>
      <c r="AHZ103" s="9"/>
      <c r="AIC103" s="10"/>
      <c r="AID103" s="1"/>
      <c r="AIE103" s="9"/>
      <c r="AIH103" s="10"/>
      <c r="AII103" s="1"/>
      <c r="AIJ103" s="9"/>
      <c r="AIM103" s="10"/>
      <c r="AIN103" s="1"/>
      <c r="AIO103" s="9"/>
      <c r="AIR103" s="10"/>
      <c r="AIS103" s="1"/>
      <c r="AIT103" s="9"/>
      <c r="AIW103" s="10"/>
      <c r="AIX103" s="1"/>
      <c r="AIY103" s="9"/>
      <c r="AJB103" s="10"/>
      <c r="AJC103" s="1"/>
      <c r="AJD103" s="9"/>
      <c r="AJG103" s="10"/>
      <c r="AJH103" s="1"/>
      <c r="AJI103" s="9"/>
      <c r="AJL103" s="10"/>
      <c r="AJM103" s="1"/>
      <c r="AJN103" s="9"/>
      <c r="AJQ103" s="10"/>
      <c r="AJR103" s="1"/>
      <c r="AJS103" s="9"/>
      <c r="AJV103" s="10"/>
      <c r="AJW103" s="1"/>
      <c r="AJX103" s="9"/>
      <c r="AKA103" s="10"/>
      <c r="AKB103" s="1"/>
      <c r="AKC103" s="9"/>
      <c r="AKF103" s="10"/>
      <c r="AKG103" s="1"/>
      <c r="AKH103" s="9"/>
      <c r="AKK103" s="10"/>
      <c r="AKL103" s="1"/>
      <c r="AKM103" s="9"/>
      <c r="AKP103" s="10"/>
      <c r="AKQ103" s="1"/>
      <c r="AKR103" s="9"/>
      <c r="AKU103" s="10"/>
      <c r="AKV103" s="1"/>
      <c r="AKW103" s="9"/>
      <c r="AKZ103" s="10"/>
      <c r="ALA103" s="1"/>
      <c r="ALB103" s="9"/>
      <c r="ALE103" s="10"/>
      <c r="ALF103" s="1"/>
      <c r="ALG103" s="9"/>
      <c r="ALJ103" s="10"/>
      <c r="ALK103" s="1"/>
      <c r="ALL103" s="9"/>
      <c r="ALO103" s="10"/>
      <c r="ALP103" s="1"/>
      <c r="ALQ103" s="9"/>
      <c r="ALT103" s="10"/>
      <c r="ALU103" s="1"/>
      <c r="ALV103" s="9"/>
      <c r="ALY103" s="10"/>
      <c r="ALZ103" s="1"/>
      <c r="AMA103" s="9"/>
      <c r="AMD103" s="10"/>
      <c r="AME103" s="1"/>
      <c r="AMF103" s="9"/>
      <c r="AMI103" s="10"/>
      <c r="AMJ103" s="1"/>
    </row>
    <row r="104" spans="1:1024" customHeight="1" ht="13.2">
      <c r="I104" s="1"/>
      <c r="J104" s="9"/>
      <c r="M104" s="10"/>
      <c r="N104" s="1"/>
      <c r="O104" s="9"/>
      <c r="R104" s="10"/>
      <c r="S104" s="1"/>
      <c r="T104" s="9"/>
      <c r="W104" s="10"/>
      <c r="X104" s="1"/>
      <c r="Y104" s="9"/>
      <c r="AB104" s="10"/>
      <c r="AC104" s="1"/>
      <c r="AD104" s="9"/>
      <c r="AG104" s="10"/>
      <c r="AH104" s="1"/>
      <c r="AI104" s="9"/>
      <c r="AL104" s="10"/>
      <c r="AM104" s="1"/>
      <c r="AN104" s="9"/>
      <c r="AQ104" s="10"/>
      <c r="AR104" s="1"/>
      <c r="AS104" s="9"/>
      <c r="AV104" s="10"/>
      <c r="AW104" s="1"/>
      <c r="AX104" s="9"/>
      <c r="BA104" s="10"/>
      <c r="BB104" s="1"/>
      <c r="BC104" s="9"/>
      <c r="BF104" s="10"/>
      <c r="BG104" s="1"/>
      <c r="BH104" s="9"/>
      <c r="BK104" s="10"/>
      <c r="BL104" s="1"/>
      <c r="BM104" s="9"/>
      <c r="BP104" s="10"/>
      <c r="BQ104" s="1"/>
      <c r="BR104" s="9"/>
      <c r="BU104" s="10"/>
      <c r="BV104" s="1"/>
      <c r="BW104" s="9"/>
      <c r="BZ104" s="10"/>
      <c r="CA104" s="1"/>
      <c r="CB104" s="9"/>
      <c r="CE104" s="10"/>
      <c r="CF104" s="1"/>
      <c r="CG104" s="9"/>
      <c r="CJ104" s="10"/>
      <c r="CK104" s="1"/>
      <c r="CL104" s="9"/>
      <c r="CO104" s="10"/>
      <c r="CP104" s="1"/>
      <c r="CQ104" s="9"/>
      <c r="CT104" s="10"/>
      <c r="CU104" s="1"/>
      <c r="CV104" s="9"/>
      <c r="CY104" s="10"/>
      <c r="CZ104" s="1"/>
      <c r="DA104" s="9"/>
      <c r="DD104" s="10"/>
      <c r="DE104" s="1"/>
      <c r="DF104" s="9"/>
      <c r="DI104" s="10"/>
      <c r="DJ104" s="1"/>
      <c r="DK104" s="9"/>
      <c r="DN104" s="10"/>
      <c r="DO104" s="1"/>
      <c r="DP104" s="9"/>
      <c r="DS104" s="10"/>
      <c r="DT104" s="1"/>
      <c r="DU104" s="9"/>
      <c r="DX104" s="10"/>
      <c r="DY104" s="1"/>
      <c r="DZ104" s="9"/>
      <c r="EC104" s="10"/>
      <c r="ED104" s="1"/>
      <c r="EE104" s="9"/>
      <c r="EH104" s="10"/>
      <c r="EI104" s="1"/>
      <c r="EJ104" s="9"/>
      <c r="EM104" s="10"/>
      <c r="EN104" s="1"/>
      <c r="EO104" s="9"/>
      <c r="ER104" s="10"/>
      <c r="ES104" s="1"/>
      <c r="ET104" s="9"/>
      <c r="EW104" s="10"/>
      <c r="EX104" s="1"/>
      <c r="EY104" s="9"/>
      <c r="FB104" s="10"/>
      <c r="FC104" s="1"/>
      <c r="FD104" s="9"/>
      <c r="FG104" s="10"/>
      <c r="FH104" s="1"/>
      <c r="FI104" s="9"/>
      <c r="FL104" s="10"/>
      <c r="FM104" s="1"/>
      <c r="FN104" s="9"/>
      <c r="FQ104" s="10"/>
      <c r="FR104" s="1"/>
      <c r="FS104" s="9"/>
      <c r="FV104" s="10"/>
      <c r="FW104" s="1"/>
      <c r="FX104" s="9"/>
      <c r="GA104" s="10"/>
      <c r="GB104" s="1"/>
      <c r="GC104" s="9"/>
      <c r="GF104" s="10"/>
      <c r="GG104" s="1"/>
      <c r="GH104" s="9"/>
      <c r="GK104" s="10"/>
      <c r="GL104" s="1"/>
      <c r="GM104" s="9"/>
      <c r="GP104" s="10"/>
      <c r="GQ104" s="1"/>
      <c r="GR104" s="9"/>
      <c r="GU104" s="10"/>
      <c r="GV104" s="1"/>
      <c r="GW104" s="9"/>
      <c r="GZ104" s="10"/>
      <c r="HA104" s="1"/>
      <c r="HB104" s="9"/>
      <c r="HE104" s="10"/>
      <c r="HF104" s="1"/>
      <c r="HG104" s="9"/>
      <c r="HJ104" s="10"/>
      <c r="HK104" s="1"/>
      <c r="HL104" s="9"/>
      <c r="HO104" s="10"/>
      <c r="HP104" s="1"/>
      <c r="HQ104" s="9"/>
      <c r="HT104" s="10"/>
      <c r="HU104" s="1"/>
      <c r="HV104" s="9"/>
      <c r="HY104" s="10"/>
      <c r="HZ104" s="1"/>
      <c r="IA104" s="9"/>
      <c r="ID104" s="10"/>
      <c r="IE104" s="1"/>
      <c r="IF104" s="9"/>
      <c r="II104" s="10"/>
      <c r="IJ104" s="1"/>
      <c r="IK104" s="9"/>
      <c r="IN104" s="10"/>
      <c r="IO104" s="1"/>
      <c r="IP104" s="9"/>
      <c r="IS104" s="10"/>
      <c r="IT104" s="1"/>
      <c r="IU104" s="9"/>
      <c r="IX104" s="10"/>
      <c r="IY104" s="1"/>
      <c r="IZ104" s="9"/>
      <c r="JC104" s="10"/>
      <c r="JD104" s="1"/>
      <c r="JE104" s="9"/>
      <c r="JH104" s="10"/>
      <c r="JI104" s="1"/>
      <c r="JJ104" s="9"/>
      <c r="JM104" s="10"/>
      <c r="JN104" s="1"/>
      <c r="JO104" s="9"/>
      <c r="JR104" s="10"/>
      <c r="JS104" s="1"/>
      <c r="JT104" s="9"/>
      <c r="JW104" s="10"/>
      <c r="JX104" s="1"/>
      <c r="JY104" s="9"/>
      <c r="KB104" s="10"/>
      <c r="KC104" s="1"/>
      <c r="KD104" s="9"/>
      <c r="KG104" s="10"/>
      <c r="KH104" s="1"/>
      <c r="KI104" s="9"/>
      <c r="KL104" s="10"/>
      <c r="KM104" s="1"/>
      <c r="KN104" s="9"/>
      <c r="KQ104" s="10"/>
      <c r="KR104" s="1"/>
      <c r="KS104" s="9"/>
      <c r="KV104" s="10"/>
      <c r="KW104" s="1"/>
      <c r="KX104" s="9"/>
      <c r="LA104" s="10"/>
      <c r="LB104" s="1"/>
      <c r="LC104" s="9"/>
      <c r="LF104" s="10"/>
      <c r="LG104" s="1"/>
      <c r="LH104" s="9"/>
      <c r="LK104" s="10"/>
      <c r="LL104" s="1"/>
      <c r="LM104" s="9"/>
      <c r="LP104" s="10"/>
      <c r="LQ104" s="1"/>
      <c r="LR104" s="9"/>
      <c r="LU104" s="10"/>
      <c r="LV104" s="1"/>
      <c r="LW104" s="9"/>
      <c r="LZ104" s="10"/>
      <c r="MA104" s="1"/>
      <c r="MB104" s="9"/>
      <c r="ME104" s="10"/>
      <c r="MF104" s="1"/>
      <c r="MG104" s="9"/>
      <c r="MJ104" s="10"/>
      <c r="MK104" s="1"/>
      <c r="ML104" s="9"/>
      <c r="MO104" s="10"/>
      <c r="MP104" s="1"/>
      <c r="MQ104" s="9"/>
      <c r="MT104" s="10"/>
      <c r="MU104" s="1"/>
      <c r="MV104" s="9"/>
      <c r="MY104" s="10"/>
      <c r="MZ104" s="1"/>
      <c r="NA104" s="9"/>
      <c r="ND104" s="10"/>
      <c r="NE104" s="1"/>
      <c r="NF104" s="9"/>
      <c r="NI104" s="10"/>
      <c r="NJ104" s="1"/>
      <c r="NK104" s="9"/>
      <c r="NN104" s="10"/>
      <c r="NO104" s="1"/>
      <c r="NP104" s="9"/>
      <c r="NS104" s="10"/>
      <c r="NT104" s="1"/>
      <c r="NU104" s="9"/>
      <c r="NX104" s="10"/>
      <c r="NY104" s="1"/>
      <c r="NZ104" s="9"/>
      <c r="OC104" s="10"/>
      <c r="OD104" s="1"/>
      <c r="OE104" s="9"/>
      <c r="OH104" s="10"/>
      <c r="OI104" s="1"/>
      <c r="OJ104" s="9"/>
      <c r="OM104" s="10"/>
      <c r="ON104" s="1"/>
      <c r="OO104" s="9"/>
      <c r="OR104" s="10"/>
      <c r="OS104" s="1"/>
      <c r="OT104" s="9"/>
      <c r="OW104" s="10"/>
      <c r="OX104" s="1"/>
      <c r="OY104" s="9"/>
      <c r="PB104" s="10"/>
      <c r="PC104" s="1"/>
      <c r="PD104" s="9"/>
      <c r="PG104" s="10"/>
      <c r="PH104" s="1"/>
      <c r="PI104" s="9"/>
      <c r="PL104" s="10"/>
      <c r="PM104" s="1"/>
      <c r="PN104" s="9"/>
      <c r="PQ104" s="10"/>
      <c r="PR104" s="1"/>
      <c r="PS104" s="9"/>
      <c r="PV104" s="10"/>
      <c r="PW104" s="1"/>
      <c r="PX104" s="9"/>
      <c r="QA104" s="10"/>
      <c r="QB104" s="1"/>
      <c r="QC104" s="9"/>
      <c r="QF104" s="10"/>
      <c r="QG104" s="1"/>
      <c r="QH104" s="9"/>
      <c r="QK104" s="10"/>
      <c r="QL104" s="1"/>
      <c r="QM104" s="9"/>
      <c r="QP104" s="10"/>
      <c r="QQ104" s="1"/>
      <c r="QR104" s="9"/>
      <c r="QU104" s="10"/>
      <c r="QV104" s="1"/>
      <c r="QW104" s="9"/>
      <c r="QZ104" s="10"/>
      <c r="RA104" s="1"/>
      <c r="RB104" s="9"/>
      <c r="RE104" s="10"/>
      <c r="RF104" s="1"/>
      <c r="RG104" s="9"/>
      <c r="RJ104" s="10"/>
      <c r="RK104" s="1"/>
      <c r="RL104" s="9"/>
      <c r="RO104" s="10"/>
      <c r="RP104" s="1"/>
      <c r="RQ104" s="9"/>
      <c r="RT104" s="10"/>
      <c r="RU104" s="1"/>
      <c r="RV104" s="9"/>
      <c r="RY104" s="10"/>
      <c r="RZ104" s="1"/>
      <c r="SA104" s="9"/>
      <c r="SD104" s="10"/>
      <c r="SE104" s="1"/>
      <c r="SF104" s="9"/>
      <c r="SI104" s="10"/>
      <c r="SJ104" s="1"/>
      <c r="SK104" s="9"/>
      <c r="SN104" s="10"/>
      <c r="SO104" s="1"/>
      <c r="SP104" s="9"/>
      <c r="SS104" s="10"/>
      <c r="ST104" s="1"/>
      <c r="SU104" s="9"/>
      <c r="SX104" s="10"/>
      <c r="SY104" s="1"/>
      <c r="SZ104" s="9"/>
      <c r="TC104" s="10"/>
      <c r="TD104" s="1"/>
      <c r="TE104" s="9"/>
      <c r="TH104" s="10"/>
      <c r="TI104" s="1"/>
      <c r="TJ104" s="9"/>
      <c r="TM104" s="10"/>
      <c r="TN104" s="1"/>
      <c r="TO104" s="9"/>
      <c r="TR104" s="10"/>
      <c r="TS104" s="1"/>
      <c r="TT104" s="9"/>
      <c r="TW104" s="10"/>
      <c r="TX104" s="1"/>
      <c r="TY104" s="9"/>
      <c r="UB104" s="10"/>
      <c r="UC104" s="1"/>
      <c r="UD104" s="9"/>
      <c r="UG104" s="10"/>
      <c r="UH104" s="1"/>
      <c r="UI104" s="9"/>
      <c r="UL104" s="10"/>
      <c r="UM104" s="1"/>
      <c r="UN104" s="9"/>
      <c r="UQ104" s="10"/>
      <c r="UR104" s="1"/>
      <c r="US104" s="9"/>
      <c r="UV104" s="10"/>
      <c r="UW104" s="1"/>
      <c r="UX104" s="9"/>
      <c r="VA104" s="10"/>
      <c r="VB104" s="1"/>
      <c r="VC104" s="9"/>
      <c r="VF104" s="10"/>
      <c r="VG104" s="1"/>
      <c r="VH104" s="9"/>
      <c r="VK104" s="10"/>
      <c r="VL104" s="1"/>
      <c r="VM104" s="9"/>
      <c r="VP104" s="10"/>
      <c r="VQ104" s="1"/>
      <c r="VR104" s="9"/>
      <c r="VU104" s="10"/>
      <c r="VV104" s="1"/>
      <c r="VW104" s="9"/>
      <c r="VZ104" s="10"/>
      <c r="WA104" s="1"/>
      <c r="WB104" s="9"/>
      <c r="WE104" s="10"/>
      <c r="WF104" s="1"/>
      <c r="WG104" s="9"/>
      <c r="WJ104" s="10"/>
      <c r="WK104" s="1"/>
      <c r="WL104" s="9"/>
      <c r="WO104" s="10"/>
      <c r="WP104" s="1"/>
      <c r="WQ104" s="9"/>
      <c r="WT104" s="10"/>
      <c r="WU104" s="1"/>
      <c r="WV104" s="9"/>
      <c r="WY104" s="10"/>
      <c r="WZ104" s="1"/>
      <c r="XA104" s="9"/>
      <c r="XD104" s="10"/>
      <c r="XE104" s="1"/>
      <c r="XF104" s="9"/>
      <c r="XI104" s="10"/>
      <c r="XJ104" s="1"/>
      <c r="XK104" s="9"/>
      <c r="XN104" s="10"/>
      <c r="XO104" s="1"/>
      <c r="XP104" s="9"/>
      <c r="XS104" s="10"/>
      <c r="XT104" s="1"/>
      <c r="XU104" s="9"/>
      <c r="XX104" s="10"/>
      <c r="XY104" s="1"/>
      <c r="XZ104" s="9"/>
      <c r="YC104" s="10"/>
      <c r="YD104" s="1"/>
      <c r="YE104" s="9"/>
      <c r="YH104" s="10"/>
      <c r="YI104" s="1"/>
      <c r="YJ104" s="9"/>
      <c r="YM104" s="10"/>
      <c r="YN104" s="1"/>
      <c r="YO104" s="9"/>
      <c r="YR104" s="10"/>
      <c r="YS104" s="1"/>
      <c r="YT104" s="9"/>
      <c r="YW104" s="10"/>
      <c r="YX104" s="1"/>
      <c r="YY104" s="9"/>
      <c r="ZB104" s="10"/>
      <c r="ZC104" s="1"/>
      <c r="ZD104" s="9"/>
      <c r="ZG104" s="10"/>
      <c r="ZH104" s="1"/>
      <c r="ZI104" s="9"/>
      <c r="ZL104" s="10"/>
      <c r="ZM104" s="1"/>
      <c r="ZN104" s="9"/>
      <c r="ZQ104" s="10"/>
      <c r="ZR104" s="1"/>
      <c r="ZS104" s="9"/>
      <c r="ZV104" s="10"/>
      <c r="ZW104" s="1"/>
      <c r="ZX104" s="9"/>
      <c r="AAA104" s="10"/>
      <c r="AAB104" s="1"/>
      <c r="AAC104" s="9"/>
      <c r="AAF104" s="10"/>
      <c r="AAG104" s="1"/>
      <c r="AAH104" s="9"/>
      <c r="AAK104" s="10"/>
      <c r="AAL104" s="1"/>
      <c r="AAM104" s="9"/>
      <c r="AAP104" s="10"/>
      <c r="AAQ104" s="1"/>
      <c r="AAR104" s="9"/>
      <c r="AAU104" s="10"/>
      <c r="AAV104" s="1"/>
      <c r="AAW104" s="9"/>
      <c r="AAZ104" s="10"/>
      <c r="ABA104" s="1"/>
      <c r="ABB104" s="9"/>
      <c r="ABE104" s="10"/>
      <c r="ABF104" s="1"/>
      <c r="ABG104" s="9"/>
      <c r="ABJ104" s="10"/>
      <c r="ABK104" s="1"/>
      <c r="ABL104" s="9"/>
      <c r="ABO104" s="10"/>
      <c r="ABP104" s="1"/>
      <c r="ABQ104" s="9"/>
      <c r="ABT104" s="10"/>
      <c r="ABU104" s="1"/>
      <c r="ABV104" s="9"/>
      <c r="ABY104" s="10"/>
      <c r="ABZ104" s="1"/>
      <c r="ACA104" s="9"/>
      <c r="ACD104" s="10"/>
      <c r="ACE104" s="1"/>
      <c r="ACF104" s="9"/>
      <c r="ACI104" s="10"/>
      <c r="ACJ104" s="1"/>
      <c r="ACK104" s="9"/>
      <c r="ACN104" s="10"/>
      <c r="ACO104" s="1"/>
      <c r="ACP104" s="9"/>
      <c r="ACS104" s="10"/>
      <c r="ACT104" s="1"/>
      <c r="ACU104" s="9"/>
      <c r="ACX104" s="10"/>
      <c r="ACY104" s="1"/>
      <c r="ACZ104" s="9"/>
      <c r="ADC104" s="10"/>
      <c r="ADD104" s="1"/>
      <c r="ADE104" s="9"/>
      <c r="ADH104" s="10"/>
      <c r="ADI104" s="1"/>
      <c r="ADJ104" s="9"/>
      <c r="ADM104" s="10"/>
      <c r="ADN104" s="1"/>
      <c r="ADO104" s="9"/>
      <c r="ADR104" s="10"/>
      <c r="ADS104" s="1"/>
      <c r="ADT104" s="9"/>
      <c r="ADW104" s="10"/>
      <c r="ADX104" s="1"/>
      <c r="ADY104" s="9"/>
      <c r="AEB104" s="10"/>
      <c r="AEC104" s="1"/>
      <c r="AED104" s="9"/>
      <c r="AEG104" s="10"/>
      <c r="AEH104" s="1"/>
      <c r="AEI104" s="9"/>
      <c r="AEL104" s="10"/>
      <c r="AEM104" s="1"/>
      <c r="AEN104" s="9"/>
      <c r="AEQ104" s="10"/>
      <c r="AER104" s="1"/>
      <c r="AES104" s="9"/>
      <c r="AEV104" s="10"/>
      <c r="AEW104" s="1"/>
      <c r="AEX104" s="9"/>
      <c r="AFA104" s="10"/>
      <c r="AFB104" s="1"/>
      <c r="AFC104" s="9"/>
      <c r="AFF104" s="10"/>
      <c r="AFG104" s="1"/>
      <c r="AFH104" s="9"/>
      <c r="AFK104" s="10"/>
      <c r="AFL104" s="1"/>
      <c r="AFM104" s="9"/>
      <c r="AFP104" s="10"/>
      <c r="AFQ104" s="1"/>
      <c r="AFR104" s="9"/>
      <c r="AFU104" s="10"/>
      <c r="AFV104" s="1"/>
      <c r="AFW104" s="9"/>
      <c r="AFZ104" s="10"/>
      <c r="AGA104" s="1"/>
      <c r="AGB104" s="9"/>
      <c r="AGE104" s="10"/>
      <c r="AGF104" s="1"/>
      <c r="AGG104" s="9"/>
      <c r="AGJ104" s="10"/>
      <c r="AGK104" s="1"/>
      <c r="AGL104" s="9"/>
      <c r="AGO104" s="10"/>
      <c r="AGP104" s="1"/>
      <c r="AGQ104" s="9"/>
      <c r="AGT104" s="10"/>
      <c r="AGU104" s="1"/>
      <c r="AGV104" s="9"/>
      <c r="AGY104" s="10"/>
      <c r="AGZ104" s="1"/>
      <c r="AHA104" s="9"/>
      <c r="AHD104" s="10"/>
      <c r="AHE104" s="1"/>
      <c r="AHF104" s="9"/>
      <c r="AHI104" s="10"/>
      <c r="AHJ104" s="1"/>
      <c r="AHK104" s="9"/>
      <c r="AHN104" s="10"/>
      <c r="AHO104" s="1"/>
      <c r="AHP104" s="9"/>
      <c r="AHS104" s="10"/>
      <c r="AHT104" s="1"/>
      <c r="AHU104" s="9"/>
      <c r="AHX104" s="10"/>
      <c r="AHY104" s="1"/>
      <c r="AHZ104" s="9"/>
      <c r="AIC104" s="10"/>
      <c r="AID104" s="1"/>
      <c r="AIE104" s="9"/>
      <c r="AIH104" s="10"/>
      <c r="AII104" s="1"/>
      <c r="AIJ104" s="9"/>
      <c r="AIM104" s="10"/>
      <c r="AIN104" s="1"/>
      <c r="AIO104" s="9"/>
      <c r="AIR104" s="10"/>
      <c r="AIS104" s="1"/>
      <c r="AIT104" s="9"/>
      <c r="AIW104" s="10"/>
      <c r="AIX104" s="1"/>
      <c r="AIY104" s="9"/>
      <c r="AJB104" s="10"/>
      <c r="AJC104" s="1"/>
      <c r="AJD104" s="9"/>
      <c r="AJG104" s="10"/>
      <c r="AJH104" s="1"/>
      <c r="AJI104" s="9"/>
      <c r="AJL104" s="10"/>
      <c r="AJM104" s="1"/>
      <c r="AJN104" s="9"/>
      <c r="AJQ104" s="10"/>
      <c r="AJR104" s="1"/>
      <c r="AJS104" s="9"/>
      <c r="AJV104" s="10"/>
      <c r="AJW104" s="1"/>
      <c r="AJX104" s="9"/>
      <c r="AKA104" s="10"/>
      <c r="AKB104" s="1"/>
      <c r="AKC104" s="9"/>
      <c r="AKF104" s="10"/>
      <c r="AKG104" s="1"/>
      <c r="AKH104" s="9"/>
      <c r="AKK104" s="10"/>
      <c r="AKL104" s="1"/>
      <c r="AKM104" s="9"/>
      <c r="AKP104" s="10"/>
      <c r="AKQ104" s="1"/>
      <c r="AKR104" s="9"/>
      <c r="AKU104" s="10"/>
      <c r="AKV104" s="1"/>
      <c r="AKW104" s="9"/>
      <c r="AKZ104" s="10"/>
      <c r="ALA104" s="1"/>
      <c r="ALB104" s="9"/>
      <c r="ALE104" s="10"/>
      <c r="ALF104" s="1"/>
      <c r="ALG104" s="9"/>
      <c r="ALJ104" s="10"/>
      <c r="ALK104" s="1"/>
      <c r="ALL104" s="9"/>
      <c r="ALO104" s="10"/>
      <c r="ALP104" s="1"/>
      <c r="ALQ104" s="9"/>
      <c r="ALT104" s="10"/>
      <c r="ALU104" s="1"/>
      <c r="ALV104" s="9"/>
      <c r="ALY104" s="10"/>
      <c r="ALZ104" s="1"/>
      <c r="AMA104" s="9"/>
      <c r="AMD104" s="10"/>
      <c r="AME104" s="1"/>
      <c r="AMF104" s="9"/>
      <c r="AMI104" s="10"/>
      <c r="AMJ104" s="1"/>
    </row>
    <row r="105" spans="1:1024" customHeight="1" ht="13.2">
      <c r="I105" s="1"/>
      <c r="J105" s="9"/>
      <c r="M105" s="10"/>
      <c r="N105" s="1"/>
      <c r="O105" s="9"/>
      <c r="R105" s="10"/>
      <c r="S105" s="1"/>
      <c r="T105" s="9"/>
      <c r="W105" s="10"/>
      <c r="X105" s="1"/>
      <c r="Y105" s="9"/>
      <c r="AB105" s="10"/>
      <c r="AC105" s="1"/>
      <c r="AD105" s="9"/>
      <c r="AG105" s="10"/>
      <c r="AH105" s="1"/>
      <c r="AI105" s="9"/>
      <c r="AL105" s="10"/>
      <c r="AM105" s="1"/>
      <c r="AN105" s="9"/>
      <c r="AQ105" s="10"/>
      <c r="AR105" s="1"/>
      <c r="AS105" s="9"/>
      <c r="AV105" s="10"/>
      <c r="AW105" s="1"/>
      <c r="AX105" s="9"/>
      <c r="BA105" s="10"/>
      <c r="BB105" s="1"/>
      <c r="BC105" s="9"/>
      <c r="BF105" s="10"/>
      <c r="BG105" s="1"/>
      <c r="BH105" s="9"/>
      <c r="BK105" s="10"/>
      <c r="BL105" s="1"/>
      <c r="BM105" s="9"/>
      <c r="BP105" s="10"/>
      <c r="BQ105" s="1"/>
      <c r="BR105" s="9"/>
      <c r="BU105" s="10"/>
      <c r="BV105" s="1"/>
      <c r="BW105" s="9"/>
      <c r="BZ105" s="10"/>
      <c r="CA105" s="1"/>
      <c r="CB105" s="9"/>
      <c r="CE105" s="10"/>
      <c r="CF105" s="1"/>
      <c r="CG105" s="9"/>
      <c r="CJ105" s="10"/>
      <c r="CK105" s="1"/>
      <c r="CL105" s="9"/>
      <c r="CO105" s="10"/>
      <c r="CP105" s="1"/>
      <c r="CQ105" s="9"/>
      <c r="CT105" s="10"/>
      <c r="CU105" s="1"/>
      <c r="CV105" s="9"/>
      <c r="CY105" s="10"/>
      <c r="CZ105" s="1"/>
      <c r="DA105" s="9"/>
      <c r="DD105" s="10"/>
      <c r="DE105" s="1"/>
      <c r="DF105" s="9"/>
      <c r="DI105" s="10"/>
      <c r="DJ105" s="1"/>
      <c r="DK105" s="9"/>
      <c r="DN105" s="10"/>
      <c r="DO105" s="1"/>
      <c r="DP105" s="9"/>
      <c r="DS105" s="10"/>
      <c r="DT105" s="1"/>
      <c r="DU105" s="9"/>
      <c r="DX105" s="10"/>
      <c r="DY105" s="1"/>
      <c r="DZ105" s="9"/>
      <c r="EC105" s="10"/>
      <c r="ED105" s="1"/>
      <c r="EE105" s="9"/>
      <c r="EH105" s="10"/>
      <c r="EI105" s="1"/>
      <c r="EJ105" s="9"/>
      <c r="EM105" s="10"/>
      <c r="EN105" s="1"/>
      <c r="EO105" s="9"/>
      <c r="ER105" s="10"/>
      <c r="ES105" s="1"/>
      <c r="ET105" s="9"/>
      <c r="EW105" s="10"/>
      <c r="EX105" s="1"/>
      <c r="EY105" s="9"/>
      <c r="FB105" s="10"/>
      <c r="FC105" s="1"/>
      <c r="FD105" s="9"/>
      <c r="FG105" s="10"/>
      <c r="FH105" s="1"/>
      <c r="FI105" s="9"/>
      <c r="FL105" s="10"/>
      <c r="FM105" s="1"/>
      <c r="FN105" s="9"/>
      <c r="FQ105" s="10"/>
      <c r="FR105" s="1"/>
      <c r="FS105" s="9"/>
      <c r="FV105" s="10"/>
      <c r="FW105" s="1"/>
      <c r="FX105" s="9"/>
      <c r="GA105" s="10"/>
      <c r="GB105" s="1"/>
      <c r="GC105" s="9"/>
      <c r="GF105" s="10"/>
      <c r="GG105" s="1"/>
      <c r="GH105" s="9"/>
      <c r="GK105" s="10"/>
      <c r="GL105" s="1"/>
      <c r="GM105" s="9"/>
      <c r="GP105" s="10"/>
      <c r="GQ105" s="1"/>
      <c r="GR105" s="9"/>
      <c r="GU105" s="10"/>
      <c r="GV105" s="1"/>
      <c r="GW105" s="9"/>
      <c r="GZ105" s="10"/>
      <c r="HA105" s="1"/>
      <c r="HB105" s="9"/>
      <c r="HE105" s="10"/>
      <c r="HF105" s="1"/>
      <c r="HG105" s="9"/>
      <c r="HJ105" s="10"/>
      <c r="HK105" s="1"/>
      <c r="HL105" s="9"/>
      <c r="HO105" s="10"/>
      <c r="HP105" s="1"/>
      <c r="HQ105" s="9"/>
      <c r="HT105" s="10"/>
      <c r="HU105" s="1"/>
      <c r="HV105" s="9"/>
      <c r="HY105" s="10"/>
      <c r="HZ105" s="1"/>
      <c r="IA105" s="9"/>
      <c r="ID105" s="10"/>
      <c r="IE105" s="1"/>
      <c r="IF105" s="9"/>
      <c r="II105" s="10"/>
      <c r="IJ105" s="1"/>
      <c r="IK105" s="9"/>
      <c r="IN105" s="10"/>
      <c r="IO105" s="1"/>
      <c r="IP105" s="9"/>
      <c r="IS105" s="10"/>
      <c r="IT105" s="1"/>
      <c r="IU105" s="9"/>
      <c r="IX105" s="10"/>
      <c r="IY105" s="1"/>
      <c r="IZ105" s="9"/>
      <c r="JC105" s="10"/>
      <c r="JD105" s="1"/>
      <c r="JE105" s="9"/>
      <c r="JH105" s="10"/>
      <c r="JI105" s="1"/>
      <c r="JJ105" s="9"/>
      <c r="JM105" s="10"/>
      <c r="JN105" s="1"/>
      <c r="JO105" s="9"/>
      <c r="JR105" s="10"/>
      <c r="JS105" s="1"/>
      <c r="JT105" s="9"/>
      <c r="JW105" s="10"/>
      <c r="JX105" s="1"/>
      <c r="JY105" s="9"/>
      <c r="KB105" s="10"/>
      <c r="KC105" s="1"/>
      <c r="KD105" s="9"/>
      <c r="KG105" s="10"/>
      <c r="KH105" s="1"/>
      <c r="KI105" s="9"/>
      <c r="KL105" s="10"/>
      <c r="KM105" s="1"/>
      <c r="KN105" s="9"/>
      <c r="KQ105" s="10"/>
      <c r="KR105" s="1"/>
      <c r="KS105" s="9"/>
      <c r="KV105" s="10"/>
      <c r="KW105" s="1"/>
      <c r="KX105" s="9"/>
      <c r="LA105" s="10"/>
      <c r="LB105" s="1"/>
      <c r="LC105" s="9"/>
      <c r="LF105" s="10"/>
      <c r="LG105" s="1"/>
      <c r="LH105" s="9"/>
      <c r="LK105" s="10"/>
      <c r="LL105" s="1"/>
      <c r="LM105" s="9"/>
      <c r="LP105" s="10"/>
      <c r="LQ105" s="1"/>
      <c r="LR105" s="9"/>
      <c r="LU105" s="10"/>
      <c r="LV105" s="1"/>
      <c r="LW105" s="9"/>
      <c r="LZ105" s="10"/>
      <c r="MA105" s="1"/>
      <c r="MB105" s="9"/>
      <c r="ME105" s="10"/>
      <c r="MF105" s="1"/>
      <c r="MG105" s="9"/>
      <c r="MJ105" s="10"/>
      <c r="MK105" s="1"/>
      <c r="ML105" s="9"/>
      <c r="MO105" s="10"/>
      <c r="MP105" s="1"/>
      <c r="MQ105" s="9"/>
      <c r="MT105" s="10"/>
      <c r="MU105" s="1"/>
      <c r="MV105" s="9"/>
      <c r="MY105" s="10"/>
      <c r="MZ105" s="1"/>
      <c r="NA105" s="9"/>
      <c r="ND105" s="10"/>
      <c r="NE105" s="1"/>
      <c r="NF105" s="9"/>
      <c r="NI105" s="10"/>
      <c r="NJ105" s="1"/>
      <c r="NK105" s="9"/>
      <c r="NN105" s="10"/>
      <c r="NO105" s="1"/>
      <c r="NP105" s="9"/>
      <c r="NS105" s="10"/>
      <c r="NT105" s="1"/>
      <c r="NU105" s="9"/>
      <c r="NX105" s="10"/>
      <c r="NY105" s="1"/>
      <c r="NZ105" s="9"/>
      <c r="OC105" s="10"/>
      <c r="OD105" s="1"/>
      <c r="OE105" s="9"/>
      <c r="OH105" s="10"/>
      <c r="OI105" s="1"/>
      <c r="OJ105" s="9"/>
      <c r="OM105" s="10"/>
      <c r="ON105" s="1"/>
      <c r="OO105" s="9"/>
      <c r="OR105" s="10"/>
      <c r="OS105" s="1"/>
      <c r="OT105" s="9"/>
      <c r="OW105" s="10"/>
      <c r="OX105" s="1"/>
      <c r="OY105" s="9"/>
      <c r="PB105" s="10"/>
      <c r="PC105" s="1"/>
      <c r="PD105" s="9"/>
      <c r="PG105" s="10"/>
      <c r="PH105" s="1"/>
      <c r="PI105" s="9"/>
      <c r="PL105" s="10"/>
      <c r="PM105" s="1"/>
      <c r="PN105" s="9"/>
      <c r="PQ105" s="10"/>
      <c r="PR105" s="1"/>
      <c r="PS105" s="9"/>
      <c r="PV105" s="10"/>
      <c r="PW105" s="1"/>
      <c r="PX105" s="9"/>
      <c r="QA105" s="10"/>
      <c r="QB105" s="1"/>
      <c r="QC105" s="9"/>
      <c r="QF105" s="10"/>
      <c r="QG105" s="1"/>
      <c r="QH105" s="9"/>
      <c r="QK105" s="10"/>
      <c r="QL105" s="1"/>
      <c r="QM105" s="9"/>
      <c r="QP105" s="10"/>
      <c r="QQ105" s="1"/>
      <c r="QR105" s="9"/>
      <c r="QU105" s="10"/>
      <c r="QV105" s="1"/>
      <c r="QW105" s="9"/>
      <c r="QZ105" s="10"/>
      <c r="RA105" s="1"/>
      <c r="RB105" s="9"/>
      <c r="RE105" s="10"/>
      <c r="RF105" s="1"/>
      <c r="RG105" s="9"/>
      <c r="RJ105" s="10"/>
      <c r="RK105" s="1"/>
      <c r="RL105" s="9"/>
      <c r="RO105" s="10"/>
      <c r="RP105" s="1"/>
      <c r="RQ105" s="9"/>
      <c r="RT105" s="10"/>
      <c r="RU105" s="1"/>
      <c r="RV105" s="9"/>
      <c r="RY105" s="10"/>
      <c r="RZ105" s="1"/>
      <c r="SA105" s="9"/>
      <c r="SD105" s="10"/>
      <c r="SE105" s="1"/>
      <c r="SF105" s="9"/>
      <c r="SI105" s="10"/>
      <c r="SJ105" s="1"/>
      <c r="SK105" s="9"/>
      <c r="SN105" s="10"/>
      <c r="SO105" s="1"/>
      <c r="SP105" s="9"/>
      <c r="SS105" s="10"/>
      <c r="ST105" s="1"/>
      <c r="SU105" s="9"/>
      <c r="SX105" s="10"/>
      <c r="SY105" s="1"/>
      <c r="SZ105" s="9"/>
      <c r="TC105" s="10"/>
      <c r="TD105" s="1"/>
      <c r="TE105" s="9"/>
      <c r="TH105" s="10"/>
      <c r="TI105" s="1"/>
      <c r="TJ105" s="9"/>
      <c r="TM105" s="10"/>
      <c r="TN105" s="1"/>
      <c r="TO105" s="9"/>
      <c r="TR105" s="10"/>
      <c r="TS105" s="1"/>
      <c r="TT105" s="9"/>
      <c r="TW105" s="10"/>
      <c r="TX105" s="1"/>
      <c r="TY105" s="9"/>
      <c r="UB105" s="10"/>
      <c r="UC105" s="1"/>
      <c r="UD105" s="9"/>
      <c r="UG105" s="10"/>
      <c r="UH105" s="1"/>
      <c r="UI105" s="9"/>
      <c r="UL105" s="10"/>
      <c r="UM105" s="1"/>
      <c r="UN105" s="9"/>
      <c r="UQ105" s="10"/>
      <c r="UR105" s="1"/>
      <c r="US105" s="9"/>
      <c r="UV105" s="10"/>
      <c r="UW105" s="1"/>
      <c r="UX105" s="9"/>
      <c r="VA105" s="10"/>
      <c r="VB105" s="1"/>
      <c r="VC105" s="9"/>
      <c r="VF105" s="10"/>
      <c r="VG105" s="1"/>
      <c r="VH105" s="9"/>
      <c r="VK105" s="10"/>
      <c r="VL105" s="1"/>
      <c r="VM105" s="9"/>
      <c r="VP105" s="10"/>
      <c r="VQ105" s="1"/>
      <c r="VR105" s="9"/>
      <c r="VU105" s="10"/>
      <c r="VV105" s="1"/>
      <c r="VW105" s="9"/>
      <c r="VZ105" s="10"/>
      <c r="WA105" s="1"/>
      <c r="WB105" s="9"/>
      <c r="WE105" s="10"/>
      <c r="WF105" s="1"/>
      <c r="WG105" s="9"/>
      <c r="WJ105" s="10"/>
      <c r="WK105" s="1"/>
      <c r="WL105" s="9"/>
      <c r="WO105" s="10"/>
      <c r="WP105" s="1"/>
      <c r="WQ105" s="9"/>
      <c r="WT105" s="10"/>
      <c r="WU105" s="1"/>
      <c r="WV105" s="9"/>
      <c r="WY105" s="10"/>
      <c r="WZ105" s="1"/>
      <c r="XA105" s="9"/>
      <c r="XD105" s="10"/>
      <c r="XE105" s="1"/>
      <c r="XF105" s="9"/>
      <c r="XI105" s="10"/>
      <c r="XJ105" s="1"/>
      <c r="XK105" s="9"/>
      <c r="XN105" s="10"/>
      <c r="XO105" s="1"/>
      <c r="XP105" s="9"/>
      <c r="XS105" s="10"/>
      <c r="XT105" s="1"/>
      <c r="XU105" s="9"/>
      <c r="XX105" s="10"/>
      <c r="XY105" s="1"/>
      <c r="XZ105" s="9"/>
      <c r="YC105" s="10"/>
      <c r="YD105" s="1"/>
      <c r="YE105" s="9"/>
      <c r="YH105" s="10"/>
      <c r="YI105" s="1"/>
      <c r="YJ105" s="9"/>
      <c r="YM105" s="10"/>
      <c r="YN105" s="1"/>
      <c r="YO105" s="9"/>
      <c r="YR105" s="10"/>
      <c r="YS105" s="1"/>
      <c r="YT105" s="9"/>
      <c r="YW105" s="10"/>
      <c r="YX105" s="1"/>
      <c r="YY105" s="9"/>
      <c r="ZB105" s="10"/>
      <c r="ZC105" s="1"/>
      <c r="ZD105" s="9"/>
      <c r="ZG105" s="10"/>
      <c r="ZH105" s="1"/>
      <c r="ZI105" s="9"/>
      <c r="ZL105" s="10"/>
      <c r="ZM105" s="1"/>
      <c r="ZN105" s="9"/>
      <c r="ZQ105" s="10"/>
      <c r="ZR105" s="1"/>
      <c r="ZS105" s="9"/>
      <c r="ZV105" s="10"/>
      <c r="ZW105" s="1"/>
      <c r="ZX105" s="9"/>
      <c r="AAA105" s="10"/>
      <c r="AAB105" s="1"/>
      <c r="AAC105" s="9"/>
      <c r="AAF105" s="10"/>
      <c r="AAG105" s="1"/>
      <c r="AAH105" s="9"/>
      <c r="AAK105" s="10"/>
      <c r="AAL105" s="1"/>
      <c r="AAM105" s="9"/>
      <c r="AAP105" s="10"/>
      <c r="AAQ105" s="1"/>
      <c r="AAR105" s="9"/>
      <c r="AAU105" s="10"/>
      <c r="AAV105" s="1"/>
      <c r="AAW105" s="9"/>
      <c r="AAZ105" s="10"/>
      <c r="ABA105" s="1"/>
      <c r="ABB105" s="9"/>
      <c r="ABE105" s="10"/>
      <c r="ABF105" s="1"/>
      <c r="ABG105" s="9"/>
      <c r="ABJ105" s="10"/>
      <c r="ABK105" s="1"/>
      <c r="ABL105" s="9"/>
      <c r="ABO105" s="10"/>
      <c r="ABP105" s="1"/>
      <c r="ABQ105" s="9"/>
      <c r="ABT105" s="10"/>
      <c r="ABU105" s="1"/>
      <c r="ABV105" s="9"/>
      <c r="ABY105" s="10"/>
      <c r="ABZ105" s="1"/>
      <c r="ACA105" s="9"/>
      <c r="ACD105" s="10"/>
      <c r="ACE105" s="1"/>
      <c r="ACF105" s="9"/>
      <c r="ACI105" s="10"/>
      <c r="ACJ105" s="1"/>
      <c r="ACK105" s="9"/>
      <c r="ACN105" s="10"/>
      <c r="ACO105" s="1"/>
      <c r="ACP105" s="9"/>
      <c r="ACS105" s="10"/>
      <c r="ACT105" s="1"/>
      <c r="ACU105" s="9"/>
      <c r="ACX105" s="10"/>
      <c r="ACY105" s="1"/>
      <c r="ACZ105" s="9"/>
      <c r="ADC105" s="10"/>
      <c r="ADD105" s="1"/>
      <c r="ADE105" s="9"/>
      <c r="ADH105" s="10"/>
      <c r="ADI105" s="1"/>
      <c r="ADJ105" s="9"/>
      <c r="ADM105" s="10"/>
      <c r="ADN105" s="1"/>
      <c r="ADO105" s="9"/>
      <c r="ADR105" s="10"/>
      <c r="ADS105" s="1"/>
      <c r="ADT105" s="9"/>
      <c r="ADW105" s="10"/>
      <c r="ADX105" s="1"/>
      <c r="ADY105" s="9"/>
      <c r="AEB105" s="10"/>
      <c r="AEC105" s="1"/>
      <c r="AED105" s="9"/>
      <c r="AEG105" s="10"/>
      <c r="AEH105" s="1"/>
      <c r="AEI105" s="9"/>
      <c r="AEL105" s="10"/>
      <c r="AEM105" s="1"/>
      <c r="AEN105" s="9"/>
      <c r="AEQ105" s="10"/>
      <c r="AER105" s="1"/>
      <c r="AES105" s="9"/>
      <c r="AEV105" s="10"/>
      <c r="AEW105" s="1"/>
      <c r="AEX105" s="9"/>
      <c r="AFA105" s="10"/>
      <c r="AFB105" s="1"/>
      <c r="AFC105" s="9"/>
      <c r="AFF105" s="10"/>
      <c r="AFG105" s="1"/>
      <c r="AFH105" s="9"/>
      <c r="AFK105" s="10"/>
      <c r="AFL105" s="1"/>
      <c r="AFM105" s="9"/>
      <c r="AFP105" s="10"/>
      <c r="AFQ105" s="1"/>
      <c r="AFR105" s="9"/>
      <c r="AFU105" s="10"/>
      <c r="AFV105" s="1"/>
      <c r="AFW105" s="9"/>
      <c r="AFZ105" s="10"/>
      <c r="AGA105" s="1"/>
      <c r="AGB105" s="9"/>
      <c r="AGE105" s="10"/>
      <c r="AGF105" s="1"/>
      <c r="AGG105" s="9"/>
      <c r="AGJ105" s="10"/>
      <c r="AGK105" s="1"/>
      <c r="AGL105" s="9"/>
      <c r="AGO105" s="10"/>
      <c r="AGP105" s="1"/>
      <c r="AGQ105" s="9"/>
      <c r="AGT105" s="10"/>
      <c r="AGU105" s="1"/>
      <c r="AGV105" s="9"/>
      <c r="AGY105" s="10"/>
      <c r="AGZ105" s="1"/>
      <c r="AHA105" s="9"/>
      <c r="AHD105" s="10"/>
      <c r="AHE105" s="1"/>
      <c r="AHF105" s="9"/>
      <c r="AHI105" s="10"/>
      <c r="AHJ105" s="1"/>
      <c r="AHK105" s="9"/>
      <c r="AHN105" s="10"/>
      <c r="AHO105" s="1"/>
      <c r="AHP105" s="9"/>
      <c r="AHS105" s="10"/>
      <c r="AHT105" s="1"/>
      <c r="AHU105" s="9"/>
      <c r="AHX105" s="10"/>
      <c r="AHY105" s="1"/>
      <c r="AHZ105" s="9"/>
      <c r="AIC105" s="10"/>
      <c r="AID105" s="1"/>
      <c r="AIE105" s="9"/>
      <c r="AIH105" s="10"/>
      <c r="AII105" s="1"/>
      <c r="AIJ105" s="9"/>
      <c r="AIM105" s="10"/>
      <c r="AIN105" s="1"/>
      <c r="AIO105" s="9"/>
      <c r="AIR105" s="10"/>
      <c r="AIS105" s="1"/>
      <c r="AIT105" s="9"/>
      <c r="AIW105" s="10"/>
      <c r="AIX105" s="1"/>
      <c r="AIY105" s="9"/>
      <c r="AJB105" s="10"/>
      <c r="AJC105" s="1"/>
      <c r="AJD105" s="9"/>
      <c r="AJG105" s="10"/>
      <c r="AJH105" s="1"/>
      <c r="AJI105" s="9"/>
      <c r="AJL105" s="10"/>
      <c r="AJM105" s="1"/>
      <c r="AJN105" s="9"/>
      <c r="AJQ105" s="10"/>
      <c r="AJR105" s="1"/>
      <c r="AJS105" s="9"/>
      <c r="AJV105" s="10"/>
      <c r="AJW105" s="1"/>
      <c r="AJX105" s="9"/>
      <c r="AKA105" s="10"/>
      <c r="AKB105" s="1"/>
      <c r="AKC105" s="9"/>
      <c r="AKF105" s="10"/>
      <c r="AKG105" s="1"/>
      <c r="AKH105" s="9"/>
      <c r="AKK105" s="10"/>
      <c r="AKL105" s="1"/>
      <c r="AKM105" s="9"/>
      <c r="AKP105" s="10"/>
      <c r="AKQ105" s="1"/>
      <c r="AKR105" s="9"/>
      <c r="AKU105" s="10"/>
      <c r="AKV105" s="1"/>
      <c r="AKW105" s="9"/>
      <c r="AKZ105" s="10"/>
      <c r="ALA105" s="1"/>
      <c r="ALB105" s="9"/>
      <c r="ALE105" s="10"/>
      <c r="ALF105" s="1"/>
      <c r="ALG105" s="9"/>
      <c r="ALJ105" s="10"/>
      <c r="ALK105" s="1"/>
      <c r="ALL105" s="9"/>
      <c r="ALO105" s="10"/>
      <c r="ALP105" s="1"/>
      <c r="ALQ105" s="9"/>
      <c r="ALT105" s="10"/>
      <c r="ALU105" s="1"/>
      <c r="ALV105" s="9"/>
      <c r="ALY105" s="10"/>
      <c r="ALZ105" s="1"/>
      <c r="AMA105" s="9"/>
      <c r="AMD105" s="10"/>
      <c r="AME105" s="1"/>
      <c r="AMF105" s="9"/>
      <c r="AMI105" s="10"/>
      <c r="AMJ105" s="1"/>
    </row>
    <row r="106" spans="1:1024" customHeight="1" ht="13.2">
      <c r="I106" s="1"/>
      <c r="J106" s="9"/>
      <c r="M106" s="10"/>
      <c r="N106" s="1"/>
      <c r="O106" s="9"/>
      <c r="R106" s="10"/>
      <c r="S106" s="1"/>
      <c r="T106" s="9"/>
      <c r="W106" s="10"/>
      <c r="X106" s="1"/>
      <c r="Y106" s="9"/>
      <c r="AB106" s="10"/>
      <c r="AC106" s="1"/>
      <c r="AD106" s="9"/>
      <c r="AG106" s="10"/>
      <c r="AH106" s="1"/>
      <c r="AI106" s="9"/>
      <c r="AL106" s="10"/>
      <c r="AM106" s="1"/>
      <c r="AN106" s="9"/>
      <c r="AQ106" s="10"/>
      <c r="AR106" s="1"/>
      <c r="AS106" s="9"/>
      <c r="AV106" s="10"/>
      <c r="AW106" s="1"/>
      <c r="AX106" s="9"/>
      <c r="BA106" s="10"/>
      <c r="BB106" s="1"/>
      <c r="BC106" s="9"/>
      <c r="BF106" s="10"/>
      <c r="BG106" s="1"/>
      <c r="BH106" s="9"/>
      <c r="BK106" s="10"/>
      <c r="BL106" s="1"/>
      <c r="BM106" s="9"/>
      <c r="BP106" s="10"/>
      <c r="BQ106" s="1"/>
      <c r="BR106" s="9"/>
      <c r="BU106" s="10"/>
      <c r="BV106" s="1"/>
      <c r="BW106" s="9"/>
      <c r="BZ106" s="10"/>
      <c r="CA106" s="1"/>
      <c r="CB106" s="9"/>
      <c r="CE106" s="10"/>
      <c r="CF106" s="1"/>
      <c r="CG106" s="9"/>
      <c r="CJ106" s="10"/>
      <c r="CK106" s="1"/>
      <c r="CL106" s="9"/>
      <c r="CO106" s="10"/>
      <c r="CP106" s="1"/>
      <c r="CQ106" s="9"/>
      <c r="CT106" s="10"/>
      <c r="CU106" s="1"/>
      <c r="CV106" s="9"/>
      <c r="CY106" s="10"/>
      <c r="CZ106" s="1"/>
      <c r="DA106" s="9"/>
      <c r="DD106" s="10"/>
      <c r="DE106" s="1"/>
      <c r="DF106" s="9"/>
      <c r="DI106" s="10"/>
      <c r="DJ106" s="1"/>
      <c r="DK106" s="9"/>
      <c r="DN106" s="10"/>
      <c r="DO106" s="1"/>
      <c r="DP106" s="9"/>
      <c r="DS106" s="10"/>
      <c r="DT106" s="1"/>
      <c r="DU106" s="9"/>
      <c r="DX106" s="10"/>
      <c r="DY106" s="1"/>
      <c r="DZ106" s="9"/>
      <c r="EC106" s="10"/>
      <c r="ED106" s="1"/>
      <c r="EE106" s="9"/>
      <c r="EH106" s="10"/>
      <c r="EI106" s="1"/>
      <c r="EJ106" s="9"/>
      <c r="EM106" s="10"/>
      <c r="EN106" s="1"/>
      <c r="EO106" s="9"/>
      <c r="ER106" s="10"/>
      <c r="ES106" s="1"/>
      <c r="ET106" s="9"/>
      <c r="EW106" s="10"/>
      <c r="EX106" s="1"/>
      <c r="EY106" s="9"/>
      <c r="FB106" s="10"/>
      <c r="FC106" s="1"/>
      <c r="FD106" s="9"/>
      <c r="FG106" s="10"/>
      <c r="FH106" s="1"/>
      <c r="FI106" s="9"/>
      <c r="FL106" s="10"/>
      <c r="FM106" s="1"/>
      <c r="FN106" s="9"/>
      <c r="FQ106" s="10"/>
      <c r="FR106" s="1"/>
      <c r="FS106" s="9"/>
      <c r="FV106" s="10"/>
      <c r="FW106" s="1"/>
      <c r="FX106" s="9"/>
      <c r="GA106" s="10"/>
      <c r="GB106" s="1"/>
      <c r="GC106" s="9"/>
      <c r="GF106" s="10"/>
      <c r="GG106" s="1"/>
      <c r="GH106" s="9"/>
      <c r="GK106" s="10"/>
      <c r="GL106" s="1"/>
      <c r="GM106" s="9"/>
      <c r="GP106" s="10"/>
      <c r="GQ106" s="1"/>
      <c r="GR106" s="9"/>
      <c r="GU106" s="10"/>
      <c r="GV106" s="1"/>
      <c r="GW106" s="9"/>
      <c r="GZ106" s="10"/>
      <c r="HA106" s="1"/>
      <c r="HB106" s="9"/>
      <c r="HE106" s="10"/>
      <c r="HF106" s="1"/>
      <c r="HG106" s="9"/>
      <c r="HJ106" s="10"/>
      <c r="HK106" s="1"/>
      <c r="HL106" s="9"/>
      <c r="HO106" s="10"/>
      <c r="HP106" s="1"/>
      <c r="HQ106" s="9"/>
      <c r="HT106" s="10"/>
      <c r="HU106" s="1"/>
      <c r="HV106" s="9"/>
      <c r="HY106" s="10"/>
      <c r="HZ106" s="1"/>
      <c r="IA106" s="9"/>
      <c r="ID106" s="10"/>
      <c r="IE106" s="1"/>
      <c r="IF106" s="9"/>
      <c r="II106" s="10"/>
      <c r="IJ106" s="1"/>
      <c r="IK106" s="9"/>
      <c r="IN106" s="10"/>
      <c r="IO106" s="1"/>
      <c r="IP106" s="9"/>
      <c r="IS106" s="10"/>
      <c r="IT106" s="1"/>
      <c r="IU106" s="9"/>
      <c r="IX106" s="10"/>
      <c r="IY106" s="1"/>
      <c r="IZ106" s="9"/>
      <c r="JC106" s="10"/>
      <c r="JD106" s="1"/>
      <c r="JE106" s="9"/>
      <c r="JH106" s="10"/>
      <c r="JI106" s="1"/>
      <c r="JJ106" s="9"/>
      <c r="JM106" s="10"/>
      <c r="JN106" s="1"/>
      <c r="JO106" s="9"/>
      <c r="JR106" s="10"/>
      <c r="JS106" s="1"/>
      <c r="JT106" s="9"/>
      <c r="JW106" s="10"/>
      <c r="JX106" s="1"/>
      <c r="JY106" s="9"/>
      <c r="KB106" s="10"/>
      <c r="KC106" s="1"/>
      <c r="KD106" s="9"/>
      <c r="KG106" s="10"/>
      <c r="KH106" s="1"/>
      <c r="KI106" s="9"/>
      <c r="KL106" s="10"/>
      <c r="KM106" s="1"/>
      <c r="KN106" s="9"/>
      <c r="KQ106" s="10"/>
      <c r="KR106" s="1"/>
      <c r="KS106" s="9"/>
      <c r="KV106" s="10"/>
      <c r="KW106" s="1"/>
      <c r="KX106" s="9"/>
      <c r="LA106" s="10"/>
      <c r="LB106" s="1"/>
      <c r="LC106" s="9"/>
      <c r="LF106" s="10"/>
      <c r="LG106" s="1"/>
      <c r="LH106" s="9"/>
      <c r="LK106" s="10"/>
      <c r="LL106" s="1"/>
      <c r="LM106" s="9"/>
      <c r="LP106" s="10"/>
      <c r="LQ106" s="1"/>
      <c r="LR106" s="9"/>
      <c r="LU106" s="10"/>
      <c r="LV106" s="1"/>
      <c r="LW106" s="9"/>
      <c r="LZ106" s="10"/>
      <c r="MA106" s="1"/>
      <c r="MB106" s="9"/>
      <c r="ME106" s="10"/>
      <c r="MF106" s="1"/>
      <c r="MG106" s="9"/>
      <c r="MJ106" s="10"/>
      <c r="MK106" s="1"/>
      <c r="ML106" s="9"/>
      <c r="MO106" s="10"/>
      <c r="MP106" s="1"/>
      <c r="MQ106" s="9"/>
      <c r="MT106" s="10"/>
      <c r="MU106" s="1"/>
      <c r="MV106" s="9"/>
      <c r="MY106" s="10"/>
      <c r="MZ106" s="1"/>
      <c r="NA106" s="9"/>
      <c r="ND106" s="10"/>
      <c r="NE106" s="1"/>
      <c r="NF106" s="9"/>
      <c r="NI106" s="10"/>
      <c r="NJ106" s="1"/>
      <c r="NK106" s="9"/>
      <c r="NN106" s="10"/>
      <c r="NO106" s="1"/>
      <c r="NP106" s="9"/>
      <c r="NS106" s="10"/>
      <c r="NT106" s="1"/>
      <c r="NU106" s="9"/>
      <c r="NX106" s="10"/>
      <c r="NY106" s="1"/>
      <c r="NZ106" s="9"/>
      <c r="OC106" s="10"/>
      <c r="OD106" s="1"/>
      <c r="OE106" s="9"/>
      <c r="OH106" s="10"/>
      <c r="OI106" s="1"/>
      <c r="OJ106" s="9"/>
      <c r="OM106" s="10"/>
      <c r="ON106" s="1"/>
      <c r="OO106" s="9"/>
      <c r="OR106" s="10"/>
      <c r="OS106" s="1"/>
      <c r="OT106" s="9"/>
      <c r="OW106" s="10"/>
      <c r="OX106" s="1"/>
      <c r="OY106" s="9"/>
      <c r="PB106" s="10"/>
      <c r="PC106" s="1"/>
      <c r="PD106" s="9"/>
      <c r="PG106" s="10"/>
      <c r="PH106" s="1"/>
      <c r="PI106" s="9"/>
      <c r="PL106" s="10"/>
      <c r="PM106" s="1"/>
      <c r="PN106" s="9"/>
      <c r="PQ106" s="10"/>
      <c r="PR106" s="1"/>
      <c r="PS106" s="9"/>
      <c r="PV106" s="10"/>
      <c r="PW106" s="1"/>
      <c r="PX106" s="9"/>
      <c r="QA106" s="10"/>
      <c r="QB106" s="1"/>
      <c r="QC106" s="9"/>
      <c r="QF106" s="10"/>
      <c r="QG106" s="1"/>
      <c r="QH106" s="9"/>
      <c r="QK106" s="10"/>
      <c r="QL106" s="1"/>
      <c r="QM106" s="9"/>
      <c r="QP106" s="10"/>
      <c r="QQ106" s="1"/>
      <c r="QR106" s="9"/>
      <c r="QU106" s="10"/>
      <c r="QV106" s="1"/>
      <c r="QW106" s="9"/>
      <c r="QZ106" s="10"/>
      <c r="RA106" s="1"/>
      <c r="RB106" s="9"/>
      <c r="RE106" s="10"/>
      <c r="RF106" s="1"/>
      <c r="RG106" s="9"/>
      <c r="RJ106" s="10"/>
      <c r="RK106" s="1"/>
      <c r="RL106" s="9"/>
      <c r="RO106" s="10"/>
      <c r="RP106" s="1"/>
      <c r="RQ106" s="9"/>
      <c r="RT106" s="10"/>
      <c r="RU106" s="1"/>
      <c r="RV106" s="9"/>
      <c r="RY106" s="10"/>
      <c r="RZ106" s="1"/>
      <c r="SA106" s="9"/>
      <c r="SD106" s="10"/>
      <c r="SE106" s="1"/>
      <c r="SF106" s="9"/>
      <c r="SI106" s="10"/>
      <c r="SJ106" s="1"/>
      <c r="SK106" s="9"/>
      <c r="SN106" s="10"/>
      <c r="SO106" s="1"/>
      <c r="SP106" s="9"/>
      <c r="SS106" s="10"/>
      <c r="ST106" s="1"/>
      <c r="SU106" s="9"/>
      <c r="SX106" s="10"/>
      <c r="SY106" s="1"/>
      <c r="SZ106" s="9"/>
      <c r="TC106" s="10"/>
      <c r="TD106" s="1"/>
      <c r="TE106" s="9"/>
      <c r="TH106" s="10"/>
      <c r="TI106" s="1"/>
      <c r="TJ106" s="9"/>
      <c r="TM106" s="10"/>
      <c r="TN106" s="1"/>
      <c r="TO106" s="9"/>
      <c r="TR106" s="10"/>
      <c r="TS106" s="1"/>
      <c r="TT106" s="9"/>
      <c r="TW106" s="10"/>
      <c r="TX106" s="1"/>
      <c r="TY106" s="9"/>
      <c r="UB106" s="10"/>
      <c r="UC106" s="1"/>
      <c r="UD106" s="9"/>
      <c r="UG106" s="10"/>
      <c r="UH106" s="1"/>
      <c r="UI106" s="9"/>
      <c r="UL106" s="10"/>
      <c r="UM106" s="1"/>
      <c r="UN106" s="9"/>
      <c r="UQ106" s="10"/>
      <c r="UR106" s="1"/>
      <c r="US106" s="9"/>
      <c r="UV106" s="10"/>
      <c r="UW106" s="1"/>
      <c r="UX106" s="9"/>
      <c r="VA106" s="10"/>
      <c r="VB106" s="1"/>
      <c r="VC106" s="9"/>
      <c r="VF106" s="10"/>
      <c r="VG106" s="1"/>
      <c r="VH106" s="9"/>
      <c r="VK106" s="10"/>
      <c r="VL106" s="1"/>
      <c r="VM106" s="9"/>
      <c r="VP106" s="10"/>
      <c r="VQ106" s="1"/>
      <c r="VR106" s="9"/>
      <c r="VU106" s="10"/>
      <c r="VV106" s="1"/>
      <c r="VW106" s="9"/>
      <c r="VZ106" s="10"/>
      <c r="WA106" s="1"/>
      <c r="WB106" s="9"/>
      <c r="WE106" s="10"/>
      <c r="WF106" s="1"/>
      <c r="WG106" s="9"/>
      <c r="WJ106" s="10"/>
      <c r="WK106" s="1"/>
      <c r="WL106" s="9"/>
      <c r="WO106" s="10"/>
      <c r="WP106" s="1"/>
      <c r="WQ106" s="9"/>
      <c r="WT106" s="10"/>
      <c r="WU106" s="1"/>
      <c r="WV106" s="9"/>
      <c r="WY106" s="10"/>
      <c r="WZ106" s="1"/>
      <c r="XA106" s="9"/>
      <c r="XD106" s="10"/>
      <c r="XE106" s="1"/>
      <c r="XF106" s="9"/>
      <c r="XI106" s="10"/>
      <c r="XJ106" s="1"/>
      <c r="XK106" s="9"/>
      <c r="XN106" s="10"/>
      <c r="XO106" s="1"/>
      <c r="XP106" s="9"/>
      <c r="XS106" s="10"/>
      <c r="XT106" s="1"/>
      <c r="XU106" s="9"/>
      <c r="XX106" s="10"/>
      <c r="XY106" s="1"/>
      <c r="XZ106" s="9"/>
      <c r="YC106" s="10"/>
      <c r="YD106" s="1"/>
      <c r="YE106" s="9"/>
      <c r="YH106" s="10"/>
      <c r="YI106" s="1"/>
      <c r="YJ106" s="9"/>
      <c r="YM106" s="10"/>
      <c r="YN106" s="1"/>
      <c r="YO106" s="9"/>
      <c r="YR106" s="10"/>
      <c r="YS106" s="1"/>
      <c r="YT106" s="9"/>
      <c r="YW106" s="10"/>
      <c r="YX106" s="1"/>
      <c r="YY106" s="9"/>
      <c r="ZB106" s="10"/>
      <c r="ZC106" s="1"/>
      <c r="ZD106" s="9"/>
      <c r="ZG106" s="10"/>
      <c r="ZH106" s="1"/>
      <c r="ZI106" s="9"/>
      <c r="ZL106" s="10"/>
      <c r="ZM106" s="1"/>
      <c r="ZN106" s="9"/>
      <c r="ZQ106" s="10"/>
      <c r="ZR106" s="1"/>
      <c r="ZS106" s="9"/>
      <c r="ZV106" s="10"/>
      <c r="ZW106" s="1"/>
      <c r="ZX106" s="9"/>
      <c r="AAA106" s="10"/>
      <c r="AAB106" s="1"/>
      <c r="AAC106" s="9"/>
      <c r="AAF106" s="10"/>
      <c r="AAG106" s="1"/>
      <c r="AAH106" s="9"/>
      <c r="AAK106" s="10"/>
      <c r="AAL106" s="1"/>
      <c r="AAM106" s="9"/>
      <c r="AAP106" s="10"/>
      <c r="AAQ106" s="1"/>
      <c r="AAR106" s="9"/>
      <c r="AAU106" s="10"/>
      <c r="AAV106" s="1"/>
      <c r="AAW106" s="9"/>
      <c r="AAZ106" s="10"/>
      <c r="ABA106" s="1"/>
      <c r="ABB106" s="9"/>
      <c r="ABE106" s="10"/>
      <c r="ABF106" s="1"/>
      <c r="ABG106" s="9"/>
      <c r="ABJ106" s="10"/>
      <c r="ABK106" s="1"/>
      <c r="ABL106" s="9"/>
      <c r="ABO106" s="10"/>
      <c r="ABP106" s="1"/>
      <c r="ABQ106" s="9"/>
      <c r="ABT106" s="10"/>
      <c r="ABU106" s="1"/>
      <c r="ABV106" s="9"/>
      <c r="ABY106" s="10"/>
      <c r="ABZ106" s="1"/>
      <c r="ACA106" s="9"/>
      <c r="ACD106" s="10"/>
      <c r="ACE106" s="1"/>
      <c r="ACF106" s="9"/>
      <c r="ACI106" s="10"/>
      <c r="ACJ106" s="1"/>
      <c r="ACK106" s="9"/>
      <c r="ACN106" s="10"/>
      <c r="ACO106" s="1"/>
      <c r="ACP106" s="9"/>
      <c r="ACS106" s="10"/>
      <c r="ACT106" s="1"/>
      <c r="ACU106" s="9"/>
      <c r="ACX106" s="10"/>
      <c r="ACY106" s="1"/>
      <c r="ACZ106" s="9"/>
      <c r="ADC106" s="10"/>
      <c r="ADD106" s="1"/>
      <c r="ADE106" s="9"/>
      <c r="ADH106" s="10"/>
      <c r="ADI106" s="1"/>
      <c r="ADJ106" s="9"/>
      <c r="ADM106" s="10"/>
      <c r="ADN106" s="1"/>
      <c r="ADO106" s="9"/>
      <c r="ADR106" s="10"/>
      <c r="ADS106" s="1"/>
      <c r="ADT106" s="9"/>
      <c r="ADW106" s="10"/>
      <c r="ADX106" s="1"/>
      <c r="ADY106" s="9"/>
      <c r="AEB106" s="10"/>
      <c r="AEC106" s="1"/>
      <c r="AED106" s="9"/>
      <c r="AEG106" s="10"/>
      <c r="AEH106" s="1"/>
      <c r="AEI106" s="9"/>
      <c r="AEL106" s="10"/>
      <c r="AEM106" s="1"/>
      <c r="AEN106" s="9"/>
      <c r="AEQ106" s="10"/>
      <c r="AER106" s="1"/>
      <c r="AES106" s="9"/>
      <c r="AEV106" s="10"/>
      <c r="AEW106" s="1"/>
      <c r="AEX106" s="9"/>
      <c r="AFA106" s="10"/>
      <c r="AFB106" s="1"/>
      <c r="AFC106" s="9"/>
      <c r="AFF106" s="10"/>
      <c r="AFG106" s="1"/>
      <c r="AFH106" s="9"/>
      <c r="AFK106" s="10"/>
      <c r="AFL106" s="1"/>
      <c r="AFM106" s="9"/>
      <c r="AFP106" s="10"/>
      <c r="AFQ106" s="1"/>
      <c r="AFR106" s="9"/>
      <c r="AFU106" s="10"/>
      <c r="AFV106" s="1"/>
      <c r="AFW106" s="9"/>
      <c r="AFZ106" s="10"/>
      <c r="AGA106" s="1"/>
      <c r="AGB106" s="9"/>
      <c r="AGE106" s="10"/>
      <c r="AGF106" s="1"/>
      <c r="AGG106" s="9"/>
      <c r="AGJ106" s="10"/>
      <c r="AGK106" s="1"/>
      <c r="AGL106" s="9"/>
      <c r="AGO106" s="10"/>
      <c r="AGP106" s="1"/>
      <c r="AGQ106" s="9"/>
      <c r="AGT106" s="10"/>
      <c r="AGU106" s="1"/>
      <c r="AGV106" s="9"/>
      <c r="AGY106" s="10"/>
      <c r="AGZ106" s="1"/>
      <c r="AHA106" s="9"/>
      <c r="AHD106" s="10"/>
      <c r="AHE106" s="1"/>
      <c r="AHF106" s="9"/>
      <c r="AHI106" s="10"/>
      <c r="AHJ106" s="1"/>
      <c r="AHK106" s="9"/>
      <c r="AHN106" s="10"/>
      <c r="AHO106" s="1"/>
      <c r="AHP106" s="9"/>
      <c r="AHS106" s="10"/>
      <c r="AHT106" s="1"/>
      <c r="AHU106" s="9"/>
      <c r="AHX106" s="10"/>
      <c r="AHY106" s="1"/>
      <c r="AHZ106" s="9"/>
      <c r="AIC106" s="10"/>
      <c r="AID106" s="1"/>
      <c r="AIE106" s="9"/>
      <c r="AIH106" s="10"/>
      <c r="AII106" s="1"/>
      <c r="AIJ106" s="9"/>
      <c r="AIM106" s="10"/>
      <c r="AIN106" s="1"/>
      <c r="AIO106" s="9"/>
      <c r="AIR106" s="10"/>
      <c r="AIS106" s="1"/>
      <c r="AIT106" s="9"/>
      <c r="AIW106" s="10"/>
      <c r="AIX106" s="1"/>
      <c r="AIY106" s="9"/>
      <c r="AJB106" s="10"/>
      <c r="AJC106" s="1"/>
      <c r="AJD106" s="9"/>
      <c r="AJG106" s="10"/>
      <c r="AJH106" s="1"/>
      <c r="AJI106" s="9"/>
      <c r="AJL106" s="10"/>
      <c r="AJM106" s="1"/>
      <c r="AJN106" s="9"/>
      <c r="AJQ106" s="10"/>
      <c r="AJR106" s="1"/>
      <c r="AJS106" s="9"/>
      <c r="AJV106" s="10"/>
      <c r="AJW106" s="1"/>
      <c r="AJX106" s="9"/>
      <c r="AKA106" s="10"/>
      <c r="AKB106" s="1"/>
      <c r="AKC106" s="9"/>
      <c r="AKF106" s="10"/>
      <c r="AKG106" s="1"/>
      <c r="AKH106" s="9"/>
      <c r="AKK106" s="10"/>
      <c r="AKL106" s="1"/>
      <c r="AKM106" s="9"/>
      <c r="AKP106" s="10"/>
      <c r="AKQ106" s="1"/>
      <c r="AKR106" s="9"/>
      <c r="AKU106" s="10"/>
      <c r="AKV106" s="1"/>
      <c r="AKW106" s="9"/>
      <c r="AKZ106" s="10"/>
      <c r="ALA106" s="1"/>
      <c r="ALB106" s="9"/>
      <c r="ALE106" s="10"/>
      <c r="ALF106" s="1"/>
      <c r="ALG106" s="9"/>
      <c r="ALJ106" s="10"/>
      <c r="ALK106" s="1"/>
      <c r="ALL106" s="9"/>
      <c r="ALO106" s="10"/>
      <c r="ALP106" s="1"/>
      <c r="ALQ106" s="9"/>
      <c r="ALT106" s="10"/>
      <c r="ALU106" s="1"/>
      <c r="ALV106" s="9"/>
      <c r="ALY106" s="10"/>
      <c r="ALZ106" s="1"/>
      <c r="AMA106" s="9"/>
      <c r="AMD106" s="10"/>
      <c r="AME106" s="1"/>
      <c r="AMF106" s="9"/>
      <c r="AMI106" s="10"/>
      <c r="AMJ106" s="1"/>
    </row>
    <row r="107" spans="1:1024" customHeight="1" ht="13.2">
      <c r="I107" s="1"/>
      <c r="J107" s="9"/>
      <c r="M107" s="10"/>
      <c r="N107" s="1"/>
      <c r="O107" s="9"/>
      <c r="R107" s="10"/>
      <c r="S107" s="1"/>
      <c r="T107" s="9"/>
      <c r="W107" s="10"/>
      <c r="X107" s="1"/>
      <c r="Y107" s="9"/>
      <c r="AB107" s="10"/>
      <c r="AC107" s="1"/>
      <c r="AD107" s="9"/>
      <c r="AG107" s="10"/>
      <c r="AH107" s="1"/>
      <c r="AI107" s="9"/>
      <c r="AL107" s="10"/>
      <c r="AM107" s="1"/>
      <c r="AN107" s="9"/>
      <c r="AQ107" s="10"/>
      <c r="AR107" s="1"/>
      <c r="AS107" s="9"/>
      <c r="AV107" s="10"/>
      <c r="AW107" s="1"/>
      <c r="AX107" s="9"/>
      <c r="BA107" s="10"/>
      <c r="BB107" s="1"/>
      <c r="BC107" s="9"/>
      <c r="BF107" s="10"/>
      <c r="BG107" s="1"/>
      <c r="BH107" s="9"/>
      <c r="BK107" s="10"/>
      <c r="BL107" s="1"/>
      <c r="BM107" s="9"/>
      <c r="BP107" s="10"/>
      <c r="BQ107" s="1"/>
      <c r="BR107" s="9"/>
      <c r="BU107" s="10"/>
      <c r="BV107" s="1"/>
      <c r="BW107" s="9"/>
      <c r="BZ107" s="10"/>
      <c r="CA107" s="1"/>
      <c r="CB107" s="9"/>
      <c r="CE107" s="10"/>
      <c r="CF107" s="1"/>
      <c r="CG107" s="9"/>
      <c r="CJ107" s="10"/>
      <c r="CK107" s="1"/>
      <c r="CL107" s="9"/>
      <c r="CO107" s="10"/>
      <c r="CP107" s="1"/>
      <c r="CQ107" s="9"/>
      <c r="CT107" s="10"/>
      <c r="CU107" s="1"/>
      <c r="CV107" s="9"/>
      <c r="CY107" s="10"/>
      <c r="CZ107" s="1"/>
      <c r="DA107" s="9"/>
      <c r="DD107" s="10"/>
      <c r="DE107" s="1"/>
      <c r="DF107" s="9"/>
      <c r="DI107" s="10"/>
      <c r="DJ107" s="1"/>
      <c r="DK107" s="9"/>
      <c r="DN107" s="10"/>
      <c r="DO107" s="1"/>
      <c r="DP107" s="9"/>
      <c r="DS107" s="10"/>
      <c r="DT107" s="1"/>
      <c r="DU107" s="9"/>
      <c r="DX107" s="10"/>
      <c r="DY107" s="1"/>
      <c r="DZ107" s="9"/>
      <c r="EC107" s="10"/>
      <c r="ED107" s="1"/>
      <c r="EE107" s="9"/>
      <c r="EH107" s="10"/>
      <c r="EI107" s="1"/>
      <c r="EJ107" s="9"/>
      <c r="EM107" s="10"/>
      <c r="EN107" s="1"/>
      <c r="EO107" s="9"/>
      <c r="ER107" s="10"/>
      <c r="ES107" s="1"/>
      <c r="ET107" s="9"/>
      <c r="EW107" s="10"/>
      <c r="EX107" s="1"/>
      <c r="EY107" s="9"/>
      <c r="FB107" s="10"/>
      <c r="FC107" s="1"/>
      <c r="FD107" s="9"/>
      <c r="FG107" s="10"/>
      <c r="FH107" s="1"/>
      <c r="FI107" s="9"/>
      <c r="FL107" s="10"/>
      <c r="FM107" s="1"/>
      <c r="FN107" s="9"/>
      <c r="FQ107" s="10"/>
      <c r="FR107" s="1"/>
      <c r="FS107" s="9"/>
      <c r="FV107" s="10"/>
      <c r="FW107" s="1"/>
      <c r="FX107" s="9"/>
      <c r="GA107" s="10"/>
      <c r="GB107" s="1"/>
      <c r="GC107" s="9"/>
      <c r="GF107" s="10"/>
      <c r="GG107" s="1"/>
      <c r="GH107" s="9"/>
      <c r="GK107" s="10"/>
      <c r="GL107" s="1"/>
      <c r="GM107" s="9"/>
      <c r="GP107" s="10"/>
      <c r="GQ107" s="1"/>
      <c r="GR107" s="9"/>
      <c r="GU107" s="10"/>
      <c r="GV107" s="1"/>
      <c r="GW107" s="9"/>
      <c r="GZ107" s="10"/>
      <c r="HA107" s="1"/>
      <c r="HB107" s="9"/>
      <c r="HE107" s="10"/>
      <c r="HF107" s="1"/>
      <c r="HG107" s="9"/>
      <c r="HJ107" s="10"/>
      <c r="HK107" s="1"/>
      <c r="HL107" s="9"/>
      <c r="HO107" s="10"/>
      <c r="HP107" s="1"/>
      <c r="HQ107" s="9"/>
      <c r="HT107" s="10"/>
      <c r="HU107" s="1"/>
      <c r="HV107" s="9"/>
      <c r="HY107" s="10"/>
      <c r="HZ107" s="1"/>
      <c r="IA107" s="9"/>
      <c r="ID107" s="10"/>
      <c r="IE107" s="1"/>
      <c r="IF107" s="9"/>
      <c r="II107" s="10"/>
      <c r="IJ107" s="1"/>
      <c r="IK107" s="9"/>
      <c r="IN107" s="10"/>
      <c r="IO107" s="1"/>
      <c r="IP107" s="9"/>
      <c r="IS107" s="10"/>
      <c r="IT107" s="1"/>
      <c r="IU107" s="9"/>
      <c r="IX107" s="10"/>
      <c r="IY107" s="1"/>
      <c r="IZ107" s="9"/>
      <c r="JC107" s="10"/>
      <c r="JD107" s="1"/>
      <c r="JE107" s="9"/>
      <c r="JH107" s="10"/>
      <c r="JI107" s="1"/>
      <c r="JJ107" s="9"/>
      <c r="JM107" s="10"/>
      <c r="JN107" s="1"/>
      <c r="JO107" s="9"/>
      <c r="JR107" s="10"/>
      <c r="JS107" s="1"/>
      <c r="JT107" s="9"/>
      <c r="JW107" s="10"/>
      <c r="JX107" s="1"/>
      <c r="JY107" s="9"/>
      <c r="KB107" s="10"/>
      <c r="KC107" s="1"/>
      <c r="KD107" s="9"/>
      <c r="KG107" s="10"/>
      <c r="KH107" s="1"/>
      <c r="KI107" s="9"/>
      <c r="KL107" s="10"/>
      <c r="KM107" s="1"/>
      <c r="KN107" s="9"/>
      <c r="KQ107" s="10"/>
      <c r="KR107" s="1"/>
      <c r="KS107" s="9"/>
      <c r="KV107" s="10"/>
      <c r="KW107" s="1"/>
      <c r="KX107" s="9"/>
      <c r="LA107" s="10"/>
      <c r="LB107" s="1"/>
      <c r="LC107" s="9"/>
      <c r="LF107" s="10"/>
      <c r="LG107" s="1"/>
      <c r="LH107" s="9"/>
      <c r="LK107" s="10"/>
      <c r="LL107" s="1"/>
      <c r="LM107" s="9"/>
      <c r="LP107" s="10"/>
      <c r="LQ107" s="1"/>
      <c r="LR107" s="9"/>
      <c r="LU107" s="10"/>
      <c r="LV107" s="1"/>
      <c r="LW107" s="9"/>
      <c r="LZ107" s="10"/>
      <c r="MA107" s="1"/>
      <c r="MB107" s="9"/>
      <c r="ME107" s="10"/>
      <c r="MF107" s="1"/>
      <c r="MG107" s="9"/>
      <c r="MJ107" s="10"/>
      <c r="MK107" s="1"/>
      <c r="ML107" s="9"/>
      <c r="MO107" s="10"/>
      <c r="MP107" s="1"/>
      <c r="MQ107" s="9"/>
      <c r="MT107" s="10"/>
      <c r="MU107" s="1"/>
      <c r="MV107" s="9"/>
      <c r="MY107" s="10"/>
      <c r="MZ107" s="1"/>
      <c r="NA107" s="9"/>
      <c r="ND107" s="10"/>
      <c r="NE107" s="1"/>
      <c r="NF107" s="9"/>
      <c r="NI107" s="10"/>
      <c r="NJ107" s="1"/>
      <c r="NK107" s="9"/>
      <c r="NN107" s="10"/>
      <c r="NO107" s="1"/>
      <c r="NP107" s="9"/>
      <c r="NS107" s="10"/>
      <c r="NT107" s="1"/>
      <c r="NU107" s="9"/>
      <c r="NX107" s="10"/>
      <c r="NY107" s="1"/>
      <c r="NZ107" s="9"/>
      <c r="OC107" s="10"/>
      <c r="OD107" s="1"/>
      <c r="OE107" s="9"/>
      <c r="OH107" s="10"/>
      <c r="OI107" s="1"/>
      <c r="OJ107" s="9"/>
      <c r="OM107" s="10"/>
      <c r="ON107" s="1"/>
      <c r="OO107" s="9"/>
      <c r="OR107" s="10"/>
      <c r="OS107" s="1"/>
      <c r="OT107" s="9"/>
      <c r="OW107" s="10"/>
      <c r="OX107" s="1"/>
      <c r="OY107" s="9"/>
      <c r="PB107" s="10"/>
      <c r="PC107" s="1"/>
      <c r="PD107" s="9"/>
      <c r="PG107" s="10"/>
      <c r="PH107" s="1"/>
      <c r="PI107" s="9"/>
      <c r="PL107" s="10"/>
      <c r="PM107" s="1"/>
      <c r="PN107" s="9"/>
      <c r="PQ107" s="10"/>
      <c r="PR107" s="1"/>
      <c r="PS107" s="9"/>
      <c r="PV107" s="10"/>
      <c r="PW107" s="1"/>
      <c r="PX107" s="9"/>
      <c r="QA107" s="10"/>
      <c r="QB107" s="1"/>
      <c r="QC107" s="9"/>
      <c r="QF107" s="10"/>
      <c r="QG107" s="1"/>
      <c r="QH107" s="9"/>
      <c r="QK107" s="10"/>
      <c r="QL107" s="1"/>
      <c r="QM107" s="9"/>
      <c r="QP107" s="10"/>
      <c r="QQ107" s="1"/>
      <c r="QR107" s="9"/>
      <c r="QU107" s="10"/>
      <c r="QV107" s="1"/>
      <c r="QW107" s="9"/>
      <c r="QZ107" s="10"/>
      <c r="RA107" s="1"/>
      <c r="RB107" s="9"/>
      <c r="RE107" s="10"/>
      <c r="RF107" s="1"/>
      <c r="RG107" s="9"/>
      <c r="RJ107" s="10"/>
      <c r="RK107" s="1"/>
      <c r="RL107" s="9"/>
      <c r="RO107" s="10"/>
      <c r="RP107" s="1"/>
      <c r="RQ107" s="9"/>
      <c r="RT107" s="10"/>
      <c r="RU107" s="1"/>
      <c r="RV107" s="9"/>
      <c r="RY107" s="10"/>
      <c r="RZ107" s="1"/>
      <c r="SA107" s="9"/>
      <c r="SD107" s="10"/>
      <c r="SE107" s="1"/>
      <c r="SF107" s="9"/>
      <c r="SI107" s="10"/>
      <c r="SJ107" s="1"/>
      <c r="SK107" s="9"/>
      <c r="SN107" s="10"/>
      <c r="SO107" s="1"/>
      <c r="SP107" s="9"/>
      <c r="SS107" s="10"/>
      <c r="ST107" s="1"/>
      <c r="SU107" s="9"/>
      <c r="SX107" s="10"/>
      <c r="SY107" s="1"/>
      <c r="SZ107" s="9"/>
      <c r="TC107" s="10"/>
      <c r="TD107" s="1"/>
      <c r="TE107" s="9"/>
      <c r="TH107" s="10"/>
      <c r="TI107" s="1"/>
      <c r="TJ107" s="9"/>
      <c r="TM107" s="10"/>
      <c r="TN107" s="1"/>
      <c r="TO107" s="9"/>
      <c r="TR107" s="10"/>
      <c r="TS107" s="1"/>
      <c r="TT107" s="9"/>
      <c r="TW107" s="10"/>
      <c r="TX107" s="1"/>
      <c r="TY107" s="9"/>
      <c r="UB107" s="10"/>
      <c r="UC107" s="1"/>
      <c r="UD107" s="9"/>
      <c r="UG107" s="10"/>
      <c r="UH107" s="1"/>
      <c r="UI107" s="9"/>
      <c r="UL107" s="10"/>
      <c r="UM107" s="1"/>
      <c r="UN107" s="9"/>
      <c r="UQ107" s="10"/>
      <c r="UR107" s="1"/>
      <c r="US107" s="9"/>
      <c r="UV107" s="10"/>
      <c r="UW107" s="1"/>
      <c r="UX107" s="9"/>
      <c r="VA107" s="10"/>
      <c r="VB107" s="1"/>
      <c r="VC107" s="9"/>
      <c r="VF107" s="10"/>
      <c r="VG107" s="1"/>
      <c r="VH107" s="9"/>
      <c r="VK107" s="10"/>
      <c r="VL107" s="1"/>
      <c r="VM107" s="9"/>
      <c r="VP107" s="10"/>
      <c r="VQ107" s="1"/>
      <c r="VR107" s="9"/>
      <c r="VU107" s="10"/>
      <c r="VV107" s="1"/>
      <c r="VW107" s="9"/>
      <c r="VZ107" s="10"/>
      <c r="WA107" s="1"/>
      <c r="WB107" s="9"/>
      <c r="WE107" s="10"/>
      <c r="WF107" s="1"/>
      <c r="WG107" s="9"/>
      <c r="WJ107" s="10"/>
      <c r="WK107" s="1"/>
      <c r="WL107" s="9"/>
      <c r="WO107" s="10"/>
      <c r="WP107" s="1"/>
      <c r="WQ107" s="9"/>
      <c r="WT107" s="10"/>
      <c r="WU107" s="1"/>
      <c r="WV107" s="9"/>
      <c r="WY107" s="10"/>
      <c r="WZ107" s="1"/>
      <c r="XA107" s="9"/>
      <c r="XD107" s="10"/>
      <c r="XE107" s="1"/>
      <c r="XF107" s="9"/>
      <c r="XI107" s="10"/>
      <c r="XJ107" s="1"/>
      <c r="XK107" s="9"/>
      <c r="XN107" s="10"/>
      <c r="XO107" s="1"/>
      <c r="XP107" s="9"/>
      <c r="XS107" s="10"/>
      <c r="XT107" s="1"/>
      <c r="XU107" s="9"/>
      <c r="XX107" s="10"/>
      <c r="XY107" s="1"/>
      <c r="XZ107" s="9"/>
      <c r="YC107" s="10"/>
      <c r="YD107" s="1"/>
      <c r="YE107" s="9"/>
      <c r="YH107" s="10"/>
      <c r="YI107" s="1"/>
      <c r="YJ107" s="9"/>
      <c r="YM107" s="10"/>
      <c r="YN107" s="1"/>
      <c r="YO107" s="9"/>
      <c r="YR107" s="10"/>
      <c r="YS107" s="1"/>
      <c r="YT107" s="9"/>
      <c r="YW107" s="10"/>
      <c r="YX107" s="1"/>
      <c r="YY107" s="9"/>
      <c r="ZB107" s="10"/>
      <c r="ZC107" s="1"/>
      <c r="ZD107" s="9"/>
      <c r="ZG107" s="10"/>
      <c r="ZH107" s="1"/>
      <c r="ZI107" s="9"/>
      <c r="ZL107" s="10"/>
      <c r="ZM107" s="1"/>
      <c r="ZN107" s="9"/>
      <c r="ZQ107" s="10"/>
      <c r="ZR107" s="1"/>
      <c r="ZS107" s="9"/>
      <c r="ZV107" s="10"/>
      <c r="ZW107" s="1"/>
      <c r="ZX107" s="9"/>
      <c r="AAA107" s="10"/>
      <c r="AAB107" s="1"/>
      <c r="AAC107" s="9"/>
      <c r="AAF107" s="10"/>
      <c r="AAG107" s="1"/>
      <c r="AAH107" s="9"/>
      <c r="AAK107" s="10"/>
      <c r="AAL107" s="1"/>
      <c r="AAM107" s="9"/>
      <c r="AAP107" s="10"/>
      <c r="AAQ107" s="1"/>
      <c r="AAR107" s="9"/>
      <c r="AAU107" s="10"/>
      <c r="AAV107" s="1"/>
      <c r="AAW107" s="9"/>
      <c r="AAZ107" s="10"/>
      <c r="ABA107" s="1"/>
      <c r="ABB107" s="9"/>
      <c r="ABE107" s="10"/>
      <c r="ABF107" s="1"/>
      <c r="ABG107" s="9"/>
      <c r="ABJ107" s="10"/>
      <c r="ABK107" s="1"/>
      <c r="ABL107" s="9"/>
      <c r="ABO107" s="10"/>
      <c r="ABP107" s="1"/>
      <c r="ABQ107" s="9"/>
      <c r="ABT107" s="10"/>
      <c r="ABU107" s="1"/>
      <c r="ABV107" s="9"/>
      <c r="ABY107" s="10"/>
      <c r="ABZ107" s="1"/>
      <c r="ACA107" s="9"/>
      <c r="ACD107" s="10"/>
      <c r="ACE107" s="1"/>
      <c r="ACF107" s="9"/>
      <c r="ACI107" s="10"/>
      <c r="ACJ107" s="1"/>
      <c r="ACK107" s="9"/>
      <c r="ACN107" s="10"/>
      <c r="ACO107" s="1"/>
      <c r="ACP107" s="9"/>
      <c r="ACS107" s="10"/>
      <c r="ACT107" s="1"/>
      <c r="ACU107" s="9"/>
      <c r="ACX107" s="10"/>
      <c r="ACY107" s="1"/>
      <c r="ACZ107" s="9"/>
      <c r="ADC107" s="10"/>
      <c r="ADD107" s="1"/>
      <c r="ADE107" s="9"/>
      <c r="ADH107" s="10"/>
      <c r="ADI107" s="1"/>
      <c r="ADJ107" s="9"/>
      <c r="ADM107" s="10"/>
      <c r="ADN107" s="1"/>
      <c r="ADO107" s="9"/>
      <c r="ADR107" s="10"/>
      <c r="ADS107" s="1"/>
      <c r="ADT107" s="9"/>
      <c r="ADW107" s="10"/>
      <c r="ADX107" s="1"/>
      <c r="ADY107" s="9"/>
      <c r="AEB107" s="10"/>
      <c r="AEC107" s="1"/>
      <c r="AED107" s="9"/>
      <c r="AEG107" s="10"/>
      <c r="AEH107" s="1"/>
      <c r="AEI107" s="9"/>
      <c r="AEL107" s="10"/>
      <c r="AEM107" s="1"/>
      <c r="AEN107" s="9"/>
      <c r="AEQ107" s="10"/>
      <c r="AER107" s="1"/>
      <c r="AES107" s="9"/>
      <c r="AEV107" s="10"/>
      <c r="AEW107" s="1"/>
      <c r="AEX107" s="9"/>
      <c r="AFA107" s="10"/>
      <c r="AFB107" s="1"/>
      <c r="AFC107" s="9"/>
      <c r="AFF107" s="10"/>
      <c r="AFG107" s="1"/>
      <c r="AFH107" s="9"/>
      <c r="AFK107" s="10"/>
      <c r="AFL107" s="1"/>
      <c r="AFM107" s="9"/>
      <c r="AFP107" s="10"/>
      <c r="AFQ107" s="1"/>
      <c r="AFR107" s="9"/>
      <c r="AFU107" s="10"/>
      <c r="AFV107" s="1"/>
      <c r="AFW107" s="9"/>
      <c r="AFZ107" s="10"/>
      <c r="AGA107" s="1"/>
      <c r="AGB107" s="9"/>
      <c r="AGE107" s="10"/>
      <c r="AGF107" s="1"/>
      <c r="AGG107" s="9"/>
      <c r="AGJ107" s="10"/>
      <c r="AGK107" s="1"/>
      <c r="AGL107" s="9"/>
      <c r="AGO107" s="10"/>
      <c r="AGP107" s="1"/>
      <c r="AGQ107" s="9"/>
      <c r="AGT107" s="10"/>
      <c r="AGU107" s="1"/>
      <c r="AGV107" s="9"/>
      <c r="AGY107" s="10"/>
      <c r="AGZ107" s="1"/>
      <c r="AHA107" s="9"/>
      <c r="AHD107" s="10"/>
      <c r="AHE107" s="1"/>
      <c r="AHF107" s="9"/>
      <c r="AHI107" s="10"/>
      <c r="AHJ107" s="1"/>
      <c r="AHK107" s="9"/>
      <c r="AHN107" s="10"/>
      <c r="AHO107" s="1"/>
      <c r="AHP107" s="9"/>
      <c r="AHS107" s="10"/>
      <c r="AHT107" s="1"/>
      <c r="AHU107" s="9"/>
      <c r="AHX107" s="10"/>
      <c r="AHY107" s="1"/>
      <c r="AHZ107" s="9"/>
      <c r="AIC107" s="10"/>
      <c r="AID107" s="1"/>
      <c r="AIE107" s="9"/>
      <c r="AIH107" s="10"/>
      <c r="AII107" s="1"/>
      <c r="AIJ107" s="9"/>
      <c r="AIM107" s="10"/>
      <c r="AIN107" s="1"/>
      <c r="AIO107" s="9"/>
      <c r="AIR107" s="10"/>
      <c r="AIS107" s="1"/>
      <c r="AIT107" s="9"/>
      <c r="AIW107" s="10"/>
      <c r="AIX107" s="1"/>
      <c r="AIY107" s="9"/>
      <c r="AJB107" s="10"/>
      <c r="AJC107" s="1"/>
      <c r="AJD107" s="9"/>
      <c r="AJG107" s="10"/>
      <c r="AJH107" s="1"/>
      <c r="AJI107" s="9"/>
      <c r="AJL107" s="10"/>
      <c r="AJM107" s="1"/>
      <c r="AJN107" s="9"/>
      <c r="AJQ107" s="10"/>
      <c r="AJR107" s="1"/>
      <c r="AJS107" s="9"/>
      <c r="AJV107" s="10"/>
      <c r="AJW107" s="1"/>
      <c r="AJX107" s="9"/>
      <c r="AKA107" s="10"/>
      <c r="AKB107" s="1"/>
      <c r="AKC107" s="9"/>
      <c r="AKF107" s="10"/>
      <c r="AKG107" s="1"/>
      <c r="AKH107" s="9"/>
      <c r="AKK107" s="10"/>
      <c r="AKL107" s="1"/>
      <c r="AKM107" s="9"/>
      <c r="AKP107" s="10"/>
      <c r="AKQ107" s="1"/>
      <c r="AKR107" s="9"/>
      <c r="AKU107" s="10"/>
      <c r="AKV107" s="1"/>
      <c r="AKW107" s="9"/>
      <c r="AKZ107" s="10"/>
      <c r="ALA107" s="1"/>
      <c r="ALB107" s="9"/>
      <c r="ALE107" s="10"/>
      <c r="ALF107" s="1"/>
      <c r="ALG107" s="9"/>
      <c r="ALJ107" s="10"/>
      <c r="ALK107" s="1"/>
      <c r="ALL107" s="9"/>
      <c r="ALO107" s="10"/>
      <c r="ALP107" s="1"/>
      <c r="ALQ107" s="9"/>
      <c r="ALT107" s="10"/>
      <c r="ALU107" s="1"/>
      <c r="ALV107" s="9"/>
      <c r="ALY107" s="10"/>
      <c r="ALZ107" s="1"/>
      <c r="AMA107" s="9"/>
      <c r="AMD107" s="10"/>
      <c r="AME107" s="1"/>
      <c r="AMF107" s="9"/>
      <c r="AMI107" s="10"/>
      <c r="AMJ107" s="1"/>
    </row>
    <row r="108" spans="1:1024" customHeight="1" ht="13.2">
      <c r="I108" s="1"/>
      <c r="J108" s="9"/>
      <c r="M108" s="10"/>
      <c r="N108" s="1"/>
      <c r="O108" s="9"/>
      <c r="R108" s="10"/>
      <c r="S108" s="1"/>
      <c r="T108" s="9"/>
      <c r="W108" s="10"/>
      <c r="X108" s="1"/>
      <c r="Y108" s="9"/>
      <c r="AB108" s="10"/>
      <c r="AC108" s="1"/>
      <c r="AD108" s="9"/>
      <c r="AG108" s="10"/>
      <c r="AH108" s="1"/>
      <c r="AI108" s="9"/>
      <c r="AL108" s="10"/>
      <c r="AM108" s="1"/>
      <c r="AN108" s="9"/>
      <c r="AQ108" s="10"/>
      <c r="AR108" s="1"/>
      <c r="AS108" s="9"/>
      <c r="AV108" s="10"/>
      <c r="AW108" s="1"/>
      <c r="AX108" s="9"/>
      <c r="BA108" s="10"/>
      <c r="BB108" s="1"/>
      <c r="BC108" s="9"/>
      <c r="BF108" s="10"/>
      <c r="BG108" s="1"/>
      <c r="BH108" s="9"/>
      <c r="BK108" s="10"/>
      <c r="BL108" s="1"/>
      <c r="BM108" s="9"/>
      <c r="BP108" s="10"/>
      <c r="BQ108" s="1"/>
      <c r="BR108" s="9"/>
      <c r="BU108" s="10"/>
      <c r="BV108" s="1"/>
      <c r="BW108" s="9"/>
      <c r="BZ108" s="10"/>
      <c r="CA108" s="1"/>
      <c r="CB108" s="9"/>
      <c r="CE108" s="10"/>
      <c r="CF108" s="1"/>
      <c r="CG108" s="9"/>
      <c r="CJ108" s="10"/>
      <c r="CK108" s="1"/>
      <c r="CL108" s="9"/>
      <c r="CO108" s="10"/>
      <c r="CP108" s="1"/>
      <c r="CQ108" s="9"/>
      <c r="CT108" s="10"/>
      <c r="CU108" s="1"/>
      <c r="CV108" s="9"/>
      <c r="CY108" s="10"/>
      <c r="CZ108" s="1"/>
      <c r="DA108" s="9"/>
      <c r="DD108" s="10"/>
      <c r="DE108" s="1"/>
      <c r="DF108" s="9"/>
      <c r="DI108" s="10"/>
      <c r="DJ108" s="1"/>
      <c r="DK108" s="9"/>
      <c r="DN108" s="10"/>
      <c r="DO108" s="1"/>
      <c r="DP108" s="9"/>
      <c r="DS108" s="10"/>
      <c r="DT108" s="1"/>
      <c r="DU108" s="9"/>
      <c r="DX108" s="10"/>
      <c r="DY108" s="1"/>
      <c r="DZ108" s="9"/>
      <c r="EC108" s="10"/>
      <c r="ED108" s="1"/>
      <c r="EE108" s="9"/>
      <c r="EH108" s="10"/>
      <c r="EI108" s="1"/>
      <c r="EJ108" s="9"/>
      <c r="EM108" s="10"/>
      <c r="EN108" s="1"/>
      <c r="EO108" s="9"/>
      <c r="ER108" s="10"/>
      <c r="ES108" s="1"/>
      <c r="ET108" s="9"/>
      <c r="EW108" s="10"/>
      <c r="EX108" s="1"/>
      <c r="EY108" s="9"/>
      <c r="FB108" s="10"/>
      <c r="FC108" s="1"/>
      <c r="FD108" s="9"/>
      <c r="FG108" s="10"/>
      <c r="FH108" s="1"/>
      <c r="FI108" s="9"/>
      <c r="FL108" s="10"/>
      <c r="FM108" s="1"/>
      <c r="FN108" s="9"/>
      <c r="FQ108" s="10"/>
      <c r="FR108" s="1"/>
      <c r="FS108" s="9"/>
      <c r="FV108" s="10"/>
      <c r="FW108" s="1"/>
      <c r="FX108" s="9"/>
      <c r="GA108" s="10"/>
      <c r="GB108" s="1"/>
      <c r="GC108" s="9"/>
      <c r="GF108" s="10"/>
      <c r="GG108" s="1"/>
      <c r="GH108" s="9"/>
      <c r="GK108" s="10"/>
      <c r="GL108" s="1"/>
      <c r="GM108" s="9"/>
      <c r="GP108" s="10"/>
      <c r="GQ108" s="1"/>
      <c r="GR108" s="9"/>
      <c r="GU108" s="10"/>
      <c r="GV108" s="1"/>
      <c r="GW108" s="9"/>
      <c r="GZ108" s="10"/>
      <c r="HA108" s="1"/>
      <c r="HB108" s="9"/>
      <c r="HE108" s="10"/>
      <c r="HF108" s="1"/>
      <c r="HG108" s="9"/>
      <c r="HJ108" s="10"/>
      <c r="HK108" s="1"/>
      <c r="HL108" s="9"/>
      <c r="HO108" s="10"/>
      <c r="HP108" s="1"/>
      <c r="HQ108" s="9"/>
      <c r="HT108" s="10"/>
      <c r="HU108" s="1"/>
      <c r="HV108" s="9"/>
      <c r="HY108" s="10"/>
      <c r="HZ108" s="1"/>
      <c r="IA108" s="9"/>
      <c r="ID108" s="10"/>
      <c r="IE108" s="1"/>
      <c r="IF108" s="9"/>
      <c r="II108" s="10"/>
      <c r="IJ108" s="1"/>
      <c r="IK108" s="9"/>
      <c r="IN108" s="10"/>
      <c r="IO108" s="1"/>
      <c r="IP108" s="9"/>
      <c r="IS108" s="10"/>
      <c r="IT108" s="1"/>
      <c r="IU108" s="9"/>
      <c r="IX108" s="10"/>
      <c r="IY108" s="1"/>
      <c r="IZ108" s="9"/>
      <c r="JC108" s="10"/>
      <c r="JD108" s="1"/>
      <c r="JE108" s="9"/>
      <c r="JH108" s="10"/>
      <c r="JI108" s="1"/>
      <c r="JJ108" s="9"/>
      <c r="JM108" s="10"/>
      <c r="JN108" s="1"/>
      <c r="JO108" s="9"/>
      <c r="JR108" s="10"/>
      <c r="JS108" s="1"/>
      <c r="JT108" s="9"/>
      <c r="JW108" s="10"/>
      <c r="JX108" s="1"/>
      <c r="JY108" s="9"/>
      <c r="KB108" s="10"/>
      <c r="KC108" s="1"/>
      <c r="KD108" s="9"/>
      <c r="KG108" s="10"/>
      <c r="KH108" s="1"/>
      <c r="KI108" s="9"/>
      <c r="KL108" s="10"/>
      <c r="KM108" s="1"/>
      <c r="KN108" s="9"/>
      <c r="KQ108" s="10"/>
      <c r="KR108" s="1"/>
      <c r="KS108" s="9"/>
      <c r="KV108" s="10"/>
      <c r="KW108" s="1"/>
      <c r="KX108" s="9"/>
      <c r="LA108" s="10"/>
      <c r="LB108" s="1"/>
      <c r="LC108" s="9"/>
      <c r="LF108" s="10"/>
      <c r="LG108" s="1"/>
      <c r="LH108" s="9"/>
      <c r="LK108" s="10"/>
      <c r="LL108" s="1"/>
      <c r="LM108" s="9"/>
      <c r="LP108" s="10"/>
      <c r="LQ108" s="1"/>
      <c r="LR108" s="9"/>
      <c r="LU108" s="10"/>
      <c r="LV108" s="1"/>
      <c r="LW108" s="9"/>
      <c r="LZ108" s="10"/>
      <c r="MA108" s="1"/>
      <c r="MB108" s="9"/>
      <c r="ME108" s="10"/>
      <c r="MF108" s="1"/>
      <c r="MG108" s="9"/>
      <c r="MJ108" s="10"/>
      <c r="MK108" s="1"/>
      <c r="ML108" s="9"/>
      <c r="MO108" s="10"/>
      <c r="MP108" s="1"/>
      <c r="MQ108" s="9"/>
      <c r="MT108" s="10"/>
      <c r="MU108" s="1"/>
      <c r="MV108" s="9"/>
      <c r="MY108" s="10"/>
      <c r="MZ108" s="1"/>
      <c r="NA108" s="9"/>
      <c r="ND108" s="10"/>
      <c r="NE108" s="1"/>
      <c r="NF108" s="9"/>
      <c r="NI108" s="10"/>
      <c r="NJ108" s="1"/>
      <c r="NK108" s="9"/>
      <c r="NN108" s="10"/>
      <c r="NO108" s="1"/>
      <c r="NP108" s="9"/>
      <c r="NS108" s="10"/>
      <c r="NT108" s="1"/>
      <c r="NU108" s="9"/>
      <c r="NX108" s="10"/>
      <c r="NY108" s="1"/>
      <c r="NZ108" s="9"/>
      <c r="OC108" s="10"/>
      <c r="OD108" s="1"/>
      <c r="OE108" s="9"/>
      <c r="OH108" s="10"/>
      <c r="OI108" s="1"/>
      <c r="OJ108" s="9"/>
      <c r="OM108" s="10"/>
      <c r="ON108" s="1"/>
      <c r="OO108" s="9"/>
      <c r="OR108" s="10"/>
      <c r="OS108" s="1"/>
      <c r="OT108" s="9"/>
      <c r="OW108" s="10"/>
      <c r="OX108" s="1"/>
      <c r="OY108" s="9"/>
      <c r="PB108" s="10"/>
      <c r="PC108" s="1"/>
      <c r="PD108" s="9"/>
      <c r="PG108" s="10"/>
      <c r="PH108" s="1"/>
      <c r="PI108" s="9"/>
      <c r="PL108" s="10"/>
      <c r="PM108" s="1"/>
      <c r="PN108" s="9"/>
      <c r="PQ108" s="10"/>
      <c r="PR108" s="1"/>
      <c r="PS108" s="9"/>
      <c r="PV108" s="10"/>
      <c r="PW108" s="1"/>
      <c r="PX108" s="9"/>
      <c r="QA108" s="10"/>
      <c r="QB108" s="1"/>
      <c r="QC108" s="9"/>
      <c r="QF108" s="10"/>
      <c r="QG108" s="1"/>
      <c r="QH108" s="9"/>
      <c r="QK108" s="10"/>
      <c r="QL108" s="1"/>
      <c r="QM108" s="9"/>
      <c r="QP108" s="10"/>
      <c r="QQ108" s="1"/>
      <c r="QR108" s="9"/>
      <c r="QU108" s="10"/>
      <c r="QV108" s="1"/>
      <c r="QW108" s="9"/>
      <c r="QZ108" s="10"/>
      <c r="RA108" s="1"/>
      <c r="RB108" s="9"/>
      <c r="RE108" s="10"/>
      <c r="RF108" s="1"/>
      <c r="RG108" s="9"/>
      <c r="RJ108" s="10"/>
      <c r="RK108" s="1"/>
      <c r="RL108" s="9"/>
      <c r="RO108" s="10"/>
      <c r="RP108" s="1"/>
      <c r="RQ108" s="9"/>
      <c r="RT108" s="10"/>
      <c r="RU108" s="1"/>
      <c r="RV108" s="9"/>
      <c r="RY108" s="10"/>
      <c r="RZ108" s="1"/>
      <c r="SA108" s="9"/>
      <c r="SD108" s="10"/>
      <c r="SE108" s="1"/>
      <c r="SF108" s="9"/>
      <c r="SI108" s="10"/>
      <c r="SJ108" s="1"/>
      <c r="SK108" s="9"/>
      <c r="SN108" s="10"/>
      <c r="SO108" s="1"/>
      <c r="SP108" s="9"/>
      <c r="SS108" s="10"/>
      <c r="ST108" s="1"/>
      <c r="SU108" s="9"/>
      <c r="SX108" s="10"/>
      <c r="SY108" s="1"/>
      <c r="SZ108" s="9"/>
      <c r="TC108" s="10"/>
      <c r="TD108" s="1"/>
      <c r="TE108" s="9"/>
      <c r="TH108" s="10"/>
      <c r="TI108" s="1"/>
      <c r="TJ108" s="9"/>
      <c r="TM108" s="10"/>
      <c r="TN108" s="1"/>
      <c r="TO108" s="9"/>
      <c r="TR108" s="10"/>
      <c r="TS108" s="1"/>
      <c r="TT108" s="9"/>
      <c r="TW108" s="10"/>
      <c r="TX108" s="1"/>
      <c r="TY108" s="9"/>
      <c r="UB108" s="10"/>
      <c r="UC108" s="1"/>
      <c r="UD108" s="9"/>
      <c r="UG108" s="10"/>
      <c r="UH108" s="1"/>
      <c r="UI108" s="9"/>
      <c r="UL108" s="10"/>
      <c r="UM108" s="1"/>
      <c r="UN108" s="9"/>
      <c r="UQ108" s="10"/>
      <c r="UR108" s="1"/>
      <c r="US108" s="9"/>
      <c r="UV108" s="10"/>
      <c r="UW108" s="1"/>
      <c r="UX108" s="9"/>
      <c r="VA108" s="10"/>
      <c r="VB108" s="1"/>
      <c r="VC108" s="9"/>
      <c r="VF108" s="10"/>
      <c r="VG108" s="1"/>
      <c r="VH108" s="9"/>
      <c r="VK108" s="10"/>
      <c r="VL108" s="1"/>
      <c r="VM108" s="9"/>
      <c r="VP108" s="10"/>
      <c r="VQ108" s="1"/>
      <c r="VR108" s="9"/>
      <c r="VU108" s="10"/>
      <c r="VV108" s="1"/>
      <c r="VW108" s="9"/>
      <c r="VZ108" s="10"/>
      <c r="WA108" s="1"/>
      <c r="WB108" s="9"/>
      <c r="WE108" s="10"/>
      <c r="WF108" s="1"/>
      <c r="WG108" s="9"/>
      <c r="WJ108" s="10"/>
      <c r="WK108" s="1"/>
      <c r="WL108" s="9"/>
      <c r="WO108" s="10"/>
      <c r="WP108" s="1"/>
      <c r="WQ108" s="9"/>
      <c r="WT108" s="10"/>
      <c r="WU108" s="1"/>
      <c r="WV108" s="9"/>
      <c r="WY108" s="10"/>
      <c r="WZ108" s="1"/>
      <c r="XA108" s="9"/>
      <c r="XD108" s="10"/>
      <c r="XE108" s="1"/>
      <c r="XF108" s="9"/>
      <c r="XI108" s="10"/>
      <c r="XJ108" s="1"/>
      <c r="XK108" s="9"/>
      <c r="XN108" s="10"/>
      <c r="XO108" s="1"/>
      <c r="XP108" s="9"/>
      <c r="XS108" s="10"/>
      <c r="XT108" s="1"/>
      <c r="XU108" s="9"/>
      <c r="XX108" s="10"/>
      <c r="XY108" s="1"/>
      <c r="XZ108" s="9"/>
      <c r="YC108" s="10"/>
      <c r="YD108" s="1"/>
      <c r="YE108" s="9"/>
      <c r="YH108" s="10"/>
      <c r="YI108" s="1"/>
      <c r="YJ108" s="9"/>
      <c r="YM108" s="10"/>
      <c r="YN108" s="1"/>
      <c r="YO108" s="9"/>
      <c r="YR108" s="10"/>
      <c r="YS108" s="1"/>
      <c r="YT108" s="9"/>
      <c r="YW108" s="10"/>
      <c r="YX108" s="1"/>
      <c r="YY108" s="9"/>
      <c r="ZB108" s="10"/>
      <c r="ZC108" s="1"/>
      <c r="ZD108" s="9"/>
      <c r="ZG108" s="10"/>
      <c r="ZH108" s="1"/>
      <c r="ZI108" s="9"/>
      <c r="ZL108" s="10"/>
      <c r="ZM108" s="1"/>
      <c r="ZN108" s="9"/>
      <c r="ZQ108" s="10"/>
      <c r="ZR108" s="1"/>
      <c r="ZS108" s="9"/>
      <c r="ZV108" s="10"/>
      <c r="ZW108" s="1"/>
      <c r="ZX108" s="9"/>
      <c r="AAA108" s="10"/>
      <c r="AAB108" s="1"/>
      <c r="AAC108" s="9"/>
      <c r="AAF108" s="10"/>
      <c r="AAG108" s="1"/>
      <c r="AAH108" s="9"/>
      <c r="AAK108" s="10"/>
      <c r="AAL108" s="1"/>
      <c r="AAM108" s="9"/>
      <c r="AAP108" s="10"/>
      <c r="AAQ108" s="1"/>
      <c r="AAR108" s="9"/>
      <c r="AAU108" s="10"/>
      <c r="AAV108" s="1"/>
      <c r="AAW108" s="9"/>
      <c r="AAZ108" s="10"/>
      <c r="ABA108" s="1"/>
      <c r="ABB108" s="9"/>
      <c r="ABE108" s="10"/>
      <c r="ABF108" s="1"/>
      <c r="ABG108" s="9"/>
      <c r="ABJ108" s="10"/>
      <c r="ABK108" s="1"/>
      <c r="ABL108" s="9"/>
      <c r="ABO108" s="10"/>
      <c r="ABP108" s="1"/>
      <c r="ABQ108" s="9"/>
      <c r="ABT108" s="10"/>
      <c r="ABU108" s="1"/>
      <c r="ABV108" s="9"/>
      <c r="ABY108" s="10"/>
      <c r="ABZ108" s="1"/>
      <c r="ACA108" s="9"/>
      <c r="ACD108" s="10"/>
      <c r="ACE108" s="1"/>
      <c r="ACF108" s="9"/>
      <c r="ACI108" s="10"/>
      <c r="ACJ108" s="1"/>
      <c r="ACK108" s="9"/>
      <c r="ACN108" s="10"/>
      <c r="ACO108" s="1"/>
      <c r="ACP108" s="9"/>
      <c r="ACS108" s="10"/>
      <c r="ACT108" s="1"/>
      <c r="ACU108" s="9"/>
      <c r="ACX108" s="10"/>
      <c r="ACY108" s="1"/>
      <c r="ACZ108" s="9"/>
      <c r="ADC108" s="10"/>
      <c r="ADD108" s="1"/>
      <c r="ADE108" s="9"/>
      <c r="ADH108" s="10"/>
      <c r="ADI108" s="1"/>
      <c r="ADJ108" s="9"/>
      <c r="ADM108" s="10"/>
      <c r="ADN108" s="1"/>
      <c r="ADO108" s="9"/>
      <c r="ADR108" s="10"/>
      <c r="ADS108" s="1"/>
      <c r="ADT108" s="9"/>
      <c r="ADW108" s="10"/>
      <c r="ADX108" s="1"/>
      <c r="ADY108" s="9"/>
      <c r="AEB108" s="10"/>
      <c r="AEC108" s="1"/>
      <c r="AED108" s="9"/>
      <c r="AEG108" s="10"/>
      <c r="AEH108" s="1"/>
      <c r="AEI108" s="9"/>
      <c r="AEL108" s="10"/>
      <c r="AEM108" s="1"/>
      <c r="AEN108" s="9"/>
      <c r="AEQ108" s="10"/>
      <c r="AER108" s="1"/>
      <c r="AES108" s="9"/>
      <c r="AEV108" s="10"/>
      <c r="AEW108" s="1"/>
      <c r="AEX108" s="9"/>
      <c r="AFA108" s="10"/>
      <c r="AFB108" s="1"/>
      <c r="AFC108" s="9"/>
      <c r="AFF108" s="10"/>
      <c r="AFG108" s="1"/>
      <c r="AFH108" s="9"/>
      <c r="AFK108" s="10"/>
      <c r="AFL108" s="1"/>
      <c r="AFM108" s="9"/>
      <c r="AFP108" s="10"/>
      <c r="AFQ108" s="1"/>
      <c r="AFR108" s="9"/>
      <c r="AFU108" s="10"/>
      <c r="AFV108" s="1"/>
      <c r="AFW108" s="9"/>
      <c r="AFZ108" s="10"/>
      <c r="AGA108" s="1"/>
      <c r="AGB108" s="9"/>
      <c r="AGE108" s="10"/>
      <c r="AGF108" s="1"/>
      <c r="AGG108" s="9"/>
      <c r="AGJ108" s="10"/>
      <c r="AGK108" s="1"/>
      <c r="AGL108" s="9"/>
      <c r="AGO108" s="10"/>
      <c r="AGP108" s="1"/>
      <c r="AGQ108" s="9"/>
      <c r="AGT108" s="10"/>
      <c r="AGU108" s="1"/>
      <c r="AGV108" s="9"/>
      <c r="AGY108" s="10"/>
      <c r="AGZ108" s="1"/>
      <c r="AHA108" s="9"/>
      <c r="AHD108" s="10"/>
      <c r="AHE108" s="1"/>
      <c r="AHF108" s="9"/>
      <c r="AHI108" s="10"/>
      <c r="AHJ108" s="1"/>
      <c r="AHK108" s="9"/>
      <c r="AHN108" s="10"/>
      <c r="AHO108" s="1"/>
      <c r="AHP108" s="9"/>
      <c r="AHS108" s="10"/>
      <c r="AHT108" s="1"/>
      <c r="AHU108" s="9"/>
      <c r="AHX108" s="10"/>
      <c r="AHY108" s="1"/>
      <c r="AHZ108" s="9"/>
      <c r="AIC108" s="10"/>
      <c r="AID108" s="1"/>
      <c r="AIE108" s="9"/>
      <c r="AIH108" s="10"/>
      <c r="AII108" s="1"/>
      <c r="AIJ108" s="9"/>
      <c r="AIM108" s="10"/>
      <c r="AIN108" s="1"/>
      <c r="AIO108" s="9"/>
      <c r="AIR108" s="10"/>
      <c r="AIS108" s="1"/>
      <c r="AIT108" s="9"/>
      <c r="AIW108" s="10"/>
      <c r="AIX108" s="1"/>
      <c r="AIY108" s="9"/>
      <c r="AJB108" s="10"/>
      <c r="AJC108" s="1"/>
      <c r="AJD108" s="9"/>
      <c r="AJG108" s="10"/>
      <c r="AJH108" s="1"/>
      <c r="AJI108" s="9"/>
      <c r="AJL108" s="10"/>
      <c r="AJM108" s="1"/>
      <c r="AJN108" s="9"/>
      <c r="AJQ108" s="10"/>
      <c r="AJR108" s="1"/>
      <c r="AJS108" s="9"/>
      <c r="AJV108" s="10"/>
      <c r="AJW108" s="1"/>
      <c r="AJX108" s="9"/>
      <c r="AKA108" s="10"/>
      <c r="AKB108" s="1"/>
      <c r="AKC108" s="9"/>
      <c r="AKF108" s="10"/>
      <c r="AKG108" s="1"/>
      <c r="AKH108" s="9"/>
      <c r="AKK108" s="10"/>
      <c r="AKL108" s="1"/>
      <c r="AKM108" s="9"/>
      <c r="AKP108" s="10"/>
      <c r="AKQ108" s="1"/>
      <c r="AKR108" s="9"/>
      <c r="AKU108" s="10"/>
      <c r="AKV108" s="1"/>
      <c r="AKW108" s="9"/>
      <c r="AKZ108" s="10"/>
      <c r="ALA108" s="1"/>
      <c r="ALB108" s="9"/>
      <c r="ALE108" s="10"/>
      <c r="ALF108" s="1"/>
      <c r="ALG108" s="9"/>
      <c r="ALJ108" s="10"/>
      <c r="ALK108" s="1"/>
      <c r="ALL108" s="9"/>
      <c r="ALO108" s="10"/>
      <c r="ALP108" s="1"/>
      <c r="ALQ108" s="9"/>
      <c r="ALT108" s="10"/>
      <c r="ALU108" s="1"/>
      <c r="ALV108" s="9"/>
      <c r="ALY108" s="10"/>
      <c r="ALZ108" s="1"/>
      <c r="AMA108" s="9"/>
      <c r="AMD108" s="10"/>
      <c r="AME108" s="1"/>
      <c r="AMF108" s="9"/>
      <c r="AMI108" s="10"/>
      <c r="AMJ108" s="1"/>
    </row>
    <row r="109" spans="1:1024" customHeight="1" ht="13.2">
      <c r="I109" s="1"/>
      <c r="J109" s="9"/>
      <c r="M109" s="10"/>
      <c r="N109" s="1"/>
      <c r="O109" s="9"/>
      <c r="R109" s="10"/>
      <c r="S109" s="1"/>
      <c r="T109" s="9"/>
      <c r="W109" s="10"/>
      <c r="X109" s="1"/>
      <c r="Y109" s="9"/>
      <c r="AB109" s="10"/>
      <c r="AC109" s="1"/>
      <c r="AD109" s="9"/>
      <c r="AG109" s="10"/>
      <c r="AH109" s="1"/>
      <c r="AI109" s="9"/>
      <c r="AL109" s="10"/>
      <c r="AM109" s="1"/>
      <c r="AN109" s="9"/>
      <c r="AQ109" s="10"/>
      <c r="AR109" s="1"/>
      <c r="AS109" s="9"/>
      <c r="AV109" s="10"/>
      <c r="AW109" s="1"/>
      <c r="AX109" s="9"/>
      <c r="BA109" s="10"/>
      <c r="BB109" s="1"/>
      <c r="BC109" s="9"/>
      <c r="BF109" s="10"/>
      <c r="BG109" s="1"/>
      <c r="BH109" s="9"/>
      <c r="BK109" s="10"/>
      <c r="BL109" s="1"/>
      <c r="BM109" s="9"/>
      <c r="BP109" s="10"/>
      <c r="BQ109" s="1"/>
      <c r="BR109" s="9"/>
      <c r="BU109" s="10"/>
      <c r="BV109" s="1"/>
      <c r="BW109" s="9"/>
      <c r="BZ109" s="10"/>
      <c r="CA109" s="1"/>
      <c r="CB109" s="9"/>
      <c r="CE109" s="10"/>
      <c r="CF109" s="1"/>
      <c r="CG109" s="9"/>
      <c r="CJ109" s="10"/>
      <c r="CK109" s="1"/>
      <c r="CL109" s="9"/>
      <c r="CO109" s="10"/>
      <c r="CP109" s="1"/>
      <c r="CQ109" s="9"/>
      <c r="CT109" s="10"/>
      <c r="CU109" s="1"/>
      <c r="CV109" s="9"/>
      <c r="CY109" s="10"/>
      <c r="CZ109" s="1"/>
      <c r="DA109" s="9"/>
      <c r="DD109" s="10"/>
      <c r="DE109" s="1"/>
      <c r="DF109" s="9"/>
      <c r="DI109" s="10"/>
      <c r="DJ109" s="1"/>
      <c r="DK109" s="9"/>
      <c r="DN109" s="10"/>
      <c r="DO109" s="1"/>
      <c r="DP109" s="9"/>
      <c r="DS109" s="10"/>
      <c r="DT109" s="1"/>
      <c r="DU109" s="9"/>
      <c r="DX109" s="10"/>
      <c r="DY109" s="1"/>
      <c r="DZ109" s="9"/>
      <c r="EC109" s="10"/>
      <c r="ED109" s="1"/>
      <c r="EE109" s="9"/>
      <c r="EH109" s="10"/>
      <c r="EI109" s="1"/>
      <c r="EJ109" s="9"/>
      <c r="EM109" s="10"/>
      <c r="EN109" s="1"/>
      <c r="EO109" s="9"/>
      <c r="ER109" s="10"/>
      <c r="ES109" s="1"/>
      <c r="ET109" s="9"/>
      <c r="EW109" s="10"/>
      <c r="EX109" s="1"/>
      <c r="EY109" s="9"/>
      <c r="FB109" s="10"/>
      <c r="FC109" s="1"/>
      <c r="FD109" s="9"/>
      <c r="FG109" s="10"/>
      <c r="FH109" s="1"/>
      <c r="FI109" s="9"/>
      <c r="FL109" s="10"/>
      <c r="FM109" s="1"/>
      <c r="FN109" s="9"/>
      <c r="FQ109" s="10"/>
      <c r="FR109" s="1"/>
      <c r="FS109" s="9"/>
      <c r="FV109" s="10"/>
      <c r="FW109" s="1"/>
      <c r="FX109" s="9"/>
      <c r="GA109" s="10"/>
      <c r="GB109" s="1"/>
      <c r="GC109" s="9"/>
      <c r="GF109" s="10"/>
      <c r="GG109" s="1"/>
      <c r="GH109" s="9"/>
      <c r="GK109" s="10"/>
      <c r="GL109" s="1"/>
      <c r="GM109" s="9"/>
      <c r="GP109" s="10"/>
      <c r="GQ109" s="1"/>
      <c r="GR109" s="9"/>
      <c r="GU109" s="10"/>
      <c r="GV109" s="1"/>
      <c r="GW109" s="9"/>
      <c r="GZ109" s="10"/>
      <c r="HA109" s="1"/>
      <c r="HB109" s="9"/>
      <c r="HE109" s="10"/>
      <c r="HF109" s="1"/>
      <c r="HG109" s="9"/>
      <c r="HJ109" s="10"/>
      <c r="HK109" s="1"/>
      <c r="HL109" s="9"/>
      <c r="HO109" s="10"/>
      <c r="HP109" s="1"/>
      <c r="HQ109" s="9"/>
      <c r="HT109" s="10"/>
      <c r="HU109" s="1"/>
      <c r="HV109" s="9"/>
      <c r="HY109" s="10"/>
      <c r="HZ109" s="1"/>
      <c r="IA109" s="9"/>
      <c r="ID109" s="10"/>
      <c r="IE109" s="1"/>
      <c r="IF109" s="9"/>
      <c r="II109" s="10"/>
      <c r="IJ109" s="1"/>
      <c r="IK109" s="9"/>
      <c r="IN109" s="10"/>
      <c r="IO109" s="1"/>
      <c r="IP109" s="9"/>
      <c r="IS109" s="10"/>
      <c r="IT109" s="1"/>
      <c r="IU109" s="9"/>
      <c r="IX109" s="10"/>
      <c r="IY109" s="1"/>
      <c r="IZ109" s="9"/>
      <c r="JC109" s="10"/>
      <c r="JD109" s="1"/>
      <c r="JE109" s="9"/>
      <c r="JH109" s="10"/>
      <c r="JI109" s="1"/>
      <c r="JJ109" s="9"/>
      <c r="JM109" s="10"/>
      <c r="JN109" s="1"/>
      <c r="JO109" s="9"/>
      <c r="JR109" s="10"/>
      <c r="JS109" s="1"/>
      <c r="JT109" s="9"/>
      <c r="JW109" s="10"/>
      <c r="JX109" s="1"/>
      <c r="JY109" s="9"/>
      <c r="KB109" s="10"/>
      <c r="KC109" s="1"/>
      <c r="KD109" s="9"/>
      <c r="KG109" s="10"/>
      <c r="KH109" s="1"/>
      <c r="KI109" s="9"/>
      <c r="KL109" s="10"/>
      <c r="KM109" s="1"/>
      <c r="KN109" s="9"/>
      <c r="KQ109" s="10"/>
      <c r="KR109" s="1"/>
      <c r="KS109" s="9"/>
      <c r="KV109" s="10"/>
      <c r="KW109" s="1"/>
      <c r="KX109" s="9"/>
      <c r="LA109" s="10"/>
      <c r="LB109" s="1"/>
      <c r="LC109" s="9"/>
      <c r="LF109" s="10"/>
      <c r="LG109" s="1"/>
      <c r="LH109" s="9"/>
      <c r="LK109" s="10"/>
      <c r="LL109" s="1"/>
      <c r="LM109" s="9"/>
      <c r="LP109" s="10"/>
      <c r="LQ109" s="1"/>
      <c r="LR109" s="9"/>
      <c r="LU109" s="10"/>
      <c r="LV109" s="1"/>
      <c r="LW109" s="9"/>
      <c r="LZ109" s="10"/>
      <c r="MA109" s="1"/>
      <c r="MB109" s="9"/>
      <c r="ME109" s="10"/>
      <c r="MF109" s="1"/>
      <c r="MG109" s="9"/>
      <c r="MJ109" s="10"/>
      <c r="MK109" s="1"/>
      <c r="ML109" s="9"/>
      <c r="MO109" s="10"/>
      <c r="MP109" s="1"/>
      <c r="MQ109" s="9"/>
      <c r="MT109" s="10"/>
      <c r="MU109" s="1"/>
      <c r="MV109" s="9"/>
      <c r="MY109" s="10"/>
      <c r="MZ109" s="1"/>
      <c r="NA109" s="9"/>
      <c r="ND109" s="10"/>
      <c r="NE109" s="1"/>
      <c r="NF109" s="9"/>
      <c r="NI109" s="10"/>
      <c r="NJ109" s="1"/>
      <c r="NK109" s="9"/>
      <c r="NN109" s="10"/>
      <c r="NO109" s="1"/>
      <c r="NP109" s="9"/>
      <c r="NS109" s="10"/>
      <c r="NT109" s="1"/>
      <c r="NU109" s="9"/>
      <c r="NX109" s="10"/>
      <c r="NY109" s="1"/>
      <c r="NZ109" s="9"/>
      <c r="OC109" s="10"/>
      <c r="OD109" s="1"/>
      <c r="OE109" s="9"/>
      <c r="OH109" s="10"/>
      <c r="OI109" s="1"/>
      <c r="OJ109" s="9"/>
      <c r="OM109" s="10"/>
      <c r="ON109" s="1"/>
      <c r="OO109" s="9"/>
      <c r="OR109" s="10"/>
      <c r="OS109" s="1"/>
      <c r="OT109" s="9"/>
      <c r="OW109" s="10"/>
      <c r="OX109" s="1"/>
      <c r="OY109" s="9"/>
      <c r="PB109" s="10"/>
      <c r="PC109" s="1"/>
      <c r="PD109" s="9"/>
      <c r="PG109" s="10"/>
      <c r="PH109" s="1"/>
      <c r="PI109" s="9"/>
      <c r="PL109" s="10"/>
      <c r="PM109" s="1"/>
      <c r="PN109" s="9"/>
      <c r="PQ109" s="10"/>
      <c r="PR109" s="1"/>
      <c r="PS109" s="9"/>
      <c r="PV109" s="10"/>
      <c r="PW109" s="1"/>
      <c r="PX109" s="9"/>
      <c r="QA109" s="10"/>
      <c r="QB109" s="1"/>
      <c r="QC109" s="9"/>
      <c r="QF109" s="10"/>
      <c r="QG109" s="1"/>
      <c r="QH109" s="9"/>
      <c r="QK109" s="10"/>
      <c r="QL109" s="1"/>
      <c r="QM109" s="9"/>
      <c r="QP109" s="10"/>
      <c r="QQ109" s="1"/>
      <c r="QR109" s="9"/>
      <c r="QU109" s="10"/>
      <c r="QV109" s="1"/>
      <c r="QW109" s="9"/>
      <c r="QZ109" s="10"/>
      <c r="RA109" s="1"/>
      <c r="RB109" s="9"/>
      <c r="RE109" s="10"/>
      <c r="RF109" s="1"/>
      <c r="RG109" s="9"/>
      <c r="RJ109" s="10"/>
      <c r="RK109" s="1"/>
      <c r="RL109" s="9"/>
      <c r="RO109" s="10"/>
      <c r="RP109" s="1"/>
      <c r="RQ109" s="9"/>
      <c r="RT109" s="10"/>
      <c r="RU109" s="1"/>
      <c r="RV109" s="9"/>
      <c r="RY109" s="10"/>
      <c r="RZ109" s="1"/>
      <c r="SA109" s="9"/>
      <c r="SD109" s="10"/>
      <c r="SE109" s="1"/>
      <c r="SF109" s="9"/>
      <c r="SI109" s="10"/>
      <c r="SJ109" s="1"/>
      <c r="SK109" s="9"/>
      <c r="SN109" s="10"/>
      <c r="SO109" s="1"/>
      <c r="SP109" s="9"/>
      <c r="SS109" s="10"/>
      <c r="ST109" s="1"/>
      <c r="SU109" s="9"/>
      <c r="SX109" s="10"/>
      <c r="SY109" s="1"/>
      <c r="SZ109" s="9"/>
      <c r="TC109" s="10"/>
      <c r="TD109" s="1"/>
      <c r="TE109" s="9"/>
      <c r="TH109" s="10"/>
      <c r="TI109" s="1"/>
      <c r="TJ109" s="9"/>
      <c r="TM109" s="10"/>
      <c r="TN109" s="1"/>
      <c r="TO109" s="9"/>
      <c r="TR109" s="10"/>
      <c r="TS109" s="1"/>
      <c r="TT109" s="9"/>
      <c r="TW109" s="10"/>
      <c r="TX109" s="1"/>
      <c r="TY109" s="9"/>
      <c r="UB109" s="10"/>
      <c r="UC109" s="1"/>
      <c r="UD109" s="9"/>
      <c r="UG109" s="10"/>
      <c r="UH109" s="1"/>
      <c r="UI109" s="9"/>
      <c r="UL109" s="10"/>
      <c r="UM109" s="1"/>
      <c r="UN109" s="9"/>
      <c r="UQ109" s="10"/>
      <c r="UR109" s="1"/>
      <c r="US109" s="9"/>
      <c r="UV109" s="10"/>
      <c r="UW109" s="1"/>
      <c r="UX109" s="9"/>
      <c r="VA109" s="10"/>
      <c r="VB109" s="1"/>
      <c r="VC109" s="9"/>
      <c r="VF109" s="10"/>
      <c r="VG109" s="1"/>
      <c r="VH109" s="9"/>
      <c r="VK109" s="10"/>
      <c r="VL109" s="1"/>
      <c r="VM109" s="9"/>
      <c r="VP109" s="10"/>
      <c r="VQ109" s="1"/>
      <c r="VR109" s="9"/>
      <c r="VU109" s="10"/>
      <c r="VV109" s="1"/>
      <c r="VW109" s="9"/>
      <c r="VZ109" s="10"/>
      <c r="WA109" s="1"/>
      <c r="WB109" s="9"/>
      <c r="WE109" s="10"/>
      <c r="WF109" s="1"/>
      <c r="WG109" s="9"/>
      <c r="WJ109" s="10"/>
      <c r="WK109" s="1"/>
      <c r="WL109" s="9"/>
      <c r="WO109" s="10"/>
      <c r="WP109" s="1"/>
      <c r="WQ109" s="9"/>
      <c r="WT109" s="10"/>
      <c r="WU109" s="1"/>
      <c r="WV109" s="9"/>
      <c r="WY109" s="10"/>
      <c r="WZ109" s="1"/>
      <c r="XA109" s="9"/>
      <c r="XD109" s="10"/>
      <c r="XE109" s="1"/>
      <c r="XF109" s="9"/>
      <c r="XI109" s="10"/>
      <c r="XJ109" s="1"/>
      <c r="XK109" s="9"/>
      <c r="XN109" s="10"/>
      <c r="XO109" s="1"/>
      <c r="XP109" s="9"/>
      <c r="XS109" s="10"/>
      <c r="XT109" s="1"/>
      <c r="XU109" s="9"/>
      <c r="XX109" s="10"/>
      <c r="XY109" s="1"/>
      <c r="XZ109" s="9"/>
      <c r="YC109" s="10"/>
      <c r="YD109" s="1"/>
      <c r="YE109" s="9"/>
      <c r="YH109" s="10"/>
      <c r="YI109" s="1"/>
      <c r="YJ109" s="9"/>
      <c r="YM109" s="10"/>
      <c r="YN109" s="1"/>
      <c r="YO109" s="9"/>
      <c r="YR109" s="10"/>
      <c r="YS109" s="1"/>
      <c r="YT109" s="9"/>
      <c r="YW109" s="10"/>
      <c r="YX109" s="1"/>
      <c r="YY109" s="9"/>
      <c r="ZB109" s="10"/>
      <c r="ZC109" s="1"/>
      <c r="ZD109" s="9"/>
      <c r="ZG109" s="10"/>
      <c r="ZH109" s="1"/>
      <c r="ZI109" s="9"/>
      <c r="ZL109" s="10"/>
      <c r="ZM109" s="1"/>
      <c r="ZN109" s="9"/>
      <c r="ZQ109" s="10"/>
      <c r="ZR109" s="1"/>
      <c r="ZS109" s="9"/>
      <c r="ZV109" s="10"/>
      <c r="ZW109" s="1"/>
      <c r="ZX109" s="9"/>
      <c r="AAA109" s="10"/>
      <c r="AAB109" s="1"/>
      <c r="AAC109" s="9"/>
      <c r="AAF109" s="10"/>
      <c r="AAG109" s="1"/>
      <c r="AAH109" s="9"/>
      <c r="AAK109" s="10"/>
      <c r="AAL109" s="1"/>
      <c r="AAM109" s="9"/>
      <c r="AAP109" s="10"/>
      <c r="AAQ109" s="1"/>
      <c r="AAR109" s="9"/>
      <c r="AAU109" s="10"/>
      <c r="AAV109" s="1"/>
      <c r="AAW109" s="9"/>
      <c r="AAZ109" s="10"/>
      <c r="ABA109" s="1"/>
      <c r="ABB109" s="9"/>
      <c r="ABE109" s="10"/>
      <c r="ABF109" s="1"/>
      <c r="ABG109" s="9"/>
      <c r="ABJ109" s="10"/>
      <c r="ABK109" s="1"/>
      <c r="ABL109" s="9"/>
      <c r="ABO109" s="10"/>
      <c r="ABP109" s="1"/>
      <c r="ABQ109" s="9"/>
      <c r="ABT109" s="10"/>
      <c r="ABU109" s="1"/>
      <c r="ABV109" s="9"/>
      <c r="ABY109" s="10"/>
      <c r="ABZ109" s="1"/>
      <c r="ACA109" s="9"/>
      <c r="ACD109" s="10"/>
      <c r="ACE109" s="1"/>
      <c r="ACF109" s="9"/>
      <c r="ACI109" s="10"/>
      <c r="ACJ109" s="1"/>
      <c r="ACK109" s="9"/>
      <c r="ACN109" s="10"/>
      <c r="ACO109" s="1"/>
      <c r="ACP109" s="9"/>
      <c r="ACS109" s="10"/>
      <c r="ACT109" s="1"/>
      <c r="ACU109" s="9"/>
      <c r="ACX109" s="10"/>
      <c r="ACY109" s="1"/>
      <c r="ACZ109" s="9"/>
      <c r="ADC109" s="10"/>
      <c r="ADD109" s="1"/>
      <c r="ADE109" s="9"/>
      <c r="ADH109" s="10"/>
      <c r="ADI109" s="1"/>
      <c r="ADJ109" s="9"/>
      <c r="ADM109" s="10"/>
      <c r="ADN109" s="1"/>
      <c r="ADO109" s="9"/>
      <c r="ADR109" s="10"/>
      <c r="ADS109" s="1"/>
      <c r="ADT109" s="9"/>
      <c r="ADW109" s="10"/>
      <c r="ADX109" s="1"/>
      <c r="ADY109" s="9"/>
      <c r="AEB109" s="10"/>
      <c r="AEC109" s="1"/>
      <c r="AED109" s="9"/>
      <c r="AEG109" s="10"/>
      <c r="AEH109" s="1"/>
      <c r="AEI109" s="9"/>
      <c r="AEL109" s="10"/>
      <c r="AEM109" s="1"/>
      <c r="AEN109" s="9"/>
      <c r="AEQ109" s="10"/>
      <c r="AER109" s="1"/>
      <c r="AES109" s="9"/>
      <c r="AEV109" s="10"/>
      <c r="AEW109" s="1"/>
      <c r="AEX109" s="9"/>
      <c r="AFA109" s="10"/>
      <c r="AFB109" s="1"/>
      <c r="AFC109" s="9"/>
      <c r="AFF109" s="10"/>
      <c r="AFG109" s="1"/>
      <c r="AFH109" s="9"/>
      <c r="AFK109" s="10"/>
      <c r="AFL109" s="1"/>
      <c r="AFM109" s="9"/>
      <c r="AFP109" s="10"/>
      <c r="AFQ109" s="1"/>
      <c r="AFR109" s="9"/>
      <c r="AFU109" s="10"/>
      <c r="AFV109" s="1"/>
      <c r="AFW109" s="9"/>
      <c r="AFZ109" s="10"/>
      <c r="AGA109" s="1"/>
      <c r="AGB109" s="9"/>
      <c r="AGE109" s="10"/>
      <c r="AGF109" s="1"/>
      <c r="AGG109" s="9"/>
      <c r="AGJ109" s="10"/>
      <c r="AGK109" s="1"/>
      <c r="AGL109" s="9"/>
      <c r="AGO109" s="10"/>
      <c r="AGP109" s="1"/>
      <c r="AGQ109" s="9"/>
      <c r="AGT109" s="10"/>
      <c r="AGU109" s="1"/>
      <c r="AGV109" s="9"/>
      <c r="AGY109" s="10"/>
      <c r="AGZ109" s="1"/>
      <c r="AHA109" s="9"/>
      <c r="AHD109" s="10"/>
      <c r="AHE109" s="1"/>
      <c r="AHF109" s="9"/>
      <c r="AHI109" s="10"/>
      <c r="AHJ109" s="1"/>
      <c r="AHK109" s="9"/>
      <c r="AHN109" s="10"/>
      <c r="AHO109" s="1"/>
      <c r="AHP109" s="9"/>
      <c r="AHS109" s="10"/>
      <c r="AHT109" s="1"/>
      <c r="AHU109" s="9"/>
      <c r="AHX109" s="10"/>
      <c r="AHY109" s="1"/>
      <c r="AHZ109" s="9"/>
      <c r="AIC109" s="10"/>
      <c r="AID109" s="1"/>
      <c r="AIE109" s="9"/>
      <c r="AIH109" s="10"/>
      <c r="AII109" s="1"/>
      <c r="AIJ109" s="9"/>
      <c r="AIM109" s="10"/>
      <c r="AIN109" s="1"/>
      <c r="AIO109" s="9"/>
      <c r="AIR109" s="10"/>
      <c r="AIS109" s="1"/>
      <c r="AIT109" s="9"/>
      <c r="AIW109" s="10"/>
      <c r="AIX109" s="1"/>
      <c r="AIY109" s="9"/>
      <c r="AJB109" s="10"/>
      <c r="AJC109" s="1"/>
      <c r="AJD109" s="9"/>
      <c r="AJG109" s="10"/>
      <c r="AJH109" s="1"/>
      <c r="AJI109" s="9"/>
      <c r="AJL109" s="10"/>
      <c r="AJM109" s="1"/>
      <c r="AJN109" s="9"/>
      <c r="AJQ109" s="10"/>
      <c r="AJR109" s="1"/>
      <c r="AJS109" s="9"/>
      <c r="AJV109" s="10"/>
      <c r="AJW109" s="1"/>
      <c r="AJX109" s="9"/>
      <c r="AKA109" s="10"/>
      <c r="AKB109" s="1"/>
      <c r="AKC109" s="9"/>
      <c r="AKF109" s="10"/>
      <c r="AKG109" s="1"/>
      <c r="AKH109" s="9"/>
      <c r="AKK109" s="10"/>
      <c r="AKL109" s="1"/>
      <c r="AKM109" s="9"/>
      <c r="AKP109" s="10"/>
      <c r="AKQ109" s="1"/>
      <c r="AKR109" s="9"/>
      <c r="AKU109" s="10"/>
      <c r="AKV109" s="1"/>
      <c r="AKW109" s="9"/>
      <c r="AKZ109" s="10"/>
      <c r="ALA109" s="1"/>
      <c r="ALB109" s="9"/>
      <c r="ALE109" s="10"/>
      <c r="ALF109" s="1"/>
      <c r="ALG109" s="9"/>
      <c r="ALJ109" s="10"/>
      <c r="ALK109" s="1"/>
      <c r="ALL109" s="9"/>
      <c r="ALO109" s="10"/>
      <c r="ALP109" s="1"/>
      <c r="ALQ109" s="9"/>
      <c r="ALT109" s="10"/>
      <c r="ALU109" s="1"/>
      <c r="ALV109" s="9"/>
      <c r="ALY109" s="10"/>
      <c r="ALZ109" s="1"/>
      <c r="AMA109" s="9"/>
      <c r="AMD109" s="10"/>
      <c r="AME109" s="1"/>
      <c r="AMF109" s="9"/>
      <c r="AMI109" s="10"/>
      <c r="AMJ109" s="1"/>
    </row>
    <row r="110" spans="1:1024" customHeight="1" ht="13.2">
      <c r="I110" s="1"/>
      <c r="J110" s="9"/>
      <c r="M110" s="10"/>
      <c r="N110" s="1"/>
      <c r="O110" s="9"/>
      <c r="R110" s="10"/>
      <c r="S110" s="1"/>
      <c r="T110" s="9"/>
      <c r="W110" s="10"/>
      <c r="X110" s="1"/>
      <c r="Y110" s="9"/>
      <c r="AB110" s="10"/>
      <c r="AC110" s="1"/>
      <c r="AD110" s="9"/>
      <c r="AG110" s="10"/>
      <c r="AH110" s="1"/>
      <c r="AI110" s="9"/>
      <c r="AL110" s="10"/>
      <c r="AM110" s="1"/>
      <c r="AN110" s="9"/>
      <c r="AQ110" s="10"/>
      <c r="AR110" s="1"/>
      <c r="AS110" s="9"/>
      <c r="AV110" s="10"/>
      <c r="AW110" s="1"/>
      <c r="AX110" s="9"/>
      <c r="BA110" s="10"/>
      <c r="BB110" s="1"/>
      <c r="BC110" s="9"/>
      <c r="BF110" s="10"/>
      <c r="BG110" s="1"/>
      <c r="BH110" s="9"/>
      <c r="BK110" s="10"/>
      <c r="BL110" s="1"/>
      <c r="BM110" s="9"/>
      <c r="BP110" s="10"/>
      <c r="BQ110" s="1"/>
      <c r="BR110" s="9"/>
      <c r="BU110" s="10"/>
      <c r="BV110" s="1"/>
      <c r="BW110" s="9"/>
      <c r="BZ110" s="10"/>
      <c r="CA110" s="1"/>
      <c r="CB110" s="9"/>
      <c r="CE110" s="10"/>
      <c r="CF110" s="1"/>
      <c r="CG110" s="9"/>
      <c r="CJ110" s="10"/>
      <c r="CK110" s="1"/>
      <c r="CL110" s="9"/>
      <c r="CO110" s="10"/>
      <c r="CP110" s="1"/>
      <c r="CQ110" s="9"/>
      <c r="CT110" s="10"/>
      <c r="CU110" s="1"/>
      <c r="CV110" s="9"/>
      <c r="CY110" s="10"/>
      <c r="CZ110" s="1"/>
      <c r="DA110" s="9"/>
      <c r="DD110" s="10"/>
      <c r="DE110" s="1"/>
      <c r="DF110" s="9"/>
      <c r="DI110" s="10"/>
      <c r="DJ110" s="1"/>
      <c r="DK110" s="9"/>
      <c r="DN110" s="10"/>
      <c r="DO110" s="1"/>
      <c r="DP110" s="9"/>
      <c r="DS110" s="10"/>
      <c r="DT110" s="1"/>
      <c r="DU110" s="9"/>
      <c r="DX110" s="10"/>
      <c r="DY110" s="1"/>
      <c r="DZ110" s="9"/>
      <c r="EC110" s="10"/>
      <c r="ED110" s="1"/>
      <c r="EE110" s="9"/>
      <c r="EH110" s="10"/>
      <c r="EI110" s="1"/>
      <c r="EJ110" s="9"/>
      <c r="EM110" s="10"/>
      <c r="EN110" s="1"/>
      <c r="EO110" s="9"/>
      <c r="ER110" s="10"/>
      <c r="ES110" s="1"/>
      <c r="ET110" s="9"/>
      <c r="EW110" s="10"/>
      <c r="EX110" s="1"/>
      <c r="EY110" s="9"/>
      <c r="FB110" s="10"/>
      <c r="FC110" s="1"/>
      <c r="FD110" s="9"/>
      <c r="FG110" s="10"/>
      <c r="FH110" s="1"/>
      <c r="FI110" s="9"/>
      <c r="FL110" s="10"/>
      <c r="FM110" s="1"/>
      <c r="FN110" s="9"/>
      <c r="FQ110" s="10"/>
      <c r="FR110" s="1"/>
      <c r="FS110" s="9"/>
      <c r="FV110" s="10"/>
      <c r="FW110" s="1"/>
      <c r="FX110" s="9"/>
      <c r="GA110" s="10"/>
      <c r="GB110" s="1"/>
      <c r="GC110" s="9"/>
      <c r="GF110" s="10"/>
      <c r="GG110" s="1"/>
      <c r="GH110" s="9"/>
      <c r="GK110" s="10"/>
      <c r="GL110" s="1"/>
      <c r="GM110" s="9"/>
      <c r="GP110" s="10"/>
      <c r="GQ110" s="1"/>
      <c r="GR110" s="9"/>
      <c r="GU110" s="10"/>
      <c r="GV110" s="1"/>
      <c r="GW110" s="9"/>
      <c r="GZ110" s="10"/>
      <c r="HA110" s="1"/>
      <c r="HB110" s="9"/>
      <c r="HE110" s="10"/>
      <c r="HF110" s="1"/>
      <c r="HG110" s="9"/>
      <c r="HJ110" s="10"/>
      <c r="HK110" s="1"/>
      <c r="HL110" s="9"/>
      <c r="HO110" s="10"/>
      <c r="HP110" s="1"/>
      <c r="HQ110" s="9"/>
      <c r="HT110" s="10"/>
      <c r="HU110" s="1"/>
      <c r="HV110" s="9"/>
      <c r="HY110" s="10"/>
      <c r="HZ110" s="1"/>
      <c r="IA110" s="9"/>
      <c r="ID110" s="10"/>
      <c r="IE110" s="1"/>
      <c r="IF110" s="9"/>
      <c r="II110" s="10"/>
      <c r="IJ110" s="1"/>
      <c r="IK110" s="9"/>
      <c r="IN110" s="10"/>
      <c r="IO110" s="1"/>
      <c r="IP110" s="9"/>
      <c r="IS110" s="10"/>
      <c r="IT110" s="1"/>
      <c r="IU110" s="9"/>
      <c r="IX110" s="10"/>
      <c r="IY110" s="1"/>
      <c r="IZ110" s="9"/>
      <c r="JC110" s="10"/>
      <c r="JD110" s="1"/>
      <c r="JE110" s="9"/>
      <c r="JH110" s="10"/>
      <c r="JI110" s="1"/>
      <c r="JJ110" s="9"/>
      <c r="JM110" s="10"/>
      <c r="JN110" s="1"/>
      <c r="JO110" s="9"/>
      <c r="JR110" s="10"/>
      <c r="JS110" s="1"/>
      <c r="JT110" s="9"/>
      <c r="JW110" s="10"/>
      <c r="JX110" s="1"/>
      <c r="JY110" s="9"/>
      <c r="KB110" s="10"/>
      <c r="KC110" s="1"/>
      <c r="KD110" s="9"/>
      <c r="KG110" s="10"/>
      <c r="KH110" s="1"/>
      <c r="KI110" s="9"/>
      <c r="KL110" s="10"/>
      <c r="KM110" s="1"/>
      <c r="KN110" s="9"/>
      <c r="KQ110" s="10"/>
      <c r="KR110" s="1"/>
      <c r="KS110" s="9"/>
      <c r="KV110" s="10"/>
      <c r="KW110" s="1"/>
      <c r="KX110" s="9"/>
      <c r="LA110" s="10"/>
      <c r="LB110" s="1"/>
      <c r="LC110" s="9"/>
      <c r="LF110" s="10"/>
      <c r="LG110" s="1"/>
      <c r="LH110" s="9"/>
      <c r="LK110" s="10"/>
      <c r="LL110" s="1"/>
      <c r="LM110" s="9"/>
      <c r="LP110" s="10"/>
      <c r="LQ110" s="1"/>
      <c r="LR110" s="9"/>
      <c r="LU110" s="10"/>
      <c r="LV110" s="1"/>
      <c r="LW110" s="9"/>
      <c r="LZ110" s="10"/>
      <c r="MA110" s="1"/>
      <c r="MB110" s="9"/>
      <c r="ME110" s="10"/>
      <c r="MF110" s="1"/>
      <c r="MG110" s="9"/>
      <c r="MJ110" s="10"/>
      <c r="MK110" s="1"/>
      <c r="ML110" s="9"/>
      <c r="MO110" s="10"/>
      <c r="MP110" s="1"/>
      <c r="MQ110" s="9"/>
      <c r="MT110" s="10"/>
      <c r="MU110" s="1"/>
      <c r="MV110" s="9"/>
      <c r="MY110" s="10"/>
      <c r="MZ110" s="1"/>
      <c r="NA110" s="9"/>
      <c r="ND110" s="10"/>
      <c r="NE110" s="1"/>
      <c r="NF110" s="9"/>
      <c r="NI110" s="10"/>
      <c r="NJ110" s="1"/>
      <c r="NK110" s="9"/>
      <c r="NN110" s="10"/>
      <c r="NO110" s="1"/>
      <c r="NP110" s="9"/>
      <c r="NS110" s="10"/>
      <c r="NT110" s="1"/>
      <c r="NU110" s="9"/>
      <c r="NX110" s="10"/>
      <c r="NY110" s="1"/>
      <c r="NZ110" s="9"/>
      <c r="OC110" s="10"/>
      <c r="OD110" s="1"/>
      <c r="OE110" s="9"/>
      <c r="OH110" s="10"/>
      <c r="OI110" s="1"/>
      <c r="OJ110" s="9"/>
      <c r="OM110" s="10"/>
      <c r="ON110" s="1"/>
      <c r="OO110" s="9"/>
      <c r="OR110" s="10"/>
      <c r="OS110" s="1"/>
      <c r="OT110" s="9"/>
      <c r="OW110" s="10"/>
      <c r="OX110" s="1"/>
      <c r="OY110" s="9"/>
      <c r="PB110" s="10"/>
      <c r="PC110" s="1"/>
      <c r="PD110" s="9"/>
      <c r="PG110" s="10"/>
      <c r="PH110" s="1"/>
      <c r="PI110" s="9"/>
      <c r="PL110" s="10"/>
      <c r="PM110" s="1"/>
      <c r="PN110" s="9"/>
      <c r="PQ110" s="10"/>
      <c r="PR110" s="1"/>
      <c r="PS110" s="9"/>
      <c r="PV110" s="10"/>
      <c r="PW110" s="1"/>
      <c r="PX110" s="9"/>
      <c r="QA110" s="10"/>
      <c r="QB110" s="1"/>
      <c r="QC110" s="9"/>
      <c r="QF110" s="10"/>
      <c r="QG110" s="1"/>
      <c r="QH110" s="9"/>
      <c r="QK110" s="10"/>
      <c r="QL110" s="1"/>
      <c r="QM110" s="9"/>
      <c r="QP110" s="10"/>
      <c r="QQ110" s="1"/>
      <c r="QR110" s="9"/>
      <c r="QU110" s="10"/>
      <c r="QV110" s="1"/>
      <c r="QW110" s="9"/>
      <c r="QZ110" s="10"/>
      <c r="RA110" s="1"/>
      <c r="RB110" s="9"/>
      <c r="RE110" s="10"/>
      <c r="RF110" s="1"/>
      <c r="RG110" s="9"/>
      <c r="RJ110" s="10"/>
      <c r="RK110" s="1"/>
      <c r="RL110" s="9"/>
      <c r="RO110" s="10"/>
      <c r="RP110" s="1"/>
      <c r="RQ110" s="9"/>
      <c r="RT110" s="10"/>
      <c r="RU110" s="1"/>
      <c r="RV110" s="9"/>
      <c r="RY110" s="10"/>
      <c r="RZ110" s="1"/>
      <c r="SA110" s="9"/>
      <c r="SD110" s="10"/>
      <c r="SE110" s="1"/>
      <c r="SF110" s="9"/>
      <c r="SI110" s="10"/>
      <c r="SJ110" s="1"/>
      <c r="SK110" s="9"/>
      <c r="SN110" s="10"/>
      <c r="SO110" s="1"/>
      <c r="SP110" s="9"/>
      <c r="SS110" s="10"/>
      <c r="ST110" s="1"/>
      <c r="SU110" s="9"/>
      <c r="SX110" s="10"/>
      <c r="SY110" s="1"/>
      <c r="SZ110" s="9"/>
      <c r="TC110" s="10"/>
      <c r="TD110" s="1"/>
      <c r="TE110" s="9"/>
      <c r="TH110" s="10"/>
      <c r="TI110" s="1"/>
      <c r="TJ110" s="9"/>
      <c r="TM110" s="10"/>
      <c r="TN110" s="1"/>
      <c r="TO110" s="9"/>
      <c r="TR110" s="10"/>
      <c r="TS110" s="1"/>
      <c r="TT110" s="9"/>
      <c r="TW110" s="10"/>
      <c r="TX110" s="1"/>
      <c r="TY110" s="9"/>
      <c r="UB110" s="10"/>
      <c r="UC110" s="1"/>
      <c r="UD110" s="9"/>
      <c r="UG110" s="10"/>
      <c r="UH110" s="1"/>
      <c r="UI110" s="9"/>
      <c r="UL110" s="10"/>
      <c r="UM110" s="1"/>
      <c r="UN110" s="9"/>
      <c r="UQ110" s="10"/>
      <c r="UR110" s="1"/>
      <c r="US110" s="9"/>
      <c r="UV110" s="10"/>
      <c r="UW110" s="1"/>
      <c r="UX110" s="9"/>
      <c r="VA110" s="10"/>
      <c r="VB110" s="1"/>
      <c r="VC110" s="9"/>
      <c r="VF110" s="10"/>
      <c r="VG110" s="1"/>
      <c r="VH110" s="9"/>
      <c r="VK110" s="10"/>
      <c r="VL110" s="1"/>
      <c r="VM110" s="9"/>
      <c r="VP110" s="10"/>
      <c r="VQ110" s="1"/>
      <c r="VR110" s="9"/>
      <c r="VU110" s="10"/>
      <c r="VV110" s="1"/>
      <c r="VW110" s="9"/>
      <c r="VZ110" s="10"/>
      <c r="WA110" s="1"/>
      <c r="WB110" s="9"/>
      <c r="WE110" s="10"/>
      <c r="WF110" s="1"/>
      <c r="WG110" s="9"/>
      <c r="WJ110" s="10"/>
      <c r="WK110" s="1"/>
      <c r="WL110" s="9"/>
      <c r="WO110" s="10"/>
      <c r="WP110" s="1"/>
      <c r="WQ110" s="9"/>
      <c r="WT110" s="10"/>
      <c r="WU110" s="1"/>
      <c r="WV110" s="9"/>
      <c r="WY110" s="10"/>
      <c r="WZ110" s="1"/>
      <c r="XA110" s="9"/>
      <c r="XD110" s="10"/>
      <c r="XE110" s="1"/>
      <c r="XF110" s="9"/>
      <c r="XI110" s="10"/>
      <c r="XJ110" s="1"/>
      <c r="XK110" s="9"/>
      <c r="XN110" s="10"/>
      <c r="XO110" s="1"/>
      <c r="XP110" s="9"/>
      <c r="XS110" s="10"/>
      <c r="XT110" s="1"/>
      <c r="XU110" s="9"/>
      <c r="XX110" s="10"/>
      <c r="XY110" s="1"/>
      <c r="XZ110" s="9"/>
      <c r="YC110" s="10"/>
      <c r="YD110" s="1"/>
      <c r="YE110" s="9"/>
      <c r="YH110" s="10"/>
      <c r="YI110" s="1"/>
      <c r="YJ110" s="9"/>
      <c r="YM110" s="10"/>
      <c r="YN110" s="1"/>
      <c r="YO110" s="9"/>
      <c r="YR110" s="10"/>
      <c r="YS110" s="1"/>
      <c r="YT110" s="9"/>
      <c r="YW110" s="10"/>
      <c r="YX110" s="1"/>
      <c r="YY110" s="9"/>
      <c r="ZB110" s="10"/>
      <c r="ZC110" s="1"/>
      <c r="ZD110" s="9"/>
      <c r="ZG110" s="10"/>
      <c r="ZH110" s="1"/>
      <c r="ZI110" s="9"/>
      <c r="ZL110" s="10"/>
      <c r="ZM110" s="1"/>
      <c r="ZN110" s="9"/>
      <c r="ZQ110" s="10"/>
      <c r="ZR110" s="1"/>
      <c r="ZS110" s="9"/>
      <c r="ZV110" s="10"/>
      <c r="ZW110" s="1"/>
      <c r="ZX110" s="9"/>
      <c r="AAA110" s="10"/>
      <c r="AAB110" s="1"/>
      <c r="AAC110" s="9"/>
      <c r="AAF110" s="10"/>
      <c r="AAG110" s="1"/>
      <c r="AAH110" s="9"/>
      <c r="AAK110" s="10"/>
      <c r="AAL110" s="1"/>
      <c r="AAM110" s="9"/>
      <c r="AAP110" s="10"/>
      <c r="AAQ110" s="1"/>
      <c r="AAR110" s="9"/>
      <c r="AAU110" s="10"/>
      <c r="AAV110" s="1"/>
      <c r="AAW110" s="9"/>
      <c r="AAZ110" s="10"/>
      <c r="ABA110" s="1"/>
      <c r="ABB110" s="9"/>
      <c r="ABE110" s="10"/>
      <c r="ABF110" s="1"/>
      <c r="ABG110" s="9"/>
      <c r="ABJ110" s="10"/>
      <c r="ABK110" s="1"/>
      <c r="ABL110" s="9"/>
      <c r="ABO110" s="10"/>
      <c r="ABP110" s="1"/>
      <c r="ABQ110" s="9"/>
      <c r="ABT110" s="10"/>
      <c r="ABU110" s="1"/>
      <c r="ABV110" s="9"/>
      <c r="ABY110" s="10"/>
      <c r="ABZ110" s="1"/>
      <c r="ACA110" s="9"/>
      <c r="ACD110" s="10"/>
      <c r="ACE110" s="1"/>
      <c r="ACF110" s="9"/>
      <c r="ACI110" s="10"/>
      <c r="ACJ110" s="1"/>
      <c r="ACK110" s="9"/>
      <c r="ACN110" s="10"/>
      <c r="ACO110" s="1"/>
      <c r="ACP110" s="9"/>
      <c r="ACS110" s="10"/>
      <c r="ACT110" s="1"/>
      <c r="ACU110" s="9"/>
      <c r="ACX110" s="10"/>
      <c r="ACY110" s="1"/>
      <c r="ACZ110" s="9"/>
      <c r="ADC110" s="10"/>
      <c r="ADD110" s="1"/>
      <c r="ADE110" s="9"/>
      <c r="ADH110" s="10"/>
      <c r="ADI110" s="1"/>
      <c r="ADJ110" s="9"/>
      <c r="ADM110" s="10"/>
      <c r="ADN110" s="1"/>
      <c r="ADO110" s="9"/>
      <c r="ADR110" s="10"/>
      <c r="ADS110" s="1"/>
      <c r="ADT110" s="9"/>
      <c r="ADW110" s="10"/>
      <c r="ADX110" s="1"/>
      <c r="ADY110" s="9"/>
      <c r="AEB110" s="10"/>
      <c r="AEC110" s="1"/>
      <c r="AED110" s="9"/>
      <c r="AEG110" s="10"/>
      <c r="AEH110" s="1"/>
      <c r="AEI110" s="9"/>
      <c r="AEL110" s="10"/>
      <c r="AEM110" s="1"/>
      <c r="AEN110" s="9"/>
      <c r="AEQ110" s="10"/>
      <c r="AER110" s="1"/>
      <c r="AES110" s="9"/>
      <c r="AEV110" s="10"/>
      <c r="AEW110" s="1"/>
      <c r="AEX110" s="9"/>
      <c r="AFA110" s="10"/>
      <c r="AFB110" s="1"/>
      <c r="AFC110" s="9"/>
      <c r="AFF110" s="10"/>
      <c r="AFG110" s="1"/>
      <c r="AFH110" s="9"/>
      <c r="AFK110" s="10"/>
      <c r="AFL110" s="1"/>
      <c r="AFM110" s="9"/>
      <c r="AFP110" s="10"/>
      <c r="AFQ110" s="1"/>
      <c r="AFR110" s="9"/>
      <c r="AFU110" s="10"/>
      <c r="AFV110" s="1"/>
      <c r="AFW110" s="9"/>
      <c r="AFZ110" s="10"/>
      <c r="AGA110" s="1"/>
      <c r="AGB110" s="9"/>
      <c r="AGE110" s="10"/>
      <c r="AGF110" s="1"/>
      <c r="AGG110" s="9"/>
      <c r="AGJ110" s="10"/>
      <c r="AGK110" s="1"/>
      <c r="AGL110" s="9"/>
      <c r="AGO110" s="10"/>
      <c r="AGP110" s="1"/>
      <c r="AGQ110" s="9"/>
      <c r="AGT110" s="10"/>
      <c r="AGU110" s="1"/>
      <c r="AGV110" s="9"/>
      <c r="AGY110" s="10"/>
      <c r="AGZ110" s="1"/>
      <c r="AHA110" s="9"/>
      <c r="AHD110" s="10"/>
      <c r="AHE110" s="1"/>
      <c r="AHF110" s="9"/>
      <c r="AHI110" s="10"/>
      <c r="AHJ110" s="1"/>
      <c r="AHK110" s="9"/>
      <c r="AHN110" s="10"/>
      <c r="AHO110" s="1"/>
      <c r="AHP110" s="9"/>
      <c r="AHS110" s="10"/>
      <c r="AHT110" s="1"/>
      <c r="AHU110" s="9"/>
      <c r="AHX110" s="10"/>
      <c r="AHY110" s="1"/>
      <c r="AHZ110" s="9"/>
      <c r="AIC110" s="10"/>
      <c r="AID110" s="1"/>
      <c r="AIE110" s="9"/>
      <c r="AIH110" s="10"/>
      <c r="AII110" s="1"/>
      <c r="AIJ110" s="9"/>
      <c r="AIM110" s="10"/>
      <c r="AIN110" s="1"/>
      <c r="AIO110" s="9"/>
      <c r="AIR110" s="10"/>
      <c r="AIS110" s="1"/>
      <c r="AIT110" s="9"/>
      <c r="AIW110" s="10"/>
      <c r="AIX110" s="1"/>
      <c r="AIY110" s="9"/>
      <c r="AJB110" s="10"/>
      <c r="AJC110" s="1"/>
      <c r="AJD110" s="9"/>
      <c r="AJG110" s="10"/>
      <c r="AJH110" s="1"/>
      <c r="AJI110" s="9"/>
      <c r="AJL110" s="10"/>
      <c r="AJM110" s="1"/>
      <c r="AJN110" s="9"/>
      <c r="AJQ110" s="10"/>
      <c r="AJR110" s="1"/>
      <c r="AJS110" s="9"/>
      <c r="AJV110" s="10"/>
      <c r="AJW110" s="1"/>
      <c r="AJX110" s="9"/>
      <c r="AKA110" s="10"/>
      <c r="AKB110" s="1"/>
      <c r="AKC110" s="9"/>
      <c r="AKF110" s="10"/>
      <c r="AKG110" s="1"/>
      <c r="AKH110" s="9"/>
      <c r="AKK110" s="10"/>
      <c r="AKL110" s="1"/>
      <c r="AKM110" s="9"/>
      <c r="AKP110" s="10"/>
      <c r="AKQ110" s="1"/>
      <c r="AKR110" s="9"/>
      <c r="AKU110" s="10"/>
      <c r="AKV110" s="1"/>
      <c r="AKW110" s="9"/>
      <c r="AKZ110" s="10"/>
      <c r="ALA110" s="1"/>
      <c r="ALB110" s="9"/>
      <c r="ALE110" s="10"/>
      <c r="ALF110" s="1"/>
      <c r="ALG110" s="9"/>
      <c r="ALJ110" s="10"/>
      <c r="ALK110" s="1"/>
      <c r="ALL110" s="9"/>
      <c r="ALO110" s="10"/>
      <c r="ALP110" s="1"/>
      <c r="ALQ110" s="9"/>
      <c r="ALT110" s="10"/>
      <c r="ALU110" s="1"/>
      <c r="ALV110" s="9"/>
      <c r="ALY110" s="10"/>
      <c r="ALZ110" s="1"/>
      <c r="AMA110" s="9"/>
      <c r="AMD110" s="10"/>
      <c r="AME110" s="1"/>
      <c r="AMF110" s="9"/>
      <c r="AMI110" s="10"/>
      <c r="AMJ110" s="1"/>
    </row>
    <row r="111" spans="1:1024" customHeight="1" ht="13.2">
      <c r="I111" s="1"/>
      <c r="J111" s="9"/>
      <c r="M111" s="10"/>
      <c r="N111" s="1"/>
      <c r="O111" s="9"/>
      <c r="R111" s="10"/>
      <c r="S111" s="1"/>
      <c r="T111" s="9"/>
      <c r="W111" s="10"/>
      <c r="X111" s="1"/>
      <c r="Y111" s="9"/>
      <c r="AB111" s="10"/>
      <c r="AC111" s="1"/>
      <c r="AD111" s="9"/>
      <c r="AG111" s="10"/>
      <c r="AH111" s="1"/>
      <c r="AI111" s="9"/>
      <c r="AL111" s="10"/>
      <c r="AM111" s="1"/>
      <c r="AN111" s="9"/>
      <c r="AQ111" s="10"/>
      <c r="AR111" s="1"/>
      <c r="AS111" s="9"/>
      <c r="AV111" s="10"/>
      <c r="AW111" s="1"/>
      <c r="AX111" s="9"/>
      <c r="BA111" s="10"/>
      <c r="BB111" s="1"/>
      <c r="BC111" s="9"/>
      <c r="BF111" s="10"/>
      <c r="BG111" s="1"/>
      <c r="BH111" s="9"/>
      <c r="BK111" s="10"/>
      <c r="BL111" s="1"/>
      <c r="BM111" s="9"/>
      <c r="BP111" s="10"/>
      <c r="BQ111" s="1"/>
      <c r="BR111" s="9"/>
      <c r="BU111" s="10"/>
      <c r="BV111" s="1"/>
      <c r="BW111" s="9"/>
      <c r="BZ111" s="10"/>
      <c r="CA111" s="1"/>
      <c r="CB111" s="9"/>
      <c r="CE111" s="10"/>
      <c r="CF111" s="1"/>
      <c r="CG111" s="9"/>
      <c r="CJ111" s="10"/>
      <c r="CK111" s="1"/>
      <c r="CL111" s="9"/>
      <c r="CO111" s="10"/>
      <c r="CP111" s="1"/>
      <c r="CQ111" s="9"/>
      <c r="CT111" s="10"/>
      <c r="CU111" s="1"/>
      <c r="CV111" s="9"/>
      <c r="CY111" s="10"/>
      <c r="CZ111" s="1"/>
      <c r="DA111" s="9"/>
      <c r="DD111" s="10"/>
      <c r="DE111" s="1"/>
      <c r="DF111" s="9"/>
      <c r="DI111" s="10"/>
      <c r="DJ111" s="1"/>
      <c r="DK111" s="9"/>
      <c r="DN111" s="10"/>
      <c r="DO111" s="1"/>
      <c r="DP111" s="9"/>
      <c r="DS111" s="10"/>
      <c r="DT111" s="1"/>
      <c r="DU111" s="9"/>
      <c r="DX111" s="10"/>
      <c r="DY111" s="1"/>
      <c r="DZ111" s="9"/>
      <c r="EC111" s="10"/>
      <c r="ED111" s="1"/>
      <c r="EE111" s="9"/>
      <c r="EH111" s="10"/>
      <c r="EI111" s="1"/>
      <c r="EJ111" s="9"/>
      <c r="EM111" s="10"/>
      <c r="EN111" s="1"/>
      <c r="EO111" s="9"/>
      <c r="ER111" s="10"/>
      <c r="ES111" s="1"/>
      <c r="ET111" s="9"/>
      <c r="EW111" s="10"/>
      <c r="EX111" s="1"/>
      <c r="EY111" s="9"/>
      <c r="FB111" s="10"/>
      <c r="FC111" s="1"/>
      <c r="FD111" s="9"/>
      <c r="FG111" s="10"/>
      <c r="FH111" s="1"/>
      <c r="FI111" s="9"/>
      <c r="FL111" s="10"/>
      <c r="FM111" s="1"/>
      <c r="FN111" s="9"/>
      <c r="FQ111" s="10"/>
      <c r="FR111" s="1"/>
      <c r="FS111" s="9"/>
      <c r="FV111" s="10"/>
      <c r="FW111" s="1"/>
      <c r="FX111" s="9"/>
      <c r="GA111" s="10"/>
      <c r="GB111" s="1"/>
      <c r="GC111" s="9"/>
      <c r="GF111" s="10"/>
      <c r="GG111" s="1"/>
      <c r="GH111" s="9"/>
      <c r="GK111" s="10"/>
      <c r="GL111" s="1"/>
      <c r="GM111" s="9"/>
      <c r="GP111" s="10"/>
      <c r="GQ111" s="1"/>
      <c r="GR111" s="9"/>
      <c r="GU111" s="10"/>
      <c r="GV111" s="1"/>
      <c r="GW111" s="9"/>
      <c r="GZ111" s="10"/>
      <c r="HA111" s="1"/>
      <c r="HB111" s="9"/>
      <c r="HE111" s="10"/>
      <c r="HF111" s="1"/>
      <c r="HG111" s="9"/>
      <c r="HJ111" s="10"/>
      <c r="HK111" s="1"/>
      <c r="HL111" s="9"/>
      <c r="HO111" s="10"/>
      <c r="HP111" s="1"/>
      <c r="HQ111" s="9"/>
      <c r="HT111" s="10"/>
      <c r="HU111" s="1"/>
      <c r="HV111" s="9"/>
      <c r="HY111" s="10"/>
      <c r="HZ111" s="1"/>
      <c r="IA111" s="9"/>
      <c r="ID111" s="10"/>
      <c r="IE111" s="1"/>
      <c r="IF111" s="9"/>
      <c r="II111" s="10"/>
      <c r="IJ111" s="1"/>
      <c r="IK111" s="9"/>
      <c r="IN111" s="10"/>
      <c r="IO111" s="1"/>
      <c r="IP111" s="9"/>
      <c r="IS111" s="10"/>
      <c r="IT111" s="1"/>
      <c r="IU111" s="9"/>
      <c r="IX111" s="10"/>
      <c r="IY111" s="1"/>
      <c r="IZ111" s="9"/>
      <c r="JC111" s="10"/>
      <c r="JD111" s="1"/>
      <c r="JE111" s="9"/>
      <c r="JH111" s="10"/>
      <c r="JI111" s="1"/>
      <c r="JJ111" s="9"/>
      <c r="JM111" s="10"/>
      <c r="JN111" s="1"/>
      <c r="JO111" s="9"/>
      <c r="JR111" s="10"/>
      <c r="JS111" s="1"/>
      <c r="JT111" s="9"/>
      <c r="JW111" s="10"/>
      <c r="JX111" s="1"/>
      <c r="JY111" s="9"/>
      <c r="KB111" s="10"/>
      <c r="KC111" s="1"/>
      <c r="KD111" s="9"/>
      <c r="KG111" s="10"/>
      <c r="KH111" s="1"/>
      <c r="KI111" s="9"/>
      <c r="KL111" s="10"/>
      <c r="KM111" s="1"/>
      <c r="KN111" s="9"/>
      <c r="KQ111" s="10"/>
      <c r="KR111" s="1"/>
      <c r="KS111" s="9"/>
      <c r="KV111" s="10"/>
      <c r="KW111" s="1"/>
      <c r="KX111" s="9"/>
      <c r="LA111" s="10"/>
      <c r="LB111" s="1"/>
      <c r="LC111" s="9"/>
      <c r="LF111" s="10"/>
      <c r="LG111" s="1"/>
      <c r="LH111" s="9"/>
      <c r="LK111" s="10"/>
      <c r="LL111" s="1"/>
      <c r="LM111" s="9"/>
      <c r="LP111" s="10"/>
      <c r="LQ111" s="1"/>
      <c r="LR111" s="9"/>
      <c r="LU111" s="10"/>
      <c r="LV111" s="1"/>
      <c r="LW111" s="9"/>
      <c r="LZ111" s="10"/>
      <c r="MA111" s="1"/>
      <c r="MB111" s="9"/>
      <c r="ME111" s="10"/>
      <c r="MF111" s="1"/>
      <c r="MG111" s="9"/>
      <c r="MJ111" s="10"/>
      <c r="MK111" s="1"/>
      <c r="ML111" s="9"/>
      <c r="MO111" s="10"/>
      <c r="MP111" s="1"/>
      <c r="MQ111" s="9"/>
      <c r="MT111" s="10"/>
      <c r="MU111" s="1"/>
      <c r="MV111" s="9"/>
      <c r="MY111" s="10"/>
      <c r="MZ111" s="1"/>
      <c r="NA111" s="9"/>
      <c r="ND111" s="10"/>
      <c r="NE111" s="1"/>
      <c r="NF111" s="9"/>
      <c r="NI111" s="10"/>
      <c r="NJ111" s="1"/>
      <c r="NK111" s="9"/>
      <c r="NN111" s="10"/>
      <c r="NO111" s="1"/>
      <c r="NP111" s="9"/>
      <c r="NS111" s="10"/>
      <c r="NT111" s="1"/>
      <c r="NU111" s="9"/>
      <c r="NX111" s="10"/>
      <c r="NY111" s="1"/>
      <c r="NZ111" s="9"/>
      <c r="OC111" s="10"/>
      <c r="OD111" s="1"/>
      <c r="OE111" s="9"/>
      <c r="OH111" s="10"/>
      <c r="OI111" s="1"/>
      <c r="OJ111" s="9"/>
      <c r="OM111" s="10"/>
      <c r="ON111" s="1"/>
      <c r="OO111" s="9"/>
      <c r="OR111" s="10"/>
      <c r="OS111" s="1"/>
      <c r="OT111" s="9"/>
      <c r="OW111" s="10"/>
      <c r="OX111" s="1"/>
      <c r="OY111" s="9"/>
      <c r="PB111" s="10"/>
      <c r="PC111" s="1"/>
      <c r="PD111" s="9"/>
      <c r="PG111" s="10"/>
      <c r="PH111" s="1"/>
      <c r="PI111" s="9"/>
      <c r="PL111" s="10"/>
      <c r="PM111" s="1"/>
      <c r="PN111" s="9"/>
      <c r="PQ111" s="10"/>
      <c r="PR111" s="1"/>
      <c r="PS111" s="9"/>
      <c r="PV111" s="10"/>
      <c r="PW111" s="1"/>
      <c r="PX111" s="9"/>
      <c r="QA111" s="10"/>
      <c r="QB111" s="1"/>
      <c r="QC111" s="9"/>
      <c r="QF111" s="10"/>
      <c r="QG111" s="1"/>
      <c r="QH111" s="9"/>
      <c r="QK111" s="10"/>
      <c r="QL111" s="1"/>
      <c r="QM111" s="9"/>
      <c r="QP111" s="10"/>
      <c r="QQ111" s="1"/>
      <c r="QR111" s="9"/>
      <c r="QU111" s="10"/>
      <c r="QV111" s="1"/>
      <c r="QW111" s="9"/>
      <c r="QZ111" s="10"/>
      <c r="RA111" s="1"/>
      <c r="RB111" s="9"/>
      <c r="RE111" s="10"/>
      <c r="RF111" s="1"/>
      <c r="RG111" s="9"/>
      <c r="RJ111" s="10"/>
      <c r="RK111" s="1"/>
      <c r="RL111" s="9"/>
      <c r="RO111" s="10"/>
      <c r="RP111" s="1"/>
      <c r="RQ111" s="9"/>
      <c r="RT111" s="10"/>
      <c r="RU111" s="1"/>
      <c r="RV111" s="9"/>
      <c r="RY111" s="10"/>
      <c r="RZ111" s="1"/>
      <c r="SA111" s="9"/>
      <c r="SD111" s="10"/>
      <c r="SE111" s="1"/>
      <c r="SF111" s="9"/>
      <c r="SI111" s="10"/>
      <c r="SJ111" s="1"/>
      <c r="SK111" s="9"/>
      <c r="SN111" s="10"/>
      <c r="SO111" s="1"/>
      <c r="SP111" s="9"/>
      <c r="SS111" s="10"/>
      <c r="ST111" s="1"/>
      <c r="SU111" s="9"/>
      <c r="SX111" s="10"/>
      <c r="SY111" s="1"/>
      <c r="SZ111" s="9"/>
      <c r="TC111" s="10"/>
      <c r="TD111" s="1"/>
      <c r="TE111" s="9"/>
      <c r="TH111" s="10"/>
      <c r="TI111" s="1"/>
      <c r="TJ111" s="9"/>
      <c r="TM111" s="10"/>
      <c r="TN111" s="1"/>
      <c r="TO111" s="9"/>
      <c r="TR111" s="10"/>
      <c r="TS111" s="1"/>
      <c r="TT111" s="9"/>
      <c r="TW111" s="10"/>
      <c r="TX111" s="1"/>
      <c r="TY111" s="9"/>
      <c r="UB111" s="10"/>
      <c r="UC111" s="1"/>
      <c r="UD111" s="9"/>
      <c r="UG111" s="10"/>
      <c r="UH111" s="1"/>
      <c r="UI111" s="9"/>
      <c r="UL111" s="10"/>
      <c r="UM111" s="1"/>
      <c r="UN111" s="9"/>
      <c r="UQ111" s="10"/>
      <c r="UR111" s="1"/>
      <c r="US111" s="9"/>
      <c r="UV111" s="10"/>
      <c r="UW111" s="1"/>
      <c r="UX111" s="9"/>
      <c r="VA111" s="10"/>
      <c r="VB111" s="1"/>
      <c r="VC111" s="9"/>
      <c r="VF111" s="10"/>
      <c r="VG111" s="1"/>
      <c r="VH111" s="9"/>
      <c r="VK111" s="10"/>
      <c r="VL111" s="1"/>
      <c r="VM111" s="9"/>
      <c r="VP111" s="10"/>
      <c r="VQ111" s="1"/>
      <c r="VR111" s="9"/>
      <c r="VU111" s="10"/>
      <c r="VV111" s="1"/>
      <c r="VW111" s="9"/>
      <c r="VZ111" s="10"/>
      <c r="WA111" s="1"/>
      <c r="WB111" s="9"/>
      <c r="WE111" s="10"/>
      <c r="WF111" s="1"/>
      <c r="WG111" s="9"/>
      <c r="WJ111" s="10"/>
      <c r="WK111" s="1"/>
      <c r="WL111" s="9"/>
      <c r="WO111" s="10"/>
      <c r="WP111" s="1"/>
      <c r="WQ111" s="9"/>
      <c r="WT111" s="10"/>
      <c r="WU111" s="1"/>
      <c r="WV111" s="9"/>
      <c r="WY111" s="10"/>
      <c r="WZ111" s="1"/>
      <c r="XA111" s="9"/>
      <c r="XD111" s="10"/>
      <c r="XE111" s="1"/>
      <c r="XF111" s="9"/>
      <c r="XI111" s="10"/>
      <c r="XJ111" s="1"/>
      <c r="XK111" s="9"/>
      <c r="XN111" s="10"/>
      <c r="XO111" s="1"/>
      <c r="XP111" s="9"/>
      <c r="XS111" s="10"/>
      <c r="XT111" s="1"/>
      <c r="XU111" s="9"/>
      <c r="XX111" s="10"/>
      <c r="XY111" s="1"/>
      <c r="XZ111" s="9"/>
      <c r="YC111" s="10"/>
      <c r="YD111" s="1"/>
      <c r="YE111" s="9"/>
      <c r="YH111" s="10"/>
      <c r="YI111" s="1"/>
      <c r="YJ111" s="9"/>
      <c r="YM111" s="10"/>
      <c r="YN111" s="1"/>
      <c r="YO111" s="9"/>
      <c r="YR111" s="10"/>
      <c r="YS111" s="1"/>
      <c r="YT111" s="9"/>
      <c r="YW111" s="10"/>
      <c r="YX111" s="1"/>
      <c r="YY111" s="9"/>
      <c r="ZB111" s="10"/>
      <c r="ZC111" s="1"/>
      <c r="ZD111" s="9"/>
      <c r="ZG111" s="10"/>
      <c r="ZH111" s="1"/>
      <c r="ZI111" s="9"/>
      <c r="ZL111" s="10"/>
      <c r="ZM111" s="1"/>
      <c r="ZN111" s="9"/>
      <c r="ZQ111" s="10"/>
      <c r="ZR111" s="1"/>
      <c r="ZS111" s="9"/>
      <c r="ZV111" s="10"/>
      <c r="ZW111" s="1"/>
      <c r="ZX111" s="9"/>
      <c r="AAA111" s="10"/>
      <c r="AAB111" s="1"/>
      <c r="AAC111" s="9"/>
      <c r="AAF111" s="10"/>
      <c r="AAG111" s="1"/>
      <c r="AAH111" s="9"/>
      <c r="AAK111" s="10"/>
      <c r="AAL111" s="1"/>
      <c r="AAM111" s="9"/>
      <c r="AAP111" s="10"/>
      <c r="AAQ111" s="1"/>
      <c r="AAR111" s="9"/>
      <c r="AAU111" s="10"/>
      <c r="AAV111" s="1"/>
      <c r="AAW111" s="9"/>
      <c r="AAZ111" s="10"/>
      <c r="ABA111" s="1"/>
      <c r="ABB111" s="9"/>
      <c r="ABE111" s="10"/>
      <c r="ABF111" s="1"/>
      <c r="ABG111" s="9"/>
      <c r="ABJ111" s="10"/>
      <c r="ABK111" s="1"/>
      <c r="ABL111" s="9"/>
      <c r="ABO111" s="10"/>
      <c r="ABP111" s="1"/>
      <c r="ABQ111" s="9"/>
      <c r="ABT111" s="10"/>
      <c r="ABU111" s="1"/>
      <c r="ABV111" s="9"/>
      <c r="ABY111" s="10"/>
      <c r="ABZ111" s="1"/>
      <c r="ACA111" s="9"/>
      <c r="ACD111" s="10"/>
      <c r="ACE111" s="1"/>
      <c r="ACF111" s="9"/>
      <c r="ACI111" s="10"/>
      <c r="ACJ111" s="1"/>
      <c r="ACK111" s="9"/>
      <c r="ACN111" s="10"/>
      <c r="ACO111" s="1"/>
      <c r="ACP111" s="9"/>
      <c r="ACS111" s="10"/>
      <c r="ACT111" s="1"/>
      <c r="ACU111" s="9"/>
      <c r="ACX111" s="10"/>
      <c r="ACY111" s="1"/>
      <c r="ACZ111" s="9"/>
      <c r="ADC111" s="10"/>
      <c r="ADD111" s="1"/>
      <c r="ADE111" s="9"/>
      <c r="ADH111" s="10"/>
      <c r="ADI111" s="1"/>
      <c r="ADJ111" s="9"/>
      <c r="ADM111" s="10"/>
      <c r="ADN111" s="1"/>
      <c r="ADO111" s="9"/>
      <c r="ADR111" s="10"/>
      <c r="ADS111" s="1"/>
      <c r="ADT111" s="9"/>
      <c r="ADW111" s="10"/>
      <c r="ADX111" s="1"/>
      <c r="ADY111" s="9"/>
      <c r="AEB111" s="10"/>
      <c r="AEC111" s="1"/>
      <c r="AED111" s="9"/>
      <c r="AEG111" s="10"/>
      <c r="AEH111" s="1"/>
      <c r="AEI111" s="9"/>
      <c r="AEL111" s="10"/>
      <c r="AEM111" s="1"/>
      <c r="AEN111" s="9"/>
      <c r="AEQ111" s="10"/>
      <c r="AER111" s="1"/>
      <c r="AES111" s="9"/>
      <c r="AEV111" s="10"/>
      <c r="AEW111" s="1"/>
      <c r="AEX111" s="9"/>
      <c r="AFA111" s="10"/>
      <c r="AFB111" s="1"/>
      <c r="AFC111" s="9"/>
      <c r="AFF111" s="10"/>
      <c r="AFG111" s="1"/>
      <c r="AFH111" s="9"/>
      <c r="AFK111" s="10"/>
      <c r="AFL111" s="1"/>
      <c r="AFM111" s="9"/>
      <c r="AFP111" s="10"/>
      <c r="AFQ111" s="1"/>
      <c r="AFR111" s="9"/>
      <c r="AFU111" s="10"/>
      <c r="AFV111" s="1"/>
      <c r="AFW111" s="9"/>
      <c r="AFZ111" s="10"/>
      <c r="AGA111" s="1"/>
      <c r="AGB111" s="9"/>
      <c r="AGE111" s="10"/>
      <c r="AGF111" s="1"/>
      <c r="AGG111" s="9"/>
      <c r="AGJ111" s="10"/>
      <c r="AGK111" s="1"/>
      <c r="AGL111" s="9"/>
      <c r="AGO111" s="10"/>
      <c r="AGP111" s="1"/>
      <c r="AGQ111" s="9"/>
      <c r="AGT111" s="10"/>
      <c r="AGU111" s="1"/>
      <c r="AGV111" s="9"/>
      <c r="AGY111" s="10"/>
      <c r="AGZ111" s="1"/>
      <c r="AHA111" s="9"/>
      <c r="AHD111" s="10"/>
      <c r="AHE111" s="1"/>
      <c r="AHF111" s="9"/>
      <c r="AHI111" s="10"/>
      <c r="AHJ111" s="1"/>
      <c r="AHK111" s="9"/>
      <c r="AHN111" s="10"/>
      <c r="AHO111" s="1"/>
      <c r="AHP111" s="9"/>
      <c r="AHS111" s="10"/>
      <c r="AHT111" s="1"/>
      <c r="AHU111" s="9"/>
      <c r="AHX111" s="10"/>
      <c r="AHY111" s="1"/>
      <c r="AHZ111" s="9"/>
      <c r="AIC111" s="10"/>
      <c r="AID111" s="1"/>
      <c r="AIE111" s="9"/>
      <c r="AIH111" s="10"/>
      <c r="AII111" s="1"/>
      <c r="AIJ111" s="9"/>
      <c r="AIM111" s="10"/>
      <c r="AIN111" s="1"/>
      <c r="AIO111" s="9"/>
      <c r="AIR111" s="10"/>
      <c r="AIS111" s="1"/>
      <c r="AIT111" s="9"/>
      <c r="AIW111" s="10"/>
      <c r="AIX111" s="1"/>
      <c r="AIY111" s="9"/>
      <c r="AJB111" s="10"/>
      <c r="AJC111" s="1"/>
      <c r="AJD111" s="9"/>
      <c r="AJG111" s="10"/>
      <c r="AJH111" s="1"/>
      <c r="AJI111" s="9"/>
      <c r="AJL111" s="10"/>
      <c r="AJM111" s="1"/>
      <c r="AJN111" s="9"/>
      <c r="AJQ111" s="10"/>
      <c r="AJR111" s="1"/>
      <c r="AJS111" s="9"/>
      <c r="AJV111" s="10"/>
      <c r="AJW111" s="1"/>
      <c r="AJX111" s="9"/>
      <c r="AKA111" s="10"/>
      <c r="AKB111" s="1"/>
      <c r="AKC111" s="9"/>
      <c r="AKF111" s="10"/>
      <c r="AKG111" s="1"/>
      <c r="AKH111" s="9"/>
      <c r="AKK111" s="10"/>
      <c r="AKL111" s="1"/>
      <c r="AKM111" s="9"/>
      <c r="AKP111" s="10"/>
      <c r="AKQ111" s="1"/>
      <c r="AKR111" s="9"/>
      <c r="AKU111" s="10"/>
      <c r="AKV111" s="1"/>
      <c r="AKW111" s="9"/>
      <c r="AKZ111" s="10"/>
      <c r="ALA111" s="1"/>
      <c r="ALB111" s="9"/>
      <c r="ALE111" s="10"/>
      <c r="ALF111" s="1"/>
      <c r="ALG111" s="9"/>
      <c r="ALJ111" s="10"/>
      <c r="ALK111" s="1"/>
      <c r="ALL111" s="9"/>
      <c r="ALO111" s="10"/>
      <c r="ALP111" s="1"/>
      <c r="ALQ111" s="9"/>
      <c r="ALT111" s="10"/>
      <c r="ALU111" s="1"/>
      <c r="ALV111" s="9"/>
      <c r="ALY111" s="10"/>
      <c r="ALZ111" s="1"/>
      <c r="AMA111" s="9"/>
      <c r="AMD111" s="10"/>
      <c r="AME111" s="1"/>
      <c r="AMF111" s="9"/>
      <c r="AMI111" s="10"/>
      <c r="AMJ111" s="1"/>
    </row>
    <row r="112" spans="1:1024" customHeight="1" ht="13.2">
      <c r="I112" s="1"/>
      <c r="J112" s="9"/>
      <c r="M112" s="10"/>
      <c r="N112" s="1"/>
      <c r="O112" s="9"/>
      <c r="R112" s="10"/>
      <c r="S112" s="1"/>
      <c r="T112" s="9"/>
      <c r="W112" s="10"/>
      <c r="X112" s="1"/>
      <c r="Y112" s="9"/>
      <c r="AB112" s="10"/>
      <c r="AC112" s="1"/>
      <c r="AD112" s="9"/>
      <c r="AG112" s="10"/>
      <c r="AH112" s="1"/>
      <c r="AI112" s="9"/>
      <c r="AL112" s="10"/>
      <c r="AM112" s="1"/>
      <c r="AN112" s="9"/>
      <c r="AQ112" s="10"/>
      <c r="AR112" s="1"/>
      <c r="AS112" s="9"/>
      <c r="AV112" s="10"/>
      <c r="AW112" s="1"/>
      <c r="AX112" s="9"/>
      <c r="BA112" s="10"/>
      <c r="BB112" s="1"/>
      <c r="BC112" s="9"/>
      <c r="BF112" s="10"/>
      <c r="BG112" s="1"/>
      <c r="BH112" s="9"/>
      <c r="BK112" s="10"/>
      <c r="BL112" s="1"/>
      <c r="BM112" s="9"/>
      <c r="BP112" s="10"/>
      <c r="BQ112" s="1"/>
      <c r="BR112" s="9"/>
      <c r="BU112" s="10"/>
      <c r="BV112" s="1"/>
      <c r="BW112" s="9"/>
      <c r="BZ112" s="10"/>
      <c r="CA112" s="1"/>
      <c r="CB112" s="9"/>
      <c r="CE112" s="10"/>
      <c r="CF112" s="1"/>
      <c r="CG112" s="9"/>
      <c r="CJ112" s="10"/>
      <c r="CK112" s="1"/>
      <c r="CL112" s="9"/>
      <c r="CO112" s="10"/>
      <c r="CP112" s="1"/>
      <c r="CQ112" s="9"/>
      <c r="CT112" s="10"/>
      <c r="CU112" s="1"/>
      <c r="CV112" s="9"/>
      <c r="CY112" s="10"/>
      <c r="CZ112" s="1"/>
      <c r="DA112" s="9"/>
      <c r="DD112" s="10"/>
      <c r="DE112" s="1"/>
      <c r="DF112" s="9"/>
      <c r="DI112" s="10"/>
      <c r="DJ112" s="1"/>
      <c r="DK112" s="9"/>
      <c r="DN112" s="10"/>
      <c r="DO112" s="1"/>
      <c r="DP112" s="9"/>
      <c r="DS112" s="10"/>
      <c r="DT112" s="1"/>
      <c r="DU112" s="9"/>
      <c r="DX112" s="10"/>
      <c r="DY112" s="1"/>
      <c r="DZ112" s="9"/>
      <c r="EC112" s="10"/>
      <c r="ED112" s="1"/>
      <c r="EE112" s="9"/>
      <c r="EH112" s="10"/>
      <c r="EI112" s="1"/>
      <c r="EJ112" s="9"/>
      <c r="EM112" s="10"/>
      <c r="EN112" s="1"/>
      <c r="EO112" s="9"/>
      <c r="ER112" s="10"/>
      <c r="ES112" s="1"/>
      <c r="ET112" s="9"/>
      <c r="EW112" s="10"/>
      <c r="EX112" s="1"/>
      <c r="EY112" s="9"/>
      <c r="FB112" s="10"/>
      <c r="FC112" s="1"/>
      <c r="FD112" s="9"/>
      <c r="FG112" s="10"/>
      <c r="FH112" s="1"/>
      <c r="FI112" s="9"/>
      <c r="FL112" s="10"/>
      <c r="FM112" s="1"/>
      <c r="FN112" s="9"/>
      <c r="FQ112" s="10"/>
      <c r="FR112" s="1"/>
      <c r="FS112" s="9"/>
      <c r="FV112" s="10"/>
      <c r="FW112" s="1"/>
      <c r="FX112" s="9"/>
      <c r="GA112" s="10"/>
      <c r="GB112" s="1"/>
      <c r="GC112" s="9"/>
      <c r="GF112" s="10"/>
      <c r="GG112" s="1"/>
      <c r="GH112" s="9"/>
      <c r="GK112" s="10"/>
      <c r="GL112" s="1"/>
      <c r="GM112" s="9"/>
      <c r="GP112" s="10"/>
      <c r="GQ112" s="1"/>
      <c r="GR112" s="9"/>
      <c r="GU112" s="10"/>
      <c r="GV112" s="1"/>
      <c r="GW112" s="9"/>
      <c r="GZ112" s="10"/>
      <c r="HA112" s="1"/>
      <c r="HB112" s="9"/>
      <c r="HE112" s="10"/>
      <c r="HF112" s="1"/>
      <c r="HG112" s="9"/>
      <c r="HJ112" s="10"/>
      <c r="HK112" s="1"/>
      <c r="HL112" s="9"/>
      <c r="HO112" s="10"/>
      <c r="HP112" s="1"/>
      <c r="HQ112" s="9"/>
      <c r="HT112" s="10"/>
      <c r="HU112" s="1"/>
      <c r="HV112" s="9"/>
      <c r="HY112" s="10"/>
      <c r="HZ112" s="1"/>
      <c r="IA112" s="9"/>
      <c r="ID112" s="10"/>
      <c r="IE112" s="1"/>
      <c r="IF112" s="9"/>
      <c r="II112" s="10"/>
      <c r="IJ112" s="1"/>
      <c r="IK112" s="9"/>
      <c r="IN112" s="10"/>
      <c r="IO112" s="1"/>
      <c r="IP112" s="9"/>
      <c r="IS112" s="10"/>
      <c r="IT112" s="1"/>
      <c r="IU112" s="9"/>
      <c r="IX112" s="10"/>
      <c r="IY112" s="1"/>
      <c r="IZ112" s="9"/>
      <c r="JC112" s="10"/>
      <c r="JD112" s="1"/>
      <c r="JE112" s="9"/>
      <c r="JH112" s="10"/>
      <c r="JI112" s="1"/>
      <c r="JJ112" s="9"/>
      <c r="JM112" s="10"/>
      <c r="JN112" s="1"/>
      <c r="JO112" s="9"/>
      <c r="JR112" s="10"/>
      <c r="JS112" s="1"/>
      <c r="JT112" s="9"/>
      <c r="JW112" s="10"/>
      <c r="JX112" s="1"/>
      <c r="JY112" s="9"/>
      <c r="KB112" s="10"/>
      <c r="KC112" s="1"/>
      <c r="KD112" s="9"/>
      <c r="KG112" s="10"/>
      <c r="KH112" s="1"/>
      <c r="KI112" s="9"/>
      <c r="KL112" s="10"/>
      <c r="KM112" s="1"/>
      <c r="KN112" s="9"/>
      <c r="KQ112" s="10"/>
      <c r="KR112" s="1"/>
      <c r="KS112" s="9"/>
      <c r="KV112" s="10"/>
      <c r="KW112" s="1"/>
      <c r="KX112" s="9"/>
      <c r="LA112" s="10"/>
      <c r="LB112" s="1"/>
      <c r="LC112" s="9"/>
      <c r="LF112" s="10"/>
      <c r="LG112" s="1"/>
      <c r="LH112" s="9"/>
      <c r="LK112" s="10"/>
      <c r="LL112" s="1"/>
      <c r="LM112" s="9"/>
      <c r="LP112" s="10"/>
      <c r="LQ112" s="1"/>
      <c r="LR112" s="9"/>
      <c r="LU112" s="10"/>
      <c r="LV112" s="1"/>
      <c r="LW112" s="9"/>
      <c r="LZ112" s="10"/>
      <c r="MA112" s="1"/>
      <c r="MB112" s="9"/>
      <c r="ME112" s="10"/>
      <c r="MF112" s="1"/>
      <c r="MG112" s="9"/>
      <c r="MJ112" s="10"/>
      <c r="MK112" s="1"/>
      <c r="ML112" s="9"/>
      <c r="MO112" s="10"/>
      <c r="MP112" s="1"/>
      <c r="MQ112" s="9"/>
      <c r="MT112" s="10"/>
      <c r="MU112" s="1"/>
      <c r="MV112" s="9"/>
      <c r="MY112" s="10"/>
      <c r="MZ112" s="1"/>
      <c r="NA112" s="9"/>
      <c r="ND112" s="10"/>
      <c r="NE112" s="1"/>
      <c r="NF112" s="9"/>
      <c r="NI112" s="10"/>
      <c r="NJ112" s="1"/>
      <c r="NK112" s="9"/>
      <c r="NN112" s="10"/>
      <c r="NO112" s="1"/>
      <c r="NP112" s="9"/>
      <c r="NS112" s="10"/>
      <c r="NT112" s="1"/>
      <c r="NU112" s="9"/>
      <c r="NX112" s="10"/>
      <c r="NY112" s="1"/>
      <c r="NZ112" s="9"/>
      <c r="OC112" s="10"/>
      <c r="OD112" s="1"/>
      <c r="OE112" s="9"/>
      <c r="OH112" s="10"/>
      <c r="OI112" s="1"/>
      <c r="OJ112" s="9"/>
      <c r="OM112" s="10"/>
      <c r="ON112" s="1"/>
      <c r="OO112" s="9"/>
      <c r="OR112" s="10"/>
      <c r="OS112" s="1"/>
      <c r="OT112" s="9"/>
      <c r="OW112" s="10"/>
      <c r="OX112" s="1"/>
      <c r="OY112" s="9"/>
      <c r="PB112" s="10"/>
      <c r="PC112" s="1"/>
      <c r="PD112" s="9"/>
      <c r="PG112" s="10"/>
      <c r="PH112" s="1"/>
      <c r="PI112" s="9"/>
      <c r="PL112" s="10"/>
      <c r="PM112" s="1"/>
      <c r="PN112" s="9"/>
      <c r="PQ112" s="10"/>
      <c r="PR112" s="1"/>
      <c r="PS112" s="9"/>
      <c r="PV112" s="10"/>
      <c r="PW112" s="1"/>
      <c r="PX112" s="9"/>
      <c r="QA112" s="10"/>
      <c r="QB112" s="1"/>
      <c r="QC112" s="9"/>
      <c r="QF112" s="10"/>
      <c r="QG112" s="1"/>
      <c r="QH112" s="9"/>
      <c r="QK112" s="10"/>
      <c r="QL112" s="1"/>
      <c r="QM112" s="9"/>
      <c r="QP112" s="10"/>
      <c r="QQ112" s="1"/>
      <c r="QR112" s="9"/>
      <c r="QU112" s="10"/>
      <c r="QV112" s="1"/>
      <c r="QW112" s="9"/>
      <c r="QZ112" s="10"/>
      <c r="RA112" s="1"/>
      <c r="RB112" s="9"/>
      <c r="RE112" s="10"/>
      <c r="RF112" s="1"/>
      <c r="RG112" s="9"/>
      <c r="RJ112" s="10"/>
      <c r="RK112" s="1"/>
      <c r="RL112" s="9"/>
      <c r="RO112" s="10"/>
      <c r="RP112" s="1"/>
      <c r="RQ112" s="9"/>
      <c r="RT112" s="10"/>
      <c r="RU112" s="1"/>
      <c r="RV112" s="9"/>
      <c r="RY112" s="10"/>
      <c r="RZ112" s="1"/>
      <c r="SA112" s="9"/>
      <c r="SD112" s="10"/>
      <c r="SE112" s="1"/>
      <c r="SF112" s="9"/>
      <c r="SI112" s="10"/>
      <c r="SJ112" s="1"/>
      <c r="SK112" s="9"/>
      <c r="SN112" s="10"/>
      <c r="SO112" s="1"/>
      <c r="SP112" s="9"/>
      <c r="SS112" s="10"/>
      <c r="ST112" s="1"/>
      <c r="SU112" s="9"/>
      <c r="SX112" s="10"/>
      <c r="SY112" s="1"/>
      <c r="SZ112" s="9"/>
      <c r="TC112" s="10"/>
      <c r="TD112" s="1"/>
      <c r="TE112" s="9"/>
      <c r="TH112" s="10"/>
      <c r="TI112" s="1"/>
      <c r="TJ112" s="9"/>
      <c r="TM112" s="10"/>
      <c r="TN112" s="1"/>
      <c r="TO112" s="9"/>
      <c r="TR112" s="10"/>
      <c r="TS112" s="1"/>
      <c r="TT112" s="9"/>
      <c r="TW112" s="10"/>
      <c r="TX112" s="1"/>
      <c r="TY112" s="9"/>
      <c r="UB112" s="10"/>
      <c r="UC112" s="1"/>
      <c r="UD112" s="9"/>
      <c r="UG112" s="10"/>
      <c r="UH112" s="1"/>
      <c r="UI112" s="9"/>
      <c r="UL112" s="10"/>
      <c r="UM112" s="1"/>
      <c r="UN112" s="9"/>
      <c r="UQ112" s="10"/>
      <c r="UR112" s="1"/>
      <c r="US112" s="9"/>
      <c r="UV112" s="10"/>
      <c r="UW112" s="1"/>
      <c r="UX112" s="9"/>
      <c r="VA112" s="10"/>
      <c r="VB112" s="1"/>
      <c r="VC112" s="9"/>
      <c r="VF112" s="10"/>
      <c r="VG112" s="1"/>
      <c r="VH112" s="9"/>
      <c r="VK112" s="10"/>
      <c r="VL112" s="1"/>
      <c r="VM112" s="9"/>
      <c r="VP112" s="10"/>
      <c r="VQ112" s="1"/>
      <c r="VR112" s="9"/>
      <c r="VU112" s="10"/>
      <c r="VV112" s="1"/>
      <c r="VW112" s="9"/>
      <c r="VZ112" s="10"/>
      <c r="WA112" s="1"/>
      <c r="WB112" s="9"/>
      <c r="WE112" s="10"/>
      <c r="WF112" s="1"/>
      <c r="WG112" s="9"/>
      <c r="WJ112" s="10"/>
      <c r="WK112" s="1"/>
      <c r="WL112" s="9"/>
      <c r="WO112" s="10"/>
      <c r="WP112" s="1"/>
      <c r="WQ112" s="9"/>
      <c r="WT112" s="10"/>
      <c r="WU112" s="1"/>
      <c r="WV112" s="9"/>
      <c r="WY112" s="10"/>
      <c r="WZ112" s="1"/>
      <c r="XA112" s="9"/>
      <c r="XD112" s="10"/>
      <c r="XE112" s="1"/>
      <c r="XF112" s="9"/>
      <c r="XI112" s="10"/>
      <c r="XJ112" s="1"/>
      <c r="XK112" s="9"/>
      <c r="XN112" s="10"/>
      <c r="XO112" s="1"/>
      <c r="XP112" s="9"/>
      <c r="XS112" s="10"/>
      <c r="XT112" s="1"/>
      <c r="XU112" s="9"/>
      <c r="XX112" s="10"/>
      <c r="XY112" s="1"/>
      <c r="XZ112" s="9"/>
      <c r="YC112" s="10"/>
      <c r="YD112" s="1"/>
      <c r="YE112" s="9"/>
      <c r="YH112" s="10"/>
      <c r="YI112" s="1"/>
      <c r="YJ112" s="9"/>
      <c r="YM112" s="10"/>
      <c r="YN112" s="1"/>
      <c r="YO112" s="9"/>
      <c r="YR112" s="10"/>
      <c r="YS112" s="1"/>
      <c r="YT112" s="9"/>
      <c r="YW112" s="10"/>
      <c r="YX112" s="1"/>
      <c r="YY112" s="9"/>
      <c r="ZB112" s="10"/>
      <c r="ZC112" s="1"/>
      <c r="ZD112" s="9"/>
      <c r="ZG112" s="10"/>
      <c r="ZH112" s="1"/>
      <c r="ZI112" s="9"/>
      <c r="ZL112" s="10"/>
      <c r="ZM112" s="1"/>
      <c r="ZN112" s="9"/>
      <c r="ZQ112" s="10"/>
      <c r="ZR112" s="1"/>
      <c r="ZS112" s="9"/>
      <c r="ZV112" s="10"/>
      <c r="ZW112" s="1"/>
      <c r="ZX112" s="9"/>
      <c r="AAA112" s="10"/>
      <c r="AAB112" s="1"/>
      <c r="AAC112" s="9"/>
      <c r="AAF112" s="10"/>
      <c r="AAG112" s="1"/>
      <c r="AAH112" s="9"/>
      <c r="AAK112" s="10"/>
      <c r="AAL112" s="1"/>
      <c r="AAM112" s="9"/>
      <c r="AAP112" s="10"/>
      <c r="AAQ112" s="1"/>
      <c r="AAR112" s="9"/>
      <c r="AAU112" s="10"/>
      <c r="AAV112" s="1"/>
      <c r="AAW112" s="9"/>
      <c r="AAZ112" s="10"/>
      <c r="ABA112" s="1"/>
      <c r="ABB112" s="9"/>
      <c r="ABE112" s="10"/>
      <c r="ABF112" s="1"/>
      <c r="ABG112" s="9"/>
      <c r="ABJ112" s="10"/>
      <c r="ABK112" s="1"/>
      <c r="ABL112" s="9"/>
      <c r="ABO112" s="10"/>
      <c r="ABP112" s="1"/>
      <c r="ABQ112" s="9"/>
      <c r="ABT112" s="10"/>
      <c r="ABU112" s="1"/>
      <c r="ABV112" s="9"/>
      <c r="ABY112" s="10"/>
      <c r="ABZ112" s="1"/>
      <c r="ACA112" s="9"/>
      <c r="ACD112" s="10"/>
      <c r="ACE112" s="1"/>
      <c r="ACF112" s="9"/>
      <c r="ACI112" s="10"/>
      <c r="ACJ112" s="1"/>
      <c r="ACK112" s="9"/>
      <c r="ACN112" s="10"/>
      <c r="ACO112" s="1"/>
      <c r="ACP112" s="9"/>
      <c r="ACS112" s="10"/>
      <c r="ACT112" s="1"/>
      <c r="ACU112" s="9"/>
      <c r="ACX112" s="10"/>
      <c r="ACY112" s="1"/>
      <c r="ACZ112" s="9"/>
      <c r="ADC112" s="10"/>
      <c r="ADD112" s="1"/>
      <c r="ADE112" s="9"/>
      <c r="ADH112" s="10"/>
      <c r="ADI112" s="1"/>
      <c r="ADJ112" s="9"/>
      <c r="ADM112" s="10"/>
      <c r="ADN112" s="1"/>
      <c r="ADO112" s="9"/>
      <c r="ADR112" s="10"/>
      <c r="ADS112" s="1"/>
      <c r="ADT112" s="9"/>
      <c r="ADW112" s="10"/>
      <c r="ADX112" s="1"/>
      <c r="ADY112" s="9"/>
      <c r="AEB112" s="10"/>
      <c r="AEC112" s="1"/>
      <c r="AED112" s="9"/>
      <c r="AEG112" s="10"/>
      <c r="AEH112" s="1"/>
      <c r="AEI112" s="9"/>
      <c r="AEL112" s="10"/>
      <c r="AEM112" s="1"/>
      <c r="AEN112" s="9"/>
      <c r="AEQ112" s="10"/>
      <c r="AER112" s="1"/>
      <c r="AES112" s="9"/>
      <c r="AEV112" s="10"/>
      <c r="AEW112" s="1"/>
      <c r="AEX112" s="9"/>
      <c r="AFA112" s="10"/>
      <c r="AFB112" s="1"/>
      <c r="AFC112" s="9"/>
      <c r="AFF112" s="10"/>
      <c r="AFG112" s="1"/>
      <c r="AFH112" s="9"/>
      <c r="AFK112" s="10"/>
      <c r="AFL112" s="1"/>
      <c r="AFM112" s="9"/>
      <c r="AFP112" s="10"/>
      <c r="AFQ112" s="1"/>
      <c r="AFR112" s="9"/>
      <c r="AFU112" s="10"/>
      <c r="AFV112" s="1"/>
      <c r="AFW112" s="9"/>
      <c r="AFZ112" s="10"/>
      <c r="AGA112" s="1"/>
      <c r="AGB112" s="9"/>
      <c r="AGE112" s="10"/>
      <c r="AGF112" s="1"/>
      <c r="AGG112" s="9"/>
      <c r="AGJ112" s="10"/>
      <c r="AGK112" s="1"/>
      <c r="AGL112" s="9"/>
      <c r="AGO112" s="10"/>
      <c r="AGP112" s="1"/>
      <c r="AGQ112" s="9"/>
      <c r="AGT112" s="10"/>
      <c r="AGU112" s="1"/>
      <c r="AGV112" s="9"/>
      <c r="AGY112" s="10"/>
      <c r="AGZ112" s="1"/>
      <c r="AHA112" s="9"/>
      <c r="AHD112" s="10"/>
      <c r="AHE112" s="1"/>
      <c r="AHF112" s="9"/>
      <c r="AHI112" s="10"/>
      <c r="AHJ112" s="1"/>
      <c r="AHK112" s="9"/>
      <c r="AHN112" s="10"/>
      <c r="AHO112" s="1"/>
      <c r="AHP112" s="9"/>
      <c r="AHS112" s="10"/>
      <c r="AHT112" s="1"/>
      <c r="AHU112" s="9"/>
      <c r="AHX112" s="10"/>
      <c r="AHY112" s="1"/>
      <c r="AHZ112" s="9"/>
      <c r="AIC112" s="10"/>
      <c r="AID112" s="1"/>
      <c r="AIE112" s="9"/>
      <c r="AIH112" s="10"/>
      <c r="AII112" s="1"/>
      <c r="AIJ112" s="9"/>
      <c r="AIM112" s="10"/>
      <c r="AIN112" s="1"/>
      <c r="AIO112" s="9"/>
      <c r="AIR112" s="10"/>
      <c r="AIS112" s="1"/>
      <c r="AIT112" s="9"/>
      <c r="AIW112" s="10"/>
      <c r="AIX112" s="1"/>
      <c r="AIY112" s="9"/>
      <c r="AJB112" s="10"/>
      <c r="AJC112" s="1"/>
      <c r="AJD112" s="9"/>
      <c r="AJG112" s="10"/>
      <c r="AJH112" s="1"/>
      <c r="AJI112" s="9"/>
      <c r="AJL112" s="10"/>
      <c r="AJM112" s="1"/>
      <c r="AJN112" s="9"/>
      <c r="AJQ112" s="10"/>
      <c r="AJR112" s="1"/>
      <c r="AJS112" s="9"/>
      <c r="AJV112" s="10"/>
      <c r="AJW112" s="1"/>
      <c r="AJX112" s="9"/>
      <c r="AKA112" s="10"/>
      <c r="AKB112" s="1"/>
      <c r="AKC112" s="9"/>
      <c r="AKF112" s="10"/>
      <c r="AKG112" s="1"/>
      <c r="AKH112" s="9"/>
      <c r="AKK112" s="10"/>
      <c r="AKL112" s="1"/>
      <c r="AKM112" s="9"/>
      <c r="AKP112" s="10"/>
      <c r="AKQ112" s="1"/>
      <c r="AKR112" s="9"/>
      <c r="AKU112" s="10"/>
      <c r="AKV112" s="1"/>
      <c r="AKW112" s="9"/>
      <c r="AKZ112" s="10"/>
      <c r="ALA112" s="1"/>
      <c r="ALB112" s="9"/>
      <c r="ALE112" s="10"/>
      <c r="ALF112" s="1"/>
      <c r="ALG112" s="9"/>
      <c r="ALJ112" s="10"/>
      <c r="ALK112" s="1"/>
      <c r="ALL112" s="9"/>
      <c r="ALO112" s="10"/>
      <c r="ALP112" s="1"/>
      <c r="ALQ112" s="9"/>
      <c r="ALT112" s="10"/>
      <c r="ALU112" s="1"/>
      <c r="ALV112" s="9"/>
      <c r="ALY112" s="10"/>
      <c r="ALZ112" s="1"/>
      <c r="AMA112" s="9"/>
      <c r="AMD112" s="10"/>
      <c r="AME112" s="1"/>
      <c r="AMF112" s="9"/>
      <c r="AMI112" s="10"/>
      <c r="AMJ112" s="1"/>
    </row>
    <row r="113" spans="1:1024" customHeight="1" ht="13.2">
      <c r="I113" s="1"/>
      <c r="J113" s="9"/>
      <c r="M113" s="10"/>
      <c r="N113" s="1"/>
      <c r="O113" s="9"/>
      <c r="R113" s="10"/>
      <c r="S113" s="1"/>
      <c r="T113" s="9"/>
      <c r="W113" s="10"/>
      <c r="X113" s="1"/>
      <c r="Y113" s="9"/>
      <c r="AB113" s="10"/>
      <c r="AC113" s="1"/>
      <c r="AD113" s="9"/>
      <c r="AG113" s="10"/>
      <c r="AH113" s="1"/>
      <c r="AI113" s="9"/>
      <c r="AL113" s="10"/>
      <c r="AM113" s="1"/>
      <c r="AN113" s="9"/>
      <c r="AQ113" s="10"/>
      <c r="AR113" s="1"/>
      <c r="AS113" s="9"/>
      <c r="AV113" s="10"/>
      <c r="AW113" s="1"/>
      <c r="AX113" s="9"/>
      <c r="BA113" s="10"/>
      <c r="BB113" s="1"/>
      <c r="BC113" s="9"/>
      <c r="BF113" s="10"/>
      <c r="BG113" s="1"/>
      <c r="BH113" s="9"/>
      <c r="BK113" s="10"/>
      <c r="BL113" s="1"/>
      <c r="BM113" s="9"/>
      <c r="BP113" s="10"/>
      <c r="BQ113" s="1"/>
      <c r="BR113" s="9"/>
      <c r="BU113" s="10"/>
      <c r="BV113" s="1"/>
      <c r="BW113" s="9"/>
      <c r="BZ113" s="10"/>
      <c r="CA113" s="1"/>
      <c r="CB113" s="9"/>
      <c r="CE113" s="10"/>
      <c r="CF113" s="1"/>
      <c r="CG113" s="9"/>
      <c r="CJ113" s="10"/>
      <c r="CK113" s="1"/>
      <c r="CL113" s="9"/>
      <c r="CO113" s="10"/>
      <c r="CP113" s="1"/>
      <c r="CQ113" s="9"/>
      <c r="CT113" s="10"/>
      <c r="CU113" s="1"/>
      <c r="CV113" s="9"/>
      <c r="CY113" s="10"/>
      <c r="CZ113" s="1"/>
      <c r="DA113" s="9"/>
      <c r="DD113" s="10"/>
      <c r="DE113" s="1"/>
      <c r="DF113" s="9"/>
      <c r="DI113" s="10"/>
      <c r="DJ113" s="1"/>
      <c r="DK113" s="9"/>
      <c r="DN113" s="10"/>
      <c r="DO113" s="1"/>
      <c r="DP113" s="9"/>
      <c r="DS113" s="10"/>
      <c r="DT113" s="1"/>
      <c r="DU113" s="9"/>
      <c r="DX113" s="10"/>
      <c r="DY113" s="1"/>
      <c r="DZ113" s="9"/>
      <c r="EC113" s="10"/>
      <c r="ED113" s="1"/>
      <c r="EE113" s="9"/>
      <c r="EH113" s="10"/>
      <c r="EI113" s="1"/>
      <c r="EJ113" s="9"/>
      <c r="EM113" s="10"/>
      <c r="EN113" s="1"/>
      <c r="EO113" s="9"/>
      <c r="ER113" s="10"/>
      <c r="ES113" s="1"/>
      <c r="ET113" s="9"/>
      <c r="EW113" s="10"/>
      <c r="EX113" s="1"/>
      <c r="EY113" s="9"/>
      <c r="FB113" s="10"/>
      <c r="FC113" s="1"/>
      <c r="FD113" s="9"/>
      <c r="FG113" s="10"/>
      <c r="FH113" s="1"/>
      <c r="FI113" s="9"/>
      <c r="FL113" s="10"/>
      <c r="FM113" s="1"/>
      <c r="FN113" s="9"/>
      <c r="FQ113" s="10"/>
      <c r="FR113" s="1"/>
      <c r="FS113" s="9"/>
      <c r="FV113" s="10"/>
      <c r="FW113" s="1"/>
      <c r="FX113" s="9"/>
      <c r="GA113" s="10"/>
      <c r="GB113" s="1"/>
      <c r="GC113" s="9"/>
      <c r="GF113" s="10"/>
      <c r="GG113" s="1"/>
      <c r="GH113" s="9"/>
      <c r="GK113" s="10"/>
      <c r="GL113" s="1"/>
      <c r="GM113" s="9"/>
      <c r="GP113" s="10"/>
      <c r="GQ113" s="1"/>
      <c r="GR113" s="9"/>
      <c r="GU113" s="10"/>
      <c r="GV113" s="1"/>
      <c r="GW113" s="9"/>
      <c r="GZ113" s="10"/>
      <c r="HA113" s="1"/>
      <c r="HB113" s="9"/>
      <c r="HE113" s="10"/>
      <c r="HF113" s="1"/>
      <c r="HG113" s="9"/>
      <c r="HJ113" s="10"/>
      <c r="HK113" s="1"/>
      <c r="HL113" s="9"/>
      <c r="HO113" s="10"/>
      <c r="HP113" s="1"/>
      <c r="HQ113" s="9"/>
      <c r="HT113" s="10"/>
      <c r="HU113" s="1"/>
      <c r="HV113" s="9"/>
      <c r="HY113" s="10"/>
      <c r="HZ113" s="1"/>
      <c r="IA113" s="9"/>
      <c r="ID113" s="10"/>
      <c r="IE113" s="1"/>
      <c r="IF113" s="9"/>
      <c r="II113" s="10"/>
      <c r="IJ113" s="1"/>
      <c r="IK113" s="9"/>
      <c r="IN113" s="10"/>
      <c r="IO113" s="1"/>
      <c r="IP113" s="9"/>
      <c r="IS113" s="10"/>
      <c r="IT113" s="1"/>
      <c r="IU113" s="9"/>
      <c r="IX113" s="10"/>
      <c r="IY113" s="1"/>
      <c r="IZ113" s="9"/>
      <c r="JC113" s="10"/>
      <c r="JD113" s="1"/>
      <c r="JE113" s="9"/>
      <c r="JH113" s="10"/>
      <c r="JI113" s="1"/>
      <c r="JJ113" s="9"/>
      <c r="JM113" s="10"/>
      <c r="JN113" s="1"/>
      <c r="JO113" s="9"/>
      <c r="JR113" s="10"/>
      <c r="JS113" s="1"/>
      <c r="JT113" s="9"/>
      <c r="JW113" s="10"/>
      <c r="JX113" s="1"/>
      <c r="JY113" s="9"/>
      <c r="KB113" s="10"/>
      <c r="KC113" s="1"/>
      <c r="KD113" s="9"/>
      <c r="KG113" s="10"/>
      <c r="KH113" s="1"/>
      <c r="KI113" s="9"/>
      <c r="KL113" s="10"/>
      <c r="KM113" s="1"/>
      <c r="KN113" s="9"/>
      <c r="KQ113" s="10"/>
      <c r="KR113" s="1"/>
      <c r="KS113" s="9"/>
      <c r="KV113" s="10"/>
      <c r="KW113" s="1"/>
      <c r="KX113" s="9"/>
      <c r="LA113" s="10"/>
      <c r="LB113" s="1"/>
      <c r="LC113" s="9"/>
      <c r="LF113" s="10"/>
      <c r="LG113" s="1"/>
      <c r="LH113" s="9"/>
      <c r="LK113" s="10"/>
      <c r="LL113" s="1"/>
      <c r="LM113" s="9"/>
      <c r="LP113" s="10"/>
      <c r="LQ113" s="1"/>
      <c r="LR113" s="9"/>
      <c r="LU113" s="10"/>
      <c r="LV113" s="1"/>
      <c r="LW113" s="9"/>
      <c r="LZ113" s="10"/>
      <c r="MA113" s="1"/>
      <c r="MB113" s="9"/>
      <c r="ME113" s="10"/>
      <c r="MF113" s="1"/>
      <c r="MG113" s="9"/>
      <c r="MJ113" s="10"/>
      <c r="MK113" s="1"/>
      <c r="ML113" s="9"/>
      <c r="MO113" s="10"/>
      <c r="MP113" s="1"/>
      <c r="MQ113" s="9"/>
      <c r="MT113" s="10"/>
      <c r="MU113" s="1"/>
      <c r="MV113" s="9"/>
      <c r="MY113" s="10"/>
      <c r="MZ113" s="1"/>
      <c r="NA113" s="9"/>
      <c r="ND113" s="10"/>
      <c r="NE113" s="1"/>
      <c r="NF113" s="9"/>
      <c r="NI113" s="10"/>
      <c r="NJ113" s="1"/>
      <c r="NK113" s="9"/>
      <c r="NN113" s="10"/>
      <c r="NO113" s="1"/>
      <c r="NP113" s="9"/>
      <c r="NS113" s="10"/>
      <c r="NT113" s="1"/>
      <c r="NU113" s="9"/>
      <c r="NX113" s="10"/>
      <c r="NY113" s="1"/>
      <c r="NZ113" s="9"/>
      <c r="OC113" s="10"/>
      <c r="OD113" s="1"/>
      <c r="OE113" s="9"/>
      <c r="OH113" s="10"/>
      <c r="OI113" s="1"/>
      <c r="OJ113" s="9"/>
      <c r="OM113" s="10"/>
      <c r="ON113" s="1"/>
      <c r="OO113" s="9"/>
      <c r="OR113" s="10"/>
      <c r="OS113" s="1"/>
      <c r="OT113" s="9"/>
      <c r="OW113" s="10"/>
      <c r="OX113" s="1"/>
      <c r="OY113" s="9"/>
      <c r="PB113" s="10"/>
      <c r="PC113" s="1"/>
      <c r="PD113" s="9"/>
      <c r="PG113" s="10"/>
      <c r="PH113" s="1"/>
      <c r="PI113" s="9"/>
      <c r="PL113" s="10"/>
      <c r="PM113" s="1"/>
      <c r="PN113" s="9"/>
      <c r="PQ113" s="10"/>
      <c r="PR113" s="1"/>
      <c r="PS113" s="9"/>
      <c r="PV113" s="10"/>
      <c r="PW113" s="1"/>
      <c r="PX113" s="9"/>
      <c r="QA113" s="10"/>
      <c r="QB113" s="1"/>
      <c r="QC113" s="9"/>
      <c r="QF113" s="10"/>
      <c r="QG113" s="1"/>
      <c r="QH113" s="9"/>
      <c r="QK113" s="10"/>
      <c r="QL113" s="1"/>
      <c r="QM113" s="9"/>
      <c r="QP113" s="10"/>
      <c r="QQ113" s="1"/>
      <c r="QR113" s="9"/>
      <c r="QU113" s="10"/>
      <c r="QV113" s="1"/>
      <c r="QW113" s="9"/>
      <c r="QZ113" s="10"/>
      <c r="RA113" s="1"/>
      <c r="RB113" s="9"/>
      <c r="RE113" s="10"/>
      <c r="RF113" s="1"/>
      <c r="RG113" s="9"/>
      <c r="RJ113" s="10"/>
      <c r="RK113" s="1"/>
      <c r="RL113" s="9"/>
      <c r="RO113" s="10"/>
      <c r="RP113" s="1"/>
      <c r="RQ113" s="9"/>
      <c r="RT113" s="10"/>
      <c r="RU113" s="1"/>
      <c r="RV113" s="9"/>
      <c r="RY113" s="10"/>
      <c r="RZ113" s="1"/>
      <c r="SA113" s="9"/>
      <c r="SD113" s="10"/>
      <c r="SE113" s="1"/>
      <c r="SF113" s="9"/>
      <c r="SI113" s="10"/>
      <c r="SJ113" s="1"/>
      <c r="SK113" s="9"/>
      <c r="SN113" s="10"/>
      <c r="SO113" s="1"/>
      <c r="SP113" s="9"/>
      <c r="SS113" s="10"/>
      <c r="ST113" s="1"/>
      <c r="SU113" s="9"/>
      <c r="SX113" s="10"/>
      <c r="SY113" s="1"/>
      <c r="SZ113" s="9"/>
      <c r="TC113" s="10"/>
      <c r="TD113" s="1"/>
      <c r="TE113" s="9"/>
      <c r="TH113" s="10"/>
      <c r="TI113" s="1"/>
      <c r="TJ113" s="9"/>
      <c r="TM113" s="10"/>
      <c r="TN113" s="1"/>
      <c r="TO113" s="9"/>
      <c r="TR113" s="10"/>
      <c r="TS113" s="1"/>
      <c r="TT113" s="9"/>
      <c r="TW113" s="10"/>
      <c r="TX113" s="1"/>
      <c r="TY113" s="9"/>
      <c r="UB113" s="10"/>
      <c r="UC113" s="1"/>
      <c r="UD113" s="9"/>
      <c r="UG113" s="10"/>
      <c r="UH113" s="1"/>
      <c r="UI113" s="9"/>
      <c r="UL113" s="10"/>
      <c r="UM113" s="1"/>
      <c r="UN113" s="9"/>
      <c r="UQ113" s="10"/>
      <c r="UR113" s="1"/>
      <c r="US113" s="9"/>
      <c r="UV113" s="10"/>
      <c r="UW113" s="1"/>
      <c r="UX113" s="9"/>
      <c r="VA113" s="10"/>
      <c r="VB113" s="1"/>
      <c r="VC113" s="9"/>
      <c r="VF113" s="10"/>
      <c r="VG113" s="1"/>
      <c r="VH113" s="9"/>
      <c r="VK113" s="10"/>
      <c r="VL113" s="1"/>
      <c r="VM113" s="9"/>
      <c r="VP113" s="10"/>
      <c r="VQ113" s="1"/>
      <c r="VR113" s="9"/>
      <c r="VU113" s="10"/>
      <c r="VV113" s="1"/>
      <c r="VW113" s="9"/>
      <c r="VZ113" s="10"/>
      <c r="WA113" s="1"/>
      <c r="WB113" s="9"/>
      <c r="WE113" s="10"/>
      <c r="WF113" s="1"/>
      <c r="WG113" s="9"/>
      <c r="WJ113" s="10"/>
      <c r="WK113" s="1"/>
      <c r="WL113" s="9"/>
      <c r="WO113" s="10"/>
      <c r="WP113" s="1"/>
      <c r="WQ113" s="9"/>
      <c r="WT113" s="10"/>
      <c r="WU113" s="1"/>
      <c r="WV113" s="9"/>
      <c r="WY113" s="10"/>
      <c r="WZ113" s="1"/>
      <c r="XA113" s="9"/>
      <c r="XD113" s="10"/>
      <c r="XE113" s="1"/>
      <c r="XF113" s="9"/>
      <c r="XI113" s="10"/>
      <c r="XJ113" s="1"/>
      <c r="XK113" s="9"/>
      <c r="XN113" s="10"/>
      <c r="XO113" s="1"/>
      <c r="XP113" s="9"/>
      <c r="XS113" s="10"/>
      <c r="XT113" s="1"/>
      <c r="XU113" s="9"/>
      <c r="XX113" s="10"/>
      <c r="XY113" s="1"/>
      <c r="XZ113" s="9"/>
      <c r="YC113" s="10"/>
      <c r="YD113" s="1"/>
      <c r="YE113" s="9"/>
      <c r="YH113" s="10"/>
      <c r="YI113" s="1"/>
      <c r="YJ113" s="9"/>
      <c r="YM113" s="10"/>
      <c r="YN113" s="1"/>
      <c r="YO113" s="9"/>
      <c r="YR113" s="10"/>
      <c r="YS113" s="1"/>
      <c r="YT113" s="9"/>
      <c r="YW113" s="10"/>
      <c r="YX113" s="1"/>
      <c r="YY113" s="9"/>
      <c r="ZB113" s="10"/>
      <c r="ZC113" s="1"/>
      <c r="ZD113" s="9"/>
      <c r="ZG113" s="10"/>
      <c r="ZH113" s="1"/>
      <c r="ZI113" s="9"/>
      <c r="ZL113" s="10"/>
      <c r="ZM113" s="1"/>
      <c r="ZN113" s="9"/>
      <c r="ZQ113" s="10"/>
      <c r="ZR113" s="1"/>
      <c r="ZS113" s="9"/>
      <c r="ZV113" s="10"/>
      <c r="ZW113" s="1"/>
      <c r="ZX113" s="9"/>
      <c r="AAA113" s="10"/>
      <c r="AAB113" s="1"/>
      <c r="AAC113" s="9"/>
      <c r="AAF113" s="10"/>
      <c r="AAG113" s="1"/>
      <c r="AAH113" s="9"/>
      <c r="AAK113" s="10"/>
      <c r="AAL113" s="1"/>
      <c r="AAM113" s="9"/>
      <c r="AAP113" s="10"/>
      <c r="AAQ113" s="1"/>
      <c r="AAR113" s="9"/>
      <c r="AAU113" s="10"/>
      <c r="AAV113" s="1"/>
      <c r="AAW113" s="9"/>
      <c r="AAZ113" s="10"/>
      <c r="ABA113" s="1"/>
      <c r="ABB113" s="9"/>
      <c r="ABE113" s="10"/>
      <c r="ABF113" s="1"/>
      <c r="ABG113" s="9"/>
      <c r="ABJ113" s="10"/>
      <c r="ABK113" s="1"/>
      <c r="ABL113" s="9"/>
      <c r="ABO113" s="10"/>
      <c r="ABP113" s="1"/>
      <c r="ABQ113" s="9"/>
      <c r="ABT113" s="10"/>
      <c r="ABU113" s="1"/>
      <c r="ABV113" s="9"/>
      <c r="ABY113" s="10"/>
      <c r="ABZ113" s="1"/>
      <c r="ACA113" s="9"/>
      <c r="ACD113" s="10"/>
      <c r="ACE113" s="1"/>
      <c r="ACF113" s="9"/>
      <c r="ACI113" s="10"/>
      <c r="ACJ113" s="1"/>
      <c r="ACK113" s="9"/>
      <c r="ACN113" s="10"/>
      <c r="ACO113" s="1"/>
      <c r="ACP113" s="9"/>
      <c r="ACS113" s="10"/>
      <c r="ACT113" s="1"/>
      <c r="ACU113" s="9"/>
      <c r="ACX113" s="10"/>
      <c r="ACY113" s="1"/>
      <c r="ACZ113" s="9"/>
      <c r="ADC113" s="10"/>
      <c r="ADD113" s="1"/>
      <c r="ADE113" s="9"/>
      <c r="ADH113" s="10"/>
      <c r="ADI113" s="1"/>
      <c r="ADJ113" s="9"/>
      <c r="ADM113" s="10"/>
      <c r="ADN113" s="1"/>
      <c r="ADO113" s="9"/>
      <c r="ADR113" s="10"/>
      <c r="ADS113" s="1"/>
      <c r="ADT113" s="9"/>
      <c r="ADW113" s="10"/>
      <c r="ADX113" s="1"/>
      <c r="ADY113" s="9"/>
      <c r="AEB113" s="10"/>
      <c r="AEC113" s="1"/>
      <c r="AED113" s="9"/>
      <c r="AEG113" s="10"/>
      <c r="AEH113" s="1"/>
      <c r="AEI113" s="9"/>
      <c r="AEL113" s="10"/>
      <c r="AEM113" s="1"/>
      <c r="AEN113" s="9"/>
      <c r="AEQ113" s="10"/>
      <c r="AER113" s="1"/>
      <c r="AES113" s="9"/>
      <c r="AEV113" s="10"/>
      <c r="AEW113" s="1"/>
      <c r="AEX113" s="9"/>
      <c r="AFA113" s="10"/>
      <c r="AFB113" s="1"/>
      <c r="AFC113" s="9"/>
      <c r="AFF113" s="10"/>
      <c r="AFG113" s="1"/>
      <c r="AFH113" s="9"/>
      <c r="AFK113" s="10"/>
      <c r="AFL113" s="1"/>
      <c r="AFM113" s="9"/>
      <c r="AFP113" s="10"/>
      <c r="AFQ113" s="1"/>
      <c r="AFR113" s="9"/>
      <c r="AFU113" s="10"/>
      <c r="AFV113" s="1"/>
      <c r="AFW113" s="9"/>
      <c r="AFZ113" s="10"/>
      <c r="AGA113" s="1"/>
      <c r="AGB113" s="9"/>
      <c r="AGE113" s="10"/>
      <c r="AGF113" s="1"/>
      <c r="AGG113" s="9"/>
      <c r="AGJ113" s="10"/>
      <c r="AGK113" s="1"/>
      <c r="AGL113" s="9"/>
      <c r="AGO113" s="10"/>
      <c r="AGP113" s="1"/>
      <c r="AGQ113" s="9"/>
      <c r="AGT113" s="10"/>
      <c r="AGU113" s="1"/>
      <c r="AGV113" s="9"/>
      <c r="AGY113" s="10"/>
      <c r="AGZ113" s="1"/>
      <c r="AHA113" s="9"/>
      <c r="AHD113" s="10"/>
      <c r="AHE113" s="1"/>
      <c r="AHF113" s="9"/>
      <c r="AHI113" s="10"/>
      <c r="AHJ113" s="1"/>
      <c r="AHK113" s="9"/>
      <c r="AHN113" s="10"/>
      <c r="AHO113" s="1"/>
      <c r="AHP113" s="9"/>
      <c r="AHS113" s="10"/>
      <c r="AHT113" s="1"/>
      <c r="AHU113" s="9"/>
      <c r="AHX113" s="10"/>
      <c r="AHY113" s="1"/>
      <c r="AHZ113" s="9"/>
      <c r="AIC113" s="10"/>
      <c r="AID113" s="1"/>
      <c r="AIE113" s="9"/>
      <c r="AIH113" s="10"/>
      <c r="AII113" s="1"/>
      <c r="AIJ113" s="9"/>
      <c r="AIM113" s="10"/>
      <c r="AIN113" s="1"/>
      <c r="AIO113" s="9"/>
      <c r="AIR113" s="10"/>
      <c r="AIS113" s="1"/>
      <c r="AIT113" s="9"/>
      <c r="AIW113" s="10"/>
      <c r="AIX113" s="1"/>
      <c r="AIY113" s="9"/>
      <c r="AJB113" s="10"/>
      <c r="AJC113" s="1"/>
      <c r="AJD113" s="9"/>
      <c r="AJG113" s="10"/>
      <c r="AJH113" s="1"/>
      <c r="AJI113" s="9"/>
      <c r="AJL113" s="10"/>
      <c r="AJM113" s="1"/>
      <c r="AJN113" s="9"/>
      <c r="AJQ113" s="10"/>
      <c r="AJR113" s="1"/>
      <c r="AJS113" s="9"/>
      <c r="AJV113" s="10"/>
      <c r="AJW113" s="1"/>
      <c r="AJX113" s="9"/>
      <c r="AKA113" s="10"/>
      <c r="AKB113" s="1"/>
      <c r="AKC113" s="9"/>
      <c r="AKF113" s="10"/>
      <c r="AKG113" s="1"/>
      <c r="AKH113" s="9"/>
      <c r="AKK113" s="10"/>
      <c r="AKL113" s="1"/>
      <c r="AKM113" s="9"/>
      <c r="AKP113" s="10"/>
      <c r="AKQ113" s="1"/>
      <c r="AKR113" s="9"/>
      <c r="AKU113" s="10"/>
      <c r="AKV113" s="1"/>
      <c r="AKW113" s="9"/>
      <c r="AKZ113" s="10"/>
      <c r="ALA113" s="1"/>
      <c r="ALB113" s="9"/>
      <c r="ALE113" s="10"/>
      <c r="ALF113" s="1"/>
      <c r="ALG113" s="9"/>
      <c r="ALJ113" s="10"/>
      <c r="ALK113" s="1"/>
      <c r="ALL113" s="9"/>
      <c r="ALO113" s="10"/>
      <c r="ALP113" s="1"/>
      <c r="ALQ113" s="9"/>
      <c r="ALT113" s="10"/>
      <c r="ALU113" s="1"/>
      <c r="ALV113" s="9"/>
      <c r="ALY113" s="10"/>
      <c r="ALZ113" s="1"/>
      <c r="AMA113" s="9"/>
      <c r="AMD113" s="10"/>
      <c r="AME113" s="1"/>
      <c r="AMF113" s="9"/>
      <c r="AMI113" s="10"/>
      <c r="AMJ113" s="1"/>
    </row>
    <row r="114" spans="1:1024" customHeight="1" ht="13.2">
      <c r="I114" s="1"/>
      <c r="J114" s="9"/>
      <c r="M114" s="10"/>
      <c r="N114" s="1"/>
      <c r="O114" s="9"/>
      <c r="R114" s="10"/>
      <c r="S114" s="1"/>
      <c r="T114" s="9"/>
      <c r="W114" s="10"/>
      <c r="X114" s="1"/>
      <c r="Y114" s="9"/>
      <c r="AB114" s="10"/>
      <c r="AC114" s="1"/>
      <c r="AD114" s="9"/>
      <c r="AG114" s="10"/>
      <c r="AH114" s="1"/>
      <c r="AI114" s="9"/>
      <c r="AL114" s="10"/>
      <c r="AM114" s="1"/>
      <c r="AN114" s="9"/>
      <c r="AQ114" s="10"/>
      <c r="AR114" s="1"/>
      <c r="AS114" s="9"/>
      <c r="AV114" s="10"/>
      <c r="AW114" s="1"/>
      <c r="AX114" s="9"/>
      <c r="BA114" s="10"/>
      <c r="BB114" s="1"/>
      <c r="BC114" s="9"/>
      <c r="BF114" s="10"/>
      <c r="BG114" s="1"/>
      <c r="BH114" s="9"/>
      <c r="BK114" s="10"/>
      <c r="BL114" s="1"/>
      <c r="BM114" s="9"/>
      <c r="BP114" s="10"/>
      <c r="BQ114" s="1"/>
      <c r="BR114" s="9"/>
      <c r="BU114" s="10"/>
      <c r="BV114" s="1"/>
      <c r="BW114" s="9"/>
      <c r="BZ114" s="10"/>
      <c r="CA114" s="1"/>
      <c r="CB114" s="9"/>
      <c r="CE114" s="10"/>
      <c r="CF114" s="1"/>
      <c r="CG114" s="9"/>
      <c r="CJ114" s="10"/>
      <c r="CK114" s="1"/>
      <c r="CL114" s="9"/>
      <c r="CO114" s="10"/>
      <c r="CP114" s="1"/>
      <c r="CQ114" s="9"/>
      <c r="CT114" s="10"/>
      <c r="CU114" s="1"/>
      <c r="CV114" s="9"/>
      <c r="CY114" s="10"/>
      <c r="CZ114" s="1"/>
      <c r="DA114" s="9"/>
      <c r="DD114" s="10"/>
      <c r="DE114" s="1"/>
      <c r="DF114" s="9"/>
      <c r="DI114" s="10"/>
      <c r="DJ114" s="1"/>
      <c r="DK114" s="9"/>
      <c r="DN114" s="10"/>
      <c r="DO114" s="1"/>
      <c r="DP114" s="9"/>
      <c r="DS114" s="10"/>
      <c r="DT114" s="1"/>
      <c r="DU114" s="9"/>
      <c r="DX114" s="10"/>
      <c r="DY114" s="1"/>
      <c r="DZ114" s="9"/>
      <c r="EC114" s="10"/>
      <c r="ED114" s="1"/>
      <c r="EE114" s="9"/>
      <c r="EH114" s="10"/>
      <c r="EI114" s="1"/>
      <c r="EJ114" s="9"/>
      <c r="EM114" s="10"/>
      <c r="EN114" s="1"/>
      <c r="EO114" s="9"/>
      <c r="ER114" s="10"/>
      <c r="ES114" s="1"/>
      <c r="ET114" s="9"/>
      <c r="EW114" s="10"/>
      <c r="EX114" s="1"/>
      <c r="EY114" s="9"/>
      <c r="FB114" s="10"/>
      <c r="FC114" s="1"/>
      <c r="FD114" s="9"/>
      <c r="FG114" s="10"/>
      <c r="FH114" s="1"/>
      <c r="FI114" s="9"/>
      <c r="FL114" s="10"/>
      <c r="FM114" s="1"/>
      <c r="FN114" s="9"/>
      <c r="FQ114" s="10"/>
      <c r="FR114" s="1"/>
      <c r="FS114" s="9"/>
      <c r="FV114" s="10"/>
      <c r="FW114" s="1"/>
      <c r="FX114" s="9"/>
      <c r="GA114" s="10"/>
      <c r="GB114" s="1"/>
      <c r="GC114" s="9"/>
      <c r="GF114" s="10"/>
      <c r="GG114" s="1"/>
      <c r="GH114" s="9"/>
      <c r="GK114" s="10"/>
      <c r="GL114" s="1"/>
      <c r="GM114" s="9"/>
      <c r="GP114" s="10"/>
      <c r="GQ114" s="1"/>
      <c r="GR114" s="9"/>
      <c r="GU114" s="10"/>
      <c r="GV114" s="1"/>
      <c r="GW114" s="9"/>
      <c r="GZ114" s="10"/>
      <c r="HA114" s="1"/>
      <c r="HB114" s="9"/>
      <c r="HE114" s="10"/>
      <c r="HF114" s="1"/>
      <c r="HG114" s="9"/>
      <c r="HJ114" s="10"/>
      <c r="HK114" s="1"/>
      <c r="HL114" s="9"/>
      <c r="HO114" s="10"/>
      <c r="HP114" s="1"/>
      <c r="HQ114" s="9"/>
      <c r="HT114" s="10"/>
      <c r="HU114" s="1"/>
      <c r="HV114" s="9"/>
      <c r="HY114" s="10"/>
      <c r="HZ114" s="1"/>
      <c r="IA114" s="9"/>
      <c r="ID114" s="10"/>
      <c r="IE114" s="1"/>
      <c r="IF114" s="9"/>
      <c r="II114" s="10"/>
      <c r="IJ114" s="1"/>
      <c r="IK114" s="9"/>
      <c r="IN114" s="10"/>
      <c r="IO114" s="1"/>
      <c r="IP114" s="9"/>
      <c r="IS114" s="10"/>
      <c r="IT114" s="1"/>
      <c r="IU114" s="9"/>
      <c r="IX114" s="10"/>
      <c r="IY114" s="1"/>
      <c r="IZ114" s="9"/>
      <c r="JC114" s="10"/>
      <c r="JD114" s="1"/>
      <c r="JE114" s="9"/>
      <c r="JH114" s="10"/>
      <c r="JI114" s="1"/>
      <c r="JJ114" s="9"/>
      <c r="JM114" s="10"/>
      <c r="JN114" s="1"/>
      <c r="JO114" s="9"/>
      <c r="JR114" s="10"/>
      <c r="JS114" s="1"/>
      <c r="JT114" s="9"/>
      <c r="JW114" s="10"/>
      <c r="JX114" s="1"/>
      <c r="JY114" s="9"/>
      <c r="KB114" s="10"/>
      <c r="KC114" s="1"/>
      <c r="KD114" s="9"/>
      <c r="KG114" s="10"/>
      <c r="KH114" s="1"/>
      <c r="KI114" s="9"/>
      <c r="KL114" s="10"/>
      <c r="KM114" s="1"/>
      <c r="KN114" s="9"/>
      <c r="KQ114" s="10"/>
      <c r="KR114" s="1"/>
      <c r="KS114" s="9"/>
      <c r="KV114" s="10"/>
      <c r="KW114" s="1"/>
      <c r="KX114" s="9"/>
      <c r="LA114" s="10"/>
      <c r="LB114" s="1"/>
      <c r="LC114" s="9"/>
      <c r="LF114" s="10"/>
      <c r="LG114" s="1"/>
      <c r="LH114" s="9"/>
      <c r="LK114" s="10"/>
      <c r="LL114" s="1"/>
      <c r="LM114" s="9"/>
      <c r="LP114" s="10"/>
      <c r="LQ114" s="1"/>
      <c r="LR114" s="9"/>
      <c r="LU114" s="10"/>
      <c r="LV114" s="1"/>
      <c r="LW114" s="9"/>
      <c r="LZ114" s="10"/>
      <c r="MA114" s="1"/>
      <c r="MB114" s="9"/>
      <c r="ME114" s="10"/>
      <c r="MF114" s="1"/>
      <c r="MG114" s="9"/>
      <c r="MJ114" s="10"/>
      <c r="MK114" s="1"/>
      <c r="ML114" s="9"/>
      <c r="MO114" s="10"/>
      <c r="MP114" s="1"/>
      <c r="MQ114" s="9"/>
      <c r="MT114" s="10"/>
      <c r="MU114" s="1"/>
      <c r="MV114" s="9"/>
      <c r="MY114" s="10"/>
      <c r="MZ114" s="1"/>
      <c r="NA114" s="9"/>
      <c r="ND114" s="10"/>
      <c r="NE114" s="1"/>
      <c r="NF114" s="9"/>
      <c r="NI114" s="10"/>
      <c r="NJ114" s="1"/>
      <c r="NK114" s="9"/>
      <c r="NN114" s="10"/>
      <c r="NO114" s="1"/>
      <c r="NP114" s="9"/>
      <c r="NS114" s="10"/>
      <c r="NT114" s="1"/>
      <c r="NU114" s="9"/>
      <c r="NX114" s="10"/>
      <c r="NY114" s="1"/>
      <c r="NZ114" s="9"/>
      <c r="OC114" s="10"/>
      <c r="OD114" s="1"/>
      <c r="OE114" s="9"/>
      <c r="OH114" s="10"/>
      <c r="OI114" s="1"/>
      <c r="OJ114" s="9"/>
      <c r="OM114" s="10"/>
      <c r="ON114" s="1"/>
      <c r="OO114" s="9"/>
      <c r="OR114" s="10"/>
      <c r="OS114" s="1"/>
      <c r="OT114" s="9"/>
      <c r="OW114" s="10"/>
      <c r="OX114" s="1"/>
      <c r="OY114" s="9"/>
      <c r="PB114" s="10"/>
      <c r="PC114" s="1"/>
      <c r="PD114" s="9"/>
      <c r="PG114" s="10"/>
      <c r="PH114" s="1"/>
      <c r="PI114" s="9"/>
      <c r="PL114" s="10"/>
      <c r="PM114" s="1"/>
      <c r="PN114" s="9"/>
      <c r="PQ114" s="10"/>
      <c r="PR114" s="1"/>
      <c r="PS114" s="9"/>
      <c r="PV114" s="10"/>
      <c r="PW114" s="1"/>
      <c r="PX114" s="9"/>
      <c r="QA114" s="10"/>
      <c r="QB114" s="1"/>
      <c r="QC114" s="9"/>
      <c r="QF114" s="10"/>
      <c r="QG114" s="1"/>
      <c r="QH114" s="9"/>
      <c r="QK114" s="10"/>
      <c r="QL114" s="1"/>
      <c r="QM114" s="9"/>
      <c r="QP114" s="10"/>
      <c r="QQ114" s="1"/>
      <c r="QR114" s="9"/>
      <c r="QU114" s="10"/>
      <c r="QV114" s="1"/>
      <c r="QW114" s="9"/>
      <c r="QZ114" s="10"/>
      <c r="RA114" s="1"/>
      <c r="RB114" s="9"/>
      <c r="RE114" s="10"/>
      <c r="RF114" s="1"/>
      <c r="RG114" s="9"/>
      <c r="RJ114" s="10"/>
      <c r="RK114" s="1"/>
      <c r="RL114" s="9"/>
      <c r="RO114" s="10"/>
      <c r="RP114" s="1"/>
      <c r="RQ114" s="9"/>
      <c r="RT114" s="10"/>
      <c r="RU114" s="1"/>
      <c r="RV114" s="9"/>
      <c r="RY114" s="10"/>
      <c r="RZ114" s="1"/>
      <c r="SA114" s="9"/>
      <c r="SD114" s="10"/>
      <c r="SE114" s="1"/>
      <c r="SF114" s="9"/>
      <c r="SI114" s="10"/>
      <c r="SJ114" s="1"/>
      <c r="SK114" s="9"/>
      <c r="SN114" s="10"/>
      <c r="SO114" s="1"/>
      <c r="SP114" s="9"/>
      <c r="SS114" s="10"/>
      <c r="ST114" s="1"/>
      <c r="SU114" s="9"/>
      <c r="SX114" s="10"/>
      <c r="SY114" s="1"/>
      <c r="SZ114" s="9"/>
      <c r="TC114" s="10"/>
      <c r="TD114" s="1"/>
      <c r="TE114" s="9"/>
      <c r="TH114" s="10"/>
      <c r="TI114" s="1"/>
      <c r="TJ114" s="9"/>
      <c r="TM114" s="10"/>
      <c r="TN114" s="1"/>
      <c r="TO114" s="9"/>
      <c r="TR114" s="10"/>
      <c r="TS114" s="1"/>
      <c r="TT114" s="9"/>
      <c r="TW114" s="10"/>
      <c r="TX114" s="1"/>
      <c r="TY114" s="9"/>
      <c r="UB114" s="10"/>
      <c r="UC114" s="1"/>
      <c r="UD114" s="9"/>
      <c r="UG114" s="10"/>
      <c r="UH114" s="1"/>
      <c r="UI114" s="9"/>
      <c r="UL114" s="10"/>
      <c r="UM114" s="1"/>
      <c r="UN114" s="9"/>
      <c r="UQ114" s="10"/>
      <c r="UR114" s="1"/>
      <c r="US114" s="9"/>
      <c r="UV114" s="10"/>
      <c r="UW114" s="1"/>
      <c r="UX114" s="9"/>
      <c r="VA114" s="10"/>
      <c r="VB114" s="1"/>
      <c r="VC114" s="9"/>
      <c r="VF114" s="10"/>
      <c r="VG114" s="1"/>
      <c r="VH114" s="9"/>
      <c r="VK114" s="10"/>
      <c r="VL114" s="1"/>
      <c r="VM114" s="9"/>
      <c r="VP114" s="10"/>
      <c r="VQ114" s="1"/>
      <c r="VR114" s="9"/>
      <c r="VU114" s="10"/>
      <c r="VV114" s="1"/>
      <c r="VW114" s="9"/>
      <c r="VZ114" s="10"/>
      <c r="WA114" s="1"/>
      <c r="WB114" s="9"/>
      <c r="WE114" s="10"/>
      <c r="WF114" s="1"/>
      <c r="WG114" s="9"/>
      <c r="WJ114" s="10"/>
      <c r="WK114" s="1"/>
      <c r="WL114" s="9"/>
      <c r="WO114" s="10"/>
      <c r="WP114" s="1"/>
      <c r="WQ114" s="9"/>
      <c r="WT114" s="10"/>
      <c r="WU114" s="1"/>
      <c r="WV114" s="9"/>
      <c r="WY114" s="10"/>
      <c r="WZ114" s="1"/>
      <c r="XA114" s="9"/>
      <c r="XD114" s="10"/>
      <c r="XE114" s="1"/>
      <c r="XF114" s="9"/>
      <c r="XI114" s="10"/>
      <c r="XJ114" s="1"/>
      <c r="XK114" s="9"/>
      <c r="XN114" s="10"/>
      <c r="XO114" s="1"/>
      <c r="XP114" s="9"/>
      <c r="XS114" s="10"/>
      <c r="XT114" s="1"/>
      <c r="XU114" s="9"/>
      <c r="XX114" s="10"/>
      <c r="XY114" s="1"/>
      <c r="XZ114" s="9"/>
      <c r="YC114" s="10"/>
      <c r="YD114" s="1"/>
      <c r="YE114" s="9"/>
      <c r="YH114" s="10"/>
      <c r="YI114" s="1"/>
      <c r="YJ114" s="9"/>
      <c r="YM114" s="10"/>
      <c r="YN114" s="1"/>
      <c r="YO114" s="9"/>
      <c r="YR114" s="10"/>
      <c r="YS114" s="1"/>
      <c r="YT114" s="9"/>
      <c r="YW114" s="10"/>
      <c r="YX114" s="1"/>
      <c r="YY114" s="9"/>
      <c r="ZB114" s="10"/>
      <c r="ZC114" s="1"/>
      <c r="ZD114" s="9"/>
      <c r="ZG114" s="10"/>
      <c r="ZH114" s="1"/>
      <c r="ZI114" s="9"/>
      <c r="ZL114" s="10"/>
      <c r="ZM114" s="1"/>
      <c r="ZN114" s="9"/>
      <c r="ZQ114" s="10"/>
      <c r="ZR114" s="1"/>
      <c r="ZS114" s="9"/>
      <c r="ZV114" s="10"/>
      <c r="ZW114" s="1"/>
      <c r="ZX114" s="9"/>
      <c r="AAA114" s="10"/>
      <c r="AAB114" s="1"/>
      <c r="AAC114" s="9"/>
      <c r="AAF114" s="10"/>
      <c r="AAG114" s="1"/>
      <c r="AAH114" s="9"/>
      <c r="AAK114" s="10"/>
      <c r="AAL114" s="1"/>
      <c r="AAM114" s="9"/>
      <c r="AAP114" s="10"/>
      <c r="AAQ114" s="1"/>
      <c r="AAR114" s="9"/>
      <c r="AAU114" s="10"/>
      <c r="AAV114" s="1"/>
      <c r="AAW114" s="9"/>
      <c r="AAZ114" s="10"/>
      <c r="ABA114" s="1"/>
      <c r="ABB114" s="9"/>
      <c r="ABE114" s="10"/>
      <c r="ABF114" s="1"/>
      <c r="ABG114" s="9"/>
      <c r="ABJ114" s="10"/>
      <c r="ABK114" s="1"/>
      <c r="ABL114" s="9"/>
      <c r="ABO114" s="10"/>
      <c r="ABP114" s="1"/>
      <c r="ABQ114" s="9"/>
      <c r="ABT114" s="10"/>
      <c r="ABU114" s="1"/>
      <c r="ABV114" s="9"/>
      <c r="ABY114" s="10"/>
      <c r="ABZ114" s="1"/>
      <c r="ACA114" s="9"/>
      <c r="ACD114" s="10"/>
      <c r="ACE114" s="1"/>
      <c r="ACF114" s="9"/>
      <c r="ACI114" s="10"/>
      <c r="ACJ114" s="1"/>
      <c r="ACK114" s="9"/>
      <c r="ACN114" s="10"/>
      <c r="ACO114" s="1"/>
      <c r="ACP114" s="9"/>
      <c r="ACS114" s="10"/>
      <c r="ACT114" s="1"/>
      <c r="ACU114" s="9"/>
      <c r="ACX114" s="10"/>
      <c r="ACY114" s="1"/>
      <c r="ACZ114" s="9"/>
      <c r="ADC114" s="10"/>
      <c r="ADD114" s="1"/>
      <c r="ADE114" s="9"/>
      <c r="ADH114" s="10"/>
      <c r="ADI114" s="1"/>
      <c r="ADJ114" s="9"/>
      <c r="ADM114" s="10"/>
      <c r="ADN114" s="1"/>
      <c r="ADO114" s="9"/>
      <c r="ADR114" s="10"/>
      <c r="ADS114" s="1"/>
      <c r="ADT114" s="9"/>
      <c r="ADW114" s="10"/>
      <c r="ADX114" s="1"/>
      <c r="ADY114" s="9"/>
      <c r="AEB114" s="10"/>
      <c r="AEC114" s="1"/>
      <c r="AED114" s="9"/>
      <c r="AEG114" s="10"/>
      <c r="AEH114" s="1"/>
      <c r="AEI114" s="9"/>
      <c r="AEL114" s="10"/>
      <c r="AEM114" s="1"/>
      <c r="AEN114" s="9"/>
      <c r="AEQ114" s="10"/>
      <c r="AER114" s="1"/>
      <c r="AES114" s="9"/>
      <c r="AEV114" s="10"/>
      <c r="AEW114" s="1"/>
      <c r="AEX114" s="9"/>
      <c r="AFA114" s="10"/>
      <c r="AFB114" s="1"/>
      <c r="AFC114" s="9"/>
      <c r="AFF114" s="10"/>
      <c r="AFG114" s="1"/>
      <c r="AFH114" s="9"/>
      <c r="AFK114" s="10"/>
      <c r="AFL114" s="1"/>
      <c r="AFM114" s="9"/>
      <c r="AFP114" s="10"/>
      <c r="AFQ114" s="1"/>
      <c r="AFR114" s="9"/>
      <c r="AFU114" s="10"/>
      <c r="AFV114" s="1"/>
      <c r="AFW114" s="9"/>
      <c r="AFZ114" s="10"/>
      <c r="AGA114" s="1"/>
      <c r="AGB114" s="9"/>
      <c r="AGE114" s="10"/>
      <c r="AGF114" s="1"/>
      <c r="AGG114" s="9"/>
      <c r="AGJ114" s="10"/>
      <c r="AGK114" s="1"/>
      <c r="AGL114" s="9"/>
      <c r="AGO114" s="10"/>
      <c r="AGP114" s="1"/>
      <c r="AGQ114" s="9"/>
      <c r="AGT114" s="10"/>
      <c r="AGU114" s="1"/>
      <c r="AGV114" s="9"/>
      <c r="AGY114" s="10"/>
      <c r="AGZ114" s="1"/>
      <c r="AHA114" s="9"/>
      <c r="AHD114" s="10"/>
      <c r="AHE114" s="1"/>
      <c r="AHF114" s="9"/>
      <c r="AHI114" s="10"/>
      <c r="AHJ114" s="1"/>
      <c r="AHK114" s="9"/>
      <c r="AHN114" s="10"/>
      <c r="AHO114" s="1"/>
      <c r="AHP114" s="9"/>
      <c r="AHS114" s="10"/>
      <c r="AHT114" s="1"/>
      <c r="AHU114" s="9"/>
      <c r="AHX114" s="10"/>
      <c r="AHY114" s="1"/>
      <c r="AHZ114" s="9"/>
      <c r="AIC114" s="10"/>
      <c r="AID114" s="1"/>
      <c r="AIE114" s="9"/>
      <c r="AIH114" s="10"/>
      <c r="AII114" s="1"/>
      <c r="AIJ114" s="9"/>
      <c r="AIM114" s="10"/>
      <c r="AIN114" s="1"/>
      <c r="AIO114" s="9"/>
      <c r="AIR114" s="10"/>
      <c r="AIS114" s="1"/>
      <c r="AIT114" s="9"/>
      <c r="AIW114" s="10"/>
      <c r="AIX114" s="1"/>
      <c r="AIY114" s="9"/>
      <c r="AJB114" s="10"/>
      <c r="AJC114" s="1"/>
      <c r="AJD114" s="9"/>
      <c r="AJG114" s="10"/>
      <c r="AJH114" s="1"/>
      <c r="AJI114" s="9"/>
      <c r="AJL114" s="10"/>
      <c r="AJM114" s="1"/>
      <c r="AJN114" s="9"/>
      <c r="AJQ114" s="10"/>
      <c r="AJR114" s="1"/>
      <c r="AJS114" s="9"/>
      <c r="AJV114" s="10"/>
      <c r="AJW114" s="1"/>
      <c r="AJX114" s="9"/>
      <c r="AKA114" s="10"/>
      <c r="AKB114" s="1"/>
      <c r="AKC114" s="9"/>
      <c r="AKF114" s="10"/>
      <c r="AKG114" s="1"/>
      <c r="AKH114" s="9"/>
      <c r="AKK114" s="10"/>
      <c r="AKL114" s="1"/>
      <c r="AKM114" s="9"/>
      <c r="AKP114" s="10"/>
      <c r="AKQ114" s="1"/>
      <c r="AKR114" s="9"/>
      <c r="AKU114" s="10"/>
      <c r="AKV114" s="1"/>
      <c r="AKW114" s="9"/>
      <c r="AKZ114" s="10"/>
      <c r="ALA114" s="1"/>
      <c r="ALB114" s="9"/>
      <c r="ALE114" s="10"/>
      <c r="ALF114" s="1"/>
      <c r="ALG114" s="9"/>
      <c r="ALJ114" s="10"/>
      <c r="ALK114" s="1"/>
      <c r="ALL114" s="9"/>
      <c r="ALO114" s="10"/>
      <c r="ALP114" s="1"/>
      <c r="ALQ114" s="9"/>
      <c r="ALT114" s="10"/>
      <c r="ALU114" s="1"/>
      <c r="ALV114" s="9"/>
      <c r="ALY114" s="10"/>
      <c r="ALZ114" s="1"/>
      <c r="AMA114" s="9"/>
      <c r="AMD114" s="10"/>
      <c r="AME114" s="1"/>
      <c r="AMF114" s="9"/>
      <c r="AMI114" s="10"/>
      <c r="AMJ114" s="1"/>
    </row>
    <row r="115" spans="1:1024" customHeight="1" ht="13.2">
      <c r="I115" s="1"/>
      <c r="J115" s="9"/>
      <c r="M115" s="10"/>
      <c r="N115" s="1"/>
      <c r="O115" s="9"/>
      <c r="R115" s="10"/>
      <c r="S115" s="1"/>
      <c r="T115" s="9"/>
      <c r="W115" s="10"/>
      <c r="X115" s="1"/>
      <c r="Y115" s="9"/>
      <c r="AB115" s="10"/>
      <c r="AC115" s="1"/>
      <c r="AD115" s="9"/>
      <c r="AG115" s="10"/>
      <c r="AH115" s="1"/>
      <c r="AI115" s="9"/>
      <c r="AL115" s="10"/>
      <c r="AM115" s="1"/>
      <c r="AN115" s="9"/>
      <c r="AQ115" s="10"/>
      <c r="AR115" s="1"/>
      <c r="AS115" s="9"/>
      <c r="AV115" s="10"/>
      <c r="AW115" s="1"/>
      <c r="AX115" s="9"/>
      <c r="BA115" s="10"/>
      <c r="BB115" s="1"/>
      <c r="BC115" s="9"/>
      <c r="BF115" s="10"/>
      <c r="BG115" s="1"/>
      <c r="BH115" s="9"/>
      <c r="BK115" s="10"/>
      <c r="BL115" s="1"/>
      <c r="BM115" s="9"/>
      <c r="BP115" s="10"/>
      <c r="BQ115" s="1"/>
      <c r="BR115" s="9"/>
      <c r="BU115" s="10"/>
      <c r="BV115" s="1"/>
      <c r="BW115" s="9"/>
      <c r="BZ115" s="10"/>
      <c r="CA115" s="1"/>
      <c r="CB115" s="9"/>
      <c r="CE115" s="10"/>
      <c r="CF115" s="1"/>
      <c r="CG115" s="9"/>
      <c r="CJ115" s="10"/>
      <c r="CK115" s="1"/>
      <c r="CL115" s="9"/>
      <c r="CO115" s="10"/>
      <c r="CP115" s="1"/>
      <c r="CQ115" s="9"/>
      <c r="CT115" s="10"/>
      <c r="CU115" s="1"/>
      <c r="CV115" s="9"/>
      <c r="CY115" s="10"/>
      <c r="CZ115" s="1"/>
      <c r="DA115" s="9"/>
      <c r="DD115" s="10"/>
      <c r="DE115" s="1"/>
      <c r="DF115" s="9"/>
      <c r="DI115" s="10"/>
      <c r="DJ115" s="1"/>
      <c r="DK115" s="9"/>
      <c r="DN115" s="10"/>
      <c r="DO115" s="1"/>
      <c r="DP115" s="9"/>
      <c r="DS115" s="10"/>
      <c r="DT115" s="1"/>
      <c r="DU115" s="9"/>
      <c r="DX115" s="10"/>
      <c r="DY115" s="1"/>
      <c r="DZ115" s="9"/>
      <c r="EC115" s="10"/>
      <c r="ED115" s="1"/>
      <c r="EE115" s="9"/>
      <c r="EH115" s="10"/>
      <c r="EI115" s="1"/>
      <c r="EJ115" s="9"/>
      <c r="EM115" s="10"/>
      <c r="EN115" s="1"/>
      <c r="EO115" s="9"/>
      <c r="ER115" s="10"/>
      <c r="ES115" s="1"/>
      <c r="ET115" s="9"/>
      <c r="EW115" s="10"/>
      <c r="EX115" s="1"/>
      <c r="EY115" s="9"/>
      <c r="FB115" s="10"/>
      <c r="FC115" s="1"/>
      <c r="FD115" s="9"/>
      <c r="FG115" s="10"/>
      <c r="FH115" s="1"/>
      <c r="FI115" s="9"/>
      <c r="FL115" s="10"/>
      <c r="FM115" s="1"/>
      <c r="FN115" s="9"/>
      <c r="FQ115" s="10"/>
      <c r="FR115" s="1"/>
      <c r="FS115" s="9"/>
      <c r="FV115" s="10"/>
      <c r="FW115" s="1"/>
      <c r="FX115" s="9"/>
      <c r="GA115" s="10"/>
      <c r="GB115" s="1"/>
      <c r="GC115" s="9"/>
      <c r="GF115" s="10"/>
      <c r="GG115" s="1"/>
      <c r="GH115" s="9"/>
      <c r="GK115" s="10"/>
      <c r="GL115" s="1"/>
      <c r="GM115" s="9"/>
      <c r="GP115" s="10"/>
      <c r="GQ115" s="1"/>
      <c r="GR115" s="9"/>
      <c r="GU115" s="10"/>
      <c r="GV115" s="1"/>
      <c r="GW115" s="9"/>
      <c r="GZ115" s="10"/>
      <c r="HA115" s="1"/>
      <c r="HB115" s="9"/>
      <c r="HE115" s="10"/>
      <c r="HF115" s="1"/>
      <c r="HG115" s="9"/>
      <c r="HJ115" s="10"/>
      <c r="HK115" s="1"/>
      <c r="HL115" s="9"/>
      <c r="HO115" s="10"/>
      <c r="HP115" s="1"/>
      <c r="HQ115" s="9"/>
      <c r="HT115" s="10"/>
      <c r="HU115" s="1"/>
      <c r="HV115" s="9"/>
      <c r="HY115" s="10"/>
      <c r="HZ115" s="1"/>
      <c r="IA115" s="9"/>
      <c r="ID115" s="10"/>
      <c r="IE115" s="1"/>
      <c r="IF115" s="9"/>
      <c r="II115" s="10"/>
      <c r="IJ115" s="1"/>
      <c r="IK115" s="9"/>
      <c r="IN115" s="10"/>
      <c r="IO115" s="1"/>
      <c r="IP115" s="9"/>
      <c r="IS115" s="10"/>
      <c r="IT115" s="1"/>
      <c r="IU115" s="9"/>
      <c r="IX115" s="10"/>
      <c r="IY115" s="1"/>
      <c r="IZ115" s="9"/>
      <c r="JC115" s="10"/>
      <c r="JD115" s="1"/>
      <c r="JE115" s="9"/>
      <c r="JH115" s="10"/>
      <c r="JI115" s="1"/>
      <c r="JJ115" s="9"/>
      <c r="JM115" s="10"/>
      <c r="JN115" s="1"/>
      <c r="JO115" s="9"/>
      <c r="JR115" s="10"/>
      <c r="JS115" s="1"/>
      <c r="JT115" s="9"/>
      <c r="JW115" s="10"/>
      <c r="JX115" s="1"/>
      <c r="JY115" s="9"/>
      <c r="KB115" s="10"/>
      <c r="KC115" s="1"/>
      <c r="KD115" s="9"/>
      <c r="KG115" s="10"/>
      <c r="KH115" s="1"/>
      <c r="KI115" s="9"/>
      <c r="KL115" s="10"/>
      <c r="KM115" s="1"/>
      <c r="KN115" s="9"/>
      <c r="KQ115" s="10"/>
      <c r="KR115" s="1"/>
      <c r="KS115" s="9"/>
      <c r="KV115" s="10"/>
      <c r="KW115" s="1"/>
      <c r="KX115" s="9"/>
      <c r="LA115" s="10"/>
      <c r="LB115" s="1"/>
      <c r="LC115" s="9"/>
      <c r="LF115" s="10"/>
      <c r="LG115" s="1"/>
      <c r="LH115" s="9"/>
      <c r="LK115" s="10"/>
      <c r="LL115" s="1"/>
      <c r="LM115" s="9"/>
      <c r="LP115" s="10"/>
      <c r="LQ115" s="1"/>
      <c r="LR115" s="9"/>
      <c r="LU115" s="10"/>
      <c r="LV115" s="1"/>
      <c r="LW115" s="9"/>
      <c r="LZ115" s="10"/>
      <c r="MA115" s="1"/>
      <c r="MB115" s="9"/>
      <c r="ME115" s="10"/>
      <c r="MF115" s="1"/>
      <c r="MG115" s="9"/>
      <c r="MJ115" s="10"/>
      <c r="MK115" s="1"/>
      <c r="ML115" s="9"/>
      <c r="MO115" s="10"/>
      <c r="MP115" s="1"/>
      <c r="MQ115" s="9"/>
      <c r="MT115" s="10"/>
      <c r="MU115" s="1"/>
      <c r="MV115" s="9"/>
      <c r="MY115" s="10"/>
      <c r="MZ115" s="1"/>
      <c r="NA115" s="9"/>
      <c r="ND115" s="10"/>
      <c r="NE115" s="1"/>
      <c r="NF115" s="9"/>
      <c r="NI115" s="10"/>
      <c r="NJ115" s="1"/>
      <c r="NK115" s="9"/>
      <c r="NN115" s="10"/>
      <c r="NO115" s="1"/>
      <c r="NP115" s="9"/>
      <c r="NS115" s="10"/>
      <c r="NT115" s="1"/>
      <c r="NU115" s="9"/>
      <c r="NX115" s="10"/>
      <c r="NY115" s="1"/>
      <c r="NZ115" s="9"/>
      <c r="OC115" s="10"/>
      <c r="OD115" s="1"/>
      <c r="OE115" s="9"/>
      <c r="OH115" s="10"/>
      <c r="OI115" s="1"/>
      <c r="OJ115" s="9"/>
      <c r="OM115" s="10"/>
      <c r="ON115" s="1"/>
      <c r="OO115" s="9"/>
      <c r="OR115" s="10"/>
      <c r="OS115" s="1"/>
      <c r="OT115" s="9"/>
      <c r="OW115" s="10"/>
      <c r="OX115" s="1"/>
      <c r="OY115" s="9"/>
      <c r="PB115" s="10"/>
      <c r="PC115" s="1"/>
      <c r="PD115" s="9"/>
      <c r="PG115" s="10"/>
      <c r="PH115" s="1"/>
      <c r="PI115" s="9"/>
      <c r="PL115" s="10"/>
      <c r="PM115" s="1"/>
      <c r="PN115" s="9"/>
      <c r="PQ115" s="10"/>
      <c r="PR115" s="1"/>
      <c r="PS115" s="9"/>
      <c r="PV115" s="10"/>
      <c r="PW115" s="1"/>
      <c r="PX115" s="9"/>
      <c r="QA115" s="10"/>
      <c r="QB115" s="1"/>
      <c r="QC115" s="9"/>
      <c r="QF115" s="10"/>
      <c r="QG115" s="1"/>
      <c r="QH115" s="9"/>
      <c r="QK115" s="10"/>
      <c r="QL115" s="1"/>
      <c r="QM115" s="9"/>
      <c r="QP115" s="10"/>
      <c r="QQ115" s="1"/>
      <c r="QR115" s="9"/>
      <c r="QU115" s="10"/>
      <c r="QV115" s="1"/>
      <c r="QW115" s="9"/>
      <c r="QZ115" s="10"/>
      <c r="RA115" s="1"/>
      <c r="RB115" s="9"/>
      <c r="RE115" s="10"/>
      <c r="RF115" s="1"/>
      <c r="RG115" s="9"/>
      <c r="RJ115" s="10"/>
      <c r="RK115" s="1"/>
      <c r="RL115" s="9"/>
      <c r="RO115" s="10"/>
      <c r="RP115" s="1"/>
      <c r="RQ115" s="9"/>
      <c r="RT115" s="10"/>
      <c r="RU115" s="1"/>
      <c r="RV115" s="9"/>
      <c r="RY115" s="10"/>
      <c r="RZ115" s="1"/>
      <c r="SA115" s="9"/>
      <c r="SD115" s="10"/>
      <c r="SE115" s="1"/>
      <c r="SF115" s="9"/>
      <c r="SI115" s="10"/>
      <c r="SJ115" s="1"/>
      <c r="SK115" s="9"/>
      <c r="SN115" s="10"/>
      <c r="SO115" s="1"/>
      <c r="SP115" s="9"/>
      <c r="SS115" s="10"/>
      <c r="ST115" s="1"/>
      <c r="SU115" s="9"/>
      <c r="SX115" s="10"/>
      <c r="SY115" s="1"/>
      <c r="SZ115" s="9"/>
      <c r="TC115" s="10"/>
      <c r="TD115" s="1"/>
      <c r="TE115" s="9"/>
      <c r="TH115" s="10"/>
      <c r="TI115" s="1"/>
      <c r="TJ115" s="9"/>
      <c r="TM115" s="10"/>
      <c r="TN115" s="1"/>
      <c r="TO115" s="9"/>
      <c r="TR115" s="10"/>
      <c r="TS115" s="1"/>
      <c r="TT115" s="9"/>
      <c r="TW115" s="10"/>
      <c r="TX115" s="1"/>
      <c r="TY115" s="9"/>
      <c r="UB115" s="10"/>
      <c r="UC115" s="1"/>
      <c r="UD115" s="9"/>
      <c r="UG115" s="10"/>
      <c r="UH115" s="1"/>
      <c r="UI115" s="9"/>
      <c r="UL115" s="10"/>
      <c r="UM115" s="1"/>
      <c r="UN115" s="9"/>
      <c r="UQ115" s="10"/>
      <c r="UR115" s="1"/>
      <c r="US115" s="9"/>
      <c r="UV115" s="10"/>
      <c r="UW115" s="1"/>
      <c r="UX115" s="9"/>
      <c r="VA115" s="10"/>
      <c r="VB115" s="1"/>
      <c r="VC115" s="9"/>
      <c r="VF115" s="10"/>
      <c r="VG115" s="1"/>
      <c r="VH115" s="9"/>
      <c r="VK115" s="10"/>
      <c r="VL115" s="1"/>
      <c r="VM115" s="9"/>
      <c r="VP115" s="10"/>
      <c r="VQ115" s="1"/>
      <c r="VR115" s="9"/>
      <c r="VU115" s="10"/>
      <c r="VV115" s="1"/>
      <c r="VW115" s="9"/>
      <c r="VZ115" s="10"/>
      <c r="WA115" s="1"/>
      <c r="WB115" s="9"/>
      <c r="WE115" s="10"/>
      <c r="WF115" s="1"/>
      <c r="WG115" s="9"/>
      <c r="WJ115" s="10"/>
      <c r="WK115" s="1"/>
      <c r="WL115" s="9"/>
      <c r="WO115" s="10"/>
      <c r="WP115" s="1"/>
      <c r="WQ115" s="9"/>
      <c r="WT115" s="10"/>
      <c r="WU115" s="1"/>
      <c r="WV115" s="9"/>
      <c r="WY115" s="10"/>
      <c r="WZ115" s="1"/>
      <c r="XA115" s="9"/>
      <c r="XD115" s="10"/>
      <c r="XE115" s="1"/>
      <c r="XF115" s="9"/>
      <c r="XI115" s="10"/>
      <c r="XJ115" s="1"/>
      <c r="XK115" s="9"/>
      <c r="XN115" s="10"/>
      <c r="XO115" s="1"/>
      <c r="XP115" s="9"/>
      <c r="XS115" s="10"/>
      <c r="XT115" s="1"/>
      <c r="XU115" s="9"/>
      <c r="XX115" s="10"/>
      <c r="XY115" s="1"/>
      <c r="XZ115" s="9"/>
      <c r="YC115" s="10"/>
      <c r="YD115" s="1"/>
      <c r="YE115" s="9"/>
      <c r="YH115" s="10"/>
      <c r="YI115" s="1"/>
      <c r="YJ115" s="9"/>
      <c r="YM115" s="10"/>
      <c r="YN115" s="1"/>
      <c r="YO115" s="9"/>
      <c r="YR115" s="10"/>
      <c r="YS115" s="1"/>
      <c r="YT115" s="9"/>
      <c r="YW115" s="10"/>
      <c r="YX115" s="1"/>
      <c r="YY115" s="9"/>
      <c r="ZB115" s="10"/>
      <c r="ZC115" s="1"/>
      <c r="ZD115" s="9"/>
      <c r="ZG115" s="10"/>
      <c r="ZH115" s="1"/>
      <c r="ZI115" s="9"/>
      <c r="ZL115" s="10"/>
      <c r="ZM115" s="1"/>
      <c r="ZN115" s="9"/>
      <c r="ZQ115" s="10"/>
      <c r="ZR115" s="1"/>
      <c r="ZS115" s="9"/>
      <c r="ZV115" s="10"/>
      <c r="ZW115" s="1"/>
      <c r="ZX115" s="9"/>
      <c r="AAA115" s="10"/>
      <c r="AAB115" s="1"/>
      <c r="AAC115" s="9"/>
      <c r="AAF115" s="10"/>
      <c r="AAG115" s="1"/>
      <c r="AAH115" s="9"/>
      <c r="AAK115" s="10"/>
      <c r="AAL115" s="1"/>
      <c r="AAM115" s="9"/>
      <c r="AAP115" s="10"/>
      <c r="AAQ115" s="1"/>
      <c r="AAR115" s="9"/>
      <c r="AAU115" s="10"/>
      <c r="AAV115" s="1"/>
      <c r="AAW115" s="9"/>
      <c r="AAZ115" s="10"/>
      <c r="ABA115" s="1"/>
      <c r="ABB115" s="9"/>
      <c r="ABE115" s="10"/>
      <c r="ABF115" s="1"/>
      <c r="ABG115" s="9"/>
      <c r="ABJ115" s="10"/>
      <c r="ABK115" s="1"/>
      <c r="ABL115" s="9"/>
      <c r="ABO115" s="10"/>
      <c r="ABP115" s="1"/>
      <c r="ABQ115" s="9"/>
      <c r="ABT115" s="10"/>
      <c r="ABU115" s="1"/>
      <c r="ABV115" s="9"/>
      <c r="ABY115" s="10"/>
      <c r="ABZ115" s="1"/>
      <c r="ACA115" s="9"/>
      <c r="ACD115" s="10"/>
      <c r="ACE115" s="1"/>
      <c r="ACF115" s="9"/>
      <c r="ACI115" s="10"/>
      <c r="ACJ115" s="1"/>
      <c r="ACK115" s="9"/>
      <c r="ACN115" s="10"/>
      <c r="ACO115" s="1"/>
      <c r="ACP115" s="9"/>
      <c r="ACS115" s="10"/>
      <c r="ACT115" s="1"/>
      <c r="ACU115" s="9"/>
      <c r="ACX115" s="10"/>
      <c r="ACY115" s="1"/>
      <c r="ACZ115" s="9"/>
      <c r="ADC115" s="10"/>
      <c r="ADD115" s="1"/>
      <c r="ADE115" s="9"/>
      <c r="ADH115" s="10"/>
      <c r="ADI115" s="1"/>
      <c r="ADJ115" s="9"/>
      <c r="ADM115" s="10"/>
      <c r="ADN115" s="1"/>
      <c r="ADO115" s="9"/>
      <c r="ADR115" s="10"/>
      <c r="ADS115" s="1"/>
      <c r="ADT115" s="9"/>
      <c r="ADW115" s="10"/>
      <c r="ADX115" s="1"/>
      <c r="ADY115" s="9"/>
      <c r="AEB115" s="10"/>
      <c r="AEC115" s="1"/>
      <c r="AED115" s="9"/>
      <c r="AEG115" s="10"/>
      <c r="AEH115" s="1"/>
      <c r="AEI115" s="9"/>
      <c r="AEL115" s="10"/>
      <c r="AEM115" s="1"/>
      <c r="AEN115" s="9"/>
      <c r="AEQ115" s="10"/>
      <c r="AER115" s="1"/>
      <c r="AES115" s="9"/>
      <c r="AEV115" s="10"/>
      <c r="AEW115" s="1"/>
      <c r="AEX115" s="9"/>
      <c r="AFA115" s="10"/>
      <c r="AFB115" s="1"/>
      <c r="AFC115" s="9"/>
      <c r="AFF115" s="10"/>
      <c r="AFG115" s="1"/>
      <c r="AFH115" s="9"/>
      <c r="AFK115" s="10"/>
      <c r="AFL115" s="1"/>
      <c r="AFM115" s="9"/>
      <c r="AFP115" s="10"/>
      <c r="AFQ115" s="1"/>
      <c r="AFR115" s="9"/>
      <c r="AFU115" s="10"/>
      <c r="AFV115" s="1"/>
      <c r="AFW115" s="9"/>
      <c r="AFZ115" s="10"/>
      <c r="AGA115" s="1"/>
      <c r="AGB115" s="9"/>
      <c r="AGE115" s="10"/>
      <c r="AGF115" s="1"/>
      <c r="AGG115" s="9"/>
      <c r="AGJ115" s="10"/>
      <c r="AGK115" s="1"/>
      <c r="AGL115" s="9"/>
      <c r="AGO115" s="10"/>
      <c r="AGP115" s="1"/>
      <c r="AGQ115" s="9"/>
      <c r="AGT115" s="10"/>
      <c r="AGU115" s="1"/>
      <c r="AGV115" s="9"/>
      <c r="AGY115" s="10"/>
      <c r="AGZ115" s="1"/>
      <c r="AHA115" s="9"/>
      <c r="AHD115" s="10"/>
      <c r="AHE115" s="1"/>
      <c r="AHF115" s="9"/>
      <c r="AHI115" s="10"/>
      <c r="AHJ115" s="1"/>
      <c r="AHK115" s="9"/>
      <c r="AHN115" s="10"/>
      <c r="AHO115" s="1"/>
      <c r="AHP115" s="9"/>
      <c r="AHS115" s="10"/>
      <c r="AHT115" s="1"/>
      <c r="AHU115" s="9"/>
      <c r="AHX115" s="10"/>
      <c r="AHY115" s="1"/>
      <c r="AHZ115" s="9"/>
      <c r="AIC115" s="10"/>
      <c r="AID115" s="1"/>
      <c r="AIE115" s="9"/>
      <c r="AIH115" s="10"/>
      <c r="AII115" s="1"/>
      <c r="AIJ115" s="9"/>
      <c r="AIM115" s="10"/>
      <c r="AIN115" s="1"/>
      <c r="AIO115" s="9"/>
      <c r="AIR115" s="10"/>
      <c r="AIS115" s="1"/>
      <c r="AIT115" s="9"/>
      <c r="AIW115" s="10"/>
      <c r="AIX115" s="1"/>
      <c r="AIY115" s="9"/>
      <c r="AJB115" s="10"/>
      <c r="AJC115" s="1"/>
      <c r="AJD115" s="9"/>
      <c r="AJG115" s="10"/>
      <c r="AJH115" s="1"/>
      <c r="AJI115" s="9"/>
      <c r="AJL115" s="10"/>
      <c r="AJM115" s="1"/>
      <c r="AJN115" s="9"/>
      <c r="AJQ115" s="10"/>
      <c r="AJR115" s="1"/>
      <c r="AJS115" s="9"/>
      <c r="AJV115" s="10"/>
      <c r="AJW115" s="1"/>
      <c r="AJX115" s="9"/>
      <c r="AKA115" s="10"/>
      <c r="AKB115" s="1"/>
      <c r="AKC115" s="9"/>
      <c r="AKF115" s="10"/>
      <c r="AKG115" s="1"/>
      <c r="AKH115" s="9"/>
      <c r="AKK115" s="10"/>
      <c r="AKL115" s="1"/>
      <c r="AKM115" s="9"/>
      <c r="AKP115" s="10"/>
      <c r="AKQ115" s="1"/>
      <c r="AKR115" s="9"/>
      <c r="AKU115" s="10"/>
      <c r="AKV115" s="1"/>
      <c r="AKW115" s="9"/>
      <c r="AKZ115" s="10"/>
      <c r="ALA115" s="1"/>
      <c r="ALB115" s="9"/>
      <c r="ALE115" s="10"/>
      <c r="ALF115" s="1"/>
      <c r="ALG115" s="9"/>
      <c r="ALJ115" s="10"/>
      <c r="ALK115" s="1"/>
      <c r="ALL115" s="9"/>
      <c r="ALO115" s="10"/>
      <c r="ALP115" s="1"/>
      <c r="ALQ115" s="9"/>
      <c r="ALT115" s="10"/>
      <c r="ALU115" s="1"/>
      <c r="ALV115" s="9"/>
      <c r="ALY115" s="10"/>
      <c r="ALZ115" s="1"/>
      <c r="AMA115" s="9"/>
      <c r="AMD115" s="10"/>
      <c r="AME115" s="1"/>
      <c r="AMF115" s="9"/>
      <c r="AMI115" s="10"/>
      <c r="AMJ115" s="1"/>
    </row>
    <row r="116" spans="1:1024" customHeight="1" ht="13.2">
      <c r="I116" s="1"/>
      <c r="J116" s="9"/>
      <c r="M116" s="10"/>
      <c r="N116" s="1"/>
      <c r="O116" s="9"/>
      <c r="R116" s="10"/>
      <c r="S116" s="1"/>
      <c r="T116" s="9"/>
      <c r="W116" s="10"/>
      <c r="X116" s="1"/>
      <c r="Y116" s="9"/>
      <c r="AB116" s="10"/>
      <c r="AC116" s="1"/>
      <c r="AD116" s="9"/>
      <c r="AG116" s="10"/>
      <c r="AH116" s="1"/>
      <c r="AI116" s="9"/>
      <c r="AL116" s="10"/>
      <c r="AM116" s="1"/>
      <c r="AN116" s="9"/>
      <c r="AQ116" s="10"/>
      <c r="AR116" s="1"/>
      <c r="AS116" s="9"/>
      <c r="AV116" s="10"/>
      <c r="AW116" s="1"/>
      <c r="AX116" s="9"/>
      <c r="BA116" s="10"/>
      <c r="BB116" s="1"/>
      <c r="BC116" s="9"/>
      <c r="BF116" s="10"/>
      <c r="BG116" s="1"/>
      <c r="BH116" s="9"/>
      <c r="BK116" s="10"/>
      <c r="BL116" s="1"/>
      <c r="BM116" s="9"/>
      <c r="BP116" s="10"/>
      <c r="BQ116" s="1"/>
      <c r="BR116" s="9"/>
      <c r="BU116" s="10"/>
      <c r="BV116" s="1"/>
      <c r="BW116" s="9"/>
      <c r="BZ116" s="10"/>
      <c r="CA116" s="1"/>
      <c r="CB116" s="9"/>
      <c r="CE116" s="10"/>
      <c r="CF116" s="1"/>
      <c r="CG116" s="9"/>
      <c r="CJ116" s="10"/>
      <c r="CK116" s="1"/>
      <c r="CL116" s="9"/>
      <c r="CO116" s="10"/>
      <c r="CP116" s="1"/>
      <c r="CQ116" s="9"/>
      <c r="CT116" s="10"/>
      <c r="CU116" s="1"/>
      <c r="CV116" s="9"/>
      <c r="CY116" s="10"/>
      <c r="CZ116" s="1"/>
      <c r="DA116" s="9"/>
      <c r="DD116" s="10"/>
      <c r="DE116" s="1"/>
      <c r="DF116" s="9"/>
      <c r="DI116" s="10"/>
      <c r="DJ116" s="1"/>
      <c r="DK116" s="9"/>
      <c r="DN116" s="10"/>
      <c r="DO116" s="1"/>
      <c r="DP116" s="9"/>
      <c r="DS116" s="10"/>
      <c r="DT116" s="1"/>
      <c r="DU116" s="9"/>
      <c r="DX116" s="10"/>
      <c r="DY116" s="1"/>
      <c r="DZ116" s="9"/>
      <c r="EC116" s="10"/>
      <c r="ED116" s="1"/>
      <c r="EE116" s="9"/>
      <c r="EH116" s="10"/>
      <c r="EI116" s="1"/>
      <c r="EJ116" s="9"/>
      <c r="EM116" s="10"/>
      <c r="EN116" s="1"/>
      <c r="EO116" s="9"/>
      <c r="ER116" s="10"/>
      <c r="ES116" s="1"/>
      <c r="ET116" s="9"/>
      <c r="EW116" s="10"/>
      <c r="EX116" s="1"/>
      <c r="EY116" s="9"/>
      <c r="FB116" s="10"/>
      <c r="FC116" s="1"/>
      <c r="FD116" s="9"/>
      <c r="FG116" s="10"/>
      <c r="FH116" s="1"/>
      <c r="FI116" s="9"/>
      <c r="FL116" s="10"/>
      <c r="FM116" s="1"/>
      <c r="FN116" s="9"/>
      <c r="FQ116" s="10"/>
      <c r="FR116" s="1"/>
      <c r="FS116" s="9"/>
      <c r="FV116" s="10"/>
      <c r="FW116" s="1"/>
      <c r="FX116" s="9"/>
      <c r="GA116" s="10"/>
      <c r="GB116" s="1"/>
      <c r="GC116" s="9"/>
      <c r="GF116" s="10"/>
      <c r="GG116" s="1"/>
      <c r="GH116" s="9"/>
      <c r="GK116" s="10"/>
      <c r="GL116" s="1"/>
      <c r="GM116" s="9"/>
      <c r="GP116" s="10"/>
      <c r="GQ116" s="1"/>
      <c r="GR116" s="9"/>
      <c r="GU116" s="10"/>
      <c r="GV116" s="1"/>
      <c r="GW116" s="9"/>
      <c r="GZ116" s="10"/>
      <c r="HA116" s="1"/>
      <c r="HB116" s="9"/>
      <c r="HE116" s="10"/>
      <c r="HF116" s="1"/>
      <c r="HG116" s="9"/>
      <c r="HJ116" s="10"/>
      <c r="HK116" s="1"/>
      <c r="HL116" s="9"/>
      <c r="HO116" s="10"/>
      <c r="HP116" s="1"/>
      <c r="HQ116" s="9"/>
      <c r="HT116" s="10"/>
      <c r="HU116" s="1"/>
      <c r="HV116" s="9"/>
      <c r="HY116" s="10"/>
      <c r="HZ116" s="1"/>
      <c r="IA116" s="9"/>
      <c r="ID116" s="10"/>
      <c r="IE116" s="1"/>
      <c r="IF116" s="9"/>
      <c r="II116" s="10"/>
      <c r="IJ116" s="1"/>
      <c r="IK116" s="9"/>
      <c r="IN116" s="10"/>
      <c r="IO116" s="1"/>
      <c r="IP116" s="9"/>
      <c r="IS116" s="10"/>
      <c r="IT116" s="1"/>
      <c r="IU116" s="9"/>
      <c r="IX116" s="10"/>
      <c r="IY116" s="1"/>
      <c r="IZ116" s="9"/>
      <c r="JC116" s="10"/>
      <c r="JD116" s="1"/>
      <c r="JE116" s="9"/>
      <c r="JH116" s="10"/>
      <c r="JI116" s="1"/>
      <c r="JJ116" s="9"/>
      <c r="JM116" s="10"/>
      <c r="JN116" s="1"/>
      <c r="JO116" s="9"/>
      <c r="JR116" s="10"/>
      <c r="JS116" s="1"/>
      <c r="JT116" s="9"/>
      <c r="JW116" s="10"/>
      <c r="JX116" s="1"/>
      <c r="JY116" s="9"/>
      <c r="KB116" s="10"/>
      <c r="KC116" s="1"/>
      <c r="KD116" s="9"/>
      <c r="KG116" s="10"/>
      <c r="KH116" s="1"/>
      <c r="KI116" s="9"/>
      <c r="KL116" s="10"/>
      <c r="KM116" s="1"/>
      <c r="KN116" s="9"/>
      <c r="KQ116" s="10"/>
      <c r="KR116" s="1"/>
      <c r="KS116" s="9"/>
      <c r="KV116" s="10"/>
      <c r="KW116" s="1"/>
      <c r="KX116" s="9"/>
      <c r="LA116" s="10"/>
      <c r="LB116" s="1"/>
      <c r="LC116" s="9"/>
      <c r="LF116" s="10"/>
      <c r="LG116" s="1"/>
      <c r="LH116" s="9"/>
      <c r="LK116" s="10"/>
      <c r="LL116" s="1"/>
      <c r="LM116" s="9"/>
      <c r="LP116" s="10"/>
      <c r="LQ116" s="1"/>
      <c r="LR116" s="9"/>
      <c r="LU116" s="10"/>
      <c r="LV116" s="1"/>
      <c r="LW116" s="9"/>
      <c r="LZ116" s="10"/>
      <c r="MA116" s="1"/>
      <c r="MB116" s="9"/>
      <c r="ME116" s="10"/>
      <c r="MF116" s="1"/>
      <c r="MG116" s="9"/>
      <c r="MJ116" s="10"/>
      <c r="MK116" s="1"/>
      <c r="ML116" s="9"/>
      <c r="MO116" s="10"/>
      <c r="MP116" s="1"/>
      <c r="MQ116" s="9"/>
      <c r="MT116" s="10"/>
      <c r="MU116" s="1"/>
      <c r="MV116" s="9"/>
      <c r="MY116" s="10"/>
      <c r="MZ116" s="1"/>
      <c r="NA116" s="9"/>
      <c r="ND116" s="10"/>
      <c r="NE116" s="1"/>
      <c r="NF116" s="9"/>
      <c r="NI116" s="10"/>
      <c r="NJ116" s="1"/>
      <c r="NK116" s="9"/>
      <c r="NN116" s="10"/>
      <c r="NO116" s="1"/>
      <c r="NP116" s="9"/>
      <c r="NS116" s="10"/>
      <c r="NT116" s="1"/>
      <c r="NU116" s="9"/>
      <c r="NX116" s="10"/>
      <c r="NY116" s="1"/>
      <c r="NZ116" s="9"/>
      <c r="OC116" s="10"/>
      <c r="OD116" s="1"/>
      <c r="OE116" s="9"/>
      <c r="OH116" s="10"/>
      <c r="OI116" s="1"/>
      <c r="OJ116" s="9"/>
      <c r="OM116" s="10"/>
      <c r="ON116" s="1"/>
      <c r="OO116" s="9"/>
      <c r="OR116" s="10"/>
      <c r="OS116" s="1"/>
      <c r="OT116" s="9"/>
      <c r="OW116" s="10"/>
      <c r="OX116" s="1"/>
      <c r="OY116" s="9"/>
      <c r="PB116" s="10"/>
      <c r="PC116" s="1"/>
      <c r="PD116" s="9"/>
      <c r="PG116" s="10"/>
      <c r="PH116" s="1"/>
      <c r="PI116" s="9"/>
      <c r="PL116" s="10"/>
      <c r="PM116" s="1"/>
      <c r="PN116" s="9"/>
      <c r="PQ116" s="10"/>
      <c r="PR116" s="1"/>
      <c r="PS116" s="9"/>
      <c r="PV116" s="10"/>
      <c r="PW116" s="1"/>
      <c r="PX116" s="9"/>
      <c r="QA116" s="10"/>
      <c r="QB116" s="1"/>
      <c r="QC116" s="9"/>
      <c r="QF116" s="10"/>
      <c r="QG116" s="1"/>
      <c r="QH116" s="9"/>
      <c r="QK116" s="10"/>
      <c r="QL116" s="1"/>
      <c r="QM116" s="9"/>
      <c r="QP116" s="10"/>
      <c r="QQ116" s="1"/>
      <c r="QR116" s="9"/>
      <c r="QU116" s="10"/>
      <c r="QV116" s="1"/>
      <c r="QW116" s="9"/>
      <c r="QZ116" s="10"/>
      <c r="RA116" s="1"/>
      <c r="RB116" s="9"/>
      <c r="RE116" s="10"/>
      <c r="RF116" s="1"/>
      <c r="RG116" s="9"/>
      <c r="RJ116" s="10"/>
      <c r="RK116" s="1"/>
      <c r="RL116" s="9"/>
      <c r="RO116" s="10"/>
      <c r="RP116" s="1"/>
      <c r="RQ116" s="9"/>
      <c r="RT116" s="10"/>
      <c r="RU116" s="1"/>
      <c r="RV116" s="9"/>
      <c r="RY116" s="10"/>
      <c r="RZ116" s="1"/>
      <c r="SA116" s="9"/>
      <c r="SD116" s="10"/>
      <c r="SE116" s="1"/>
      <c r="SF116" s="9"/>
      <c r="SI116" s="10"/>
      <c r="SJ116" s="1"/>
      <c r="SK116" s="9"/>
      <c r="SN116" s="10"/>
      <c r="SO116" s="1"/>
      <c r="SP116" s="9"/>
      <c r="SS116" s="10"/>
      <c r="ST116" s="1"/>
      <c r="SU116" s="9"/>
      <c r="SX116" s="10"/>
      <c r="SY116" s="1"/>
      <c r="SZ116" s="9"/>
      <c r="TC116" s="10"/>
      <c r="TD116" s="1"/>
      <c r="TE116" s="9"/>
      <c r="TH116" s="10"/>
      <c r="TI116" s="1"/>
      <c r="TJ116" s="9"/>
      <c r="TM116" s="10"/>
      <c r="TN116" s="1"/>
      <c r="TO116" s="9"/>
      <c r="TR116" s="10"/>
      <c r="TS116" s="1"/>
      <c r="TT116" s="9"/>
      <c r="TW116" s="10"/>
      <c r="TX116" s="1"/>
      <c r="TY116" s="9"/>
      <c r="UB116" s="10"/>
      <c r="UC116" s="1"/>
      <c r="UD116" s="9"/>
      <c r="UG116" s="10"/>
      <c r="UH116" s="1"/>
      <c r="UI116" s="9"/>
      <c r="UL116" s="10"/>
      <c r="UM116" s="1"/>
      <c r="UN116" s="9"/>
      <c r="UQ116" s="10"/>
      <c r="UR116" s="1"/>
      <c r="US116" s="9"/>
      <c r="UV116" s="10"/>
      <c r="UW116" s="1"/>
      <c r="UX116" s="9"/>
      <c r="VA116" s="10"/>
      <c r="VB116" s="1"/>
      <c r="VC116" s="9"/>
      <c r="VF116" s="10"/>
      <c r="VG116" s="1"/>
      <c r="VH116" s="9"/>
      <c r="VK116" s="10"/>
      <c r="VL116" s="1"/>
      <c r="VM116" s="9"/>
      <c r="VP116" s="10"/>
      <c r="VQ116" s="1"/>
      <c r="VR116" s="9"/>
      <c r="VU116" s="10"/>
      <c r="VV116" s="1"/>
      <c r="VW116" s="9"/>
      <c r="VZ116" s="10"/>
      <c r="WA116" s="1"/>
      <c r="WB116" s="9"/>
      <c r="WE116" s="10"/>
      <c r="WF116" s="1"/>
      <c r="WG116" s="9"/>
      <c r="WJ116" s="10"/>
      <c r="WK116" s="1"/>
      <c r="WL116" s="9"/>
      <c r="WO116" s="10"/>
      <c r="WP116" s="1"/>
      <c r="WQ116" s="9"/>
      <c r="WT116" s="10"/>
      <c r="WU116" s="1"/>
      <c r="WV116" s="9"/>
      <c r="WY116" s="10"/>
      <c r="WZ116" s="1"/>
      <c r="XA116" s="9"/>
      <c r="XD116" s="10"/>
      <c r="XE116" s="1"/>
      <c r="XF116" s="9"/>
      <c r="XI116" s="10"/>
      <c r="XJ116" s="1"/>
      <c r="XK116" s="9"/>
      <c r="XN116" s="10"/>
      <c r="XO116" s="1"/>
      <c r="XP116" s="9"/>
      <c r="XS116" s="10"/>
      <c r="XT116" s="1"/>
      <c r="XU116" s="9"/>
      <c r="XX116" s="10"/>
      <c r="XY116" s="1"/>
      <c r="XZ116" s="9"/>
      <c r="YC116" s="10"/>
      <c r="YD116" s="1"/>
      <c r="YE116" s="9"/>
      <c r="YH116" s="10"/>
      <c r="YI116" s="1"/>
      <c r="YJ116" s="9"/>
      <c r="YM116" s="10"/>
      <c r="YN116" s="1"/>
      <c r="YO116" s="9"/>
      <c r="YR116" s="10"/>
      <c r="YS116" s="1"/>
      <c r="YT116" s="9"/>
      <c r="YW116" s="10"/>
      <c r="YX116" s="1"/>
      <c r="YY116" s="9"/>
      <c r="ZB116" s="10"/>
      <c r="ZC116" s="1"/>
      <c r="ZD116" s="9"/>
      <c r="ZG116" s="10"/>
      <c r="ZH116" s="1"/>
      <c r="ZI116" s="9"/>
      <c r="ZL116" s="10"/>
      <c r="ZM116" s="1"/>
      <c r="ZN116" s="9"/>
      <c r="ZQ116" s="10"/>
      <c r="ZR116" s="1"/>
      <c r="ZS116" s="9"/>
      <c r="ZV116" s="10"/>
      <c r="ZW116" s="1"/>
      <c r="ZX116" s="9"/>
      <c r="AAA116" s="10"/>
      <c r="AAB116" s="1"/>
      <c r="AAC116" s="9"/>
      <c r="AAF116" s="10"/>
      <c r="AAG116" s="1"/>
      <c r="AAH116" s="9"/>
      <c r="AAK116" s="10"/>
      <c r="AAL116" s="1"/>
      <c r="AAM116" s="9"/>
      <c r="AAP116" s="10"/>
      <c r="AAQ116" s="1"/>
      <c r="AAR116" s="9"/>
      <c r="AAU116" s="10"/>
      <c r="AAV116" s="1"/>
      <c r="AAW116" s="9"/>
      <c r="AAZ116" s="10"/>
      <c r="ABA116" s="1"/>
      <c r="ABB116" s="9"/>
      <c r="ABE116" s="10"/>
      <c r="ABF116" s="1"/>
      <c r="ABG116" s="9"/>
      <c r="ABJ116" s="10"/>
      <c r="ABK116" s="1"/>
      <c r="ABL116" s="9"/>
      <c r="ABO116" s="10"/>
      <c r="ABP116" s="1"/>
      <c r="ABQ116" s="9"/>
      <c r="ABT116" s="10"/>
      <c r="ABU116" s="1"/>
      <c r="ABV116" s="9"/>
      <c r="ABY116" s="10"/>
      <c r="ABZ116" s="1"/>
      <c r="ACA116" s="9"/>
      <c r="ACD116" s="10"/>
      <c r="ACE116" s="1"/>
      <c r="ACF116" s="9"/>
      <c r="ACI116" s="10"/>
      <c r="ACJ116" s="1"/>
      <c r="ACK116" s="9"/>
      <c r="ACN116" s="10"/>
      <c r="ACO116" s="1"/>
      <c r="ACP116" s="9"/>
      <c r="ACS116" s="10"/>
      <c r="ACT116" s="1"/>
      <c r="ACU116" s="9"/>
      <c r="ACX116" s="10"/>
      <c r="ACY116" s="1"/>
      <c r="ACZ116" s="9"/>
      <c r="ADC116" s="10"/>
      <c r="ADD116" s="1"/>
      <c r="ADE116" s="9"/>
      <c r="ADH116" s="10"/>
      <c r="ADI116" s="1"/>
      <c r="ADJ116" s="9"/>
      <c r="ADM116" s="10"/>
      <c r="ADN116" s="1"/>
      <c r="ADO116" s="9"/>
      <c r="ADR116" s="10"/>
      <c r="ADS116" s="1"/>
      <c r="ADT116" s="9"/>
      <c r="ADW116" s="10"/>
      <c r="ADX116" s="1"/>
      <c r="ADY116" s="9"/>
      <c r="AEB116" s="10"/>
      <c r="AEC116" s="1"/>
      <c r="AED116" s="9"/>
      <c r="AEG116" s="10"/>
      <c r="AEH116" s="1"/>
      <c r="AEI116" s="9"/>
      <c r="AEL116" s="10"/>
      <c r="AEM116" s="1"/>
      <c r="AEN116" s="9"/>
      <c r="AEQ116" s="10"/>
      <c r="AER116" s="1"/>
      <c r="AES116" s="9"/>
      <c r="AEV116" s="10"/>
      <c r="AEW116" s="1"/>
      <c r="AEX116" s="9"/>
      <c r="AFA116" s="10"/>
      <c r="AFB116" s="1"/>
      <c r="AFC116" s="9"/>
      <c r="AFF116" s="10"/>
      <c r="AFG116" s="1"/>
      <c r="AFH116" s="9"/>
      <c r="AFK116" s="10"/>
      <c r="AFL116" s="1"/>
      <c r="AFM116" s="9"/>
      <c r="AFP116" s="10"/>
      <c r="AFQ116" s="1"/>
      <c r="AFR116" s="9"/>
      <c r="AFU116" s="10"/>
      <c r="AFV116" s="1"/>
      <c r="AFW116" s="9"/>
      <c r="AFZ116" s="10"/>
      <c r="AGA116" s="1"/>
      <c r="AGB116" s="9"/>
      <c r="AGE116" s="10"/>
      <c r="AGF116" s="1"/>
      <c r="AGG116" s="9"/>
      <c r="AGJ116" s="10"/>
      <c r="AGK116" s="1"/>
      <c r="AGL116" s="9"/>
      <c r="AGO116" s="10"/>
      <c r="AGP116" s="1"/>
      <c r="AGQ116" s="9"/>
      <c r="AGT116" s="10"/>
      <c r="AGU116" s="1"/>
      <c r="AGV116" s="9"/>
      <c r="AGY116" s="10"/>
      <c r="AGZ116" s="1"/>
      <c r="AHA116" s="9"/>
      <c r="AHD116" s="10"/>
      <c r="AHE116" s="1"/>
      <c r="AHF116" s="9"/>
      <c r="AHI116" s="10"/>
      <c r="AHJ116" s="1"/>
      <c r="AHK116" s="9"/>
      <c r="AHN116" s="10"/>
      <c r="AHO116" s="1"/>
      <c r="AHP116" s="9"/>
      <c r="AHS116" s="10"/>
      <c r="AHT116" s="1"/>
      <c r="AHU116" s="9"/>
      <c r="AHX116" s="10"/>
      <c r="AHY116" s="1"/>
      <c r="AHZ116" s="9"/>
      <c r="AIC116" s="10"/>
      <c r="AID116" s="1"/>
      <c r="AIE116" s="9"/>
      <c r="AIH116" s="10"/>
      <c r="AII116" s="1"/>
      <c r="AIJ116" s="9"/>
      <c r="AIM116" s="10"/>
      <c r="AIN116" s="1"/>
      <c r="AIO116" s="9"/>
      <c r="AIR116" s="10"/>
      <c r="AIS116" s="1"/>
      <c r="AIT116" s="9"/>
      <c r="AIW116" s="10"/>
      <c r="AIX116" s="1"/>
      <c r="AIY116" s="9"/>
      <c r="AJB116" s="10"/>
      <c r="AJC116" s="1"/>
      <c r="AJD116" s="9"/>
      <c r="AJG116" s="10"/>
      <c r="AJH116" s="1"/>
      <c r="AJI116" s="9"/>
      <c r="AJL116" s="10"/>
      <c r="AJM116" s="1"/>
      <c r="AJN116" s="9"/>
      <c r="AJQ116" s="10"/>
      <c r="AJR116" s="1"/>
      <c r="AJS116" s="9"/>
      <c r="AJV116" s="10"/>
      <c r="AJW116" s="1"/>
      <c r="AJX116" s="9"/>
      <c r="AKA116" s="10"/>
      <c r="AKB116" s="1"/>
      <c r="AKC116" s="9"/>
      <c r="AKF116" s="10"/>
      <c r="AKG116" s="1"/>
      <c r="AKH116" s="9"/>
      <c r="AKK116" s="10"/>
      <c r="AKL116" s="1"/>
      <c r="AKM116" s="9"/>
      <c r="AKP116" s="10"/>
      <c r="AKQ116" s="1"/>
      <c r="AKR116" s="9"/>
      <c r="AKU116" s="10"/>
      <c r="AKV116" s="1"/>
      <c r="AKW116" s="9"/>
      <c r="AKZ116" s="10"/>
      <c r="ALA116" s="1"/>
      <c r="ALB116" s="9"/>
      <c r="ALE116" s="10"/>
      <c r="ALF116" s="1"/>
      <c r="ALG116" s="9"/>
      <c r="ALJ116" s="10"/>
      <c r="ALK116" s="1"/>
      <c r="ALL116" s="9"/>
      <c r="ALO116" s="10"/>
      <c r="ALP116" s="1"/>
      <c r="ALQ116" s="9"/>
      <c r="ALT116" s="10"/>
      <c r="ALU116" s="1"/>
      <c r="ALV116" s="9"/>
      <c r="ALY116" s="10"/>
      <c r="ALZ116" s="1"/>
      <c r="AMA116" s="9"/>
      <c r="AMD116" s="10"/>
      <c r="AME116" s="1"/>
      <c r="AMF116" s="9"/>
      <c r="AMI116" s="10"/>
      <c r="AMJ116" s="1"/>
    </row>
    <row r="117" spans="1:1024" customHeight="1" ht="13.2">
      <c r="I117" s="1"/>
      <c r="J117" s="9"/>
      <c r="M117" s="10"/>
      <c r="N117" s="1"/>
      <c r="O117" s="9"/>
      <c r="R117" s="10"/>
      <c r="S117" s="1"/>
      <c r="T117" s="9"/>
      <c r="W117" s="10"/>
      <c r="X117" s="1"/>
      <c r="Y117" s="9"/>
      <c r="AB117" s="10"/>
      <c r="AC117" s="1"/>
      <c r="AD117" s="9"/>
      <c r="AG117" s="10"/>
      <c r="AH117" s="1"/>
      <c r="AI117" s="9"/>
      <c r="AL117" s="10"/>
      <c r="AM117" s="1"/>
      <c r="AN117" s="9"/>
      <c r="AQ117" s="10"/>
      <c r="AR117" s="1"/>
      <c r="AS117" s="9"/>
      <c r="AV117" s="10"/>
      <c r="AW117" s="1"/>
      <c r="AX117" s="9"/>
      <c r="BA117" s="10"/>
      <c r="BB117" s="1"/>
      <c r="BC117" s="9"/>
      <c r="BF117" s="10"/>
      <c r="BG117" s="1"/>
      <c r="BH117" s="9"/>
      <c r="BK117" s="10"/>
      <c r="BL117" s="1"/>
      <c r="BM117" s="9"/>
      <c r="BP117" s="10"/>
      <c r="BQ117" s="1"/>
      <c r="BR117" s="9"/>
      <c r="BU117" s="10"/>
      <c r="BV117" s="1"/>
      <c r="BW117" s="9"/>
      <c r="BZ117" s="10"/>
      <c r="CA117" s="1"/>
      <c r="CB117" s="9"/>
      <c r="CE117" s="10"/>
      <c r="CF117" s="1"/>
      <c r="CG117" s="9"/>
      <c r="CJ117" s="10"/>
      <c r="CK117" s="1"/>
      <c r="CL117" s="9"/>
      <c r="CO117" s="10"/>
      <c r="CP117" s="1"/>
      <c r="CQ117" s="9"/>
      <c r="CT117" s="10"/>
      <c r="CU117" s="1"/>
      <c r="CV117" s="9"/>
      <c r="CY117" s="10"/>
      <c r="CZ117" s="1"/>
      <c r="DA117" s="9"/>
      <c r="DD117" s="10"/>
      <c r="DE117" s="1"/>
      <c r="DF117" s="9"/>
      <c r="DI117" s="10"/>
      <c r="DJ117" s="1"/>
      <c r="DK117" s="9"/>
      <c r="DN117" s="10"/>
      <c r="DO117" s="1"/>
      <c r="DP117" s="9"/>
      <c r="DS117" s="10"/>
      <c r="DT117" s="1"/>
      <c r="DU117" s="9"/>
      <c r="DX117" s="10"/>
      <c r="DY117" s="1"/>
      <c r="DZ117" s="9"/>
      <c r="EC117" s="10"/>
      <c r="ED117" s="1"/>
      <c r="EE117" s="9"/>
      <c r="EH117" s="10"/>
      <c r="EI117" s="1"/>
      <c r="EJ117" s="9"/>
      <c r="EM117" s="10"/>
      <c r="EN117" s="1"/>
      <c r="EO117" s="9"/>
      <c r="ER117" s="10"/>
      <c r="ES117" s="1"/>
      <c r="ET117" s="9"/>
      <c r="EW117" s="10"/>
      <c r="EX117" s="1"/>
      <c r="EY117" s="9"/>
      <c r="FB117" s="10"/>
      <c r="FC117" s="1"/>
      <c r="FD117" s="9"/>
      <c r="FG117" s="10"/>
      <c r="FH117" s="1"/>
      <c r="FI117" s="9"/>
      <c r="FL117" s="10"/>
      <c r="FM117" s="1"/>
      <c r="FN117" s="9"/>
      <c r="FQ117" s="10"/>
      <c r="FR117" s="1"/>
      <c r="FS117" s="9"/>
      <c r="FV117" s="10"/>
      <c r="FW117" s="1"/>
      <c r="FX117" s="9"/>
      <c r="GA117" s="10"/>
      <c r="GB117" s="1"/>
      <c r="GC117" s="9"/>
      <c r="GF117" s="10"/>
      <c r="GG117" s="1"/>
      <c r="GH117" s="9"/>
      <c r="GK117" s="10"/>
      <c r="GL117" s="1"/>
      <c r="GM117" s="9"/>
      <c r="GP117" s="10"/>
      <c r="GQ117" s="1"/>
      <c r="GR117" s="9"/>
      <c r="GU117" s="10"/>
      <c r="GV117" s="1"/>
      <c r="GW117" s="9"/>
      <c r="GZ117" s="10"/>
      <c r="HA117" s="1"/>
      <c r="HB117" s="9"/>
      <c r="HE117" s="10"/>
      <c r="HF117" s="1"/>
      <c r="HG117" s="9"/>
      <c r="HJ117" s="10"/>
      <c r="HK117" s="1"/>
      <c r="HL117" s="9"/>
      <c r="HO117" s="10"/>
      <c r="HP117" s="1"/>
      <c r="HQ117" s="9"/>
      <c r="HT117" s="10"/>
      <c r="HU117" s="1"/>
      <c r="HV117" s="9"/>
      <c r="HY117" s="10"/>
      <c r="HZ117" s="1"/>
      <c r="IA117" s="9"/>
      <c r="ID117" s="10"/>
      <c r="IE117" s="1"/>
      <c r="IF117" s="9"/>
      <c r="II117" s="10"/>
      <c r="IJ117" s="1"/>
      <c r="IK117" s="9"/>
      <c r="IN117" s="10"/>
      <c r="IO117" s="1"/>
      <c r="IP117" s="9"/>
      <c r="IS117" s="10"/>
      <c r="IT117" s="1"/>
      <c r="IU117" s="9"/>
      <c r="IX117" s="10"/>
      <c r="IY117" s="1"/>
      <c r="IZ117" s="9"/>
      <c r="JC117" s="10"/>
      <c r="JD117" s="1"/>
      <c r="JE117" s="9"/>
      <c r="JH117" s="10"/>
      <c r="JI117" s="1"/>
      <c r="JJ117" s="9"/>
      <c r="JM117" s="10"/>
      <c r="JN117" s="1"/>
      <c r="JO117" s="9"/>
      <c r="JR117" s="10"/>
      <c r="JS117" s="1"/>
      <c r="JT117" s="9"/>
      <c r="JW117" s="10"/>
      <c r="JX117" s="1"/>
      <c r="JY117" s="9"/>
      <c r="KB117" s="10"/>
      <c r="KC117" s="1"/>
      <c r="KD117" s="9"/>
      <c r="KG117" s="10"/>
      <c r="KH117" s="1"/>
      <c r="KI117" s="9"/>
      <c r="KL117" s="10"/>
      <c r="KM117" s="1"/>
      <c r="KN117" s="9"/>
      <c r="KQ117" s="10"/>
      <c r="KR117" s="1"/>
      <c r="KS117" s="9"/>
      <c r="KV117" s="10"/>
      <c r="KW117" s="1"/>
      <c r="KX117" s="9"/>
      <c r="LA117" s="10"/>
      <c r="LB117" s="1"/>
      <c r="LC117" s="9"/>
      <c r="LF117" s="10"/>
      <c r="LG117" s="1"/>
      <c r="LH117" s="9"/>
      <c r="LK117" s="10"/>
      <c r="LL117" s="1"/>
      <c r="LM117" s="9"/>
      <c r="LP117" s="10"/>
      <c r="LQ117" s="1"/>
      <c r="LR117" s="9"/>
      <c r="LU117" s="10"/>
      <c r="LV117" s="1"/>
      <c r="LW117" s="9"/>
      <c r="LZ117" s="10"/>
      <c r="MA117" s="1"/>
      <c r="MB117" s="9"/>
      <c r="ME117" s="10"/>
      <c r="MF117" s="1"/>
      <c r="MG117" s="9"/>
      <c r="MJ117" s="10"/>
      <c r="MK117" s="1"/>
      <c r="ML117" s="9"/>
      <c r="MO117" s="10"/>
      <c r="MP117" s="1"/>
      <c r="MQ117" s="9"/>
      <c r="MT117" s="10"/>
      <c r="MU117" s="1"/>
      <c r="MV117" s="9"/>
      <c r="MY117" s="10"/>
      <c r="MZ117" s="1"/>
      <c r="NA117" s="9"/>
      <c r="ND117" s="10"/>
      <c r="NE117" s="1"/>
      <c r="NF117" s="9"/>
      <c r="NI117" s="10"/>
      <c r="NJ117" s="1"/>
      <c r="NK117" s="9"/>
      <c r="NN117" s="10"/>
      <c r="NO117" s="1"/>
      <c r="NP117" s="9"/>
      <c r="NS117" s="10"/>
      <c r="NT117" s="1"/>
      <c r="NU117" s="9"/>
      <c r="NX117" s="10"/>
      <c r="NY117" s="1"/>
      <c r="NZ117" s="9"/>
      <c r="OC117" s="10"/>
      <c r="OD117" s="1"/>
      <c r="OE117" s="9"/>
      <c r="OH117" s="10"/>
      <c r="OI117" s="1"/>
      <c r="OJ117" s="9"/>
      <c r="OM117" s="10"/>
      <c r="ON117" s="1"/>
      <c r="OO117" s="9"/>
      <c r="OR117" s="10"/>
      <c r="OS117" s="1"/>
      <c r="OT117" s="9"/>
      <c r="OW117" s="10"/>
      <c r="OX117" s="1"/>
      <c r="OY117" s="9"/>
      <c r="PB117" s="10"/>
      <c r="PC117" s="1"/>
      <c r="PD117" s="9"/>
      <c r="PG117" s="10"/>
      <c r="PH117" s="1"/>
      <c r="PI117" s="9"/>
      <c r="PL117" s="10"/>
      <c r="PM117" s="1"/>
      <c r="PN117" s="9"/>
      <c r="PQ117" s="10"/>
      <c r="PR117" s="1"/>
      <c r="PS117" s="9"/>
      <c r="PV117" s="10"/>
      <c r="PW117" s="1"/>
      <c r="PX117" s="9"/>
      <c r="QA117" s="10"/>
      <c r="QB117" s="1"/>
      <c r="QC117" s="9"/>
      <c r="QF117" s="10"/>
      <c r="QG117" s="1"/>
      <c r="QH117" s="9"/>
      <c r="QK117" s="10"/>
      <c r="QL117" s="1"/>
      <c r="QM117" s="9"/>
      <c r="QP117" s="10"/>
      <c r="QQ117" s="1"/>
      <c r="QR117" s="9"/>
      <c r="QU117" s="10"/>
      <c r="QV117" s="1"/>
      <c r="QW117" s="9"/>
      <c r="QZ117" s="10"/>
      <c r="RA117" s="1"/>
      <c r="RB117" s="9"/>
      <c r="RE117" s="10"/>
      <c r="RF117" s="1"/>
      <c r="RG117" s="9"/>
      <c r="RJ117" s="10"/>
      <c r="RK117" s="1"/>
      <c r="RL117" s="9"/>
      <c r="RO117" s="10"/>
      <c r="RP117" s="1"/>
      <c r="RQ117" s="9"/>
      <c r="RT117" s="10"/>
      <c r="RU117" s="1"/>
      <c r="RV117" s="9"/>
      <c r="RY117" s="10"/>
      <c r="RZ117" s="1"/>
      <c r="SA117" s="9"/>
      <c r="SD117" s="10"/>
      <c r="SE117" s="1"/>
      <c r="SF117" s="9"/>
      <c r="SI117" s="10"/>
      <c r="SJ117" s="1"/>
      <c r="SK117" s="9"/>
      <c r="SN117" s="10"/>
      <c r="SO117" s="1"/>
      <c r="SP117" s="9"/>
      <c r="SS117" s="10"/>
      <c r="ST117" s="1"/>
      <c r="SU117" s="9"/>
      <c r="SX117" s="10"/>
      <c r="SY117" s="1"/>
      <c r="SZ117" s="9"/>
      <c r="TC117" s="10"/>
      <c r="TD117" s="1"/>
      <c r="TE117" s="9"/>
      <c r="TH117" s="10"/>
      <c r="TI117" s="1"/>
      <c r="TJ117" s="9"/>
      <c r="TM117" s="10"/>
      <c r="TN117" s="1"/>
      <c r="TO117" s="9"/>
      <c r="TR117" s="10"/>
      <c r="TS117" s="1"/>
      <c r="TT117" s="9"/>
      <c r="TW117" s="10"/>
      <c r="TX117" s="1"/>
      <c r="TY117" s="9"/>
      <c r="UB117" s="10"/>
      <c r="UC117" s="1"/>
      <c r="UD117" s="9"/>
      <c r="UG117" s="10"/>
      <c r="UH117" s="1"/>
      <c r="UI117" s="9"/>
      <c r="UL117" s="10"/>
      <c r="UM117" s="1"/>
      <c r="UN117" s="9"/>
      <c r="UQ117" s="10"/>
      <c r="UR117" s="1"/>
      <c r="US117" s="9"/>
      <c r="UV117" s="10"/>
      <c r="UW117" s="1"/>
      <c r="UX117" s="9"/>
      <c r="VA117" s="10"/>
      <c r="VB117" s="1"/>
      <c r="VC117" s="9"/>
      <c r="VF117" s="10"/>
      <c r="VG117" s="1"/>
      <c r="VH117" s="9"/>
      <c r="VK117" s="10"/>
      <c r="VL117" s="1"/>
      <c r="VM117" s="9"/>
      <c r="VP117" s="10"/>
      <c r="VQ117" s="1"/>
      <c r="VR117" s="9"/>
      <c r="VU117" s="10"/>
      <c r="VV117" s="1"/>
      <c r="VW117" s="9"/>
      <c r="VZ117" s="10"/>
      <c r="WA117" s="1"/>
      <c r="WB117" s="9"/>
      <c r="WE117" s="10"/>
      <c r="WF117" s="1"/>
      <c r="WG117" s="9"/>
      <c r="WJ117" s="10"/>
      <c r="WK117" s="1"/>
      <c r="WL117" s="9"/>
      <c r="WO117" s="10"/>
      <c r="WP117" s="1"/>
      <c r="WQ117" s="9"/>
      <c r="WT117" s="10"/>
      <c r="WU117" s="1"/>
      <c r="WV117" s="9"/>
      <c r="WY117" s="10"/>
      <c r="WZ117" s="1"/>
      <c r="XA117" s="9"/>
      <c r="XD117" s="10"/>
      <c r="XE117" s="1"/>
      <c r="XF117" s="9"/>
      <c r="XI117" s="10"/>
      <c r="XJ117" s="1"/>
      <c r="XK117" s="9"/>
      <c r="XN117" s="10"/>
      <c r="XO117" s="1"/>
      <c r="XP117" s="9"/>
      <c r="XS117" s="10"/>
      <c r="XT117" s="1"/>
      <c r="XU117" s="9"/>
      <c r="XX117" s="10"/>
      <c r="XY117" s="1"/>
      <c r="XZ117" s="9"/>
      <c r="YC117" s="10"/>
      <c r="YD117" s="1"/>
      <c r="YE117" s="9"/>
      <c r="YH117" s="10"/>
      <c r="YI117" s="1"/>
      <c r="YJ117" s="9"/>
      <c r="YM117" s="10"/>
      <c r="YN117" s="1"/>
      <c r="YO117" s="9"/>
      <c r="YR117" s="10"/>
      <c r="YS117" s="1"/>
      <c r="YT117" s="9"/>
      <c r="YW117" s="10"/>
      <c r="YX117" s="1"/>
      <c r="YY117" s="9"/>
      <c r="ZB117" s="10"/>
      <c r="ZC117" s="1"/>
      <c r="ZD117" s="9"/>
      <c r="ZG117" s="10"/>
      <c r="ZH117" s="1"/>
      <c r="ZI117" s="9"/>
      <c r="ZL117" s="10"/>
      <c r="ZM117" s="1"/>
      <c r="ZN117" s="9"/>
      <c r="ZQ117" s="10"/>
      <c r="ZR117" s="1"/>
      <c r="ZS117" s="9"/>
      <c r="ZV117" s="10"/>
      <c r="ZW117" s="1"/>
      <c r="ZX117" s="9"/>
      <c r="AAA117" s="10"/>
      <c r="AAB117" s="1"/>
      <c r="AAC117" s="9"/>
      <c r="AAF117" s="10"/>
      <c r="AAG117" s="1"/>
      <c r="AAH117" s="9"/>
      <c r="AAK117" s="10"/>
      <c r="AAL117" s="1"/>
      <c r="AAM117" s="9"/>
      <c r="AAP117" s="10"/>
      <c r="AAQ117" s="1"/>
      <c r="AAR117" s="9"/>
      <c r="AAU117" s="10"/>
      <c r="AAV117" s="1"/>
      <c r="AAW117" s="9"/>
      <c r="AAZ117" s="10"/>
      <c r="ABA117" s="1"/>
      <c r="ABB117" s="9"/>
      <c r="ABE117" s="10"/>
      <c r="ABF117" s="1"/>
      <c r="ABG117" s="9"/>
      <c r="ABJ117" s="10"/>
      <c r="ABK117" s="1"/>
      <c r="ABL117" s="9"/>
      <c r="ABO117" s="10"/>
      <c r="ABP117" s="1"/>
      <c r="ABQ117" s="9"/>
      <c r="ABT117" s="10"/>
      <c r="ABU117" s="1"/>
      <c r="ABV117" s="9"/>
      <c r="ABY117" s="10"/>
      <c r="ABZ117" s="1"/>
      <c r="ACA117" s="9"/>
      <c r="ACD117" s="10"/>
      <c r="ACE117" s="1"/>
      <c r="ACF117" s="9"/>
      <c r="ACI117" s="10"/>
      <c r="ACJ117" s="1"/>
      <c r="ACK117" s="9"/>
      <c r="ACN117" s="10"/>
      <c r="ACO117" s="1"/>
      <c r="ACP117" s="9"/>
      <c r="ACS117" s="10"/>
      <c r="ACT117" s="1"/>
      <c r="ACU117" s="9"/>
      <c r="ACX117" s="10"/>
      <c r="ACY117" s="1"/>
      <c r="ACZ117" s="9"/>
      <c r="ADC117" s="10"/>
      <c r="ADD117" s="1"/>
      <c r="ADE117" s="9"/>
      <c r="ADH117" s="10"/>
      <c r="ADI117" s="1"/>
      <c r="ADJ117" s="9"/>
      <c r="ADM117" s="10"/>
      <c r="ADN117" s="1"/>
      <c r="ADO117" s="9"/>
      <c r="ADR117" s="10"/>
      <c r="ADS117" s="1"/>
      <c r="ADT117" s="9"/>
      <c r="ADW117" s="10"/>
      <c r="ADX117" s="1"/>
      <c r="ADY117" s="9"/>
      <c r="AEB117" s="10"/>
      <c r="AEC117" s="1"/>
      <c r="AED117" s="9"/>
      <c r="AEG117" s="10"/>
      <c r="AEH117" s="1"/>
      <c r="AEI117" s="9"/>
      <c r="AEL117" s="10"/>
      <c r="AEM117" s="1"/>
      <c r="AEN117" s="9"/>
      <c r="AEQ117" s="10"/>
      <c r="AER117" s="1"/>
      <c r="AES117" s="9"/>
      <c r="AEV117" s="10"/>
      <c r="AEW117" s="1"/>
      <c r="AEX117" s="9"/>
      <c r="AFA117" s="10"/>
      <c r="AFB117" s="1"/>
      <c r="AFC117" s="9"/>
      <c r="AFF117" s="10"/>
      <c r="AFG117" s="1"/>
      <c r="AFH117" s="9"/>
      <c r="AFK117" s="10"/>
      <c r="AFL117" s="1"/>
      <c r="AFM117" s="9"/>
      <c r="AFP117" s="10"/>
      <c r="AFQ117" s="1"/>
      <c r="AFR117" s="9"/>
      <c r="AFU117" s="10"/>
      <c r="AFV117" s="1"/>
      <c r="AFW117" s="9"/>
      <c r="AFZ117" s="10"/>
      <c r="AGA117" s="1"/>
      <c r="AGB117" s="9"/>
      <c r="AGE117" s="10"/>
      <c r="AGF117" s="1"/>
      <c r="AGG117" s="9"/>
      <c r="AGJ117" s="10"/>
      <c r="AGK117" s="1"/>
      <c r="AGL117" s="9"/>
      <c r="AGO117" s="10"/>
      <c r="AGP117" s="1"/>
      <c r="AGQ117" s="9"/>
      <c r="AGT117" s="10"/>
      <c r="AGU117" s="1"/>
      <c r="AGV117" s="9"/>
      <c r="AGY117" s="10"/>
      <c r="AGZ117" s="1"/>
      <c r="AHA117" s="9"/>
      <c r="AHD117" s="10"/>
      <c r="AHE117" s="1"/>
      <c r="AHF117" s="9"/>
      <c r="AHI117" s="10"/>
      <c r="AHJ117" s="1"/>
      <c r="AHK117" s="9"/>
      <c r="AHN117" s="10"/>
      <c r="AHO117" s="1"/>
      <c r="AHP117" s="9"/>
      <c r="AHS117" s="10"/>
      <c r="AHT117" s="1"/>
      <c r="AHU117" s="9"/>
      <c r="AHX117" s="10"/>
      <c r="AHY117" s="1"/>
      <c r="AHZ117" s="9"/>
      <c r="AIC117" s="10"/>
      <c r="AID117" s="1"/>
      <c r="AIE117" s="9"/>
      <c r="AIH117" s="10"/>
      <c r="AII117" s="1"/>
      <c r="AIJ117" s="9"/>
      <c r="AIM117" s="10"/>
      <c r="AIN117" s="1"/>
      <c r="AIO117" s="9"/>
      <c r="AIR117" s="10"/>
      <c r="AIS117" s="1"/>
      <c r="AIT117" s="9"/>
      <c r="AIW117" s="10"/>
      <c r="AIX117" s="1"/>
      <c r="AIY117" s="9"/>
      <c r="AJB117" s="10"/>
      <c r="AJC117" s="1"/>
      <c r="AJD117" s="9"/>
      <c r="AJG117" s="10"/>
      <c r="AJH117" s="1"/>
      <c r="AJI117" s="9"/>
      <c r="AJL117" s="10"/>
      <c r="AJM117" s="1"/>
      <c r="AJN117" s="9"/>
      <c r="AJQ117" s="10"/>
      <c r="AJR117" s="1"/>
      <c r="AJS117" s="9"/>
      <c r="AJV117" s="10"/>
      <c r="AJW117" s="1"/>
      <c r="AJX117" s="9"/>
      <c r="AKA117" s="10"/>
      <c r="AKB117" s="1"/>
      <c r="AKC117" s="9"/>
      <c r="AKF117" s="10"/>
      <c r="AKG117" s="1"/>
      <c r="AKH117" s="9"/>
      <c r="AKK117" s="10"/>
      <c r="AKL117" s="1"/>
      <c r="AKM117" s="9"/>
      <c r="AKP117" s="10"/>
      <c r="AKQ117" s="1"/>
      <c r="AKR117" s="9"/>
      <c r="AKU117" s="10"/>
      <c r="AKV117" s="1"/>
      <c r="AKW117" s="9"/>
      <c r="AKZ117" s="10"/>
      <c r="ALA117" s="1"/>
      <c r="ALB117" s="9"/>
      <c r="ALE117" s="10"/>
      <c r="ALF117" s="1"/>
      <c r="ALG117" s="9"/>
      <c r="ALJ117" s="10"/>
      <c r="ALK117" s="1"/>
      <c r="ALL117" s="9"/>
      <c r="ALO117" s="10"/>
      <c r="ALP117" s="1"/>
      <c r="ALQ117" s="9"/>
      <c r="ALT117" s="10"/>
      <c r="ALU117" s="1"/>
      <c r="ALV117" s="9"/>
      <c r="ALY117" s="10"/>
      <c r="ALZ117" s="1"/>
      <c r="AMA117" s="9"/>
      <c r="AMD117" s="10"/>
      <c r="AME117" s="1"/>
      <c r="AMF117" s="9"/>
      <c r="AMI117" s="10"/>
      <c r="AMJ117" s="1"/>
    </row>
    <row r="118" spans="1:1024" customHeight="1" ht="13.2">
      <c r="I118" s="1"/>
      <c r="J118" s="9"/>
      <c r="M118" s="10"/>
      <c r="N118" s="1"/>
      <c r="O118" s="9"/>
      <c r="R118" s="10"/>
      <c r="S118" s="1"/>
      <c r="T118" s="9"/>
      <c r="W118" s="10"/>
      <c r="X118" s="1"/>
      <c r="Y118" s="9"/>
      <c r="AB118" s="10"/>
      <c r="AC118" s="1"/>
      <c r="AD118" s="9"/>
      <c r="AG118" s="10"/>
      <c r="AH118" s="1"/>
      <c r="AI118" s="9"/>
      <c r="AL118" s="10"/>
      <c r="AM118" s="1"/>
      <c r="AN118" s="9"/>
      <c r="AQ118" s="10"/>
      <c r="AR118" s="1"/>
      <c r="AS118" s="9"/>
      <c r="AV118" s="10"/>
      <c r="AW118" s="1"/>
      <c r="AX118" s="9"/>
      <c r="BA118" s="10"/>
      <c r="BB118" s="1"/>
      <c r="BC118" s="9"/>
      <c r="BF118" s="10"/>
      <c r="BG118" s="1"/>
      <c r="BH118" s="9"/>
      <c r="BK118" s="10"/>
      <c r="BL118" s="1"/>
      <c r="BM118" s="9"/>
      <c r="BP118" s="10"/>
      <c r="BQ118" s="1"/>
      <c r="BR118" s="9"/>
      <c r="BU118" s="10"/>
      <c r="BV118" s="1"/>
      <c r="BW118" s="9"/>
      <c r="BZ118" s="10"/>
      <c r="CA118" s="1"/>
      <c r="CB118" s="9"/>
      <c r="CE118" s="10"/>
      <c r="CF118" s="1"/>
      <c r="CG118" s="9"/>
      <c r="CJ118" s="10"/>
      <c r="CK118" s="1"/>
      <c r="CL118" s="9"/>
      <c r="CO118" s="10"/>
      <c r="CP118" s="1"/>
      <c r="CQ118" s="9"/>
      <c r="CT118" s="10"/>
      <c r="CU118" s="1"/>
      <c r="CV118" s="9"/>
      <c r="CY118" s="10"/>
      <c r="CZ118" s="1"/>
      <c r="DA118" s="9"/>
      <c r="DD118" s="10"/>
      <c r="DE118" s="1"/>
      <c r="DF118" s="9"/>
      <c r="DI118" s="10"/>
      <c r="DJ118" s="1"/>
      <c r="DK118" s="9"/>
      <c r="DN118" s="10"/>
      <c r="DO118" s="1"/>
      <c r="DP118" s="9"/>
      <c r="DS118" s="10"/>
      <c r="DT118" s="1"/>
      <c r="DU118" s="9"/>
      <c r="DX118" s="10"/>
      <c r="DY118" s="1"/>
      <c r="DZ118" s="9"/>
      <c r="EC118" s="10"/>
      <c r="ED118" s="1"/>
      <c r="EE118" s="9"/>
      <c r="EH118" s="10"/>
      <c r="EI118" s="1"/>
      <c r="EJ118" s="9"/>
      <c r="EM118" s="10"/>
      <c r="EN118" s="1"/>
      <c r="EO118" s="9"/>
      <c r="ER118" s="10"/>
      <c r="ES118" s="1"/>
      <c r="ET118" s="9"/>
      <c r="EW118" s="10"/>
      <c r="EX118" s="1"/>
      <c r="EY118" s="9"/>
      <c r="FB118" s="10"/>
      <c r="FC118" s="1"/>
      <c r="FD118" s="9"/>
      <c r="FG118" s="10"/>
      <c r="FH118" s="1"/>
      <c r="FI118" s="9"/>
      <c r="FL118" s="10"/>
      <c r="FM118" s="1"/>
      <c r="FN118" s="9"/>
      <c r="FQ118" s="10"/>
      <c r="FR118" s="1"/>
      <c r="FS118" s="9"/>
      <c r="FV118" s="10"/>
      <c r="FW118" s="1"/>
      <c r="FX118" s="9"/>
      <c r="GA118" s="10"/>
      <c r="GB118" s="1"/>
      <c r="GC118" s="9"/>
      <c r="GF118" s="10"/>
      <c r="GG118" s="1"/>
      <c r="GH118" s="9"/>
      <c r="GK118" s="10"/>
      <c r="GL118" s="1"/>
      <c r="GM118" s="9"/>
      <c r="GP118" s="10"/>
      <c r="GQ118" s="1"/>
      <c r="GR118" s="9"/>
      <c r="GU118" s="10"/>
      <c r="GV118" s="1"/>
      <c r="GW118" s="9"/>
      <c r="GZ118" s="10"/>
      <c r="HA118" s="1"/>
      <c r="HB118" s="9"/>
      <c r="HE118" s="10"/>
      <c r="HF118" s="1"/>
      <c r="HG118" s="9"/>
      <c r="HJ118" s="10"/>
      <c r="HK118" s="1"/>
      <c r="HL118" s="9"/>
      <c r="HO118" s="10"/>
      <c r="HP118" s="1"/>
      <c r="HQ118" s="9"/>
      <c r="HT118" s="10"/>
      <c r="HU118" s="1"/>
      <c r="HV118" s="9"/>
      <c r="HY118" s="10"/>
      <c r="HZ118" s="1"/>
      <c r="IA118" s="9"/>
      <c r="ID118" s="10"/>
      <c r="IE118" s="1"/>
      <c r="IF118" s="9"/>
      <c r="II118" s="10"/>
      <c r="IJ118" s="1"/>
      <c r="IK118" s="9"/>
      <c r="IN118" s="10"/>
      <c r="IO118" s="1"/>
      <c r="IP118" s="9"/>
      <c r="IS118" s="10"/>
      <c r="IT118" s="1"/>
      <c r="IU118" s="9"/>
      <c r="IX118" s="10"/>
      <c r="IY118" s="1"/>
      <c r="IZ118" s="9"/>
      <c r="JC118" s="10"/>
      <c r="JD118" s="1"/>
      <c r="JE118" s="9"/>
      <c r="JH118" s="10"/>
      <c r="JI118" s="1"/>
      <c r="JJ118" s="9"/>
      <c r="JM118" s="10"/>
      <c r="JN118" s="1"/>
      <c r="JO118" s="9"/>
      <c r="JR118" s="10"/>
      <c r="JS118" s="1"/>
      <c r="JT118" s="9"/>
      <c r="JW118" s="10"/>
      <c r="JX118" s="1"/>
      <c r="JY118" s="9"/>
      <c r="KB118" s="10"/>
      <c r="KC118" s="1"/>
      <c r="KD118" s="9"/>
      <c r="KG118" s="10"/>
      <c r="KH118" s="1"/>
      <c r="KI118" s="9"/>
      <c r="KL118" s="10"/>
      <c r="KM118" s="1"/>
      <c r="KN118" s="9"/>
      <c r="KQ118" s="10"/>
      <c r="KR118" s="1"/>
      <c r="KS118" s="9"/>
      <c r="KV118" s="10"/>
      <c r="KW118" s="1"/>
      <c r="KX118" s="9"/>
      <c r="LA118" s="10"/>
      <c r="LB118" s="1"/>
      <c r="LC118" s="9"/>
      <c r="LF118" s="10"/>
      <c r="LG118" s="1"/>
      <c r="LH118" s="9"/>
      <c r="LK118" s="10"/>
      <c r="LL118" s="1"/>
      <c r="LM118" s="9"/>
      <c r="LP118" s="10"/>
      <c r="LQ118" s="1"/>
      <c r="LR118" s="9"/>
      <c r="LU118" s="10"/>
      <c r="LV118" s="1"/>
      <c r="LW118" s="9"/>
      <c r="LZ118" s="10"/>
      <c r="MA118" s="1"/>
      <c r="MB118" s="9"/>
      <c r="ME118" s="10"/>
      <c r="MF118" s="1"/>
      <c r="MG118" s="9"/>
      <c r="MJ118" s="10"/>
      <c r="MK118" s="1"/>
      <c r="ML118" s="9"/>
      <c r="MO118" s="10"/>
      <c r="MP118" s="1"/>
      <c r="MQ118" s="9"/>
      <c r="MT118" s="10"/>
      <c r="MU118" s="1"/>
      <c r="MV118" s="9"/>
      <c r="MY118" s="10"/>
      <c r="MZ118" s="1"/>
      <c r="NA118" s="9"/>
      <c r="ND118" s="10"/>
      <c r="NE118" s="1"/>
      <c r="NF118" s="9"/>
      <c r="NI118" s="10"/>
      <c r="NJ118" s="1"/>
      <c r="NK118" s="9"/>
      <c r="NN118" s="10"/>
      <c r="NO118" s="1"/>
      <c r="NP118" s="9"/>
      <c r="NS118" s="10"/>
      <c r="NT118" s="1"/>
      <c r="NU118" s="9"/>
      <c r="NX118" s="10"/>
      <c r="NY118" s="1"/>
      <c r="NZ118" s="9"/>
      <c r="OC118" s="10"/>
      <c r="OD118" s="1"/>
      <c r="OE118" s="9"/>
      <c r="OH118" s="10"/>
      <c r="OI118" s="1"/>
      <c r="OJ118" s="9"/>
      <c r="OM118" s="10"/>
      <c r="ON118" s="1"/>
      <c r="OO118" s="9"/>
      <c r="OR118" s="10"/>
      <c r="OS118" s="1"/>
      <c r="OT118" s="9"/>
      <c r="OW118" s="10"/>
      <c r="OX118" s="1"/>
      <c r="OY118" s="9"/>
      <c r="PB118" s="10"/>
      <c r="PC118" s="1"/>
      <c r="PD118" s="9"/>
      <c r="PG118" s="10"/>
      <c r="PH118" s="1"/>
      <c r="PI118" s="9"/>
      <c r="PL118" s="10"/>
      <c r="PM118" s="1"/>
      <c r="PN118" s="9"/>
      <c r="PQ118" s="10"/>
      <c r="PR118" s="1"/>
      <c r="PS118" s="9"/>
      <c r="PV118" s="10"/>
      <c r="PW118" s="1"/>
      <c r="PX118" s="9"/>
      <c r="QA118" s="10"/>
      <c r="QB118" s="1"/>
      <c r="QC118" s="9"/>
      <c r="QF118" s="10"/>
      <c r="QG118" s="1"/>
      <c r="QH118" s="9"/>
      <c r="QK118" s="10"/>
      <c r="QL118" s="1"/>
      <c r="QM118" s="9"/>
      <c r="QP118" s="10"/>
      <c r="QQ118" s="1"/>
      <c r="QR118" s="9"/>
      <c r="QU118" s="10"/>
      <c r="QV118" s="1"/>
      <c r="QW118" s="9"/>
      <c r="QZ118" s="10"/>
      <c r="RA118" s="1"/>
      <c r="RB118" s="9"/>
      <c r="RE118" s="10"/>
      <c r="RF118" s="1"/>
      <c r="RG118" s="9"/>
      <c r="RJ118" s="10"/>
      <c r="RK118" s="1"/>
      <c r="RL118" s="9"/>
      <c r="RO118" s="10"/>
      <c r="RP118" s="1"/>
      <c r="RQ118" s="9"/>
      <c r="RT118" s="10"/>
      <c r="RU118" s="1"/>
      <c r="RV118" s="9"/>
      <c r="RY118" s="10"/>
      <c r="RZ118" s="1"/>
      <c r="SA118" s="9"/>
      <c r="SD118" s="10"/>
      <c r="SE118" s="1"/>
      <c r="SF118" s="9"/>
      <c r="SI118" s="10"/>
      <c r="SJ118" s="1"/>
      <c r="SK118" s="9"/>
      <c r="SN118" s="10"/>
      <c r="SO118" s="1"/>
      <c r="SP118" s="9"/>
      <c r="SS118" s="10"/>
      <c r="ST118" s="1"/>
      <c r="SU118" s="9"/>
      <c r="SX118" s="10"/>
      <c r="SY118" s="1"/>
      <c r="SZ118" s="9"/>
      <c r="TC118" s="10"/>
      <c r="TD118" s="1"/>
      <c r="TE118" s="9"/>
      <c r="TH118" s="10"/>
      <c r="TI118" s="1"/>
      <c r="TJ118" s="9"/>
      <c r="TM118" s="10"/>
      <c r="TN118" s="1"/>
      <c r="TO118" s="9"/>
      <c r="TR118" s="10"/>
      <c r="TS118" s="1"/>
      <c r="TT118" s="9"/>
      <c r="TW118" s="10"/>
      <c r="TX118" s="1"/>
      <c r="TY118" s="9"/>
      <c r="UB118" s="10"/>
      <c r="UC118" s="1"/>
      <c r="UD118" s="9"/>
      <c r="UG118" s="10"/>
      <c r="UH118" s="1"/>
      <c r="UI118" s="9"/>
      <c r="UL118" s="10"/>
      <c r="UM118" s="1"/>
      <c r="UN118" s="9"/>
      <c r="UQ118" s="10"/>
      <c r="UR118" s="1"/>
      <c r="US118" s="9"/>
      <c r="UV118" s="10"/>
      <c r="UW118" s="1"/>
      <c r="UX118" s="9"/>
      <c r="VA118" s="10"/>
      <c r="VB118" s="1"/>
      <c r="VC118" s="9"/>
      <c r="VF118" s="10"/>
      <c r="VG118" s="1"/>
      <c r="VH118" s="9"/>
      <c r="VK118" s="10"/>
      <c r="VL118" s="1"/>
      <c r="VM118" s="9"/>
      <c r="VP118" s="10"/>
      <c r="VQ118" s="1"/>
      <c r="VR118" s="9"/>
      <c r="VU118" s="10"/>
      <c r="VV118" s="1"/>
      <c r="VW118" s="9"/>
      <c r="VZ118" s="10"/>
      <c r="WA118" s="1"/>
      <c r="WB118" s="9"/>
      <c r="WE118" s="10"/>
      <c r="WF118" s="1"/>
      <c r="WG118" s="9"/>
      <c r="WJ118" s="10"/>
      <c r="WK118" s="1"/>
      <c r="WL118" s="9"/>
      <c r="WO118" s="10"/>
      <c r="WP118" s="1"/>
      <c r="WQ118" s="9"/>
      <c r="WT118" s="10"/>
      <c r="WU118" s="1"/>
      <c r="WV118" s="9"/>
      <c r="WY118" s="10"/>
      <c r="WZ118" s="1"/>
      <c r="XA118" s="9"/>
      <c r="XD118" s="10"/>
      <c r="XE118" s="1"/>
      <c r="XF118" s="9"/>
      <c r="XI118" s="10"/>
      <c r="XJ118" s="1"/>
      <c r="XK118" s="9"/>
      <c r="XN118" s="10"/>
      <c r="XO118" s="1"/>
      <c r="XP118" s="9"/>
      <c r="XS118" s="10"/>
      <c r="XT118" s="1"/>
      <c r="XU118" s="9"/>
      <c r="XX118" s="10"/>
      <c r="XY118" s="1"/>
      <c r="XZ118" s="9"/>
      <c r="YC118" s="10"/>
      <c r="YD118" s="1"/>
      <c r="YE118" s="9"/>
      <c r="YH118" s="10"/>
      <c r="YI118" s="1"/>
      <c r="YJ118" s="9"/>
      <c r="YM118" s="10"/>
      <c r="YN118" s="1"/>
      <c r="YO118" s="9"/>
      <c r="YR118" s="10"/>
      <c r="YS118" s="1"/>
      <c r="YT118" s="9"/>
      <c r="YW118" s="10"/>
      <c r="YX118" s="1"/>
      <c r="YY118" s="9"/>
      <c r="ZB118" s="10"/>
      <c r="ZC118" s="1"/>
      <c r="ZD118" s="9"/>
      <c r="ZG118" s="10"/>
      <c r="ZH118" s="1"/>
      <c r="ZI118" s="9"/>
      <c r="ZL118" s="10"/>
      <c r="ZM118" s="1"/>
      <c r="ZN118" s="9"/>
      <c r="ZQ118" s="10"/>
      <c r="ZR118" s="1"/>
      <c r="ZS118" s="9"/>
      <c r="ZV118" s="10"/>
      <c r="ZW118" s="1"/>
      <c r="ZX118" s="9"/>
      <c r="AAA118" s="10"/>
      <c r="AAB118" s="1"/>
      <c r="AAC118" s="9"/>
      <c r="AAF118" s="10"/>
      <c r="AAG118" s="1"/>
      <c r="AAH118" s="9"/>
      <c r="AAK118" s="10"/>
      <c r="AAL118" s="1"/>
      <c r="AAM118" s="9"/>
      <c r="AAP118" s="10"/>
      <c r="AAQ118" s="1"/>
      <c r="AAR118" s="9"/>
      <c r="AAU118" s="10"/>
      <c r="AAV118" s="1"/>
      <c r="AAW118" s="9"/>
      <c r="AAZ118" s="10"/>
      <c r="ABA118" s="1"/>
      <c r="ABB118" s="9"/>
      <c r="ABE118" s="10"/>
      <c r="ABF118" s="1"/>
      <c r="ABG118" s="9"/>
      <c r="ABJ118" s="10"/>
      <c r="ABK118" s="1"/>
      <c r="ABL118" s="9"/>
      <c r="ABO118" s="10"/>
      <c r="ABP118" s="1"/>
      <c r="ABQ118" s="9"/>
      <c r="ABT118" s="10"/>
      <c r="ABU118" s="1"/>
      <c r="ABV118" s="9"/>
      <c r="ABY118" s="10"/>
      <c r="ABZ118" s="1"/>
      <c r="ACA118" s="9"/>
      <c r="ACD118" s="10"/>
      <c r="ACE118" s="1"/>
      <c r="ACF118" s="9"/>
      <c r="ACI118" s="10"/>
      <c r="ACJ118" s="1"/>
      <c r="ACK118" s="9"/>
      <c r="ACN118" s="10"/>
      <c r="ACO118" s="1"/>
      <c r="ACP118" s="9"/>
      <c r="ACS118" s="10"/>
      <c r="ACT118" s="1"/>
      <c r="ACU118" s="9"/>
      <c r="ACX118" s="10"/>
      <c r="ACY118" s="1"/>
      <c r="ACZ118" s="9"/>
      <c r="ADC118" s="10"/>
      <c r="ADD118" s="1"/>
      <c r="ADE118" s="9"/>
      <c r="ADH118" s="10"/>
      <c r="ADI118" s="1"/>
      <c r="ADJ118" s="9"/>
      <c r="ADM118" s="10"/>
      <c r="ADN118" s="1"/>
      <c r="ADO118" s="9"/>
      <c r="ADR118" s="10"/>
      <c r="ADS118" s="1"/>
      <c r="ADT118" s="9"/>
      <c r="ADW118" s="10"/>
      <c r="ADX118" s="1"/>
      <c r="ADY118" s="9"/>
      <c r="AEB118" s="10"/>
      <c r="AEC118" s="1"/>
      <c r="AED118" s="9"/>
      <c r="AEG118" s="10"/>
      <c r="AEH118" s="1"/>
      <c r="AEI118" s="9"/>
      <c r="AEL118" s="10"/>
      <c r="AEM118" s="1"/>
      <c r="AEN118" s="9"/>
      <c r="AEQ118" s="10"/>
      <c r="AER118" s="1"/>
      <c r="AES118" s="9"/>
      <c r="AEV118" s="10"/>
      <c r="AEW118" s="1"/>
      <c r="AEX118" s="9"/>
      <c r="AFA118" s="10"/>
      <c r="AFB118" s="1"/>
      <c r="AFC118" s="9"/>
      <c r="AFF118" s="10"/>
      <c r="AFG118" s="1"/>
      <c r="AFH118" s="9"/>
      <c r="AFK118" s="10"/>
      <c r="AFL118" s="1"/>
      <c r="AFM118" s="9"/>
      <c r="AFP118" s="10"/>
      <c r="AFQ118" s="1"/>
      <c r="AFR118" s="9"/>
      <c r="AFU118" s="10"/>
      <c r="AFV118" s="1"/>
      <c r="AFW118" s="9"/>
      <c r="AFZ118" s="10"/>
      <c r="AGA118" s="1"/>
      <c r="AGB118" s="9"/>
      <c r="AGE118" s="10"/>
      <c r="AGF118" s="1"/>
      <c r="AGG118" s="9"/>
      <c r="AGJ118" s="10"/>
      <c r="AGK118" s="1"/>
      <c r="AGL118" s="9"/>
      <c r="AGO118" s="10"/>
      <c r="AGP118" s="1"/>
      <c r="AGQ118" s="9"/>
      <c r="AGT118" s="10"/>
      <c r="AGU118" s="1"/>
      <c r="AGV118" s="9"/>
      <c r="AGY118" s="10"/>
      <c r="AGZ118" s="1"/>
      <c r="AHA118" s="9"/>
      <c r="AHD118" s="10"/>
      <c r="AHE118" s="1"/>
      <c r="AHF118" s="9"/>
      <c r="AHI118" s="10"/>
      <c r="AHJ118" s="1"/>
      <c r="AHK118" s="9"/>
      <c r="AHN118" s="10"/>
      <c r="AHO118" s="1"/>
      <c r="AHP118" s="9"/>
      <c r="AHS118" s="10"/>
      <c r="AHT118" s="1"/>
      <c r="AHU118" s="9"/>
      <c r="AHX118" s="10"/>
      <c r="AHY118" s="1"/>
      <c r="AHZ118" s="9"/>
      <c r="AIC118" s="10"/>
      <c r="AID118" s="1"/>
      <c r="AIE118" s="9"/>
      <c r="AIH118" s="10"/>
      <c r="AII118" s="1"/>
      <c r="AIJ118" s="9"/>
      <c r="AIM118" s="10"/>
      <c r="AIN118" s="1"/>
      <c r="AIO118" s="9"/>
      <c r="AIR118" s="10"/>
      <c r="AIS118" s="1"/>
      <c r="AIT118" s="9"/>
      <c r="AIW118" s="10"/>
      <c r="AIX118" s="1"/>
      <c r="AIY118" s="9"/>
      <c r="AJB118" s="10"/>
      <c r="AJC118" s="1"/>
      <c r="AJD118" s="9"/>
      <c r="AJG118" s="10"/>
      <c r="AJH118" s="1"/>
      <c r="AJI118" s="9"/>
      <c r="AJL118" s="10"/>
      <c r="AJM118" s="1"/>
      <c r="AJN118" s="9"/>
      <c r="AJQ118" s="10"/>
      <c r="AJR118" s="1"/>
      <c r="AJS118" s="9"/>
      <c r="AJV118" s="10"/>
      <c r="AJW118" s="1"/>
      <c r="AJX118" s="9"/>
      <c r="AKA118" s="10"/>
      <c r="AKB118" s="1"/>
      <c r="AKC118" s="9"/>
      <c r="AKF118" s="10"/>
      <c r="AKG118" s="1"/>
      <c r="AKH118" s="9"/>
      <c r="AKK118" s="10"/>
      <c r="AKL118" s="1"/>
      <c r="AKM118" s="9"/>
      <c r="AKP118" s="10"/>
      <c r="AKQ118" s="1"/>
      <c r="AKR118" s="9"/>
      <c r="AKU118" s="10"/>
      <c r="AKV118" s="1"/>
      <c r="AKW118" s="9"/>
      <c r="AKZ118" s="10"/>
      <c r="ALA118" s="1"/>
      <c r="ALB118" s="9"/>
      <c r="ALE118" s="10"/>
      <c r="ALF118" s="1"/>
      <c r="ALG118" s="9"/>
      <c r="ALJ118" s="10"/>
      <c r="ALK118" s="1"/>
      <c r="ALL118" s="9"/>
      <c r="ALO118" s="10"/>
      <c r="ALP118" s="1"/>
      <c r="ALQ118" s="9"/>
      <c r="ALT118" s="10"/>
      <c r="ALU118" s="1"/>
      <c r="ALV118" s="9"/>
      <c r="ALY118" s="10"/>
      <c r="ALZ118" s="1"/>
      <c r="AMA118" s="9"/>
      <c r="AMD118" s="10"/>
      <c r="AME118" s="1"/>
      <c r="AMF118" s="9"/>
      <c r="AMI118" s="10"/>
      <c r="AMJ118" s="1"/>
    </row>
    <row r="119" spans="1:1024" customHeight="1" ht="13.2">
      <c r="I119" s="1"/>
      <c r="J119" s="9"/>
      <c r="M119" s="10"/>
      <c r="N119" s="1"/>
      <c r="O119" s="9"/>
      <c r="R119" s="10"/>
      <c r="S119" s="1"/>
      <c r="T119" s="9"/>
      <c r="W119" s="10"/>
      <c r="X119" s="1"/>
      <c r="Y119" s="9"/>
      <c r="AB119" s="10"/>
      <c r="AC119" s="1"/>
      <c r="AD119" s="9"/>
      <c r="AG119" s="10"/>
      <c r="AH119" s="1"/>
      <c r="AI119" s="9"/>
      <c r="AL119" s="10"/>
      <c r="AM119" s="1"/>
      <c r="AN119" s="9"/>
      <c r="AQ119" s="10"/>
      <c r="AR119" s="1"/>
      <c r="AS119" s="9"/>
      <c r="AV119" s="10"/>
      <c r="AW119" s="1"/>
      <c r="AX119" s="9"/>
      <c r="BA119" s="10"/>
      <c r="BB119" s="1"/>
      <c r="BC119" s="9"/>
      <c r="BF119" s="10"/>
      <c r="BG119" s="1"/>
      <c r="BH119" s="9"/>
      <c r="BK119" s="10"/>
      <c r="BL119" s="1"/>
      <c r="BM119" s="9"/>
      <c r="BP119" s="10"/>
      <c r="BQ119" s="1"/>
      <c r="BR119" s="9"/>
      <c r="BU119" s="10"/>
      <c r="BV119" s="1"/>
      <c r="BW119" s="9"/>
      <c r="BZ119" s="10"/>
      <c r="CA119" s="1"/>
      <c r="CB119" s="9"/>
      <c r="CE119" s="10"/>
      <c r="CF119" s="1"/>
      <c r="CG119" s="9"/>
      <c r="CJ119" s="10"/>
      <c r="CK119" s="1"/>
      <c r="CL119" s="9"/>
      <c r="CO119" s="10"/>
      <c r="CP119" s="1"/>
      <c r="CQ119" s="9"/>
      <c r="CT119" s="10"/>
      <c r="CU119" s="1"/>
      <c r="CV119" s="9"/>
      <c r="CY119" s="10"/>
      <c r="CZ119" s="1"/>
      <c r="DA119" s="9"/>
      <c r="DD119" s="10"/>
      <c r="DE119" s="1"/>
      <c r="DF119" s="9"/>
      <c r="DI119" s="10"/>
      <c r="DJ119" s="1"/>
      <c r="DK119" s="9"/>
      <c r="DN119" s="10"/>
      <c r="DO119" s="1"/>
      <c r="DP119" s="9"/>
      <c r="DS119" s="10"/>
      <c r="DT119" s="1"/>
      <c r="DU119" s="9"/>
      <c r="DX119" s="10"/>
      <c r="DY119" s="1"/>
      <c r="DZ119" s="9"/>
      <c r="EC119" s="10"/>
      <c r="ED119" s="1"/>
      <c r="EE119" s="9"/>
      <c r="EH119" s="10"/>
      <c r="EI119" s="1"/>
      <c r="EJ119" s="9"/>
      <c r="EM119" s="10"/>
      <c r="EN119" s="1"/>
      <c r="EO119" s="9"/>
      <c r="ER119" s="10"/>
      <c r="ES119" s="1"/>
      <c r="ET119" s="9"/>
      <c r="EW119" s="10"/>
      <c r="EX119" s="1"/>
      <c r="EY119" s="9"/>
      <c r="FB119" s="10"/>
      <c r="FC119" s="1"/>
      <c r="FD119" s="9"/>
      <c r="FG119" s="10"/>
      <c r="FH119" s="1"/>
      <c r="FI119" s="9"/>
      <c r="FL119" s="10"/>
      <c r="FM119" s="1"/>
      <c r="FN119" s="9"/>
      <c r="FQ119" s="10"/>
      <c r="FR119" s="1"/>
      <c r="FS119" s="9"/>
      <c r="FV119" s="10"/>
      <c r="FW119" s="1"/>
      <c r="FX119" s="9"/>
      <c r="GA119" s="10"/>
      <c r="GB119" s="1"/>
      <c r="GC119" s="9"/>
      <c r="GF119" s="10"/>
      <c r="GG119" s="1"/>
      <c r="GH119" s="9"/>
      <c r="GK119" s="10"/>
      <c r="GL119" s="1"/>
      <c r="GM119" s="9"/>
      <c r="GP119" s="10"/>
      <c r="GQ119" s="1"/>
      <c r="GR119" s="9"/>
      <c r="GU119" s="10"/>
      <c r="GV119" s="1"/>
      <c r="GW119" s="9"/>
      <c r="GZ119" s="10"/>
      <c r="HA119" s="1"/>
      <c r="HB119" s="9"/>
      <c r="HE119" s="10"/>
      <c r="HF119" s="1"/>
      <c r="HG119" s="9"/>
      <c r="HJ119" s="10"/>
      <c r="HK119" s="1"/>
      <c r="HL119" s="9"/>
      <c r="HO119" s="10"/>
      <c r="HP119" s="1"/>
      <c r="HQ119" s="9"/>
      <c r="HT119" s="10"/>
      <c r="HU119" s="1"/>
      <c r="HV119" s="9"/>
      <c r="HY119" s="10"/>
      <c r="HZ119" s="1"/>
      <c r="IA119" s="9"/>
      <c r="ID119" s="10"/>
      <c r="IE119" s="1"/>
      <c r="IF119" s="9"/>
      <c r="II119" s="10"/>
      <c r="IJ119" s="1"/>
      <c r="IK119" s="9"/>
      <c r="IN119" s="10"/>
      <c r="IO119" s="1"/>
      <c r="IP119" s="9"/>
      <c r="IS119" s="10"/>
      <c r="IT119" s="1"/>
      <c r="IU119" s="9"/>
      <c r="IX119" s="10"/>
      <c r="IY119" s="1"/>
      <c r="IZ119" s="9"/>
      <c r="JC119" s="10"/>
      <c r="JD119" s="1"/>
      <c r="JE119" s="9"/>
      <c r="JH119" s="10"/>
      <c r="JI119" s="1"/>
      <c r="JJ119" s="9"/>
      <c r="JM119" s="10"/>
      <c r="JN119" s="1"/>
      <c r="JO119" s="9"/>
      <c r="JR119" s="10"/>
      <c r="JS119" s="1"/>
      <c r="JT119" s="9"/>
      <c r="JW119" s="10"/>
      <c r="JX119" s="1"/>
      <c r="JY119" s="9"/>
      <c r="KB119" s="10"/>
      <c r="KC119" s="1"/>
      <c r="KD119" s="9"/>
      <c r="KG119" s="10"/>
      <c r="KH119" s="1"/>
      <c r="KI119" s="9"/>
      <c r="KL119" s="10"/>
      <c r="KM119" s="1"/>
      <c r="KN119" s="9"/>
      <c r="KQ119" s="10"/>
      <c r="KR119" s="1"/>
      <c r="KS119" s="9"/>
      <c r="KV119" s="10"/>
      <c r="KW119" s="1"/>
      <c r="KX119" s="9"/>
      <c r="LA119" s="10"/>
      <c r="LB119" s="1"/>
      <c r="LC119" s="9"/>
      <c r="LF119" s="10"/>
      <c r="LG119" s="1"/>
      <c r="LH119" s="9"/>
      <c r="LK119" s="10"/>
      <c r="LL119" s="1"/>
      <c r="LM119" s="9"/>
      <c r="LP119" s="10"/>
      <c r="LQ119" s="1"/>
      <c r="LR119" s="9"/>
      <c r="LU119" s="10"/>
      <c r="LV119" s="1"/>
      <c r="LW119" s="9"/>
      <c r="LZ119" s="10"/>
      <c r="MA119" s="1"/>
      <c r="MB119" s="9"/>
      <c r="ME119" s="10"/>
      <c r="MF119" s="1"/>
      <c r="MG119" s="9"/>
      <c r="MJ119" s="10"/>
      <c r="MK119" s="1"/>
      <c r="ML119" s="9"/>
      <c r="MO119" s="10"/>
      <c r="MP119" s="1"/>
      <c r="MQ119" s="9"/>
      <c r="MT119" s="10"/>
      <c r="MU119" s="1"/>
      <c r="MV119" s="9"/>
      <c r="MY119" s="10"/>
      <c r="MZ119" s="1"/>
      <c r="NA119" s="9"/>
      <c r="ND119" s="10"/>
      <c r="NE119" s="1"/>
      <c r="NF119" s="9"/>
      <c r="NI119" s="10"/>
      <c r="NJ119" s="1"/>
      <c r="NK119" s="9"/>
      <c r="NN119" s="10"/>
      <c r="NO119" s="1"/>
      <c r="NP119" s="9"/>
      <c r="NS119" s="10"/>
      <c r="NT119" s="1"/>
      <c r="NU119" s="9"/>
      <c r="NX119" s="10"/>
      <c r="NY119" s="1"/>
      <c r="NZ119" s="9"/>
      <c r="OC119" s="10"/>
      <c r="OD119" s="1"/>
      <c r="OE119" s="9"/>
      <c r="OH119" s="10"/>
      <c r="OI119" s="1"/>
      <c r="OJ119" s="9"/>
      <c r="OM119" s="10"/>
      <c r="ON119" s="1"/>
      <c r="OO119" s="9"/>
      <c r="OR119" s="10"/>
      <c r="OS119" s="1"/>
      <c r="OT119" s="9"/>
      <c r="OW119" s="10"/>
      <c r="OX119" s="1"/>
      <c r="OY119" s="9"/>
      <c r="PB119" s="10"/>
      <c r="PC119" s="1"/>
      <c r="PD119" s="9"/>
      <c r="PG119" s="10"/>
      <c r="PH119" s="1"/>
      <c r="PI119" s="9"/>
      <c r="PL119" s="10"/>
      <c r="PM119" s="1"/>
      <c r="PN119" s="9"/>
      <c r="PQ119" s="10"/>
      <c r="PR119" s="1"/>
      <c r="PS119" s="9"/>
      <c r="PV119" s="10"/>
      <c r="PW119" s="1"/>
      <c r="PX119" s="9"/>
      <c r="QA119" s="10"/>
      <c r="QB119" s="1"/>
      <c r="QC119" s="9"/>
      <c r="QF119" s="10"/>
      <c r="QG119" s="1"/>
      <c r="QH119" s="9"/>
      <c r="QK119" s="10"/>
      <c r="QL119" s="1"/>
      <c r="QM119" s="9"/>
      <c r="QP119" s="10"/>
      <c r="QQ119" s="1"/>
      <c r="QR119" s="9"/>
      <c r="QU119" s="10"/>
      <c r="QV119" s="1"/>
      <c r="QW119" s="9"/>
      <c r="QZ119" s="10"/>
      <c r="RA119" s="1"/>
      <c r="RB119" s="9"/>
      <c r="RE119" s="10"/>
      <c r="RF119" s="1"/>
      <c r="RG119" s="9"/>
      <c r="RJ119" s="10"/>
      <c r="RK119" s="1"/>
      <c r="RL119" s="9"/>
      <c r="RO119" s="10"/>
      <c r="RP119" s="1"/>
      <c r="RQ119" s="9"/>
      <c r="RT119" s="10"/>
      <c r="RU119" s="1"/>
      <c r="RV119" s="9"/>
      <c r="RY119" s="10"/>
      <c r="RZ119" s="1"/>
      <c r="SA119" s="9"/>
      <c r="SD119" s="10"/>
      <c r="SE119" s="1"/>
      <c r="SF119" s="9"/>
      <c r="SI119" s="10"/>
      <c r="SJ119" s="1"/>
      <c r="SK119" s="9"/>
      <c r="SN119" s="10"/>
      <c r="SO119" s="1"/>
      <c r="SP119" s="9"/>
      <c r="SS119" s="10"/>
      <c r="ST119" s="1"/>
      <c r="SU119" s="9"/>
      <c r="SX119" s="10"/>
      <c r="SY119" s="1"/>
      <c r="SZ119" s="9"/>
      <c r="TC119" s="10"/>
      <c r="TD119" s="1"/>
      <c r="TE119" s="9"/>
      <c r="TH119" s="10"/>
      <c r="TI119" s="1"/>
      <c r="TJ119" s="9"/>
      <c r="TM119" s="10"/>
      <c r="TN119" s="1"/>
      <c r="TO119" s="9"/>
      <c r="TR119" s="10"/>
      <c r="TS119" s="1"/>
      <c r="TT119" s="9"/>
      <c r="TW119" s="10"/>
      <c r="TX119" s="1"/>
      <c r="TY119" s="9"/>
      <c r="UB119" s="10"/>
      <c r="UC119" s="1"/>
      <c r="UD119" s="9"/>
      <c r="UG119" s="10"/>
      <c r="UH119" s="1"/>
      <c r="UI119" s="9"/>
      <c r="UL119" s="10"/>
      <c r="UM119" s="1"/>
      <c r="UN119" s="9"/>
      <c r="UQ119" s="10"/>
      <c r="UR119" s="1"/>
      <c r="US119" s="9"/>
      <c r="UV119" s="10"/>
      <c r="UW119" s="1"/>
      <c r="UX119" s="9"/>
      <c r="VA119" s="10"/>
      <c r="VB119" s="1"/>
      <c r="VC119" s="9"/>
      <c r="VF119" s="10"/>
      <c r="VG119" s="1"/>
      <c r="VH119" s="9"/>
      <c r="VK119" s="10"/>
      <c r="VL119" s="1"/>
      <c r="VM119" s="9"/>
      <c r="VP119" s="10"/>
      <c r="VQ119" s="1"/>
      <c r="VR119" s="9"/>
      <c r="VU119" s="10"/>
      <c r="VV119" s="1"/>
      <c r="VW119" s="9"/>
      <c r="VZ119" s="10"/>
      <c r="WA119" s="1"/>
      <c r="WB119" s="9"/>
      <c r="WE119" s="10"/>
      <c r="WF119" s="1"/>
      <c r="WG119" s="9"/>
      <c r="WJ119" s="10"/>
      <c r="WK119" s="1"/>
      <c r="WL119" s="9"/>
      <c r="WO119" s="10"/>
      <c r="WP119" s="1"/>
      <c r="WQ119" s="9"/>
      <c r="WT119" s="10"/>
      <c r="WU119" s="1"/>
      <c r="WV119" s="9"/>
      <c r="WY119" s="10"/>
      <c r="WZ119" s="1"/>
      <c r="XA119" s="9"/>
      <c r="XD119" s="10"/>
      <c r="XE119" s="1"/>
      <c r="XF119" s="9"/>
      <c r="XI119" s="10"/>
      <c r="XJ119" s="1"/>
      <c r="XK119" s="9"/>
      <c r="XN119" s="10"/>
      <c r="XO119" s="1"/>
      <c r="XP119" s="9"/>
      <c r="XS119" s="10"/>
      <c r="XT119" s="1"/>
      <c r="XU119" s="9"/>
      <c r="XX119" s="10"/>
      <c r="XY119" s="1"/>
      <c r="XZ119" s="9"/>
      <c r="YC119" s="10"/>
      <c r="YD119" s="1"/>
      <c r="YE119" s="9"/>
      <c r="YH119" s="10"/>
      <c r="YI119" s="1"/>
      <c r="YJ119" s="9"/>
      <c r="YM119" s="10"/>
      <c r="YN119" s="1"/>
      <c r="YO119" s="9"/>
      <c r="YR119" s="10"/>
      <c r="YS119" s="1"/>
      <c r="YT119" s="9"/>
      <c r="YW119" s="10"/>
      <c r="YX119" s="1"/>
      <c r="YY119" s="9"/>
      <c r="ZB119" s="10"/>
      <c r="ZC119" s="1"/>
      <c r="ZD119" s="9"/>
      <c r="ZG119" s="10"/>
      <c r="ZH119" s="1"/>
      <c r="ZI119" s="9"/>
      <c r="ZL119" s="10"/>
      <c r="ZM119" s="1"/>
      <c r="ZN119" s="9"/>
      <c r="ZQ119" s="10"/>
      <c r="ZR119" s="1"/>
      <c r="ZS119" s="9"/>
      <c r="ZV119" s="10"/>
      <c r="ZW119" s="1"/>
      <c r="ZX119" s="9"/>
      <c r="AAA119" s="10"/>
      <c r="AAB119" s="1"/>
      <c r="AAC119" s="9"/>
      <c r="AAF119" s="10"/>
      <c r="AAG119" s="1"/>
      <c r="AAH119" s="9"/>
      <c r="AAK119" s="10"/>
      <c r="AAL119" s="1"/>
      <c r="AAM119" s="9"/>
      <c r="AAP119" s="10"/>
      <c r="AAQ119" s="1"/>
      <c r="AAR119" s="9"/>
      <c r="AAU119" s="10"/>
      <c r="AAV119" s="1"/>
      <c r="AAW119" s="9"/>
      <c r="AAZ119" s="10"/>
      <c r="ABA119" s="1"/>
      <c r="ABB119" s="9"/>
      <c r="ABE119" s="10"/>
      <c r="ABF119" s="1"/>
      <c r="ABG119" s="9"/>
      <c r="ABJ119" s="10"/>
      <c r="ABK119" s="1"/>
      <c r="ABL119" s="9"/>
      <c r="ABO119" s="10"/>
      <c r="ABP119" s="1"/>
      <c r="ABQ119" s="9"/>
      <c r="ABT119" s="10"/>
      <c r="ABU119" s="1"/>
      <c r="ABV119" s="9"/>
      <c r="ABY119" s="10"/>
      <c r="ABZ119" s="1"/>
      <c r="ACA119" s="9"/>
      <c r="ACD119" s="10"/>
      <c r="ACE119" s="1"/>
      <c r="ACF119" s="9"/>
      <c r="ACI119" s="10"/>
      <c r="ACJ119" s="1"/>
      <c r="ACK119" s="9"/>
      <c r="ACN119" s="10"/>
      <c r="ACO119" s="1"/>
      <c r="ACP119" s="9"/>
      <c r="ACS119" s="10"/>
      <c r="ACT119" s="1"/>
      <c r="ACU119" s="9"/>
      <c r="ACX119" s="10"/>
      <c r="ACY119" s="1"/>
      <c r="ACZ119" s="9"/>
      <c r="ADC119" s="10"/>
      <c r="ADD119" s="1"/>
      <c r="ADE119" s="9"/>
      <c r="ADH119" s="10"/>
      <c r="ADI119" s="1"/>
      <c r="ADJ119" s="9"/>
      <c r="ADM119" s="10"/>
      <c r="ADN119" s="1"/>
      <c r="ADO119" s="9"/>
      <c r="ADR119" s="10"/>
      <c r="ADS119" s="1"/>
      <c r="ADT119" s="9"/>
      <c r="ADW119" s="10"/>
      <c r="ADX119" s="1"/>
      <c r="ADY119" s="9"/>
      <c r="AEB119" s="10"/>
      <c r="AEC119" s="1"/>
      <c r="AED119" s="9"/>
      <c r="AEG119" s="10"/>
      <c r="AEH119" s="1"/>
      <c r="AEI119" s="9"/>
      <c r="AEL119" s="10"/>
      <c r="AEM119" s="1"/>
      <c r="AEN119" s="9"/>
      <c r="AEQ119" s="10"/>
      <c r="AER119" s="1"/>
      <c r="AES119" s="9"/>
      <c r="AEV119" s="10"/>
      <c r="AEW119" s="1"/>
      <c r="AEX119" s="9"/>
      <c r="AFA119" s="10"/>
      <c r="AFB119" s="1"/>
      <c r="AFC119" s="9"/>
      <c r="AFF119" s="10"/>
      <c r="AFG119" s="1"/>
      <c r="AFH119" s="9"/>
      <c r="AFK119" s="10"/>
      <c r="AFL119" s="1"/>
      <c r="AFM119" s="9"/>
      <c r="AFP119" s="10"/>
      <c r="AFQ119" s="1"/>
      <c r="AFR119" s="9"/>
      <c r="AFU119" s="10"/>
      <c r="AFV119" s="1"/>
      <c r="AFW119" s="9"/>
      <c r="AFZ119" s="10"/>
      <c r="AGA119" s="1"/>
      <c r="AGB119" s="9"/>
      <c r="AGE119" s="10"/>
      <c r="AGF119" s="1"/>
      <c r="AGG119" s="9"/>
      <c r="AGJ119" s="10"/>
      <c r="AGK119" s="1"/>
      <c r="AGL119" s="9"/>
      <c r="AGO119" s="10"/>
      <c r="AGP119" s="1"/>
      <c r="AGQ119" s="9"/>
      <c r="AGT119" s="10"/>
      <c r="AGU119" s="1"/>
      <c r="AGV119" s="9"/>
      <c r="AGY119" s="10"/>
      <c r="AGZ119" s="1"/>
      <c r="AHA119" s="9"/>
      <c r="AHD119" s="10"/>
      <c r="AHE119" s="1"/>
      <c r="AHF119" s="9"/>
      <c r="AHI119" s="10"/>
      <c r="AHJ119" s="1"/>
      <c r="AHK119" s="9"/>
      <c r="AHN119" s="10"/>
      <c r="AHO119" s="1"/>
      <c r="AHP119" s="9"/>
      <c r="AHS119" s="10"/>
      <c r="AHT119" s="1"/>
      <c r="AHU119" s="9"/>
      <c r="AHX119" s="10"/>
      <c r="AHY119" s="1"/>
      <c r="AHZ119" s="9"/>
      <c r="AIC119" s="10"/>
      <c r="AID119" s="1"/>
      <c r="AIE119" s="9"/>
      <c r="AIH119" s="10"/>
      <c r="AII119" s="1"/>
      <c r="AIJ119" s="9"/>
      <c r="AIM119" s="10"/>
      <c r="AIN119" s="1"/>
      <c r="AIO119" s="9"/>
      <c r="AIR119" s="10"/>
      <c r="AIS119" s="1"/>
      <c r="AIT119" s="9"/>
      <c r="AIW119" s="10"/>
      <c r="AIX119" s="1"/>
      <c r="AIY119" s="9"/>
      <c r="AJB119" s="10"/>
      <c r="AJC119" s="1"/>
      <c r="AJD119" s="9"/>
      <c r="AJG119" s="10"/>
      <c r="AJH119" s="1"/>
      <c r="AJI119" s="9"/>
      <c r="AJL119" s="10"/>
      <c r="AJM119" s="1"/>
      <c r="AJN119" s="9"/>
      <c r="AJQ119" s="10"/>
      <c r="AJR119" s="1"/>
      <c r="AJS119" s="9"/>
      <c r="AJV119" s="10"/>
      <c r="AJW119" s="1"/>
      <c r="AJX119" s="9"/>
      <c r="AKA119" s="10"/>
      <c r="AKB119" s="1"/>
      <c r="AKC119" s="9"/>
      <c r="AKF119" s="10"/>
      <c r="AKG119" s="1"/>
      <c r="AKH119" s="9"/>
      <c r="AKK119" s="10"/>
      <c r="AKL119" s="1"/>
      <c r="AKM119" s="9"/>
      <c r="AKP119" s="10"/>
      <c r="AKQ119" s="1"/>
      <c r="AKR119" s="9"/>
      <c r="AKU119" s="10"/>
      <c r="AKV119" s="1"/>
      <c r="AKW119" s="9"/>
      <c r="AKZ119" s="10"/>
      <c r="ALA119" s="1"/>
      <c r="ALB119" s="9"/>
      <c r="ALE119" s="10"/>
      <c r="ALF119" s="1"/>
      <c r="ALG119" s="9"/>
      <c r="ALJ119" s="10"/>
      <c r="ALK119" s="1"/>
      <c r="ALL119" s="9"/>
      <c r="ALO119" s="10"/>
      <c r="ALP119" s="1"/>
      <c r="ALQ119" s="9"/>
      <c r="ALT119" s="10"/>
      <c r="ALU119" s="1"/>
      <c r="ALV119" s="9"/>
      <c r="ALY119" s="10"/>
      <c r="ALZ119" s="1"/>
      <c r="AMA119" s="9"/>
      <c r="AMD119" s="10"/>
      <c r="AME119" s="1"/>
      <c r="AMF119" s="9"/>
      <c r="AMI119" s="10"/>
      <c r="AMJ119" s="1"/>
    </row>
    <row r="120" spans="1:1024" customHeight="1" ht="13.2">
      <c r="I120" s="1"/>
      <c r="J120" s="9"/>
      <c r="M120" s="10"/>
      <c r="N120" s="1"/>
      <c r="O120" s="9"/>
      <c r="R120" s="10"/>
      <c r="S120" s="1"/>
      <c r="T120" s="9"/>
      <c r="W120" s="10"/>
      <c r="X120" s="1"/>
      <c r="Y120" s="9"/>
      <c r="AB120" s="10"/>
      <c r="AC120" s="1"/>
      <c r="AD120" s="9"/>
      <c r="AG120" s="10"/>
      <c r="AH120" s="1"/>
      <c r="AI120" s="9"/>
      <c r="AL120" s="10"/>
      <c r="AM120" s="1"/>
      <c r="AN120" s="9"/>
      <c r="AQ120" s="10"/>
      <c r="AR120" s="1"/>
      <c r="AS120" s="9"/>
      <c r="AV120" s="10"/>
      <c r="AW120" s="1"/>
      <c r="AX120" s="9"/>
      <c r="BA120" s="10"/>
      <c r="BB120" s="1"/>
      <c r="BC120" s="9"/>
      <c r="BF120" s="10"/>
      <c r="BG120" s="1"/>
      <c r="BH120" s="9"/>
      <c r="BK120" s="10"/>
      <c r="BL120" s="1"/>
      <c r="BM120" s="9"/>
      <c r="BP120" s="10"/>
      <c r="BQ120" s="1"/>
      <c r="BR120" s="9"/>
      <c r="BU120" s="10"/>
      <c r="BV120" s="1"/>
      <c r="BW120" s="9"/>
      <c r="BZ120" s="10"/>
      <c r="CA120" s="1"/>
      <c r="CB120" s="9"/>
      <c r="CE120" s="10"/>
      <c r="CF120" s="1"/>
      <c r="CG120" s="9"/>
      <c r="CJ120" s="10"/>
      <c r="CK120" s="1"/>
      <c r="CL120" s="9"/>
      <c r="CO120" s="10"/>
      <c r="CP120" s="1"/>
      <c r="CQ120" s="9"/>
      <c r="CT120" s="10"/>
      <c r="CU120" s="1"/>
      <c r="CV120" s="9"/>
      <c r="CY120" s="10"/>
      <c r="CZ120" s="1"/>
      <c r="DA120" s="9"/>
      <c r="DD120" s="10"/>
      <c r="DE120" s="1"/>
      <c r="DF120" s="9"/>
      <c r="DI120" s="10"/>
      <c r="DJ120" s="1"/>
      <c r="DK120" s="9"/>
      <c r="DN120" s="10"/>
      <c r="DO120" s="1"/>
      <c r="DP120" s="9"/>
      <c r="DS120" s="10"/>
      <c r="DT120" s="1"/>
      <c r="DU120" s="9"/>
      <c r="DX120" s="10"/>
      <c r="DY120" s="1"/>
      <c r="DZ120" s="9"/>
      <c r="EC120" s="10"/>
      <c r="ED120" s="1"/>
      <c r="EE120" s="9"/>
      <c r="EH120" s="10"/>
      <c r="EI120" s="1"/>
      <c r="EJ120" s="9"/>
      <c r="EM120" s="10"/>
      <c r="EN120" s="1"/>
      <c r="EO120" s="9"/>
      <c r="ER120" s="10"/>
      <c r="ES120" s="1"/>
      <c r="ET120" s="9"/>
      <c r="EW120" s="10"/>
      <c r="EX120" s="1"/>
      <c r="EY120" s="9"/>
      <c r="FB120" s="10"/>
      <c r="FC120" s="1"/>
      <c r="FD120" s="9"/>
      <c r="FG120" s="10"/>
      <c r="FH120" s="1"/>
      <c r="FI120" s="9"/>
      <c r="FL120" s="10"/>
      <c r="FM120" s="1"/>
      <c r="FN120" s="9"/>
      <c r="FQ120" s="10"/>
      <c r="FR120" s="1"/>
      <c r="FS120" s="9"/>
      <c r="FV120" s="10"/>
      <c r="FW120" s="1"/>
      <c r="FX120" s="9"/>
      <c r="GA120" s="10"/>
      <c r="GB120" s="1"/>
      <c r="GC120" s="9"/>
      <c r="GF120" s="10"/>
      <c r="GG120" s="1"/>
      <c r="GH120" s="9"/>
      <c r="GK120" s="10"/>
      <c r="GL120" s="1"/>
      <c r="GM120" s="9"/>
      <c r="GP120" s="10"/>
      <c r="GQ120" s="1"/>
      <c r="GR120" s="9"/>
      <c r="GU120" s="10"/>
      <c r="GV120" s="1"/>
      <c r="GW120" s="9"/>
      <c r="GZ120" s="10"/>
      <c r="HA120" s="1"/>
      <c r="HB120" s="9"/>
      <c r="HE120" s="10"/>
      <c r="HF120" s="1"/>
      <c r="HG120" s="9"/>
      <c r="HJ120" s="10"/>
      <c r="HK120" s="1"/>
      <c r="HL120" s="9"/>
      <c r="HO120" s="10"/>
      <c r="HP120" s="1"/>
      <c r="HQ120" s="9"/>
      <c r="HT120" s="10"/>
      <c r="HU120" s="1"/>
      <c r="HV120" s="9"/>
      <c r="HY120" s="10"/>
      <c r="HZ120" s="1"/>
      <c r="IA120" s="9"/>
      <c r="ID120" s="10"/>
      <c r="IE120" s="1"/>
      <c r="IF120" s="9"/>
      <c r="II120" s="10"/>
      <c r="IJ120" s="1"/>
      <c r="IK120" s="9"/>
      <c r="IN120" s="10"/>
      <c r="IO120" s="1"/>
      <c r="IP120" s="9"/>
      <c r="IS120" s="10"/>
      <c r="IT120" s="1"/>
      <c r="IU120" s="9"/>
      <c r="IX120" s="10"/>
      <c r="IY120" s="1"/>
      <c r="IZ120" s="9"/>
      <c r="JC120" s="10"/>
      <c r="JD120" s="1"/>
      <c r="JE120" s="9"/>
      <c r="JH120" s="10"/>
      <c r="JI120" s="1"/>
      <c r="JJ120" s="9"/>
      <c r="JM120" s="10"/>
      <c r="JN120" s="1"/>
      <c r="JO120" s="9"/>
      <c r="JR120" s="10"/>
      <c r="JS120" s="1"/>
      <c r="JT120" s="9"/>
      <c r="JW120" s="10"/>
      <c r="JX120" s="1"/>
      <c r="JY120" s="9"/>
      <c r="KB120" s="10"/>
      <c r="KC120" s="1"/>
      <c r="KD120" s="9"/>
      <c r="KG120" s="10"/>
      <c r="KH120" s="1"/>
      <c r="KI120" s="9"/>
      <c r="KL120" s="10"/>
      <c r="KM120" s="1"/>
      <c r="KN120" s="9"/>
      <c r="KQ120" s="10"/>
      <c r="KR120" s="1"/>
      <c r="KS120" s="9"/>
      <c r="KV120" s="10"/>
      <c r="KW120" s="1"/>
      <c r="KX120" s="9"/>
      <c r="LA120" s="10"/>
      <c r="LB120" s="1"/>
      <c r="LC120" s="9"/>
      <c r="LF120" s="10"/>
      <c r="LG120" s="1"/>
      <c r="LH120" s="9"/>
      <c r="LK120" s="10"/>
      <c r="LL120" s="1"/>
      <c r="LM120" s="9"/>
      <c r="LP120" s="10"/>
      <c r="LQ120" s="1"/>
      <c r="LR120" s="9"/>
      <c r="LU120" s="10"/>
      <c r="LV120" s="1"/>
      <c r="LW120" s="9"/>
      <c r="LZ120" s="10"/>
      <c r="MA120" s="1"/>
      <c r="MB120" s="9"/>
      <c r="ME120" s="10"/>
      <c r="MF120" s="1"/>
      <c r="MG120" s="9"/>
      <c r="MJ120" s="10"/>
      <c r="MK120" s="1"/>
      <c r="ML120" s="9"/>
      <c r="MO120" s="10"/>
      <c r="MP120" s="1"/>
      <c r="MQ120" s="9"/>
      <c r="MT120" s="10"/>
      <c r="MU120" s="1"/>
      <c r="MV120" s="9"/>
      <c r="MY120" s="10"/>
      <c r="MZ120" s="1"/>
      <c r="NA120" s="9"/>
      <c r="ND120" s="10"/>
      <c r="NE120" s="1"/>
      <c r="NF120" s="9"/>
      <c r="NI120" s="10"/>
      <c r="NJ120" s="1"/>
      <c r="NK120" s="9"/>
      <c r="NN120" s="10"/>
      <c r="NO120" s="1"/>
      <c r="NP120" s="9"/>
      <c r="NS120" s="10"/>
      <c r="NT120" s="1"/>
      <c r="NU120" s="9"/>
      <c r="NX120" s="10"/>
      <c r="NY120" s="1"/>
      <c r="NZ120" s="9"/>
      <c r="OC120" s="10"/>
      <c r="OD120" s="1"/>
      <c r="OE120" s="9"/>
      <c r="OH120" s="10"/>
      <c r="OI120" s="1"/>
      <c r="OJ120" s="9"/>
      <c r="OM120" s="10"/>
      <c r="ON120" s="1"/>
      <c r="OO120" s="9"/>
      <c r="OR120" s="10"/>
      <c r="OS120" s="1"/>
      <c r="OT120" s="9"/>
      <c r="OW120" s="10"/>
      <c r="OX120" s="1"/>
      <c r="OY120" s="9"/>
      <c r="PB120" s="10"/>
      <c r="PC120" s="1"/>
      <c r="PD120" s="9"/>
      <c r="PG120" s="10"/>
      <c r="PH120" s="1"/>
      <c r="PI120" s="9"/>
      <c r="PL120" s="10"/>
      <c r="PM120" s="1"/>
      <c r="PN120" s="9"/>
      <c r="PQ120" s="10"/>
      <c r="PR120" s="1"/>
      <c r="PS120" s="9"/>
      <c r="PV120" s="10"/>
      <c r="PW120" s="1"/>
      <c r="PX120" s="9"/>
      <c r="QA120" s="10"/>
      <c r="QB120" s="1"/>
      <c r="QC120" s="9"/>
      <c r="QF120" s="10"/>
      <c r="QG120" s="1"/>
      <c r="QH120" s="9"/>
      <c r="QK120" s="10"/>
      <c r="QL120" s="1"/>
      <c r="QM120" s="9"/>
      <c r="QP120" s="10"/>
      <c r="QQ120" s="1"/>
      <c r="QR120" s="9"/>
      <c r="QU120" s="10"/>
      <c r="QV120" s="1"/>
      <c r="QW120" s="9"/>
      <c r="QZ120" s="10"/>
      <c r="RA120" s="1"/>
      <c r="RB120" s="9"/>
      <c r="RE120" s="10"/>
      <c r="RF120" s="1"/>
      <c r="RG120" s="9"/>
      <c r="RJ120" s="10"/>
      <c r="RK120" s="1"/>
      <c r="RL120" s="9"/>
      <c r="RO120" s="10"/>
      <c r="RP120" s="1"/>
      <c r="RQ120" s="9"/>
      <c r="RT120" s="10"/>
      <c r="RU120" s="1"/>
      <c r="RV120" s="9"/>
      <c r="RY120" s="10"/>
      <c r="RZ120" s="1"/>
      <c r="SA120" s="9"/>
      <c r="SD120" s="10"/>
      <c r="SE120" s="1"/>
      <c r="SF120" s="9"/>
      <c r="SI120" s="10"/>
      <c r="SJ120" s="1"/>
      <c r="SK120" s="9"/>
      <c r="SN120" s="10"/>
      <c r="SO120" s="1"/>
      <c r="SP120" s="9"/>
      <c r="SS120" s="10"/>
      <c r="ST120" s="1"/>
      <c r="SU120" s="9"/>
      <c r="SX120" s="10"/>
      <c r="SY120" s="1"/>
      <c r="SZ120" s="9"/>
      <c r="TC120" s="10"/>
      <c r="TD120" s="1"/>
      <c r="TE120" s="9"/>
      <c r="TH120" s="10"/>
      <c r="TI120" s="1"/>
      <c r="TJ120" s="9"/>
      <c r="TM120" s="10"/>
      <c r="TN120" s="1"/>
      <c r="TO120" s="9"/>
      <c r="TR120" s="10"/>
      <c r="TS120" s="1"/>
      <c r="TT120" s="9"/>
      <c r="TW120" s="10"/>
      <c r="TX120" s="1"/>
      <c r="TY120" s="9"/>
      <c r="UB120" s="10"/>
      <c r="UC120" s="1"/>
      <c r="UD120" s="9"/>
      <c r="UG120" s="10"/>
      <c r="UH120" s="1"/>
      <c r="UI120" s="9"/>
      <c r="UL120" s="10"/>
      <c r="UM120" s="1"/>
      <c r="UN120" s="9"/>
      <c r="UQ120" s="10"/>
      <c r="UR120" s="1"/>
      <c r="US120" s="9"/>
      <c r="UV120" s="10"/>
      <c r="UW120" s="1"/>
      <c r="UX120" s="9"/>
      <c r="VA120" s="10"/>
      <c r="VB120" s="1"/>
      <c r="VC120" s="9"/>
      <c r="VF120" s="10"/>
      <c r="VG120" s="1"/>
      <c r="VH120" s="9"/>
      <c r="VK120" s="10"/>
      <c r="VL120" s="1"/>
      <c r="VM120" s="9"/>
      <c r="VP120" s="10"/>
      <c r="VQ120" s="1"/>
      <c r="VR120" s="9"/>
      <c r="VU120" s="10"/>
      <c r="VV120" s="1"/>
      <c r="VW120" s="9"/>
      <c r="VZ120" s="10"/>
      <c r="WA120" s="1"/>
      <c r="WB120" s="9"/>
      <c r="WE120" s="10"/>
      <c r="WF120" s="1"/>
      <c r="WG120" s="9"/>
      <c r="WJ120" s="10"/>
      <c r="WK120" s="1"/>
      <c r="WL120" s="9"/>
      <c r="WO120" s="10"/>
      <c r="WP120" s="1"/>
      <c r="WQ120" s="9"/>
      <c r="WT120" s="10"/>
      <c r="WU120" s="1"/>
      <c r="WV120" s="9"/>
      <c r="WY120" s="10"/>
      <c r="WZ120" s="1"/>
      <c r="XA120" s="9"/>
      <c r="XD120" s="10"/>
      <c r="XE120" s="1"/>
      <c r="XF120" s="9"/>
      <c r="XI120" s="10"/>
      <c r="XJ120" s="1"/>
      <c r="XK120" s="9"/>
      <c r="XN120" s="10"/>
      <c r="XO120" s="1"/>
      <c r="XP120" s="9"/>
      <c r="XS120" s="10"/>
      <c r="XT120" s="1"/>
      <c r="XU120" s="9"/>
      <c r="XX120" s="10"/>
      <c r="XY120" s="1"/>
      <c r="XZ120" s="9"/>
      <c r="YC120" s="10"/>
      <c r="YD120" s="1"/>
      <c r="YE120" s="9"/>
      <c r="YH120" s="10"/>
      <c r="YI120" s="1"/>
      <c r="YJ120" s="9"/>
      <c r="YM120" s="10"/>
      <c r="YN120" s="1"/>
      <c r="YO120" s="9"/>
      <c r="YR120" s="10"/>
      <c r="YS120" s="1"/>
      <c r="YT120" s="9"/>
      <c r="YW120" s="10"/>
      <c r="YX120" s="1"/>
      <c r="YY120" s="9"/>
      <c r="ZB120" s="10"/>
      <c r="ZC120" s="1"/>
      <c r="ZD120" s="9"/>
      <c r="ZG120" s="10"/>
      <c r="ZH120" s="1"/>
      <c r="ZI120" s="9"/>
      <c r="ZL120" s="10"/>
      <c r="ZM120" s="1"/>
      <c r="ZN120" s="9"/>
      <c r="ZQ120" s="10"/>
      <c r="ZR120" s="1"/>
      <c r="ZS120" s="9"/>
      <c r="ZV120" s="10"/>
      <c r="ZW120" s="1"/>
      <c r="ZX120" s="9"/>
      <c r="AAA120" s="10"/>
      <c r="AAB120" s="1"/>
      <c r="AAC120" s="9"/>
      <c r="AAF120" s="10"/>
      <c r="AAG120" s="1"/>
      <c r="AAH120" s="9"/>
      <c r="AAK120" s="10"/>
      <c r="AAL120" s="1"/>
      <c r="AAM120" s="9"/>
      <c r="AAP120" s="10"/>
      <c r="AAQ120" s="1"/>
      <c r="AAR120" s="9"/>
      <c r="AAU120" s="10"/>
      <c r="AAV120" s="1"/>
      <c r="AAW120" s="9"/>
      <c r="AAZ120" s="10"/>
      <c r="ABA120" s="1"/>
      <c r="ABB120" s="9"/>
      <c r="ABE120" s="10"/>
      <c r="ABF120" s="1"/>
      <c r="ABG120" s="9"/>
      <c r="ABJ120" s="10"/>
      <c r="ABK120" s="1"/>
      <c r="ABL120" s="9"/>
      <c r="ABO120" s="10"/>
      <c r="ABP120" s="1"/>
      <c r="ABQ120" s="9"/>
      <c r="ABT120" s="10"/>
      <c r="ABU120" s="1"/>
      <c r="ABV120" s="9"/>
      <c r="ABY120" s="10"/>
      <c r="ABZ120" s="1"/>
      <c r="ACA120" s="9"/>
      <c r="ACD120" s="10"/>
      <c r="ACE120" s="1"/>
      <c r="ACF120" s="9"/>
      <c r="ACI120" s="10"/>
      <c r="ACJ120" s="1"/>
      <c r="ACK120" s="9"/>
      <c r="ACN120" s="10"/>
      <c r="ACO120" s="1"/>
      <c r="ACP120" s="9"/>
      <c r="ACS120" s="10"/>
      <c r="ACT120" s="1"/>
      <c r="ACU120" s="9"/>
      <c r="ACX120" s="10"/>
      <c r="ACY120" s="1"/>
      <c r="ACZ120" s="9"/>
      <c r="ADC120" s="10"/>
      <c r="ADD120" s="1"/>
      <c r="ADE120" s="9"/>
      <c r="ADH120" s="10"/>
      <c r="ADI120" s="1"/>
      <c r="ADJ120" s="9"/>
      <c r="ADM120" s="10"/>
      <c r="ADN120" s="1"/>
      <c r="ADO120" s="9"/>
      <c r="ADR120" s="10"/>
      <c r="ADS120" s="1"/>
      <c r="ADT120" s="9"/>
      <c r="ADW120" s="10"/>
      <c r="ADX120" s="1"/>
      <c r="ADY120" s="9"/>
      <c r="AEB120" s="10"/>
      <c r="AEC120" s="1"/>
      <c r="AED120" s="9"/>
      <c r="AEG120" s="10"/>
      <c r="AEH120" s="1"/>
      <c r="AEI120" s="9"/>
      <c r="AEL120" s="10"/>
      <c r="AEM120" s="1"/>
      <c r="AEN120" s="9"/>
      <c r="AEQ120" s="10"/>
      <c r="AER120" s="1"/>
      <c r="AES120" s="9"/>
      <c r="AEV120" s="10"/>
      <c r="AEW120" s="1"/>
      <c r="AEX120" s="9"/>
      <c r="AFA120" s="10"/>
      <c r="AFB120" s="1"/>
      <c r="AFC120" s="9"/>
      <c r="AFF120" s="10"/>
      <c r="AFG120" s="1"/>
      <c r="AFH120" s="9"/>
      <c r="AFK120" s="10"/>
      <c r="AFL120" s="1"/>
      <c r="AFM120" s="9"/>
      <c r="AFP120" s="10"/>
      <c r="AFQ120" s="1"/>
      <c r="AFR120" s="9"/>
      <c r="AFU120" s="10"/>
      <c r="AFV120" s="1"/>
      <c r="AFW120" s="9"/>
      <c r="AFZ120" s="10"/>
      <c r="AGA120" s="1"/>
      <c r="AGB120" s="9"/>
      <c r="AGE120" s="10"/>
      <c r="AGF120" s="1"/>
      <c r="AGG120" s="9"/>
      <c r="AGJ120" s="10"/>
      <c r="AGK120" s="1"/>
      <c r="AGL120" s="9"/>
      <c r="AGO120" s="10"/>
      <c r="AGP120" s="1"/>
      <c r="AGQ120" s="9"/>
      <c r="AGT120" s="10"/>
      <c r="AGU120" s="1"/>
      <c r="AGV120" s="9"/>
      <c r="AGY120" s="10"/>
      <c r="AGZ120" s="1"/>
      <c r="AHA120" s="9"/>
      <c r="AHD120" s="10"/>
      <c r="AHE120" s="1"/>
      <c r="AHF120" s="9"/>
      <c r="AHI120" s="10"/>
      <c r="AHJ120" s="1"/>
      <c r="AHK120" s="9"/>
      <c r="AHN120" s="10"/>
      <c r="AHO120" s="1"/>
      <c r="AHP120" s="9"/>
      <c r="AHS120" s="10"/>
      <c r="AHT120" s="1"/>
      <c r="AHU120" s="9"/>
      <c r="AHX120" s="10"/>
      <c r="AHY120" s="1"/>
      <c r="AHZ120" s="9"/>
      <c r="AIC120" s="10"/>
      <c r="AID120" s="1"/>
      <c r="AIE120" s="9"/>
      <c r="AIH120" s="10"/>
      <c r="AII120" s="1"/>
      <c r="AIJ120" s="9"/>
      <c r="AIM120" s="10"/>
      <c r="AIN120" s="1"/>
      <c r="AIO120" s="9"/>
      <c r="AIR120" s="10"/>
      <c r="AIS120" s="1"/>
      <c r="AIT120" s="9"/>
      <c r="AIW120" s="10"/>
      <c r="AIX120" s="1"/>
      <c r="AIY120" s="9"/>
      <c r="AJB120" s="10"/>
      <c r="AJC120" s="1"/>
      <c r="AJD120" s="9"/>
      <c r="AJG120" s="10"/>
      <c r="AJH120" s="1"/>
      <c r="AJI120" s="9"/>
      <c r="AJL120" s="10"/>
      <c r="AJM120" s="1"/>
      <c r="AJN120" s="9"/>
      <c r="AJQ120" s="10"/>
      <c r="AJR120" s="1"/>
      <c r="AJS120" s="9"/>
      <c r="AJV120" s="10"/>
      <c r="AJW120" s="1"/>
      <c r="AJX120" s="9"/>
      <c r="AKA120" s="10"/>
      <c r="AKB120" s="1"/>
      <c r="AKC120" s="9"/>
      <c r="AKF120" s="10"/>
      <c r="AKG120" s="1"/>
      <c r="AKH120" s="9"/>
      <c r="AKK120" s="10"/>
      <c r="AKL120" s="1"/>
      <c r="AKM120" s="9"/>
      <c r="AKP120" s="10"/>
      <c r="AKQ120" s="1"/>
      <c r="AKR120" s="9"/>
      <c r="AKU120" s="10"/>
      <c r="AKV120" s="1"/>
      <c r="AKW120" s="9"/>
      <c r="AKZ120" s="10"/>
      <c r="ALA120" s="1"/>
      <c r="ALB120" s="9"/>
      <c r="ALE120" s="10"/>
      <c r="ALF120" s="1"/>
      <c r="ALG120" s="9"/>
      <c r="ALJ120" s="10"/>
      <c r="ALK120" s="1"/>
      <c r="ALL120" s="9"/>
      <c r="ALO120" s="10"/>
      <c r="ALP120" s="1"/>
      <c r="ALQ120" s="9"/>
      <c r="ALT120" s="10"/>
      <c r="ALU120" s="1"/>
      <c r="ALV120" s="9"/>
      <c r="ALY120" s="10"/>
      <c r="ALZ120" s="1"/>
      <c r="AMA120" s="9"/>
      <c r="AMD120" s="10"/>
      <c r="AME120" s="1"/>
      <c r="AMF120" s="9"/>
      <c r="AMI120" s="10"/>
      <c r="AMJ120" s="1"/>
    </row>
    <row r="121" spans="1:1024" customHeight="1" ht="13.2">
      <c r="I121" s="1"/>
      <c r="J121" s="9"/>
      <c r="M121" s="10"/>
      <c r="N121" s="1"/>
      <c r="O121" s="9"/>
      <c r="R121" s="10"/>
      <c r="S121" s="1"/>
      <c r="T121" s="9"/>
      <c r="W121" s="10"/>
      <c r="X121" s="1"/>
      <c r="Y121" s="9"/>
      <c r="AB121" s="10"/>
      <c r="AC121" s="1"/>
      <c r="AD121" s="9"/>
      <c r="AG121" s="10"/>
      <c r="AH121" s="1"/>
      <c r="AI121" s="9"/>
      <c r="AL121" s="10"/>
      <c r="AM121" s="1"/>
      <c r="AN121" s="9"/>
      <c r="AQ121" s="10"/>
      <c r="AR121" s="1"/>
      <c r="AS121" s="9"/>
      <c r="AV121" s="10"/>
      <c r="AW121" s="1"/>
      <c r="AX121" s="9"/>
      <c r="BA121" s="10"/>
      <c r="BB121" s="1"/>
      <c r="BC121" s="9"/>
      <c r="BF121" s="10"/>
      <c r="BG121" s="1"/>
      <c r="BH121" s="9"/>
      <c r="BK121" s="10"/>
      <c r="BL121" s="1"/>
      <c r="BM121" s="9"/>
      <c r="BP121" s="10"/>
      <c r="BQ121" s="1"/>
      <c r="BR121" s="9"/>
      <c r="BU121" s="10"/>
      <c r="BV121" s="1"/>
      <c r="BW121" s="9"/>
      <c r="BZ121" s="10"/>
      <c r="CA121" s="1"/>
      <c r="CB121" s="9"/>
      <c r="CE121" s="10"/>
      <c r="CF121" s="1"/>
      <c r="CG121" s="9"/>
      <c r="CJ121" s="10"/>
      <c r="CK121" s="1"/>
      <c r="CL121" s="9"/>
      <c r="CO121" s="10"/>
      <c r="CP121" s="1"/>
      <c r="CQ121" s="9"/>
      <c r="CT121" s="10"/>
      <c r="CU121" s="1"/>
      <c r="CV121" s="9"/>
      <c r="CY121" s="10"/>
      <c r="CZ121" s="1"/>
      <c r="DA121" s="9"/>
      <c r="DD121" s="10"/>
      <c r="DE121" s="1"/>
      <c r="DF121" s="9"/>
      <c r="DI121" s="10"/>
      <c r="DJ121" s="1"/>
      <c r="DK121" s="9"/>
      <c r="DN121" s="10"/>
      <c r="DO121" s="1"/>
      <c r="DP121" s="9"/>
      <c r="DS121" s="10"/>
      <c r="DT121" s="1"/>
      <c r="DU121" s="9"/>
      <c r="DX121" s="10"/>
      <c r="DY121" s="1"/>
      <c r="DZ121" s="9"/>
      <c r="EC121" s="10"/>
      <c r="ED121" s="1"/>
      <c r="EE121" s="9"/>
      <c r="EH121" s="10"/>
      <c r="EI121" s="1"/>
      <c r="EJ121" s="9"/>
      <c r="EM121" s="10"/>
      <c r="EN121" s="1"/>
      <c r="EO121" s="9"/>
      <c r="ER121" s="10"/>
      <c r="ES121" s="1"/>
      <c r="ET121" s="9"/>
      <c r="EW121" s="10"/>
      <c r="EX121" s="1"/>
      <c r="EY121" s="9"/>
      <c r="FB121" s="10"/>
      <c r="FC121" s="1"/>
      <c r="FD121" s="9"/>
      <c r="FG121" s="10"/>
      <c r="FH121" s="1"/>
      <c r="FI121" s="9"/>
      <c r="FL121" s="10"/>
      <c r="FM121" s="1"/>
      <c r="FN121" s="9"/>
      <c r="FQ121" s="10"/>
      <c r="FR121" s="1"/>
      <c r="FS121" s="9"/>
      <c r="FV121" s="10"/>
      <c r="FW121" s="1"/>
      <c r="FX121" s="9"/>
      <c r="GA121" s="10"/>
      <c r="GB121" s="1"/>
      <c r="GC121" s="9"/>
      <c r="GF121" s="10"/>
      <c r="GG121" s="1"/>
      <c r="GH121" s="9"/>
      <c r="GK121" s="10"/>
      <c r="GL121" s="1"/>
      <c r="GM121" s="9"/>
      <c r="GP121" s="10"/>
      <c r="GQ121" s="1"/>
      <c r="GR121" s="9"/>
      <c r="GU121" s="10"/>
      <c r="GV121" s="1"/>
      <c r="GW121" s="9"/>
      <c r="GZ121" s="10"/>
      <c r="HA121" s="1"/>
      <c r="HB121" s="9"/>
      <c r="HE121" s="10"/>
      <c r="HF121" s="1"/>
      <c r="HG121" s="9"/>
      <c r="HJ121" s="10"/>
      <c r="HK121" s="1"/>
      <c r="HL121" s="9"/>
      <c r="HO121" s="10"/>
      <c r="HP121" s="1"/>
      <c r="HQ121" s="9"/>
      <c r="HT121" s="10"/>
      <c r="HU121" s="1"/>
      <c r="HV121" s="9"/>
      <c r="HY121" s="10"/>
      <c r="HZ121" s="1"/>
      <c r="IA121" s="9"/>
      <c r="ID121" s="10"/>
      <c r="IE121" s="1"/>
      <c r="IF121" s="9"/>
      <c r="II121" s="10"/>
      <c r="IJ121" s="1"/>
      <c r="IK121" s="9"/>
      <c r="IN121" s="10"/>
      <c r="IO121" s="1"/>
      <c r="IP121" s="9"/>
      <c r="IS121" s="10"/>
      <c r="IT121" s="1"/>
      <c r="IU121" s="9"/>
      <c r="IX121" s="10"/>
      <c r="IY121" s="1"/>
      <c r="IZ121" s="9"/>
      <c r="JC121" s="10"/>
      <c r="JD121" s="1"/>
      <c r="JE121" s="9"/>
      <c r="JH121" s="10"/>
      <c r="JI121" s="1"/>
      <c r="JJ121" s="9"/>
      <c r="JM121" s="10"/>
      <c r="JN121" s="1"/>
      <c r="JO121" s="9"/>
      <c r="JR121" s="10"/>
      <c r="JS121" s="1"/>
      <c r="JT121" s="9"/>
      <c r="JW121" s="10"/>
      <c r="JX121" s="1"/>
      <c r="JY121" s="9"/>
      <c r="KB121" s="10"/>
      <c r="KC121" s="1"/>
      <c r="KD121" s="9"/>
      <c r="KG121" s="10"/>
      <c r="KH121" s="1"/>
      <c r="KI121" s="9"/>
      <c r="KL121" s="10"/>
      <c r="KM121" s="1"/>
      <c r="KN121" s="9"/>
      <c r="KQ121" s="10"/>
      <c r="KR121" s="1"/>
      <c r="KS121" s="9"/>
      <c r="KV121" s="10"/>
      <c r="KW121" s="1"/>
      <c r="KX121" s="9"/>
      <c r="LA121" s="10"/>
      <c r="LB121" s="1"/>
      <c r="LC121" s="9"/>
      <c r="LF121" s="10"/>
      <c r="LG121" s="1"/>
      <c r="LH121" s="9"/>
      <c r="LK121" s="10"/>
      <c r="LL121" s="1"/>
      <c r="LM121" s="9"/>
      <c r="LP121" s="10"/>
      <c r="LQ121" s="1"/>
      <c r="LR121" s="9"/>
      <c r="LU121" s="10"/>
      <c r="LV121" s="1"/>
      <c r="LW121" s="9"/>
      <c r="LZ121" s="10"/>
      <c r="MA121" s="1"/>
      <c r="MB121" s="9"/>
      <c r="ME121" s="10"/>
      <c r="MF121" s="1"/>
      <c r="MG121" s="9"/>
      <c r="MJ121" s="10"/>
      <c r="MK121" s="1"/>
      <c r="ML121" s="9"/>
      <c r="MO121" s="10"/>
      <c r="MP121" s="1"/>
      <c r="MQ121" s="9"/>
      <c r="MT121" s="10"/>
      <c r="MU121" s="1"/>
      <c r="MV121" s="9"/>
      <c r="MY121" s="10"/>
      <c r="MZ121" s="1"/>
      <c r="NA121" s="9"/>
      <c r="ND121" s="10"/>
      <c r="NE121" s="1"/>
      <c r="NF121" s="9"/>
      <c r="NI121" s="10"/>
      <c r="NJ121" s="1"/>
      <c r="NK121" s="9"/>
      <c r="NN121" s="10"/>
      <c r="NO121" s="1"/>
      <c r="NP121" s="9"/>
      <c r="NS121" s="10"/>
      <c r="NT121" s="1"/>
      <c r="NU121" s="9"/>
      <c r="NX121" s="10"/>
      <c r="NY121" s="1"/>
      <c r="NZ121" s="9"/>
      <c r="OC121" s="10"/>
      <c r="OD121" s="1"/>
      <c r="OE121" s="9"/>
      <c r="OH121" s="10"/>
      <c r="OI121" s="1"/>
      <c r="OJ121" s="9"/>
      <c r="OM121" s="10"/>
      <c r="ON121" s="1"/>
      <c r="OO121" s="9"/>
      <c r="OR121" s="10"/>
      <c r="OS121" s="1"/>
      <c r="OT121" s="9"/>
      <c r="OW121" s="10"/>
      <c r="OX121" s="1"/>
      <c r="OY121" s="9"/>
      <c r="PB121" s="10"/>
      <c r="PC121" s="1"/>
      <c r="PD121" s="9"/>
      <c r="PG121" s="10"/>
      <c r="PH121" s="1"/>
      <c r="PI121" s="9"/>
      <c r="PL121" s="10"/>
      <c r="PM121" s="1"/>
      <c r="PN121" s="9"/>
      <c r="PQ121" s="10"/>
      <c r="PR121" s="1"/>
      <c r="PS121" s="9"/>
      <c r="PV121" s="10"/>
      <c r="PW121" s="1"/>
      <c r="PX121" s="9"/>
      <c r="QA121" s="10"/>
      <c r="QB121" s="1"/>
      <c r="QC121" s="9"/>
      <c r="QF121" s="10"/>
      <c r="QG121" s="1"/>
      <c r="QH121" s="9"/>
      <c r="QK121" s="10"/>
      <c r="QL121" s="1"/>
      <c r="QM121" s="9"/>
      <c r="QP121" s="10"/>
      <c r="QQ121" s="1"/>
      <c r="QR121" s="9"/>
      <c r="QU121" s="10"/>
      <c r="QV121" s="1"/>
      <c r="QW121" s="9"/>
      <c r="QZ121" s="10"/>
      <c r="RA121" s="1"/>
      <c r="RB121" s="9"/>
      <c r="RE121" s="10"/>
      <c r="RF121" s="1"/>
      <c r="RG121" s="9"/>
      <c r="RJ121" s="10"/>
      <c r="RK121" s="1"/>
      <c r="RL121" s="9"/>
      <c r="RO121" s="10"/>
      <c r="RP121" s="1"/>
      <c r="RQ121" s="9"/>
      <c r="RT121" s="10"/>
      <c r="RU121" s="1"/>
      <c r="RV121" s="9"/>
      <c r="RY121" s="10"/>
      <c r="RZ121" s="1"/>
      <c r="SA121" s="9"/>
      <c r="SD121" s="10"/>
      <c r="SE121" s="1"/>
      <c r="SF121" s="9"/>
      <c r="SI121" s="10"/>
      <c r="SJ121" s="1"/>
      <c r="SK121" s="9"/>
      <c r="SN121" s="10"/>
      <c r="SO121" s="1"/>
      <c r="SP121" s="9"/>
      <c r="SS121" s="10"/>
      <c r="ST121" s="1"/>
      <c r="SU121" s="9"/>
      <c r="SX121" s="10"/>
      <c r="SY121" s="1"/>
      <c r="SZ121" s="9"/>
      <c r="TC121" s="10"/>
      <c r="TD121" s="1"/>
      <c r="TE121" s="9"/>
      <c r="TH121" s="10"/>
      <c r="TI121" s="1"/>
      <c r="TJ121" s="9"/>
      <c r="TM121" s="10"/>
      <c r="TN121" s="1"/>
      <c r="TO121" s="9"/>
      <c r="TR121" s="10"/>
      <c r="TS121" s="1"/>
      <c r="TT121" s="9"/>
      <c r="TW121" s="10"/>
      <c r="TX121" s="1"/>
      <c r="TY121" s="9"/>
      <c r="UB121" s="10"/>
      <c r="UC121" s="1"/>
      <c r="UD121" s="9"/>
      <c r="UG121" s="10"/>
      <c r="UH121" s="1"/>
      <c r="UI121" s="9"/>
      <c r="UL121" s="10"/>
      <c r="UM121" s="1"/>
      <c r="UN121" s="9"/>
      <c r="UQ121" s="10"/>
      <c r="UR121" s="1"/>
      <c r="US121" s="9"/>
      <c r="UV121" s="10"/>
      <c r="UW121" s="1"/>
      <c r="UX121" s="9"/>
      <c r="VA121" s="10"/>
      <c r="VB121" s="1"/>
      <c r="VC121" s="9"/>
      <c r="VF121" s="10"/>
      <c r="VG121" s="1"/>
      <c r="VH121" s="9"/>
      <c r="VK121" s="10"/>
      <c r="VL121" s="1"/>
      <c r="VM121" s="9"/>
      <c r="VP121" s="10"/>
      <c r="VQ121" s="1"/>
      <c r="VR121" s="9"/>
      <c r="VU121" s="10"/>
      <c r="VV121" s="1"/>
      <c r="VW121" s="9"/>
      <c r="VZ121" s="10"/>
      <c r="WA121" s="1"/>
      <c r="WB121" s="9"/>
      <c r="WE121" s="10"/>
      <c r="WF121" s="1"/>
      <c r="WG121" s="9"/>
      <c r="WJ121" s="10"/>
      <c r="WK121" s="1"/>
      <c r="WL121" s="9"/>
      <c r="WO121" s="10"/>
      <c r="WP121" s="1"/>
      <c r="WQ121" s="9"/>
      <c r="WT121" s="10"/>
      <c r="WU121" s="1"/>
      <c r="WV121" s="9"/>
      <c r="WY121" s="10"/>
      <c r="WZ121" s="1"/>
      <c r="XA121" s="9"/>
      <c r="XD121" s="10"/>
      <c r="XE121" s="1"/>
      <c r="XF121" s="9"/>
      <c r="XI121" s="10"/>
      <c r="XJ121" s="1"/>
      <c r="XK121" s="9"/>
      <c r="XN121" s="10"/>
      <c r="XO121" s="1"/>
      <c r="XP121" s="9"/>
      <c r="XS121" s="10"/>
      <c r="XT121" s="1"/>
      <c r="XU121" s="9"/>
      <c r="XX121" s="10"/>
      <c r="XY121" s="1"/>
      <c r="XZ121" s="9"/>
      <c r="YC121" s="10"/>
      <c r="YD121" s="1"/>
      <c r="YE121" s="9"/>
      <c r="YH121" s="10"/>
      <c r="YI121" s="1"/>
      <c r="YJ121" s="9"/>
      <c r="YM121" s="10"/>
      <c r="YN121" s="1"/>
      <c r="YO121" s="9"/>
      <c r="YR121" s="10"/>
      <c r="YS121" s="1"/>
      <c r="YT121" s="9"/>
      <c r="YW121" s="10"/>
      <c r="YX121" s="1"/>
      <c r="YY121" s="9"/>
      <c r="ZB121" s="10"/>
      <c r="ZC121" s="1"/>
      <c r="ZD121" s="9"/>
      <c r="ZG121" s="10"/>
      <c r="ZH121" s="1"/>
      <c r="ZI121" s="9"/>
      <c r="ZL121" s="10"/>
      <c r="ZM121" s="1"/>
      <c r="ZN121" s="9"/>
      <c r="ZQ121" s="10"/>
      <c r="ZR121" s="1"/>
      <c r="ZS121" s="9"/>
      <c r="ZV121" s="10"/>
      <c r="ZW121" s="1"/>
      <c r="ZX121" s="9"/>
      <c r="AAA121" s="10"/>
      <c r="AAB121" s="1"/>
      <c r="AAC121" s="9"/>
      <c r="AAF121" s="10"/>
      <c r="AAG121" s="1"/>
      <c r="AAH121" s="9"/>
      <c r="AAK121" s="10"/>
      <c r="AAL121" s="1"/>
      <c r="AAM121" s="9"/>
      <c r="AAP121" s="10"/>
      <c r="AAQ121" s="1"/>
      <c r="AAR121" s="9"/>
      <c r="AAU121" s="10"/>
      <c r="AAV121" s="1"/>
      <c r="AAW121" s="9"/>
      <c r="AAZ121" s="10"/>
      <c r="ABA121" s="1"/>
      <c r="ABB121" s="9"/>
      <c r="ABE121" s="10"/>
      <c r="ABF121" s="1"/>
      <c r="ABG121" s="9"/>
      <c r="ABJ121" s="10"/>
      <c r="ABK121" s="1"/>
      <c r="ABL121" s="9"/>
      <c r="ABO121" s="10"/>
      <c r="ABP121" s="1"/>
      <c r="ABQ121" s="9"/>
      <c r="ABT121" s="10"/>
      <c r="ABU121" s="1"/>
      <c r="ABV121" s="9"/>
      <c r="ABY121" s="10"/>
      <c r="ABZ121" s="1"/>
      <c r="ACA121" s="9"/>
      <c r="ACD121" s="10"/>
      <c r="ACE121" s="1"/>
      <c r="ACF121" s="9"/>
      <c r="ACI121" s="10"/>
      <c r="ACJ121" s="1"/>
      <c r="ACK121" s="9"/>
      <c r="ACN121" s="10"/>
      <c r="ACO121" s="1"/>
      <c r="ACP121" s="9"/>
      <c r="ACS121" s="10"/>
      <c r="ACT121" s="1"/>
      <c r="ACU121" s="9"/>
      <c r="ACX121" s="10"/>
      <c r="ACY121" s="1"/>
      <c r="ACZ121" s="9"/>
      <c r="ADC121" s="10"/>
      <c r="ADD121" s="1"/>
      <c r="ADE121" s="9"/>
      <c r="ADH121" s="10"/>
      <c r="ADI121" s="1"/>
      <c r="ADJ121" s="9"/>
      <c r="ADM121" s="10"/>
      <c r="ADN121" s="1"/>
      <c r="ADO121" s="9"/>
      <c r="ADR121" s="10"/>
      <c r="ADS121" s="1"/>
      <c r="ADT121" s="9"/>
      <c r="ADW121" s="10"/>
      <c r="ADX121" s="1"/>
      <c r="ADY121" s="9"/>
      <c r="AEB121" s="10"/>
      <c r="AEC121" s="1"/>
      <c r="AED121" s="9"/>
      <c r="AEG121" s="10"/>
      <c r="AEH121" s="1"/>
      <c r="AEI121" s="9"/>
      <c r="AEL121" s="10"/>
      <c r="AEM121" s="1"/>
      <c r="AEN121" s="9"/>
      <c r="AEQ121" s="10"/>
      <c r="AER121" s="1"/>
      <c r="AES121" s="9"/>
      <c r="AEV121" s="10"/>
      <c r="AEW121" s="1"/>
      <c r="AEX121" s="9"/>
      <c r="AFA121" s="10"/>
      <c r="AFB121" s="1"/>
      <c r="AFC121" s="9"/>
      <c r="AFF121" s="10"/>
      <c r="AFG121" s="1"/>
      <c r="AFH121" s="9"/>
      <c r="AFK121" s="10"/>
      <c r="AFL121" s="1"/>
      <c r="AFM121" s="9"/>
      <c r="AFP121" s="10"/>
      <c r="AFQ121" s="1"/>
      <c r="AFR121" s="9"/>
      <c r="AFU121" s="10"/>
      <c r="AFV121" s="1"/>
      <c r="AFW121" s="9"/>
      <c r="AFZ121" s="10"/>
      <c r="AGA121" s="1"/>
      <c r="AGB121" s="9"/>
      <c r="AGE121" s="10"/>
      <c r="AGF121" s="1"/>
      <c r="AGG121" s="9"/>
      <c r="AGJ121" s="10"/>
      <c r="AGK121" s="1"/>
      <c r="AGL121" s="9"/>
      <c r="AGO121" s="10"/>
      <c r="AGP121" s="1"/>
      <c r="AGQ121" s="9"/>
      <c r="AGT121" s="10"/>
      <c r="AGU121" s="1"/>
      <c r="AGV121" s="9"/>
      <c r="AGY121" s="10"/>
      <c r="AGZ121" s="1"/>
      <c r="AHA121" s="9"/>
      <c r="AHD121" s="10"/>
      <c r="AHE121" s="1"/>
      <c r="AHF121" s="9"/>
      <c r="AHI121" s="10"/>
      <c r="AHJ121" s="1"/>
      <c r="AHK121" s="9"/>
      <c r="AHN121" s="10"/>
      <c r="AHO121" s="1"/>
      <c r="AHP121" s="9"/>
      <c r="AHS121" s="10"/>
      <c r="AHT121" s="1"/>
      <c r="AHU121" s="9"/>
      <c r="AHX121" s="10"/>
      <c r="AHY121" s="1"/>
      <c r="AHZ121" s="9"/>
      <c r="AIC121" s="10"/>
      <c r="AID121" s="1"/>
      <c r="AIE121" s="9"/>
      <c r="AIH121" s="10"/>
      <c r="AII121" s="1"/>
      <c r="AIJ121" s="9"/>
      <c r="AIM121" s="10"/>
      <c r="AIN121" s="1"/>
      <c r="AIO121" s="9"/>
      <c r="AIR121" s="10"/>
      <c r="AIS121" s="1"/>
      <c r="AIT121" s="9"/>
      <c r="AIW121" s="10"/>
      <c r="AIX121" s="1"/>
      <c r="AIY121" s="9"/>
      <c r="AJB121" s="10"/>
      <c r="AJC121" s="1"/>
      <c r="AJD121" s="9"/>
      <c r="AJG121" s="10"/>
      <c r="AJH121" s="1"/>
      <c r="AJI121" s="9"/>
      <c r="AJL121" s="10"/>
      <c r="AJM121" s="1"/>
      <c r="AJN121" s="9"/>
      <c r="AJQ121" s="10"/>
      <c r="AJR121" s="1"/>
      <c r="AJS121" s="9"/>
      <c r="AJV121" s="10"/>
      <c r="AJW121" s="1"/>
      <c r="AJX121" s="9"/>
      <c r="AKA121" s="10"/>
      <c r="AKB121" s="1"/>
      <c r="AKC121" s="9"/>
      <c r="AKF121" s="10"/>
      <c r="AKG121" s="1"/>
      <c r="AKH121" s="9"/>
      <c r="AKK121" s="10"/>
      <c r="AKL121" s="1"/>
      <c r="AKM121" s="9"/>
      <c r="AKP121" s="10"/>
      <c r="AKQ121" s="1"/>
      <c r="AKR121" s="9"/>
      <c r="AKU121" s="10"/>
      <c r="AKV121" s="1"/>
      <c r="AKW121" s="9"/>
      <c r="AKZ121" s="10"/>
      <c r="ALA121" s="1"/>
      <c r="ALB121" s="9"/>
      <c r="ALE121" s="10"/>
      <c r="ALF121" s="1"/>
      <c r="ALG121" s="9"/>
      <c r="ALJ121" s="10"/>
      <c r="ALK121" s="1"/>
      <c r="ALL121" s="9"/>
      <c r="ALO121" s="10"/>
      <c r="ALP121" s="1"/>
      <c r="ALQ121" s="9"/>
      <c r="ALT121" s="10"/>
      <c r="ALU121" s="1"/>
      <c r="ALV121" s="9"/>
      <c r="ALY121" s="10"/>
      <c r="ALZ121" s="1"/>
      <c r="AMA121" s="9"/>
      <c r="AMD121" s="10"/>
      <c r="AME121" s="1"/>
      <c r="AMF121" s="9"/>
      <c r="AMI121" s="10"/>
      <c r="AMJ121" s="1"/>
    </row>
    <row r="122" spans="1:1024" customHeight="1" ht="13.2">
      <c r="I122" s="1"/>
      <c r="J122" s="9"/>
      <c r="M122" s="10"/>
      <c r="N122" s="1"/>
      <c r="O122" s="9"/>
      <c r="R122" s="10"/>
      <c r="S122" s="1"/>
      <c r="T122" s="9"/>
      <c r="W122" s="10"/>
      <c r="X122" s="1"/>
      <c r="Y122" s="9"/>
      <c r="AB122" s="10"/>
      <c r="AC122" s="1"/>
      <c r="AD122" s="9"/>
      <c r="AG122" s="10"/>
      <c r="AH122" s="1"/>
      <c r="AI122" s="9"/>
      <c r="AL122" s="10"/>
      <c r="AM122" s="1"/>
      <c r="AN122" s="9"/>
      <c r="AQ122" s="10"/>
      <c r="AR122" s="1"/>
      <c r="AS122" s="9"/>
      <c r="AV122" s="10"/>
      <c r="AW122" s="1"/>
      <c r="AX122" s="9"/>
      <c r="BA122" s="10"/>
      <c r="BB122" s="1"/>
      <c r="BC122" s="9"/>
      <c r="BF122" s="10"/>
      <c r="BG122" s="1"/>
      <c r="BH122" s="9"/>
      <c r="BK122" s="10"/>
      <c r="BL122" s="1"/>
      <c r="BM122" s="9"/>
      <c r="BP122" s="10"/>
      <c r="BQ122" s="1"/>
      <c r="BR122" s="9"/>
      <c r="BU122" s="10"/>
      <c r="BV122" s="1"/>
      <c r="BW122" s="9"/>
      <c r="BZ122" s="10"/>
      <c r="CA122" s="1"/>
      <c r="CB122" s="9"/>
      <c r="CE122" s="10"/>
      <c r="CF122" s="1"/>
      <c r="CG122" s="9"/>
      <c r="CJ122" s="10"/>
      <c r="CK122" s="1"/>
      <c r="CL122" s="9"/>
      <c r="CO122" s="10"/>
      <c r="CP122" s="1"/>
      <c r="CQ122" s="9"/>
      <c r="CT122" s="10"/>
      <c r="CU122" s="1"/>
      <c r="CV122" s="9"/>
      <c r="CY122" s="10"/>
      <c r="CZ122" s="1"/>
      <c r="DA122" s="9"/>
      <c r="DD122" s="10"/>
      <c r="DE122" s="1"/>
      <c r="DF122" s="9"/>
      <c r="DI122" s="10"/>
      <c r="DJ122" s="1"/>
      <c r="DK122" s="9"/>
      <c r="DN122" s="10"/>
      <c r="DO122" s="1"/>
      <c r="DP122" s="9"/>
      <c r="DS122" s="10"/>
      <c r="DT122" s="1"/>
      <c r="DU122" s="9"/>
      <c r="DX122" s="10"/>
      <c r="DY122" s="1"/>
      <c r="DZ122" s="9"/>
      <c r="EC122" s="10"/>
      <c r="ED122" s="1"/>
      <c r="EE122" s="9"/>
      <c r="EH122" s="10"/>
      <c r="EI122" s="1"/>
      <c r="EJ122" s="9"/>
      <c r="EM122" s="10"/>
      <c r="EN122" s="1"/>
      <c r="EO122" s="9"/>
      <c r="ER122" s="10"/>
      <c r="ES122" s="1"/>
      <c r="ET122" s="9"/>
      <c r="EW122" s="10"/>
      <c r="EX122" s="1"/>
      <c r="EY122" s="9"/>
      <c r="FB122" s="10"/>
      <c r="FC122" s="1"/>
      <c r="FD122" s="9"/>
      <c r="FG122" s="10"/>
      <c r="FH122" s="1"/>
      <c r="FI122" s="9"/>
      <c r="FL122" s="10"/>
      <c r="FM122" s="1"/>
      <c r="FN122" s="9"/>
      <c r="FQ122" s="10"/>
      <c r="FR122" s="1"/>
      <c r="FS122" s="9"/>
      <c r="FV122" s="10"/>
      <c r="FW122" s="1"/>
      <c r="FX122" s="9"/>
      <c r="GA122" s="10"/>
      <c r="GB122" s="1"/>
      <c r="GC122" s="9"/>
      <c r="GF122" s="10"/>
      <c r="GG122" s="1"/>
      <c r="GH122" s="9"/>
      <c r="GK122" s="10"/>
      <c r="GL122" s="1"/>
      <c r="GM122" s="9"/>
      <c r="GP122" s="10"/>
      <c r="GQ122" s="1"/>
      <c r="GR122" s="9"/>
      <c r="GU122" s="10"/>
      <c r="GV122" s="1"/>
      <c r="GW122" s="9"/>
      <c r="GZ122" s="10"/>
      <c r="HA122" s="1"/>
      <c r="HB122" s="9"/>
      <c r="HE122" s="10"/>
      <c r="HF122" s="1"/>
      <c r="HG122" s="9"/>
      <c r="HJ122" s="10"/>
      <c r="HK122" s="1"/>
      <c r="HL122" s="9"/>
      <c r="HO122" s="10"/>
      <c r="HP122" s="1"/>
      <c r="HQ122" s="9"/>
      <c r="HT122" s="10"/>
      <c r="HU122" s="1"/>
      <c r="HV122" s="9"/>
      <c r="HY122" s="10"/>
      <c r="HZ122" s="1"/>
      <c r="IA122" s="9"/>
      <c r="ID122" s="10"/>
      <c r="IE122" s="1"/>
      <c r="IF122" s="9"/>
      <c r="II122" s="10"/>
      <c r="IJ122" s="1"/>
      <c r="IK122" s="9"/>
      <c r="IN122" s="10"/>
      <c r="IO122" s="1"/>
      <c r="IP122" s="9"/>
      <c r="IS122" s="10"/>
      <c r="IT122" s="1"/>
      <c r="IU122" s="9"/>
      <c r="IX122" s="10"/>
      <c r="IY122" s="1"/>
      <c r="IZ122" s="9"/>
      <c r="JC122" s="10"/>
      <c r="JD122" s="1"/>
      <c r="JE122" s="9"/>
      <c r="JH122" s="10"/>
      <c r="JI122" s="1"/>
      <c r="JJ122" s="9"/>
      <c r="JM122" s="10"/>
      <c r="JN122" s="1"/>
      <c r="JO122" s="9"/>
      <c r="JR122" s="10"/>
      <c r="JS122" s="1"/>
      <c r="JT122" s="9"/>
      <c r="JW122" s="10"/>
      <c r="JX122" s="1"/>
      <c r="JY122" s="9"/>
      <c r="KB122" s="10"/>
      <c r="KC122" s="1"/>
      <c r="KD122" s="9"/>
      <c r="KG122" s="10"/>
      <c r="KH122" s="1"/>
      <c r="KI122" s="9"/>
      <c r="KL122" s="10"/>
      <c r="KM122" s="1"/>
      <c r="KN122" s="9"/>
      <c r="KQ122" s="10"/>
      <c r="KR122" s="1"/>
      <c r="KS122" s="9"/>
      <c r="KV122" s="10"/>
      <c r="KW122" s="1"/>
      <c r="KX122" s="9"/>
      <c r="LA122" s="10"/>
      <c r="LB122" s="1"/>
      <c r="LC122" s="9"/>
      <c r="LF122" s="10"/>
      <c r="LG122" s="1"/>
      <c r="LH122" s="9"/>
      <c r="LK122" s="10"/>
      <c r="LL122" s="1"/>
      <c r="LM122" s="9"/>
      <c r="LP122" s="10"/>
      <c r="LQ122" s="1"/>
      <c r="LR122" s="9"/>
      <c r="LU122" s="10"/>
      <c r="LV122" s="1"/>
      <c r="LW122" s="9"/>
      <c r="LZ122" s="10"/>
      <c r="MA122" s="1"/>
      <c r="MB122" s="9"/>
      <c r="ME122" s="10"/>
      <c r="MF122" s="1"/>
      <c r="MG122" s="9"/>
      <c r="MJ122" s="10"/>
      <c r="MK122" s="1"/>
      <c r="ML122" s="9"/>
      <c r="MO122" s="10"/>
      <c r="MP122" s="1"/>
      <c r="MQ122" s="9"/>
      <c r="MT122" s="10"/>
      <c r="MU122" s="1"/>
      <c r="MV122" s="9"/>
      <c r="MY122" s="10"/>
      <c r="MZ122" s="1"/>
      <c r="NA122" s="9"/>
      <c r="ND122" s="10"/>
      <c r="NE122" s="1"/>
      <c r="NF122" s="9"/>
      <c r="NI122" s="10"/>
      <c r="NJ122" s="1"/>
      <c r="NK122" s="9"/>
      <c r="NN122" s="10"/>
      <c r="NO122" s="1"/>
      <c r="NP122" s="9"/>
      <c r="NS122" s="10"/>
      <c r="NT122" s="1"/>
      <c r="NU122" s="9"/>
      <c r="NX122" s="10"/>
      <c r="NY122" s="1"/>
      <c r="NZ122" s="9"/>
      <c r="OC122" s="10"/>
      <c r="OD122" s="1"/>
      <c r="OE122" s="9"/>
      <c r="OH122" s="10"/>
      <c r="OI122" s="1"/>
      <c r="OJ122" s="9"/>
      <c r="OM122" s="10"/>
      <c r="ON122" s="1"/>
      <c r="OO122" s="9"/>
      <c r="OR122" s="10"/>
      <c r="OS122" s="1"/>
      <c r="OT122" s="9"/>
      <c r="OW122" s="10"/>
      <c r="OX122" s="1"/>
      <c r="OY122" s="9"/>
      <c r="PB122" s="10"/>
      <c r="PC122" s="1"/>
      <c r="PD122" s="9"/>
      <c r="PG122" s="10"/>
      <c r="PH122" s="1"/>
      <c r="PI122" s="9"/>
      <c r="PL122" s="10"/>
      <c r="PM122" s="1"/>
      <c r="PN122" s="9"/>
      <c r="PQ122" s="10"/>
      <c r="PR122" s="1"/>
      <c r="PS122" s="9"/>
      <c r="PV122" s="10"/>
      <c r="PW122" s="1"/>
      <c r="PX122" s="9"/>
      <c r="QA122" s="10"/>
      <c r="QB122" s="1"/>
      <c r="QC122" s="9"/>
      <c r="QF122" s="10"/>
      <c r="QG122" s="1"/>
      <c r="QH122" s="9"/>
      <c r="QK122" s="10"/>
      <c r="QL122" s="1"/>
      <c r="QM122" s="9"/>
      <c r="QP122" s="10"/>
      <c r="QQ122" s="1"/>
      <c r="QR122" s="9"/>
      <c r="QU122" s="10"/>
      <c r="QV122" s="1"/>
      <c r="QW122" s="9"/>
      <c r="QZ122" s="10"/>
      <c r="RA122" s="1"/>
      <c r="RB122" s="9"/>
      <c r="RE122" s="10"/>
      <c r="RF122" s="1"/>
      <c r="RG122" s="9"/>
      <c r="RJ122" s="10"/>
      <c r="RK122" s="1"/>
      <c r="RL122" s="9"/>
      <c r="RO122" s="10"/>
      <c r="RP122" s="1"/>
      <c r="RQ122" s="9"/>
      <c r="RT122" s="10"/>
      <c r="RU122" s="1"/>
      <c r="RV122" s="9"/>
      <c r="RY122" s="10"/>
      <c r="RZ122" s="1"/>
      <c r="SA122" s="9"/>
      <c r="SD122" s="10"/>
      <c r="SE122" s="1"/>
      <c r="SF122" s="9"/>
      <c r="SI122" s="10"/>
      <c r="SJ122" s="1"/>
      <c r="SK122" s="9"/>
      <c r="SN122" s="10"/>
      <c r="SO122" s="1"/>
      <c r="SP122" s="9"/>
      <c r="SS122" s="10"/>
      <c r="ST122" s="1"/>
      <c r="SU122" s="9"/>
      <c r="SX122" s="10"/>
      <c r="SY122" s="1"/>
      <c r="SZ122" s="9"/>
      <c r="TC122" s="10"/>
      <c r="TD122" s="1"/>
      <c r="TE122" s="9"/>
      <c r="TH122" s="10"/>
      <c r="TI122" s="1"/>
      <c r="TJ122" s="9"/>
      <c r="TM122" s="10"/>
      <c r="TN122" s="1"/>
      <c r="TO122" s="9"/>
      <c r="TR122" s="10"/>
      <c r="TS122" s="1"/>
      <c r="TT122" s="9"/>
      <c r="TW122" s="10"/>
      <c r="TX122" s="1"/>
      <c r="TY122" s="9"/>
      <c r="UB122" s="10"/>
      <c r="UC122" s="1"/>
      <c r="UD122" s="9"/>
      <c r="UG122" s="10"/>
      <c r="UH122" s="1"/>
      <c r="UI122" s="9"/>
      <c r="UL122" s="10"/>
      <c r="UM122" s="1"/>
      <c r="UN122" s="9"/>
      <c r="UQ122" s="10"/>
      <c r="UR122" s="1"/>
      <c r="US122" s="9"/>
      <c r="UV122" s="10"/>
      <c r="UW122" s="1"/>
      <c r="UX122" s="9"/>
      <c r="VA122" s="10"/>
      <c r="VB122" s="1"/>
      <c r="VC122" s="9"/>
      <c r="VF122" s="10"/>
      <c r="VG122" s="1"/>
      <c r="VH122" s="9"/>
      <c r="VK122" s="10"/>
      <c r="VL122" s="1"/>
      <c r="VM122" s="9"/>
      <c r="VP122" s="10"/>
      <c r="VQ122" s="1"/>
      <c r="VR122" s="9"/>
      <c r="VU122" s="10"/>
      <c r="VV122" s="1"/>
      <c r="VW122" s="9"/>
      <c r="VZ122" s="10"/>
      <c r="WA122" s="1"/>
      <c r="WB122" s="9"/>
      <c r="WE122" s="10"/>
      <c r="WF122" s="1"/>
      <c r="WG122" s="9"/>
      <c r="WJ122" s="10"/>
      <c r="WK122" s="1"/>
      <c r="WL122" s="9"/>
      <c r="WO122" s="10"/>
      <c r="WP122" s="1"/>
      <c r="WQ122" s="9"/>
      <c r="WT122" s="10"/>
      <c r="WU122" s="1"/>
      <c r="WV122" s="9"/>
      <c r="WY122" s="10"/>
      <c r="WZ122" s="1"/>
      <c r="XA122" s="9"/>
      <c r="XD122" s="10"/>
      <c r="XE122" s="1"/>
      <c r="XF122" s="9"/>
      <c r="XI122" s="10"/>
      <c r="XJ122" s="1"/>
      <c r="XK122" s="9"/>
      <c r="XN122" s="10"/>
      <c r="XO122" s="1"/>
      <c r="XP122" s="9"/>
      <c r="XS122" s="10"/>
      <c r="XT122" s="1"/>
      <c r="XU122" s="9"/>
      <c r="XX122" s="10"/>
      <c r="XY122" s="1"/>
      <c r="XZ122" s="9"/>
      <c r="YC122" s="10"/>
      <c r="YD122" s="1"/>
      <c r="YE122" s="9"/>
      <c r="YH122" s="10"/>
      <c r="YI122" s="1"/>
      <c r="YJ122" s="9"/>
      <c r="YM122" s="10"/>
      <c r="YN122" s="1"/>
      <c r="YO122" s="9"/>
      <c r="YR122" s="10"/>
      <c r="YS122" s="1"/>
      <c r="YT122" s="9"/>
      <c r="YW122" s="10"/>
      <c r="YX122" s="1"/>
      <c r="YY122" s="9"/>
      <c r="ZB122" s="10"/>
      <c r="ZC122" s="1"/>
      <c r="ZD122" s="9"/>
      <c r="ZG122" s="10"/>
      <c r="ZH122" s="1"/>
      <c r="ZI122" s="9"/>
      <c r="ZL122" s="10"/>
      <c r="ZM122" s="1"/>
      <c r="ZN122" s="9"/>
      <c r="ZQ122" s="10"/>
      <c r="ZR122" s="1"/>
      <c r="ZS122" s="9"/>
      <c r="ZV122" s="10"/>
      <c r="ZW122" s="1"/>
      <c r="ZX122" s="9"/>
      <c r="AAA122" s="10"/>
      <c r="AAB122" s="1"/>
      <c r="AAC122" s="9"/>
      <c r="AAF122" s="10"/>
      <c r="AAG122" s="1"/>
      <c r="AAH122" s="9"/>
      <c r="AAK122" s="10"/>
      <c r="AAL122" s="1"/>
      <c r="AAM122" s="9"/>
      <c r="AAP122" s="10"/>
      <c r="AAQ122" s="1"/>
      <c r="AAR122" s="9"/>
      <c r="AAU122" s="10"/>
      <c r="AAV122" s="1"/>
      <c r="AAW122" s="9"/>
      <c r="AAZ122" s="10"/>
      <c r="ABA122" s="1"/>
      <c r="ABB122" s="9"/>
      <c r="ABE122" s="10"/>
      <c r="ABF122" s="1"/>
      <c r="ABG122" s="9"/>
      <c r="ABJ122" s="10"/>
      <c r="ABK122" s="1"/>
      <c r="ABL122" s="9"/>
      <c r="ABO122" s="10"/>
      <c r="ABP122" s="1"/>
      <c r="ABQ122" s="9"/>
      <c r="ABT122" s="10"/>
      <c r="ABU122" s="1"/>
      <c r="ABV122" s="9"/>
      <c r="ABY122" s="10"/>
      <c r="ABZ122" s="1"/>
      <c r="ACA122" s="9"/>
      <c r="ACD122" s="10"/>
      <c r="ACE122" s="1"/>
      <c r="ACF122" s="9"/>
      <c r="ACI122" s="10"/>
      <c r="ACJ122" s="1"/>
      <c r="ACK122" s="9"/>
      <c r="ACN122" s="10"/>
      <c r="ACO122" s="1"/>
      <c r="ACP122" s="9"/>
      <c r="ACS122" s="10"/>
      <c r="ACT122" s="1"/>
      <c r="ACU122" s="9"/>
      <c r="ACX122" s="10"/>
      <c r="ACY122" s="1"/>
      <c r="ACZ122" s="9"/>
      <c r="ADC122" s="10"/>
      <c r="ADD122" s="1"/>
      <c r="ADE122" s="9"/>
      <c r="ADH122" s="10"/>
      <c r="ADI122" s="1"/>
      <c r="ADJ122" s="9"/>
      <c r="ADM122" s="10"/>
      <c r="ADN122" s="1"/>
      <c r="ADO122" s="9"/>
      <c r="ADR122" s="10"/>
      <c r="ADS122" s="1"/>
      <c r="ADT122" s="9"/>
      <c r="ADW122" s="10"/>
      <c r="ADX122" s="1"/>
      <c r="ADY122" s="9"/>
      <c r="AEB122" s="10"/>
      <c r="AEC122" s="1"/>
      <c r="AED122" s="9"/>
      <c r="AEG122" s="10"/>
      <c r="AEH122" s="1"/>
      <c r="AEI122" s="9"/>
      <c r="AEL122" s="10"/>
      <c r="AEM122" s="1"/>
      <c r="AEN122" s="9"/>
      <c r="AEQ122" s="10"/>
      <c r="AER122" s="1"/>
      <c r="AES122" s="9"/>
      <c r="AEV122" s="10"/>
      <c r="AEW122" s="1"/>
      <c r="AEX122" s="9"/>
      <c r="AFA122" s="10"/>
      <c r="AFB122" s="1"/>
      <c r="AFC122" s="9"/>
      <c r="AFF122" s="10"/>
      <c r="AFG122" s="1"/>
      <c r="AFH122" s="9"/>
      <c r="AFK122" s="10"/>
      <c r="AFL122" s="1"/>
      <c r="AFM122" s="9"/>
      <c r="AFP122" s="10"/>
      <c r="AFQ122" s="1"/>
      <c r="AFR122" s="9"/>
      <c r="AFU122" s="10"/>
      <c r="AFV122" s="1"/>
      <c r="AFW122" s="9"/>
      <c r="AFZ122" s="10"/>
      <c r="AGA122" s="1"/>
      <c r="AGB122" s="9"/>
      <c r="AGE122" s="10"/>
      <c r="AGF122" s="1"/>
      <c r="AGG122" s="9"/>
      <c r="AGJ122" s="10"/>
      <c r="AGK122" s="1"/>
      <c r="AGL122" s="9"/>
      <c r="AGO122" s="10"/>
      <c r="AGP122" s="1"/>
      <c r="AGQ122" s="9"/>
      <c r="AGT122" s="10"/>
      <c r="AGU122" s="1"/>
      <c r="AGV122" s="9"/>
      <c r="AGY122" s="10"/>
      <c r="AGZ122" s="1"/>
      <c r="AHA122" s="9"/>
      <c r="AHD122" s="10"/>
      <c r="AHE122" s="1"/>
      <c r="AHF122" s="9"/>
      <c r="AHI122" s="10"/>
      <c r="AHJ122" s="1"/>
      <c r="AHK122" s="9"/>
      <c r="AHN122" s="10"/>
      <c r="AHO122" s="1"/>
      <c r="AHP122" s="9"/>
      <c r="AHS122" s="10"/>
      <c r="AHT122" s="1"/>
      <c r="AHU122" s="9"/>
      <c r="AHX122" s="10"/>
      <c r="AHY122" s="1"/>
      <c r="AHZ122" s="9"/>
      <c r="AIC122" s="10"/>
      <c r="AID122" s="1"/>
      <c r="AIE122" s="9"/>
      <c r="AIH122" s="10"/>
      <c r="AII122" s="1"/>
      <c r="AIJ122" s="9"/>
      <c r="AIM122" s="10"/>
      <c r="AIN122" s="1"/>
      <c r="AIO122" s="9"/>
      <c r="AIR122" s="10"/>
      <c r="AIS122" s="1"/>
      <c r="AIT122" s="9"/>
      <c r="AIW122" s="10"/>
      <c r="AIX122" s="1"/>
      <c r="AIY122" s="9"/>
      <c r="AJB122" s="10"/>
      <c r="AJC122" s="1"/>
      <c r="AJD122" s="9"/>
      <c r="AJG122" s="10"/>
      <c r="AJH122" s="1"/>
      <c r="AJI122" s="9"/>
      <c r="AJL122" s="10"/>
      <c r="AJM122" s="1"/>
      <c r="AJN122" s="9"/>
      <c r="AJQ122" s="10"/>
      <c r="AJR122" s="1"/>
      <c r="AJS122" s="9"/>
      <c r="AJV122" s="10"/>
      <c r="AJW122" s="1"/>
      <c r="AJX122" s="9"/>
      <c r="AKA122" s="10"/>
      <c r="AKB122" s="1"/>
      <c r="AKC122" s="9"/>
      <c r="AKF122" s="10"/>
      <c r="AKG122" s="1"/>
      <c r="AKH122" s="9"/>
      <c r="AKK122" s="10"/>
      <c r="AKL122" s="1"/>
      <c r="AKM122" s="9"/>
      <c r="AKP122" s="10"/>
      <c r="AKQ122" s="1"/>
      <c r="AKR122" s="9"/>
      <c r="AKU122" s="10"/>
      <c r="AKV122" s="1"/>
      <c r="AKW122" s="9"/>
      <c r="AKZ122" s="10"/>
      <c r="ALA122" s="1"/>
      <c r="ALB122" s="9"/>
      <c r="ALE122" s="10"/>
      <c r="ALF122" s="1"/>
      <c r="ALG122" s="9"/>
      <c r="ALJ122" s="10"/>
      <c r="ALK122" s="1"/>
      <c r="ALL122" s="9"/>
      <c r="ALO122" s="10"/>
      <c r="ALP122" s="1"/>
      <c r="ALQ122" s="9"/>
      <c r="ALT122" s="10"/>
      <c r="ALU122" s="1"/>
      <c r="ALV122" s="9"/>
      <c r="ALY122" s="10"/>
      <c r="ALZ122" s="1"/>
      <c r="AMA122" s="9"/>
      <c r="AMD122" s="10"/>
      <c r="AME122" s="1"/>
      <c r="AMF122" s="9"/>
      <c r="AMI122" s="10"/>
      <c r="AMJ122" s="1"/>
    </row>
    <row r="123" spans="1:1024" customHeight="1" ht="13.2">
      <c r="I123" s="1"/>
      <c r="J123" s="9"/>
      <c r="M123" s="10"/>
      <c r="N123" s="1"/>
      <c r="O123" s="9"/>
      <c r="R123" s="10"/>
      <c r="S123" s="1"/>
      <c r="T123" s="9"/>
      <c r="W123" s="10"/>
      <c r="X123" s="1"/>
      <c r="Y123" s="9"/>
      <c r="AB123" s="10"/>
      <c r="AC123" s="1"/>
      <c r="AD123" s="9"/>
      <c r="AG123" s="10"/>
      <c r="AH123" s="1"/>
      <c r="AI123" s="9"/>
      <c r="AL123" s="10"/>
      <c r="AM123" s="1"/>
      <c r="AN123" s="9"/>
      <c r="AQ123" s="10"/>
      <c r="AR123" s="1"/>
      <c r="AS123" s="9"/>
      <c r="AV123" s="10"/>
      <c r="AW123" s="1"/>
      <c r="AX123" s="9"/>
      <c r="BA123" s="10"/>
      <c r="BB123" s="1"/>
      <c r="BC123" s="9"/>
      <c r="BF123" s="10"/>
      <c r="BG123" s="1"/>
      <c r="BH123" s="9"/>
      <c r="BK123" s="10"/>
      <c r="BL123" s="1"/>
      <c r="BM123" s="9"/>
      <c r="BP123" s="10"/>
      <c r="BQ123" s="1"/>
      <c r="BR123" s="9"/>
      <c r="BU123" s="10"/>
      <c r="BV123" s="1"/>
      <c r="BW123" s="9"/>
      <c r="BZ123" s="10"/>
      <c r="CA123" s="1"/>
      <c r="CB123" s="9"/>
      <c r="CE123" s="10"/>
      <c r="CF123" s="1"/>
      <c r="CG123" s="9"/>
      <c r="CJ123" s="10"/>
      <c r="CK123" s="1"/>
      <c r="CL123" s="9"/>
      <c r="CO123" s="10"/>
      <c r="CP123" s="1"/>
      <c r="CQ123" s="9"/>
      <c r="CT123" s="10"/>
      <c r="CU123" s="1"/>
      <c r="CV123" s="9"/>
      <c r="CY123" s="10"/>
      <c r="CZ123" s="1"/>
      <c r="DA123" s="9"/>
      <c r="DD123" s="10"/>
      <c r="DE123" s="1"/>
      <c r="DF123" s="9"/>
      <c r="DI123" s="10"/>
      <c r="DJ123" s="1"/>
      <c r="DK123" s="9"/>
      <c r="DN123" s="10"/>
      <c r="DO123" s="1"/>
      <c r="DP123" s="9"/>
      <c r="DS123" s="10"/>
      <c r="DT123" s="1"/>
      <c r="DU123" s="9"/>
      <c r="DX123" s="10"/>
      <c r="DY123" s="1"/>
      <c r="DZ123" s="9"/>
      <c r="EC123" s="10"/>
      <c r="ED123" s="1"/>
      <c r="EE123" s="9"/>
      <c r="EH123" s="10"/>
      <c r="EI123" s="1"/>
      <c r="EJ123" s="9"/>
      <c r="EM123" s="10"/>
      <c r="EN123" s="1"/>
      <c r="EO123" s="9"/>
      <c r="ER123" s="10"/>
      <c r="ES123" s="1"/>
      <c r="ET123" s="9"/>
      <c r="EW123" s="10"/>
      <c r="EX123" s="1"/>
      <c r="EY123" s="9"/>
      <c r="FB123" s="10"/>
      <c r="FC123" s="1"/>
      <c r="FD123" s="9"/>
      <c r="FG123" s="10"/>
      <c r="FH123" s="1"/>
      <c r="FI123" s="9"/>
      <c r="FL123" s="10"/>
      <c r="FM123" s="1"/>
      <c r="FN123" s="9"/>
      <c r="FQ123" s="10"/>
      <c r="FR123" s="1"/>
      <c r="FS123" s="9"/>
      <c r="FV123" s="10"/>
      <c r="FW123" s="1"/>
      <c r="FX123" s="9"/>
      <c r="GA123" s="10"/>
      <c r="GB123" s="1"/>
      <c r="GC123" s="9"/>
      <c r="GF123" s="10"/>
      <c r="GG123" s="1"/>
      <c r="GH123" s="9"/>
      <c r="GK123" s="10"/>
      <c r="GL123" s="1"/>
      <c r="GM123" s="9"/>
      <c r="GP123" s="10"/>
      <c r="GQ123" s="1"/>
      <c r="GR123" s="9"/>
      <c r="GU123" s="10"/>
      <c r="GV123" s="1"/>
      <c r="GW123" s="9"/>
      <c r="GZ123" s="10"/>
      <c r="HA123" s="1"/>
      <c r="HB123" s="9"/>
      <c r="HE123" s="10"/>
      <c r="HF123" s="1"/>
      <c r="HG123" s="9"/>
      <c r="HJ123" s="10"/>
      <c r="HK123" s="1"/>
      <c r="HL123" s="9"/>
      <c r="HO123" s="10"/>
      <c r="HP123" s="1"/>
      <c r="HQ123" s="9"/>
      <c r="HT123" s="10"/>
      <c r="HU123" s="1"/>
      <c r="HV123" s="9"/>
      <c r="HY123" s="10"/>
      <c r="HZ123" s="1"/>
      <c r="IA123" s="9"/>
      <c r="ID123" s="10"/>
      <c r="IE123" s="1"/>
      <c r="IF123" s="9"/>
      <c r="II123" s="10"/>
      <c r="IJ123" s="1"/>
      <c r="IK123" s="9"/>
      <c r="IN123" s="10"/>
      <c r="IO123" s="1"/>
      <c r="IP123" s="9"/>
      <c r="IS123" s="10"/>
      <c r="IT123" s="1"/>
      <c r="IU123" s="9"/>
      <c r="IX123" s="10"/>
      <c r="IY123" s="1"/>
      <c r="IZ123" s="9"/>
      <c r="JC123" s="10"/>
      <c r="JD123" s="1"/>
      <c r="JE123" s="9"/>
      <c r="JH123" s="10"/>
      <c r="JI123" s="1"/>
      <c r="JJ123" s="9"/>
      <c r="JM123" s="10"/>
      <c r="JN123" s="1"/>
      <c r="JO123" s="9"/>
      <c r="JR123" s="10"/>
      <c r="JS123" s="1"/>
      <c r="JT123" s="9"/>
      <c r="JW123" s="10"/>
      <c r="JX123" s="1"/>
      <c r="JY123" s="9"/>
      <c r="KB123" s="10"/>
      <c r="KC123" s="1"/>
      <c r="KD123" s="9"/>
      <c r="KG123" s="10"/>
      <c r="KH123" s="1"/>
      <c r="KI123" s="9"/>
      <c r="KL123" s="10"/>
      <c r="KM123" s="1"/>
      <c r="KN123" s="9"/>
      <c r="KQ123" s="10"/>
      <c r="KR123" s="1"/>
      <c r="KS123" s="9"/>
      <c r="KV123" s="10"/>
      <c r="KW123" s="1"/>
      <c r="KX123" s="9"/>
      <c r="LA123" s="10"/>
      <c r="LB123" s="1"/>
      <c r="LC123" s="9"/>
      <c r="LF123" s="10"/>
      <c r="LG123" s="1"/>
      <c r="LH123" s="9"/>
      <c r="LK123" s="10"/>
      <c r="LL123" s="1"/>
      <c r="LM123" s="9"/>
      <c r="LP123" s="10"/>
      <c r="LQ123" s="1"/>
      <c r="LR123" s="9"/>
      <c r="LU123" s="10"/>
      <c r="LV123" s="1"/>
      <c r="LW123" s="9"/>
      <c r="LZ123" s="10"/>
      <c r="MA123" s="1"/>
      <c r="MB123" s="9"/>
      <c r="ME123" s="10"/>
      <c r="MF123" s="1"/>
      <c r="MG123" s="9"/>
      <c r="MJ123" s="10"/>
      <c r="MK123" s="1"/>
      <c r="ML123" s="9"/>
      <c r="MO123" s="10"/>
      <c r="MP123" s="1"/>
      <c r="MQ123" s="9"/>
      <c r="MT123" s="10"/>
      <c r="MU123" s="1"/>
      <c r="MV123" s="9"/>
      <c r="MY123" s="10"/>
      <c r="MZ123" s="1"/>
      <c r="NA123" s="9"/>
      <c r="ND123" s="10"/>
      <c r="NE123" s="1"/>
      <c r="NF123" s="9"/>
      <c r="NI123" s="10"/>
      <c r="NJ123" s="1"/>
      <c r="NK123" s="9"/>
      <c r="NN123" s="10"/>
      <c r="NO123" s="1"/>
      <c r="NP123" s="9"/>
      <c r="NS123" s="10"/>
      <c r="NT123" s="1"/>
      <c r="NU123" s="9"/>
      <c r="NX123" s="10"/>
      <c r="NY123" s="1"/>
      <c r="NZ123" s="9"/>
      <c r="OC123" s="10"/>
      <c r="OD123" s="1"/>
      <c r="OE123" s="9"/>
      <c r="OH123" s="10"/>
      <c r="OI123" s="1"/>
      <c r="OJ123" s="9"/>
      <c r="OM123" s="10"/>
      <c r="ON123" s="1"/>
      <c r="OO123" s="9"/>
      <c r="OR123" s="10"/>
      <c r="OS123" s="1"/>
      <c r="OT123" s="9"/>
      <c r="OW123" s="10"/>
      <c r="OX123" s="1"/>
      <c r="OY123" s="9"/>
      <c r="PB123" s="10"/>
      <c r="PC123" s="1"/>
      <c r="PD123" s="9"/>
      <c r="PG123" s="10"/>
      <c r="PH123" s="1"/>
      <c r="PI123" s="9"/>
      <c r="PL123" s="10"/>
      <c r="PM123" s="1"/>
      <c r="PN123" s="9"/>
      <c r="PQ123" s="10"/>
      <c r="PR123" s="1"/>
      <c r="PS123" s="9"/>
      <c r="PV123" s="10"/>
      <c r="PW123" s="1"/>
      <c r="PX123" s="9"/>
      <c r="QA123" s="10"/>
      <c r="QB123" s="1"/>
      <c r="QC123" s="9"/>
      <c r="QF123" s="10"/>
      <c r="QG123" s="1"/>
      <c r="QH123" s="9"/>
      <c r="QK123" s="10"/>
      <c r="QL123" s="1"/>
      <c r="QM123" s="9"/>
      <c r="QP123" s="10"/>
      <c r="QQ123" s="1"/>
      <c r="QR123" s="9"/>
      <c r="QU123" s="10"/>
      <c r="QV123" s="1"/>
      <c r="QW123" s="9"/>
      <c r="QZ123" s="10"/>
      <c r="RA123" s="1"/>
      <c r="RB123" s="9"/>
      <c r="RE123" s="10"/>
      <c r="RF123" s="1"/>
      <c r="RG123" s="9"/>
      <c r="RJ123" s="10"/>
      <c r="RK123" s="1"/>
      <c r="RL123" s="9"/>
      <c r="RO123" s="10"/>
      <c r="RP123" s="1"/>
      <c r="RQ123" s="9"/>
      <c r="RT123" s="10"/>
      <c r="RU123" s="1"/>
      <c r="RV123" s="9"/>
      <c r="RY123" s="10"/>
      <c r="RZ123" s="1"/>
      <c r="SA123" s="9"/>
      <c r="SD123" s="10"/>
      <c r="SE123" s="1"/>
      <c r="SF123" s="9"/>
      <c r="SI123" s="10"/>
      <c r="SJ123" s="1"/>
      <c r="SK123" s="9"/>
      <c r="SN123" s="10"/>
      <c r="SO123" s="1"/>
      <c r="SP123" s="9"/>
      <c r="SS123" s="10"/>
      <c r="ST123" s="1"/>
      <c r="SU123" s="9"/>
      <c r="SX123" s="10"/>
      <c r="SY123" s="1"/>
      <c r="SZ123" s="9"/>
      <c r="TC123" s="10"/>
      <c r="TD123" s="1"/>
      <c r="TE123" s="9"/>
      <c r="TH123" s="10"/>
      <c r="TI123" s="1"/>
      <c r="TJ123" s="9"/>
      <c r="TM123" s="10"/>
      <c r="TN123" s="1"/>
      <c r="TO123" s="9"/>
      <c r="TR123" s="10"/>
      <c r="TS123" s="1"/>
      <c r="TT123" s="9"/>
      <c r="TW123" s="10"/>
      <c r="TX123" s="1"/>
      <c r="TY123" s="9"/>
      <c r="UB123" s="10"/>
      <c r="UC123" s="1"/>
      <c r="UD123" s="9"/>
      <c r="UG123" s="10"/>
      <c r="UH123" s="1"/>
      <c r="UI123" s="9"/>
      <c r="UL123" s="10"/>
      <c r="UM123" s="1"/>
      <c r="UN123" s="9"/>
      <c r="UQ123" s="10"/>
      <c r="UR123" s="1"/>
      <c r="US123" s="9"/>
      <c r="UV123" s="10"/>
      <c r="UW123" s="1"/>
      <c r="UX123" s="9"/>
      <c r="VA123" s="10"/>
      <c r="VB123" s="1"/>
      <c r="VC123" s="9"/>
      <c r="VF123" s="10"/>
      <c r="VG123" s="1"/>
      <c r="VH123" s="9"/>
      <c r="VK123" s="10"/>
      <c r="VL123" s="1"/>
      <c r="VM123" s="9"/>
      <c r="VP123" s="10"/>
      <c r="VQ123" s="1"/>
      <c r="VR123" s="9"/>
      <c r="VU123" s="10"/>
      <c r="VV123" s="1"/>
      <c r="VW123" s="9"/>
      <c r="VZ123" s="10"/>
      <c r="WA123" s="1"/>
      <c r="WB123" s="9"/>
      <c r="WE123" s="10"/>
      <c r="WF123" s="1"/>
      <c r="WG123" s="9"/>
      <c r="WJ123" s="10"/>
      <c r="WK123" s="1"/>
      <c r="WL123" s="9"/>
      <c r="WO123" s="10"/>
      <c r="WP123" s="1"/>
      <c r="WQ123" s="9"/>
      <c r="WT123" s="10"/>
      <c r="WU123" s="1"/>
      <c r="WV123" s="9"/>
      <c r="WY123" s="10"/>
      <c r="WZ123" s="1"/>
      <c r="XA123" s="9"/>
      <c r="XD123" s="10"/>
      <c r="XE123" s="1"/>
      <c r="XF123" s="9"/>
      <c r="XI123" s="10"/>
      <c r="XJ123" s="1"/>
      <c r="XK123" s="9"/>
      <c r="XN123" s="10"/>
      <c r="XO123" s="1"/>
      <c r="XP123" s="9"/>
      <c r="XS123" s="10"/>
      <c r="XT123" s="1"/>
      <c r="XU123" s="9"/>
      <c r="XX123" s="10"/>
      <c r="XY123" s="1"/>
      <c r="XZ123" s="9"/>
      <c r="YC123" s="10"/>
      <c r="YD123" s="1"/>
      <c r="YE123" s="9"/>
      <c r="YH123" s="10"/>
      <c r="YI123" s="1"/>
      <c r="YJ123" s="9"/>
      <c r="YM123" s="10"/>
      <c r="YN123" s="1"/>
      <c r="YO123" s="9"/>
      <c r="YR123" s="10"/>
      <c r="YS123" s="1"/>
      <c r="YT123" s="9"/>
      <c r="YW123" s="10"/>
      <c r="YX123" s="1"/>
      <c r="YY123" s="9"/>
      <c r="ZB123" s="10"/>
      <c r="ZC123" s="1"/>
      <c r="ZD123" s="9"/>
      <c r="ZG123" s="10"/>
      <c r="ZH123" s="1"/>
      <c r="ZI123" s="9"/>
      <c r="ZL123" s="10"/>
      <c r="ZM123" s="1"/>
      <c r="ZN123" s="9"/>
      <c r="ZQ123" s="10"/>
      <c r="ZR123" s="1"/>
      <c r="ZS123" s="9"/>
      <c r="ZV123" s="10"/>
      <c r="ZW123" s="1"/>
      <c r="ZX123" s="9"/>
      <c r="AAA123" s="10"/>
      <c r="AAB123" s="1"/>
      <c r="AAC123" s="9"/>
      <c r="AAF123" s="10"/>
      <c r="AAG123" s="1"/>
      <c r="AAH123" s="9"/>
      <c r="AAK123" s="10"/>
      <c r="AAL123" s="1"/>
      <c r="AAM123" s="9"/>
      <c r="AAP123" s="10"/>
      <c r="AAQ123" s="1"/>
      <c r="AAR123" s="9"/>
      <c r="AAU123" s="10"/>
      <c r="AAV123" s="1"/>
      <c r="AAW123" s="9"/>
      <c r="AAZ123" s="10"/>
      <c r="ABA123" s="1"/>
      <c r="ABB123" s="9"/>
      <c r="ABE123" s="10"/>
      <c r="ABF123" s="1"/>
      <c r="ABG123" s="9"/>
      <c r="ABJ123" s="10"/>
      <c r="ABK123" s="1"/>
      <c r="ABL123" s="9"/>
      <c r="ABO123" s="10"/>
      <c r="ABP123" s="1"/>
      <c r="ABQ123" s="9"/>
      <c r="ABT123" s="10"/>
      <c r="ABU123" s="1"/>
      <c r="ABV123" s="9"/>
      <c r="ABY123" s="10"/>
      <c r="ABZ123" s="1"/>
      <c r="ACA123" s="9"/>
      <c r="ACD123" s="10"/>
      <c r="ACE123" s="1"/>
      <c r="ACF123" s="9"/>
      <c r="ACI123" s="10"/>
      <c r="ACJ123" s="1"/>
      <c r="ACK123" s="9"/>
      <c r="ACN123" s="10"/>
      <c r="ACO123" s="1"/>
      <c r="ACP123" s="9"/>
      <c r="ACS123" s="10"/>
      <c r="ACT123" s="1"/>
      <c r="ACU123" s="9"/>
      <c r="ACX123" s="10"/>
      <c r="ACY123" s="1"/>
      <c r="ACZ123" s="9"/>
      <c r="ADC123" s="10"/>
      <c r="ADD123" s="1"/>
      <c r="ADE123" s="9"/>
      <c r="ADH123" s="10"/>
      <c r="ADI123" s="1"/>
      <c r="ADJ123" s="9"/>
      <c r="ADM123" s="10"/>
      <c r="ADN123" s="1"/>
      <c r="ADO123" s="9"/>
      <c r="ADR123" s="10"/>
      <c r="ADS123" s="1"/>
      <c r="ADT123" s="9"/>
      <c r="ADW123" s="10"/>
      <c r="ADX123" s="1"/>
      <c r="ADY123" s="9"/>
      <c r="AEB123" s="10"/>
      <c r="AEC123" s="1"/>
      <c r="AED123" s="9"/>
      <c r="AEG123" s="10"/>
      <c r="AEH123" s="1"/>
      <c r="AEI123" s="9"/>
      <c r="AEL123" s="10"/>
      <c r="AEM123" s="1"/>
      <c r="AEN123" s="9"/>
      <c r="AEQ123" s="10"/>
      <c r="AER123" s="1"/>
      <c r="AES123" s="9"/>
      <c r="AEV123" s="10"/>
      <c r="AEW123" s="1"/>
      <c r="AEX123" s="9"/>
      <c r="AFA123" s="10"/>
      <c r="AFB123" s="1"/>
      <c r="AFC123" s="9"/>
      <c r="AFF123" s="10"/>
      <c r="AFG123" s="1"/>
      <c r="AFH123" s="9"/>
      <c r="AFK123" s="10"/>
      <c r="AFL123" s="1"/>
      <c r="AFM123" s="9"/>
      <c r="AFP123" s="10"/>
      <c r="AFQ123" s="1"/>
      <c r="AFR123" s="9"/>
      <c r="AFU123" s="10"/>
      <c r="AFV123" s="1"/>
      <c r="AFW123" s="9"/>
      <c r="AFZ123" s="10"/>
      <c r="AGA123" s="1"/>
      <c r="AGB123" s="9"/>
      <c r="AGE123" s="10"/>
      <c r="AGF123" s="1"/>
      <c r="AGG123" s="9"/>
      <c r="AGJ123" s="10"/>
      <c r="AGK123" s="1"/>
      <c r="AGL123" s="9"/>
      <c r="AGO123" s="10"/>
      <c r="AGP123" s="1"/>
      <c r="AGQ123" s="9"/>
      <c r="AGT123" s="10"/>
      <c r="AGU123" s="1"/>
      <c r="AGV123" s="9"/>
      <c r="AGY123" s="10"/>
      <c r="AGZ123" s="1"/>
      <c r="AHA123" s="9"/>
      <c r="AHD123" s="10"/>
      <c r="AHE123" s="1"/>
      <c r="AHF123" s="9"/>
      <c r="AHI123" s="10"/>
      <c r="AHJ123" s="1"/>
      <c r="AHK123" s="9"/>
      <c r="AHN123" s="10"/>
      <c r="AHO123" s="1"/>
      <c r="AHP123" s="9"/>
      <c r="AHS123" s="10"/>
      <c r="AHT123" s="1"/>
      <c r="AHU123" s="9"/>
      <c r="AHX123" s="10"/>
      <c r="AHY123" s="1"/>
      <c r="AHZ123" s="9"/>
      <c r="AIC123" s="10"/>
      <c r="AID123" s="1"/>
      <c r="AIE123" s="9"/>
      <c r="AIH123" s="10"/>
      <c r="AII123" s="1"/>
      <c r="AIJ123" s="9"/>
      <c r="AIM123" s="10"/>
      <c r="AIN123" s="1"/>
      <c r="AIO123" s="9"/>
      <c r="AIR123" s="10"/>
      <c r="AIS123" s="1"/>
      <c r="AIT123" s="9"/>
      <c r="AIW123" s="10"/>
      <c r="AIX123" s="1"/>
      <c r="AIY123" s="9"/>
      <c r="AJB123" s="10"/>
      <c r="AJC123" s="1"/>
      <c r="AJD123" s="9"/>
      <c r="AJG123" s="10"/>
      <c r="AJH123" s="1"/>
      <c r="AJI123" s="9"/>
      <c r="AJL123" s="10"/>
      <c r="AJM123" s="1"/>
      <c r="AJN123" s="9"/>
      <c r="AJQ123" s="10"/>
      <c r="AJR123" s="1"/>
      <c r="AJS123" s="9"/>
      <c r="AJV123" s="10"/>
      <c r="AJW123" s="1"/>
      <c r="AJX123" s="9"/>
      <c r="AKA123" s="10"/>
      <c r="AKB123" s="1"/>
      <c r="AKC123" s="9"/>
      <c r="AKF123" s="10"/>
      <c r="AKG123" s="1"/>
      <c r="AKH123" s="9"/>
      <c r="AKK123" s="10"/>
      <c r="AKL123" s="1"/>
      <c r="AKM123" s="9"/>
      <c r="AKP123" s="10"/>
      <c r="AKQ123" s="1"/>
      <c r="AKR123" s="9"/>
      <c r="AKU123" s="10"/>
      <c r="AKV123" s="1"/>
      <c r="AKW123" s="9"/>
      <c r="AKZ123" s="10"/>
      <c r="ALA123" s="1"/>
      <c r="ALB123" s="9"/>
      <c r="ALE123" s="10"/>
      <c r="ALF123" s="1"/>
      <c r="ALG123" s="9"/>
      <c r="ALJ123" s="10"/>
      <c r="ALK123" s="1"/>
      <c r="ALL123" s="9"/>
      <c r="ALO123" s="10"/>
      <c r="ALP123" s="1"/>
      <c r="ALQ123" s="9"/>
      <c r="ALT123" s="10"/>
      <c r="ALU123" s="1"/>
      <c r="ALV123" s="9"/>
      <c r="ALY123" s="10"/>
      <c r="ALZ123" s="1"/>
      <c r="AMA123" s="9"/>
      <c r="AMD123" s="10"/>
      <c r="AME123" s="1"/>
      <c r="AMF123" s="9"/>
      <c r="AMI123" s="10"/>
      <c r="AMJ123" s="1"/>
    </row>
    <row r="124" spans="1:1024" customHeight="1" ht="13.2">
      <c r="I124" s="1"/>
      <c r="J124" s="9"/>
      <c r="M124" s="10"/>
      <c r="N124" s="1"/>
      <c r="O124" s="9"/>
      <c r="R124" s="10"/>
      <c r="S124" s="1"/>
      <c r="T124" s="9"/>
      <c r="W124" s="10"/>
      <c r="X124" s="1"/>
      <c r="Y124" s="9"/>
      <c r="AB124" s="10"/>
      <c r="AC124" s="1"/>
      <c r="AD124" s="9"/>
      <c r="AG124" s="10"/>
      <c r="AH124" s="1"/>
      <c r="AI124" s="9"/>
      <c r="AL124" s="10"/>
      <c r="AM124" s="1"/>
      <c r="AN124" s="9"/>
      <c r="AQ124" s="10"/>
      <c r="AR124" s="1"/>
      <c r="AS124" s="9"/>
      <c r="AV124" s="10"/>
      <c r="AW124" s="1"/>
      <c r="AX124" s="9"/>
      <c r="BA124" s="10"/>
      <c r="BB124" s="1"/>
      <c r="BC124" s="9"/>
      <c r="BF124" s="10"/>
      <c r="BG124" s="1"/>
      <c r="BH124" s="9"/>
      <c r="BK124" s="10"/>
      <c r="BL124" s="1"/>
      <c r="BM124" s="9"/>
      <c r="BP124" s="10"/>
      <c r="BQ124" s="1"/>
      <c r="BR124" s="9"/>
      <c r="BU124" s="10"/>
      <c r="BV124" s="1"/>
      <c r="BW124" s="9"/>
      <c r="BZ124" s="10"/>
      <c r="CA124" s="1"/>
      <c r="CB124" s="9"/>
      <c r="CE124" s="10"/>
      <c r="CF124" s="1"/>
      <c r="CG124" s="9"/>
      <c r="CJ124" s="10"/>
      <c r="CK124" s="1"/>
      <c r="CL124" s="9"/>
      <c r="CO124" s="10"/>
      <c r="CP124" s="1"/>
      <c r="CQ124" s="9"/>
      <c r="CT124" s="10"/>
      <c r="CU124" s="1"/>
      <c r="CV124" s="9"/>
      <c r="CY124" s="10"/>
      <c r="CZ124" s="1"/>
      <c r="DA124" s="9"/>
      <c r="DD124" s="10"/>
      <c r="DE124" s="1"/>
      <c r="DF124" s="9"/>
      <c r="DI124" s="10"/>
      <c r="DJ124" s="1"/>
      <c r="DK124" s="9"/>
      <c r="DN124" s="10"/>
      <c r="DO124" s="1"/>
      <c r="DP124" s="9"/>
      <c r="DS124" s="10"/>
      <c r="DT124" s="1"/>
      <c r="DU124" s="9"/>
      <c r="DX124" s="10"/>
      <c r="DY124" s="1"/>
      <c r="DZ124" s="9"/>
      <c r="EC124" s="10"/>
      <c r="ED124" s="1"/>
      <c r="EE124" s="9"/>
      <c r="EH124" s="10"/>
      <c r="EI124" s="1"/>
      <c r="EJ124" s="9"/>
      <c r="EM124" s="10"/>
      <c r="EN124" s="1"/>
      <c r="EO124" s="9"/>
      <c r="ER124" s="10"/>
      <c r="ES124" s="1"/>
      <c r="ET124" s="9"/>
      <c r="EW124" s="10"/>
      <c r="EX124" s="1"/>
      <c r="EY124" s="9"/>
      <c r="FB124" s="10"/>
      <c r="FC124" s="1"/>
      <c r="FD124" s="9"/>
      <c r="FG124" s="10"/>
      <c r="FH124" s="1"/>
      <c r="FI124" s="9"/>
      <c r="FL124" s="10"/>
      <c r="FM124" s="1"/>
      <c r="FN124" s="9"/>
      <c r="FQ124" s="10"/>
      <c r="FR124" s="1"/>
      <c r="FS124" s="9"/>
      <c r="FV124" s="10"/>
      <c r="FW124" s="1"/>
      <c r="FX124" s="9"/>
      <c r="GA124" s="10"/>
      <c r="GB124" s="1"/>
      <c r="GC124" s="9"/>
      <c r="GF124" s="10"/>
      <c r="GG124" s="1"/>
      <c r="GH124" s="9"/>
      <c r="GK124" s="10"/>
      <c r="GL124" s="1"/>
      <c r="GM124" s="9"/>
      <c r="GP124" s="10"/>
      <c r="GQ124" s="1"/>
      <c r="GR124" s="9"/>
      <c r="GU124" s="10"/>
      <c r="GV124" s="1"/>
      <c r="GW124" s="9"/>
      <c r="GZ124" s="10"/>
      <c r="HA124" s="1"/>
      <c r="HB124" s="9"/>
      <c r="HE124" s="10"/>
      <c r="HF124" s="1"/>
      <c r="HG124" s="9"/>
      <c r="HJ124" s="10"/>
      <c r="HK124" s="1"/>
      <c r="HL124" s="9"/>
      <c r="HO124" s="10"/>
      <c r="HP124" s="1"/>
      <c r="HQ124" s="9"/>
      <c r="HT124" s="10"/>
      <c r="HU124" s="1"/>
      <c r="HV124" s="9"/>
      <c r="HY124" s="10"/>
      <c r="HZ124" s="1"/>
      <c r="IA124" s="9"/>
      <c r="ID124" s="10"/>
      <c r="IE124" s="1"/>
      <c r="IF124" s="9"/>
      <c r="II124" s="10"/>
      <c r="IJ124" s="1"/>
      <c r="IK124" s="9"/>
      <c r="IN124" s="10"/>
      <c r="IO124" s="1"/>
      <c r="IP124" s="9"/>
      <c r="IS124" s="10"/>
      <c r="IT124" s="1"/>
      <c r="IU124" s="9"/>
      <c r="IX124" s="10"/>
      <c r="IY124" s="1"/>
      <c r="IZ124" s="9"/>
      <c r="JC124" s="10"/>
      <c r="JD124" s="1"/>
      <c r="JE124" s="9"/>
      <c r="JH124" s="10"/>
      <c r="JI124" s="1"/>
      <c r="JJ124" s="9"/>
      <c r="JM124" s="10"/>
      <c r="JN124" s="1"/>
      <c r="JO124" s="9"/>
      <c r="JR124" s="10"/>
      <c r="JS124" s="1"/>
      <c r="JT124" s="9"/>
      <c r="JW124" s="10"/>
      <c r="JX124" s="1"/>
      <c r="JY124" s="9"/>
      <c r="KB124" s="10"/>
      <c r="KC124" s="1"/>
      <c r="KD124" s="9"/>
      <c r="KG124" s="10"/>
      <c r="KH124" s="1"/>
      <c r="KI124" s="9"/>
      <c r="KL124" s="10"/>
      <c r="KM124" s="1"/>
      <c r="KN124" s="9"/>
      <c r="KQ124" s="10"/>
      <c r="KR124" s="1"/>
      <c r="KS124" s="9"/>
      <c r="KV124" s="10"/>
      <c r="KW124" s="1"/>
      <c r="KX124" s="9"/>
      <c r="LA124" s="10"/>
      <c r="LB124" s="1"/>
      <c r="LC124" s="9"/>
      <c r="LF124" s="10"/>
      <c r="LG124" s="1"/>
      <c r="LH124" s="9"/>
      <c r="LK124" s="10"/>
      <c r="LL124" s="1"/>
      <c r="LM124" s="9"/>
      <c r="LP124" s="10"/>
      <c r="LQ124" s="1"/>
      <c r="LR124" s="9"/>
      <c r="LU124" s="10"/>
      <c r="LV124" s="1"/>
      <c r="LW124" s="9"/>
      <c r="LZ124" s="10"/>
      <c r="MA124" s="1"/>
      <c r="MB124" s="9"/>
      <c r="ME124" s="10"/>
      <c r="MF124" s="1"/>
      <c r="MG124" s="9"/>
      <c r="MJ124" s="10"/>
      <c r="MK124" s="1"/>
      <c r="ML124" s="9"/>
      <c r="MO124" s="10"/>
      <c r="MP124" s="1"/>
      <c r="MQ124" s="9"/>
      <c r="MT124" s="10"/>
      <c r="MU124" s="1"/>
      <c r="MV124" s="9"/>
      <c r="MY124" s="10"/>
      <c r="MZ124" s="1"/>
      <c r="NA124" s="9"/>
      <c r="ND124" s="10"/>
      <c r="NE124" s="1"/>
      <c r="NF124" s="9"/>
      <c r="NI124" s="10"/>
      <c r="NJ124" s="1"/>
      <c r="NK124" s="9"/>
      <c r="NN124" s="10"/>
      <c r="NO124" s="1"/>
      <c r="NP124" s="9"/>
      <c r="NS124" s="10"/>
      <c r="NT124" s="1"/>
      <c r="NU124" s="9"/>
      <c r="NX124" s="10"/>
      <c r="NY124" s="1"/>
      <c r="NZ124" s="9"/>
      <c r="OC124" s="10"/>
      <c r="OD124" s="1"/>
      <c r="OE124" s="9"/>
      <c r="OH124" s="10"/>
      <c r="OI124" s="1"/>
      <c r="OJ124" s="9"/>
      <c r="OM124" s="10"/>
      <c r="ON124" s="1"/>
      <c r="OO124" s="9"/>
      <c r="OR124" s="10"/>
      <c r="OS124" s="1"/>
      <c r="OT124" s="9"/>
      <c r="OW124" s="10"/>
      <c r="OX124" s="1"/>
      <c r="OY124" s="9"/>
      <c r="PB124" s="10"/>
      <c r="PC124" s="1"/>
      <c r="PD124" s="9"/>
      <c r="PG124" s="10"/>
      <c r="PH124" s="1"/>
      <c r="PI124" s="9"/>
      <c r="PL124" s="10"/>
      <c r="PM124" s="1"/>
      <c r="PN124" s="9"/>
      <c r="PQ124" s="10"/>
      <c r="PR124" s="1"/>
      <c r="PS124" s="9"/>
      <c r="PV124" s="10"/>
      <c r="PW124" s="1"/>
      <c r="PX124" s="9"/>
      <c r="QA124" s="10"/>
      <c r="QB124" s="1"/>
      <c r="QC124" s="9"/>
      <c r="QF124" s="10"/>
      <c r="QG124" s="1"/>
      <c r="QH124" s="9"/>
      <c r="QK124" s="10"/>
      <c r="QL124" s="1"/>
      <c r="QM124" s="9"/>
      <c r="QP124" s="10"/>
      <c r="QQ124" s="1"/>
      <c r="QR124" s="9"/>
      <c r="QU124" s="10"/>
      <c r="QV124" s="1"/>
      <c r="QW124" s="9"/>
      <c r="QZ124" s="10"/>
      <c r="RA124" s="1"/>
      <c r="RB124" s="9"/>
      <c r="RE124" s="10"/>
      <c r="RF124" s="1"/>
      <c r="RG124" s="9"/>
      <c r="RJ124" s="10"/>
      <c r="RK124" s="1"/>
      <c r="RL124" s="9"/>
      <c r="RO124" s="10"/>
      <c r="RP124" s="1"/>
      <c r="RQ124" s="9"/>
      <c r="RT124" s="10"/>
      <c r="RU124" s="1"/>
      <c r="RV124" s="9"/>
      <c r="RY124" s="10"/>
      <c r="RZ124" s="1"/>
      <c r="SA124" s="9"/>
      <c r="SD124" s="10"/>
      <c r="SE124" s="1"/>
      <c r="SF124" s="9"/>
      <c r="SI124" s="10"/>
      <c r="SJ124" s="1"/>
      <c r="SK124" s="9"/>
      <c r="SN124" s="10"/>
      <c r="SO124" s="1"/>
      <c r="SP124" s="9"/>
      <c r="SS124" s="10"/>
      <c r="ST124" s="1"/>
      <c r="SU124" s="9"/>
      <c r="SX124" s="10"/>
      <c r="SY124" s="1"/>
      <c r="SZ124" s="9"/>
      <c r="TC124" s="10"/>
      <c r="TD124" s="1"/>
      <c r="TE124" s="9"/>
      <c r="TH124" s="10"/>
      <c r="TI124" s="1"/>
      <c r="TJ124" s="9"/>
      <c r="TM124" s="10"/>
      <c r="TN124" s="1"/>
      <c r="TO124" s="9"/>
      <c r="TR124" s="10"/>
      <c r="TS124" s="1"/>
      <c r="TT124" s="9"/>
      <c r="TW124" s="10"/>
      <c r="TX124" s="1"/>
      <c r="TY124" s="9"/>
      <c r="UB124" s="10"/>
      <c r="UC124" s="1"/>
      <c r="UD124" s="9"/>
      <c r="UG124" s="10"/>
      <c r="UH124" s="1"/>
      <c r="UI124" s="9"/>
      <c r="UL124" s="10"/>
      <c r="UM124" s="1"/>
      <c r="UN124" s="9"/>
      <c r="UQ124" s="10"/>
      <c r="UR124" s="1"/>
      <c r="US124" s="9"/>
      <c r="UV124" s="10"/>
      <c r="UW124" s="1"/>
      <c r="UX124" s="9"/>
      <c r="VA124" s="10"/>
      <c r="VB124" s="1"/>
      <c r="VC124" s="9"/>
      <c r="VF124" s="10"/>
      <c r="VG124" s="1"/>
      <c r="VH124" s="9"/>
      <c r="VK124" s="10"/>
      <c r="VL124" s="1"/>
      <c r="VM124" s="9"/>
      <c r="VP124" s="10"/>
      <c r="VQ124" s="1"/>
      <c r="VR124" s="9"/>
      <c r="VU124" s="10"/>
      <c r="VV124" s="1"/>
      <c r="VW124" s="9"/>
      <c r="VZ124" s="10"/>
      <c r="WA124" s="1"/>
      <c r="WB124" s="9"/>
      <c r="WE124" s="10"/>
      <c r="WF124" s="1"/>
      <c r="WG124" s="9"/>
      <c r="WJ124" s="10"/>
      <c r="WK124" s="1"/>
      <c r="WL124" s="9"/>
      <c r="WO124" s="10"/>
      <c r="WP124" s="1"/>
      <c r="WQ124" s="9"/>
      <c r="WT124" s="10"/>
      <c r="WU124" s="1"/>
      <c r="WV124" s="9"/>
      <c r="WY124" s="10"/>
      <c r="WZ124" s="1"/>
      <c r="XA124" s="9"/>
      <c r="XD124" s="10"/>
      <c r="XE124" s="1"/>
      <c r="XF124" s="9"/>
      <c r="XI124" s="10"/>
      <c r="XJ124" s="1"/>
      <c r="XK124" s="9"/>
      <c r="XN124" s="10"/>
      <c r="XO124" s="1"/>
      <c r="XP124" s="9"/>
      <c r="XS124" s="10"/>
      <c r="XT124" s="1"/>
      <c r="XU124" s="9"/>
      <c r="XX124" s="10"/>
      <c r="XY124" s="1"/>
      <c r="XZ124" s="9"/>
      <c r="YC124" s="10"/>
      <c r="YD124" s="1"/>
      <c r="YE124" s="9"/>
      <c r="YH124" s="10"/>
      <c r="YI124" s="1"/>
      <c r="YJ124" s="9"/>
      <c r="YM124" s="10"/>
      <c r="YN124" s="1"/>
      <c r="YO124" s="9"/>
      <c r="YR124" s="10"/>
      <c r="YS124" s="1"/>
      <c r="YT124" s="9"/>
      <c r="YW124" s="10"/>
      <c r="YX124" s="1"/>
      <c r="YY124" s="9"/>
      <c r="ZB124" s="10"/>
      <c r="ZC124" s="1"/>
      <c r="ZD124" s="9"/>
      <c r="ZG124" s="10"/>
      <c r="ZH124" s="1"/>
      <c r="ZI124" s="9"/>
      <c r="ZL124" s="10"/>
      <c r="ZM124" s="1"/>
      <c r="ZN124" s="9"/>
      <c r="ZQ124" s="10"/>
      <c r="ZR124" s="1"/>
      <c r="ZS124" s="9"/>
      <c r="ZV124" s="10"/>
      <c r="ZW124" s="1"/>
      <c r="ZX124" s="9"/>
      <c r="AAA124" s="10"/>
      <c r="AAB124" s="1"/>
      <c r="AAC124" s="9"/>
      <c r="AAF124" s="10"/>
      <c r="AAG124" s="1"/>
      <c r="AAH124" s="9"/>
      <c r="AAK124" s="10"/>
      <c r="AAL124" s="1"/>
      <c r="AAM124" s="9"/>
      <c r="AAP124" s="10"/>
      <c r="AAQ124" s="1"/>
      <c r="AAR124" s="9"/>
      <c r="AAU124" s="10"/>
      <c r="AAV124" s="1"/>
      <c r="AAW124" s="9"/>
      <c r="AAZ124" s="10"/>
      <c r="ABA124" s="1"/>
      <c r="ABB124" s="9"/>
      <c r="ABE124" s="10"/>
      <c r="ABF124" s="1"/>
      <c r="ABG124" s="9"/>
      <c r="ABJ124" s="10"/>
      <c r="ABK124" s="1"/>
      <c r="ABL124" s="9"/>
      <c r="ABO124" s="10"/>
      <c r="ABP124" s="1"/>
      <c r="ABQ124" s="9"/>
      <c r="ABT124" s="10"/>
      <c r="ABU124" s="1"/>
      <c r="ABV124" s="9"/>
      <c r="ABY124" s="10"/>
      <c r="ABZ124" s="1"/>
      <c r="ACA124" s="9"/>
      <c r="ACD124" s="10"/>
      <c r="ACE124" s="1"/>
      <c r="ACF124" s="9"/>
      <c r="ACI124" s="10"/>
      <c r="ACJ124" s="1"/>
      <c r="ACK124" s="9"/>
      <c r="ACN124" s="10"/>
      <c r="ACO124" s="1"/>
      <c r="ACP124" s="9"/>
      <c r="ACS124" s="10"/>
      <c r="ACT124" s="1"/>
      <c r="ACU124" s="9"/>
      <c r="ACX124" s="10"/>
      <c r="ACY124" s="1"/>
      <c r="ACZ124" s="9"/>
      <c r="ADC124" s="10"/>
      <c r="ADD124" s="1"/>
      <c r="ADE124" s="9"/>
      <c r="ADH124" s="10"/>
      <c r="ADI124" s="1"/>
      <c r="ADJ124" s="9"/>
      <c r="ADM124" s="10"/>
      <c r="ADN124" s="1"/>
      <c r="ADO124" s="9"/>
      <c r="ADR124" s="10"/>
      <c r="ADS124" s="1"/>
      <c r="ADT124" s="9"/>
      <c r="ADW124" s="10"/>
      <c r="ADX124" s="1"/>
      <c r="ADY124" s="9"/>
      <c r="AEB124" s="10"/>
      <c r="AEC124" s="1"/>
      <c r="AED124" s="9"/>
      <c r="AEG124" s="10"/>
      <c r="AEH124" s="1"/>
      <c r="AEI124" s="9"/>
      <c r="AEL124" s="10"/>
      <c r="AEM124" s="1"/>
      <c r="AEN124" s="9"/>
      <c r="AEQ124" s="10"/>
      <c r="AER124" s="1"/>
      <c r="AES124" s="9"/>
      <c r="AEV124" s="10"/>
      <c r="AEW124" s="1"/>
      <c r="AEX124" s="9"/>
      <c r="AFA124" s="10"/>
      <c r="AFB124" s="1"/>
      <c r="AFC124" s="9"/>
      <c r="AFF124" s="10"/>
      <c r="AFG124" s="1"/>
      <c r="AFH124" s="9"/>
      <c r="AFK124" s="10"/>
      <c r="AFL124" s="1"/>
      <c r="AFM124" s="9"/>
      <c r="AFP124" s="10"/>
      <c r="AFQ124" s="1"/>
      <c r="AFR124" s="9"/>
      <c r="AFU124" s="10"/>
      <c r="AFV124" s="1"/>
      <c r="AFW124" s="9"/>
      <c r="AFZ124" s="10"/>
      <c r="AGA124" s="1"/>
      <c r="AGB124" s="9"/>
      <c r="AGE124" s="10"/>
      <c r="AGF124" s="1"/>
      <c r="AGG124" s="9"/>
      <c r="AGJ124" s="10"/>
      <c r="AGK124" s="1"/>
      <c r="AGL124" s="9"/>
      <c r="AGO124" s="10"/>
      <c r="AGP124" s="1"/>
      <c r="AGQ124" s="9"/>
      <c r="AGT124" s="10"/>
      <c r="AGU124" s="1"/>
      <c r="AGV124" s="9"/>
      <c r="AGY124" s="10"/>
      <c r="AGZ124" s="1"/>
      <c r="AHA124" s="9"/>
      <c r="AHD124" s="10"/>
      <c r="AHE124" s="1"/>
      <c r="AHF124" s="9"/>
      <c r="AHI124" s="10"/>
      <c r="AHJ124" s="1"/>
      <c r="AHK124" s="9"/>
      <c r="AHN124" s="10"/>
      <c r="AHO124" s="1"/>
      <c r="AHP124" s="9"/>
      <c r="AHS124" s="10"/>
      <c r="AHT124" s="1"/>
      <c r="AHU124" s="9"/>
      <c r="AHX124" s="10"/>
      <c r="AHY124" s="1"/>
      <c r="AHZ124" s="9"/>
      <c r="AIC124" s="10"/>
      <c r="AID124" s="1"/>
      <c r="AIE124" s="9"/>
      <c r="AIH124" s="10"/>
      <c r="AII124" s="1"/>
      <c r="AIJ124" s="9"/>
      <c r="AIM124" s="10"/>
      <c r="AIN124" s="1"/>
      <c r="AIO124" s="9"/>
      <c r="AIR124" s="10"/>
      <c r="AIS124" s="1"/>
      <c r="AIT124" s="9"/>
      <c r="AIW124" s="10"/>
      <c r="AIX124" s="1"/>
      <c r="AIY124" s="9"/>
      <c r="AJB124" s="10"/>
      <c r="AJC124" s="1"/>
      <c r="AJD124" s="9"/>
      <c r="AJG124" s="10"/>
      <c r="AJH124" s="1"/>
      <c r="AJI124" s="9"/>
      <c r="AJL124" s="10"/>
      <c r="AJM124" s="1"/>
      <c r="AJN124" s="9"/>
      <c r="AJQ124" s="10"/>
      <c r="AJR124" s="1"/>
      <c r="AJS124" s="9"/>
      <c r="AJV124" s="10"/>
      <c r="AJW124" s="1"/>
      <c r="AJX124" s="9"/>
      <c r="AKA124" s="10"/>
      <c r="AKB124" s="1"/>
      <c r="AKC124" s="9"/>
      <c r="AKF124" s="10"/>
      <c r="AKG124" s="1"/>
      <c r="AKH124" s="9"/>
      <c r="AKK124" s="10"/>
      <c r="AKL124" s="1"/>
      <c r="AKM124" s="9"/>
      <c r="AKP124" s="10"/>
      <c r="AKQ124" s="1"/>
      <c r="AKR124" s="9"/>
      <c r="AKU124" s="10"/>
      <c r="AKV124" s="1"/>
      <c r="AKW124" s="9"/>
      <c r="AKZ124" s="10"/>
      <c r="ALA124" s="1"/>
      <c r="ALB124" s="9"/>
      <c r="ALE124" s="10"/>
      <c r="ALF124" s="1"/>
      <c r="ALG124" s="9"/>
      <c r="ALJ124" s="10"/>
      <c r="ALK124" s="1"/>
      <c r="ALL124" s="9"/>
      <c r="ALO124" s="10"/>
      <c r="ALP124" s="1"/>
      <c r="ALQ124" s="9"/>
      <c r="ALT124" s="10"/>
      <c r="ALU124" s="1"/>
      <c r="ALV124" s="9"/>
      <c r="ALY124" s="10"/>
      <c r="ALZ124" s="1"/>
      <c r="AMA124" s="9"/>
      <c r="AMD124" s="10"/>
      <c r="AME124" s="1"/>
      <c r="AMF124" s="9"/>
      <c r="AMI124" s="10"/>
      <c r="AMJ124" s="1"/>
    </row>
    <row r="125" spans="1:1024" customHeight="1" ht="13.2">
      <c r="I125" s="1"/>
      <c r="J125" s="9"/>
      <c r="M125" s="10"/>
      <c r="N125" s="1"/>
      <c r="O125" s="9"/>
      <c r="R125" s="10"/>
      <c r="S125" s="1"/>
      <c r="T125" s="9"/>
      <c r="W125" s="10"/>
      <c r="X125" s="1"/>
      <c r="Y125" s="9"/>
      <c r="AB125" s="10"/>
      <c r="AC125" s="1"/>
      <c r="AD125" s="9"/>
      <c r="AG125" s="10"/>
      <c r="AH125" s="1"/>
      <c r="AI125" s="9"/>
      <c r="AL125" s="10"/>
      <c r="AM125" s="1"/>
      <c r="AN125" s="9"/>
      <c r="AQ125" s="10"/>
      <c r="AR125" s="1"/>
      <c r="AS125" s="9"/>
      <c r="AV125" s="10"/>
      <c r="AW125" s="1"/>
      <c r="AX125" s="9"/>
      <c r="BA125" s="10"/>
      <c r="BB125" s="1"/>
      <c r="BC125" s="9"/>
      <c r="BF125" s="10"/>
      <c r="BG125" s="1"/>
      <c r="BH125" s="9"/>
      <c r="BK125" s="10"/>
      <c r="BL125" s="1"/>
      <c r="BM125" s="9"/>
      <c r="BP125" s="10"/>
      <c r="BQ125" s="1"/>
      <c r="BR125" s="9"/>
      <c r="BU125" s="10"/>
      <c r="BV125" s="1"/>
      <c r="BW125" s="9"/>
      <c r="BZ125" s="10"/>
      <c r="CA125" s="1"/>
      <c r="CB125" s="9"/>
      <c r="CE125" s="10"/>
      <c r="CF125" s="1"/>
      <c r="CG125" s="9"/>
      <c r="CJ125" s="10"/>
      <c r="CK125" s="1"/>
      <c r="CL125" s="9"/>
      <c r="CO125" s="10"/>
      <c r="CP125" s="1"/>
      <c r="CQ125" s="9"/>
      <c r="CT125" s="10"/>
      <c r="CU125" s="1"/>
      <c r="CV125" s="9"/>
      <c r="CY125" s="10"/>
      <c r="CZ125" s="1"/>
      <c r="DA125" s="9"/>
      <c r="DD125" s="10"/>
      <c r="DE125" s="1"/>
      <c r="DF125" s="9"/>
      <c r="DI125" s="10"/>
      <c r="DJ125" s="1"/>
      <c r="DK125" s="9"/>
      <c r="DN125" s="10"/>
      <c r="DO125" s="1"/>
      <c r="DP125" s="9"/>
      <c r="DS125" s="10"/>
      <c r="DT125" s="1"/>
      <c r="DU125" s="9"/>
      <c r="DX125" s="10"/>
      <c r="DY125" s="1"/>
      <c r="DZ125" s="9"/>
      <c r="EC125" s="10"/>
      <c r="ED125" s="1"/>
      <c r="EE125" s="9"/>
      <c r="EH125" s="10"/>
      <c r="EI125" s="1"/>
      <c r="EJ125" s="9"/>
      <c r="EM125" s="10"/>
      <c r="EN125" s="1"/>
      <c r="EO125" s="9"/>
      <c r="ER125" s="10"/>
      <c r="ES125" s="1"/>
      <c r="ET125" s="9"/>
      <c r="EW125" s="10"/>
      <c r="EX125" s="1"/>
      <c r="EY125" s="9"/>
      <c r="FB125" s="10"/>
      <c r="FC125" s="1"/>
      <c r="FD125" s="9"/>
      <c r="FG125" s="10"/>
      <c r="FH125" s="1"/>
      <c r="FI125" s="9"/>
      <c r="FL125" s="10"/>
      <c r="FM125" s="1"/>
      <c r="FN125" s="9"/>
      <c r="FQ125" s="10"/>
      <c r="FR125" s="1"/>
      <c r="FS125" s="9"/>
      <c r="FV125" s="10"/>
      <c r="FW125" s="1"/>
      <c r="FX125" s="9"/>
      <c r="GA125" s="10"/>
      <c r="GB125" s="1"/>
      <c r="GC125" s="9"/>
      <c r="GF125" s="10"/>
      <c r="GG125" s="1"/>
      <c r="GH125" s="9"/>
      <c r="GK125" s="10"/>
      <c r="GL125" s="1"/>
      <c r="GM125" s="9"/>
      <c r="GP125" s="10"/>
      <c r="GQ125" s="1"/>
      <c r="GR125" s="9"/>
      <c r="GU125" s="10"/>
      <c r="GV125" s="1"/>
      <c r="GW125" s="9"/>
      <c r="GZ125" s="10"/>
      <c r="HA125" s="1"/>
      <c r="HB125" s="9"/>
      <c r="HE125" s="10"/>
      <c r="HF125" s="1"/>
      <c r="HG125" s="9"/>
      <c r="HJ125" s="10"/>
      <c r="HK125" s="1"/>
      <c r="HL125" s="9"/>
      <c r="HO125" s="10"/>
      <c r="HP125" s="1"/>
      <c r="HQ125" s="9"/>
      <c r="HT125" s="10"/>
      <c r="HU125" s="1"/>
      <c r="HV125" s="9"/>
      <c r="HY125" s="10"/>
      <c r="HZ125" s="1"/>
      <c r="IA125" s="9"/>
      <c r="ID125" s="10"/>
      <c r="IE125" s="1"/>
      <c r="IF125" s="9"/>
      <c r="II125" s="10"/>
      <c r="IJ125" s="1"/>
      <c r="IK125" s="9"/>
      <c r="IN125" s="10"/>
      <c r="IO125" s="1"/>
      <c r="IP125" s="9"/>
      <c r="IS125" s="10"/>
      <c r="IT125" s="1"/>
      <c r="IU125" s="9"/>
      <c r="IX125" s="10"/>
      <c r="IY125" s="1"/>
      <c r="IZ125" s="9"/>
      <c r="JC125" s="10"/>
      <c r="JD125" s="1"/>
      <c r="JE125" s="9"/>
      <c r="JH125" s="10"/>
      <c r="JI125" s="1"/>
      <c r="JJ125" s="9"/>
      <c r="JM125" s="10"/>
      <c r="JN125" s="1"/>
      <c r="JO125" s="9"/>
      <c r="JR125" s="10"/>
      <c r="JS125" s="1"/>
      <c r="JT125" s="9"/>
      <c r="JW125" s="10"/>
      <c r="JX125" s="1"/>
      <c r="JY125" s="9"/>
      <c r="KB125" s="10"/>
      <c r="KC125" s="1"/>
      <c r="KD125" s="9"/>
      <c r="KG125" s="10"/>
      <c r="KH125" s="1"/>
      <c r="KI125" s="9"/>
      <c r="KL125" s="10"/>
      <c r="KM125" s="1"/>
      <c r="KN125" s="9"/>
      <c r="KQ125" s="10"/>
      <c r="KR125" s="1"/>
      <c r="KS125" s="9"/>
      <c r="KV125" s="10"/>
      <c r="KW125" s="1"/>
      <c r="KX125" s="9"/>
      <c r="LA125" s="10"/>
      <c r="LB125" s="1"/>
      <c r="LC125" s="9"/>
      <c r="LF125" s="10"/>
      <c r="LG125" s="1"/>
      <c r="LH125" s="9"/>
      <c r="LK125" s="10"/>
      <c r="LL125" s="1"/>
      <c r="LM125" s="9"/>
      <c r="LP125" s="10"/>
      <c r="LQ125" s="1"/>
      <c r="LR125" s="9"/>
      <c r="LU125" s="10"/>
      <c r="LV125" s="1"/>
      <c r="LW125" s="9"/>
      <c r="LZ125" s="10"/>
      <c r="MA125" s="1"/>
      <c r="MB125" s="9"/>
      <c r="ME125" s="10"/>
      <c r="MF125" s="1"/>
      <c r="MG125" s="9"/>
      <c r="MJ125" s="10"/>
      <c r="MK125" s="1"/>
      <c r="ML125" s="9"/>
      <c r="MO125" s="10"/>
      <c r="MP125" s="1"/>
      <c r="MQ125" s="9"/>
      <c r="MT125" s="10"/>
      <c r="MU125" s="1"/>
      <c r="MV125" s="9"/>
      <c r="MY125" s="10"/>
      <c r="MZ125" s="1"/>
      <c r="NA125" s="9"/>
      <c r="ND125" s="10"/>
      <c r="NE125" s="1"/>
      <c r="NF125" s="9"/>
      <c r="NI125" s="10"/>
      <c r="NJ125" s="1"/>
      <c r="NK125" s="9"/>
      <c r="NN125" s="10"/>
      <c r="NO125" s="1"/>
      <c r="NP125" s="9"/>
      <c r="NS125" s="10"/>
      <c r="NT125" s="1"/>
      <c r="NU125" s="9"/>
      <c r="NX125" s="10"/>
      <c r="NY125" s="1"/>
      <c r="NZ125" s="9"/>
      <c r="OC125" s="10"/>
      <c r="OD125" s="1"/>
      <c r="OE125" s="9"/>
      <c r="OH125" s="10"/>
      <c r="OI125" s="1"/>
      <c r="OJ125" s="9"/>
      <c r="OM125" s="10"/>
      <c r="ON125" s="1"/>
      <c r="OO125" s="9"/>
      <c r="OR125" s="10"/>
      <c r="OS125" s="1"/>
      <c r="OT125" s="9"/>
      <c r="OW125" s="10"/>
      <c r="OX125" s="1"/>
      <c r="OY125" s="9"/>
      <c r="PB125" s="10"/>
      <c r="PC125" s="1"/>
      <c r="PD125" s="9"/>
      <c r="PG125" s="10"/>
      <c r="PH125" s="1"/>
      <c r="PI125" s="9"/>
      <c r="PL125" s="10"/>
      <c r="PM125" s="1"/>
      <c r="PN125" s="9"/>
      <c r="PQ125" s="10"/>
      <c r="PR125" s="1"/>
      <c r="PS125" s="9"/>
      <c r="PV125" s="10"/>
      <c r="PW125" s="1"/>
      <c r="PX125" s="9"/>
      <c r="QA125" s="10"/>
      <c r="QB125" s="1"/>
      <c r="QC125" s="9"/>
      <c r="QF125" s="10"/>
      <c r="QG125" s="1"/>
      <c r="QH125" s="9"/>
      <c r="QK125" s="10"/>
      <c r="QL125" s="1"/>
      <c r="QM125" s="9"/>
      <c r="QP125" s="10"/>
      <c r="QQ125" s="1"/>
      <c r="QR125" s="9"/>
      <c r="QU125" s="10"/>
      <c r="QV125" s="1"/>
      <c r="QW125" s="9"/>
      <c r="QZ125" s="10"/>
      <c r="RA125" s="1"/>
      <c r="RB125" s="9"/>
      <c r="RE125" s="10"/>
      <c r="RF125" s="1"/>
      <c r="RG125" s="9"/>
      <c r="RJ125" s="10"/>
      <c r="RK125" s="1"/>
      <c r="RL125" s="9"/>
      <c r="RO125" s="10"/>
      <c r="RP125" s="1"/>
      <c r="RQ125" s="9"/>
      <c r="RT125" s="10"/>
      <c r="RU125" s="1"/>
      <c r="RV125" s="9"/>
      <c r="RY125" s="10"/>
      <c r="RZ125" s="1"/>
      <c r="SA125" s="9"/>
      <c r="SD125" s="10"/>
      <c r="SE125" s="1"/>
      <c r="SF125" s="9"/>
      <c r="SI125" s="10"/>
      <c r="SJ125" s="1"/>
      <c r="SK125" s="9"/>
      <c r="SN125" s="10"/>
      <c r="SO125" s="1"/>
      <c r="SP125" s="9"/>
      <c r="SS125" s="10"/>
      <c r="ST125" s="1"/>
      <c r="SU125" s="9"/>
      <c r="SX125" s="10"/>
      <c r="SY125" s="1"/>
      <c r="SZ125" s="9"/>
      <c r="TC125" s="10"/>
      <c r="TD125" s="1"/>
      <c r="TE125" s="9"/>
      <c r="TH125" s="10"/>
      <c r="TI125" s="1"/>
      <c r="TJ125" s="9"/>
      <c r="TM125" s="10"/>
      <c r="TN125" s="1"/>
      <c r="TO125" s="9"/>
      <c r="TR125" s="10"/>
      <c r="TS125" s="1"/>
      <c r="TT125" s="9"/>
      <c r="TW125" s="10"/>
      <c r="TX125" s="1"/>
      <c r="TY125" s="9"/>
      <c r="UB125" s="10"/>
      <c r="UC125" s="1"/>
      <c r="UD125" s="9"/>
      <c r="UG125" s="10"/>
      <c r="UH125" s="1"/>
      <c r="UI125" s="9"/>
      <c r="UL125" s="10"/>
      <c r="UM125" s="1"/>
      <c r="UN125" s="9"/>
      <c r="UQ125" s="10"/>
      <c r="UR125" s="1"/>
      <c r="US125" s="9"/>
      <c r="UV125" s="10"/>
      <c r="UW125" s="1"/>
      <c r="UX125" s="9"/>
      <c r="VA125" s="10"/>
      <c r="VB125" s="1"/>
      <c r="VC125" s="9"/>
      <c r="VF125" s="10"/>
      <c r="VG125" s="1"/>
      <c r="VH125" s="9"/>
      <c r="VK125" s="10"/>
      <c r="VL125" s="1"/>
      <c r="VM125" s="9"/>
      <c r="VP125" s="10"/>
      <c r="VQ125" s="1"/>
      <c r="VR125" s="9"/>
      <c r="VU125" s="10"/>
      <c r="VV125" s="1"/>
      <c r="VW125" s="9"/>
      <c r="VZ125" s="10"/>
      <c r="WA125" s="1"/>
      <c r="WB125" s="9"/>
      <c r="WE125" s="10"/>
      <c r="WF125" s="1"/>
      <c r="WG125" s="9"/>
      <c r="WJ125" s="10"/>
      <c r="WK125" s="1"/>
      <c r="WL125" s="9"/>
      <c r="WO125" s="10"/>
      <c r="WP125" s="1"/>
      <c r="WQ125" s="9"/>
      <c r="WT125" s="10"/>
      <c r="WU125" s="1"/>
      <c r="WV125" s="9"/>
      <c r="WY125" s="10"/>
      <c r="WZ125" s="1"/>
      <c r="XA125" s="9"/>
      <c r="XD125" s="10"/>
      <c r="XE125" s="1"/>
      <c r="XF125" s="9"/>
      <c r="XI125" s="10"/>
      <c r="XJ125" s="1"/>
      <c r="XK125" s="9"/>
      <c r="XN125" s="10"/>
      <c r="XO125" s="1"/>
      <c r="XP125" s="9"/>
      <c r="XS125" s="10"/>
      <c r="XT125" s="1"/>
      <c r="XU125" s="9"/>
      <c r="XX125" s="10"/>
      <c r="XY125" s="1"/>
      <c r="XZ125" s="9"/>
      <c r="YC125" s="10"/>
      <c r="YD125" s="1"/>
      <c r="YE125" s="9"/>
      <c r="YH125" s="10"/>
      <c r="YI125" s="1"/>
      <c r="YJ125" s="9"/>
      <c r="YM125" s="10"/>
      <c r="YN125" s="1"/>
      <c r="YO125" s="9"/>
      <c r="YR125" s="10"/>
      <c r="YS125" s="1"/>
      <c r="YT125" s="9"/>
      <c r="YW125" s="10"/>
      <c r="YX125" s="1"/>
      <c r="YY125" s="9"/>
      <c r="ZB125" s="10"/>
      <c r="ZC125" s="1"/>
      <c r="ZD125" s="9"/>
      <c r="ZG125" s="10"/>
      <c r="ZH125" s="1"/>
      <c r="ZI125" s="9"/>
      <c r="ZL125" s="10"/>
      <c r="ZM125" s="1"/>
      <c r="ZN125" s="9"/>
      <c r="ZQ125" s="10"/>
      <c r="ZR125" s="1"/>
      <c r="ZS125" s="9"/>
      <c r="ZV125" s="10"/>
      <c r="ZW125" s="1"/>
      <c r="ZX125" s="9"/>
      <c r="AAA125" s="10"/>
      <c r="AAB125" s="1"/>
      <c r="AAC125" s="9"/>
      <c r="AAF125" s="10"/>
      <c r="AAG125" s="1"/>
      <c r="AAH125" s="9"/>
      <c r="AAK125" s="10"/>
      <c r="AAL125" s="1"/>
      <c r="AAM125" s="9"/>
      <c r="AAP125" s="10"/>
      <c r="AAQ125" s="1"/>
      <c r="AAR125" s="9"/>
      <c r="AAU125" s="10"/>
      <c r="AAV125" s="1"/>
      <c r="AAW125" s="9"/>
      <c r="AAZ125" s="10"/>
      <c r="ABA125" s="1"/>
      <c r="ABB125" s="9"/>
      <c r="ABE125" s="10"/>
      <c r="ABF125" s="1"/>
      <c r="ABG125" s="9"/>
      <c r="ABJ125" s="10"/>
      <c r="ABK125" s="1"/>
      <c r="ABL125" s="9"/>
      <c r="ABO125" s="10"/>
      <c r="ABP125" s="1"/>
      <c r="ABQ125" s="9"/>
      <c r="ABT125" s="10"/>
      <c r="ABU125" s="1"/>
      <c r="ABV125" s="9"/>
      <c r="ABY125" s="10"/>
      <c r="ABZ125" s="1"/>
      <c r="ACA125" s="9"/>
      <c r="ACD125" s="10"/>
      <c r="ACE125" s="1"/>
      <c r="ACF125" s="9"/>
      <c r="ACI125" s="10"/>
      <c r="ACJ125" s="1"/>
      <c r="ACK125" s="9"/>
      <c r="ACN125" s="10"/>
      <c r="ACO125" s="1"/>
      <c r="ACP125" s="9"/>
      <c r="ACS125" s="10"/>
      <c r="ACT125" s="1"/>
      <c r="ACU125" s="9"/>
      <c r="ACX125" s="10"/>
      <c r="ACY125" s="1"/>
      <c r="ACZ125" s="9"/>
      <c r="ADC125" s="10"/>
      <c r="ADD125" s="1"/>
      <c r="ADE125" s="9"/>
      <c r="ADH125" s="10"/>
      <c r="ADI125" s="1"/>
      <c r="ADJ125" s="9"/>
      <c r="ADM125" s="10"/>
      <c r="ADN125" s="1"/>
      <c r="ADO125" s="9"/>
      <c r="ADR125" s="10"/>
      <c r="ADS125" s="1"/>
      <c r="ADT125" s="9"/>
      <c r="ADW125" s="10"/>
      <c r="ADX125" s="1"/>
      <c r="ADY125" s="9"/>
      <c r="AEB125" s="10"/>
      <c r="AEC125" s="1"/>
      <c r="AED125" s="9"/>
      <c r="AEG125" s="10"/>
      <c r="AEH125" s="1"/>
      <c r="AEI125" s="9"/>
      <c r="AEL125" s="10"/>
      <c r="AEM125" s="1"/>
      <c r="AEN125" s="9"/>
      <c r="AEQ125" s="10"/>
      <c r="AER125" s="1"/>
      <c r="AES125" s="9"/>
      <c r="AEV125" s="10"/>
      <c r="AEW125" s="1"/>
      <c r="AEX125" s="9"/>
      <c r="AFA125" s="10"/>
      <c r="AFB125" s="1"/>
      <c r="AFC125" s="9"/>
      <c r="AFF125" s="10"/>
      <c r="AFG125" s="1"/>
      <c r="AFH125" s="9"/>
      <c r="AFK125" s="10"/>
      <c r="AFL125" s="1"/>
      <c r="AFM125" s="9"/>
      <c r="AFP125" s="10"/>
      <c r="AFQ125" s="1"/>
      <c r="AFR125" s="9"/>
      <c r="AFU125" s="10"/>
      <c r="AFV125" s="1"/>
      <c r="AFW125" s="9"/>
      <c r="AFZ125" s="10"/>
      <c r="AGA125" s="1"/>
      <c r="AGB125" s="9"/>
      <c r="AGE125" s="10"/>
      <c r="AGF125" s="1"/>
      <c r="AGG125" s="9"/>
      <c r="AGJ125" s="10"/>
      <c r="AGK125" s="1"/>
      <c r="AGL125" s="9"/>
      <c r="AGO125" s="10"/>
      <c r="AGP125" s="1"/>
      <c r="AGQ125" s="9"/>
      <c r="AGT125" s="10"/>
      <c r="AGU125" s="1"/>
      <c r="AGV125" s="9"/>
      <c r="AGY125" s="10"/>
      <c r="AGZ125" s="1"/>
      <c r="AHA125" s="9"/>
      <c r="AHD125" s="10"/>
      <c r="AHE125" s="1"/>
      <c r="AHF125" s="9"/>
      <c r="AHI125" s="10"/>
      <c r="AHJ125" s="1"/>
      <c r="AHK125" s="9"/>
      <c r="AHN125" s="10"/>
      <c r="AHO125" s="1"/>
      <c r="AHP125" s="9"/>
      <c r="AHS125" s="10"/>
      <c r="AHT125" s="1"/>
      <c r="AHU125" s="9"/>
      <c r="AHX125" s="10"/>
      <c r="AHY125" s="1"/>
      <c r="AHZ125" s="9"/>
      <c r="AIC125" s="10"/>
      <c r="AID125" s="1"/>
      <c r="AIE125" s="9"/>
      <c r="AIH125" s="10"/>
      <c r="AII125" s="1"/>
      <c r="AIJ125" s="9"/>
      <c r="AIM125" s="10"/>
      <c r="AIN125" s="1"/>
      <c r="AIO125" s="9"/>
      <c r="AIR125" s="10"/>
      <c r="AIS125" s="1"/>
      <c r="AIT125" s="9"/>
      <c r="AIW125" s="10"/>
      <c r="AIX125" s="1"/>
      <c r="AIY125" s="9"/>
      <c r="AJB125" s="10"/>
      <c r="AJC125" s="1"/>
      <c r="AJD125" s="9"/>
      <c r="AJG125" s="10"/>
      <c r="AJH125" s="1"/>
      <c r="AJI125" s="9"/>
      <c r="AJL125" s="10"/>
      <c r="AJM125" s="1"/>
      <c r="AJN125" s="9"/>
      <c r="AJQ125" s="10"/>
      <c r="AJR125" s="1"/>
      <c r="AJS125" s="9"/>
      <c r="AJV125" s="10"/>
      <c r="AJW125" s="1"/>
      <c r="AJX125" s="9"/>
      <c r="AKA125" s="10"/>
      <c r="AKB125" s="1"/>
      <c r="AKC125" s="9"/>
      <c r="AKF125" s="10"/>
      <c r="AKG125" s="1"/>
      <c r="AKH125" s="9"/>
      <c r="AKK125" s="10"/>
      <c r="AKL125" s="1"/>
      <c r="AKM125" s="9"/>
      <c r="AKP125" s="10"/>
      <c r="AKQ125" s="1"/>
      <c r="AKR125" s="9"/>
      <c r="AKU125" s="10"/>
      <c r="AKV125" s="1"/>
      <c r="AKW125" s="9"/>
      <c r="AKZ125" s="10"/>
      <c r="ALA125" s="1"/>
      <c r="ALB125" s="9"/>
      <c r="ALE125" s="10"/>
      <c r="ALF125" s="1"/>
      <c r="ALG125" s="9"/>
      <c r="ALJ125" s="10"/>
      <c r="ALK125" s="1"/>
      <c r="ALL125" s="9"/>
      <c r="ALO125" s="10"/>
      <c r="ALP125" s="1"/>
      <c r="ALQ125" s="9"/>
      <c r="ALT125" s="10"/>
      <c r="ALU125" s="1"/>
      <c r="ALV125" s="9"/>
      <c r="ALY125" s="10"/>
      <c r="ALZ125" s="1"/>
      <c r="AMA125" s="9"/>
      <c r="AMD125" s="10"/>
      <c r="AME125" s="1"/>
      <c r="AMF125" s="9"/>
      <c r="AMI125" s="10"/>
      <c r="AMJ125" s="1"/>
    </row>
    <row r="126" spans="1:1024" customHeight="1" ht="13.2">
      <c r="I126" s="1"/>
      <c r="J126" s="9"/>
      <c r="M126" s="10"/>
      <c r="N126" s="1"/>
      <c r="O126" s="9"/>
      <c r="R126" s="10"/>
      <c r="S126" s="1"/>
      <c r="T126" s="9"/>
      <c r="W126" s="10"/>
      <c r="X126" s="1"/>
      <c r="Y126" s="9"/>
      <c r="AB126" s="10"/>
      <c r="AC126" s="1"/>
      <c r="AD126" s="9"/>
      <c r="AG126" s="10"/>
      <c r="AH126" s="1"/>
      <c r="AI126" s="9"/>
      <c r="AL126" s="10"/>
      <c r="AM126" s="1"/>
      <c r="AN126" s="9"/>
      <c r="AQ126" s="10"/>
      <c r="AR126" s="1"/>
      <c r="AS126" s="9"/>
      <c r="AV126" s="10"/>
      <c r="AW126" s="1"/>
      <c r="AX126" s="9"/>
      <c r="BA126" s="10"/>
      <c r="BB126" s="1"/>
      <c r="BC126" s="9"/>
      <c r="BF126" s="10"/>
      <c r="BG126" s="1"/>
      <c r="BH126" s="9"/>
      <c r="BK126" s="10"/>
      <c r="BL126" s="1"/>
      <c r="BM126" s="9"/>
      <c r="BP126" s="10"/>
      <c r="BQ126" s="1"/>
      <c r="BR126" s="9"/>
      <c r="BU126" s="10"/>
      <c r="BV126" s="1"/>
      <c r="BW126" s="9"/>
      <c r="BZ126" s="10"/>
      <c r="CA126" s="1"/>
      <c r="CB126" s="9"/>
      <c r="CE126" s="10"/>
      <c r="CF126" s="1"/>
      <c r="CG126" s="9"/>
      <c r="CJ126" s="10"/>
      <c r="CK126" s="1"/>
      <c r="CL126" s="9"/>
      <c r="CO126" s="10"/>
      <c r="CP126" s="1"/>
      <c r="CQ126" s="9"/>
      <c r="CT126" s="10"/>
      <c r="CU126" s="1"/>
      <c r="CV126" s="9"/>
      <c r="CY126" s="10"/>
      <c r="CZ126" s="1"/>
      <c r="DA126" s="9"/>
      <c r="DD126" s="10"/>
      <c r="DE126" s="1"/>
      <c r="DF126" s="9"/>
      <c r="DI126" s="10"/>
      <c r="DJ126" s="1"/>
      <c r="DK126" s="9"/>
      <c r="DN126" s="10"/>
      <c r="DO126" s="1"/>
      <c r="DP126" s="9"/>
      <c r="DS126" s="10"/>
      <c r="DT126" s="1"/>
      <c r="DU126" s="9"/>
      <c r="DX126" s="10"/>
      <c r="DY126" s="1"/>
      <c r="DZ126" s="9"/>
      <c r="EC126" s="10"/>
      <c r="ED126" s="1"/>
      <c r="EE126" s="9"/>
      <c r="EH126" s="10"/>
      <c r="EI126" s="1"/>
      <c r="EJ126" s="9"/>
      <c r="EM126" s="10"/>
      <c r="EN126" s="1"/>
      <c r="EO126" s="9"/>
      <c r="ER126" s="10"/>
      <c r="ES126" s="1"/>
      <c r="ET126" s="9"/>
      <c r="EW126" s="10"/>
      <c r="EX126" s="1"/>
      <c r="EY126" s="9"/>
      <c r="FB126" s="10"/>
      <c r="FC126" s="1"/>
      <c r="FD126" s="9"/>
      <c r="FG126" s="10"/>
      <c r="FH126" s="1"/>
      <c r="FI126" s="9"/>
      <c r="FL126" s="10"/>
      <c r="FM126" s="1"/>
      <c r="FN126" s="9"/>
      <c r="FQ126" s="10"/>
      <c r="FR126" s="1"/>
      <c r="FS126" s="9"/>
      <c r="FV126" s="10"/>
      <c r="FW126" s="1"/>
      <c r="FX126" s="9"/>
      <c r="GA126" s="10"/>
      <c r="GB126" s="1"/>
      <c r="GC126" s="9"/>
      <c r="GF126" s="10"/>
      <c r="GG126" s="1"/>
      <c r="GH126" s="9"/>
      <c r="GK126" s="10"/>
      <c r="GL126" s="1"/>
      <c r="GM126" s="9"/>
      <c r="GP126" s="10"/>
      <c r="GQ126" s="1"/>
      <c r="GR126" s="9"/>
      <c r="GU126" s="10"/>
      <c r="GV126" s="1"/>
      <c r="GW126" s="9"/>
      <c r="GZ126" s="10"/>
      <c r="HA126" s="1"/>
      <c r="HB126" s="9"/>
      <c r="HE126" s="10"/>
      <c r="HF126" s="1"/>
      <c r="HG126" s="9"/>
      <c r="HJ126" s="10"/>
      <c r="HK126" s="1"/>
      <c r="HL126" s="9"/>
      <c r="HO126" s="10"/>
      <c r="HP126" s="1"/>
      <c r="HQ126" s="9"/>
      <c r="HT126" s="10"/>
      <c r="HU126" s="1"/>
      <c r="HV126" s="9"/>
      <c r="HY126" s="10"/>
      <c r="HZ126" s="1"/>
      <c r="IA126" s="9"/>
      <c r="ID126" s="10"/>
      <c r="IE126" s="1"/>
      <c r="IF126" s="9"/>
      <c r="II126" s="10"/>
      <c r="IJ126" s="1"/>
      <c r="IK126" s="9"/>
      <c r="IN126" s="10"/>
      <c r="IO126" s="1"/>
      <c r="IP126" s="9"/>
      <c r="IS126" s="10"/>
      <c r="IT126" s="1"/>
      <c r="IU126" s="9"/>
      <c r="IX126" s="10"/>
      <c r="IY126" s="1"/>
      <c r="IZ126" s="9"/>
      <c r="JC126" s="10"/>
      <c r="JD126" s="1"/>
      <c r="JE126" s="9"/>
      <c r="JH126" s="10"/>
      <c r="JI126" s="1"/>
      <c r="JJ126" s="9"/>
      <c r="JM126" s="10"/>
      <c r="JN126" s="1"/>
      <c r="JO126" s="9"/>
      <c r="JR126" s="10"/>
      <c r="JS126" s="1"/>
      <c r="JT126" s="9"/>
      <c r="JW126" s="10"/>
      <c r="JX126" s="1"/>
      <c r="JY126" s="9"/>
      <c r="KB126" s="10"/>
      <c r="KC126" s="1"/>
      <c r="KD126" s="9"/>
      <c r="KG126" s="10"/>
      <c r="KH126" s="1"/>
      <c r="KI126" s="9"/>
      <c r="KL126" s="10"/>
      <c r="KM126" s="1"/>
      <c r="KN126" s="9"/>
      <c r="KQ126" s="10"/>
      <c r="KR126" s="1"/>
      <c r="KS126" s="9"/>
      <c r="KV126" s="10"/>
      <c r="KW126" s="1"/>
      <c r="KX126" s="9"/>
      <c r="LA126" s="10"/>
      <c r="LB126" s="1"/>
      <c r="LC126" s="9"/>
      <c r="LF126" s="10"/>
      <c r="LG126" s="1"/>
      <c r="LH126" s="9"/>
      <c r="LK126" s="10"/>
      <c r="LL126" s="1"/>
      <c r="LM126" s="9"/>
      <c r="LP126" s="10"/>
      <c r="LQ126" s="1"/>
      <c r="LR126" s="9"/>
      <c r="LU126" s="10"/>
      <c r="LV126" s="1"/>
      <c r="LW126" s="9"/>
      <c r="LZ126" s="10"/>
      <c r="MA126" s="1"/>
      <c r="MB126" s="9"/>
      <c r="ME126" s="10"/>
      <c r="MF126" s="1"/>
      <c r="MG126" s="9"/>
      <c r="MJ126" s="10"/>
      <c r="MK126" s="1"/>
      <c r="ML126" s="9"/>
      <c r="MO126" s="10"/>
      <c r="MP126" s="1"/>
      <c r="MQ126" s="9"/>
      <c r="MT126" s="10"/>
      <c r="MU126" s="1"/>
      <c r="MV126" s="9"/>
      <c r="MY126" s="10"/>
      <c r="MZ126" s="1"/>
      <c r="NA126" s="9"/>
      <c r="ND126" s="10"/>
      <c r="NE126" s="1"/>
      <c r="NF126" s="9"/>
      <c r="NI126" s="10"/>
      <c r="NJ126" s="1"/>
      <c r="NK126" s="9"/>
      <c r="NN126" s="10"/>
      <c r="NO126" s="1"/>
      <c r="NP126" s="9"/>
      <c r="NS126" s="10"/>
      <c r="NT126" s="1"/>
      <c r="NU126" s="9"/>
      <c r="NX126" s="10"/>
      <c r="NY126" s="1"/>
      <c r="NZ126" s="9"/>
      <c r="OC126" s="10"/>
      <c r="OD126" s="1"/>
      <c r="OE126" s="9"/>
      <c r="OH126" s="10"/>
      <c r="OI126" s="1"/>
      <c r="OJ126" s="9"/>
      <c r="OM126" s="10"/>
      <c r="ON126" s="1"/>
      <c r="OO126" s="9"/>
      <c r="OR126" s="10"/>
      <c r="OS126" s="1"/>
      <c r="OT126" s="9"/>
      <c r="OW126" s="10"/>
      <c r="OX126" s="1"/>
      <c r="OY126" s="9"/>
      <c r="PB126" s="10"/>
      <c r="PC126" s="1"/>
      <c r="PD126" s="9"/>
      <c r="PG126" s="10"/>
      <c r="PH126" s="1"/>
      <c r="PI126" s="9"/>
      <c r="PL126" s="10"/>
      <c r="PM126" s="1"/>
      <c r="PN126" s="9"/>
      <c r="PQ126" s="10"/>
      <c r="PR126" s="1"/>
      <c r="PS126" s="9"/>
      <c r="PV126" s="10"/>
      <c r="PW126" s="1"/>
      <c r="PX126" s="9"/>
      <c r="QA126" s="10"/>
      <c r="QB126" s="1"/>
      <c r="QC126" s="9"/>
      <c r="QF126" s="10"/>
      <c r="QG126" s="1"/>
      <c r="QH126" s="9"/>
      <c r="QK126" s="10"/>
      <c r="QL126" s="1"/>
      <c r="QM126" s="9"/>
      <c r="QP126" s="10"/>
      <c r="QQ126" s="1"/>
      <c r="QR126" s="9"/>
      <c r="QU126" s="10"/>
      <c r="QV126" s="1"/>
      <c r="QW126" s="9"/>
      <c r="QZ126" s="10"/>
      <c r="RA126" s="1"/>
      <c r="RB126" s="9"/>
      <c r="RE126" s="10"/>
      <c r="RF126" s="1"/>
      <c r="RG126" s="9"/>
      <c r="RJ126" s="10"/>
      <c r="RK126" s="1"/>
      <c r="RL126" s="9"/>
      <c r="RO126" s="10"/>
      <c r="RP126" s="1"/>
      <c r="RQ126" s="9"/>
      <c r="RT126" s="10"/>
      <c r="RU126" s="1"/>
      <c r="RV126" s="9"/>
      <c r="RY126" s="10"/>
      <c r="RZ126" s="1"/>
      <c r="SA126" s="9"/>
      <c r="SD126" s="10"/>
      <c r="SE126" s="1"/>
      <c r="SF126" s="9"/>
      <c r="SI126" s="10"/>
      <c r="SJ126" s="1"/>
      <c r="SK126" s="9"/>
      <c r="SN126" s="10"/>
      <c r="SO126" s="1"/>
      <c r="SP126" s="9"/>
      <c r="SS126" s="10"/>
      <c r="ST126" s="1"/>
      <c r="SU126" s="9"/>
      <c r="SX126" s="10"/>
      <c r="SY126" s="1"/>
      <c r="SZ126" s="9"/>
      <c r="TC126" s="10"/>
      <c r="TD126" s="1"/>
      <c r="TE126" s="9"/>
      <c r="TH126" s="10"/>
      <c r="TI126" s="1"/>
      <c r="TJ126" s="9"/>
      <c r="TM126" s="10"/>
      <c r="TN126" s="1"/>
      <c r="TO126" s="9"/>
      <c r="TR126" s="10"/>
      <c r="TS126" s="1"/>
      <c r="TT126" s="9"/>
      <c r="TW126" s="10"/>
      <c r="TX126" s="1"/>
      <c r="TY126" s="9"/>
      <c r="UB126" s="10"/>
      <c r="UC126" s="1"/>
      <c r="UD126" s="9"/>
      <c r="UG126" s="10"/>
      <c r="UH126" s="1"/>
      <c r="UI126" s="9"/>
      <c r="UL126" s="10"/>
      <c r="UM126" s="1"/>
      <c r="UN126" s="9"/>
      <c r="UQ126" s="10"/>
      <c r="UR126" s="1"/>
      <c r="US126" s="9"/>
      <c r="UV126" s="10"/>
      <c r="UW126" s="1"/>
      <c r="UX126" s="9"/>
      <c r="VA126" s="10"/>
      <c r="VB126" s="1"/>
      <c r="VC126" s="9"/>
      <c r="VF126" s="10"/>
      <c r="VG126" s="1"/>
      <c r="VH126" s="9"/>
      <c r="VK126" s="10"/>
      <c r="VL126" s="1"/>
      <c r="VM126" s="9"/>
      <c r="VP126" s="10"/>
      <c r="VQ126" s="1"/>
      <c r="VR126" s="9"/>
      <c r="VU126" s="10"/>
      <c r="VV126" s="1"/>
      <c r="VW126" s="9"/>
      <c r="VZ126" s="10"/>
      <c r="WA126" s="1"/>
      <c r="WB126" s="9"/>
      <c r="WE126" s="10"/>
      <c r="WF126" s="1"/>
      <c r="WG126" s="9"/>
      <c r="WJ126" s="10"/>
      <c r="WK126" s="1"/>
      <c r="WL126" s="9"/>
      <c r="WO126" s="10"/>
      <c r="WP126" s="1"/>
      <c r="WQ126" s="9"/>
      <c r="WT126" s="10"/>
      <c r="WU126" s="1"/>
      <c r="WV126" s="9"/>
      <c r="WY126" s="10"/>
      <c r="WZ126" s="1"/>
      <c r="XA126" s="9"/>
      <c r="XD126" s="10"/>
      <c r="XE126" s="1"/>
      <c r="XF126" s="9"/>
      <c r="XI126" s="10"/>
      <c r="XJ126" s="1"/>
      <c r="XK126" s="9"/>
      <c r="XN126" s="10"/>
      <c r="XO126" s="1"/>
      <c r="XP126" s="9"/>
      <c r="XS126" s="10"/>
      <c r="XT126" s="1"/>
      <c r="XU126" s="9"/>
      <c r="XX126" s="10"/>
      <c r="XY126" s="1"/>
      <c r="XZ126" s="9"/>
      <c r="YC126" s="10"/>
      <c r="YD126" s="1"/>
      <c r="YE126" s="9"/>
      <c r="YH126" s="10"/>
      <c r="YI126" s="1"/>
      <c r="YJ126" s="9"/>
      <c r="YM126" s="10"/>
      <c r="YN126" s="1"/>
      <c r="YO126" s="9"/>
      <c r="YR126" s="10"/>
      <c r="YS126" s="1"/>
      <c r="YT126" s="9"/>
      <c r="YW126" s="10"/>
      <c r="YX126" s="1"/>
      <c r="YY126" s="9"/>
      <c r="ZB126" s="10"/>
      <c r="ZC126" s="1"/>
      <c r="ZD126" s="9"/>
      <c r="ZG126" s="10"/>
      <c r="ZH126" s="1"/>
      <c r="ZI126" s="9"/>
      <c r="ZL126" s="10"/>
      <c r="ZM126" s="1"/>
      <c r="ZN126" s="9"/>
      <c r="ZQ126" s="10"/>
      <c r="ZR126" s="1"/>
      <c r="ZS126" s="9"/>
      <c r="ZV126" s="10"/>
      <c r="ZW126" s="1"/>
      <c r="ZX126" s="9"/>
      <c r="AAA126" s="10"/>
      <c r="AAB126" s="1"/>
      <c r="AAC126" s="9"/>
      <c r="AAF126" s="10"/>
      <c r="AAG126" s="1"/>
      <c r="AAH126" s="9"/>
      <c r="AAK126" s="10"/>
      <c r="AAL126" s="1"/>
      <c r="AAM126" s="9"/>
      <c r="AAP126" s="10"/>
      <c r="AAQ126" s="1"/>
      <c r="AAR126" s="9"/>
      <c r="AAU126" s="10"/>
      <c r="AAV126" s="1"/>
      <c r="AAW126" s="9"/>
      <c r="AAZ126" s="10"/>
      <c r="ABA126" s="1"/>
      <c r="ABB126" s="9"/>
      <c r="ABE126" s="10"/>
      <c r="ABF126" s="1"/>
      <c r="ABG126" s="9"/>
      <c r="ABJ126" s="10"/>
      <c r="ABK126" s="1"/>
      <c r="ABL126" s="9"/>
      <c r="ABO126" s="10"/>
      <c r="ABP126" s="1"/>
      <c r="ABQ126" s="9"/>
      <c r="ABT126" s="10"/>
      <c r="ABU126" s="1"/>
      <c r="ABV126" s="9"/>
      <c r="ABY126" s="10"/>
      <c r="ABZ126" s="1"/>
      <c r="ACA126" s="9"/>
      <c r="ACD126" s="10"/>
      <c r="ACE126" s="1"/>
      <c r="ACF126" s="9"/>
      <c r="ACI126" s="10"/>
      <c r="ACJ126" s="1"/>
      <c r="ACK126" s="9"/>
      <c r="ACN126" s="10"/>
      <c r="ACO126" s="1"/>
      <c r="ACP126" s="9"/>
      <c r="ACS126" s="10"/>
      <c r="ACT126" s="1"/>
      <c r="ACU126" s="9"/>
      <c r="ACX126" s="10"/>
      <c r="ACY126" s="1"/>
      <c r="ACZ126" s="9"/>
      <c r="ADC126" s="10"/>
      <c r="ADD126" s="1"/>
      <c r="ADE126" s="9"/>
      <c r="ADH126" s="10"/>
      <c r="ADI126" s="1"/>
      <c r="ADJ126" s="9"/>
      <c r="ADM126" s="10"/>
      <c r="ADN126" s="1"/>
      <c r="ADO126" s="9"/>
      <c r="ADR126" s="10"/>
      <c r="ADS126" s="1"/>
      <c r="ADT126" s="9"/>
      <c r="ADW126" s="10"/>
      <c r="ADX126" s="1"/>
      <c r="ADY126" s="9"/>
      <c r="AEB126" s="10"/>
      <c r="AEC126" s="1"/>
      <c r="AED126" s="9"/>
      <c r="AEG126" s="10"/>
      <c r="AEH126" s="1"/>
      <c r="AEI126" s="9"/>
      <c r="AEL126" s="10"/>
      <c r="AEM126" s="1"/>
      <c r="AEN126" s="9"/>
      <c r="AEQ126" s="10"/>
      <c r="AER126" s="1"/>
      <c r="AES126" s="9"/>
      <c r="AEV126" s="10"/>
      <c r="AEW126" s="1"/>
      <c r="AEX126" s="9"/>
      <c r="AFA126" s="10"/>
      <c r="AFB126" s="1"/>
      <c r="AFC126" s="9"/>
      <c r="AFF126" s="10"/>
      <c r="AFG126" s="1"/>
      <c r="AFH126" s="9"/>
      <c r="AFK126" s="10"/>
      <c r="AFL126" s="1"/>
      <c r="AFM126" s="9"/>
      <c r="AFP126" s="10"/>
      <c r="AFQ126" s="1"/>
      <c r="AFR126" s="9"/>
      <c r="AFU126" s="10"/>
      <c r="AFV126" s="1"/>
      <c r="AFW126" s="9"/>
      <c r="AFZ126" s="10"/>
      <c r="AGA126" s="1"/>
      <c r="AGB126" s="9"/>
      <c r="AGE126" s="10"/>
      <c r="AGF126" s="1"/>
      <c r="AGG126" s="9"/>
      <c r="AGJ126" s="10"/>
      <c r="AGK126" s="1"/>
      <c r="AGL126" s="9"/>
      <c r="AGO126" s="10"/>
      <c r="AGP126" s="1"/>
      <c r="AGQ126" s="9"/>
      <c r="AGT126" s="10"/>
      <c r="AGU126" s="1"/>
      <c r="AGV126" s="9"/>
      <c r="AGY126" s="10"/>
      <c r="AGZ126" s="1"/>
      <c r="AHA126" s="9"/>
      <c r="AHD126" s="10"/>
      <c r="AHE126" s="1"/>
      <c r="AHF126" s="9"/>
      <c r="AHI126" s="10"/>
      <c r="AHJ126" s="1"/>
      <c r="AHK126" s="9"/>
      <c r="AHN126" s="10"/>
      <c r="AHO126" s="1"/>
      <c r="AHP126" s="9"/>
      <c r="AHS126" s="10"/>
      <c r="AHT126" s="1"/>
      <c r="AHU126" s="9"/>
      <c r="AHX126" s="10"/>
      <c r="AHY126" s="1"/>
      <c r="AHZ126" s="9"/>
      <c r="AIC126" s="10"/>
      <c r="AID126" s="1"/>
      <c r="AIE126" s="9"/>
      <c r="AIH126" s="10"/>
      <c r="AII126" s="1"/>
      <c r="AIJ126" s="9"/>
      <c r="AIM126" s="10"/>
      <c r="AIN126" s="1"/>
      <c r="AIO126" s="9"/>
      <c r="AIR126" s="10"/>
      <c r="AIS126" s="1"/>
      <c r="AIT126" s="9"/>
      <c r="AIW126" s="10"/>
      <c r="AIX126" s="1"/>
      <c r="AIY126" s="9"/>
      <c r="AJB126" s="10"/>
      <c r="AJC126" s="1"/>
      <c r="AJD126" s="9"/>
      <c r="AJG126" s="10"/>
      <c r="AJH126" s="1"/>
      <c r="AJI126" s="9"/>
      <c r="AJL126" s="10"/>
      <c r="AJM126" s="1"/>
      <c r="AJN126" s="9"/>
      <c r="AJQ126" s="10"/>
      <c r="AJR126" s="1"/>
      <c r="AJS126" s="9"/>
      <c r="AJV126" s="10"/>
      <c r="AJW126" s="1"/>
      <c r="AJX126" s="9"/>
      <c r="AKA126" s="10"/>
      <c r="AKB126" s="1"/>
      <c r="AKC126" s="9"/>
      <c r="AKF126" s="10"/>
      <c r="AKG126" s="1"/>
      <c r="AKH126" s="9"/>
      <c r="AKK126" s="10"/>
      <c r="AKL126" s="1"/>
      <c r="AKM126" s="9"/>
      <c r="AKP126" s="10"/>
      <c r="AKQ126" s="1"/>
      <c r="AKR126" s="9"/>
      <c r="AKU126" s="10"/>
      <c r="AKV126" s="1"/>
      <c r="AKW126" s="9"/>
      <c r="AKZ126" s="10"/>
      <c r="ALA126" s="1"/>
      <c r="ALB126" s="9"/>
      <c r="ALE126" s="10"/>
      <c r="ALF126" s="1"/>
      <c r="ALG126" s="9"/>
      <c r="ALJ126" s="10"/>
      <c r="ALK126" s="1"/>
      <c r="ALL126" s="9"/>
      <c r="ALO126" s="10"/>
      <c r="ALP126" s="1"/>
      <c r="ALQ126" s="9"/>
      <c r="ALT126" s="10"/>
      <c r="ALU126" s="1"/>
      <c r="ALV126" s="9"/>
      <c r="ALY126" s="10"/>
      <c r="ALZ126" s="1"/>
      <c r="AMA126" s="9"/>
      <c r="AMD126" s="10"/>
      <c r="AME126" s="1"/>
      <c r="AMF126" s="9"/>
      <c r="AMI126" s="10"/>
      <c r="AMJ126" s="1"/>
    </row>
    <row r="127" spans="1:1024" customHeight="1" ht="13.2">
      <c r="I127" s="1"/>
      <c r="J127" s="9"/>
      <c r="M127" s="10"/>
      <c r="N127" s="1"/>
      <c r="O127" s="9"/>
      <c r="R127" s="10"/>
      <c r="S127" s="1"/>
      <c r="T127" s="9"/>
      <c r="W127" s="10"/>
      <c r="X127" s="1"/>
      <c r="Y127" s="9"/>
      <c r="AB127" s="10"/>
      <c r="AC127" s="1"/>
      <c r="AD127" s="9"/>
      <c r="AG127" s="10"/>
      <c r="AH127" s="1"/>
      <c r="AI127" s="9"/>
      <c r="AL127" s="10"/>
      <c r="AM127" s="1"/>
      <c r="AN127" s="9"/>
      <c r="AQ127" s="10"/>
      <c r="AR127" s="1"/>
      <c r="AS127" s="9"/>
      <c r="AV127" s="10"/>
      <c r="AW127" s="1"/>
      <c r="AX127" s="9"/>
      <c r="BA127" s="10"/>
      <c r="BB127" s="1"/>
      <c r="BC127" s="9"/>
      <c r="BF127" s="10"/>
      <c r="BG127" s="1"/>
      <c r="BH127" s="9"/>
      <c r="BK127" s="10"/>
      <c r="BL127" s="1"/>
      <c r="BM127" s="9"/>
      <c r="BP127" s="10"/>
      <c r="BQ127" s="1"/>
      <c r="BR127" s="9"/>
      <c r="BU127" s="10"/>
      <c r="BV127" s="1"/>
      <c r="BW127" s="9"/>
      <c r="BZ127" s="10"/>
      <c r="CA127" s="1"/>
      <c r="CB127" s="9"/>
      <c r="CE127" s="10"/>
      <c r="CF127" s="1"/>
      <c r="CG127" s="9"/>
      <c r="CJ127" s="10"/>
      <c r="CK127" s="1"/>
      <c r="CL127" s="9"/>
      <c r="CO127" s="10"/>
      <c r="CP127" s="1"/>
      <c r="CQ127" s="9"/>
      <c r="CT127" s="10"/>
      <c r="CU127" s="1"/>
      <c r="CV127" s="9"/>
      <c r="CY127" s="10"/>
      <c r="CZ127" s="1"/>
      <c r="DA127" s="9"/>
      <c r="DD127" s="10"/>
      <c r="DE127" s="1"/>
      <c r="DF127" s="9"/>
      <c r="DI127" s="10"/>
      <c r="DJ127" s="1"/>
      <c r="DK127" s="9"/>
      <c r="DN127" s="10"/>
      <c r="DO127" s="1"/>
      <c r="DP127" s="9"/>
      <c r="DS127" s="10"/>
      <c r="DT127" s="1"/>
      <c r="DU127" s="9"/>
      <c r="DX127" s="10"/>
      <c r="DY127" s="1"/>
      <c r="DZ127" s="9"/>
      <c r="EC127" s="10"/>
      <c r="ED127" s="1"/>
      <c r="EE127" s="9"/>
      <c r="EH127" s="10"/>
      <c r="EI127" s="1"/>
      <c r="EJ127" s="9"/>
      <c r="EM127" s="10"/>
      <c r="EN127" s="1"/>
      <c r="EO127" s="9"/>
      <c r="ER127" s="10"/>
      <c r="ES127" s="1"/>
      <c r="ET127" s="9"/>
      <c r="EW127" s="10"/>
      <c r="EX127" s="1"/>
      <c r="EY127" s="9"/>
      <c r="FB127" s="10"/>
      <c r="FC127" s="1"/>
      <c r="FD127" s="9"/>
      <c r="FG127" s="10"/>
      <c r="FH127" s="1"/>
      <c r="FI127" s="9"/>
      <c r="FL127" s="10"/>
      <c r="FM127" s="1"/>
      <c r="FN127" s="9"/>
      <c r="FQ127" s="10"/>
      <c r="FR127" s="1"/>
      <c r="FS127" s="9"/>
      <c r="FV127" s="10"/>
      <c r="FW127" s="1"/>
      <c r="FX127" s="9"/>
      <c r="GA127" s="10"/>
      <c r="GB127" s="1"/>
      <c r="GC127" s="9"/>
      <c r="GF127" s="10"/>
      <c r="GG127" s="1"/>
      <c r="GH127" s="9"/>
      <c r="GK127" s="10"/>
      <c r="GL127" s="1"/>
      <c r="GM127" s="9"/>
      <c r="GP127" s="10"/>
      <c r="GQ127" s="1"/>
      <c r="GR127" s="9"/>
      <c r="GU127" s="10"/>
      <c r="GV127" s="1"/>
      <c r="GW127" s="9"/>
      <c r="GZ127" s="10"/>
      <c r="HA127" s="1"/>
      <c r="HB127" s="9"/>
      <c r="HE127" s="10"/>
      <c r="HF127" s="1"/>
      <c r="HG127" s="9"/>
      <c r="HJ127" s="10"/>
      <c r="HK127" s="1"/>
      <c r="HL127" s="9"/>
      <c r="HO127" s="10"/>
      <c r="HP127" s="1"/>
      <c r="HQ127" s="9"/>
      <c r="HT127" s="10"/>
      <c r="HU127" s="1"/>
      <c r="HV127" s="9"/>
      <c r="HY127" s="10"/>
      <c r="HZ127" s="1"/>
      <c r="IA127" s="9"/>
      <c r="ID127" s="10"/>
      <c r="IE127" s="1"/>
      <c r="IF127" s="9"/>
      <c r="II127" s="10"/>
      <c r="IJ127" s="1"/>
      <c r="IK127" s="9"/>
      <c r="IN127" s="10"/>
      <c r="IO127" s="1"/>
      <c r="IP127" s="9"/>
      <c r="IS127" s="10"/>
      <c r="IT127" s="1"/>
      <c r="IU127" s="9"/>
      <c r="IX127" s="10"/>
      <c r="IY127" s="1"/>
      <c r="IZ127" s="9"/>
      <c r="JC127" s="10"/>
      <c r="JD127" s="1"/>
      <c r="JE127" s="9"/>
      <c r="JH127" s="10"/>
      <c r="JI127" s="1"/>
      <c r="JJ127" s="9"/>
      <c r="JM127" s="10"/>
      <c r="JN127" s="1"/>
      <c r="JO127" s="9"/>
      <c r="JR127" s="10"/>
      <c r="JS127" s="1"/>
      <c r="JT127" s="9"/>
      <c r="JW127" s="10"/>
      <c r="JX127" s="1"/>
      <c r="JY127" s="9"/>
      <c r="KB127" s="10"/>
      <c r="KC127" s="1"/>
      <c r="KD127" s="9"/>
      <c r="KG127" s="10"/>
      <c r="KH127" s="1"/>
      <c r="KI127" s="9"/>
      <c r="KL127" s="10"/>
      <c r="KM127" s="1"/>
      <c r="KN127" s="9"/>
      <c r="KQ127" s="10"/>
      <c r="KR127" s="1"/>
      <c r="KS127" s="9"/>
      <c r="KV127" s="10"/>
      <c r="KW127" s="1"/>
      <c r="KX127" s="9"/>
      <c r="LA127" s="10"/>
      <c r="LB127" s="1"/>
      <c r="LC127" s="9"/>
      <c r="LF127" s="10"/>
      <c r="LG127" s="1"/>
      <c r="LH127" s="9"/>
      <c r="LK127" s="10"/>
      <c r="LL127" s="1"/>
      <c r="LM127" s="9"/>
      <c r="LP127" s="10"/>
      <c r="LQ127" s="1"/>
      <c r="LR127" s="9"/>
      <c r="LU127" s="10"/>
      <c r="LV127" s="1"/>
      <c r="LW127" s="9"/>
      <c r="LZ127" s="10"/>
      <c r="MA127" s="1"/>
      <c r="MB127" s="9"/>
      <c r="ME127" s="10"/>
      <c r="MF127" s="1"/>
      <c r="MG127" s="9"/>
      <c r="MJ127" s="10"/>
      <c r="MK127" s="1"/>
      <c r="ML127" s="9"/>
      <c r="MO127" s="10"/>
      <c r="MP127" s="1"/>
      <c r="MQ127" s="9"/>
      <c r="MT127" s="10"/>
      <c r="MU127" s="1"/>
      <c r="MV127" s="9"/>
      <c r="MY127" s="10"/>
      <c r="MZ127" s="1"/>
      <c r="NA127" s="9"/>
      <c r="ND127" s="10"/>
      <c r="NE127" s="1"/>
      <c r="NF127" s="9"/>
      <c r="NI127" s="10"/>
      <c r="NJ127" s="1"/>
      <c r="NK127" s="9"/>
      <c r="NN127" s="10"/>
      <c r="NO127" s="1"/>
      <c r="NP127" s="9"/>
      <c r="NS127" s="10"/>
      <c r="NT127" s="1"/>
      <c r="NU127" s="9"/>
      <c r="NX127" s="10"/>
      <c r="NY127" s="1"/>
      <c r="NZ127" s="9"/>
      <c r="OC127" s="10"/>
      <c r="OD127" s="1"/>
      <c r="OE127" s="9"/>
      <c r="OH127" s="10"/>
      <c r="OI127" s="1"/>
      <c r="OJ127" s="9"/>
      <c r="OM127" s="10"/>
      <c r="ON127" s="1"/>
      <c r="OO127" s="9"/>
      <c r="OR127" s="10"/>
      <c r="OS127" s="1"/>
      <c r="OT127" s="9"/>
      <c r="OW127" s="10"/>
      <c r="OX127" s="1"/>
      <c r="OY127" s="9"/>
      <c r="PB127" s="10"/>
      <c r="PC127" s="1"/>
      <c r="PD127" s="9"/>
      <c r="PG127" s="10"/>
      <c r="PH127" s="1"/>
      <c r="PI127" s="9"/>
      <c r="PL127" s="10"/>
      <c r="PM127" s="1"/>
      <c r="PN127" s="9"/>
      <c r="PQ127" s="10"/>
      <c r="PR127" s="1"/>
      <c r="PS127" s="9"/>
      <c r="PV127" s="10"/>
      <c r="PW127" s="1"/>
      <c r="PX127" s="9"/>
      <c r="QA127" s="10"/>
      <c r="QB127" s="1"/>
      <c r="QC127" s="9"/>
      <c r="QF127" s="10"/>
      <c r="QG127" s="1"/>
      <c r="QH127" s="9"/>
      <c r="QK127" s="10"/>
      <c r="QL127" s="1"/>
      <c r="QM127" s="9"/>
      <c r="QP127" s="10"/>
      <c r="QQ127" s="1"/>
      <c r="QR127" s="9"/>
      <c r="QU127" s="10"/>
      <c r="QV127" s="1"/>
      <c r="QW127" s="9"/>
      <c r="QZ127" s="10"/>
      <c r="RA127" s="1"/>
      <c r="RB127" s="9"/>
      <c r="RE127" s="10"/>
      <c r="RF127" s="1"/>
      <c r="RG127" s="9"/>
      <c r="RJ127" s="10"/>
      <c r="RK127" s="1"/>
      <c r="RL127" s="9"/>
      <c r="RO127" s="10"/>
      <c r="RP127" s="1"/>
      <c r="RQ127" s="9"/>
      <c r="RT127" s="10"/>
      <c r="RU127" s="1"/>
      <c r="RV127" s="9"/>
      <c r="RY127" s="10"/>
      <c r="RZ127" s="1"/>
      <c r="SA127" s="9"/>
      <c r="SD127" s="10"/>
      <c r="SE127" s="1"/>
      <c r="SF127" s="9"/>
      <c r="SI127" s="10"/>
      <c r="SJ127" s="1"/>
      <c r="SK127" s="9"/>
      <c r="SN127" s="10"/>
      <c r="SO127" s="1"/>
      <c r="SP127" s="9"/>
      <c r="SS127" s="10"/>
      <c r="ST127" s="1"/>
      <c r="SU127" s="9"/>
      <c r="SX127" s="10"/>
      <c r="SY127" s="1"/>
      <c r="SZ127" s="9"/>
      <c r="TC127" s="10"/>
      <c r="TD127" s="1"/>
      <c r="TE127" s="9"/>
      <c r="TH127" s="10"/>
      <c r="TI127" s="1"/>
      <c r="TJ127" s="9"/>
      <c r="TM127" s="10"/>
      <c r="TN127" s="1"/>
      <c r="TO127" s="9"/>
      <c r="TR127" s="10"/>
      <c r="TS127" s="1"/>
      <c r="TT127" s="9"/>
      <c r="TW127" s="10"/>
      <c r="TX127" s="1"/>
      <c r="TY127" s="9"/>
      <c r="UB127" s="10"/>
      <c r="UC127" s="1"/>
      <c r="UD127" s="9"/>
      <c r="UG127" s="10"/>
      <c r="UH127" s="1"/>
      <c r="UI127" s="9"/>
      <c r="UL127" s="10"/>
      <c r="UM127" s="1"/>
      <c r="UN127" s="9"/>
      <c r="UQ127" s="10"/>
      <c r="UR127" s="1"/>
      <c r="US127" s="9"/>
      <c r="UV127" s="10"/>
      <c r="UW127" s="1"/>
      <c r="UX127" s="9"/>
      <c r="VA127" s="10"/>
      <c r="VB127" s="1"/>
      <c r="VC127" s="9"/>
      <c r="VF127" s="10"/>
      <c r="VG127" s="1"/>
      <c r="VH127" s="9"/>
      <c r="VK127" s="10"/>
      <c r="VL127" s="1"/>
      <c r="VM127" s="9"/>
      <c r="VP127" s="10"/>
      <c r="VQ127" s="1"/>
      <c r="VR127" s="9"/>
      <c r="VU127" s="10"/>
      <c r="VV127" s="1"/>
      <c r="VW127" s="9"/>
      <c r="VZ127" s="10"/>
      <c r="WA127" s="1"/>
      <c r="WB127" s="9"/>
      <c r="WE127" s="10"/>
      <c r="WF127" s="1"/>
      <c r="WG127" s="9"/>
      <c r="WJ127" s="10"/>
      <c r="WK127" s="1"/>
      <c r="WL127" s="9"/>
      <c r="WO127" s="10"/>
      <c r="WP127" s="1"/>
      <c r="WQ127" s="9"/>
      <c r="WT127" s="10"/>
      <c r="WU127" s="1"/>
      <c r="WV127" s="9"/>
      <c r="WY127" s="10"/>
      <c r="WZ127" s="1"/>
      <c r="XA127" s="9"/>
      <c r="XD127" s="10"/>
      <c r="XE127" s="1"/>
      <c r="XF127" s="9"/>
      <c r="XI127" s="10"/>
      <c r="XJ127" s="1"/>
      <c r="XK127" s="9"/>
      <c r="XN127" s="10"/>
      <c r="XO127" s="1"/>
      <c r="XP127" s="9"/>
      <c r="XS127" s="10"/>
      <c r="XT127" s="1"/>
      <c r="XU127" s="9"/>
      <c r="XX127" s="10"/>
      <c r="XY127" s="1"/>
      <c r="XZ127" s="9"/>
      <c r="YC127" s="10"/>
      <c r="YD127" s="1"/>
      <c r="YE127" s="9"/>
      <c r="YH127" s="10"/>
      <c r="YI127" s="1"/>
      <c r="YJ127" s="9"/>
      <c r="YM127" s="10"/>
      <c r="YN127" s="1"/>
      <c r="YO127" s="9"/>
      <c r="YR127" s="10"/>
      <c r="YS127" s="1"/>
      <c r="YT127" s="9"/>
      <c r="YW127" s="10"/>
      <c r="YX127" s="1"/>
      <c r="YY127" s="9"/>
      <c r="ZB127" s="10"/>
      <c r="ZC127" s="1"/>
      <c r="ZD127" s="9"/>
      <c r="ZG127" s="10"/>
      <c r="ZH127" s="1"/>
      <c r="ZI127" s="9"/>
      <c r="ZL127" s="10"/>
      <c r="ZM127" s="1"/>
      <c r="ZN127" s="9"/>
      <c r="ZQ127" s="10"/>
      <c r="ZR127" s="1"/>
      <c r="ZS127" s="9"/>
      <c r="ZV127" s="10"/>
      <c r="ZW127" s="1"/>
      <c r="ZX127" s="9"/>
      <c r="AAA127" s="10"/>
      <c r="AAB127" s="1"/>
      <c r="AAC127" s="9"/>
      <c r="AAF127" s="10"/>
      <c r="AAG127" s="1"/>
      <c r="AAH127" s="9"/>
      <c r="AAK127" s="10"/>
      <c r="AAL127" s="1"/>
      <c r="AAM127" s="9"/>
      <c r="AAP127" s="10"/>
      <c r="AAQ127" s="1"/>
      <c r="AAR127" s="9"/>
      <c r="AAU127" s="10"/>
      <c r="AAV127" s="1"/>
      <c r="AAW127" s="9"/>
      <c r="AAZ127" s="10"/>
      <c r="ABA127" s="1"/>
      <c r="ABB127" s="9"/>
      <c r="ABE127" s="10"/>
      <c r="ABF127" s="1"/>
      <c r="ABG127" s="9"/>
      <c r="ABJ127" s="10"/>
      <c r="ABK127" s="1"/>
      <c r="ABL127" s="9"/>
      <c r="ABO127" s="10"/>
      <c r="ABP127" s="1"/>
      <c r="ABQ127" s="9"/>
      <c r="ABT127" s="10"/>
      <c r="ABU127" s="1"/>
      <c r="ABV127" s="9"/>
      <c r="ABY127" s="10"/>
      <c r="ABZ127" s="1"/>
      <c r="ACA127" s="9"/>
      <c r="ACD127" s="10"/>
      <c r="ACE127" s="1"/>
      <c r="ACF127" s="9"/>
      <c r="ACI127" s="10"/>
      <c r="ACJ127" s="1"/>
      <c r="ACK127" s="9"/>
      <c r="ACN127" s="10"/>
      <c r="ACO127" s="1"/>
      <c r="ACP127" s="9"/>
      <c r="ACS127" s="10"/>
      <c r="ACT127" s="1"/>
      <c r="ACU127" s="9"/>
      <c r="ACX127" s="10"/>
      <c r="ACY127" s="1"/>
      <c r="ACZ127" s="9"/>
      <c r="ADC127" s="10"/>
      <c r="ADD127" s="1"/>
      <c r="ADE127" s="9"/>
      <c r="ADH127" s="10"/>
      <c r="ADI127" s="1"/>
      <c r="ADJ127" s="9"/>
      <c r="ADM127" s="10"/>
      <c r="ADN127" s="1"/>
      <c r="ADO127" s="9"/>
      <c r="ADR127" s="10"/>
      <c r="ADS127" s="1"/>
      <c r="ADT127" s="9"/>
      <c r="ADW127" s="10"/>
      <c r="ADX127" s="1"/>
      <c r="ADY127" s="9"/>
      <c r="AEB127" s="10"/>
      <c r="AEC127" s="1"/>
      <c r="AED127" s="9"/>
      <c r="AEG127" s="10"/>
      <c r="AEH127" s="1"/>
      <c r="AEI127" s="9"/>
      <c r="AEL127" s="10"/>
      <c r="AEM127" s="1"/>
      <c r="AEN127" s="9"/>
      <c r="AEQ127" s="10"/>
      <c r="AER127" s="1"/>
      <c r="AES127" s="9"/>
      <c r="AEV127" s="10"/>
      <c r="AEW127" s="1"/>
      <c r="AEX127" s="9"/>
      <c r="AFA127" s="10"/>
      <c r="AFB127" s="1"/>
      <c r="AFC127" s="9"/>
      <c r="AFF127" s="10"/>
      <c r="AFG127" s="1"/>
      <c r="AFH127" s="9"/>
      <c r="AFK127" s="10"/>
      <c r="AFL127" s="1"/>
      <c r="AFM127" s="9"/>
      <c r="AFP127" s="10"/>
      <c r="AFQ127" s="1"/>
      <c r="AFR127" s="9"/>
      <c r="AFU127" s="10"/>
      <c r="AFV127" s="1"/>
      <c r="AFW127" s="9"/>
      <c r="AFZ127" s="10"/>
      <c r="AGA127" s="1"/>
      <c r="AGB127" s="9"/>
      <c r="AGE127" s="10"/>
      <c r="AGF127" s="1"/>
      <c r="AGG127" s="9"/>
      <c r="AGJ127" s="10"/>
      <c r="AGK127" s="1"/>
      <c r="AGL127" s="9"/>
      <c r="AGO127" s="10"/>
      <c r="AGP127" s="1"/>
      <c r="AGQ127" s="9"/>
      <c r="AGT127" s="10"/>
      <c r="AGU127" s="1"/>
      <c r="AGV127" s="9"/>
      <c r="AGY127" s="10"/>
      <c r="AGZ127" s="1"/>
      <c r="AHA127" s="9"/>
      <c r="AHD127" s="10"/>
      <c r="AHE127" s="1"/>
      <c r="AHF127" s="9"/>
      <c r="AHI127" s="10"/>
      <c r="AHJ127" s="1"/>
      <c r="AHK127" s="9"/>
      <c r="AHN127" s="10"/>
      <c r="AHO127" s="1"/>
      <c r="AHP127" s="9"/>
      <c r="AHS127" s="10"/>
      <c r="AHT127" s="1"/>
      <c r="AHU127" s="9"/>
      <c r="AHX127" s="10"/>
      <c r="AHY127" s="1"/>
      <c r="AHZ127" s="9"/>
      <c r="AIC127" s="10"/>
      <c r="AID127" s="1"/>
      <c r="AIE127" s="9"/>
      <c r="AIH127" s="10"/>
      <c r="AII127" s="1"/>
      <c r="AIJ127" s="9"/>
      <c r="AIM127" s="10"/>
      <c r="AIN127" s="1"/>
      <c r="AIO127" s="9"/>
      <c r="AIR127" s="10"/>
      <c r="AIS127" s="1"/>
      <c r="AIT127" s="9"/>
      <c r="AIW127" s="10"/>
      <c r="AIX127" s="1"/>
      <c r="AIY127" s="9"/>
      <c r="AJB127" s="10"/>
      <c r="AJC127" s="1"/>
      <c r="AJD127" s="9"/>
      <c r="AJG127" s="10"/>
      <c r="AJH127" s="1"/>
      <c r="AJI127" s="9"/>
      <c r="AJL127" s="10"/>
      <c r="AJM127" s="1"/>
      <c r="AJN127" s="9"/>
      <c r="AJQ127" s="10"/>
      <c r="AJR127" s="1"/>
      <c r="AJS127" s="9"/>
      <c r="AJV127" s="10"/>
      <c r="AJW127" s="1"/>
      <c r="AJX127" s="9"/>
      <c r="AKA127" s="10"/>
      <c r="AKB127" s="1"/>
      <c r="AKC127" s="9"/>
      <c r="AKF127" s="10"/>
      <c r="AKG127" s="1"/>
      <c r="AKH127" s="9"/>
      <c r="AKK127" s="10"/>
      <c r="AKL127" s="1"/>
      <c r="AKM127" s="9"/>
      <c r="AKP127" s="10"/>
      <c r="AKQ127" s="1"/>
      <c r="AKR127" s="9"/>
      <c r="AKU127" s="10"/>
      <c r="AKV127" s="1"/>
      <c r="AKW127" s="9"/>
      <c r="AKZ127" s="10"/>
      <c r="ALA127" s="1"/>
      <c r="ALB127" s="9"/>
      <c r="ALE127" s="10"/>
      <c r="ALF127" s="1"/>
      <c r="ALG127" s="9"/>
      <c r="ALJ127" s="10"/>
      <c r="ALK127" s="1"/>
      <c r="ALL127" s="9"/>
      <c r="ALO127" s="10"/>
      <c r="ALP127" s="1"/>
      <c r="ALQ127" s="9"/>
      <c r="ALT127" s="10"/>
      <c r="ALU127" s="1"/>
      <c r="ALV127" s="9"/>
      <c r="ALY127" s="10"/>
      <c r="ALZ127" s="1"/>
      <c r="AMA127" s="9"/>
      <c r="AMD127" s="10"/>
      <c r="AME127" s="1"/>
      <c r="AMF127" s="9"/>
      <c r="AMI127" s="10"/>
      <c r="AMJ127" s="1"/>
    </row>
    <row r="128" spans="1:1024" customHeight="1" ht="13.2">
      <c r="I128" s="1"/>
      <c r="J128" s="9"/>
      <c r="M128" s="10"/>
      <c r="N128" s="1"/>
      <c r="O128" s="9"/>
      <c r="R128" s="10"/>
      <c r="S128" s="1"/>
      <c r="T128" s="9"/>
      <c r="W128" s="10"/>
      <c r="X128" s="1"/>
      <c r="Y128" s="9"/>
      <c r="AB128" s="10"/>
      <c r="AC128" s="1"/>
      <c r="AD128" s="9"/>
      <c r="AG128" s="10"/>
      <c r="AH128" s="1"/>
      <c r="AI128" s="9"/>
      <c r="AL128" s="10"/>
      <c r="AM128" s="1"/>
      <c r="AN128" s="9"/>
      <c r="AQ128" s="10"/>
      <c r="AR128" s="1"/>
      <c r="AS128" s="9"/>
      <c r="AV128" s="10"/>
      <c r="AW128" s="1"/>
      <c r="AX128" s="9"/>
      <c r="BA128" s="10"/>
      <c r="BB128" s="1"/>
      <c r="BC128" s="9"/>
      <c r="BF128" s="10"/>
      <c r="BG128" s="1"/>
      <c r="BH128" s="9"/>
      <c r="BK128" s="10"/>
      <c r="BL128" s="1"/>
      <c r="BM128" s="9"/>
      <c r="BP128" s="10"/>
      <c r="BQ128" s="1"/>
      <c r="BR128" s="9"/>
      <c r="BU128" s="10"/>
      <c r="BV128" s="1"/>
      <c r="BW128" s="9"/>
      <c r="BZ128" s="10"/>
      <c r="CA128" s="1"/>
      <c r="CB128" s="9"/>
      <c r="CE128" s="10"/>
      <c r="CF128" s="1"/>
      <c r="CG128" s="9"/>
      <c r="CJ128" s="10"/>
      <c r="CK128" s="1"/>
      <c r="CL128" s="9"/>
      <c r="CO128" s="10"/>
      <c r="CP128" s="1"/>
      <c r="CQ128" s="9"/>
      <c r="CT128" s="10"/>
      <c r="CU128" s="1"/>
      <c r="CV128" s="9"/>
      <c r="CY128" s="10"/>
      <c r="CZ128" s="1"/>
      <c r="DA128" s="9"/>
      <c r="DD128" s="10"/>
      <c r="DE128" s="1"/>
      <c r="DF128" s="9"/>
      <c r="DI128" s="10"/>
      <c r="DJ128" s="1"/>
      <c r="DK128" s="9"/>
      <c r="DN128" s="10"/>
      <c r="DO128" s="1"/>
      <c r="DP128" s="9"/>
      <c r="DS128" s="10"/>
      <c r="DT128" s="1"/>
      <c r="DU128" s="9"/>
      <c r="DX128" s="10"/>
      <c r="DY128" s="1"/>
      <c r="DZ128" s="9"/>
      <c r="EC128" s="10"/>
      <c r="ED128" s="1"/>
      <c r="EE128" s="9"/>
      <c r="EH128" s="10"/>
      <c r="EI128" s="1"/>
      <c r="EJ128" s="9"/>
      <c r="EM128" s="10"/>
      <c r="EN128" s="1"/>
      <c r="EO128" s="9"/>
      <c r="ER128" s="10"/>
      <c r="ES128" s="1"/>
      <c r="ET128" s="9"/>
      <c r="EW128" s="10"/>
      <c r="EX128" s="1"/>
      <c r="EY128" s="9"/>
      <c r="FB128" s="10"/>
      <c r="FC128" s="1"/>
      <c r="FD128" s="9"/>
      <c r="FG128" s="10"/>
      <c r="FH128" s="1"/>
      <c r="FI128" s="9"/>
      <c r="FL128" s="10"/>
      <c r="FM128" s="1"/>
      <c r="FN128" s="9"/>
      <c r="FQ128" s="10"/>
      <c r="FR128" s="1"/>
      <c r="FS128" s="9"/>
      <c r="FV128" s="10"/>
      <c r="FW128" s="1"/>
      <c r="FX128" s="9"/>
      <c r="GA128" s="10"/>
      <c r="GB128" s="1"/>
      <c r="GC128" s="9"/>
      <c r="GF128" s="10"/>
      <c r="GG128" s="1"/>
      <c r="GH128" s="9"/>
      <c r="GK128" s="10"/>
      <c r="GL128" s="1"/>
      <c r="GM128" s="9"/>
      <c r="GP128" s="10"/>
      <c r="GQ128" s="1"/>
      <c r="GR128" s="9"/>
      <c r="GU128" s="10"/>
      <c r="GV128" s="1"/>
      <c r="GW128" s="9"/>
      <c r="GZ128" s="10"/>
      <c r="HA128" s="1"/>
      <c r="HB128" s="9"/>
      <c r="HE128" s="10"/>
      <c r="HF128" s="1"/>
      <c r="HG128" s="9"/>
      <c r="HJ128" s="10"/>
      <c r="HK128" s="1"/>
      <c r="HL128" s="9"/>
      <c r="HO128" s="10"/>
      <c r="HP128" s="1"/>
      <c r="HQ128" s="9"/>
      <c r="HT128" s="10"/>
      <c r="HU128" s="1"/>
      <c r="HV128" s="9"/>
      <c r="HY128" s="10"/>
      <c r="HZ128" s="1"/>
      <c r="IA128" s="9"/>
      <c r="ID128" s="10"/>
      <c r="IE128" s="1"/>
      <c r="IF128" s="9"/>
      <c r="II128" s="10"/>
      <c r="IJ128" s="1"/>
      <c r="IK128" s="9"/>
      <c r="IN128" s="10"/>
      <c r="IO128" s="1"/>
      <c r="IP128" s="9"/>
      <c r="IS128" s="10"/>
      <c r="IT128" s="1"/>
      <c r="IU128" s="9"/>
      <c r="IX128" s="10"/>
      <c r="IY128" s="1"/>
      <c r="IZ128" s="9"/>
      <c r="JC128" s="10"/>
      <c r="JD128" s="1"/>
      <c r="JE128" s="9"/>
      <c r="JH128" s="10"/>
      <c r="JI128" s="1"/>
      <c r="JJ128" s="9"/>
      <c r="JM128" s="10"/>
      <c r="JN128" s="1"/>
      <c r="JO128" s="9"/>
      <c r="JR128" s="10"/>
      <c r="JS128" s="1"/>
      <c r="JT128" s="9"/>
      <c r="JW128" s="10"/>
      <c r="JX128" s="1"/>
      <c r="JY128" s="9"/>
      <c r="KB128" s="10"/>
      <c r="KC128" s="1"/>
      <c r="KD128" s="9"/>
      <c r="KG128" s="10"/>
      <c r="KH128" s="1"/>
      <c r="KI128" s="9"/>
      <c r="KL128" s="10"/>
      <c r="KM128" s="1"/>
      <c r="KN128" s="9"/>
      <c r="KQ128" s="10"/>
      <c r="KR128" s="1"/>
      <c r="KS128" s="9"/>
      <c r="KV128" s="10"/>
      <c r="KW128" s="1"/>
      <c r="KX128" s="9"/>
      <c r="LA128" s="10"/>
      <c r="LB128" s="1"/>
      <c r="LC128" s="9"/>
      <c r="LF128" s="10"/>
      <c r="LG128" s="1"/>
      <c r="LH128" s="9"/>
      <c r="LK128" s="10"/>
      <c r="LL128" s="1"/>
      <c r="LM128" s="9"/>
      <c r="LP128" s="10"/>
      <c r="LQ128" s="1"/>
      <c r="LR128" s="9"/>
      <c r="LU128" s="10"/>
      <c r="LV128" s="1"/>
      <c r="LW128" s="9"/>
      <c r="LZ128" s="10"/>
      <c r="MA128" s="1"/>
      <c r="MB128" s="9"/>
      <c r="ME128" s="10"/>
      <c r="MF128" s="1"/>
      <c r="MG128" s="9"/>
      <c r="MJ128" s="10"/>
      <c r="MK128" s="1"/>
      <c r="ML128" s="9"/>
      <c r="MO128" s="10"/>
      <c r="MP128" s="1"/>
      <c r="MQ128" s="9"/>
      <c r="MT128" s="10"/>
      <c r="MU128" s="1"/>
      <c r="MV128" s="9"/>
      <c r="MY128" s="10"/>
      <c r="MZ128" s="1"/>
      <c r="NA128" s="9"/>
      <c r="ND128" s="10"/>
      <c r="NE128" s="1"/>
      <c r="NF128" s="9"/>
      <c r="NI128" s="10"/>
      <c r="NJ128" s="1"/>
      <c r="NK128" s="9"/>
      <c r="NN128" s="10"/>
      <c r="NO128" s="1"/>
      <c r="NP128" s="9"/>
      <c r="NS128" s="10"/>
      <c r="NT128" s="1"/>
      <c r="NU128" s="9"/>
      <c r="NX128" s="10"/>
      <c r="NY128" s="1"/>
      <c r="NZ128" s="9"/>
      <c r="OC128" s="10"/>
      <c r="OD128" s="1"/>
      <c r="OE128" s="9"/>
      <c r="OH128" s="10"/>
      <c r="OI128" s="1"/>
      <c r="OJ128" s="9"/>
      <c r="OM128" s="10"/>
      <c r="ON128" s="1"/>
      <c r="OO128" s="9"/>
      <c r="OR128" s="10"/>
      <c r="OS128" s="1"/>
      <c r="OT128" s="9"/>
      <c r="OW128" s="10"/>
      <c r="OX128" s="1"/>
      <c r="OY128" s="9"/>
      <c r="PB128" s="10"/>
      <c r="PC128" s="1"/>
      <c r="PD128" s="9"/>
      <c r="PG128" s="10"/>
      <c r="PH128" s="1"/>
      <c r="PI128" s="9"/>
      <c r="PL128" s="10"/>
      <c r="PM128" s="1"/>
      <c r="PN128" s="9"/>
      <c r="PQ128" s="10"/>
      <c r="PR128" s="1"/>
      <c r="PS128" s="9"/>
      <c r="PV128" s="10"/>
      <c r="PW128" s="1"/>
      <c r="PX128" s="9"/>
      <c r="QA128" s="10"/>
      <c r="QB128" s="1"/>
      <c r="QC128" s="9"/>
      <c r="QF128" s="10"/>
      <c r="QG128" s="1"/>
      <c r="QH128" s="9"/>
      <c r="QK128" s="10"/>
      <c r="QL128" s="1"/>
      <c r="QM128" s="9"/>
      <c r="QP128" s="10"/>
      <c r="QQ128" s="1"/>
      <c r="QR128" s="9"/>
      <c r="QU128" s="10"/>
      <c r="QV128" s="1"/>
      <c r="QW128" s="9"/>
      <c r="QZ128" s="10"/>
      <c r="RA128" s="1"/>
      <c r="RB128" s="9"/>
      <c r="RE128" s="10"/>
      <c r="RF128" s="1"/>
      <c r="RG128" s="9"/>
      <c r="RJ128" s="10"/>
      <c r="RK128" s="1"/>
      <c r="RL128" s="9"/>
      <c r="RO128" s="10"/>
      <c r="RP128" s="1"/>
      <c r="RQ128" s="9"/>
      <c r="RT128" s="10"/>
      <c r="RU128" s="1"/>
      <c r="RV128" s="9"/>
      <c r="RY128" s="10"/>
      <c r="RZ128" s="1"/>
      <c r="SA128" s="9"/>
      <c r="SD128" s="10"/>
      <c r="SE128" s="1"/>
      <c r="SF128" s="9"/>
      <c r="SI128" s="10"/>
      <c r="SJ128" s="1"/>
      <c r="SK128" s="9"/>
      <c r="SN128" s="10"/>
      <c r="SO128" s="1"/>
      <c r="SP128" s="9"/>
      <c r="SS128" s="10"/>
      <c r="ST128" s="1"/>
      <c r="SU128" s="9"/>
      <c r="SX128" s="10"/>
      <c r="SY128" s="1"/>
      <c r="SZ128" s="9"/>
      <c r="TC128" s="10"/>
      <c r="TD128" s="1"/>
      <c r="TE128" s="9"/>
      <c r="TH128" s="10"/>
      <c r="TI128" s="1"/>
      <c r="TJ128" s="9"/>
      <c r="TM128" s="10"/>
      <c r="TN128" s="1"/>
      <c r="TO128" s="9"/>
      <c r="TR128" s="10"/>
      <c r="TS128" s="1"/>
      <c r="TT128" s="9"/>
      <c r="TW128" s="10"/>
      <c r="TX128" s="1"/>
      <c r="TY128" s="9"/>
      <c r="UB128" s="10"/>
      <c r="UC128" s="1"/>
      <c r="UD128" s="9"/>
      <c r="UG128" s="10"/>
      <c r="UH128" s="1"/>
      <c r="UI128" s="9"/>
      <c r="UL128" s="10"/>
      <c r="UM128" s="1"/>
      <c r="UN128" s="9"/>
      <c r="UQ128" s="10"/>
      <c r="UR128" s="1"/>
      <c r="US128" s="9"/>
      <c r="UV128" s="10"/>
      <c r="UW128" s="1"/>
      <c r="UX128" s="9"/>
      <c r="VA128" s="10"/>
      <c r="VB128" s="1"/>
      <c r="VC128" s="9"/>
      <c r="VF128" s="10"/>
      <c r="VG128" s="1"/>
      <c r="VH128" s="9"/>
      <c r="VK128" s="10"/>
      <c r="VL128" s="1"/>
      <c r="VM128" s="9"/>
      <c r="VP128" s="10"/>
      <c r="VQ128" s="1"/>
      <c r="VR128" s="9"/>
      <c r="VU128" s="10"/>
      <c r="VV128" s="1"/>
      <c r="VW128" s="9"/>
      <c r="VZ128" s="10"/>
      <c r="WA128" s="1"/>
      <c r="WB128" s="9"/>
      <c r="WE128" s="10"/>
      <c r="WF128" s="1"/>
      <c r="WG128" s="9"/>
      <c r="WJ128" s="10"/>
      <c r="WK128" s="1"/>
      <c r="WL128" s="9"/>
      <c r="WO128" s="10"/>
      <c r="WP128" s="1"/>
      <c r="WQ128" s="9"/>
      <c r="WT128" s="10"/>
      <c r="WU128" s="1"/>
      <c r="WV128" s="9"/>
      <c r="WY128" s="10"/>
      <c r="WZ128" s="1"/>
      <c r="XA128" s="9"/>
      <c r="XD128" s="10"/>
      <c r="XE128" s="1"/>
      <c r="XF128" s="9"/>
      <c r="XI128" s="10"/>
      <c r="XJ128" s="1"/>
      <c r="XK128" s="9"/>
      <c r="XN128" s="10"/>
      <c r="XO128" s="1"/>
      <c r="XP128" s="9"/>
      <c r="XS128" s="10"/>
      <c r="XT128" s="1"/>
      <c r="XU128" s="9"/>
      <c r="XX128" s="10"/>
      <c r="XY128" s="1"/>
      <c r="XZ128" s="9"/>
      <c r="YC128" s="10"/>
      <c r="YD128" s="1"/>
      <c r="YE128" s="9"/>
      <c r="YH128" s="10"/>
      <c r="YI128" s="1"/>
      <c r="YJ128" s="9"/>
      <c r="YM128" s="10"/>
      <c r="YN128" s="1"/>
      <c r="YO128" s="9"/>
      <c r="YR128" s="10"/>
      <c r="YS128" s="1"/>
      <c r="YT128" s="9"/>
      <c r="YW128" s="10"/>
      <c r="YX128" s="1"/>
      <c r="YY128" s="9"/>
      <c r="ZB128" s="10"/>
      <c r="ZC128" s="1"/>
      <c r="ZD128" s="9"/>
      <c r="ZG128" s="10"/>
      <c r="ZH128" s="1"/>
      <c r="ZI128" s="9"/>
      <c r="ZL128" s="10"/>
      <c r="ZM128" s="1"/>
      <c r="ZN128" s="9"/>
      <c r="ZQ128" s="10"/>
      <c r="ZR128" s="1"/>
      <c r="ZS128" s="9"/>
      <c r="ZV128" s="10"/>
      <c r="ZW128" s="1"/>
      <c r="ZX128" s="9"/>
      <c r="AAA128" s="10"/>
      <c r="AAB128" s="1"/>
      <c r="AAC128" s="9"/>
      <c r="AAF128" s="10"/>
      <c r="AAG128" s="1"/>
      <c r="AAH128" s="9"/>
      <c r="AAK128" s="10"/>
      <c r="AAL128" s="1"/>
      <c r="AAM128" s="9"/>
      <c r="AAP128" s="10"/>
      <c r="AAQ128" s="1"/>
      <c r="AAR128" s="9"/>
      <c r="AAU128" s="10"/>
      <c r="AAV128" s="1"/>
      <c r="AAW128" s="9"/>
      <c r="AAZ128" s="10"/>
      <c r="ABA128" s="1"/>
      <c r="ABB128" s="9"/>
      <c r="ABE128" s="10"/>
      <c r="ABF128" s="1"/>
      <c r="ABG128" s="9"/>
      <c r="ABJ128" s="10"/>
      <c r="ABK128" s="1"/>
      <c r="ABL128" s="9"/>
      <c r="ABO128" s="10"/>
      <c r="ABP128" s="1"/>
      <c r="ABQ128" s="9"/>
      <c r="ABT128" s="10"/>
      <c r="ABU128" s="1"/>
      <c r="ABV128" s="9"/>
      <c r="ABY128" s="10"/>
      <c r="ABZ128" s="1"/>
      <c r="ACA128" s="9"/>
      <c r="ACD128" s="10"/>
      <c r="ACE128" s="1"/>
      <c r="ACF128" s="9"/>
      <c r="ACI128" s="10"/>
      <c r="ACJ128" s="1"/>
      <c r="ACK128" s="9"/>
      <c r="ACN128" s="10"/>
      <c r="ACO128" s="1"/>
      <c r="ACP128" s="9"/>
      <c r="ACS128" s="10"/>
      <c r="ACT128" s="1"/>
      <c r="ACU128" s="9"/>
      <c r="ACX128" s="10"/>
      <c r="ACY128" s="1"/>
      <c r="ACZ128" s="9"/>
      <c r="ADC128" s="10"/>
      <c r="ADD128" s="1"/>
      <c r="ADE128" s="9"/>
      <c r="ADH128" s="10"/>
      <c r="ADI128" s="1"/>
      <c r="ADJ128" s="9"/>
      <c r="ADM128" s="10"/>
      <c r="ADN128" s="1"/>
      <c r="ADO128" s="9"/>
      <c r="ADR128" s="10"/>
      <c r="ADS128" s="1"/>
      <c r="ADT128" s="9"/>
      <c r="ADW128" s="10"/>
      <c r="ADX128" s="1"/>
      <c r="ADY128" s="9"/>
      <c r="AEB128" s="10"/>
      <c r="AEC128" s="1"/>
      <c r="AED128" s="9"/>
      <c r="AEG128" s="10"/>
      <c r="AEH128" s="1"/>
      <c r="AEI128" s="9"/>
      <c r="AEL128" s="10"/>
      <c r="AEM128" s="1"/>
      <c r="AEN128" s="9"/>
      <c r="AEQ128" s="10"/>
      <c r="AER128" s="1"/>
      <c r="AES128" s="9"/>
      <c r="AEV128" s="10"/>
      <c r="AEW128" s="1"/>
      <c r="AEX128" s="9"/>
      <c r="AFA128" s="10"/>
      <c r="AFB128" s="1"/>
      <c r="AFC128" s="9"/>
      <c r="AFF128" s="10"/>
      <c r="AFG128" s="1"/>
      <c r="AFH128" s="9"/>
      <c r="AFK128" s="10"/>
      <c r="AFL128" s="1"/>
      <c r="AFM128" s="9"/>
      <c r="AFP128" s="10"/>
      <c r="AFQ128" s="1"/>
      <c r="AFR128" s="9"/>
      <c r="AFU128" s="10"/>
      <c r="AFV128" s="1"/>
      <c r="AFW128" s="9"/>
      <c r="AFZ128" s="10"/>
      <c r="AGA128" s="1"/>
      <c r="AGB128" s="9"/>
      <c r="AGE128" s="10"/>
      <c r="AGF128" s="1"/>
      <c r="AGG128" s="9"/>
      <c r="AGJ128" s="10"/>
      <c r="AGK128" s="1"/>
      <c r="AGL128" s="9"/>
      <c r="AGO128" s="10"/>
      <c r="AGP128" s="1"/>
      <c r="AGQ128" s="9"/>
      <c r="AGT128" s="10"/>
      <c r="AGU128" s="1"/>
      <c r="AGV128" s="9"/>
      <c r="AGY128" s="10"/>
      <c r="AGZ128" s="1"/>
      <c r="AHA128" s="9"/>
      <c r="AHD128" s="10"/>
      <c r="AHE128" s="1"/>
      <c r="AHF128" s="9"/>
      <c r="AHI128" s="10"/>
      <c r="AHJ128" s="1"/>
      <c r="AHK128" s="9"/>
      <c r="AHN128" s="10"/>
      <c r="AHO128" s="1"/>
      <c r="AHP128" s="9"/>
      <c r="AHS128" s="10"/>
      <c r="AHT128" s="1"/>
      <c r="AHU128" s="9"/>
      <c r="AHX128" s="10"/>
      <c r="AHY128" s="1"/>
      <c r="AHZ128" s="9"/>
      <c r="AIC128" s="10"/>
      <c r="AID128" s="1"/>
      <c r="AIE128" s="9"/>
      <c r="AIH128" s="10"/>
      <c r="AII128" s="1"/>
      <c r="AIJ128" s="9"/>
      <c r="AIM128" s="10"/>
      <c r="AIN128" s="1"/>
      <c r="AIO128" s="9"/>
      <c r="AIR128" s="10"/>
      <c r="AIS128" s="1"/>
      <c r="AIT128" s="9"/>
      <c r="AIW128" s="10"/>
      <c r="AIX128" s="1"/>
      <c r="AIY128" s="9"/>
      <c r="AJB128" s="10"/>
      <c r="AJC128" s="1"/>
      <c r="AJD128" s="9"/>
      <c r="AJG128" s="10"/>
      <c r="AJH128" s="1"/>
      <c r="AJI128" s="9"/>
      <c r="AJL128" s="10"/>
      <c r="AJM128" s="1"/>
      <c r="AJN128" s="9"/>
      <c r="AJQ128" s="10"/>
      <c r="AJR128" s="1"/>
      <c r="AJS128" s="9"/>
      <c r="AJV128" s="10"/>
      <c r="AJW128" s="1"/>
      <c r="AJX128" s="9"/>
      <c r="AKA128" s="10"/>
      <c r="AKB128" s="1"/>
      <c r="AKC128" s="9"/>
      <c r="AKF128" s="10"/>
      <c r="AKG128" s="1"/>
      <c r="AKH128" s="9"/>
      <c r="AKK128" s="10"/>
      <c r="AKL128" s="1"/>
      <c r="AKM128" s="9"/>
      <c r="AKP128" s="10"/>
      <c r="AKQ128" s="1"/>
      <c r="AKR128" s="9"/>
      <c r="AKU128" s="10"/>
      <c r="AKV128" s="1"/>
      <c r="AKW128" s="9"/>
      <c r="AKZ128" s="10"/>
      <c r="ALA128" s="1"/>
      <c r="ALB128" s="9"/>
      <c r="ALE128" s="10"/>
      <c r="ALF128" s="1"/>
      <c r="ALG128" s="9"/>
      <c r="ALJ128" s="10"/>
      <c r="ALK128" s="1"/>
      <c r="ALL128" s="9"/>
      <c r="ALO128" s="10"/>
      <c r="ALP128" s="1"/>
      <c r="ALQ128" s="9"/>
      <c r="ALT128" s="10"/>
      <c r="ALU128" s="1"/>
      <c r="ALV128" s="9"/>
      <c r="ALY128" s="10"/>
      <c r="ALZ128" s="1"/>
      <c r="AMA128" s="9"/>
      <c r="AMD128" s="10"/>
      <c r="AME128" s="1"/>
      <c r="AMF128" s="9"/>
      <c r="AMI128" s="10"/>
      <c r="AMJ128" s="1"/>
    </row>
    <row r="129" spans="1:1024" customHeight="1" ht="13.2">
      <c r="I129" s="1"/>
      <c r="J129" s="9"/>
      <c r="M129" s="10"/>
      <c r="N129" s="1"/>
      <c r="O129" s="9"/>
      <c r="R129" s="10"/>
      <c r="S129" s="1"/>
      <c r="T129" s="9"/>
      <c r="W129" s="10"/>
      <c r="X129" s="1"/>
      <c r="Y129" s="9"/>
      <c r="AB129" s="10"/>
      <c r="AC129" s="1"/>
      <c r="AD129" s="9"/>
      <c r="AG129" s="10"/>
      <c r="AH129" s="1"/>
      <c r="AI129" s="9"/>
      <c r="AL129" s="10"/>
      <c r="AM129" s="1"/>
      <c r="AN129" s="9"/>
      <c r="AQ129" s="10"/>
      <c r="AR129" s="1"/>
      <c r="AS129" s="9"/>
      <c r="AV129" s="10"/>
      <c r="AW129" s="1"/>
      <c r="AX129" s="9"/>
      <c r="BA129" s="10"/>
      <c r="BB129" s="1"/>
      <c r="BC129" s="9"/>
      <c r="BF129" s="10"/>
      <c r="BG129" s="1"/>
      <c r="BH129" s="9"/>
      <c r="BK129" s="10"/>
      <c r="BL129" s="1"/>
      <c r="BM129" s="9"/>
      <c r="BP129" s="10"/>
      <c r="BQ129" s="1"/>
      <c r="BR129" s="9"/>
      <c r="BU129" s="10"/>
      <c r="BV129" s="1"/>
      <c r="BW129" s="9"/>
      <c r="BZ129" s="10"/>
      <c r="CA129" s="1"/>
      <c r="CB129" s="9"/>
      <c r="CE129" s="10"/>
      <c r="CF129" s="1"/>
      <c r="CG129" s="9"/>
      <c r="CJ129" s="10"/>
      <c r="CK129" s="1"/>
      <c r="CL129" s="9"/>
      <c r="CO129" s="10"/>
      <c r="CP129" s="1"/>
      <c r="CQ129" s="9"/>
      <c r="CT129" s="10"/>
      <c r="CU129" s="1"/>
      <c r="CV129" s="9"/>
      <c r="CY129" s="10"/>
      <c r="CZ129" s="1"/>
      <c r="DA129" s="9"/>
      <c r="DD129" s="10"/>
      <c r="DE129" s="1"/>
      <c r="DF129" s="9"/>
      <c r="DI129" s="10"/>
      <c r="DJ129" s="1"/>
      <c r="DK129" s="9"/>
      <c r="DN129" s="10"/>
      <c r="DO129" s="1"/>
      <c r="DP129" s="9"/>
      <c r="DS129" s="10"/>
      <c r="DT129" s="1"/>
      <c r="DU129" s="9"/>
      <c r="DX129" s="10"/>
      <c r="DY129" s="1"/>
      <c r="DZ129" s="9"/>
      <c r="EC129" s="10"/>
      <c r="ED129" s="1"/>
      <c r="EE129" s="9"/>
      <c r="EH129" s="10"/>
      <c r="EI129" s="1"/>
      <c r="EJ129" s="9"/>
      <c r="EM129" s="10"/>
      <c r="EN129" s="1"/>
      <c r="EO129" s="9"/>
      <c r="ER129" s="10"/>
      <c r="ES129" s="1"/>
      <c r="ET129" s="9"/>
      <c r="EW129" s="10"/>
      <c r="EX129" s="1"/>
      <c r="EY129" s="9"/>
      <c r="FB129" s="10"/>
      <c r="FC129" s="1"/>
      <c r="FD129" s="9"/>
      <c r="FG129" s="10"/>
      <c r="FH129" s="1"/>
      <c r="FI129" s="9"/>
      <c r="FL129" s="10"/>
      <c r="FM129" s="1"/>
      <c r="FN129" s="9"/>
      <c r="FQ129" s="10"/>
      <c r="FR129" s="1"/>
      <c r="FS129" s="9"/>
      <c r="FV129" s="10"/>
      <c r="FW129" s="1"/>
      <c r="FX129" s="9"/>
      <c r="GA129" s="10"/>
      <c r="GB129" s="1"/>
      <c r="GC129" s="9"/>
      <c r="GF129" s="10"/>
      <c r="GG129" s="1"/>
      <c r="GH129" s="9"/>
      <c r="GK129" s="10"/>
      <c r="GL129" s="1"/>
      <c r="GM129" s="9"/>
      <c r="GP129" s="10"/>
      <c r="GQ129" s="1"/>
      <c r="GR129" s="9"/>
      <c r="GU129" s="10"/>
      <c r="GV129" s="1"/>
      <c r="GW129" s="9"/>
      <c r="GZ129" s="10"/>
      <c r="HA129" s="1"/>
      <c r="HB129" s="9"/>
      <c r="HE129" s="10"/>
      <c r="HF129" s="1"/>
      <c r="HG129" s="9"/>
      <c r="HJ129" s="10"/>
      <c r="HK129" s="1"/>
      <c r="HL129" s="9"/>
      <c r="HO129" s="10"/>
      <c r="HP129" s="1"/>
      <c r="HQ129" s="9"/>
      <c r="HT129" s="10"/>
      <c r="HU129" s="1"/>
      <c r="HV129" s="9"/>
      <c r="HY129" s="10"/>
      <c r="HZ129" s="1"/>
      <c r="IA129" s="9"/>
      <c r="ID129" s="10"/>
      <c r="IE129" s="1"/>
      <c r="IF129" s="9"/>
      <c r="II129" s="10"/>
      <c r="IJ129" s="1"/>
      <c r="IK129" s="9"/>
      <c r="IN129" s="10"/>
      <c r="IO129" s="1"/>
      <c r="IP129" s="9"/>
      <c r="IS129" s="10"/>
      <c r="IT129" s="1"/>
      <c r="IU129" s="9"/>
      <c r="IX129" s="10"/>
      <c r="IY129" s="1"/>
      <c r="IZ129" s="9"/>
      <c r="JC129" s="10"/>
      <c r="JD129" s="1"/>
      <c r="JE129" s="9"/>
      <c r="JH129" s="10"/>
      <c r="JI129" s="1"/>
      <c r="JJ129" s="9"/>
      <c r="JM129" s="10"/>
      <c r="JN129" s="1"/>
      <c r="JO129" s="9"/>
      <c r="JR129" s="10"/>
      <c r="JS129" s="1"/>
      <c r="JT129" s="9"/>
      <c r="JW129" s="10"/>
      <c r="JX129" s="1"/>
      <c r="JY129" s="9"/>
      <c r="KB129" s="10"/>
      <c r="KC129" s="1"/>
      <c r="KD129" s="9"/>
      <c r="KG129" s="10"/>
      <c r="KH129" s="1"/>
      <c r="KI129" s="9"/>
      <c r="KL129" s="10"/>
      <c r="KM129" s="1"/>
      <c r="KN129" s="9"/>
      <c r="KQ129" s="10"/>
      <c r="KR129" s="1"/>
      <c r="KS129" s="9"/>
      <c r="KV129" s="10"/>
      <c r="KW129" s="1"/>
      <c r="KX129" s="9"/>
      <c r="LA129" s="10"/>
      <c r="LB129" s="1"/>
      <c r="LC129" s="9"/>
      <c r="LF129" s="10"/>
      <c r="LG129" s="1"/>
      <c r="LH129" s="9"/>
      <c r="LK129" s="10"/>
      <c r="LL129" s="1"/>
      <c r="LM129" s="9"/>
      <c r="LP129" s="10"/>
      <c r="LQ129" s="1"/>
      <c r="LR129" s="9"/>
      <c r="LU129" s="10"/>
      <c r="LV129" s="1"/>
      <c r="LW129" s="9"/>
      <c r="LZ129" s="10"/>
      <c r="MA129" s="1"/>
      <c r="MB129" s="9"/>
      <c r="ME129" s="10"/>
      <c r="MF129" s="1"/>
      <c r="MG129" s="9"/>
      <c r="MJ129" s="10"/>
      <c r="MK129" s="1"/>
      <c r="ML129" s="9"/>
      <c r="MO129" s="10"/>
      <c r="MP129" s="1"/>
      <c r="MQ129" s="9"/>
      <c r="MT129" s="10"/>
      <c r="MU129" s="1"/>
      <c r="MV129" s="9"/>
      <c r="MY129" s="10"/>
      <c r="MZ129" s="1"/>
      <c r="NA129" s="9"/>
      <c r="ND129" s="10"/>
      <c r="NE129" s="1"/>
      <c r="NF129" s="9"/>
      <c r="NI129" s="10"/>
      <c r="NJ129" s="1"/>
      <c r="NK129" s="9"/>
      <c r="NN129" s="10"/>
      <c r="NO129" s="1"/>
      <c r="NP129" s="9"/>
      <c r="NS129" s="10"/>
      <c r="NT129" s="1"/>
      <c r="NU129" s="9"/>
      <c r="NX129" s="10"/>
      <c r="NY129" s="1"/>
      <c r="NZ129" s="9"/>
      <c r="OC129" s="10"/>
      <c r="OD129" s="1"/>
      <c r="OE129" s="9"/>
      <c r="OH129" s="10"/>
      <c r="OI129" s="1"/>
      <c r="OJ129" s="9"/>
      <c r="OM129" s="10"/>
      <c r="ON129" s="1"/>
      <c r="OO129" s="9"/>
      <c r="OR129" s="10"/>
      <c r="OS129" s="1"/>
      <c r="OT129" s="9"/>
      <c r="OW129" s="10"/>
      <c r="OX129" s="1"/>
      <c r="OY129" s="9"/>
      <c r="PB129" s="10"/>
      <c r="PC129" s="1"/>
      <c r="PD129" s="9"/>
      <c r="PG129" s="10"/>
      <c r="PH129" s="1"/>
      <c r="PI129" s="9"/>
      <c r="PL129" s="10"/>
      <c r="PM129" s="1"/>
      <c r="PN129" s="9"/>
      <c r="PQ129" s="10"/>
      <c r="PR129" s="1"/>
      <c r="PS129" s="9"/>
      <c r="PV129" s="10"/>
      <c r="PW129" s="1"/>
      <c r="PX129" s="9"/>
      <c r="QA129" s="10"/>
      <c r="QB129" s="1"/>
      <c r="QC129" s="9"/>
      <c r="QF129" s="10"/>
      <c r="QG129" s="1"/>
      <c r="QH129" s="9"/>
      <c r="QK129" s="10"/>
      <c r="QL129" s="1"/>
      <c r="QM129" s="9"/>
      <c r="QP129" s="10"/>
      <c r="QQ129" s="1"/>
      <c r="QR129" s="9"/>
      <c r="QU129" s="10"/>
      <c r="QV129" s="1"/>
      <c r="QW129" s="9"/>
      <c r="QZ129" s="10"/>
      <c r="RA129" s="1"/>
      <c r="RB129" s="9"/>
      <c r="RE129" s="10"/>
      <c r="RF129" s="1"/>
      <c r="RG129" s="9"/>
      <c r="RJ129" s="10"/>
      <c r="RK129" s="1"/>
      <c r="RL129" s="9"/>
      <c r="RO129" s="10"/>
      <c r="RP129" s="1"/>
      <c r="RQ129" s="9"/>
      <c r="RT129" s="10"/>
      <c r="RU129" s="1"/>
      <c r="RV129" s="9"/>
      <c r="RY129" s="10"/>
      <c r="RZ129" s="1"/>
      <c r="SA129" s="9"/>
      <c r="SD129" s="10"/>
      <c r="SE129" s="1"/>
      <c r="SF129" s="9"/>
      <c r="SI129" s="10"/>
      <c r="SJ129" s="1"/>
      <c r="SK129" s="9"/>
      <c r="SN129" s="10"/>
      <c r="SO129" s="1"/>
      <c r="SP129" s="9"/>
      <c r="SS129" s="10"/>
      <c r="ST129" s="1"/>
      <c r="SU129" s="9"/>
      <c r="SX129" s="10"/>
      <c r="SY129" s="1"/>
      <c r="SZ129" s="9"/>
      <c r="TC129" s="10"/>
      <c r="TD129" s="1"/>
      <c r="TE129" s="9"/>
      <c r="TH129" s="10"/>
      <c r="TI129" s="1"/>
      <c r="TJ129" s="9"/>
      <c r="TM129" s="10"/>
      <c r="TN129" s="1"/>
      <c r="TO129" s="9"/>
      <c r="TR129" s="10"/>
      <c r="TS129" s="1"/>
      <c r="TT129" s="9"/>
      <c r="TW129" s="10"/>
      <c r="TX129" s="1"/>
      <c r="TY129" s="9"/>
      <c r="UB129" s="10"/>
      <c r="UC129" s="1"/>
      <c r="UD129" s="9"/>
      <c r="UG129" s="10"/>
      <c r="UH129" s="1"/>
      <c r="UI129" s="9"/>
      <c r="UL129" s="10"/>
      <c r="UM129" s="1"/>
      <c r="UN129" s="9"/>
      <c r="UQ129" s="10"/>
      <c r="UR129" s="1"/>
      <c r="US129" s="9"/>
      <c r="UV129" s="10"/>
      <c r="UW129" s="1"/>
      <c r="UX129" s="9"/>
      <c r="VA129" s="10"/>
      <c r="VB129" s="1"/>
      <c r="VC129" s="9"/>
      <c r="VF129" s="10"/>
      <c r="VG129" s="1"/>
      <c r="VH129" s="9"/>
      <c r="VK129" s="10"/>
      <c r="VL129" s="1"/>
      <c r="VM129" s="9"/>
      <c r="VP129" s="10"/>
      <c r="VQ129" s="1"/>
      <c r="VR129" s="9"/>
      <c r="VU129" s="10"/>
      <c r="VV129" s="1"/>
      <c r="VW129" s="9"/>
      <c r="VZ129" s="10"/>
      <c r="WA129" s="1"/>
      <c r="WB129" s="9"/>
      <c r="WE129" s="10"/>
      <c r="WF129" s="1"/>
      <c r="WG129" s="9"/>
      <c r="WJ129" s="10"/>
      <c r="WK129" s="1"/>
      <c r="WL129" s="9"/>
      <c r="WO129" s="10"/>
      <c r="WP129" s="1"/>
      <c r="WQ129" s="9"/>
      <c r="WT129" s="10"/>
      <c r="WU129" s="1"/>
      <c r="WV129" s="9"/>
      <c r="WY129" s="10"/>
      <c r="WZ129" s="1"/>
      <c r="XA129" s="9"/>
      <c r="XD129" s="10"/>
      <c r="XE129" s="1"/>
      <c r="XF129" s="9"/>
      <c r="XI129" s="10"/>
      <c r="XJ129" s="1"/>
      <c r="XK129" s="9"/>
      <c r="XN129" s="10"/>
      <c r="XO129" s="1"/>
      <c r="XP129" s="9"/>
      <c r="XS129" s="10"/>
      <c r="XT129" s="1"/>
      <c r="XU129" s="9"/>
      <c r="XX129" s="10"/>
      <c r="XY129" s="1"/>
      <c r="XZ129" s="9"/>
      <c r="YC129" s="10"/>
      <c r="YD129" s="1"/>
      <c r="YE129" s="9"/>
      <c r="YH129" s="10"/>
      <c r="YI129" s="1"/>
      <c r="YJ129" s="9"/>
      <c r="YM129" s="10"/>
      <c r="YN129" s="1"/>
      <c r="YO129" s="9"/>
      <c r="YR129" s="10"/>
      <c r="YS129" s="1"/>
      <c r="YT129" s="9"/>
      <c r="YW129" s="10"/>
      <c r="YX129" s="1"/>
      <c r="YY129" s="9"/>
      <c r="ZB129" s="10"/>
      <c r="ZC129" s="1"/>
      <c r="ZD129" s="9"/>
      <c r="ZG129" s="10"/>
      <c r="ZH129" s="1"/>
      <c r="ZI129" s="9"/>
      <c r="ZL129" s="10"/>
      <c r="ZM129" s="1"/>
      <c r="ZN129" s="9"/>
      <c r="ZQ129" s="10"/>
      <c r="ZR129" s="1"/>
      <c r="ZS129" s="9"/>
      <c r="ZV129" s="10"/>
      <c r="ZW129" s="1"/>
      <c r="ZX129" s="9"/>
      <c r="AAA129" s="10"/>
      <c r="AAB129" s="1"/>
      <c r="AAC129" s="9"/>
      <c r="AAF129" s="10"/>
      <c r="AAG129" s="1"/>
      <c r="AAH129" s="9"/>
      <c r="AAK129" s="10"/>
      <c r="AAL129" s="1"/>
      <c r="AAM129" s="9"/>
      <c r="AAP129" s="10"/>
      <c r="AAQ129" s="1"/>
      <c r="AAR129" s="9"/>
      <c r="AAU129" s="10"/>
      <c r="AAV129" s="1"/>
      <c r="AAW129" s="9"/>
      <c r="AAZ129" s="10"/>
      <c r="ABA129" s="1"/>
      <c r="ABB129" s="9"/>
      <c r="ABE129" s="10"/>
      <c r="ABF129" s="1"/>
      <c r="ABG129" s="9"/>
      <c r="ABJ129" s="10"/>
      <c r="ABK129" s="1"/>
      <c r="ABL129" s="9"/>
      <c r="ABO129" s="10"/>
      <c r="ABP129" s="1"/>
      <c r="ABQ129" s="9"/>
      <c r="ABT129" s="10"/>
      <c r="ABU129" s="1"/>
      <c r="ABV129" s="9"/>
      <c r="ABY129" s="10"/>
      <c r="ABZ129" s="1"/>
      <c r="ACA129" s="9"/>
      <c r="ACD129" s="10"/>
      <c r="ACE129" s="1"/>
      <c r="ACF129" s="9"/>
      <c r="ACI129" s="10"/>
      <c r="ACJ129" s="1"/>
      <c r="ACK129" s="9"/>
      <c r="ACN129" s="10"/>
      <c r="ACO129" s="1"/>
      <c r="ACP129" s="9"/>
      <c r="ACS129" s="10"/>
      <c r="ACT129" s="1"/>
      <c r="ACU129" s="9"/>
      <c r="ACX129" s="10"/>
      <c r="ACY129" s="1"/>
      <c r="ACZ129" s="9"/>
      <c r="ADC129" s="10"/>
      <c r="ADD129" s="1"/>
      <c r="ADE129" s="9"/>
      <c r="ADH129" s="10"/>
      <c r="ADI129" s="1"/>
      <c r="ADJ129" s="9"/>
      <c r="ADM129" s="10"/>
      <c r="ADN129" s="1"/>
      <c r="ADO129" s="9"/>
      <c r="ADR129" s="10"/>
      <c r="ADS129" s="1"/>
      <c r="ADT129" s="9"/>
      <c r="ADW129" s="10"/>
      <c r="ADX129" s="1"/>
      <c r="ADY129" s="9"/>
      <c r="AEB129" s="10"/>
      <c r="AEC129" s="1"/>
      <c r="AED129" s="9"/>
      <c r="AEG129" s="10"/>
      <c r="AEH129" s="1"/>
      <c r="AEI129" s="9"/>
      <c r="AEL129" s="10"/>
      <c r="AEM129" s="1"/>
      <c r="AEN129" s="9"/>
      <c r="AEQ129" s="10"/>
      <c r="AER129" s="1"/>
      <c r="AES129" s="9"/>
      <c r="AEV129" s="10"/>
      <c r="AEW129" s="1"/>
      <c r="AEX129" s="9"/>
      <c r="AFA129" s="10"/>
      <c r="AFB129" s="1"/>
      <c r="AFC129" s="9"/>
      <c r="AFF129" s="10"/>
      <c r="AFG129" s="1"/>
      <c r="AFH129" s="9"/>
      <c r="AFK129" s="10"/>
      <c r="AFL129" s="1"/>
      <c r="AFM129" s="9"/>
      <c r="AFP129" s="10"/>
      <c r="AFQ129" s="1"/>
      <c r="AFR129" s="9"/>
      <c r="AFU129" s="10"/>
      <c r="AFV129" s="1"/>
      <c r="AFW129" s="9"/>
      <c r="AFZ129" s="10"/>
      <c r="AGA129" s="1"/>
      <c r="AGB129" s="9"/>
      <c r="AGE129" s="10"/>
      <c r="AGF129" s="1"/>
      <c r="AGG129" s="9"/>
      <c r="AGJ129" s="10"/>
      <c r="AGK129" s="1"/>
      <c r="AGL129" s="9"/>
      <c r="AGO129" s="10"/>
      <c r="AGP129" s="1"/>
      <c r="AGQ129" s="9"/>
      <c r="AGT129" s="10"/>
      <c r="AGU129" s="1"/>
      <c r="AGV129" s="9"/>
      <c r="AGY129" s="10"/>
      <c r="AGZ129" s="1"/>
      <c r="AHA129" s="9"/>
      <c r="AHD129" s="10"/>
      <c r="AHE129" s="1"/>
      <c r="AHF129" s="9"/>
      <c r="AHI129" s="10"/>
      <c r="AHJ129" s="1"/>
      <c r="AHK129" s="9"/>
      <c r="AHN129" s="10"/>
      <c r="AHO129" s="1"/>
      <c r="AHP129" s="9"/>
      <c r="AHS129" s="10"/>
      <c r="AHT129" s="1"/>
      <c r="AHU129" s="9"/>
      <c r="AHX129" s="10"/>
      <c r="AHY129" s="1"/>
      <c r="AHZ129" s="9"/>
      <c r="AIC129" s="10"/>
      <c r="AID129" s="1"/>
      <c r="AIE129" s="9"/>
      <c r="AIH129" s="10"/>
      <c r="AII129" s="1"/>
      <c r="AIJ129" s="9"/>
      <c r="AIM129" s="10"/>
      <c r="AIN129" s="1"/>
      <c r="AIO129" s="9"/>
      <c r="AIR129" s="10"/>
      <c r="AIS129" s="1"/>
      <c r="AIT129" s="9"/>
      <c r="AIW129" s="10"/>
      <c r="AIX129" s="1"/>
      <c r="AIY129" s="9"/>
      <c r="AJB129" s="10"/>
      <c r="AJC129" s="1"/>
      <c r="AJD129" s="9"/>
      <c r="AJG129" s="10"/>
      <c r="AJH129" s="1"/>
      <c r="AJI129" s="9"/>
      <c r="AJL129" s="10"/>
      <c r="AJM129" s="1"/>
      <c r="AJN129" s="9"/>
      <c r="AJQ129" s="10"/>
      <c r="AJR129" s="1"/>
      <c r="AJS129" s="9"/>
      <c r="AJV129" s="10"/>
      <c r="AJW129" s="1"/>
      <c r="AJX129" s="9"/>
      <c r="AKA129" s="10"/>
      <c r="AKB129" s="1"/>
      <c r="AKC129" s="9"/>
      <c r="AKF129" s="10"/>
      <c r="AKG129" s="1"/>
      <c r="AKH129" s="9"/>
      <c r="AKK129" s="10"/>
      <c r="AKL129" s="1"/>
      <c r="AKM129" s="9"/>
      <c r="AKP129" s="10"/>
      <c r="AKQ129" s="1"/>
      <c r="AKR129" s="9"/>
      <c r="AKU129" s="10"/>
      <c r="AKV129" s="1"/>
      <c r="AKW129" s="9"/>
      <c r="AKZ129" s="10"/>
      <c r="ALA129" s="1"/>
      <c r="ALB129" s="9"/>
      <c r="ALE129" s="10"/>
      <c r="ALF129" s="1"/>
      <c r="ALG129" s="9"/>
      <c r="ALJ129" s="10"/>
      <c r="ALK129" s="1"/>
      <c r="ALL129" s="9"/>
      <c r="ALO129" s="10"/>
      <c r="ALP129" s="1"/>
      <c r="ALQ129" s="9"/>
      <c r="ALT129" s="10"/>
      <c r="ALU129" s="1"/>
      <c r="ALV129" s="9"/>
      <c r="ALY129" s="10"/>
      <c r="ALZ129" s="1"/>
      <c r="AMA129" s="9"/>
      <c r="AMD129" s="10"/>
      <c r="AME129" s="1"/>
      <c r="AMF129" s="9"/>
      <c r="AMI129" s="10"/>
      <c r="AMJ129" s="1"/>
    </row>
    <row r="130" spans="1:1024" customHeight="1" ht="13.2">
      <c r="I130" s="1"/>
      <c r="J130" s="9"/>
      <c r="M130" s="10"/>
      <c r="N130" s="1"/>
      <c r="O130" s="9"/>
      <c r="R130" s="10"/>
      <c r="S130" s="1"/>
      <c r="T130" s="9"/>
      <c r="W130" s="10"/>
      <c r="X130" s="1"/>
      <c r="Y130" s="9"/>
      <c r="AB130" s="10"/>
      <c r="AC130" s="1"/>
      <c r="AD130" s="9"/>
      <c r="AG130" s="10"/>
      <c r="AH130" s="1"/>
      <c r="AI130" s="9"/>
      <c r="AL130" s="10"/>
      <c r="AM130" s="1"/>
      <c r="AN130" s="9"/>
      <c r="AQ130" s="10"/>
      <c r="AR130" s="1"/>
      <c r="AS130" s="9"/>
      <c r="AV130" s="10"/>
      <c r="AW130" s="1"/>
      <c r="AX130" s="9"/>
      <c r="BA130" s="10"/>
      <c r="BB130" s="1"/>
      <c r="BC130" s="9"/>
      <c r="BF130" s="10"/>
      <c r="BG130" s="1"/>
      <c r="BH130" s="9"/>
      <c r="BK130" s="10"/>
      <c r="BL130" s="1"/>
      <c r="BM130" s="9"/>
      <c r="BP130" s="10"/>
      <c r="BQ130" s="1"/>
      <c r="BR130" s="9"/>
      <c r="BU130" s="10"/>
      <c r="BV130" s="1"/>
      <c r="BW130" s="9"/>
      <c r="BZ130" s="10"/>
      <c r="CA130" s="1"/>
      <c r="CB130" s="9"/>
      <c r="CE130" s="10"/>
      <c r="CF130" s="1"/>
      <c r="CG130" s="9"/>
      <c r="CJ130" s="10"/>
      <c r="CK130" s="1"/>
      <c r="CL130" s="9"/>
      <c r="CO130" s="10"/>
      <c r="CP130" s="1"/>
      <c r="CQ130" s="9"/>
      <c r="CT130" s="10"/>
      <c r="CU130" s="1"/>
      <c r="CV130" s="9"/>
      <c r="CY130" s="10"/>
      <c r="CZ130" s="1"/>
      <c r="DA130" s="9"/>
      <c r="DD130" s="10"/>
      <c r="DE130" s="1"/>
      <c r="DF130" s="9"/>
      <c r="DI130" s="10"/>
      <c r="DJ130" s="1"/>
      <c r="DK130" s="9"/>
      <c r="DN130" s="10"/>
      <c r="DO130" s="1"/>
      <c r="DP130" s="9"/>
      <c r="DS130" s="10"/>
      <c r="DT130" s="1"/>
      <c r="DU130" s="9"/>
      <c r="DX130" s="10"/>
      <c r="DY130" s="1"/>
      <c r="DZ130" s="9"/>
      <c r="EC130" s="10"/>
      <c r="ED130" s="1"/>
      <c r="EE130" s="9"/>
      <c r="EH130" s="10"/>
      <c r="EI130" s="1"/>
      <c r="EJ130" s="9"/>
      <c r="EM130" s="10"/>
      <c r="EN130" s="1"/>
      <c r="EO130" s="9"/>
      <c r="ER130" s="10"/>
      <c r="ES130" s="1"/>
      <c r="ET130" s="9"/>
      <c r="EW130" s="10"/>
      <c r="EX130" s="1"/>
      <c r="EY130" s="9"/>
      <c r="FB130" s="10"/>
      <c r="FC130" s="1"/>
      <c r="FD130" s="9"/>
      <c r="FG130" s="10"/>
      <c r="FH130" s="1"/>
      <c r="FI130" s="9"/>
      <c r="FL130" s="10"/>
      <c r="FM130" s="1"/>
      <c r="FN130" s="9"/>
      <c r="FQ130" s="10"/>
      <c r="FR130" s="1"/>
      <c r="FS130" s="9"/>
      <c r="FV130" s="10"/>
      <c r="FW130" s="1"/>
      <c r="FX130" s="9"/>
      <c r="GA130" s="10"/>
      <c r="GB130" s="1"/>
      <c r="GC130" s="9"/>
      <c r="GF130" s="10"/>
      <c r="GG130" s="1"/>
      <c r="GH130" s="9"/>
      <c r="GK130" s="10"/>
      <c r="GL130" s="1"/>
      <c r="GM130" s="9"/>
      <c r="GP130" s="10"/>
      <c r="GQ130" s="1"/>
      <c r="GR130" s="9"/>
      <c r="GU130" s="10"/>
      <c r="GV130" s="1"/>
      <c r="GW130" s="9"/>
      <c r="GZ130" s="10"/>
      <c r="HA130" s="1"/>
      <c r="HB130" s="9"/>
      <c r="HE130" s="10"/>
      <c r="HF130" s="1"/>
      <c r="HG130" s="9"/>
      <c r="HJ130" s="10"/>
      <c r="HK130" s="1"/>
      <c r="HL130" s="9"/>
      <c r="HO130" s="10"/>
      <c r="HP130" s="1"/>
      <c r="HQ130" s="9"/>
      <c r="HT130" s="10"/>
      <c r="HU130" s="1"/>
      <c r="HV130" s="9"/>
      <c r="HY130" s="10"/>
      <c r="HZ130" s="1"/>
      <c r="IA130" s="9"/>
      <c r="ID130" s="10"/>
      <c r="IE130" s="1"/>
      <c r="IF130" s="9"/>
      <c r="II130" s="10"/>
      <c r="IJ130" s="1"/>
      <c r="IK130" s="9"/>
      <c r="IN130" s="10"/>
      <c r="IO130" s="1"/>
      <c r="IP130" s="9"/>
      <c r="IS130" s="10"/>
      <c r="IT130" s="1"/>
      <c r="IU130" s="9"/>
      <c r="IX130" s="10"/>
      <c r="IY130" s="1"/>
      <c r="IZ130" s="9"/>
      <c r="JC130" s="10"/>
      <c r="JD130" s="1"/>
      <c r="JE130" s="9"/>
      <c r="JH130" s="10"/>
      <c r="JI130" s="1"/>
      <c r="JJ130" s="9"/>
      <c r="JM130" s="10"/>
      <c r="JN130" s="1"/>
      <c r="JO130" s="9"/>
      <c r="JR130" s="10"/>
      <c r="JS130" s="1"/>
      <c r="JT130" s="9"/>
      <c r="JW130" s="10"/>
      <c r="JX130" s="1"/>
      <c r="JY130" s="9"/>
      <c r="KB130" s="10"/>
      <c r="KC130" s="1"/>
      <c r="KD130" s="9"/>
      <c r="KG130" s="10"/>
      <c r="KH130" s="1"/>
      <c r="KI130" s="9"/>
      <c r="KL130" s="10"/>
      <c r="KM130" s="1"/>
      <c r="KN130" s="9"/>
      <c r="KQ130" s="10"/>
      <c r="KR130" s="1"/>
      <c r="KS130" s="9"/>
      <c r="KV130" s="10"/>
      <c r="KW130" s="1"/>
      <c r="KX130" s="9"/>
      <c r="LA130" s="10"/>
      <c r="LB130" s="1"/>
      <c r="LC130" s="9"/>
      <c r="LF130" s="10"/>
      <c r="LG130" s="1"/>
      <c r="LH130" s="9"/>
      <c r="LK130" s="10"/>
      <c r="LL130" s="1"/>
      <c r="LM130" s="9"/>
      <c r="LP130" s="10"/>
      <c r="LQ130" s="1"/>
      <c r="LR130" s="9"/>
      <c r="LU130" s="10"/>
      <c r="LV130" s="1"/>
      <c r="LW130" s="9"/>
      <c r="LZ130" s="10"/>
      <c r="MA130" s="1"/>
      <c r="MB130" s="9"/>
      <c r="ME130" s="10"/>
      <c r="MF130" s="1"/>
      <c r="MG130" s="9"/>
      <c r="MJ130" s="10"/>
      <c r="MK130" s="1"/>
      <c r="ML130" s="9"/>
      <c r="MO130" s="10"/>
      <c r="MP130" s="1"/>
      <c r="MQ130" s="9"/>
      <c r="MT130" s="10"/>
      <c r="MU130" s="1"/>
      <c r="MV130" s="9"/>
      <c r="MY130" s="10"/>
      <c r="MZ130" s="1"/>
      <c r="NA130" s="9"/>
      <c r="ND130" s="10"/>
      <c r="NE130" s="1"/>
      <c r="NF130" s="9"/>
      <c r="NI130" s="10"/>
      <c r="NJ130" s="1"/>
      <c r="NK130" s="9"/>
      <c r="NN130" s="10"/>
      <c r="NO130" s="1"/>
      <c r="NP130" s="9"/>
      <c r="NS130" s="10"/>
      <c r="NT130" s="1"/>
      <c r="NU130" s="9"/>
      <c r="NX130" s="10"/>
      <c r="NY130" s="1"/>
      <c r="NZ130" s="9"/>
      <c r="OC130" s="10"/>
      <c r="OD130" s="1"/>
      <c r="OE130" s="9"/>
      <c r="OH130" s="10"/>
      <c r="OI130" s="1"/>
      <c r="OJ130" s="9"/>
      <c r="OM130" s="10"/>
      <c r="ON130" s="1"/>
      <c r="OO130" s="9"/>
      <c r="OR130" s="10"/>
      <c r="OS130" s="1"/>
      <c r="OT130" s="9"/>
      <c r="OW130" s="10"/>
      <c r="OX130" s="1"/>
      <c r="OY130" s="9"/>
      <c r="PB130" s="10"/>
      <c r="PC130" s="1"/>
      <c r="PD130" s="9"/>
      <c r="PG130" s="10"/>
      <c r="PH130" s="1"/>
      <c r="PI130" s="9"/>
      <c r="PL130" s="10"/>
      <c r="PM130" s="1"/>
      <c r="PN130" s="9"/>
      <c r="PQ130" s="10"/>
      <c r="PR130" s="1"/>
      <c r="PS130" s="9"/>
      <c r="PV130" s="10"/>
      <c r="PW130" s="1"/>
      <c r="PX130" s="9"/>
      <c r="QA130" s="10"/>
      <c r="QB130" s="1"/>
      <c r="QC130" s="9"/>
      <c r="QF130" s="10"/>
      <c r="QG130" s="1"/>
      <c r="QH130" s="9"/>
      <c r="QK130" s="10"/>
      <c r="QL130" s="1"/>
      <c r="QM130" s="9"/>
      <c r="QP130" s="10"/>
      <c r="QQ130" s="1"/>
      <c r="QR130" s="9"/>
      <c r="QU130" s="10"/>
      <c r="QV130" s="1"/>
      <c r="QW130" s="9"/>
      <c r="QZ130" s="10"/>
      <c r="RA130" s="1"/>
      <c r="RB130" s="9"/>
      <c r="RE130" s="10"/>
      <c r="RF130" s="1"/>
      <c r="RG130" s="9"/>
      <c r="RJ130" s="10"/>
      <c r="RK130" s="1"/>
      <c r="RL130" s="9"/>
      <c r="RO130" s="10"/>
      <c r="RP130" s="1"/>
      <c r="RQ130" s="9"/>
      <c r="RT130" s="10"/>
      <c r="RU130" s="1"/>
      <c r="RV130" s="9"/>
      <c r="RY130" s="10"/>
      <c r="RZ130" s="1"/>
      <c r="SA130" s="9"/>
      <c r="SD130" s="10"/>
      <c r="SE130" s="1"/>
      <c r="SF130" s="9"/>
      <c r="SI130" s="10"/>
      <c r="SJ130" s="1"/>
      <c r="SK130" s="9"/>
      <c r="SN130" s="10"/>
      <c r="SO130" s="1"/>
      <c r="SP130" s="9"/>
      <c r="SS130" s="10"/>
      <c r="ST130" s="1"/>
      <c r="SU130" s="9"/>
      <c r="SX130" s="10"/>
      <c r="SY130" s="1"/>
      <c r="SZ130" s="9"/>
      <c r="TC130" s="10"/>
      <c r="TD130" s="1"/>
      <c r="TE130" s="9"/>
      <c r="TH130" s="10"/>
      <c r="TI130" s="1"/>
      <c r="TJ130" s="9"/>
      <c r="TM130" s="10"/>
      <c r="TN130" s="1"/>
      <c r="TO130" s="9"/>
      <c r="TR130" s="10"/>
      <c r="TS130" s="1"/>
      <c r="TT130" s="9"/>
      <c r="TW130" s="10"/>
      <c r="TX130" s="1"/>
      <c r="TY130" s="9"/>
      <c r="UB130" s="10"/>
      <c r="UC130" s="1"/>
      <c r="UD130" s="9"/>
      <c r="UG130" s="10"/>
      <c r="UH130" s="1"/>
      <c r="UI130" s="9"/>
      <c r="UL130" s="10"/>
      <c r="UM130" s="1"/>
      <c r="UN130" s="9"/>
      <c r="UQ130" s="10"/>
      <c r="UR130" s="1"/>
      <c r="US130" s="9"/>
      <c r="UV130" s="10"/>
      <c r="UW130" s="1"/>
      <c r="UX130" s="9"/>
      <c r="VA130" s="10"/>
      <c r="VB130" s="1"/>
      <c r="VC130" s="9"/>
      <c r="VF130" s="10"/>
      <c r="VG130" s="1"/>
      <c r="VH130" s="9"/>
      <c r="VK130" s="10"/>
      <c r="VL130" s="1"/>
      <c r="VM130" s="9"/>
      <c r="VP130" s="10"/>
      <c r="VQ130" s="1"/>
      <c r="VR130" s="9"/>
      <c r="VU130" s="10"/>
      <c r="VV130" s="1"/>
      <c r="VW130" s="9"/>
      <c r="VZ130" s="10"/>
      <c r="WA130" s="1"/>
      <c r="WB130" s="9"/>
      <c r="WE130" s="10"/>
      <c r="WF130" s="1"/>
      <c r="WG130" s="9"/>
      <c r="WJ130" s="10"/>
      <c r="WK130" s="1"/>
      <c r="WL130" s="9"/>
      <c r="WO130" s="10"/>
      <c r="WP130" s="1"/>
      <c r="WQ130" s="9"/>
      <c r="WT130" s="10"/>
      <c r="WU130" s="1"/>
      <c r="WV130" s="9"/>
      <c r="WY130" s="10"/>
      <c r="WZ130" s="1"/>
      <c r="XA130" s="9"/>
      <c r="XD130" s="10"/>
      <c r="XE130" s="1"/>
      <c r="XF130" s="9"/>
      <c r="XI130" s="10"/>
      <c r="XJ130" s="1"/>
      <c r="XK130" s="9"/>
      <c r="XN130" s="10"/>
      <c r="XO130" s="1"/>
      <c r="XP130" s="9"/>
      <c r="XS130" s="10"/>
      <c r="XT130" s="1"/>
      <c r="XU130" s="9"/>
      <c r="XX130" s="10"/>
      <c r="XY130" s="1"/>
      <c r="XZ130" s="9"/>
      <c r="YC130" s="10"/>
      <c r="YD130" s="1"/>
      <c r="YE130" s="9"/>
      <c r="YH130" s="10"/>
      <c r="YI130" s="1"/>
      <c r="YJ130" s="9"/>
      <c r="YM130" s="10"/>
      <c r="YN130" s="1"/>
      <c r="YO130" s="9"/>
      <c r="YR130" s="10"/>
      <c r="YS130" s="1"/>
      <c r="YT130" s="9"/>
      <c r="YW130" s="10"/>
      <c r="YX130" s="1"/>
      <c r="YY130" s="9"/>
      <c r="ZB130" s="10"/>
      <c r="ZC130" s="1"/>
      <c r="ZD130" s="9"/>
      <c r="ZG130" s="10"/>
      <c r="ZH130" s="1"/>
      <c r="ZI130" s="9"/>
      <c r="ZL130" s="10"/>
      <c r="ZM130" s="1"/>
      <c r="ZN130" s="9"/>
      <c r="ZQ130" s="10"/>
      <c r="ZR130" s="1"/>
      <c r="ZS130" s="9"/>
      <c r="ZV130" s="10"/>
      <c r="ZW130" s="1"/>
      <c r="ZX130" s="9"/>
      <c r="AAA130" s="10"/>
      <c r="AAB130" s="1"/>
      <c r="AAC130" s="9"/>
      <c r="AAF130" s="10"/>
      <c r="AAG130" s="1"/>
      <c r="AAH130" s="9"/>
      <c r="AAK130" s="10"/>
      <c r="AAL130" s="1"/>
      <c r="AAM130" s="9"/>
      <c r="AAP130" s="10"/>
      <c r="AAQ130" s="1"/>
      <c r="AAR130" s="9"/>
      <c r="AAU130" s="10"/>
      <c r="AAV130" s="1"/>
      <c r="AAW130" s="9"/>
      <c r="AAZ130" s="10"/>
      <c r="ABA130" s="1"/>
      <c r="ABB130" s="9"/>
      <c r="ABE130" s="10"/>
      <c r="ABF130" s="1"/>
      <c r="ABG130" s="9"/>
      <c r="ABJ130" s="10"/>
      <c r="ABK130" s="1"/>
      <c r="ABL130" s="9"/>
      <c r="ABO130" s="10"/>
      <c r="ABP130" s="1"/>
      <c r="ABQ130" s="9"/>
      <c r="ABT130" s="10"/>
      <c r="ABU130" s="1"/>
      <c r="ABV130" s="9"/>
      <c r="ABY130" s="10"/>
      <c r="ABZ130" s="1"/>
      <c r="ACA130" s="9"/>
      <c r="ACD130" s="10"/>
      <c r="ACE130" s="1"/>
      <c r="ACF130" s="9"/>
      <c r="ACI130" s="10"/>
      <c r="ACJ130" s="1"/>
      <c r="ACK130" s="9"/>
      <c r="ACN130" s="10"/>
      <c r="ACO130" s="1"/>
      <c r="ACP130" s="9"/>
      <c r="ACS130" s="10"/>
      <c r="ACT130" s="1"/>
      <c r="ACU130" s="9"/>
      <c r="ACX130" s="10"/>
      <c r="ACY130" s="1"/>
      <c r="ACZ130" s="9"/>
      <c r="ADC130" s="10"/>
      <c r="ADD130" s="1"/>
      <c r="ADE130" s="9"/>
      <c r="ADH130" s="10"/>
      <c r="ADI130" s="1"/>
      <c r="ADJ130" s="9"/>
      <c r="ADM130" s="10"/>
      <c r="ADN130" s="1"/>
      <c r="ADO130" s="9"/>
      <c r="ADR130" s="10"/>
      <c r="ADS130" s="1"/>
      <c r="ADT130" s="9"/>
      <c r="ADW130" s="10"/>
      <c r="ADX130" s="1"/>
      <c r="ADY130" s="9"/>
      <c r="AEB130" s="10"/>
      <c r="AEC130" s="1"/>
      <c r="AED130" s="9"/>
      <c r="AEG130" s="10"/>
      <c r="AEH130" s="1"/>
      <c r="AEI130" s="9"/>
      <c r="AEL130" s="10"/>
      <c r="AEM130" s="1"/>
      <c r="AEN130" s="9"/>
      <c r="AEQ130" s="10"/>
      <c r="AER130" s="1"/>
      <c r="AES130" s="9"/>
      <c r="AEV130" s="10"/>
      <c r="AEW130" s="1"/>
      <c r="AEX130" s="9"/>
      <c r="AFA130" s="10"/>
      <c r="AFB130" s="1"/>
      <c r="AFC130" s="9"/>
      <c r="AFF130" s="10"/>
      <c r="AFG130" s="1"/>
      <c r="AFH130" s="9"/>
      <c r="AFK130" s="10"/>
      <c r="AFL130" s="1"/>
      <c r="AFM130" s="9"/>
      <c r="AFP130" s="10"/>
      <c r="AFQ130" s="1"/>
      <c r="AFR130" s="9"/>
      <c r="AFU130" s="10"/>
      <c r="AFV130" s="1"/>
      <c r="AFW130" s="9"/>
      <c r="AFZ130" s="10"/>
      <c r="AGA130" s="1"/>
      <c r="AGB130" s="9"/>
      <c r="AGE130" s="10"/>
      <c r="AGF130" s="1"/>
      <c r="AGG130" s="9"/>
      <c r="AGJ130" s="10"/>
      <c r="AGK130" s="1"/>
      <c r="AGL130" s="9"/>
      <c r="AGO130" s="10"/>
      <c r="AGP130" s="1"/>
      <c r="AGQ130" s="9"/>
      <c r="AGT130" s="10"/>
      <c r="AGU130" s="1"/>
      <c r="AGV130" s="9"/>
      <c r="AGY130" s="10"/>
      <c r="AGZ130" s="1"/>
      <c r="AHA130" s="9"/>
      <c r="AHD130" s="10"/>
      <c r="AHE130" s="1"/>
      <c r="AHF130" s="9"/>
      <c r="AHI130" s="10"/>
      <c r="AHJ130" s="1"/>
      <c r="AHK130" s="9"/>
      <c r="AHN130" s="10"/>
      <c r="AHO130" s="1"/>
      <c r="AHP130" s="9"/>
      <c r="AHS130" s="10"/>
      <c r="AHT130" s="1"/>
      <c r="AHU130" s="9"/>
      <c r="AHX130" s="10"/>
      <c r="AHY130" s="1"/>
      <c r="AHZ130" s="9"/>
      <c r="AIC130" s="10"/>
      <c r="AID130" s="1"/>
      <c r="AIE130" s="9"/>
      <c r="AIH130" s="10"/>
      <c r="AII130" s="1"/>
      <c r="AIJ130" s="9"/>
      <c r="AIM130" s="10"/>
      <c r="AIN130" s="1"/>
      <c r="AIO130" s="9"/>
      <c r="AIR130" s="10"/>
      <c r="AIS130" s="1"/>
      <c r="AIT130" s="9"/>
      <c r="AIW130" s="10"/>
      <c r="AIX130" s="1"/>
      <c r="AIY130" s="9"/>
      <c r="AJB130" s="10"/>
      <c r="AJC130" s="1"/>
      <c r="AJD130" s="9"/>
      <c r="AJG130" s="10"/>
      <c r="AJH130" s="1"/>
      <c r="AJI130" s="9"/>
      <c r="AJL130" s="10"/>
      <c r="AJM130" s="1"/>
      <c r="AJN130" s="9"/>
      <c r="AJQ130" s="10"/>
      <c r="AJR130" s="1"/>
      <c r="AJS130" s="9"/>
      <c r="AJV130" s="10"/>
      <c r="AJW130" s="1"/>
      <c r="AJX130" s="9"/>
      <c r="AKA130" s="10"/>
      <c r="AKB130" s="1"/>
      <c r="AKC130" s="9"/>
      <c r="AKF130" s="10"/>
      <c r="AKG130" s="1"/>
      <c r="AKH130" s="9"/>
      <c r="AKK130" s="10"/>
      <c r="AKL130" s="1"/>
      <c r="AKM130" s="9"/>
      <c r="AKP130" s="10"/>
      <c r="AKQ130" s="1"/>
      <c r="AKR130" s="9"/>
      <c r="AKU130" s="10"/>
      <c r="AKV130" s="1"/>
      <c r="AKW130" s="9"/>
      <c r="AKZ130" s="10"/>
      <c r="ALA130" s="1"/>
      <c r="ALB130" s="9"/>
      <c r="ALE130" s="10"/>
      <c r="ALF130" s="1"/>
      <c r="ALG130" s="9"/>
      <c r="ALJ130" s="10"/>
      <c r="ALK130" s="1"/>
      <c r="ALL130" s="9"/>
      <c r="ALO130" s="10"/>
      <c r="ALP130" s="1"/>
      <c r="ALQ130" s="9"/>
      <c r="ALT130" s="10"/>
      <c r="ALU130" s="1"/>
      <c r="ALV130" s="9"/>
      <c r="ALY130" s="10"/>
      <c r="ALZ130" s="1"/>
      <c r="AMA130" s="9"/>
      <c r="AMD130" s="10"/>
      <c r="AME130" s="1"/>
      <c r="AMF130" s="9"/>
      <c r="AMI130" s="10"/>
      <c r="AMJ130" s="1"/>
    </row>
    <row r="131" spans="1:1024" customHeight="1" ht="13.2">
      <c r="I131" s="1"/>
      <c r="J131" s="9"/>
      <c r="M131" s="10"/>
      <c r="N131" s="1"/>
      <c r="O131" s="9"/>
      <c r="R131" s="10"/>
      <c r="S131" s="1"/>
      <c r="T131" s="9"/>
      <c r="W131" s="10"/>
      <c r="X131" s="1"/>
      <c r="Y131" s="9"/>
      <c r="AB131" s="10"/>
      <c r="AC131" s="1"/>
      <c r="AD131" s="9"/>
      <c r="AG131" s="10"/>
      <c r="AH131" s="1"/>
      <c r="AI131" s="9"/>
      <c r="AL131" s="10"/>
      <c r="AM131" s="1"/>
      <c r="AN131" s="9"/>
      <c r="AQ131" s="10"/>
      <c r="AR131" s="1"/>
      <c r="AS131" s="9"/>
      <c r="AV131" s="10"/>
      <c r="AW131" s="1"/>
      <c r="AX131" s="9"/>
      <c r="BA131" s="10"/>
      <c r="BB131" s="1"/>
      <c r="BC131" s="9"/>
      <c r="BF131" s="10"/>
      <c r="BG131" s="1"/>
      <c r="BH131" s="9"/>
      <c r="BK131" s="10"/>
      <c r="BL131" s="1"/>
      <c r="BM131" s="9"/>
      <c r="BP131" s="10"/>
      <c r="BQ131" s="1"/>
      <c r="BR131" s="9"/>
      <c r="BU131" s="10"/>
      <c r="BV131" s="1"/>
      <c r="BW131" s="9"/>
      <c r="BZ131" s="10"/>
      <c r="CA131" s="1"/>
      <c r="CB131" s="9"/>
      <c r="CE131" s="10"/>
      <c r="CF131" s="1"/>
      <c r="CG131" s="9"/>
      <c r="CJ131" s="10"/>
      <c r="CK131" s="1"/>
      <c r="CL131" s="9"/>
      <c r="CO131" s="10"/>
      <c r="CP131" s="1"/>
      <c r="CQ131" s="9"/>
      <c r="CT131" s="10"/>
      <c r="CU131" s="1"/>
      <c r="CV131" s="9"/>
      <c r="CY131" s="10"/>
      <c r="CZ131" s="1"/>
      <c r="DA131" s="9"/>
      <c r="DD131" s="10"/>
      <c r="DE131" s="1"/>
      <c r="DF131" s="9"/>
      <c r="DI131" s="10"/>
      <c r="DJ131" s="1"/>
      <c r="DK131" s="9"/>
      <c r="DN131" s="10"/>
      <c r="DO131" s="1"/>
      <c r="DP131" s="9"/>
      <c r="DS131" s="10"/>
      <c r="DT131" s="1"/>
      <c r="DU131" s="9"/>
      <c r="DX131" s="10"/>
      <c r="DY131" s="1"/>
      <c r="DZ131" s="9"/>
      <c r="EC131" s="10"/>
      <c r="ED131" s="1"/>
      <c r="EE131" s="9"/>
      <c r="EH131" s="10"/>
      <c r="EI131" s="1"/>
      <c r="EJ131" s="9"/>
      <c r="EM131" s="10"/>
      <c r="EN131" s="1"/>
      <c r="EO131" s="9"/>
      <c r="ER131" s="10"/>
      <c r="ES131" s="1"/>
      <c r="ET131" s="9"/>
      <c r="EW131" s="10"/>
      <c r="EX131" s="1"/>
      <c r="EY131" s="9"/>
      <c r="FB131" s="10"/>
      <c r="FC131" s="1"/>
      <c r="FD131" s="9"/>
      <c r="FG131" s="10"/>
      <c r="FH131" s="1"/>
      <c r="FI131" s="9"/>
      <c r="FL131" s="10"/>
      <c r="FM131" s="1"/>
      <c r="FN131" s="9"/>
      <c r="FQ131" s="10"/>
      <c r="FR131" s="1"/>
      <c r="FS131" s="9"/>
      <c r="FV131" s="10"/>
      <c r="FW131" s="1"/>
      <c r="FX131" s="9"/>
      <c r="GA131" s="10"/>
      <c r="GB131" s="1"/>
      <c r="GC131" s="9"/>
      <c r="GF131" s="10"/>
      <c r="GG131" s="1"/>
      <c r="GH131" s="9"/>
      <c r="GK131" s="10"/>
      <c r="GL131" s="1"/>
      <c r="GM131" s="9"/>
      <c r="GP131" s="10"/>
      <c r="GQ131" s="1"/>
      <c r="GR131" s="9"/>
      <c r="GU131" s="10"/>
      <c r="GV131" s="1"/>
      <c r="GW131" s="9"/>
      <c r="GZ131" s="10"/>
      <c r="HA131" s="1"/>
      <c r="HB131" s="9"/>
      <c r="HE131" s="10"/>
      <c r="HF131" s="1"/>
      <c r="HG131" s="9"/>
      <c r="HJ131" s="10"/>
      <c r="HK131" s="1"/>
      <c r="HL131" s="9"/>
      <c r="HO131" s="10"/>
      <c r="HP131" s="1"/>
      <c r="HQ131" s="9"/>
      <c r="HT131" s="10"/>
      <c r="HU131" s="1"/>
      <c r="HV131" s="9"/>
      <c r="HY131" s="10"/>
      <c r="HZ131" s="1"/>
      <c r="IA131" s="9"/>
      <c r="ID131" s="10"/>
      <c r="IE131" s="1"/>
      <c r="IF131" s="9"/>
      <c r="II131" s="10"/>
      <c r="IJ131" s="1"/>
      <c r="IK131" s="9"/>
      <c r="IN131" s="10"/>
      <c r="IO131" s="1"/>
      <c r="IP131" s="9"/>
      <c r="IS131" s="10"/>
      <c r="IT131" s="1"/>
      <c r="IU131" s="9"/>
      <c r="IX131" s="10"/>
      <c r="IY131" s="1"/>
      <c r="IZ131" s="9"/>
      <c r="JC131" s="10"/>
      <c r="JD131" s="1"/>
      <c r="JE131" s="9"/>
      <c r="JH131" s="10"/>
      <c r="JI131" s="1"/>
      <c r="JJ131" s="9"/>
      <c r="JM131" s="10"/>
      <c r="JN131" s="1"/>
      <c r="JO131" s="9"/>
      <c r="JR131" s="10"/>
      <c r="JS131" s="1"/>
      <c r="JT131" s="9"/>
      <c r="JW131" s="10"/>
      <c r="JX131" s="1"/>
      <c r="JY131" s="9"/>
      <c r="KB131" s="10"/>
      <c r="KC131" s="1"/>
      <c r="KD131" s="9"/>
      <c r="KG131" s="10"/>
      <c r="KH131" s="1"/>
      <c r="KI131" s="9"/>
      <c r="KL131" s="10"/>
      <c r="KM131" s="1"/>
      <c r="KN131" s="9"/>
      <c r="KQ131" s="10"/>
      <c r="KR131" s="1"/>
      <c r="KS131" s="9"/>
      <c r="KV131" s="10"/>
      <c r="KW131" s="1"/>
      <c r="KX131" s="9"/>
      <c r="LA131" s="10"/>
      <c r="LB131" s="1"/>
      <c r="LC131" s="9"/>
      <c r="LF131" s="10"/>
      <c r="LG131" s="1"/>
      <c r="LH131" s="9"/>
      <c r="LK131" s="10"/>
      <c r="LL131" s="1"/>
      <c r="LM131" s="9"/>
      <c r="LP131" s="10"/>
      <c r="LQ131" s="1"/>
      <c r="LR131" s="9"/>
      <c r="LU131" s="10"/>
      <c r="LV131" s="1"/>
      <c r="LW131" s="9"/>
      <c r="LZ131" s="10"/>
      <c r="MA131" s="1"/>
      <c r="MB131" s="9"/>
      <c r="ME131" s="10"/>
      <c r="MF131" s="1"/>
      <c r="MG131" s="9"/>
      <c r="MJ131" s="10"/>
      <c r="MK131" s="1"/>
      <c r="ML131" s="9"/>
      <c r="MO131" s="10"/>
      <c r="MP131" s="1"/>
      <c r="MQ131" s="9"/>
      <c r="MT131" s="10"/>
      <c r="MU131" s="1"/>
      <c r="MV131" s="9"/>
      <c r="MY131" s="10"/>
      <c r="MZ131" s="1"/>
      <c r="NA131" s="9"/>
      <c r="ND131" s="10"/>
      <c r="NE131" s="1"/>
      <c r="NF131" s="9"/>
      <c r="NI131" s="10"/>
      <c r="NJ131" s="1"/>
      <c r="NK131" s="9"/>
      <c r="NN131" s="10"/>
      <c r="NO131" s="1"/>
      <c r="NP131" s="9"/>
      <c r="NS131" s="10"/>
      <c r="NT131" s="1"/>
      <c r="NU131" s="9"/>
      <c r="NX131" s="10"/>
      <c r="NY131" s="1"/>
      <c r="NZ131" s="9"/>
      <c r="OC131" s="10"/>
      <c r="OD131" s="1"/>
      <c r="OE131" s="9"/>
      <c r="OH131" s="10"/>
      <c r="OI131" s="1"/>
      <c r="OJ131" s="9"/>
      <c r="OM131" s="10"/>
      <c r="ON131" s="1"/>
      <c r="OO131" s="9"/>
      <c r="OR131" s="10"/>
      <c r="OS131" s="1"/>
      <c r="OT131" s="9"/>
      <c r="OW131" s="10"/>
      <c r="OX131" s="1"/>
      <c r="OY131" s="9"/>
      <c r="PB131" s="10"/>
      <c r="PC131" s="1"/>
      <c r="PD131" s="9"/>
      <c r="PG131" s="10"/>
      <c r="PH131" s="1"/>
      <c r="PI131" s="9"/>
      <c r="PL131" s="10"/>
      <c r="PM131" s="1"/>
      <c r="PN131" s="9"/>
      <c r="PQ131" s="10"/>
      <c r="PR131" s="1"/>
      <c r="PS131" s="9"/>
      <c r="PV131" s="10"/>
      <c r="PW131" s="1"/>
      <c r="PX131" s="9"/>
      <c r="QA131" s="10"/>
      <c r="QB131" s="1"/>
      <c r="QC131" s="9"/>
      <c r="QF131" s="10"/>
      <c r="QG131" s="1"/>
      <c r="QH131" s="9"/>
      <c r="QK131" s="10"/>
      <c r="QL131" s="1"/>
      <c r="QM131" s="9"/>
      <c r="QP131" s="10"/>
      <c r="QQ131" s="1"/>
      <c r="QR131" s="9"/>
      <c r="QU131" s="10"/>
      <c r="QV131" s="1"/>
      <c r="QW131" s="9"/>
      <c r="QZ131" s="10"/>
      <c r="RA131" s="1"/>
      <c r="RB131" s="9"/>
      <c r="RE131" s="10"/>
      <c r="RF131" s="1"/>
      <c r="RG131" s="9"/>
      <c r="RJ131" s="10"/>
      <c r="RK131" s="1"/>
      <c r="RL131" s="9"/>
      <c r="RO131" s="10"/>
      <c r="RP131" s="1"/>
      <c r="RQ131" s="9"/>
      <c r="RT131" s="10"/>
      <c r="RU131" s="1"/>
      <c r="RV131" s="9"/>
      <c r="RY131" s="10"/>
      <c r="RZ131" s="1"/>
      <c r="SA131" s="9"/>
      <c r="SD131" s="10"/>
      <c r="SE131" s="1"/>
      <c r="SF131" s="9"/>
      <c r="SI131" s="10"/>
      <c r="SJ131" s="1"/>
      <c r="SK131" s="9"/>
      <c r="SN131" s="10"/>
      <c r="SO131" s="1"/>
      <c r="SP131" s="9"/>
      <c r="SS131" s="10"/>
      <c r="ST131" s="1"/>
      <c r="SU131" s="9"/>
      <c r="SX131" s="10"/>
      <c r="SY131" s="1"/>
      <c r="SZ131" s="9"/>
      <c r="TC131" s="10"/>
      <c r="TD131" s="1"/>
      <c r="TE131" s="9"/>
      <c r="TH131" s="10"/>
      <c r="TI131" s="1"/>
      <c r="TJ131" s="9"/>
      <c r="TM131" s="10"/>
      <c r="TN131" s="1"/>
      <c r="TO131" s="9"/>
      <c r="TR131" s="10"/>
      <c r="TS131" s="1"/>
      <c r="TT131" s="9"/>
      <c r="TW131" s="10"/>
      <c r="TX131" s="1"/>
      <c r="TY131" s="9"/>
      <c r="UB131" s="10"/>
      <c r="UC131" s="1"/>
      <c r="UD131" s="9"/>
      <c r="UG131" s="10"/>
      <c r="UH131" s="1"/>
      <c r="UI131" s="9"/>
      <c r="UL131" s="10"/>
      <c r="UM131" s="1"/>
      <c r="UN131" s="9"/>
      <c r="UQ131" s="10"/>
      <c r="UR131" s="1"/>
      <c r="US131" s="9"/>
      <c r="UV131" s="10"/>
      <c r="UW131" s="1"/>
      <c r="UX131" s="9"/>
      <c r="VA131" s="10"/>
      <c r="VB131" s="1"/>
      <c r="VC131" s="9"/>
      <c r="VF131" s="10"/>
      <c r="VG131" s="1"/>
      <c r="VH131" s="9"/>
      <c r="VK131" s="10"/>
      <c r="VL131" s="1"/>
      <c r="VM131" s="9"/>
      <c r="VP131" s="10"/>
      <c r="VQ131" s="1"/>
      <c r="VR131" s="9"/>
      <c r="VU131" s="10"/>
      <c r="VV131" s="1"/>
      <c r="VW131" s="9"/>
      <c r="VZ131" s="10"/>
      <c r="WA131" s="1"/>
      <c r="WB131" s="9"/>
      <c r="WE131" s="10"/>
      <c r="WF131" s="1"/>
      <c r="WG131" s="9"/>
      <c r="WJ131" s="10"/>
      <c r="WK131" s="1"/>
      <c r="WL131" s="9"/>
      <c r="WO131" s="10"/>
      <c r="WP131" s="1"/>
      <c r="WQ131" s="9"/>
      <c r="WT131" s="10"/>
      <c r="WU131" s="1"/>
      <c r="WV131" s="9"/>
      <c r="WY131" s="10"/>
      <c r="WZ131" s="1"/>
      <c r="XA131" s="9"/>
      <c r="XD131" s="10"/>
      <c r="XE131" s="1"/>
      <c r="XF131" s="9"/>
      <c r="XI131" s="10"/>
      <c r="XJ131" s="1"/>
      <c r="XK131" s="9"/>
      <c r="XN131" s="10"/>
      <c r="XO131" s="1"/>
      <c r="XP131" s="9"/>
      <c r="XS131" s="10"/>
      <c r="XT131" s="1"/>
      <c r="XU131" s="9"/>
      <c r="XX131" s="10"/>
      <c r="XY131" s="1"/>
      <c r="XZ131" s="9"/>
      <c r="YC131" s="10"/>
      <c r="YD131" s="1"/>
      <c r="YE131" s="9"/>
      <c r="YH131" s="10"/>
      <c r="YI131" s="1"/>
      <c r="YJ131" s="9"/>
      <c r="YM131" s="10"/>
      <c r="YN131" s="1"/>
      <c r="YO131" s="9"/>
      <c r="YR131" s="10"/>
      <c r="YS131" s="1"/>
      <c r="YT131" s="9"/>
      <c r="YW131" s="10"/>
      <c r="YX131" s="1"/>
      <c r="YY131" s="9"/>
      <c r="ZB131" s="10"/>
      <c r="ZC131" s="1"/>
      <c r="ZD131" s="9"/>
      <c r="ZG131" s="10"/>
      <c r="ZH131" s="1"/>
      <c r="ZI131" s="9"/>
      <c r="ZL131" s="10"/>
      <c r="ZM131" s="1"/>
      <c r="ZN131" s="9"/>
      <c r="ZQ131" s="10"/>
      <c r="ZR131" s="1"/>
      <c r="ZS131" s="9"/>
      <c r="ZV131" s="10"/>
      <c r="ZW131" s="1"/>
      <c r="ZX131" s="9"/>
      <c r="AAA131" s="10"/>
      <c r="AAB131" s="1"/>
      <c r="AAC131" s="9"/>
      <c r="AAF131" s="10"/>
      <c r="AAG131" s="1"/>
      <c r="AAH131" s="9"/>
      <c r="AAK131" s="10"/>
      <c r="AAL131" s="1"/>
      <c r="AAM131" s="9"/>
      <c r="AAP131" s="10"/>
      <c r="AAQ131" s="1"/>
      <c r="AAR131" s="9"/>
      <c r="AAU131" s="10"/>
      <c r="AAV131" s="1"/>
      <c r="AAW131" s="9"/>
      <c r="AAZ131" s="10"/>
      <c r="ABA131" s="1"/>
      <c r="ABB131" s="9"/>
      <c r="ABE131" s="10"/>
      <c r="ABF131" s="1"/>
      <c r="ABG131" s="9"/>
      <c r="ABJ131" s="10"/>
      <c r="ABK131" s="1"/>
      <c r="ABL131" s="9"/>
      <c r="ABO131" s="10"/>
      <c r="ABP131" s="1"/>
      <c r="ABQ131" s="9"/>
      <c r="ABT131" s="10"/>
      <c r="ABU131" s="1"/>
      <c r="ABV131" s="9"/>
      <c r="ABY131" s="10"/>
      <c r="ABZ131" s="1"/>
      <c r="ACA131" s="9"/>
      <c r="ACD131" s="10"/>
      <c r="ACE131" s="1"/>
      <c r="ACF131" s="9"/>
      <c r="ACI131" s="10"/>
      <c r="ACJ131" s="1"/>
      <c r="ACK131" s="9"/>
      <c r="ACN131" s="10"/>
      <c r="ACO131" s="1"/>
      <c r="ACP131" s="9"/>
      <c r="ACS131" s="10"/>
      <c r="ACT131" s="1"/>
      <c r="ACU131" s="9"/>
      <c r="ACX131" s="10"/>
      <c r="ACY131" s="1"/>
      <c r="ACZ131" s="9"/>
      <c r="ADC131" s="10"/>
      <c r="ADD131" s="1"/>
      <c r="ADE131" s="9"/>
      <c r="ADH131" s="10"/>
      <c r="ADI131" s="1"/>
      <c r="ADJ131" s="9"/>
      <c r="ADM131" s="10"/>
      <c r="ADN131" s="1"/>
      <c r="ADO131" s="9"/>
      <c r="ADR131" s="10"/>
      <c r="ADS131" s="1"/>
      <c r="ADT131" s="9"/>
      <c r="ADW131" s="10"/>
      <c r="ADX131" s="1"/>
      <c r="ADY131" s="9"/>
      <c r="AEB131" s="10"/>
      <c r="AEC131" s="1"/>
      <c r="AED131" s="9"/>
      <c r="AEG131" s="10"/>
      <c r="AEH131" s="1"/>
      <c r="AEI131" s="9"/>
      <c r="AEL131" s="10"/>
      <c r="AEM131" s="1"/>
      <c r="AEN131" s="9"/>
      <c r="AEQ131" s="10"/>
      <c r="AER131" s="1"/>
      <c r="AES131" s="9"/>
      <c r="AEV131" s="10"/>
      <c r="AEW131" s="1"/>
      <c r="AEX131" s="9"/>
      <c r="AFA131" s="10"/>
      <c r="AFB131" s="1"/>
      <c r="AFC131" s="9"/>
      <c r="AFF131" s="10"/>
      <c r="AFG131" s="1"/>
      <c r="AFH131" s="9"/>
      <c r="AFK131" s="10"/>
      <c r="AFL131" s="1"/>
      <c r="AFM131" s="9"/>
      <c r="AFP131" s="10"/>
      <c r="AFQ131" s="1"/>
      <c r="AFR131" s="9"/>
      <c r="AFU131" s="10"/>
      <c r="AFV131" s="1"/>
      <c r="AFW131" s="9"/>
      <c r="AFZ131" s="10"/>
      <c r="AGA131" s="1"/>
      <c r="AGB131" s="9"/>
      <c r="AGE131" s="10"/>
      <c r="AGF131" s="1"/>
      <c r="AGG131" s="9"/>
      <c r="AGJ131" s="10"/>
      <c r="AGK131" s="1"/>
      <c r="AGL131" s="9"/>
      <c r="AGO131" s="10"/>
      <c r="AGP131" s="1"/>
      <c r="AGQ131" s="9"/>
      <c r="AGT131" s="10"/>
      <c r="AGU131" s="1"/>
      <c r="AGV131" s="9"/>
      <c r="AGY131" s="10"/>
      <c r="AGZ131" s="1"/>
      <c r="AHA131" s="9"/>
      <c r="AHD131" s="10"/>
      <c r="AHE131" s="1"/>
      <c r="AHF131" s="9"/>
      <c r="AHI131" s="10"/>
      <c r="AHJ131" s="1"/>
      <c r="AHK131" s="9"/>
      <c r="AHN131" s="10"/>
      <c r="AHO131" s="1"/>
      <c r="AHP131" s="9"/>
      <c r="AHS131" s="10"/>
      <c r="AHT131" s="1"/>
      <c r="AHU131" s="9"/>
      <c r="AHX131" s="10"/>
      <c r="AHY131" s="1"/>
      <c r="AHZ131" s="9"/>
      <c r="AIC131" s="10"/>
      <c r="AID131" s="1"/>
      <c r="AIE131" s="9"/>
      <c r="AIH131" s="10"/>
      <c r="AII131" s="1"/>
      <c r="AIJ131" s="9"/>
      <c r="AIM131" s="10"/>
      <c r="AIN131" s="1"/>
      <c r="AIO131" s="9"/>
      <c r="AIR131" s="10"/>
      <c r="AIS131" s="1"/>
      <c r="AIT131" s="9"/>
      <c r="AIW131" s="10"/>
      <c r="AIX131" s="1"/>
      <c r="AIY131" s="9"/>
      <c r="AJB131" s="10"/>
      <c r="AJC131" s="1"/>
      <c r="AJD131" s="9"/>
      <c r="AJG131" s="10"/>
      <c r="AJH131" s="1"/>
      <c r="AJI131" s="9"/>
      <c r="AJL131" s="10"/>
      <c r="AJM131" s="1"/>
      <c r="AJN131" s="9"/>
      <c r="AJQ131" s="10"/>
      <c r="AJR131" s="1"/>
      <c r="AJS131" s="9"/>
      <c r="AJV131" s="10"/>
      <c r="AJW131" s="1"/>
      <c r="AJX131" s="9"/>
      <c r="AKA131" s="10"/>
      <c r="AKB131" s="1"/>
      <c r="AKC131" s="9"/>
      <c r="AKF131" s="10"/>
      <c r="AKG131" s="1"/>
      <c r="AKH131" s="9"/>
      <c r="AKK131" s="10"/>
      <c r="AKL131" s="1"/>
      <c r="AKM131" s="9"/>
      <c r="AKP131" s="10"/>
      <c r="AKQ131" s="1"/>
      <c r="AKR131" s="9"/>
      <c r="AKU131" s="10"/>
      <c r="AKV131" s="1"/>
      <c r="AKW131" s="9"/>
      <c r="AKZ131" s="10"/>
      <c r="ALA131" s="1"/>
      <c r="ALB131" s="9"/>
      <c r="ALE131" s="10"/>
      <c r="ALF131" s="1"/>
      <c r="ALG131" s="9"/>
      <c r="ALJ131" s="10"/>
      <c r="ALK131" s="1"/>
      <c r="ALL131" s="9"/>
      <c r="ALO131" s="10"/>
      <c r="ALP131" s="1"/>
      <c r="ALQ131" s="9"/>
      <c r="ALT131" s="10"/>
      <c r="ALU131" s="1"/>
      <c r="ALV131" s="9"/>
      <c r="ALY131" s="10"/>
      <c r="ALZ131" s="1"/>
      <c r="AMA131" s="9"/>
      <c r="AMD131" s="10"/>
      <c r="AME131" s="1"/>
      <c r="AMF131" s="9"/>
      <c r="AMI131" s="10"/>
      <c r="AMJ131" s="1"/>
    </row>
    <row r="132" spans="1:1024" customHeight="1" ht="13.2">
      <c r="I132" s="1"/>
      <c r="J132" s="9"/>
      <c r="M132" s="10"/>
      <c r="N132" s="1"/>
      <c r="O132" s="9"/>
      <c r="R132" s="10"/>
      <c r="S132" s="1"/>
      <c r="T132" s="9"/>
      <c r="W132" s="10"/>
      <c r="X132" s="1"/>
      <c r="Y132" s="9"/>
      <c r="AB132" s="10"/>
      <c r="AC132" s="1"/>
      <c r="AD132" s="9"/>
      <c r="AG132" s="10"/>
      <c r="AH132" s="1"/>
      <c r="AI132" s="9"/>
      <c r="AL132" s="10"/>
      <c r="AM132" s="1"/>
      <c r="AN132" s="9"/>
      <c r="AQ132" s="10"/>
      <c r="AR132" s="1"/>
      <c r="AS132" s="9"/>
      <c r="AV132" s="10"/>
      <c r="AW132" s="1"/>
      <c r="AX132" s="9"/>
      <c r="BA132" s="10"/>
      <c r="BB132" s="1"/>
      <c r="BC132" s="9"/>
      <c r="BF132" s="10"/>
      <c r="BG132" s="1"/>
      <c r="BH132" s="9"/>
      <c r="BK132" s="10"/>
      <c r="BL132" s="1"/>
      <c r="BM132" s="9"/>
      <c r="BP132" s="10"/>
      <c r="BQ132" s="1"/>
      <c r="BR132" s="9"/>
      <c r="BU132" s="10"/>
      <c r="BV132" s="1"/>
      <c r="BW132" s="9"/>
      <c r="BZ132" s="10"/>
      <c r="CA132" s="1"/>
      <c r="CB132" s="9"/>
      <c r="CE132" s="10"/>
      <c r="CF132" s="1"/>
      <c r="CG132" s="9"/>
      <c r="CJ132" s="10"/>
      <c r="CK132" s="1"/>
      <c r="CL132" s="9"/>
      <c r="CO132" s="10"/>
      <c r="CP132" s="1"/>
      <c r="CQ132" s="9"/>
      <c r="CT132" s="10"/>
      <c r="CU132" s="1"/>
      <c r="CV132" s="9"/>
      <c r="CY132" s="10"/>
      <c r="CZ132" s="1"/>
      <c r="DA132" s="9"/>
      <c r="DD132" s="10"/>
      <c r="DE132" s="1"/>
      <c r="DF132" s="9"/>
      <c r="DI132" s="10"/>
      <c r="DJ132" s="1"/>
      <c r="DK132" s="9"/>
      <c r="DN132" s="10"/>
      <c r="DO132" s="1"/>
      <c r="DP132" s="9"/>
      <c r="DS132" s="10"/>
      <c r="DT132" s="1"/>
      <c r="DU132" s="9"/>
      <c r="DX132" s="10"/>
      <c r="DY132" s="1"/>
      <c r="DZ132" s="9"/>
      <c r="EC132" s="10"/>
      <c r="ED132" s="1"/>
      <c r="EE132" s="9"/>
      <c r="EH132" s="10"/>
      <c r="EI132" s="1"/>
      <c r="EJ132" s="9"/>
      <c r="EM132" s="10"/>
      <c r="EN132" s="1"/>
      <c r="EO132" s="9"/>
      <c r="ER132" s="10"/>
      <c r="ES132" s="1"/>
      <c r="ET132" s="9"/>
      <c r="EW132" s="10"/>
      <c r="EX132" s="1"/>
      <c r="EY132" s="9"/>
      <c r="FB132" s="10"/>
      <c r="FC132" s="1"/>
      <c r="FD132" s="9"/>
      <c r="FG132" s="10"/>
      <c r="FH132" s="1"/>
      <c r="FI132" s="9"/>
      <c r="FL132" s="10"/>
      <c r="FM132" s="1"/>
      <c r="FN132" s="9"/>
      <c r="FQ132" s="10"/>
      <c r="FR132" s="1"/>
      <c r="FS132" s="9"/>
      <c r="FV132" s="10"/>
      <c r="FW132" s="1"/>
      <c r="FX132" s="9"/>
      <c r="GA132" s="10"/>
      <c r="GB132" s="1"/>
      <c r="GC132" s="9"/>
      <c r="GF132" s="10"/>
      <c r="GG132" s="1"/>
      <c r="GH132" s="9"/>
      <c r="GK132" s="10"/>
      <c r="GL132" s="1"/>
      <c r="GM132" s="9"/>
      <c r="GP132" s="10"/>
      <c r="GQ132" s="1"/>
      <c r="GR132" s="9"/>
      <c r="GU132" s="10"/>
      <c r="GV132" s="1"/>
      <c r="GW132" s="9"/>
      <c r="GZ132" s="10"/>
      <c r="HA132" s="1"/>
      <c r="HB132" s="9"/>
      <c r="HE132" s="10"/>
      <c r="HF132" s="1"/>
      <c r="HG132" s="9"/>
      <c r="HJ132" s="10"/>
      <c r="HK132" s="1"/>
      <c r="HL132" s="9"/>
      <c r="HO132" s="10"/>
      <c r="HP132" s="1"/>
      <c r="HQ132" s="9"/>
      <c r="HT132" s="10"/>
      <c r="HU132" s="1"/>
      <c r="HV132" s="9"/>
      <c r="HY132" s="10"/>
      <c r="HZ132" s="1"/>
      <c r="IA132" s="9"/>
      <c r="ID132" s="10"/>
      <c r="IE132" s="1"/>
      <c r="IF132" s="9"/>
      <c r="II132" s="10"/>
      <c r="IJ132" s="1"/>
      <c r="IK132" s="9"/>
      <c r="IN132" s="10"/>
      <c r="IO132" s="1"/>
      <c r="IP132" s="9"/>
      <c r="IS132" s="10"/>
      <c r="IT132" s="1"/>
      <c r="IU132" s="9"/>
      <c r="IX132" s="10"/>
      <c r="IY132" s="1"/>
      <c r="IZ132" s="9"/>
      <c r="JC132" s="10"/>
      <c r="JD132" s="1"/>
      <c r="JE132" s="9"/>
      <c r="JH132" s="10"/>
      <c r="JI132" s="1"/>
      <c r="JJ132" s="9"/>
      <c r="JM132" s="10"/>
      <c r="JN132" s="1"/>
      <c r="JO132" s="9"/>
      <c r="JR132" s="10"/>
      <c r="JS132" s="1"/>
      <c r="JT132" s="9"/>
      <c r="JW132" s="10"/>
      <c r="JX132" s="1"/>
      <c r="JY132" s="9"/>
      <c r="KB132" s="10"/>
      <c r="KC132" s="1"/>
      <c r="KD132" s="9"/>
      <c r="KG132" s="10"/>
      <c r="KH132" s="1"/>
      <c r="KI132" s="9"/>
      <c r="KL132" s="10"/>
      <c r="KM132" s="1"/>
      <c r="KN132" s="9"/>
      <c r="KQ132" s="10"/>
      <c r="KR132" s="1"/>
      <c r="KS132" s="9"/>
      <c r="KV132" s="10"/>
      <c r="KW132" s="1"/>
      <c r="KX132" s="9"/>
      <c r="LA132" s="10"/>
      <c r="LB132" s="1"/>
      <c r="LC132" s="9"/>
      <c r="LF132" s="10"/>
      <c r="LG132" s="1"/>
      <c r="LH132" s="9"/>
      <c r="LK132" s="10"/>
      <c r="LL132" s="1"/>
      <c r="LM132" s="9"/>
      <c r="LP132" s="10"/>
      <c r="LQ132" s="1"/>
      <c r="LR132" s="9"/>
      <c r="LU132" s="10"/>
      <c r="LV132" s="1"/>
      <c r="LW132" s="9"/>
      <c r="LZ132" s="10"/>
      <c r="MA132" s="1"/>
      <c r="MB132" s="9"/>
      <c r="ME132" s="10"/>
      <c r="MF132" s="1"/>
      <c r="MG132" s="9"/>
      <c r="MJ132" s="10"/>
      <c r="MK132" s="1"/>
      <c r="ML132" s="9"/>
      <c r="MO132" s="10"/>
      <c r="MP132" s="1"/>
      <c r="MQ132" s="9"/>
      <c r="MT132" s="10"/>
      <c r="MU132" s="1"/>
      <c r="MV132" s="9"/>
      <c r="MY132" s="10"/>
      <c r="MZ132" s="1"/>
      <c r="NA132" s="9"/>
      <c r="ND132" s="10"/>
      <c r="NE132" s="1"/>
      <c r="NF132" s="9"/>
      <c r="NI132" s="10"/>
      <c r="NJ132" s="1"/>
      <c r="NK132" s="9"/>
      <c r="NN132" s="10"/>
      <c r="NO132" s="1"/>
      <c r="NP132" s="9"/>
      <c r="NS132" s="10"/>
      <c r="NT132" s="1"/>
      <c r="NU132" s="9"/>
      <c r="NX132" s="10"/>
      <c r="NY132" s="1"/>
      <c r="NZ132" s="9"/>
      <c r="OC132" s="10"/>
      <c r="OD132" s="1"/>
      <c r="OE132" s="9"/>
      <c r="OH132" s="10"/>
      <c r="OI132" s="1"/>
      <c r="OJ132" s="9"/>
      <c r="OM132" s="10"/>
      <c r="ON132" s="1"/>
      <c r="OO132" s="9"/>
      <c r="OR132" s="10"/>
      <c r="OS132" s="1"/>
      <c r="OT132" s="9"/>
      <c r="OW132" s="10"/>
      <c r="OX132" s="1"/>
      <c r="OY132" s="9"/>
      <c r="PB132" s="10"/>
      <c r="PC132" s="1"/>
      <c r="PD132" s="9"/>
      <c r="PG132" s="10"/>
      <c r="PH132" s="1"/>
      <c r="PI132" s="9"/>
      <c r="PL132" s="10"/>
      <c r="PM132" s="1"/>
      <c r="PN132" s="9"/>
      <c r="PQ132" s="10"/>
      <c r="PR132" s="1"/>
      <c r="PS132" s="9"/>
      <c r="PV132" s="10"/>
      <c r="PW132" s="1"/>
      <c r="PX132" s="9"/>
      <c r="QA132" s="10"/>
      <c r="QB132" s="1"/>
      <c r="QC132" s="9"/>
      <c r="QF132" s="10"/>
      <c r="QG132" s="1"/>
      <c r="QH132" s="9"/>
      <c r="QK132" s="10"/>
      <c r="QL132" s="1"/>
      <c r="QM132" s="9"/>
      <c r="QP132" s="10"/>
      <c r="QQ132" s="1"/>
      <c r="QR132" s="9"/>
      <c r="QU132" s="10"/>
      <c r="QV132" s="1"/>
      <c r="QW132" s="9"/>
      <c r="QZ132" s="10"/>
      <c r="RA132" s="1"/>
      <c r="RB132" s="9"/>
      <c r="RE132" s="10"/>
      <c r="RF132" s="1"/>
      <c r="RG132" s="9"/>
      <c r="RJ132" s="10"/>
      <c r="RK132" s="1"/>
      <c r="RL132" s="9"/>
      <c r="RO132" s="10"/>
      <c r="RP132" s="1"/>
      <c r="RQ132" s="9"/>
      <c r="RT132" s="10"/>
      <c r="RU132" s="1"/>
      <c r="RV132" s="9"/>
      <c r="RY132" s="10"/>
      <c r="RZ132" s="1"/>
      <c r="SA132" s="9"/>
      <c r="SD132" s="10"/>
      <c r="SE132" s="1"/>
      <c r="SF132" s="9"/>
      <c r="SI132" s="10"/>
      <c r="SJ132" s="1"/>
      <c r="SK132" s="9"/>
      <c r="SN132" s="10"/>
      <c r="SO132" s="1"/>
      <c r="SP132" s="9"/>
      <c r="SS132" s="10"/>
      <c r="ST132" s="1"/>
      <c r="SU132" s="9"/>
      <c r="SX132" s="10"/>
      <c r="SY132" s="1"/>
      <c r="SZ132" s="9"/>
      <c r="TC132" s="10"/>
      <c r="TD132" s="1"/>
      <c r="TE132" s="9"/>
      <c r="TH132" s="10"/>
      <c r="TI132" s="1"/>
      <c r="TJ132" s="9"/>
      <c r="TM132" s="10"/>
      <c r="TN132" s="1"/>
      <c r="TO132" s="9"/>
      <c r="TR132" s="10"/>
      <c r="TS132" s="1"/>
      <c r="TT132" s="9"/>
      <c r="TW132" s="10"/>
      <c r="TX132" s="1"/>
      <c r="TY132" s="9"/>
      <c r="UB132" s="10"/>
      <c r="UC132" s="1"/>
      <c r="UD132" s="9"/>
      <c r="UG132" s="10"/>
      <c r="UH132" s="1"/>
      <c r="UI132" s="9"/>
      <c r="UL132" s="10"/>
      <c r="UM132" s="1"/>
      <c r="UN132" s="9"/>
      <c r="UQ132" s="10"/>
      <c r="UR132" s="1"/>
      <c r="US132" s="9"/>
      <c r="UV132" s="10"/>
      <c r="UW132" s="1"/>
      <c r="UX132" s="9"/>
      <c r="VA132" s="10"/>
      <c r="VB132" s="1"/>
      <c r="VC132" s="9"/>
      <c r="VF132" s="10"/>
      <c r="VG132" s="1"/>
      <c r="VH132" s="9"/>
      <c r="VK132" s="10"/>
      <c r="VL132" s="1"/>
      <c r="VM132" s="9"/>
      <c r="VP132" s="10"/>
      <c r="VQ132" s="1"/>
      <c r="VR132" s="9"/>
      <c r="VU132" s="10"/>
      <c r="VV132" s="1"/>
      <c r="VW132" s="9"/>
      <c r="VZ132" s="10"/>
      <c r="WA132" s="1"/>
      <c r="WB132" s="9"/>
      <c r="WE132" s="10"/>
      <c r="WF132" s="1"/>
      <c r="WG132" s="9"/>
      <c r="WJ132" s="10"/>
      <c r="WK132" s="1"/>
      <c r="WL132" s="9"/>
      <c r="WO132" s="10"/>
      <c r="WP132" s="1"/>
      <c r="WQ132" s="9"/>
      <c r="WT132" s="10"/>
      <c r="WU132" s="1"/>
      <c r="WV132" s="9"/>
      <c r="WY132" s="10"/>
      <c r="WZ132" s="1"/>
      <c r="XA132" s="9"/>
      <c r="XD132" s="10"/>
      <c r="XE132" s="1"/>
      <c r="XF132" s="9"/>
      <c r="XI132" s="10"/>
      <c r="XJ132" s="1"/>
      <c r="XK132" s="9"/>
      <c r="XN132" s="10"/>
      <c r="XO132" s="1"/>
      <c r="XP132" s="9"/>
      <c r="XS132" s="10"/>
      <c r="XT132" s="1"/>
      <c r="XU132" s="9"/>
      <c r="XX132" s="10"/>
      <c r="XY132" s="1"/>
      <c r="XZ132" s="9"/>
      <c r="YC132" s="10"/>
      <c r="YD132" s="1"/>
      <c r="YE132" s="9"/>
      <c r="YH132" s="10"/>
      <c r="YI132" s="1"/>
      <c r="YJ132" s="9"/>
      <c r="YM132" s="10"/>
      <c r="YN132" s="1"/>
      <c r="YO132" s="9"/>
      <c r="YR132" s="10"/>
      <c r="YS132" s="1"/>
      <c r="YT132" s="9"/>
      <c r="YW132" s="10"/>
      <c r="YX132" s="1"/>
      <c r="YY132" s="9"/>
      <c r="ZB132" s="10"/>
      <c r="ZC132" s="1"/>
      <c r="ZD132" s="9"/>
      <c r="ZG132" s="10"/>
      <c r="ZH132" s="1"/>
      <c r="ZI132" s="9"/>
      <c r="ZL132" s="10"/>
      <c r="ZM132" s="1"/>
      <c r="ZN132" s="9"/>
      <c r="ZQ132" s="10"/>
      <c r="ZR132" s="1"/>
      <c r="ZS132" s="9"/>
      <c r="ZV132" s="10"/>
      <c r="ZW132" s="1"/>
      <c r="ZX132" s="9"/>
      <c r="AAA132" s="10"/>
      <c r="AAB132" s="1"/>
      <c r="AAC132" s="9"/>
      <c r="AAF132" s="10"/>
      <c r="AAG132" s="1"/>
      <c r="AAH132" s="9"/>
      <c r="AAK132" s="10"/>
      <c r="AAL132" s="1"/>
      <c r="AAM132" s="9"/>
      <c r="AAP132" s="10"/>
      <c r="AAQ132" s="1"/>
      <c r="AAR132" s="9"/>
      <c r="AAU132" s="10"/>
      <c r="AAV132" s="1"/>
      <c r="AAW132" s="9"/>
      <c r="AAZ132" s="10"/>
      <c r="ABA132" s="1"/>
      <c r="ABB132" s="9"/>
      <c r="ABE132" s="10"/>
      <c r="ABF132" s="1"/>
      <c r="ABG132" s="9"/>
      <c r="ABJ132" s="10"/>
      <c r="ABK132" s="1"/>
      <c r="ABL132" s="9"/>
      <c r="ABO132" s="10"/>
      <c r="ABP132" s="1"/>
      <c r="ABQ132" s="9"/>
      <c r="ABT132" s="10"/>
      <c r="ABU132" s="1"/>
      <c r="ABV132" s="9"/>
      <c r="ABY132" s="10"/>
      <c r="ABZ132" s="1"/>
      <c r="ACA132" s="9"/>
      <c r="ACD132" s="10"/>
      <c r="ACE132" s="1"/>
      <c r="ACF132" s="9"/>
      <c r="ACI132" s="10"/>
      <c r="ACJ132" s="1"/>
      <c r="ACK132" s="9"/>
      <c r="ACN132" s="10"/>
      <c r="ACO132" s="1"/>
      <c r="ACP132" s="9"/>
      <c r="ACS132" s="10"/>
      <c r="ACT132" s="1"/>
      <c r="ACU132" s="9"/>
      <c r="ACX132" s="10"/>
      <c r="ACY132" s="1"/>
      <c r="ACZ132" s="9"/>
      <c r="ADC132" s="10"/>
      <c r="ADD132" s="1"/>
      <c r="ADE132" s="9"/>
      <c r="ADH132" s="10"/>
      <c r="ADI132" s="1"/>
      <c r="ADJ132" s="9"/>
      <c r="ADM132" s="10"/>
      <c r="ADN132" s="1"/>
      <c r="ADO132" s="9"/>
      <c r="ADR132" s="10"/>
      <c r="ADS132" s="1"/>
      <c r="ADT132" s="9"/>
      <c r="ADW132" s="10"/>
      <c r="ADX132" s="1"/>
      <c r="ADY132" s="9"/>
      <c r="AEB132" s="10"/>
      <c r="AEC132" s="1"/>
      <c r="AED132" s="9"/>
      <c r="AEG132" s="10"/>
      <c r="AEH132" s="1"/>
      <c r="AEI132" s="9"/>
      <c r="AEL132" s="10"/>
      <c r="AEM132" s="1"/>
      <c r="AEN132" s="9"/>
      <c r="AEQ132" s="10"/>
      <c r="AER132" s="1"/>
      <c r="AES132" s="9"/>
      <c r="AEV132" s="10"/>
      <c r="AEW132" s="1"/>
      <c r="AEX132" s="9"/>
      <c r="AFA132" s="10"/>
      <c r="AFB132" s="1"/>
      <c r="AFC132" s="9"/>
      <c r="AFF132" s="10"/>
      <c r="AFG132" s="1"/>
      <c r="AFH132" s="9"/>
      <c r="AFK132" s="10"/>
      <c r="AFL132" s="1"/>
      <c r="AFM132" s="9"/>
      <c r="AFP132" s="10"/>
      <c r="AFQ132" s="1"/>
      <c r="AFR132" s="9"/>
      <c r="AFU132" s="10"/>
      <c r="AFV132" s="1"/>
      <c r="AFW132" s="9"/>
      <c r="AFZ132" s="10"/>
      <c r="AGA132" s="1"/>
      <c r="AGB132" s="9"/>
      <c r="AGE132" s="10"/>
      <c r="AGF132" s="1"/>
      <c r="AGG132" s="9"/>
      <c r="AGJ132" s="10"/>
      <c r="AGK132" s="1"/>
      <c r="AGL132" s="9"/>
      <c r="AGO132" s="10"/>
      <c r="AGP132" s="1"/>
      <c r="AGQ132" s="9"/>
      <c r="AGT132" s="10"/>
      <c r="AGU132" s="1"/>
      <c r="AGV132" s="9"/>
      <c r="AGY132" s="10"/>
      <c r="AGZ132" s="1"/>
      <c r="AHA132" s="9"/>
      <c r="AHD132" s="10"/>
      <c r="AHE132" s="1"/>
      <c r="AHF132" s="9"/>
      <c r="AHI132" s="10"/>
      <c r="AHJ132" s="1"/>
      <c r="AHK132" s="9"/>
      <c r="AHN132" s="10"/>
      <c r="AHO132" s="1"/>
      <c r="AHP132" s="9"/>
      <c r="AHS132" s="10"/>
      <c r="AHT132" s="1"/>
      <c r="AHU132" s="9"/>
      <c r="AHX132" s="10"/>
      <c r="AHY132" s="1"/>
      <c r="AHZ132" s="9"/>
      <c r="AIC132" s="10"/>
      <c r="AID132" s="1"/>
      <c r="AIE132" s="9"/>
      <c r="AIH132" s="10"/>
      <c r="AII132" s="1"/>
      <c r="AIJ132" s="9"/>
      <c r="AIM132" s="10"/>
      <c r="AIN132" s="1"/>
      <c r="AIO132" s="9"/>
      <c r="AIR132" s="10"/>
      <c r="AIS132" s="1"/>
      <c r="AIT132" s="9"/>
      <c r="AIW132" s="10"/>
      <c r="AIX132" s="1"/>
      <c r="AIY132" s="9"/>
      <c r="AJB132" s="10"/>
      <c r="AJC132" s="1"/>
      <c r="AJD132" s="9"/>
      <c r="AJG132" s="10"/>
      <c r="AJH132" s="1"/>
      <c r="AJI132" s="9"/>
      <c r="AJL132" s="10"/>
      <c r="AJM132" s="1"/>
      <c r="AJN132" s="9"/>
      <c r="AJQ132" s="10"/>
      <c r="AJR132" s="1"/>
      <c r="AJS132" s="9"/>
      <c r="AJV132" s="10"/>
      <c r="AJW132" s="1"/>
      <c r="AJX132" s="9"/>
      <c r="AKA132" s="10"/>
      <c r="AKB132" s="1"/>
      <c r="AKC132" s="9"/>
      <c r="AKF132" s="10"/>
      <c r="AKG132" s="1"/>
      <c r="AKH132" s="9"/>
      <c r="AKK132" s="10"/>
      <c r="AKL132" s="1"/>
      <c r="AKM132" s="9"/>
      <c r="AKP132" s="10"/>
      <c r="AKQ132" s="1"/>
      <c r="AKR132" s="9"/>
      <c r="AKU132" s="10"/>
      <c r="AKV132" s="1"/>
      <c r="AKW132" s="9"/>
      <c r="AKZ132" s="10"/>
      <c r="ALA132" s="1"/>
      <c r="ALB132" s="9"/>
      <c r="ALE132" s="10"/>
      <c r="ALF132" s="1"/>
      <c r="ALG132" s="9"/>
      <c r="ALJ132" s="10"/>
      <c r="ALK132" s="1"/>
      <c r="ALL132" s="9"/>
      <c r="ALO132" s="10"/>
      <c r="ALP132" s="1"/>
      <c r="ALQ132" s="9"/>
      <c r="ALT132" s="10"/>
      <c r="ALU132" s="1"/>
      <c r="ALV132" s="9"/>
      <c r="ALY132" s="10"/>
      <c r="ALZ132" s="1"/>
      <c r="AMA132" s="9"/>
      <c r="AMD132" s="10"/>
      <c r="AME132" s="1"/>
      <c r="AMF132" s="9"/>
      <c r="AMI132" s="10"/>
      <c r="AMJ132" s="1"/>
    </row>
    <row r="133" spans="1:1024" customHeight="1" ht="13.2">
      <c r="I133" s="1"/>
      <c r="J133" s="9"/>
      <c r="M133" s="10"/>
      <c r="N133" s="1"/>
      <c r="O133" s="9"/>
      <c r="R133" s="10"/>
      <c r="S133" s="1"/>
      <c r="T133" s="9"/>
      <c r="W133" s="10"/>
      <c r="X133" s="1"/>
      <c r="Y133" s="9"/>
      <c r="AB133" s="10"/>
      <c r="AC133" s="1"/>
      <c r="AD133" s="9"/>
      <c r="AG133" s="10"/>
      <c r="AH133" s="1"/>
      <c r="AI133" s="9"/>
      <c r="AL133" s="10"/>
      <c r="AM133" s="1"/>
      <c r="AN133" s="9"/>
      <c r="AQ133" s="10"/>
      <c r="AR133" s="1"/>
      <c r="AS133" s="9"/>
      <c r="AV133" s="10"/>
      <c r="AW133" s="1"/>
      <c r="AX133" s="9"/>
      <c r="BA133" s="10"/>
      <c r="BB133" s="1"/>
      <c r="BC133" s="9"/>
      <c r="BF133" s="10"/>
      <c r="BG133" s="1"/>
      <c r="BH133" s="9"/>
      <c r="BK133" s="10"/>
      <c r="BL133" s="1"/>
      <c r="BM133" s="9"/>
      <c r="BP133" s="10"/>
      <c r="BQ133" s="1"/>
      <c r="BR133" s="9"/>
      <c r="BU133" s="10"/>
      <c r="BV133" s="1"/>
      <c r="BW133" s="9"/>
      <c r="BZ133" s="10"/>
      <c r="CA133" s="1"/>
      <c r="CB133" s="9"/>
      <c r="CE133" s="10"/>
      <c r="CF133" s="1"/>
      <c r="CG133" s="9"/>
      <c r="CJ133" s="10"/>
      <c r="CK133" s="1"/>
      <c r="CL133" s="9"/>
      <c r="CO133" s="10"/>
      <c r="CP133" s="1"/>
      <c r="CQ133" s="9"/>
      <c r="CT133" s="10"/>
      <c r="CU133" s="1"/>
      <c r="CV133" s="9"/>
      <c r="CY133" s="10"/>
      <c r="CZ133" s="1"/>
      <c r="DA133" s="9"/>
      <c r="DD133" s="10"/>
      <c r="DE133" s="1"/>
      <c r="DF133" s="9"/>
      <c r="DI133" s="10"/>
      <c r="DJ133" s="1"/>
      <c r="DK133" s="9"/>
      <c r="DN133" s="10"/>
      <c r="DO133" s="1"/>
      <c r="DP133" s="9"/>
      <c r="DS133" s="10"/>
      <c r="DT133" s="1"/>
      <c r="DU133" s="9"/>
      <c r="DX133" s="10"/>
      <c r="DY133" s="1"/>
      <c r="DZ133" s="9"/>
      <c r="EC133" s="10"/>
      <c r="ED133" s="1"/>
      <c r="EE133" s="9"/>
      <c r="EH133" s="10"/>
      <c r="EI133" s="1"/>
      <c r="EJ133" s="9"/>
      <c r="EM133" s="10"/>
      <c r="EN133" s="1"/>
      <c r="EO133" s="9"/>
      <c r="ER133" s="10"/>
      <c r="ES133" s="1"/>
      <c r="ET133" s="9"/>
      <c r="EW133" s="10"/>
      <c r="EX133" s="1"/>
      <c r="EY133" s="9"/>
      <c r="FB133" s="10"/>
      <c r="FC133" s="1"/>
      <c r="FD133" s="9"/>
      <c r="FG133" s="10"/>
      <c r="FH133" s="1"/>
      <c r="FI133" s="9"/>
      <c r="FL133" s="10"/>
      <c r="FM133" s="1"/>
      <c r="FN133" s="9"/>
      <c r="FQ133" s="10"/>
      <c r="FR133" s="1"/>
      <c r="FS133" s="9"/>
      <c r="FV133" s="10"/>
      <c r="FW133" s="1"/>
      <c r="FX133" s="9"/>
      <c r="GA133" s="10"/>
      <c r="GB133" s="1"/>
      <c r="GC133" s="9"/>
      <c r="GF133" s="10"/>
      <c r="GG133" s="1"/>
      <c r="GH133" s="9"/>
      <c r="GK133" s="10"/>
      <c r="GL133" s="1"/>
      <c r="GM133" s="9"/>
      <c r="GP133" s="10"/>
      <c r="GQ133" s="1"/>
      <c r="GR133" s="9"/>
      <c r="GU133" s="10"/>
      <c r="GV133" s="1"/>
      <c r="GW133" s="9"/>
      <c r="GZ133" s="10"/>
      <c r="HA133" s="1"/>
      <c r="HB133" s="9"/>
      <c r="HE133" s="10"/>
      <c r="HF133" s="1"/>
      <c r="HG133" s="9"/>
      <c r="HJ133" s="10"/>
      <c r="HK133" s="1"/>
      <c r="HL133" s="9"/>
      <c r="HO133" s="10"/>
      <c r="HP133" s="1"/>
      <c r="HQ133" s="9"/>
      <c r="HT133" s="10"/>
      <c r="HU133" s="1"/>
      <c r="HV133" s="9"/>
      <c r="HY133" s="10"/>
      <c r="HZ133" s="1"/>
      <c r="IA133" s="9"/>
      <c r="ID133" s="10"/>
      <c r="IE133" s="1"/>
      <c r="IF133" s="9"/>
      <c r="II133" s="10"/>
      <c r="IJ133" s="1"/>
      <c r="IK133" s="9"/>
      <c r="IN133" s="10"/>
      <c r="IO133" s="1"/>
      <c r="IP133" s="9"/>
      <c r="IS133" s="10"/>
      <c r="IT133" s="1"/>
      <c r="IU133" s="9"/>
      <c r="IX133" s="10"/>
      <c r="IY133" s="1"/>
      <c r="IZ133" s="9"/>
      <c r="JC133" s="10"/>
      <c r="JD133" s="1"/>
      <c r="JE133" s="9"/>
      <c r="JH133" s="10"/>
      <c r="JI133" s="1"/>
      <c r="JJ133" s="9"/>
      <c r="JM133" s="10"/>
      <c r="JN133" s="1"/>
      <c r="JO133" s="9"/>
      <c r="JR133" s="10"/>
      <c r="JS133" s="1"/>
      <c r="JT133" s="9"/>
      <c r="JW133" s="10"/>
      <c r="JX133" s="1"/>
      <c r="JY133" s="9"/>
      <c r="KB133" s="10"/>
      <c r="KC133" s="1"/>
      <c r="KD133" s="9"/>
      <c r="KG133" s="10"/>
      <c r="KH133" s="1"/>
      <c r="KI133" s="9"/>
      <c r="KL133" s="10"/>
      <c r="KM133" s="1"/>
      <c r="KN133" s="9"/>
      <c r="KQ133" s="10"/>
      <c r="KR133" s="1"/>
      <c r="KS133" s="9"/>
      <c r="KV133" s="10"/>
      <c r="KW133" s="1"/>
      <c r="KX133" s="9"/>
      <c r="LA133" s="10"/>
      <c r="LB133" s="1"/>
      <c r="LC133" s="9"/>
      <c r="LF133" s="10"/>
      <c r="LG133" s="1"/>
      <c r="LH133" s="9"/>
      <c r="LK133" s="10"/>
      <c r="LL133" s="1"/>
      <c r="LM133" s="9"/>
      <c r="LP133" s="10"/>
      <c r="LQ133" s="1"/>
      <c r="LR133" s="9"/>
      <c r="LU133" s="10"/>
      <c r="LV133" s="1"/>
      <c r="LW133" s="9"/>
      <c r="LZ133" s="10"/>
      <c r="MA133" s="1"/>
      <c r="MB133" s="9"/>
      <c r="ME133" s="10"/>
      <c r="MF133" s="1"/>
      <c r="MG133" s="9"/>
      <c r="MJ133" s="10"/>
      <c r="MK133" s="1"/>
      <c r="ML133" s="9"/>
      <c r="MO133" s="10"/>
      <c r="MP133" s="1"/>
      <c r="MQ133" s="9"/>
      <c r="MT133" s="10"/>
      <c r="MU133" s="1"/>
      <c r="MV133" s="9"/>
      <c r="MY133" s="10"/>
      <c r="MZ133" s="1"/>
      <c r="NA133" s="9"/>
      <c r="ND133" s="10"/>
      <c r="NE133" s="1"/>
      <c r="NF133" s="9"/>
      <c r="NI133" s="10"/>
      <c r="NJ133" s="1"/>
      <c r="NK133" s="9"/>
      <c r="NN133" s="10"/>
      <c r="NO133" s="1"/>
      <c r="NP133" s="9"/>
      <c r="NS133" s="10"/>
      <c r="NT133" s="1"/>
      <c r="NU133" s="9"/>
      <c r="NX133" s="10"/>
      <c r="NY133" s="1"/>
      <c r="NZ133" s="9"/>
      <c r="OC133" s="10"/>
      <c r="OD133" s="1"/>
      <c r="OE133" s="9"/>
      <c r="OH133" s="10"/>
      <c r="OI133" s="1"/>
      <c r="OJ133" s="9"/>
      <c r="OM133" s="10"/>
      <c r="ON133" s="1"/>
      <c r="OO133" s="9"/>
      <c r="OR133" s="10"/>
      <c r="OS133" s="1"/>
      <c r="OT133" s="9"/>
      <c r="OW133" s="10"/>
      <c r="OX133" s="1"/>
      <c r="OY133" s="9"/>
      <c r="PB133" s="10"/>
      <c r="PC133" s="1"/>
      <c r="PD133" s="9"/>
      <c r="PG133" s="10"/>
      <c r="PH133" s="1"/>
      <c r="PI133" s="9"/>
      <c r="PL133" s="10"/>
      <c r="PM133" s="1"/>
      <c r="PN133" s="9"/>
      <c r="PQ133" s="10"/>
      <c r="PR133" s="1"/>
      <c r="PS133" s="9"/>
      <c r="PV133" s="10"/>
      <c r="PW133" s="1"/>
      <c r="PX133" s="9"/>
      <c r="QA133" s="10"/>
      <c r="QB133" s="1"/>
      <c r="QC133" s="9"/>
      <c r="QF133" s="10"/>
      <c r="QG133" s="1"/>
      <c r="QH133" s="9"/>
      <c r="QK133" s="10"/>
      <c r="QL133" s="1"/>
      <c r="QM133" s="9"/>
      <c r="QP133" s="10"/>
      <c r="QQ133" s="1"/>
      <c r="QR133" s="9"/>
      <c r="QU133" s="10"/>
      <c r="QV133" s="1"/>
      <c r="QW133" s="9"/>
      <c r="QZ133" s="10"/>
      <c r="RA133" s="1"/>
      <c r="RB133" s="9"/>
      <c r="RE133" s="10"/>
      <c r="RF133" s="1"/>
      <c r="RG133" s="9"/>
      <c r="RJ133" s="10"/>
      <c r="RK133" s="1"/>
      <c r="RL133" s="9"/>
      <c r="RO133" s="10"/>
      <c r="RP133" s="1"/>
      <c r="RQ133" s="9"/>
      <c r="RT133" s="10"/>
      <c r="RU133" s="1"/>
      <c r="RV133" s="9"/>
      <c r="RY133" s="10"/>
      <c r="RZ133" s="1"/>
      <c r="SA133" s="9"/>
      <c r="SD133" s="10"/>
      <c r="SE133" s="1"/>
      <c r="SF133" s="9"/>
      <c r="SI133" s="10"/>
      <c r="SJ133" s="1"/>
      <c r="SK133" s="9"/>
      <c r="SN133" s="10"/>
      <c r="SO133" s="1"/>
      <c r="SP133" s="9"/>
      <c r="SS133" s="10"/>
      <c r="ST133" s="1"/>
      <c r="SU133" s="9"/>
      <c r="SX133" s="10"/>
      <c r="SY133" s="1"/>
      <c r="SZ133" s="9"/>
      <c r="TC133" s="10"/>
      <c r="TD133" s="1"/>
      <c r="TE133" s="9"/>
      <c r="TH133" s="10"/>
      <c r="TI133" s="1"/>
      <c r="TJ133" s="9"/>
      <c r="TM133" s="10"/>
      <c r="TN133" s="1"/>
      <c r="TO133" s="9"/>
      <c r="TR133" s="10"/>
      <c r="TS133" s="1"/>
      <c r="TT133" s="9"/>
      <c r="TW133" s="10"/>
      <c r="TX133" s="1"/>
      <c r="TY133" s="9"/>
      <c r="UB133" s="10"/>
      <c r="UC133" s="1"/>
      <c r="UD133" s="9"/>
      <c r="UG133" s="10"/>
      <c r="UH133" s="1"/>
      <c r="UI133" s="9"/>
      <c r="UL133" s="10"/>
      <c r="UM133" s="1"/>
      <c r="UN133" s="9"/>
      <c r="UQ133" s="10"/>
      <c r="UR133" s="1"/>
      <c r="US133" s="9"/>
      <c r="UV133" s="10"/>
      <c r="UW133" s="1"/>
      <c r="UX133" s="9"/>
      <c r="VA133" s="10"/>
      <c r="VB133" s="1"/>
      <c r="VC133" s="9"/>
      <c r="VF133" s="10"/>
      <c r="VG133" s="1"/>
      <c r="VH133" s="9"/>
      <c r="VK133" s="10"/>
      <c r="VL133" s="1"/>
      <c r="VM133" s="9"/>
      <c r="VP133" s="10"/>
      <c r="VQ133" s="1"/>
      <c r="VR133" s="9"/>
      <c r="VU133" s="10"/>
      <c r="VV133" s="1"/>
      <c r="VW133" s="9"/>
      <c r="VZ133" s="10"/>
      <c r="WA133" s="1"/>
      <c r="WB133" s="9"/>
      <c r="WE133" s="10"/>
      <c r="WF133" s="1"/>
      <c r="WG133" s="9"/>
      <c r="WJ133" s="10"/>
      <c r="WK133" s="1"/>
      <c r="WL133" s="9"/>
      <c r="WO133" s="10"/>
      <c r="WP133" s="1"/>
      <c r="WQ133" s="9"/>
      <c r="WT133" s="10"/>
      <c r="WU133" s="1"/>
      <c r="WV133" s="9"/>
      <c r="WY133" s="10"/>
      <c r="WZ133" s="1"/>
      <c r="XA133" s="9"/>
      <c r="XD133" s="10"/>
      <c r="XE133" s="1"/>
      <c r="XF133" s="9"/>
      <c r="XI133" s="10"/>
      <c r="XJ133" s="1"/>
      <c r="XK133" s="9"/>
      <c r="XN133" s="10"/>
      <c r="XO133" s="1"/>
      <c r="XP133" s="9"/>
      <c r="XS133" s="10"/>
      <c r="XT133" s="1"/>
      <c r="XU133" s="9"/>
      <c r="XX133" s="10"/>
      <c r="XY133" s="1"/>
      <c r="XZ133" s="9"/>
      <c r="YC133" s="10"/>
      <c r="YD133" s="1"/>
      <c r="YE133" s="9"/>
      <c r="YH133" s="10"/>
      <c r="YI133" s="1"/>
      <c r="YJ133" s="9"/>
      <c r="YM133" s="10"/>
      <c r="YN133" s="1"/>
      <c r="YO133" s="9"/>
      <c r="YR133" s="10"/>
      <c r="YS133" s="1"/>
      <c r="YT133" s="9"/>
      <c r="YW133" s="10"/>
      <c r="YX133" s="1"/>
      <c r="YY133" s="9"/>
      <c r="ZB133" s="10"/>
      <c r="ZC133" s="1"/>
      <c r="ZD133" s="9"/>
      <c r="ZG133" s="10"/>
      <c r="ZH133" s="1"/>
      <c r="ZI133" s="9"/>
      <c r="ZL133" s="10"/>
      <c r="ZM133" s="1"/>
      <c r="ZN133" s="9"/>
      <c r="ZQ133" s="10"/>
      <c r="ZR133" s="1"/>
      <c r="ZS133" s="9"/>
      <c r="ZV133" s="10"/>
      <c r="ZW133" s="1"/>
      <c r="ZX133" s="9"/>
      <c r="AAA133" s="10"/>
      <c r="AAB133" s="1"/>
      <c r="AAC133" s="9"/>
      <c r="AAF133" s="10"/>
      <c r="AAG133" s="1"/>
      <c r="AAH133" s="9"/>
      <c r="AAK133" s="10"/>
      <c r="AAL133" s="1"/>
      <c r="AAM133" s="9"/>
      <c r="AAP133" s="10"/>
      <c r="AAQ133" s="1"/>
      <c r="AAR133" s="9"/>
      <c r="AAU133" s="10"/>
      <c r="AAV133" s="1"/>
      <c r="AAW133" s="9"/>
      <c r="AAZ133" s="10"/>
      <c r="ABA133" s="1"/>
      <c r="ABB133" s="9"/>
      <c r="ABE133" s="10"/>
      <c r="ABF133" s="1"/>
      <c r="ABG133" s="9"/>
      <c r="ABJ133" s="10"/>
      <c r="ABK133" s="1"/>
      <c r="ABL133" s="9"/>
      <c r="ABO133" s="10"/>
      <c r="ABP133" s="1"/>
      <c r="ABQ133" s="9"/>
      <c r="ABT133" s="10"/>
      <c r="ABU133" s="1"/>
      <c r="ABV133" s="9"/>
      <c r="ABY133" s="10"/>
      <c r="ABZ133" s="1"/>
      <c r="ACA133" s="9"/>
      <c r="ACD133" s="10"/>
      <c r="ACE133" s="1"/>
      <c r="ACF133" s="9"/>
      <c r="ACI133" s="10"/>
      <c r="ACJ133" s="1"/>
      <c r="ACK133" s="9"/>
      <c r="ACN133" s="10"/>
      <c r="ACO133" s="1"/>
      <c r="ACP133" s="9"/>
      <c r="ACS133" s="10"/>
      <c r="ACT133" s="1"/>
      <c r="ACU133" s="9"/>
      <c r="ACX133" s="10"/>
      <c r="ACY133" s="1"/>
      <c r="ACZ133" s="9"/>
      <c r="ADC133" s="10"/>
      <c r="ADD133" s="1"/>
      <c r="ADE133" s="9"/>
      <c r="ADH133" s="10"/>
      <c r="ADI133" s="1"/>
      <c r="ADJ133" s="9"/>
      <c r="ADM133" s="10"/>
      <c r="ADN133" s="1"/>
      <c r="ADO133" s="9"/>
      <c r="ADR133" s="10"/>
      <c r="ADS133" s="1"/>
      <c r="ADT133" s="9"/>
      <c r="ADW133" s="10"/>
      <c r="ADX133" s="1"/>
      <c r="ADY133" s="9"/>
      <c r="AEB133" s="10"/>
      <c r="AEC133" s="1"/>
      <c r="AED133" s="9"/>
      <c r="AEG133" s="10"/>
      <c r="AEH133" s="1"/>
      <c r="AEI133" s="9"/>
      <c r="AEL133" s="10"/>
      <c r="AEM133" s="1"/>
      <c r="AEN133" s="9"/>
      <c r="AEQ133" s="10"/>
      <c r="AER133" s="1"/>
      <c r="AES133" s="9"/>
      <c r="AEV133" s="10"/>
      <c r="AEW133" s="1"/>
      <c r="AEX133" s="9"/>
      <c r="AFA133" s="10"/>
      <c r="AFB133" s="1"/>
      <c r="AFC133" s="9"/>
      <c r="AFF133" s="10"/>
      <c r="AFG133" s="1"/>
      <c r="AFH133" s="9"/>
      <c r="AFK133" s="10"/>
      <c r="AFL133" s="1"/>
      <c r="AFM133" s="9"/>
      <c r="AFP133" s="10"/>
      <c r="AFQ133" s="1"/>
      <c r="AFR133" s="9"/>
      <c r="AFU133" s="10"/>
      <c r="AFV133" s="1"/>
      <c r="AFW133" s="9"/>
      <c r="AFZ133" s="10"/>
      <c r="AGA133" s="1"/>
      <c r="AGB133" s="9"/>
      <c r="AGE133" s="10"/>
      <c r="AGF133" s="1"/>
      <c r="AGG133" s="9"/>
      <c r="AGJ133" s="10"/>
      <c r="AGK133" s="1"/>
      <c r="AGL133" s="9"/>
      <c r="AGO133" s="10"/>
      <c r="AGP133" s="1"/>
      <c r="AGQ133" s="9"/>
      <c r="AGT133" s="10"/>
      <c r="AGU133" s="1"/>
      <c r="AGV133" s="9"/>
      <c r="AGY133" s="10"/>
      <c r="AGZ133" s="1"/>
      <c r="AHA133" s="9"/>
      <c r="AHD133" s="10"/>
      <c r="AHE133" s="1"/>
      <c r="AHF133" s="9"/>
      <c r="AHI133" s="10"/>
      <c r="AHJ133" s="1"/>
      <c r="AHK133" s="9"/>
      <c r="AHN133" s="10"/>
      <c r="AHO133" s="1"/>
      <c r="AHP133" s="9"/>
      <c r="AHS133" s="10"/>
      <c r="AHT133" s="1"/>
      <c r="AHU133" s="9"/>
      <c r="AHX133" s="10"/>
      <c r="AHY133" s="1"/>
      <c r="AHZ133" s="9"/>
      <c r="AIC133" s="10"/>
      <c r="AID133" s="1"/>
      <c r="AIE133" s="9"/>
      <c r="AIH133" s="10"/>
      <c r="AII133" s="1"/>
      <c r="AIJ133" s="9"/>
      <c r="AIM133" s="10"/>
      <c r="AIN133" s="1"/>
      <c r="AIO133" s="9"/>
      <c r="AIR133" s="10"/>
      <c r="AIS133" s="1"/>
      <c r="AIT133" s="9"/>
      <c r="AIW133" s="10"/>
      <c r="AIX133" s="1"/>
      <c r="AIY133" s="9"/>
      <c r="AJB133" s="10"/>
      <c r="AJC133" s="1"/>
      <c r="AJD133" s="9"/>
      <c r="AJG133" s="10"/>
      <c r="AJH133" s="1"/>
      <c r="AJI133" s="9"/>
      <c r="AJL133" s="10"/>
      <c r="AJM133" s="1"/>
      <c r="AJN133" s="9"/>
      <c r="AJQ133" s="10"/>
      <c r="AJR133" s="1"/>
      <c r="AJS133" s="9"/>
      <c r="AJV133" s="10"/>
      <c r="AJW133" s="1"/>
      <c r="AJX133" s="9"/>
      <c r="AKA133" s="10"/>
      <c r="AKB133" s="1"/>
      <c r="AKC133" s="9"/>
      <c r="AKF133" s="10"/>
      <c r="AKG133" s="1"/>
      <c r="AKH133" s="9"/>
      <c r="AKK133" s="10"/>
      <c r="AKL133" s="1"/>
      <c r="AKM133" s="9"/>
      <c r="AKP133" s="10"/>
      <c r="AKQ133" s="1"/>
      <c r="AKR133" s="9"/>
      <c r="AKU133" s="10"/>
      <c r="AKV133" s="1"/>
      <c r="AKW133" s="9"/>
      <c r="AKZ133" s="10"/>
      <c r="ALA133" s="1"/>
      <c r="ALB133" s="9"/>
      <c r="ALE133" s="10"/>
      <c r="ALF133" s="1"/>
      <c r="ALG133" s="9"/>
      <c r="ALJ133" s="10"/>
      <c r="ALK133" s="1"/>
      <c r="ALL133" s="9"/>
      <c r="ALO133" s="10"/>
      <c r="ALP133" s="1"/>
      <c r="ALQ133" s="9"/>
      <c r="ALT133" s="10"/>
      <c r="ALU133" s="1"/>
      <c r="ALV133" s="9"/>
      <c r="ALY133" s="10"/>
      <c r="ALZ133" s="1"/>
      <c r="AMA133" s="9"/>
      <c r="AMD133" s="10"/>
      <c r="AME133" s="1"/>
      <c r="AMF133" s="9"/>
      <c r="AMI133" s="10"/>
      <c r="AMJ133" s="1"/>
    </row>
    <row r="134" spans="1:1024" customHeight="1" ht="13.2">
      <c r="I134" s="1"/>
      <c r="J134" s="9"/>
      <c r="M134" s="10"/>
      <c r="N134" s="1"/>
      <c r="O134" s="9"/>
      <c r="R134" s="10"/>
      <c r="S134" s="1"/>
      <c r="T134" s="9"/>
      <c r="W134" s="10"/>
      <c r="X134" s="1"/>
      <c r="Y134" s="9"/>
      <c r="AB134" s="10"/>
      <c r="AC134" s="1"/>
      <c r="AD134" s="9"/>
      <c r="AG134" s="10"/>
      <c r="AH134" s="1"/>
      <c r="AI134" s="9"/>
      <c r="AL134" s="10"/>
      <c r="AM134" s="1"/>
      <c r="AN134" s="9"/>
      <c r="AQ134" s="10"/>
      <c r="AR134" s="1"/>
      <c r="AS134" s="9"/>
      <c r="AV134" s="10"/>
      <c r="AW134" s="1"/>
      <c r="AX134" s="9"/>
      <c r="BA134" s="10"/>
      <c r="BB134" s="1"/>
      <c r="BC134" s="9"/>
      <c r="BF134" s="10"/>
      <c r="BG134" s="1"/>
      <c r="BH134" s="9"/>
      <c r="BK134" s="10"/>
      <c r="BL134" s="1"/>
      <c r="BM134" s="9"/>
      <c r="BP134" s="10"/>
      <c r="BQ134" s="1"/>
      <c r="BR134" s="9"/>
      <c r="BU134" s="10"/>
      <c r="BV134" s="1"/>
      <c r="BW134" s="9"/>
      <c r="BZ134" s="10"/>
      <c r="CA134" s="1"/>
      <c r="CB134" s="9"/>
      <c r="CE134" s="10"/>
      <c r="CF134" s="1"/>
      <c r="CG134" s="9"/>
      <c r="CJ134" s="10"/>
      <c r="CK134" s="1"/>
      <c r="CL134" s="9"/>
      <c r="CO134" s="10"/>
      <c r="CP134" s="1"/>
      <c r="CQ134" s="9"/>
      <c r="CT134" s="10"/>
      <c r="CU134" s="1"/>
      <c r="CV134" s="9"/>
      <c r="CY134" s="10"/>
      <c r="CZ134" s="1"/>
      <c r="DA134" s="9"/>
      <c r="DD134" s="10"/>
      <c r="DE134" s="1"/>
      <c r="DF134" s="9"/>
      <c r="DI134" s="10"/>
      <c r="DJ134" s="1"/>
      <c r="DK134" s="9"/>
      <c r="DN134" s="10"/>
      <c r="DO134" s="1"/>
      <c r="DP134" s="9"/>
      <c r="DS134" s="10"/>
      <c r="DT134" s="1"/>
      <c r="DU134" s="9"/>
      <c r="DX134" s="10"/>
      <c r="DY134" s="1"/>
      <c r="DZ134" s="9"/>
      <c r="EC134" s="10"/>
      <c r="ED134" s="1"/>
      <c r="EE134" s="9"/>
      <c r="EH134" s="10"/>
      <c r="EI134" s="1"/>
      <c r="EJ134" s="9"/>
      <c r="EM134" s="10"/>
      <c r="EN134" s="1"/>
      <c r="EO134" s="9"/>
      <c r="ER134" s="10"/>
      <c r="ES134" s="1"/>
      <c r="ET134" s="9"/>
      <c r="EW134" s="10"/>
      <c r="EX134" s="1"/>
      <c r="EY134" s="9"/>
      <c r="FB134" s="10"/>
      <c r="FC134" s="1"/>
      <c r="FD134" s="9"/>
      <c r="FG134" s="10"/>
      <c r="FH134" s="1"/>
      <c r="FI134" s="9"/>
      <c r="FL134" s="10"/>
      <c r="FM134" s="1"/>
      <c r="FN134" s="9"/>
      <c r="FQ134" s="10"/>
      <c r="FR134" s="1"/>
      <c r="FS134" s="9"/>
      <c r="FV134" s="10"/>
      <c r="FW134" s="1"/>
      <c r="FX134" s="9"/>
      <c r="GA134" s="10"/>
      <c r="GB134" s="1"/>
      <c r="GC134" s="9"/>
      <c r="GF134" s="10"/>
      <c r="GG134" s="1"/>
      <c r="GH134" s="9"/>
      <c r="GK134" s="10"/>
      <c r="GL134" s="1"/>
      <c r="GM134" s="9"/>
      <c r="GP134" s="10"/>
      <c r="GQ134" s="1"/>
      <c r="GR134" s="9"/>
      <c r="GU134" s="10"/>
      <c r="GV134" s="1"/>
      <c r="GW134" s="9"/>
      <c r="GZ134" s="10"/>
      <c r="HA134" s="1"/>
      <c r="HB134" s="9"/>
      <c r="HE134" s="10"/>
      <c r="HF134" s="1"/>
      <c r="HG134" s="9"/>
      <c r="HJ134" s="10"/>
      <c r="HK134" s="1"/>
      <c r="HL134" s="9"/>
      <c r="HO134" s="10"/>
      <c r="HP134" s="1"/>
      <c r="HQ134" s="9"/>
      <c r="HT134" s="10"/>
      <c r="HU134" s="1"/>
      <c r="HV134" s="9"/>
      <c r="HY134" s="10"/>
      <c r="HZ134" s="1"/>
      <c r="IA134" s="9"/>
      <c r="ID134" s="10"/>
      <c r="IE134" s="1"/>
      <c r="IF134" s="9"/>
      <c r="II134" s="10"/>
      <c r="IJ134" s="1"/>
      <c r="IK134" s="9"/>
      <c r="IN134" s="10"/>
      <c r="IO134" s="1"/>
      <c r="IP134" s="9"/>
      <c r="IS134" s="10"/>
      <c r="IT134" s="1"/>
      <c r="IU134" s="9"/>
      <c r="IX134" s="10"/>
      <c r="IY134" s="1"/>
      <c r="IZ134" s="9"/>
      <c r="JC134" s="10"/>
      <c r="JD134" s="1"/>
      <c r="JE134" s="9"/>
      <c r="JH134" s="10"/>
      <c r="JI134" s="1"/>
      <c r="JJ134" s="9"/>
      <c r="JM134" s="10"/>
      <c r="JN134" s="1"/>
      <c r="JO134" s="9"/>
      <c r="JR134" s="10"/>
      <c r="JS134" s="1"/>
      <c r="JT134" s="9"/>
      <c r="JW134" s="10"/>
      <c r="JX134" s="1"/>
      <c r="JY134" s="9"/>
      <c r="KB134" s="10"/>
      <c r="KC134" s="1"/>
      <c r="KD134" s="9"/>
      <c r="KG134" s="10"/>
      <c r="KH134" s="1"/>
      <c r="KI134" s="9"/>
      <c r="KL134" s="10"/>
      <c r="KM134" s="1"/>
      <c r="KN134" s="9"/>
      <c r="KQ134" s="10"/>
      <c r="KR134" s="1"/>
      <c r="KS134" s="9"/>
      <c r="KV134" s="10"/>
      <c r="KW134" s="1"/>
      <c r="KX134" s="9"/>
      <c r="LA134" s="10"/>
      <c r="LB134" s="1"/>
      <c r="LC134" s="9"/>
      <c r="LF134" s="10"/>
      <c r="LG134" s="1"/>
      <c r="LH134" s="9"/>
      <c r="LK134" s="10"/>
      <c r="LL134" s="1"/>
      <c r="LM134" s="9"/>
      <c r="LP134" s="10"/>
      <c r="LQ134" s="1"/>
      <c r="LR134" s="9"/>
      <c r="LU134" s="10"/>
      <c r="LV134" s="1"/>
      <c r="LW134" s="9"/>
      <c r="LZ134" s="10"/>
      <c r="MA134" s="1"/>
      <c r="MB134" s="9"/>
      <c r="ME134" s="10"/>
      <c r="MF134" s="1"/>
      <c r="MG134" s="9"/>
      <c r="MJ134" s="10"/>
      <c r="MK134" s="1"/>
      <c r="ML134" s="9"/>
      <c r="MO134" s="10"/>
      <c r="MP134" s="1"/>
      <c r="MQ134" s="9"/>
      <c r="MT134" s="10"/>
      <c r="MU134" s="1"/>
      <c r="MV134" s="9"/>
      <c r="MY134" s="10"/>
      <c r="MZ134" s="1"/>
      <c r="NA134" s="9"/>
      <c r="ND134" s="10"/>
      <c r="NE134" s="1"/>
      <c r="NF134" s="9"/>
      <c r="NI134" s="10"/>
      <c r="NJ134" s="1"/>
      <c r="NK134" s="9"/>
      <c r="NN134" s="10"/>
      <c r="NO134" s="1"/>
      <c r="NP134" s="9"/>
      <c r="NS134" s="10"/>
      <c r="NT134" s="1"/>
      <c r="NU134" s="9"/>
      <c r="NX134" s="10"/>
      <c r="NY134" s="1"/>
      <c r="NZ134" s="9"/>
      <c r="OC134" s="10"/>
      <c r="OD134" s="1"/>
      <c r="OE134" s="9"/>
      <c r="OH134" s="10"/>
      <c r="OI134" s="1"/>
      <c r="OJ134" s="9"/>
      <c r="OM134" s="10"/>
      <c r="ON134" s="1"/>
      <c r="OO134" s="9"/>
      <c r="OR134" s="10"/>
      <c r="OS134" s="1"/>
      <c r="OT134" s="9"/>
      <c r="OW134" s="10"/>
      <c r="OX134" s="1"/>
      <c r="OY134" s="9"/>
      <c r="PB134" s="10"/>
      <c r="PC134" s="1"/>
      <c r="PD134" s="9"/>
      <c r="PG134" s="10"/>
      <c r="PH134" s="1"/>
      <c r="PI134" s="9"/>
      <c r="PL134" s="10"/>
      <c r="PM134" s="1"/>
      <c r="PN134" s="9"/>
      <c r="PQ134" s="10"/>
      <c r="PR134" s="1"/>
      <c r="PS134" s="9"/>
      <c r="PV134" s="10"/>
      <c r="PW134" s="1"/>
      <c r="PX134" s="9"/>
      <c r="QA134" s="10"/>
      <c r="QB134" s="1"/>
      <c r="QC134" s="9"/>
      <c r="QF134" s="10"/>
      <c r="QG134" s="1"/>
      <c r="QH134" s="9"/>
      <c r="QK134" s="10"/>
      <c r="QL134" s="1"/>
      <c r="QM134" s="9"/>
      <c r="QP134" s="10"/>
      <c r="QQ134" s="1"/>
      <c r="QR134" s="9"/>
      <c r="QU134" s="10"/>
      <c r="QV134" s="1"/>
      <c r="QW134" s="9"/>
      <c r="QZ134" s="10"/>
      <c r="RA134" s="1"/>
      <c r="RB134" s="9"/>
      <c r="RE134" s="10"/>
      <c r="RF134" s="1"/>
      <c r="RG134" s="9"/>
      <c r="RJ134" s="10"/>
      <c r="RK134" s="1"/>
      <c r="RL134" s="9"/>
      <c r="RO134" s="10"/>
      <c r="RP134" s="1"/>
      <c r="RQ134" s="9"/>
      <c r="RT134" s="10"/>
      <c r="RU134" s="1"/>
      <c r="RV134" s="9"/>
      <c r="RY134" s="10"/>
      <c r="RZ134" s="1"/>
      <c r="SA134" s="9"/>
      <c r="SD134" s="10"/>
      <c r="SE134" s="1"/>
      <c r="SF134" s="9"/>
      <c r="SI134" s="10"/>
      <c r="SJ134" s="1"/>
      <c r="SK134" s="9"/>
      <c r="SN134" s="10"/>
      <c r="SO134" s="1"/>
      <c r="SP134" s="9"/>
      <c r="SS134" s="10"/>
      <c r="ST134" s="1"/>
      <c r="SU134" s="9"/>
      <c r="SX134" s="10"/>
      <c r="SY134" s="1"/>
      <c r="SZ134" s="9"/>
      <c r="TC134" s="10"/>
      <c r="TD134" s="1"/>
      <c r="TE134" s="9"/>
      <c r="TH134" s="10"/>
      <c r="TI134" s="1"/>
      <c r="TJ134" s="9"/>
      <c r="TM134" s="10"/>
      <c r="TN134" s="1"/>
      <c r="TO134" s="9"/>
      <c r="TR134" s="10"/>
      <c r="TS134" s="1"/>
      <c r="TT134" s="9"/>
      <c r="TW134" s="10"/>
      <c r="TX134" s="1"/>
      <c r="TY134" s="9"/>
      <c r="UB134" s="10"/>
      <c r="UC134" s="1"/>
      <c r="UD134" s="9"/>
      <c r="UG134" s="10"/>
      <c r="UH134" s="1"/>
      <c r="UI134" s="9"/>
      <c r="UL134" s="10"/>
      <c r="UM134" s="1"/>
      <c r="UN134" s="9"/>
      <c r="UQ134" s="10"/>
      <c r="UR134" s="1"/>
      <c r="US134" s="9"/>
      <c r="UV134" s="10"/>
      <c r="UW134" s="1"/>
      <c r="UX134" s="9"/>
      <c r="VA134" s="10"/>
      <c r="VB134" s="1"/>
      <c r="VC134" s="9"/>
      <c r="VF134" s="10"/>
      <c r="VG134" s="1"/>
      <c r="VH134" s="9"/>
      <c r="VK134" s="10"/>
      <c r="VL134" s="1"/>
      <c r="VM134" s="9"/>
      <c r="VP134" s="10"/>
      <c r="VQ134" s="1"/>
      <c r="VR134" s="9"/>
      <c r="VU134" s="10"/>
      <c r="VV134" s="1"/>
      <c r="VW134" s="9"/>
      <c r="VZ134" s="10"/>
      <c r="WA134" s="1"/>
      <c r="WB134" s="9"/>
      <c r="WE134" s="10"/>
      <c r="WF134" s="1"/>
      <c r="WG134" s="9"/>
      <c r="WJ134" s="10"/>
      <c r="WK134" s="1"/>
      <c r="WL134" s="9"/>
      <c r="WO134" s="10"/>
      <c r="WP134" s="1"/>
      <c r="WQ134" s="9"/>
      <c r="WT134" s="10"/>
      <c r="WU134" s="1"/>
      <c r="WV134" s="9"/>
      <c r="WY134" s="10"/>
      <c r="WZ134" s="1"/>
      <c r="XA134" s="9"/>
      <c r="XD134" s="10"/>
      <c r="XE134" s="1"/>
      <c r="XF134" s="9"/>
      <c r="XI134" s="10"/>
      <c r="XJ134" s="1"/>
      <c r="XK134" s="9"/>
      <c r="XN134" s="10"/>
      <c r="XO134" s="1"/>
      <c r="XP134" s="9"/>
      <c r="XS134" s="10"/>
      <c r="XT134" s="1"/>
      <c r="XU134" s="9"/>
      <c r="XX134" s="10"/>
      <c r="XY134" s="1"/>
      <c r="XZ134" s="9"/>
      <c r="YC134" s="10"/>
      <c r="YD134" s="1"/>
      <c r="YE134" s="9"/>
      <c r="YH134" s="10"/>
      <c r="YI134" s="1"/>
      <c r="YJ134" s="9"/>
      <c r="YM134" s="10"/>
      <c r="YN134" s="1"/>
      <c r="YO134" s="9"/>
      <c r="YR134" s="10"/>
      <c r="YS134" s="1"/>
      <c r="YT134" s="9"/>
      <c r="YW134" s="10"/>
      <c r="YX134" s="1"/>
      <c r="YY134" s="9"/>
      <c r="ZB134" s="10"/>
      <c r="ZC134" s="1"/>
      <c r="ZD134" s="9"/>
      <c r="ZG134" s="10"/>
      <c r="ZH134" s="1"/>
      <c r="ZI134" s="9"/>
      <c r="ZL134" s="10"/>
      <c r="ZM134" s="1"/>
      <c r="ZN134" s="9"/>
      <c r="ZQ134" s="10"/>
      <c r="ZR134" s="1"/>
      <c r="ZS134" s="9"/>
      <c r="ZV134" s="10"/>
      <c r="ZW134" s="1"/>
      <c r="ZX134" s="9"/>
      <c r="AAA134" s="10"/>
      <c r="AAB134" s="1"/>
      <c r="AAC134" s="9"/>
      <c r="AAF134" s="10"/>
      <c r="AAG134" s="1"/>
      <c r="AAH134" s="9"/>
      <c r="AAK134" s="10"/>
      <c r="AAL134" s="1"/>
      <c r="AAM134" s="9"/>
      <c r="AAP134" s="10"/>
      <c r="AAQ134" s="1"/>
      <c r="AAR134" s="9"/>
      <c r="AAU134" s="10"/>
      <c r="AAV134" s="1"/>
      <c r="AAW134" s="9"/>
      <c r="AAZ134" s="10"/>
      <c r="ABA134" s="1"/>
      <c r="ABB134" s="9"/>
      <c r="ABE134" s="10"/>
      <c r="ABF134" s="1"/>
      <c r="ABG134" s="9"/>
      <c r="ABJ134" s="10"/>
      <c r="ABK134" s="1"/>
      <c r="ABL134" s="9"/>
      <c r="ABO134" s="10"/>
      <c r="ABP134" s="1"/>
      <c r="ABQ134" s="9"/>
      <c r="ABT134" s="10"/>
      <c r="ABU134" s="1"/>
      <c r="ABV134" s="9"/>
      <c r="ABY134" s="10"/>
      <c r="ABZ134" s="1"/>
      <c r="ACA134" s="9"/>
      <c r="ACD134" s="10"/>
      <c r="ACE134" s="1"/>
      <c r="ACF134" s="9"/>
      <c r="ACI134" s="10"/>
      <c r="ACJ134" s="1"/>
      <c r="ACK134" s="9"/>
      <c r="ACN134" s="10"/>
      <c r="ACO134" s="1"/>
      <c r="ACP134" s="9"/>
      <c r="ACS134" s="10"/>
      <c r="ACT134" s="1"/>
      <c r="ACU134" s="9"/>
      <c r="ACX134" s="10"/>
      <c r="ACY134" s="1"/>
      <c r="ACZ134" s="9"/>
      <c r="ADC134" s="10"/>
      <c r="ADD134" s="1"/>
      <c r="ADE134" s="9"/>
      <c r="ADH134" s="10"/>
      <c r="ADI134" s="1"/>
      <c r="ADJ134" s="9"/>
      <c r="ADM134" s="10"/>
      <c r="ADN134" s="1"/>
      <c r="ADO134" s="9"/>
      <c r="ADR134" s="10"/>
      <c r="ADS134" s="1"/>
      <c r="ADT134" s="9"/>
      <c r="ADW134" s="10"/>
      <c r="ADX134" s="1"/>
      <c r="ADY134" s="9"/>
      <c r="AEB134" s="10"/>
      <c r="AEC134" s="1"/>
      <c r="AED134" s="9"/>
      <c r="AEG134" s="10"/>
      <c r="AEH134" s="1"/>
      <c r="AEI134" s="9"/>
      <c r="AEL134" s="10"/>
      <c r="AEM134" s="1"/>
      <c r="AEN134" s="9"/>
      <c r="AEQ134" s="10"/>
      <c r="AER134" s="1"/>
      <c r="AES134" s="9"/>
      <c r="AEV134" s="10"/>
      <c r="AEW134" s="1"/>
      <c r="AEX134" s="9"/>
      <c r="AFA134" s="10"/>
      <c r="AFB134" s="1"/>
      <c r="AFC134" s="9"/>
      <c r="AFF134" s="10"/>
      <c r="AFG134" s="1"/>
      <c r="AFH134" s="9"/>
      <c r="AFK134" s="10"/>
      <c r="AFL134" s="1"/>
      <c r="AFM134" s="9"/>
      <c r="AFP134" s="10"/>
      <c r="AFQ134" s="1"/>
      <c r="AFR134" s="9"/>
      <c r="AFU134" s="10"/>
      <c r="AFV134" s="1"/>
      <c r="AFW134" s="9"/>
      <c r="AFZ134" s="10"/>
      <c r="AGA134" s="1"/>
      <c r="AGB134" s="9"/>
      <c r="AGE134" s="10"/>
      <c r="AGF134" s="1"/>
      <c r="AGG134" s="9"/>
      <c r="AGJ134" s="10"/>
      <c r="AGK134" s="1"/>
      <c r="AGL134" s="9"/>
      <c r="AGO134" s="10"/>
      <c r="AGP134" s="1"/>
      <c r="AGQ134" s="9"/>
      <c r="AGT134" s="10"/>
      <c r="AGU134" s="1"/>
      <c r="AGV134" s="9"/>
      <c r="AGY134" s="10"/>
      <c r="AGZ134" s="1"/>
      <c r="AHA134" s="9"/>
      <c r="AHD134" s="10"/>
      <c r="AHE134" s="1"/>
      <c r="AHF134" s="9"/>
      <c r="AHI134" s="10"/>
      <c r="AHJ134" s="1"/>
      <c r="AHK134" s="9"/>
      <c r="AHN134" s="10"/>
      <c r="AHO134" s="1"/>
      <c r="AHP134" s="9"/>
      <c r="AHS134" s="10"/>
      <c r="AHT134" s="1"/>
      <c r="AHU134" s="9"/>
      <c r="AHX134" s="10"/>
      <c r="AHY134" s="1"/>
      <c r="AHZ134" s="9"/>
      <c r="AIC134" s="10"/>
      <c r="AID134" s="1"/>
      <c r="AIE134" s="9"/>
      <c r="AIH134" s="10"/>
      <c r="AII134" s="1"/>
      <c r="AIJ134" s="9"/>
      <c r="AIM134" s="10"/>
      <c r="AIN134" s="1"/>
      <c r="AIO134" s="9"/>
      <c r="AIR134" s="10"/>
      <c r="AIS134" s="1"/>
      <c r="AIT134" s="9"/>
      <c r="AIW134" s="10"/>
      <c r="AIX134" s="1"/>
      <c r="AIY134" s="9"/>
      <c r="AJB134" s="10"/>
      <c r="AJC134" s="1"/>
      <c r="AJD134" s="9"/>
      <c r="AJG134" s="10"/>
      <c r="AJH134" s="1"/>
      <c r="AJI134" s="9"/>
      <c r="AJL134" s="10"/>
      <c r="AJM134" s="1"/>
      <c r="AJN134" s="9"/>
      <c r="AJQ134" s="10"/>
      <c r="AJR134" s="1"/>
      <c r="AJS134" s="9"/>
      <c r="AJV134" s="10"/>
      <c r="AJW134" s="1"/>
      <c r="AJX134" s="9"/>
      <c r="AKA134" s="10"/>
      <c r="AKB134" s="1"/>
      <c r="AKC134" s="9"/>
      <c r="AKF134" s="10"/>
      <c r="AKG134" s="1"/>
      <c r="AKH134" s="9"/>
      <c r="AKK134" s="10"/>
      <c r="AKL134" s="1"/>
      <c r="AKM134" s="9"/>
      <c r="AKP134" s="10"/>
      <c r="AKQ134" s="1"/>
      <c r="AKR134" s="9"/>
      <c r="AKU134" s="10"/>
      <c r="AKV134" s="1"/>
      <c r="AKW134" s="9"/>
      <c r="AKZ134" s="10"/>
      <c r="ALA134" s="1"/>
      <c r="ALB134" s="9"/>
      <c r="ALE134" s="10"/>
      <c r="ALF134" s="1"/>
      <c r="ALG134" s="9"/>
      <c r="ALJ134" s="10"/>
      <c r="ALK134" s="1"/>
      <c r="ALL134" s="9"/>
      <c r="ALO134" s="10"/>
      <c r="ALP134" s="1"/>
      <c r="ALQ134" s="9"/>
      <c r="ALT134" s="10"/>
      <c r="ALU134" s="1"/>
      <c r="ALV134" s="9"/>
      <c r="ALY134" s="10"/>
      <c r="ALZ134" s="1"/>
      <c r="AMA134" s="9"/>
      <c r="AMD134" s="10"/>
      <c r="AME134" s="1"/>
      <c r="AMF134" s="9"/>
      <c r="AMI134" s="10"/>
      <c r="AMJ134" s="1"/>
    </row>
    <row r="135" spans="1:1024" customHeight="1" ht="13.2">
      <c r="I135" s="1"/>
      <c r="J135" s="9"/>
      <c r="M135" s="10"/>
      <c r="N135" s="1"/>
      <c r="O135" s="9"/>
      <c r="R135" s="10"/>
      <c r="S135" s="1"/>
      <c r="T135" s="9"/>
      <c r="W135" s="10"/>
      <c r="X135" s="1"/>
      <c r="Y135" s="9"/>
      <c r="AB135" s="10"/>
      <c r="AC135" s="1"/>
      <c r="AD135" s="9"/>
      <c r="AG135" s="10"/>
      <c r="AH135" s="1"/>
      <c r="AI135" s="9"/>
      <c r="AL135" s="10"/>
      <c r="AM135" s="1"/>
      <c r="AN135" s="9"/>
      <c r="AQ135" s="10"/>
      <c r="AR135" s="1"/>
      <c r="AS135" s="9"/>
      <c r="AV135" s="10"/>
      <c r="AW135" s="1"/>
      <c r="AX135" s="9"/>
      <c r="BA135" s="10"/>
      <c r="BB135" s="1"/>
      <c r="BC135" s="9"/>
      <c r="BF135" s="10"/>
      <c r="BG135" s="1"/>
      <c r="BH135" s="9"/>
      <c r="BK135" s="10"/>
      <c r="BL135" s="1"/>
      <c r="BM135" s="9"/>
      <c r="BP135" s="10"/>
      <c r="BQ135" s="1"/>
      <c r="BR135" s="9"/>
      <c r="BU135" s="10"/>
      <c r="BV135" s="1"/>
      <c r="BW135" s="9"/>
      <c r="BZ135" s="10"/>
      <c r="CA135" s="1"/>
      <c r="CB135" s="9"/>
      <c r="CE135" s="10"/>
      <c r="CF135" s="1"/>
      <c r="CG135" s="9"/>
      <c r="CJ135" s="10"/>
      <c r="CK135" s="1"/>
      <c r="CL135" s="9"/>
      <c r="CO135" s="10"/>
      <c r="CP135" s="1"/>
      <c r="CQ135" s="9"/>
      <c r="CT135" s="10"/>
      <c r="CU135" s="1"/>
      <c r="CV135" s="9"/>
      <c r="CY135" s="10"/>
      <c r="CZ135" s="1"/>
      <c r="DA135" s="9"/>
      <c r="DD135" s="10"/>
      <c r="DE135" s="1"/>
      <c r="DF135" s="9"/>
      <c r="DI135" s="10"/>
      <c r="DJ135" s="1"/>
      <c r="DK135" s="9"/>
      <c r="DN135" s="10"/>
      <c r="DO135" s="1"/>
      <c r="DP135" s="9"/>
      <c r="DS135" s="10"/>
      <c r="DT135" s="1"/>
      <c r="DU135" s="9"/>
      <c r="DX135" s="10"/>
      <c r="DY135" s="1"/>
      <c r="DZ135" s="9"/>
      <c r="EC135" s="10"/>
      <c r="ED135" s="1"/>
      <c r="EE135" s="9"/>
      <c r="EH135" s="10"/>
      <c r="EI135" s="1"/>
      <c r="EJ135" s="9"/>
      <c r="EM135" s="10"/>
      <c r="EN135" s="1"/>
      <c r="EO135" s="9"/>
      <c r="ER135" s="10"/>
      <c r="ES135" s="1"/>
      <c r="ET135" s="9"/>
      <c r="EW135" s="10"/>
      <c r="EX135" s="1"/>
      <c r="EY135" s="9"/>
      <c r="FB135" s="10"/>
      <c r="FC135" s="1"/>
      <c r="FD135" s="9"/>
      <c r="FG135" s="10"/>
      <c r="FH135" s="1"/>
      <c r="FI135" s="9"/>
      <c r="FL135" s="10"/>
      <c r="FM135" s="1"/>
      <c r="FN135" s="9"/>
      <c r="FQ135" s="10"/>
      <c r="FR135" s="1"/>
      <c r="FS135" s="9"/>
      <c r="FV135" s="10"/>
      <c r="FW135" s="1"/>
      <c r="FX135" s="9"/>
      <c r="GA135" s="10"/>
      <c r="GB135" s="1"/>
      <c r="GC135" s="9"/>
      <c r="GF135" s="10"/>
      <c r="GG135" s="1"/>
      <c r="GH135" s="9"/>
      <c r="GK135" s="10"/>
      <c r="GL135" s="1"/>
      <c r="GM135" s="9"/>
      <c r="GP135" s="10"/>
      <c r="GQ135" s="1"/>
      <c r="GR135" s="9"/>
      <c r="GU135" s="10"/>
      <c r="GV135" s="1"/>
      <c r="GW135" s="9"/>
      <c r="GZ135" s="10"/>
      <c r="HA135" s="1"/>
      <c r="HB135" s="9"/>
      <c r="HE135" s="10"/>
      <c r="HF135" s="1"/>
      <c r="HG135" s="9"/>
      <c r="HJ135" s="10"/>
      <c r="HK135" s="1"/>
      <c r="HL135" s="9"/>
      <c r="HO135" s="10"/>
      <c r="HP135" s="1"/>
      <c r="HQ135" s="9"/>
      <c r="HT135" s="10"/>
      <c r="HU135" s="1"/>
      <c r="HV135" s="9"/>
      <c r="HY135" s="10"/>
      <c r="HZ135" s="1"/>
      <c r="IA135" s="9"/>
      <c r="ID135" s="10"/>
      <c r="IE135" s="1"/>
      <c r="IF135" s="9"/>
      <c r="II135" s="10"/>
      <c r="IJ135" s="1"/>
      <c r="IK135" s="9"/>
      <c r="IN135" s="10"/>
      <c r="IO135" s="1"/>
      <c r="IP135" s="9"/>
      <c r="IS135" s="10"/>
      <c r="IT135" s="1"/>
      <c r="IU135" s="9"/>
      <c r="IX135" s="10"/>
      <c r="IY135" s="1"/>
      <c r="IZ135" s="9"/>
      <c r="JC135" s="10"/>
      <c r="JD135" s="1"/>
      <c r="JE135" s="9"/>
      <c r="JH135" s="10"/>
      <c r="JI135" s="1"/>
      <c r="JJ135" s="9"/>
      <c r="JM135" s="10"/>
      <c r="JN135" s="1"/>
      <c r="JO135" s="9"/>
      <c r="JR135" s="10"/>
      <c r="JS135" s="1"/>
      <c r="JT135" s="9"/>
      <c r="JW135" s="10"/>
      <c r="JX135" s="1"/>
      <c r="JY135" s="9"/>
      <c r="KB135" s="10"/>
      <c r="KC135" s="1"/>
      <c r="KD135" s="9"/>
      <c r="KG135" s="10"/>
      <c r="KH135" s="1"/>
      <c r="KI135" s="9"/>
      <c r="KL135" s="10"/>
      <c r="KM135" s="1"/>
      <c r="KN135" s="9"/>
      <c r="KQ135" s="10"/>
      <c r="KR135" s="1"/>
      <c r="KS135" s="9"/>
      <c r="KV135" s="10"/>
      <c r="KW135" s="1"/>
      <c r="KX135" s="9"/>
      <c r="LA135" s="10"/>
      <c r="LB135" s="1"/>
      <c r="LC135" s="9"/>
      <c r="LF135" s="10"/>
      <c r="LG135" s="1"/>
      <c r="LH135" s="9"/>
      <c r="LK135" s="10"/>
      <c r="LL135" s="1"/>
      <c r="LM135" s="9"/>
      <c r="LP135" s="10"/>
      <c r="LQ135" s="1"/>
      <c r="LR135" s="9"/>
      <c r="LU135" s="10"/>
      <c r="LV135" s="1"/>
      <c r="LW135" s="9"/>
      <c r="LZ135" s="10"/>
      <c r="MA135" s="1"/>
      <c r="MB135" s="9"/>
      <c r="ME135" s="10"/>
      <c r="MF135" s="1"/>
      <c r="MG135" s="9"/>
      <c r="MJ135" s="10"/>
      <c r="MK135" s="1"/>
      <c r="ML135" s="9"/>
      <c r="MO135" s="10"/>
      <c r="MP135" s="1"/>
      <c r="MQ135" s="9"/>
      <c r="MT135" s="10"/>
      <c r="MU135" s="1"/>
      <c r="MV135" s="9"/>
      <c r="MY135" s="10"/>
      <c r="MZ135" s="1"/>
      <c r="NA135" s="9"/>
      <c r="ND135" s="10"/>
      <c r="NE135" s="1"/>
      <c r="NF135" s="9"/>
      <c r="NI135" s="10"/>
      <c r="NJ135" s="1"/>
      <c r="NK135" s="9"/>
      <c r="NN135" s="10"/>
      <c r="NO135" s="1"/>
      <c r="NP135" s="9"/>
      <c r="NS135" s="10"/>
      <c r="NT135" s="1"/>
      <c r="NU135" s="9"/>
      <c r="NX135" s="10"/>
      <c r="NY135" s="1"/>
      <c r="NZ135" s="9"/>
      <c r="OC135" s="10"/>
      <c r="OD135" s="1"/>
      <c r="OE135" s="9"/>
      <c r="OH135" s="10"/>
      <c r="OI135" s="1"/>
      <c r="OJ135" s="9"/>
      <c r="OM135" s="10"/>
      <c r="ON135" s="1"/>
      <c r="OO135" s="9"/>
      <c r="OR135" s="10"/>
      <c r="OS135" s="1"/>
      <c r="OT135" s="9"/>
      <c r="OW135" s="10"/>
      <c r="OX135" s="1"/>
      <c r="OY135" s="9"/>
      <c r="PB135" s="10"/>
      <c r="PC135" s="1"/>
      <c r="PD135" s="9"/>
      <c r="PG135" s="10"/>
      <c r="PH135" s="1"/>
      <c r="PI135" s="9"/>
      <c r="PL135" s="10"/>
      <c r="PM135" s="1"/>
      <c r="PN135" s="9"/>
      <c r="PQ135" s="10"/>
      <c r="PR135" s="1"/>
      <c r="PS135" s="9"/>
      <c r="PV135" s="10"/>
      <c r="PW135" s="1"/>
      <c r="PX135" s="9"/>
      <c r="QA135" s="10"/>
      <c r="QB135" s="1"/>
      <c r="QC135" s="9"/>
      <c r="QF135" s="10"/>
      <c r="QG135" s="1"/>
      <c r="QH135" s="9"/>
      <c r="QK135" s="10"/>
      <c r="QL135" s="1"/>
      <c r="QM135" s="9"/>
      <c r="QP135" s="10"/>
      <c r="QQ135" s="1"/>
      <c r="QR135" s="9"/>
      <c r="QU135" s="10"/>
      <c r="QV135" s="1"/>
      <c r="QW135" s="9"/>
      <c r="QZ135" s="10"/>
      <c r="RA135" s="1"/>
      <c r="RB135" s="9"/>
      <c r="RE135" s="10"/>
      <c r="RF135" s="1"/>
      <c r="RG135" s="9"/>
      <c r="RJ135" s="10"/>
      <c r="RK135" s="1"/>
      <c r="RL135" s="9"/>
      <c r="RO135" s="10"/>
      <c r="RP135" s="1"/>
      <c r="RQ135" s="9"/>
      <c r="RT135" s="10"/>
      <c r="RU135" s="1"/>
      <c r="RV135" s="9"/>
      <c r="RY135" s="10"/>
      <c r="RZ135" s="1"/>
      <c r="SA135" s="9"/>
      <c r="SD135" s="10"/>
      <c r="SE135" s="1"/>
      <c r="SF135" s="9"/>
      <c r="SI135" s="10"/>
      <c r="SJ135" s="1"/>
      <c r="SK135" s="9"/>
      <c r="SN135" s="10"/>
      <c r="SO135" s="1"/>
      <c r="SP135" s="9"/>
      <c r="SS135" s="10"/>
      <c r="ST135" s="1"/>
      <c r="SU135" s="9"/>
      <c r="SX135" s="10"/>
      <c r="SY135" s="1"/>
      <c r="SZ135" s="9"/>
      <c r="TC135" s="10"/>
      <c r="TD135" s="1"/>
      <c r="TE135" s="9"/>
      <c r="TH135" s="10"/>
      <c r="TI135" s="1"/>
      <c r="TJ135" s="9"/>
      <c r="TM135" s="10"/>
      <c r="TN135" s="1"/>
      <c r="TO135" s="9"/>
      <c r="TR135" s="10"/>
      <c r="TS135" s="1"/>
      <c r="TT135" s="9"/>
      <c r="TW135" s="10"/>
      <c r="TX135" s="1"/>
      <c r="TY135" s="9"/>
      <c r="UB135" s="10"/>
      <c r="UC135" s="1"/>
      <c r="UD135" s="9"/>
      <c r="UG135" s="10"/>
      <c r="UH135" s="1"/>
      <c r="UI135" s="9"/>
      <c r="UL135" s="10"/>
      <c r="UM135" s="1"/>
      <c r="UN135" s="9"/>
      <c r="UQ135" s="10"/>
      <c r="UR135" s="1"/>
      <c r="US135" s="9"/>
      <c r="UV135" s="10"/>
      <c r="UW135" s="1"/>
      <c r="UX135" s="9"/>
      <c r="VA135" s="10"/>
      <c r="VB135" s="1"/>
      <c r="VC135" s="9"/>
      <c r="VF135" s="10"/>
      <c r="VG135" s="1"/>
      <c r="VH135" s="9"/>
      <c r="VK135" s="10"/>
      <c r="VL135" s="1"/>
      <c r="VM135" s="9"/>
      <c r="VP135" s="10"/>
      <c r="VQ135" s="1"/>
      <c r="VR135" s="9"/>
      <c r="VU135" s="10"/>
      <c r="VV135" s="1"/>
      <c r="VW135" s="9"/>
      <c r="VZ135" s="10"/>
      <c r="WA135" s="1"/>
      <c r="WB135" s="9"/>
      <c r="WE135" s="10"/>
      <c r="WF135" s="1"/>
      <c r="WG135" s="9"/>
      <c r="WJ135" s="10"/>
      <c r="WK135" s="1"/>
      <c r="WL135" s="9"/>
      <c r="WO135" s="10"/>
      <c r="WP135" s="1"/>
      <c r="WQ135" s="9"/>
      <c r="WT135" s="10"/>
      <c r="WU135" s="1"/>
      <c r="WV135" s="9"/>
      <c r="WY135" s="10"/>
      <c r="WZ135" s="1"/>
      <c r="XA135" s="9"/>
      <c r="XD135" s="10"/>
      <c r="XE135" s="1"/>
      <c r="XF135" s="9"/>
      <c r="XI135" s="10"/>
      <c r="XJ135" s="1"/>
      <c r="XK135" s="9"/>
      <c r="XN135" s="10"/>
      <c r="XO135" s="1"/>
      <c r="XP135" s="9"/>
      <c r="XS135" s="10"/>
      <c r="XT135" s="1"/>
      <c r="XU135" s="9"/>
      <c r="XX135" s="10"/>
      <c r="XY135" s="1"/>
      <c r="XZ135" s="9"/>
      <c r="YC135" s="10"/>
      <c r="YD135" s="1"/>
      <c r="YE135" s="9"/>
      <c r="YH135" s="10"/>
      <c r="YI135" s="1"/>
      <c r="YJ135" s="9"/>
      <c r="YM135" s="10"/>
      <c r="YN135" s="1"/>
      <c r="YO135" s="9"/>
      <c r="YR135" s="10"/>
      <c r="YS135" s="1"/>
      <c r="YT135" s="9"/>
      <c r="YW135" s="10"/>
      <c r="YX135" s="1"/>
      <c r="YY135" s="9"/>
      <c r="ZB135" s="10"/>
      <c r="ZC135" s="1"/>
      <c r="ZD135" s="9"/>
      <c r="ZG135" s="10"/>
      <c r="ZH135" s="1"/>
      <c r="ZI135" s="9"/>
      <c r="ZL135" s="10"/>
      <c r="ZM135" s="1"/>
      <c r="ZN135" s="9"/>
      <c r="ZQ135" s="10"/>
      <c r="ZR135" s="1"/>
      <c r="ZS135" s="9"/>
      <c r="ZV135" s="10"/>
      <c r="ZW135" s="1"/>
      <c r="ZX135" s="9"/>
      <c r="AAA135" s="10"/>
      <c r="AAB135" s="1"/>
      <c r="AAC135" s="9"/>
      <c r="AAF135" s="10"/>
      <c r="AAG135" s="1"/>
      <c r="AAH135" s="9"/>
      <c r="AAK135" s="10"/>
      <c r="AAL135" s="1"/>
      <c r="AAM135" s="9"/>
      <c r="AAP135" s="10"/>
      <c r="AAQ135" s="1"/>
      <c r="AAR135" s="9"/>
      <c r="AAU135" s="10"/>
      <c r="AAV135" s="1"/>
      <c r="AAW135" s="9"/>
      <c r="AAZ135" s="10"/>
      <c r="ABA135" s="1"/>
      <c r="ABB135" s="9"/>
      <c r="ABE135" s="10"/>
      <c r="ABF135" s="1"/>
      <c r="ABG135" s="9"/>
      <c r="ABJ135" s="10"/>
      <c r="ABK135" s="1"/>
      <c r="ABL135" s="9"/>
      <c r="ABO135" s="10"/>
      <c r="ABP135" s="1"/>
      <c r="ABQ135" s="9"/>
      <c r="ABT135" s="10"/>
      <c r="ABU135" s="1"/>
      <c r="ABV135" s="9"/>
      <c r="ABY135" s="10"/>
      <c r="ABZ135" s="1"/>
      <c r="ACA135" s="9"/>
      <c r="ACD135" s="10"/>
      <c r="ACE135" s="1"/>
      <c r="ACF135" s="9"/>
      <c r="ACI135" s="10"/>
      <c r="ACJ135" s="1"/>
      <c r="ACK135" s="9"/>
      <c r="ACN135" s="10"/>
      <c r="ACO135" s="1"/>
      <c r="ACP135" s="9"/>
      <c r="ACS135" s="10"/>
      <c r="ACT135" s="1"/>
      <c r="ACU135" s="9"/>
      <c r="ACX135" s="10"/>
      <c r="ACY135" s="1"/>
      <c r="ACZ135" s="9"/>
      <c r="ADC135" s="10"/>
      <c r="ADD135" s="1"/>
      <c r="ADE135" s="9"/>
      <c r="ADH135" s="10"/>
      <c r="ADI135" s="1"/>
      <c r="ADJ135" s="9"/>
      <c r="ADM135" s="10"/>
      <c r="ADN135" s="1"/>
      <c r="ADO135" s="9"/>
      <c r="ADR135" s="10"/>
      <c r="ADS135" s="1"/>
      <c r="ADT135" s="9"/>
      <c r="ADW135" s="10"/>
      <c r="ADX135" s="1"/>
      <c r="ADY135" s="9"/>
      <c r="AEB135" s="10"/>
      <c r="AEC135" s="1"/>
      <c r="AED135" s="9"/>
      <c r="AEG135" s="10"/>
      <c r="AEH135" s="1"/>
      <c r="AEI135" s="9"/>
      <c r="AEL135" s="10"/>
      <c r="AEM135" s="1"/>
      <c r="AEN135" s="9"/>
      <c r="AEQ135" s="10"/>
      <c r="AER135" s="1"/>
      <c r="AES135" s="9"/>
      <c r="AEV135" s="10"/>
      <c r="AEW135" s="1"/>
      <c r="AEX135" s="9"/>
      <c r="AFA135" s="10"/>
      <c r="AFB135" s="1"/>
      <c r="AFC135" s="9"/>
      <c r="AFF135" s="10"/>
      <c r="AFG135" s="1"/>
      <c r="AFH135" s="9"/>
      <c r="AFK135" s="10"/>
      <c r="AFL135" s="1"/>
      <c r="AFM135" s="9"/>
      <c r="AFP135" s="10"/>
      <c r="AFQ135" s="1"/>
      <c r="AFR135" s="9"/>
      <c r="AFU135" s="10"/>
      <c r="AFV135" s="1"/>
      <c r="AFW135" s="9"/>
      <c r="AFZ135" s="10"/>
      <c r="AGA135" s="1"/>
      <c r="AGB135" s="9"/>
      <c r="AGE135" s="10"/>
      <c r="AGF135" s="1"/>
      <c r="AGG135" s="9"/>
      <c r="AGJ135" s="10"/>
      <c r="AGK135" s="1"/>
      <c r="AGL135" s="9"/>
      <c r="AGO135" s="10"/>
      <c r="AGP135" s="1"/>
      <c r="AGQ135" s="9"/>
      <c r="AGT135" s="10"/>
      <c r="AGU135" s="1"/>
      <c r="AGV135" s="9"/>
      <c r="AGY135" s="10"/>
      <c r="AGZ135" s="1"/>
      <c r="AHA135" s="9"/>
      <c r="AHD135" s="10"/>
      <c r="AHE135" s="1"/>
      <c r="AHF135" s="9"/>
      <c r="AHI135" s="10"/>
      <c r="AHJ135" s="1"/>
      <c r="AHK135" s="9"/>
      <c r="AHN135" s="10"/>
      <c r="AHO135" s="1"/>
      <c r="AHP135" s="9"/>
      <c r="AHS135" s="10"/>
      <c r="AHT135" s="1"/>
      <c r="AHU135" s="9"/>
      <c r="AHX135" s="10"/>
      <c r="AHY135" s="1"/>
      <c r="AHZ135" s="9"/>
      <c r="AIC135" s="10"/>
      <c r="AID135" s="1"/>
      <c r="AIE135" s="9"/>
      <c r="AIH135" s="10"/>
      <c r="AII135" s="1"/>
      <c r="AIJ135" s="9"/>
      <c r="AIM135" s="10"/>
      <c r="AIN135" s="1"/>
      <c r="AIO135" s="9"/>
      <c r="AIR135" s="10"/>
      <c r="AIS135" s="1"/>
      <c r="AIT135" s="9"/>
      <c r="AIW135" s="10"/>
      <c r="AIX135" s="1"/>
      <c r="AIY135" s="9"/>
      <c r="AJB135" s="10"/>
      <c r="AJC135" s="1"/>
      <c r="AJD135" s="9"/>
      <c r="AJG135" s="10"/>
      <c r="AJH135" s="1"/>
      <c r="AJI135" s="9"/>
      <c r="AJL135" s="10"/>
      <c r="AJM135" s="1"/>
      <c r="AJN135" s="9"/>
      <c r="AJQ135" s="10"/>
      <c r="AJR135" s="1"/>
      <c r="AJS135" s="9"/>
      <c r="AJV135" s="10"/>
      <c r="AJW135" s="1"/>
      <c r="AJX135" s="9"/>
      <c r="AKA135" s="10"/>
      <c r="AKB135" s="1"/>
      <c r="AKC135" s="9"/>
      <c r="AKF135" s="10"/>
      <c r="AKG135" s="1"/>
      <c r="AKH135" s="9"/>
      <c r="AKK135" s="10"/>
      <c r="AKL135" s="1"/>
      <c r="AKM135" s="9"/>
      <c r="AKP135" s="10"/>
      <c r="AKQ135" s="1"/>
      <c r="AKR135" s="9"/>
      <c r="AKU135" s="10"/>
      <c r="AKV135" s="1"/>
      <c r="AKW135" s="9"/>
      <c r="AKZ135" s="10"/>
      <c r="ALA135" s="1"/>
      <c r="ALB135" s="9"/>
      <c r="ALE135" s="10"/>
      <c r="ALF135" s="1"/>
      <c r="ALG135" s="9"/>
      <c r="ALJ135" s="10"/>
      <c r="ALK135" s="1"/>
      <c r="ALL135" s="9"/>
      <c r="ALO135" s="10"/>
      <c r="ALP135" s="1"/>
      <c r="ALQ135" s="9"/>
      <c r="ALT135" s="10"/>
      <c r="ALU135" s="1"/>
      <c r="ALV135" s="9"/>
      <c r="ALY135" s="10"/>
      <c r="ALZ135" s="1"/>
      <c r="AMA135" s="9"/>
      <c r="AMD135" s="10"/>
      <c r="AME135" s="1"/>
      <c r="AMF135" s="9"/>
      <c r="AMI135" s="10"/>
      <c r="AMJ135" s="1"/>
    </row>
    <row r="136" spans="1:1024" customHeight="1" ht="13.2">
      <c r="I136" s="1"/>
      <c r="J136" s="9"/>
      <c r="M136" s="10"/>
      <c r="N136" s="1"/>
      <c r="O136" s="9"/>
      <c r="R136" s="10"/>
      <c r="S136" s="1"/>
      <c r="T136" s="9"/>
      <c r="W136" s="10"/>
      <c r="X136" s="1"/>
      <c r="Y136" s="9"/>
      <c r="AB136" s="10"/>
      <c r="AC136" s="1"/>
      <c r="AD136" s="9"/>
      <c r="AG136" s="10"/>
      <c r="AH136" s="1"/>
      <c r="AI136" s="9"/>
      <c r="AL136" s="10"/>
      <c r="AM136" s="1"/>
      <c r="AN136" s="9"/>
      <c r="AQ136" s="10"/>
      <c r="AR136" s="1"/>
      <c r="AS136" s="9"/>
      <c r="AV136" s="10"/>
      <c r="AW136" s="1"/>
      <c r="AX136" s="9"/>
      <c r="BA136" s="10"/>
      <c r="BB136" s="1"/>
      <c r="BC136" s="9"/>
      <c r="BF136" s="10"/>
      <c r="BG136" s="1"/>
      <c r="BH136" s="9"/>
      <c r="BK136" s="10"/>
      <c r="BL136" s="1"/>
      <c r="BM136" s="9"/>
      <c r="BP136" s="10"/>
      <c r="BQ136" s="1"/>
      <c r="BR136" s="9"/>
      <c r="BU136" s="10"/>
      <c r="BV136" s="1"/>
      <c r="BW136" s="9"/>
      <c r="BZ136" s="10"/>
      <c r="CA136" s="1"/>
      <c r="CB136" s="9"/>
      <c r="CE136" s="10"/>
      <c r="CF136" s="1"/>
      <c r="CG136" s="9"/>
      <c r="CJ136" s="10"/>
      <c r="CK136" s="1"/>
      <c r="CL136" s="9"/>
      <c r="CO136" s="10"/>
      <c r="CP136" s="1"/>
      <c r="CQ136" s="9"/>
      <c r="CT136" s="10"/>
      <c r="CU136" s="1"/>
      <c r="CV136" s="9"/>
      <c r="CY136" s="10"/>
      <c r="CZ136" s="1"/>
      <c r="DA136" s="9"/>
      <c r="DD136" s="10"/>
      <c r="DE136" s="1"/>
      <c r="DF136" s="9"/>
      <c r="DI136" s="10"/>
      <c r="DJ136" s="1"/>
      <c r="DK136" s="9"/>
      <c r="DN136" s="10"/>
      <c r="DO136" s="1"/>
      <c r="DP136" s="9"/>
      <c r="DS136" s="10"/>
      <c r="DT136" s="1"/>
      <c r="DU136" s="9"/>
      <c r="DX136" s="10"/>
      <c r="DY136" s="1"/>
      <c r="DZ136" s="9"/>
      <c r="EC136" s="10"/>
      <c r="ED136" s="1"/>
      <c r="EE136" s="9"/>
      <c r="EH136" s="10"/>
      <c r="EI136" s="1"/>
      <c r="EJ136" s="9"/>
      <c r="EM136" s="10"/>
      <c r="EN136" s="1"/>
      <c r="EO136" s="9"/>
      <c r="ER136" s="10"/>
      <c r="ES136" s="1"/>
      <c r="ET136" s="9"/>
      <c r="EW136" s="10"/>
      <c r="EX136" s="1"/>
      <c r="EY136" s="9"/>
      <c r="FB136" s="10"/>
      <c r="FC136" s="1"/>
      <c r="FD136" s="9"/>
      <c r="FG136" s="10"/>
      <c r="FH136" s="1"/>
      <c r="FI136" s="9"/>
      <c r="FL136" s="10"/>
      <c r="FM136" s="1"/>
      <c r="FN136" s="9"/>
      <c r="FQ136" s="10"/>
      <c r="FR136" s="1"/>
      <c r="FS136" s="9"/>
      <c r="FV136" s="10"/>
      <c r="FW136" s="1"/>
      <c r="FX136" s="9"/>
      <c r="GA136" s="10"/>
      <c r="GB136" s="1"/>
      <c r="GC136" s="9"/>
      <c r="GF136" s="10"/>
      <c r="GG136" s="1"/>
      <c r="GH136" s="9"/>
      <c r="GK136" s="10"/>
      <c r="GL136" s="1"/>
      <c r="GM136" s="9"/>
      <c r="GP136" s="10"/>
      <c r="GQ136" s="1"/>
      <c r="GR136" s="9"/>
      <c r="GU136" s="10"/>
      <c r="GV136" s="1"/>
      <c r="GW136" s="9"/>
      <c r="GZ136" s="10"/>
      <c r="HA136" s="1"/>
      <c r="HB136" s="9"/>
      <c r="HE136" s="10"/>
      <c r="HF136" s="1"/>
      <c r="HG136" s="9"/>
      <c r="HJ136" s="10"/>
      <c r="HK136" s="1"/>
      <c r="HL136" s="9"/>
      <c r="HO136" s="10"/>
      <c r="HP136" s="1"/>
      <c r="HQ136" s="9"/>
      <c r="HT136" s="10"/>
      <c r="HU136" s="1"/>
      <c r="HV136" s="9"/>
      <c r="HY136" s="10"/>
      <c r="HZ136" s="1"/>
      <c r="IA136" s="9"/>
      <c r="ID136" s="10"/>
      <c r="IE136" s="1"/>
      <c r="IF136" s="9"/>
      <c r="II136" s="10"/>
      <c r="IJ136" s="1"/>
      <c r="IK136" s="9"/>
      <c r="IN136" s="10"/>
      <c r="IO136" s="1"/>
      <c r="IP136" s="9"/>
      <c r="IS136" s="10"/>
      <c r="IT136" s="1"/>
      <c r="IU136" s="9"/>
      <c r="IX136" s="10"/>
      <c r="IY136" s="1"/>
      <c r="IZ136" s="9"/>
      <c r="JC136" s="10"/>
      <c r="JD136" s="1"/>
      <c r="JE136" s="9"/>
      <c r="JH136" s="10"/>
      <c r="JI136" s="1"/>
      <c r="JJ136" s="9"/>
      <c r="JM136" s="10"/>
      <c r="JN136" s="1"/>
      <c r="JO136" s="9"/>
      <c r="JR136" s="10"/>
      <c r="JS136" s="1"/>
      <c r="JT136" s="9"/>
      <c r="JW136" s="10"/>
      <c r="JX136" s="1"/>
      <c r="JY136" s="9"/>
      <c r="KB136" s="10"/>
      <c r="KC136" s="1"/>
      <c r="KD136" s="9"/>
      <c r="KG136" s="10"/>
      <c r="KH136" s="1"/>
      <c r="KI136" s="9"/>
      <c r="KL136" s="10"/>
      <c r="KM136" s="1"/>
      <c r="KN136" s="9"/>
      <c r="KQ136" s="10"/>
      <c r="KR136" s="1"/>
      <c r="KS136" s="9"/>
      <c r="KV136" s="10"/>
      <c r="KW136" s="1"/>
      <c r="KX136" s="9"/>
      <c r="LA136" s="10"/>
      <c r="LB136" s="1"/>
      <c r="LC136" s="9"/>
      <c r="LF136" s="10"/>
      <c r="LG136" s="1"/>
      <c r="LH136" s="9"/>
      <c r="LK136" s="10"/>
      <c r="LL136" s="1"/>
      <c r="LM136" s="9"/>
      <c r="LP136" s="10"/>
      <c r="LQ136" s="1"/>
      <c r="LR136" s="9"/>
      <c r="LU136" s="10"/>
      <c r="LV136" s="1"/>
      <c r="LW136" s="9"/>
      <c r="LZ136" s="10"/>
      <c r="MA136" s="1"/>
      <c r="MB136" s="9"/>
      <c r="ME136" s="10"/>
      <c r="MF136" s="1"/>
      <c r="MG136" s="9"/>
      <c r="MJ136" s="10"/>
      <c r="MK136" s="1"/>
      <c r="ML136" s="9"/>
      <c r="MO136" s="10"/>
      <c r="MP136" s="1"/>
      <c r="MQ136" s="9"/>
      <c r="MT136" s="10"/>
      <c r="MU136" s="1"/>
      <c r="MV136" s="9"/>
      <c r="MY136" s="10"/>
      <c r="MZ136" s="1"/>
      <c r="NA136" s="9"/>
      <c r="ND136" s="10"/>
      <c r="NE136" s="1"/>
      <c r="NF136" s="9"/>
      <c r="NI136" s="10"/>
      <c r="NJ136" s="1"/>
      <c r="NK136" s="9"/>
      <c r="NN136" s="10"/>
      <c r="NO136" s="1"/>
      <c r="NP136" s="9"/>
      <c r="NS136" s="10"/>
      <c r="NT136" s="1"/>
      <c r="NU136" s="9"/>
      <c r="NX136" s="10"/>
      <c r="NY136" s="1"/>
      <c r="NZ136" s="9"/>
      <c r="OC136" s="10"/>
      <c r="OD136" s="1"/>
      <c r="OE136" s="9"/>
      <c r="OH136" s="10"/>
      <c r="OI136" s="1"/>
      <c r="OJ136" s="9"/>
      <c r="OM136" s="10"/>
      <c r="ON136" s="1"/>
      <c r="OO136" s="9"/>
      <c r="OR136" s="10"/>
      <c r="OS136" s="1"/>
      <c r="OT136" s="9"/>
      <c r="OW136" s="10"/>
      <c r="OX136" s="1"/>
      <c r="OY136" s="9"/>
      <c r="PB136" s="10"/>
      <c r="PC136" s="1"/>
      <c r="PD136" s="9"/>
      <c r="PG136" s="10"/>
      <c r="PH136" s="1"/>
      <c r="PI136" s="9"/>
      <c r="PL136" s="10"/>
      <c r="PM136" s="1"/>
      <c r="PN136" s="9"/>
      <c r="PQ136" s="10"/>
      <c r="PR136" s="1"/>
      <c r="PS136" s="9"/>
      <c r="PV136" s="10"/>
      <c r="PW136" s="1"/>
      <c r="PX136" s="9"/>
      <c r="QA136" s="10"/>
      <c r="QB136" s="1"/>
      <c r="QC136" s="9"/>
      <c r="QF136" s="10"/>
      <c r="QG136" s="1"/>
      <c r="QH136" s="9"/>
      <c r="QK136" s="10"/>
      <c r="QL136" s="1"/>
      <c r="QM136" s="9"/>
      <c r="QP136" s="10"/>
      <c r="QQ136" s="1"/>
      <c r="QR136" s="9"/>
      <c r="QU136" s="10"/>
      <c r="QV136" s="1"/>
      <c r="QW136" s="9"/>
      <c r="QZ136" s="10"/>
      <c r="RA136" s="1"/>
      <c r="RB136" s="9"/>
      <c r="RE136" s="10"/>
      <c r="RF136" s="1"/>
      <c r="RG136" s="9"/>
      <c r="RJ136" s="10"/>
      <c r="RK136" s="1"/>
      <c r="RL136" s="9"/>
      <c r="RO136" s="10"/>
      <c r="RP136" s="1"/>
      <c r="RQ136" s="9"/>
      <c r="RT136" s="10"/>
      <c r="RU136" s="1"/>
      <c r="RV136" s="9"/>
      <c r="RY136" s="10"/>
      <c r="RZ136" s="1"/>
      <c r="SA136" s="9"/>
      <c r="SD136" s="10"/>
      <c r="SE136" s="1"/>
      <c r="SF136" s="9"/>
      <c r="SI136" s="10"/>
      <c r="SJ136" s="1"/>
      <c r="SK136" s="9"/>
      <c r="SN136" s="10"/>
      <c r="SO136" s="1"/>
      <c r="SP136" s="9"/>
      <c r="SS136" s="10"/>
      <c r="ST136" s="1"/>
      <c r="SU136" s="9"/>
      <c r="SX136" s="10"/>
      <c r="SY136" s="1"/>
      <c r="SZ136" s="9"/>
      <c r="TC136" s="10"/>
      <c r="TD136" s="1"/>
      <c r="TE136" s="9"/>
      <c r="TH136" s="10"/>
      <c r="TI136" s="1"/>
      <c r="TJ136" s="9"/>
      <c r="TM136" s="10"/>
      <c r="TN136" s="1"/>
      <c r="TO136" s="9"/>
      <c r="TR136" s="10"/>
      <c r="TS136" s="1"/>
      <c r="TT136" s="9"/>
      <c r="TW136" s="10"/>
      <c r="TX136" s="1"/>
      <c r="TY136" s="9"/>
      <c r="UB136" s="10"/>
      <c r="UC136" s="1"/>
      <c r="UD136" s="9"/>
      <c r="UG136" s="10"/>
      <c r="UH136" s="1"/>
      <c r="UI136" s="9"/>
      <c r="UL136" s="10"/>
      <c r="UM136" s="1"/>
      <c r="UN136" s="9"/>
      <c r="UQ136" s="10"/>
      <c r="UR136" s="1"/>
      <c r="US136" s="9"/>
      <c r="UV136" s="10"/>
      <c r="UW136" s="1"/>
      <c r="UX136" s="9"/>
      <c r="VA136" s="10"/>
      <c r="VB136" s="1"/>
      <c r="VC136" s="9"/>
      <c r="VF136" s="10"/>
      <c r="VG136" s="1"/>
      <c r="VH136" s="9"/>
      <c r="VK136" s="10"/>
      <c r="VL136" s="1"/>
      <c r="VM136" s="9"/>
      <c r="VP136" s="10"/>
      <c r="VQ136" s="1"/>
      <c r="VR136" s="9"/>
      <c r="VU136" s="10"/>
      <c r="VV136" s="1"/>
      <c r="VW136" s="9"/>
      <c r="VZ136" s="10"/>
      <c r="WA136" s="1"/>
      <c r="WB136" s="9"/>
      <c r="WE136" s="10"/>
      <c r="WF136" s="1"/>
      <c r="WG136" s="9"/>
      <c r="WJ136" s="10"/>
      <c r="WK136" s="1"/>
      <c r="WL136" s="9"/>
      <c r="WO136" s="10"/>
      <c r="WP136" s="1"/>
      <c r="WQ136" s="9"/>
      <c r="WT136" s="10"/>
      <c r="WU136" s="1"/>
      <c r="WV136" s="9"/>
      <c r="WY136" s="10"/>
      <c r="WZ136" s="1"/>
      <c r="XA136" s="9"/>
      <c r="XD136" s="10"/>
      <c r="XE136" s="1"/>
      <c r="XF136" s="9"/>
      <c r="XI136" s="10"/>
      <c r="XJ136" s="1"/>
      <c r="XK136" s="9"/>
      <c r="XN136" s="10"/>
      <c r="XO136" s="1"/>
      <c r="XP136" s="9"/>
      <c r="XS136" s="10"/>
      <c r="XT136" s="1"/>
      <c r="XU136" s="9"/>
      <c r="XX136" s="10"/>
      <c r="XY136" s="1"/>
      <c r="XZ136" s="9"/>
      <c r="YC136" s="10"/>
      <c r="YD136" s="1"/>
      <c r="YE136" s="9"/>
      <c r="YH136" s="10"/>
      <c r="YI136" s="1"/>
      <c r="YJ136" s="9"/>
      <c r="YM136" s="10"/>
      <c r="YN136" s="1"/>
      <c r="YO136" s="9"/>
      <c r="YR136" s="10"/>
      <c r="YS136" s="1"/>
      <c r="YT136" s="9"/>
      <c r="YW136" s="10"/>
      <c r="YX136" s="1"/>
      <c r="YY136" s="9"/>
      <c r="ZB136" s="10"/>
      <c r="ZC136" s="1"/>
      <c r="ZD136" s="9"/>
      <c r="ZG136" s="10"/>
      <c r="ZH136" s="1"/>
      <c r="ZI136" s="9"/>
      <c r="ZL136" s="10"/>
      <c r="ZM136" s="1"/>
      <c r="ZN136" s="9"/>
      <c r="ZQ136" s="10"/>
      <c r="ZR136" s="1"/>
      <c r="ZS136" s="9"/>
      <c r="ZV136" s="10"/>
      <c r="ZW136" s="1"/>
      <c r="ZX136" s="9"/>
      <c r="AAA136" s="10"/>
      <c r="AAB136" s="1"/>
      <c r="AAC136" s="9"/>
      <c r="AAF136" s="10"/>
      <c r="AAG136" s="1"/>
      <c r="AAH136" s="9"/>
      <c r="AAK136" s="10"/>
      <c r="AAL136" s="1"/>
      <c r="AAM136" s="9"/>
      <c r="AAP136" s="10"/>
      <c r="AAQ136" s="1"/>
      <c r="AAR136" s="9"/>
      <c r="AAU136" s="10"/>
      <c r="AAV136" s="1"/>
      <c r="AAW136" s="9"/>
      <c r="AAZ136" s="10"/>
      <c r="ABA136" s="1"/>
      <c r="ABB136" s="9"/>
      <c r="ABE136" s="10"/>
      <c r="ABF136" s="1"/>
      <c r="ABG136" s="9"/>
      <c r="ABJ136" s="10"/>
      <c r="ABK136" s="1"/>
      <c r="ABL136" s="9"/>
      <c r="ABO136" s="10"/>
      <c r="ABP136" s="1"/>
      <c r="ABQ136" s="9"/>
      <c r="ABT136" s="10"/>
      <c r="ABU136" s="1"/>
      <c r="ABV136" s="9"/>
      <c r="ABY136" s="10"/>
      <c r="ABZ136" s="1"/>
      <c r="ACA136" s="9"/>
      <c r="ACD136" s="10"/>
      <c r="ACE136" s="1"/>
      <c r="ACF136" s="9"/>
      <c r="ACI136" s="10"/>
      <c r="ACJ136" s="1"/>
      <c r="ACK136" s="9"/>
      <c r="ACN136" s="10"/>
      <c r="ACO136" s="1"/>
      <c r="ACP136" s="9"/>
      <c r="ACS136" s="10"/>
      <c r="ACT136" s="1"/>
      <c r="ACU136" s="9"/>
      <c r="ACX136" s="10"/>
      <c r="ACY136" s="1"/>
      <c r="ACZ136" s="9"/>
      <c r="ADC136" s="10"/>
      <c r="ADD136" s="1"/>
      <c r="ADE136" s="9"/>
      <c r="ADH136" s="10"/>
      <c r="ADI136" s="1"/>
      <c r="ADJ136" s="9"/>
      <c r="ADM136" s="10"/>
      <c r="ADN136" s="1"/>
      <c r="ADO136" s="9"/>
      <c r="ADR136" s="10"/>
      <c r="ADS136" s="1"/>
      <c r="ADT136" s="9"/>
      <c r="ADW136" s="10"/>
      <c r="ADX136" s="1"/>
      <c r="ADY136" s="9"/>
      <c r="AEB136" s="10"/>
      <c r="AEC136" s="1"/>
      <c r="AED136" s="9"/>
      <c r="AEG136" s="10"/>
      <c r="AEH136" s="1"/>
      <c r="AEI136" s="9"/>
      <c r="AEL136" s="10"/>
      <c r="AEM136" s="1"/>
      <c r="AEN136" s="9"/>
      <c r="AEQ136" s="10"/>
      <c r="AER136" s="1"/>
      <c r="AES136" s="9"/>
      <c r="AEV136" s="10"/>
      <c r="AEW136" s="1"/>
      <c r="AEX136" s="9"/>
      <c r="AFA136" s="10"/>
      <c r="AFB136" s="1"/>
      <c r="AFC136" s="9"/>
      <c r="AFF136" s="10"/>
      <c r="AFG136" s="1"/>
      <c r="AFH136" s="9"/>
      <c r="AFK136" s="10"/>
      <c r="AFL136" s="1"/>
      <c r="AFM136" s="9"/>
      <c r="AFP136" s="10"/>
      <c r="AFQ136" s="1"/>
      <c r="AFR136" s="9"/>
      <c r="AFU136" s="10"/>
      <c r="AFV136" s="1"/>
      <c r="AFW136" s="9"/>
      <c r="AFZ136" s="10"/>
      <c r="AGA136" s="1"/>
      <c r="AGB136" s="9"/>
      <c r="AGE136" s="10"/>
      <c r="AGF136" s="1"/>
      <c r="AGG136" s="9"/>
      <c r="AGJ136" s="10"/>
      <c r="AGK136" s="1"/>
      <c r="AGL136" s="9"/>
      <c r="AGO136" s="10"/>
      <c r="AGP136" s="1"/>
      <c r="AGQ136" s="9"/>
      <c r="AGT136" s="10"/>
      <c r="AGU136" s="1"/>
      <c r="AGV136" s="9"/>
      <c r="AGY136" s="10"/>
      <c r="AGZ136" s="1"/>
      <c r="AHA136" s="9"/>
      <c r="AHD136" s="10"/>
      <c r="AHE136" s="1"/>
      <c r="AHF136" s="9"/>
      <c r="AHI136" s="10"/>
      <c r="AHJ136" s="1"/>
      <c r="AHK136" s="9"/>
      <c r="AHN136" s="10"/>
      <c r="AHO136" s="1"/>
      <c r="AHP136" s="9"/>
      <c r="AHS136" s="10"/>
      <c r="AHT136" s="1"/>
      <c r="AHU136" s="9"/>
      <c r="AHX136" s="10"/>
      <c r="AHY136" s="1"/>
      <c r="AHZ136" s="9"/>
      <c r="AIC136" s="10"/>
      <c r="AID136" s="1"/>
      <c r="AIE136" s="9"/>
      <c r="AIH136" s="10"/>
      <c r="AII136" s="1"/>
      <c r="AIJ136" s="9"/>
      <c r="AIM136" s="10"/>
      <c r="AIN136" s="1"/>
      <c r="AIO136" s="9"/>
      <c r="AIR136" s="10"/>
      <c r="AIS136" s="1"/>
      <c r="AIT136" s="9"/>
      <c r="AIW136" s="10"/>
      <c r="AIX136" s="1"/>
      <c r="AIY136" s="9"/>
      <c r="AJB136" s="10"/>
      <c r="AJC136" s="1"/>
      <c r="AJD136" s="9"/>
      <c r="AJG136" s="10"/>
      <c r="AJH136" s="1"/>
      <c r="AJI136" s="9"/>
      <c r="AJL136" s="10"/>
      <c r="AJM136" s="1"/>
      <c r="AJN136" s="9"/>
      <c r="AJQ136" s="10"/>
      <c r="AJR136" s="1"/>
      <c r="AJS136" s="9"/>
      <c r="AJV136" s="10"/>
      <c r="AJW136" s="1"/>
      <c r="AJX136" s="9"/>
      <c r="AKA136" s="10"/>
      <c r="AKB136" s="1"/>
      <c r="AKC136" s="9"/>
      <c r="AKF136" s="10"/>
      <c r="AKG136" s="1"/>
      <c r="AKH136" s="9"/>
      <c r="AKK136" s="10"/>
      <c r="AKL136" s="1"/>
      <c r="AKM136" s="9"/>
      <c r="AKP136" s="10"/>
      <c r="AKQ136" s="1"/>
      <c r="AKR136" s="9"/>
      <c r="AKU136" s="10"/>
      <c r="AKV136" s="1"/>
      <c r="AKW136" s="9"/>
      <c r="AKZ136" s="10"/>
      <c r="ALA136" s="1"/>
      <c r="ALB136" s="9"/>
      <c r="ALE136" s="10"/>
      <c r="ALF136" s="1"/>
      <c r="ALG136" s="9"/>
      <c r="ALJ136" s="10"/>
      <c r="ALK136" s="1"/>
      <c r="ALL136" s="9"/>
      <c r="ALO136" s="10"/>
      <c r="ALP136" s="1"/>
      <c r="ALQ136" s="9"/>
      <c r="ALT136" s="10"/>
      <c r="ALU136" s="1"/>
      <c r="ALV136" s="9"/>
      <c r="ALY136" s="10"/>
      <c r="ALZ136" s="1"/>
      <c r="AMA136" s="9"/>
      <c r="AMD136" s="10"/>
      <c r="AME136" s="1"/>
      <c r="AMF136" s="9"/>
      <c r="AMI136" s="10"/>
      <c r="AMJ136" s="1"/>
    </row>
    <row r="137" spans="1:1024" customHeight="1" ht="13.2">
      <c r="I137" s="1"/>
      <c r="J137" s="9"/>
      <c r="M137" s="10"/>
      <c r="N137" s="1"/>
      <c r="O137" s="9"/>
      <c r="R137" s="10"/>
      <c r="S137" s="1"/>
      <c r="T137" s="9"/>
      <c r="W137" s="10"/>
      <c r="X137" s="1"/>
      <c r="Y137" s="9"/>
      <c r="AB137" s="10"/>
      <c r="AC137" s="1"/>
      <c r="AD137" s="9"/>
      <c r="AG137" s="10"/>
      <c r="AH137" s="1"/>
      <c r="AI137" s="9"/>
      <c r="AL137" s="10"/>
      <c r="AM137" s="1"/>
      <c r="AN137" s="9"/>
      <c r="AQ137" s="10"/>
      <c r="AR137" s="1"/>
      <c r="AS137" s="9"/>
      <c r="AV137" s="10"/>
      <c r="AW137" s="1"/>
      <c r="AX137" s="9"/>
      <c r="BA137" s="10"/>
      <c r="BB137" s="1"/>
      <c r="BC137" s="9"/>
      <c r="BF137" s="10"/>
      <c r="BG137" s="1"/>
      <c r="BH137" s="9"/>
      <c r="BK137" s="10"/>
      <c r="BL137" s="1"/>
      <c r="BM137" s="9"/>
      <c r="BP137" s="10"/>
      <c r="BQ137" s="1"/>
      <c r="BR137" s="9"/>
      <c r="BU137" s="10"/>
      <c r="BV137" s="1"/>
      <c r="BW137" s="9"/>
      <c r="BZ137" s="10"/>
      <c r="CA137" s="1"/>
      <c r="CB137" s="9"/>
      <c r="CE137" s="10"/>
      <c r="CF137" s="1"/>
      <c r="CG137" s="9"/>
      <c r="CJ137" s="10"/>
      <c r="CK137" s="1"/>
      <c r="CL137" s="9"/>
      <c r="CO137" s="10"/>
      <c r="CP137" s="1"/>
      <c r="CQ137" s="9"/>
      <c r="CT137" s="10"/>
      <c r="CU137" s="1"/>
      <c r="CV137" s="9"/>
      <c r="CY137" s="10"/>
      <c r="CZ137" s="1"/>
      <c r="DA137" s="9"/>
      <c r="DD137" s="10"/>
      <c r="DE137" s="1"/>
      <c r="DF137" s="9"/>
      <c r="DI137" s="10"/>
      <c r="DJ137" s="1"/>
      <c r="DK137" s="9"/>
      <c r="DN137" s="10"/>
      <c r="DO137" s="1"/>
      <c r="DP137" s="9"/>
      <c r="DS137" s="10"/>
      <c r="DT137" s="1"/>
      <c r="DU137" s="9"/>
      <c r="DX137" s="10"/>
      <c r="DY137" s="1"/>
      <c r="DZ137" s="9"/>
      <c r="EC137" s="10"/>
      <c r="ED137" s="1"/>
      <c r="EE137" s="9"/>
      <c r="EH137" s="10"/>
      <c r="EI137" s="1"/>
      <c r="EJ137" s="9"/>
      <c r="EM137" s="10"/>
      <c r="EN137" s="1"/>
      <c r="EO137" s="9"/>
      <c r="ER137" s="10"/>
      <c r="ES137" s="1"/>
      <c r="ET137" s="9"/>
      <c r="EW137" s="10"/>
      <c r="EX137" s="1"/>
      <c r="EY137" s="9"/>
      <c r="FB137" s="10"/>
      <c r="FC137" s="1"/>
      <c r="FD137" s="9"/>
      <c r="FG137" s="10"/>
      <c r="FH137" s="1"/>
      <c r="FI137" s="9"/>
      <c r="FL137" s="10"/>
      <c r="FM137" s="1"/>
      <c r="FN137" s="9"/>
      <c r="FQ137" s="10"/>
      <c r="FR137" s="1"/>
      <c r="FS137" s="9"/>
      <c r="FV137" s="10"/>
      <c r="FW137" s="1"/>
      <c r="FX137" s="9"/>
      <c r="GA137" s="10"/>
      <c r="GB137" s="1"/>
      <c r="GC137" s="9"/>
      <c r="GF137" s="10"/>
      <c r="GG137" s="1"/>
      <c r="GH137" s="9"/>
      <c r="GK137" s="10"/>
      <c r="GL137" s="1"/>
      <c r="GM137" s="9"/>
      <c r="GP137" s="10"/>
      <c r="GQ137" s="1"/>
      <c r="GR137" s="9"/>
      <c r="GU137" s="10"/>
      <c r="GV137" s="1"/>
      <c r="GW137" s="9"/>
      <c r="GZ137" s="10"/>
      <c r="HA137" s="1"/>
      <c r="HB137" s="9"/>
      <c r="HE137" s="10"/>
      <c r="HF137" s="1"/>
      <c r="HG137" s="9"/>
      <c r="HJ137" s="10"/>
      <c r="HK137" s="1"/>
      <c r="HL137" s="9"/>
      <c r="HO137" s="10"/>
      <c r="HP137" s="1"/>
      <c r="HQ137" s="9"/>
      <c r="HT137" s="10"/>
      <c r="HU137" s="1"/>
      <c r="HV137" s="9"/>
      <c r="HY137" s="10"/>
      <c r="HZ137" s="1"/>
      <c r="IA137" s="9"/>
      <c r="ID137" s="10"/>
      <c r="IE137" s="1"/>
      <c r="IF137" s="9"/>
      <c r="II137" s="10"/>
      <c r="IJ137" s="1"/>
      <c r="IK137" s="9"/>
      <c r="IN137" s="10"/>
      <c r="IO137" s="1"/>
      <c r="IP137" s="9"/>
      <c r="IS137" s="10"/>
      <c r="IT137" s="1"/>
      <c r="IU137" s="9"/>
      <c r="IX137" s="10"/>
      <c r="IY137" s="1"/>
      <c r="IZ137" s="9"/>
      <c r="JC137" s="10"/>
      <c r="JD137" s="1"/>
      <c r="JE137" s="9"/>
      <c r="JH137" s="10"/>
      <c r="JI137" s="1"/>
      <c r="JJ137" s="9"/>
      <c r="JM137" s="10"/>
      <c r="JN137" s="1"/>
      <c r="JO137" s="9"/>
      <c r="JR137" s="10"/>
      <c r="JS137" s="1"/>
      <c r="JT137" s="9"/>
      <c r="JW137" s="10"/>
      <c r="JX137" s="1"/>
      <c r="JY137" s="9"/>
      <c r="KB137" s="10"/>
      <c r="KC137" s="1"/>
      <c r="KD137" s="9"/>
      <c r="KG137" s="10"/>
      <c r="KH137" s="1"/>
      <c r="KI137" s="9"/>
      <c r="KL137" s="10"/>
      <c r="KM137" s="1"/>
      <c r="KN137" s="9"/>
      <c r="KQ137" s="10"/>
      <c r="KR137" s="1"/>
      <c r="KS137" s="9"/>
      <c r="KV137" s="10"/>
      <c r="KW137" s="1"/>
      <c r="KX137" s="9"/>
      <c r="LA137" s="10"/>
      <c r="LB137" s="1"/>
      <c r="LC137" s="9"/>
      <c r="LF137" s="10"/>
      <c r="LG137" s="1"/>
      <c r="LH137" s="9"/>
      <c r="LK137" s="10"/>
      <c r="LL137" s="1"/>
      <c r="LM137" s="9"/>
      <c r="LP137" s="10"/>
      <c r="LQ137" s="1"/>
      <c r="LR137" s="9"/>
      <c r="LU137" s="10"/>
      <c r="LV137" s="1"/>
      <c r="LW137" s="9"/>
      <c r="LZ137" s="10"/>
      <c r="MA137" s="1"/>
      <c r="MB137" s="9"/>
      <c r="ME137" s="10"/>
      <c r="MF137" s="1"/>
      <c r="MG137" s="9"/>
      <c r="MJ137" s="10"/>
      <c r="MK137" s="1"/>
      <c r="ML137" s="9"/>
      <c r="MO137" s="10"/>
      <c r="MP137" s="1"/>
      <c r="MQ137" s="9"/>
      <c r="MT137" s="10"/>
      <c r="MU137" s="1"/>
      <c r="MV137" s="9"/>
      <c r="MY137" s="10"/>
      <c r="MZ137" s="1"/>
      <c r="NA137" s="9"/>
      <c r="ND137" s="10"/>
      <c r="NE137" s="1"/>
      <c r="NF137" s="9"/>
      <c r="NI137" s="10"/>
      <c r="NJ137" s="1"/>
      <c r="NK137" s="9"/>
      <c r="NN137" s="10"/>
      <c r="NO137" s="1"/>
      <c r="NP137" s="9"/>
      <c r="NS137" s="10"/>
      <c r="NT137" s="1"/>
      <c r="NU137" s="9"/>
      <c r="NX137" s="10"/>
      <c r="NY137" s="1"/>
      <c r="NZ137" s="9"/>
      <c r="OC137" s="10"/>
      <c r="OD137" s="1"/>
      <c r="OE137" s="9"/>
      <c r="OH137" s="10"/>
      <c r="OI137" s="1"/>
      <c r="OJ137" s="9"/>
      <c r="OM137" s="10"/>
      <c r="ON137" s="1"/>
      <c r="OO137" s="9"/>
      <c r="OR137" s="10"/>
      <c r="OS137" s="1"/>
      <c r="OT137" s="9"/>
      <c r="OW137" s="10"/>
      <c r="OX137" s="1"/>
      <c r="OY137" s="9"/>
      <c r="PB137" s="10"/>
      <c r="PC137" s="1"/>
      <c r="PD137" s="9"/>
      <c r="PG137" s="10"/>
      <c r="PH137" s="1"/>
      <c r="PI137" s="9"/>
      <c r="PL137" s="10"/>
      <c r="PM137" s="1"/>
      <c r="PN137" s="9"/>
      <c r="PQ137" s="10"/>
      <c r="PR137" s="1"/>
      <c r="PS137" s="9"/>
      <c r="PV137" s="10"/>
      <c r="PW137" s="1"/>
      <c r="PX137" s="9"/>
      <c r="QA137" s="10"/>
      <c r="QB137" s="1"/>
      <c r="QC137" s="9"/>
      <c r="QF137" s="10"/>
      <c r="QG137" s="1"/>
      <c r="QH137" s="9"/>
      <c r="QK137" s="10"/>
      <c r="QL137" s="1"/>
      <c r="QM137" s="9"/>
      <c r="QP137" s="10"/>
      <c r="QQ137" s="1"/>
      <c r="QR137" s="9"/>
      <c r="QU137" s="10"/>
      <c r="QV137" s="1"/>
      <c r="QW137" s="9"/>
      <c r="QZ137" s="10"/>
      <c r="RA137" s="1"/>
      <c r="RB137" s="9"/>
      <c r="RE137" s="10"/>
      <c r="RF137" s="1"/>
      <c r="RG137" s="9"/>
      <c r="RJ137" s="10"/>
      <c r="RK137" s="1"/>
      <c r="RL137" s="9"/>
      <c r="RO137" s="10"/>
      <c r="RP137" s="1"/>
      <c r="RQ137" s="9"/>
      <c r="RT137" s="10"/>
      <c r="RU137" s="1"/>
      <c r="RV137" s="9"/>
      <c r="RY137" s="10"/>
      <c r="RZ137" s="1"/>
      <c r="SA137" s="9"/>
      <c r="SD137" s="10"/>
      <c r="SE137" s="1"/>
      <c r="SF137" s="9"/>
      <c r="SI137" s="10"/>
      <c r="SJ137" s="1"/>
      <c r="SK137" s="9"/>
      <c r="SN137" s="10"/>
      <c r="SO137" s="1"/>
      <c r="SP137" s="9"/>
      <c r="SS137" s="10"/>
      <c r="ST137" s="1"/>
      <c r="SU137" s="9"/>
      <c r="SX137" s="10"/>
      <c r="SY137" s="1"/>
      <c r="SZ137" s="9"/>
      <c r="TC137" s="10"/>
      <c r="TD137" s="1"/>
      <c r="TE137" s="9"/>
      <c r="TH137" s="10"/>
      <c r="TI137" s="1"/>
      <c r="TJ137" s="9"/>
      <c r="TM137" s="10"/>
      <c r="TN137" s="1"/>
      <c r="TO137" s="9"/>
      <c r="TR137" s="10"/>
      <c r="TS137" s="1"/>
      <c r="TT137" s="9"/>
      <c r="TW137" s="10"/>
      <c r="TX137" s="1"/>
      <c r="TY137" s="9"/>
      <c r="UB137" s="10"/>
      <c r="UC137" s="1"/>
      <c r="UD137" s="9"/>
      <c r="UG137" s="10"/>
      <c r="UH137" s="1"/>
      <c r="UI137" s="9"/>
      <c r="UL137" s="10"/>
      <c r="UM137" s="1"/>
      <c r="UN137" s="9"/>
      <c r="UQ137" s="10"/>
      <c r="UR137" s="1"/>
      <c r="US137" s="9"/>
      <c r="UV137" s="10"/>
      <c r="UW137" s="1"/>
      <c r="UX137" s="9"/>
      <c r="VA137" s="10"/>
      <c r="VB137" s="1"/>
      <c r="VC137" s="9"/>
      <c r="VF137" s="10"/>
      <c r="VG137" s="1"/>
      <c r="VH137" s="9"/>
      <c r="VK137" s="10"/>
      <c r="VL137" s="1"/>
      <c r="VM137" s="9"/>
      <c r="VP137" s="10"/>
      <c r="VQ137" s="1"/>
      <c r="VR137" s="9"/>
      <c r="VU137" s="10"/>
      <c r="VV137" s="1"/>
      <c r="VW137" s="9"/>
      <c r="VZ137" s="10"/>
      <c r="WA137" s="1"/>
      <c r="WB137" s="9"/>
      <c r="WE137" s="10"/>
      <c r="WF137" s="1"/>
      <c r="WG137" s="9"/>
      <c r="WJ137" s="10"/>
      <c r="WK137" s="1"/>
      <c r="WL137" s="9"/>
      <c r="WO137" s="10"/>
      <c r="WP137" s="1"/>
      <c r="WQ137" s="9"/>
      <c r="WT137" s="10"/>
      <c r="WU137" s="1"/>
      <c r="WV137" s="9"/>
      <c r="WY137" s="10"/>
      <c r="WZ137" s="1"/>
      <c r="XA137" s="9"/>
      <c r="XD137" s="10"/>
      <c r="XE137" s="1"/>
      <c r="XF137" s="9"/>
      <c r="XI137" s="10"/>
      <c r="XJ137" s="1"/>
      <c r="XK137" s="9"/>
      <c r="XN137" s="10"/>
      <c r="XO137" s="1"/>
      <c r="XP137" s="9"/>
      <c r="XS137" s="10"/>
      <c r="XT137" s="1"/>
      <c r="XU137" s="9"/>
      <c r="XX137" s="10"/>
      <c r="XY137" s="1"/>
      <c r="XZ137" s="9"/>
      <c r="YC137" s="10"/>
      <c r="YD137" s="1"/>
      <c r="YE137" s="9"/>
      <c r="YH137" s="10"/>
      <c r="YI137" s="1"/>
      <c r="YJ137" s="9"/>
      <c r="YM137" s="10"/>
      <c r="YN137" s="1"/>
      <c r="YO137" s="9"/>
      <c r="YR137" s="10"/>
      <c r="YS137" s="1"/>
      <c r="YT137" s="9"/>
      <c r="YW137" s="10"/>
      <c r="YX137" s="1"/>
      <c r="YY137" s="9"/>
      <c r="ZB137" s="10"/>
      <c r="ZC137" s="1"/>
      <c r="ZD137" s="9"/>
      <c r="ZG137" s="10"/>
      <c r="ZH137" s="1"/>
      <c r="ZI137" s="9"/>
      <c r="ZL137" s="10"/>
      <c r="ZM137" s="1"/>
      <c r="ZN137" s="9"/>
      <c r="ZQ137" s="10"/>
      <c r="ZR137" s="1"/>
      <c r="ZS137" s="9"/>
      <c r="ZV137" s="10"/>
      <c r="ZW137" s="1"/>
      <c r="ZX137" s="9"/>
      <c r="AAA137" s="10"/>
      <c r="AAB137" s="1"/>
      <c r="AAC137" s="9"/>
      <c r="AAF137" s="10"/>
      <c r="AAG137" s="1"/>
      <c r="AAH137" s="9"/>
      <c r="AAK137" s="10"/>
      <c r="AAL137" s="1"/>
      <c r="AAM137" s="9"/>
      <c r="AAP137" s="10"/>
      <c r="AAQ137" s="1"/>
      <c r="AAR137" s="9"/>
      <c r="AAU137" s="10"/>
      <c r="AAV137" s="1"/>
      <c r="AAW137" s="9"/>
      <c r="AAZ137" s="10"/>
      <c r="ABA137" s="1"/>
      <c r="ABB137" s="9"/>
      <c r="ABE137" s="10"/>
      <c r="ABF137" s="1"/>
      <c r="ABG137" s="9"/>
      <c r="ABJ137" s="10"/>
      <c r="ABK137" s="1"/>
      <c r="ABL137" s="9"/>
      <c r="ABO137" s="10"/>
      <c r="ABP137" s="1"/>
      <c r="ABQ137" s="9"/>
      <c r="ABT137" s="10"/>
      <c r="ABU137" s="1"/>
      <c r="ABV137" s="9"/>
      <c r="ABY137" s="10"/>
      <c r="ABZ137" s="1"/>
      <c r="ACA137" s="9"/>
      <c r="ACD137" s="10"/>
      <c r="ACE137" s="1"/>
      <c r="ACF137" s="9"/>
      <c r="ACI137" s="10"/>
      <c r="ACJ137" s="1"/>
      <c r="ACK137" s="9"/>
      <c r="ACN137" s="10"/>
      <c r="ACO137" s="1"/>
      <c r="ACP137" s="9"/>
      <c r="ACS137" s="10"/>
      <c r="ACT137" s="1"/>
      <c r="ACU137" s="9"/>
      <c r="ACX137" s="10"/>
      <c r="ACY137" s="1"/>
      <c r="ACZ137" s="9"/>
      <c r="ADC137" s="10"/>
      <c r="ADD137" s="1"/>
      <c r="ADE137" s="9"/>
      <c r="ADH137" s="10"/>
      <c r="ADI137" s="1"/>
      <c r="ADJ137" s="9"/>
      <c r="ADM137" s="10"/>
      <c r="ADN137" s="1"/>
      <c r="ADO137" s="9"/>
      <c r="ADR137" s="10"/>
      <c r="ADS137" s="1"/>
      <c r="ADT137" s="9"/>
      <c r="ADW137" s="10"/>
      <c r="ADX137" s="1"/>
      <c r="ADY137" s="9"/>
      <c r="AEB137" s="10"/>
      <c r="AEC137" s="1"/>
      <c r="AED137" s="9"/>
      <c r="AEG137" s="10"/>
      <c r="AEH137" s="1"/>
      <c r="AEI137" s="9"/>
      <c r="AEL137" s="10"/>
      <c r="AEM137" s="1"/>
      <c r="AEN137" s="9"/>
      <c r="AEQ137" s="10"/>
      <c r="AER137" s="1"/>
      <c r="AES137" s="9"/>
      <c r="AEV137" s="10"/>
      <c r="AEW137" s="1"/>
      <c r="AEX137" s="9"/>
      <c r="AFA137" s="10"/>
      <c r="AFB137" s="1"/>
      <c r="AFC137" s="9"/>
      <c r="AFF137" s="10"/>
      <c r="AFG137" s="1"/>
      <c r="AFH137" s="9"/>
      <c r="AFK137" s="10"/>
      <c r="AFL137" s="1"/>
      <c r="AFM137" s="9"/>
      <c r="AFP137" s="10"/>
      <c r="AFQ137" s="1"/>
      <c r="AFR137" s="9"/>
      <c r="AFU137" s="10"/>
      <c r="AFV137" s="1"/>
      <c r="AFW137" s="9"/>
      <c r="AFZ137" s="10"/>
      <c r="AGA137" s="1"/>
      <c r="AGB137" s="9"/>
      <c r="AGE137" s="10"/>
      <c r="AGF137" s="1"/>
      <c r="AGG137" s="9"/>
      <c r="AGJ137" s="10"/>
      <c r="AGK137" s="1"/>
      <c r="AGL137" s="9"/>
      <c r="AGO137" s="10"/>
      <c r="AGP137" s="1"/>
      <c r="AGQ137" s="9"/>
      <c r="AGT137" s="10"/>
      <c r="AGU137" s="1"/>
      <c r="AGV137" s="9"/>
      <c r="AGY137" s="10"/>
      <c r="AGZ137" s="1"/>
      <c r="AHA137" s="9"/>
      <c r="AHD137" s="10"/>
      <c r="AHE137" s="1"/>
      <c r="AHF137" s="9"/>
      <c r="AHI137" s="10"/>
      <c r="AHJ137" s="1"/>
      <c r="AHK137" s="9"/>
      <c r="AHN137" s="10"/>
      <c r="AHO137" s="1"/>
      <c r="AHP137" s="9"/>
      <c r="AHS137" s="10"/>
      <c r="AHT137" s="1"/>
      <c r="AHU137" s="9"/>
      <c r="AHX137" s="10"/>
      <c r="AHY137" s="1"/>
      <c r="AHZ137" s="9"/>
      <c r="AIC137" s="10"/>
      <c r="AID137" s="1"/>
      <c r="AIE137" s="9"/>
      <c r="AIH137" s="10"/>
      <c r="AII137" s="1"/>
      <c r="AIJ137" s="9"/>
      <c r="AIM137" s="10"/>
      <c r="AIN137" s="1"/>
      <c r="AIO137" s="9"/>
      <c r="AIR137" s="10"/>
      <c r="AIS137" s="1"/>
      <c r="AIT137" s="9"/>
      <c r="AIW137" s="10"/>
      <c r="AIX137" s="1"/>
      <c r="AIY137" s="9"/>
      <c r="AJB137" s="10"/>
      <c r="AJC137" s="1"/>
      <c r="AJD137" s="9"/>
      <c r="AJG137" s="10"/>
      <c r="AJH137" s="1"/>
      <c r="AJI137" s="9"/>
      <c r="AJL137" s="10"/>
      <c r="AJM137" s="1"/>
      <c r="AJN137" s="9"/>
      <c r="AJQ137" s="10"/>
      <c r="AJR137" s="1"/>
      <c r="AJS137" s="9"/>
      <c r="AJV137" s="10"/>
      <c r="AJW137" s="1"/>
      <c r="AJX137" s="9"/>
      <c r="AKA137" s="10"/>
      <c r="AKB137" s="1"/>
      <c r="AKC137" s="9"/>
      <c r="AKF137" s="10"/>
      <c r="AKG137" s="1"/>
      <c r="AKH137" s="9"/>
      <c r="AKK137" s="10"/>
      <c r="AKL137" s="1"/>
      <c r="AKM137" s="9"/>
      <c r="AKP137" s="10"/>
      <c r="AKQ137" s="1"/>
      <c r="AKR137" s="9"/>
      <c r="AKU137" s="10"/>
      <c r="AKV137" s="1"/>
      <c r="AKW137" s="9"/>
      <c r="AKZ137" s="10"/>
      <c r="ALA137" s="1"/>
      <c r="ALB137" s="9"/>
      <c r="ALE137" s="10"/>
      <c r="ALF137" s="1"/>
      <c r="ALG137" s="9"/>
      <c r="ALJ137" s="10"/>
      <c r="ALK137" s="1"/>
      <c r="ALL137" s="9"/>
      <c r="ALO137" s="10"/>
      <c r="ALP137" s="1"/>
      <c r="ALQ137" s="9"/>
      <c r="ALT137" s="10"/>
      <c r="ALU137" s="1"/>
      <c r="ALV137" s="9"/>
      <c r="ALY137" s="10"/>
      <c r="ALZ137" s="1"/>
      <c r="AMA137" s="9"/>
      <c r="AMD137" s="10"/>
      <c r="AME137" s="1"/>
      <c r="AMF137" s="9"/>
      <c r="AMI137" s="10"/>
      <c r="AMJ137" s="1"/>
    </row>
    <row r="138" spans="1:1024" customHeight="1" ht="13.2">
      <c r="I138" s="1"/>
      <c r="J138" s="9"/>
      <c r="M138" s="10"/>
      <c r="N138" s="1"/>
      <c r="O138" s="9"/>
      <c r="R138" s="10"/>
      <c r="S138" s="1"/>
      <c r="T138" s="9"/>
      <c r="W138" s="10"/>
      <c r="X138" s="1"/>
      <c r="Y138" s="9"/>
      <c r="AB138" s="10"/>
      <c r="AC138" s="1"/>
      <c r="AD138" s="9"/>
      <c r="AG138" s="10"/>
      <c r="AH138" s="1"/>
      <c r="AI138" s="9"/>
      <c r="AL138" s="10"/>
      <c r="AM138" s="1"/>
      <c r="AN138" s="9"/>
      <c r="AQ138" s="10"/>
      <c r="AR138" s="1"/>
      <c r="AS138" s="9"/>
      <c r="AV138" s="10"/>
      <c r="AW138" s="1"/>
      <c r="AX138" s="9"/>
      <c r="BA138" s="10"/>
      <c r="BB138" s="1"/>
      <c r="BC138" s="9"/>
      <c r="BF138" s="10"/>
      <c r="BG138" s="1"/>
      <c r="BH138" s="9"/>
      <c r="BK138" s="10"/>
      <c r="BL138" s="1"/>
      <c r="BM138" s="9"/>
      <c r="BP138" s="10"/>
      <c r="BQ138" s="1"/>
      <c r="BR138" s="9"/>
      <c r="BU138" s="10"/>
      <c r="BV138" s="1"/>
      <c r="BW138" s="9"/>
      <c r="BZ138" s="10"/>
      <c r="CA138" s="1"/>
      <c r="CB138" s="9"/>
      <c r="CE138" s="10"/>
      <c r="CF138" s="1"/>
      <c r="CG138" s="9"/>
      <c r="CJ138" s="10"/>
      <c r="CK138" s="1"/>
      <c r="CL138" s="9"/>
      <c r="CO138" s="10"/>
      <c r="CP138" s="1"/>
      <c r="CQ138" s="9"/>
      <c r="CT138" s="10"/>
      <c r="CU138" s="1"/>
      <c r="CV138" s="9"/>
      <c r="CY138" s="10"/>
      <c r="CZ138" s="1"/>
      <c r="DA138" s="9"/>
      <c r="DD138" s="10"/>
      <c r="DE138" s="1"/>
      <c r="DF138" s="9"/>
      <c r="DI138" s="10"/>
      <c r="DJ138" s="1"/>
      <c r="DK138" s="9"/>
      <c r="DN138" s="10"/>
      <c r="DO138" s="1"/>
      <c r="DP138" s="9"/>
      <c r="DS138" s="10"/>
      <c r="DT138" s="1"/>
      <c r="DU138" s="9"/>
      <c r="DX138" s="10"/>
      <c r="DY138" s="1"/>
      <c r="DZ138" s="9"/>
      <c r="EC138" s="10"/>
      <c r="ED138" s="1"/>
      <c r="EE138" s="9"/>
      <c r="EH138" s="10"/>
      <c r="EI138" s="1"/>
      <c r="EJ138" s="9"/>
      <c r="EM138" s="10"/>
      <c r="EN138" s="1"/>
      <c r="EO138" s="9"/>
      <c r="ER138" s="10"/>
      <c r="ES138" s="1"/>
      <c r="ET138" s="9"/>
      <c r="EW138" s="10"/>
      <c r="EX138" s="1"/>
      <c r="EY138" s="9"/>
      <c r="FB138" s="10"/>
      <c r="FC138" s="1"/>
      <c r="FD138" s="9"/>
      <c r="FG138" s="10"/>
      <c r="FH138" s="1"/>
      <c r="FI138" s="9"/>
      <c r="FL138" s="10"/>
      <c r="FM138" s="1"/>
      <c r="FN138" s="9"/>
      <c r="FQ138" s="10"/>
      <c r="FR138" s="1"/>
      <c r="FS138" s="9"/>
      <c r="FV138" s="10"/>
      <c r="FW138" s="1"/>
      <c r="FX138" s="9"/>
      <c r="GA138" s="10"/>
      <c r="GB138" s="1"/>
      <c r="GC138" s="9"/>
      <c r="GF138" s="10"/>
      <c r="GG138" s="1"/>
      <c r="GH138" s="9"/>
      <c r="GK138" s="10"/>
      <c r="GL138" s="1"/>
      <c r="GM138" s="9"/>
      <c r="GP138" s="10"/>
      <c r="GQ138" s="1"/>
      <c r="GR138" s="9"/>
      <c r="GU138" s="10"/>
      <c r="GV138" s="1"/>
      <c r="GW138" s="9"/>
      <c r="GZ138" s="10"/>
      <c r="HA138" s="1"/>
      <c r="HB138" s="9"/>
      <c r="HE138" s="10"/>
      <c r="HF138" s="1"/>
      <c r="HG138" s="9"/>
      <c r="HJ138" s="10"/>
      <c r="HK138" s="1"/>
      <c r="HL138" s="9"/>
      <c r="HO138" s="10"/>
      <c r="HP138" s="1"/>
      <c r="HQ138" s="9"/>
      <c r="HT138" s="10"/>
      <c r="HU138" s="1"/>
      <c r="HV138" s="9"/>
      <c r="HY138" s="10"/>
      <c r="HZ138" s="1"/>
      <c r="IA138" s="9"/>
      <c r="ID138" s="10"/>
      <c r="IE138" s="1"/>
      <c r="IF138" s="9"/>
      <c r="II138" s="10"/>
      <c r="IJ138" s="1"/>
      <c r="IK138" s="9"/>
      <c r="IN138" s="10"/>
      <c r="IO138" s="1"/>
      <c r="IP138" s="9"/>
      <c r="IS138" s="10"/>
      <c r="IT138" s="1"/>
      <c r="IU138" s="9"/>
      <c r="IX138" s="10"/>
      <c r="IY138" s="1"/>
      <c r="IZ138" s="9"/>
      <c r="JC138" s="10"/>
      <c r="JD138" s="1"/>
      <c r="JE138" s="9"/>
      <c r="JH138" s="10"/>
      <c r="JI138" s="1"/>
      <c r="JJ138" s="9"/>
      <c r="JM138" s="10"/>
      <c r="JN138" s="1"/>
      <c r="JO138" s="9"/>
      <c r="JR138" s="10"/>
      <c r="JS138" s="1"/>
      <c r="JT138" s="9"/>
      <c r="JW138" s="10"/>
      <c r="JX138" s="1"/>
      <c r="JY138" s="9"/>
      <c r="KB138" s="10"/>
      <c r="KC138" s="1"/>
      <c r="KD138" s="9"/>
      <c r="KG138" s="10"/>
      <c r="KH138" s="1"/>
      <c r="KI138" s="9"/>
      <c r="KL138" s="10"/>
      <c r="KM138" s="1"/>
      <c r="KN138" s="9"/>
      <c r="KQ138" s="10"/>
      <c r="KR138" s="1"/>
      <c r="KS138" s="9"/>
      <c r="KV138" s="10"/>
      <c r="KW138" s="1"/>
      <c r="KX138" s="9"/>
      <c r="LA138" s="10"/>
      <c r="LB138" s="1"/>
      <c r="LC138" s="9"/>
      <c r="LF138" s="10"/>
      <c r="LG138" s="1"/>
      <c r="LH138" s="9"/>
      <c r="LK138" s="10"/>
      <c r="LL138" s="1"/>
      <c r="LM138" s="9"/>
      <c r="LP138" s="10"/>
      <c r="LQ138" s="1"/>
      <c r="LR138" s="9"/>
      <c r="LU138" s="10"/>
      <c r="LV138" s="1"/>
      <c r="LW138" s="9"/>
      <c r="LZ138" s="10"/>
      <c r="MA138" s="1"/>
      <c r="MB138" s="9"/>
      <c r="ME138" s="10"/>
      <c r="MF138" s="1"/>
      <c r="MG138" s="9"/>
      <c r="MJ138" s="10"/>
      <c r="MK138" s="1"/>
      <c r="ML138" s="9"/>
      <c r="MO138" s="10"/>
      <c r="MP138" s="1"/>
      <c r="MQ138" s="9"/>
      <c r="MT138" s="10"/>
      <c r="MU138" s="1"/>
      <c r="MV138" s="9"/>
      <c r="MY138" s="10"/>
      <c r="MZ138" s="1"/>
      <c r="NA138" s="9"/>
      <c r="ND138" s="10"/>
      <c r="NE138" s="1"/>
      <c r="NF138" s="9"/>
      <c r="NI138" s="10"/>
      <c r="NJ138" s="1"/>
      <c r="NK138" s="9"/>
      <c r="NN138" s="10"/>
      <c r="NO138" s="1"/>
      <c r="NP138" s="9"/>
      <c r="NS138" s="10"/>
      <c r="NT138" s="1"/>
      <c r="NU138" s="9"/>
      <c r="NX138" s="10"/>
      <c r="NY138" s="1"/>
      <c r="NZ138" s="9"/>
      <c r="OC138" s="10"/>
      <c r="OD138" s="1"/>
      <c r="OE138" s="9"/>
      <c r="OH138" s="10"/>
      <c r="OI138" s="1"/>
      <c r="OJ138" s="9"/>
      <c r="OM138" s="10"/>
      <c r="ON138" s="1"/>
      <c r="OO138" s="9"/>
      <c r="OR138" s="10"/>
      <c r="OS138" s="1"/>
      <c r="OT138" s="9"/>
      <c r="OW138" s="10"/>
      <c r="OX138" s="1"/>
      <c r="OY138" s="9"/>
      <c r="PB138" s="10"/>
      <c r="PC138" s="1"/>
      <c r="PD138" s="9"/>
      <c r="PG138" s="10"/>
      <c r="PH138" s="1"/>
      <c r="PI138" s="9"/>
      <c r="PL138" s="10"/>
      <c r="PM138" s="1"/>
      <c r="PN138" s="9"/>
      <c r="PQ138" s="10"/>
      <c r="PR138" s="1"/>
      <c r="PS138" s="9"/>
      <c r="PV138" s="10"/>
      <c r="PW138" s="1"/>
      <c r="PX138" s="9"/>
      <c r="QA138" s="10"/>
      <c r="QB138" s="1"/>
      <c r="QC138" s="9"/>
      <c r="QF138" s="10"/>
      <c r="QG138" s="1"/>
      <c r="QH138" s="9"/>
      <c r="QK138" s="10"/>
      <c r="QL138" s="1"/>
      <c r="QM138" s="9"/>
      <c r="QP138" s="10"/>
      <c r="QQ138" s="1"/>
      <c r="QR138" s="9"/>
      <c r="QU138" s="10"/>
      <c r="QV138" s="1"/>
      <c r="QW138" s="9"/>
      <c r="QZ138" s="10"/>
      <c r="RA138" s="1"/>
      <c r="RB138" s="9"/>
      <c r="RE138" s="10"/>
      <c r="RF138" s="1"/>
      <c r="RG138" s="9"/>
      <c r="RJ138" s="10"/>
      <c r="RK138" s="1"/>
      <c r="RL138" s="9"/>
      <c r="RO138" s="10"/>
      <c r="RP138" s="1"/>
      <c r="RQ138" s="9"/>
      <c r="RT138" s="10"/>
      <c r="RU138" s="1"/>
      <c r="RV138" s="9"/>
      <c r="RY138" s="10"/>
      <c r="RZ138" s="1"/>
      <c r="SA138" s="9"/>
      <c r="SD138" s="10"/>
      <c r="SE138" s="1"/>
      <c r="SF138" s="9"/>
      <c r="SI138" s="10"/>
      <c r="SJ138" s="1"/>
      <c r="SK138" s="9"/>
      <c r="SN138" s="10"/>
      <c r="SO138" s="1"/>
      <c r="SP138" s="9"/>
      <c r="SS138" s="10"/>
      <c r="ST138" s="1"/>
      <c r="SU138" s="9"/>
      <c r="SX138" s="10"/>
      <c r="SY138" s="1"/>
      <c r="SZ138" s="9"/>
      <c r="TC138" s="10"/>
      <c r="TD138" s="1"/>
      <c r="TE138" s="9"/>
      <c r="TH138" s="10"/>
      <c r="TI138" s="1"/>
      <c r="TJ138" s="9"/>
      <c r="TM138" s="10"/>
      <c r="TN138" s="1"/>
      <c r="TO138" s="9"/>
      <c r="TR138" s="10"/>
      <c r="TS138" s="1"/>
      <c r="TT138" s="9"/>
      <c r="TW138" s="10"/>
      <c r="TX138" s="1"/>
      <c r="TY138" s="9"/>
      <c r="UB138" s="10"/>
      <c r="UC138" s="1"/>
      <c r="UD138" s="9"/>
      <c r="UG138" s="10"/>
      <c r="UH138" s="1"/>
      <c r="UI138" s="9"/>
      <c r="UL138" s="10"/>
      <c r="UM138" s="1"/>
      <c r="UN138" s="9"/>
      <c r="UQ138" s="10"/>
      <c r="UR138" s="1"/>
      <c r="US138" s="9"/>
      <c r="UV138" s="10"/>
      <c r="UW138" s="1"/>
      <c r="UX138" s="9"/>
      <c r="VA138" s="10"/>
      <c r="VB138" s="1"/>
      <c r="VC138" s="9"/>
      <c r="VF138" s="10"/>
      <c r="VG138" s="1"/>
      <c r="VH138" s="9"/>
      <c r="VK138" s="10"/>
      <c r="VL138" s="1"/>
      <c r="VM138" s="9"/>
      <c r="VP138" s="10"/>
      <c r="VQ138" s="1"/>
      <c r="VR138" s="9"/>
      <c r="VU138" s="10"/>
      <c r="VV138" s="1"/>
      <c r="VW138" s="9"/>
      <c r="VZ138" s="10"/>
      <c r="WA138" s="1"/>
      <c r="WB138" s="9"/>
      <c r="WE138" s="10"/>
      <c r="WF138" s="1"/>
      <c r="WG138" s="9"/>
      <c r="WJ138" s="10"/>
      <c r="WK138" s="1"/>
      <c r="WL138" s="9"/>
      <c r="WO138" s="10"/>
      <c r="WP138" s="1"/>
      <c r="WQ138" s="9"/>
      <c r="WT138" s="10"/>
      <c r="WU138" s="1"/>
      <c r="WV138" s="9"/>
      <c r="WY138" s="10"/>
      <c r="WZ138" s="1"/>
      <c r="XA138" s="9"/>
      <c r="XD138" s="10"/>
      <c r="XE138" s="1"/>
      <c r="XF138" s="9"/>
      <c r="XI138" s="10"/>
      <c r="XJ138" s="1"/>
      <c r="XK138" s="9"/>
      <c r="XN138" s="10"/>
      <c r="XO138" s="1"/>
      <c r="XP138" s="9"/>
      <c r="XS138" s="10"/>
      <c r="XT138" s="1"/>
      <c r="XU138" s="9"/>
      <c r="XX138" s="10"/>
      <c r="XY138" s="1"/>
      <c r="XZ138" s="9"/>
      <c r="YC138" s="10"/>
      <c r="YD138" s="1"/>
      <c r="YE138" s="9"/>
      <c r="YH138" s="10"/>
      <c r="YI138" s="1"/>
      <c r="YJ138" s="9"/>
      <c r="YM138" s="10"/>
      <c r="YN138" s="1"/>
      <c r="YO138" s="9"/>
      <c r="YR138" s="10"/>
      <c r="YS138" s="1"/>
      <c r="YT138" s="9"/>
      <c r="YW138" s="10"/>
      <c r="YX138" s="1"/>
      <c r="YY138" s="9"/>
      <c r="ZB138" s="10"/>
      <c r="ZC138" s="1"/>
      <c r="ZD138" s="9"/>
      <c r="ZG138" s="10"/>
      <c r="ZH138" s="1"/>
      <c r="ZI138" s="9"/>
      <c r="ZL138" s="10"/>
      <c r="ZM138" s="1"/>
      <c r="ZN138" s="9"/>
      <c r="ZQ138" s="10"/>
      <c r="ZR138" s="1"/>
      <c r="ZS138" s="9"/>
      <c r="ZV138" s="10"/>
      <c r="ZW138" s="1"/>
      <c r="ZX138" s="9"/>
      <c r="AAA138" s="10"/>
      <c r="AAB138" s="1"/>
      <c r="AAC138" s="9"/>
      <c r="AAF138" s="10"/>
      <c r="AAG138" s="1"/>
      <c r="AAH138" s="9"/>
      <c r="AAK138" s="10"/>
      <c r="AAL138" s="1"/>
      <c r="AAM138" s="9"/>
      <c r="AAP138" s="10"/>
      <c r="AAQ138" s="1"/>
      <c r="AAR138" s="9"/>
      <c r="AAU138" s="10"/>
      <c r="AAV138" s="1"/>
      <c r="AAW138" s="9"/>
      <c r="AAZ138" s="10"/>
      <c r="ABA138" s="1"/>
      <c r="ABB138" s="9"/>
      <c r="ABE138" s="10"/>
      <c r="ABF138" s="1"/>
      <c r="ABG138" s="9"/>
      <c r="ABJ138" s="10"/>
      <c r="ABK138" s="1"/>
      <c r="ABL138" s="9"/>
      <c r="ABO138" s="10"/>
      <c r="ABP138" s="1"/>
      <c r="ABQ138" s="9"/>
      <c r="ABT138" s="10"/>
      <c r="ABU138" s="1"/>
      <c r="ABV138" s="9"/>
      <c r="ABY138" s="10"/>
      <c r="ABZ138" s="1"/>
      <c r="ACA138" s="9"/>
      <c r="ACD138" s="10"/>
      <c r="ACE138" s="1"/>
      <c r="ACF138" s="9"/>
      <c r="ACI138" s="10"/>
      <c r="ACJ138" s="1"/>
      <c r="ACK138" s="9"/>
      <c r="ACN138" s="10"/>
      <c r="ACO138" s="1"/>
      <c r="ACP138" s="9"/>
      <c r="ACS138" s="10"/>
      <c r="ACT138" s="1"/>
      <c r="ACU138" s="9"/>
      <c r="ACX138" s="10"/>
      <c r="ACY138" s="1"/>
      <c r="ACZ138" s="9"/>
      <c r="ADC138" s="10"/>
      <c r="ADD138" s="1"/>
      <c r="ADE138" s="9"/>
      <c r="ADH138" s="10"/>
      <c r="ADI138" s="1"/>
      <c r="ADJ138" s="9"/>
      <c r="ADM138" s="10"/>
      <c r="ADN138" s="1"/>
      <c r="ADO138" s="9"/>
      <c r="ADR138" s="10"/>
      <c r="ADS138" s="1"/>
      <c r="ADT138" s="9"/>
      <c r="ADW138" s="10"/>
      <c r="ADX138" s="1"/>
      <c r="ADY138" s="9"/>
      <c r="AEB138" s="10"/>
      <c r="AEC138" s="1"/>
      <c r="AED138" s="9"/>
      <c r="AEG138" s="10"/>
      <c r="AEH138" s="1"/>
      <c r="AEI138" s="9"/>
      <c r="AEL138" s="10"/>
      <c r="AEM138" s="1"/>
      <c r="AEN138" s="9"/>
      <c r="AEQ138" s="10"/>
      <c r="AER138" s="1"/>
      <c r="AES138" s="9"/>
      <c r="AEV138" s="10"/>
      <c r="AEW138" s="1"/>
      <c r="AEX138" s="9"/>
      <c r="AFA138" s="10"/>
      <c r="AFB138" s="1"/>
      <c r="AFC138" s="9"/>
      <c r="AFF138" s="10"/>
      <c r="AFG138" s="1"/>
      <c r="AFH138" s="9"/>
      <c r="AFK138" s="10"/>
      <c r="AFL138" s="1"/>
      <c r="AFM138" s="9"/>
      <c r="AFP138" s="10"/>
      <c r="AFQ138" s="1"/>
      <c r="AFR138" s="9"/>
      <c r="AFU138" s="10"/>
      <c r="AFV138" s="1"/>
      <c r="AFW138" s="9"/>
      <c r="AFZ138" s="10"/>
      <c r="AGA138" s="1"/>
      <c r="AGB138" s="9"/>
      <c r="AGE138" s="10"/>
      <c r="AGF138" s="1"/>
      <c r="AGG138" s="9"/>
      <c r="AGJ138" s="10"/>
      <c r="AGK138" s="1"/>
      <c r="AGL138" s="9"/>
      <c r="AGO138" s="10"/>
      <c r="AGP138" s="1"/>
      <c r="AGQ138" s="9"/>
      <c r="AGT138" s="10"/>
      <c r="AGU138" s="1"/>
      <c r="AGV138" s="9"/>
      <c r="AGY138" s="10"/>
      <c r="AGZ138" s="1"/>
      <c r="AHA138" s="9"/>
      <c r="AHD138" s="10"/>
      <c r="AHE138" s="1"/>
      <c r="AHF138" s="9"/>
      <c r="AHI138" s="10"/>
      <c r="AHJ138" s="1"/>
      <c r="AHK138" s="9"/>
      <c r="AHN138" s="10"/>
      <c r="AHO138" s="1"/>
      <c r="AHP138" s="9"/>
      <c r="AHS138" s="10"/>
      <c r="AHT138" s="1"/>
      <c r="AHU138" s="9"/>
      <c r="AHX138" s="10"/>
      <c r="AHY138" s="1"/>
      <c r="AHZ138" s="9"/>
      <c r="AIC138" s="10"/>
      <c r="AID138" s="1"/>
      <c r="AIE138" s="9"/>
      <c r="AIH138" s="10"/>
      <c r="AII138" s="1"/>
      <c r="AIJ138" s="9"/>
      <c r="AIM138" s="10"/>
      <c r="AIN138" s="1"/>
      <c r="AIO138" s="9"/>
      <c r="AIR138" s="10"/>
      <c r="AIS138" s="1"/>
      <c r="AIT138" s="9"/>
      <c r="AIW138" s="10"/>
      <c r="AIX138" s="1"/>
      <c r="AIY138" s="9"/>
      <c r="AJB138" s="10"/>
      <c r="AJC138" s="1"/>
      <c r="AJD138" s="9"/>
      <c r="AJG138" s="10"/>
      <c r="AJH138" s="1"/>
      <c r="AJI138" s="9"/>
      <c r="AJL138" s="10"/>
      <c r="AJM138" s="1"/>
      <c r="AJN138" s="9"/>
      <c r="AJQ138" s="10"/>
      <c r="AJR138" s="1"/>
      <c r="AJS138" s="9"/>
      <c r="AJV138" s="10"/>
      <c r="AJW138" s="1"/>
      <c r="AJX138" s="9"/>
      <c r="AKA138" s="10"/>
      <c r="AKB138" s="1"/>
      <c r="AKC138" s="9"/>
      <c r="AKF138" s="10"/>
      <c r="AKG138" s="1"/>
      <c r="AKH138" s="9"/>
      <c r="AKK138" s="10"/>
      <c r="AKL138" s="1"/>
      <c r="AKM138" s="9"/>
      <c r="AKP138" s="10"/>
      <c r="AKQ138" s="1"/>
      <c r="AKR138" s="9"/>
      <c r="AKU138" s="10"/>
      <c r="AKV138" s="1"/>
      <c r="AKW138" s="9"/>
      <c r="AKZ138" s="10"/>
      <c r="ALA138" s="1"/>
      <c r="ALB138" s="9"/>
      <c r="ALE138" s="10"/>
      <c r="ALF138" s="1"/>
      <c r="ALG138" s="9"/>
      <c r="ALJ138" s="10"/>
      <c r="ALK138" s="1"/>
      <c r="ALL138" s="9"/>
      <c r="ALO138" s="10"/>
      <c r="ALP138" s="1"/>
      <c r="ALQ138" s="9"/>
      <c r="ALT138" s="10"/>
      <c r="ALU138" s="1"/>
      <c r="ALV138" s="9"/>
      <c r="ALY138" s="10"/>
      <c r="ALZ138" s="1"/>
      <c r="AMA138" s="9"/>
      <c r="AMD138" s="10"/>
      <c r="AME138" s="1"/>
      <c r="AMF138" s="9"/>
      <c r="AMI138" s="10"/>
      <c r="AMJ138" s="1"/>
    </row>
    <row r="139" spans="1:1024" customHeight="1" ht="13.2">
      <c r="I139" s="1"/>
      <c r="J139" s="9"/>
      <c r="M139" s="10"/>
      <c r="N139" s="1"/>
      <c r="O139" s="9"/>
      <c r="R139" s="10"/>
      <c r="S139" s="1"/>
      <c r="T139" s="9"/>
      <c r="W139" s="10"/>
      <c r="X139" s="1"/>
      <c r="Y139" s="9"/>
      <c r="AB139" s="10"/>
      <c r="AC139" s="1"/>
      <c r="AD139" s="9"/>
      <c r="AG139" s="10"/>
      <c r="AH139" s="1"/>
      <c r="AI139" s="9"/>
      <c r="AL139" s="10"/>
      <c r="AM139" s="1"/>
      <c r="AN139" s="9"/>
      <c r="AQ139" s="10"/>
      <c r="AR139" s="1"/>
      <c r="AS139" s="9"/>
      <c r="AV139" s="10"/>
      <c r="AW139" s="1"/>
      <c r="AX139" s="9"/>
      <c r="BA139" s="10"/>
      <c r="BB139" s="1"/>
      <c r="BC139" s="9"/>
      <c r="BF139" s="10"/>
      <c r="BG139" s="1"/>
      <c r="BH139" s="9"/>
      <c r="BK139" s="10"/>
      <c r="BL139" s="1"/>
      <c r="BM139" s="9"/>
      <c r="BP139" s="10"/>
      <c r="BQ139" s="1"/>
      <c r="BR139" s="9"/>
      <c r="BU139" s="10"/>
      <c r="BV139" s="1"/>
      <c r="BW139" s="9"/>
      <c r="BZ139" s="10"/>
      <c r="CA139" s="1"/>
      <c r="CB139" s="9"/>
      <c r="CE139" s="10"/>
      <c r="CF139" s="1"/>
      <c r="CG139" s="9"/>
      <c r="CJ139" s="10"/>
      <c r="CK139" s="1"/>
      <c r="CL139" s="9"/>
      <c r="CO139" s="10"/>
      <c r="CP139" s="1"/>
      <c r="CQ139" s="9"/>
      <c r="CT139" s="10"/>
      <c r="CU139" s="1"/>
      <c r="CV139" s="9"/>
      <c r="CY139" s="10"/>
      <c r="CZ139" s="1"/>
      <c r="DA139" s="9"/>
      <c r="DD139" s="10"/>
      <c r="DE139" s="1"/>
      <c r="DF139" s="9"/>
      <c r="DI139" s="10"/>
      <c r="DJ139" s="1"/>
      <c r="DK139" s="9"/>
      <c r="DN139" s="10"/>
      <c r="DO139" s="1"/>
      <c r="DP139" s="9"/>
      <c r="DS139" s="10"/>
      <c r="DT139" s="1"/>
      <c r="DU139" s="9"/>
      <c r="DX139" s="10"/>
      <c r="DY139" s="1"/>
      <c r="DZ139" s="9"/>
      <c r="EC139" s="10"/>
      <c r="ED139" s="1"/>
      <c r="EE139" s="9"/>
      <c r="EH139" s="10"/>
      <c r="EI139" s="1"/>
      <c r="EJ139" s="9"/>
      <c r="EM139" s="10"/>
      <c r="EN139" s="1"/>
      <c r="EO139" s="9"/>
      <c r="ER139" s="10"/>
      <c r="ES139" s="1"/>
      <c r="ET139" s="9"/>
      <c r="EW139" s="10"/>
      <c r="EX139" s="1"/>
      <c r="EY139" s="9"/>
      <c r="FB139" s="10"/>
      <c r="FC139" s="1"/>
      <c r="FD139" s="9"/>
      <c r="FG139" s="10"/>
      <c r="FH139" s="1"/>
      <c r="FI139" s="9"/>
      <c r="FL139" s="10"/>
      <c r="FM139" s="1"/>
      <c r="FN139" s="9"/>
      <c r="FQ139" s="10"/>
      <c r="FR139" s="1"/>
      <c r="FS139" s="9"/>
      <c r="FV139" s="10"/>
      <c r="FW139" s="1"/>
      <c r="FX139" s="9"/>
      <c r="GA139" s="10"/>
      <c r="GB139" s="1"/>
      <c r="GC139" s="9"/>
      <c r="GF139" s="10"/>
      <c r="GG139" s="1"/>
      <c r="GH139" s="9"/>
      <c r="GK139" s="10"/>
      <c r="GL139" s="1"/>
      <c r="GM139" s="9"/>
      <c r="GP139" s="10"/>
      <c r="GQ139" s="1"/>
      <c r="GR139" s="9"/>
      <c r="GU139" s="10"/>
      <c r="GV139" s="1"/>
      <c r="GW139" s="9"/>
      <c r="GZ139" s="10"/>
      <c r="HA139" s="1"/>
      <c r="HB139" s="9"/>
      <c r="HE139" s="10"/>
      <c r="HF139" s="1"/>
      <c r="HG139" s="9"/>
      <c r="HJ139" s="10"/>
      <c r="HK139" s="1"/>
      <c r="HL139" s="9"/>
      <c r="HO139" s="10"/>
      <c r="HP139" s="1"/>
      <c r="HQ139" s="9"/>
      <c r="HT139" s="10"/>
      <c r="HU139" s="1"/>
      <c r="HV139" s="9"/>
      <c r="HY139" s="10"/>
      <c r="HZ139" s="1"/>
      <c r="IA139" s="9"/>
      <c r="ID139" s="10"/>
      <c r="IE139" s="1"/>
      <c r="IF139" s="9"/>
      <c r="II139" s="10"/>
      <c r="IJ139" s="1"/>
      <c r="IK139" s="9"/>
      <c r="IN139" s="10"/>
      <c r="IO139" s="1"/>
      <c r="IP139" s="9"/>
      <c r="IS139" s="10"/>
      <c r="IT139" s="1"/>
      <c r="IU139" s="9"/>
      <c r="IX139" s="10"/>
      <c r="IY139" s="1"/>
      <c r="IZ139" s="9"/>
      <c r="JC139" s="10"/>
      <c r="JD139" s="1"/>
      <c r="JE139" s="9"/>
      <c r="JH139" s="10"/>
      <c r="JI139" s="1"/>
      <c r="JJ139" s="9"/>
      <c r="JM139" s="10"/>
      <c r="JN139" s="1"/>
      <c r="JO139" s="9"/>
      <c r="JR139" s="10"/>
      <c r="JS139" s="1"/>
      <c r="JT139" s="9"/>
      <c r="JW139" s="10"/>
      <c r="JX139" s="1"/>
      <c r="JY139" s="9"/>
      <c r="KB139" s="10"/>
      <c r="KC139" s="1"/>
      <c r="KD139" s="9"/>
      <c r="KG139" s="10"/>
      <c r="KH139" s="1"/>
      <c r="KI139" s="9"/>
      <c r="KL139" s="10"/>
      <c r="KM139" s="1"/>
      <c r="KN139" s="9"/>
      <c r="KQ139" s="10"/>
      <c r="KR139" s="1"/>
      <c r="KS139" s="9"/>
      <c r="KV139" s="10"/>
      <c r="KW139" s="1"/>
      <c r="KX139" s="9"/>
      <c r="LA139" s="10"/>
      <c r="LB139" s="1"/>
      <c r="LC139" s="9"/>
      <c r="LF139" s="10"/>
      <c r="LG139" s="1"/>
      <c r="LH139" s="9"/>
      <c r="LK139" s="10"/>
      <c r="LL139" s="1"/>
      <c r="LM139" s="9"/>
      <c r="LP139" s="10"/>
      <c r="LQ139" s="1"/>
      <c r="LR139" s="9"/>
      <c r="LU139" s="10"/>
      <c r="LV139" s="1"/>
      <c r="LW139" s="9"/>
      <c r="LZ139" s="10"/>
      <c r="MA139" s="1"/>
      <c r="MB139" s="9"/>
      <c r="ME139" s="10"/>
      <c r="MF139" s="1"/>
      <c r="MG139" s="9"/>
      <c r="MJ139" s="10"/>
      <c r="MK139" s="1"/>
      <c r="ML139" s="9"/>
      <c r="MO139" s="10"/>
      <c r="MP139" s="1"/>
      <c r="MQ139" s="9"/>
      <c r="MT139" s="10"/>
      <c r="MU139" s="1"/>
      <c r="MV139" s="9"/>
      <c r="MY139" s="10"/>
      <c r="MZ139" s="1"/>
      <c r="NA139" s="9"/>
      <c r="ND139" s="10"/>
      <c r="NE139" s="1"/>
      <c r="NF139" s="9"/>
      <c r="NI139" s="10"/>
      <c r="NJ139" s="1"/>
      <c r="NK139" s="9"/>
      <c r="NN139" s="10"/>
      <c r="NO139" s="1"/>
      <c r="NP139" s="9"/>
      <c r="NS139" s="10"/>
      <c r="NT139" s="1"/>
      <c r="NU139" s="9"/>
      <c r="NX139" s="10"/>
      <c r="NY139" s="1"/>
      <c r="NZ139" s="9"/>
      <c r="OC139" s="10"/>
      <c r="OD139" s="1"/>
      <c r="OE139" s="9"/>
      <c r="OH139" s="10"/>
      <c r="OI139" s="1"/>
      <c r="OJ139" s="9"/>
      <c r="OM139" s="10"/>
      <c r="ON139" s="1"/>
      <c r="OO139" s="9"/>
      <c r="OR139" s="10"/>
      <c r="OS139" s="1"/>
      <c r="OT139" s="9"/>
      <c r="OW139" s="10"/>
      <c r="OX139" s="1"/>
      <c r="OY139" s="9"/>
      <c r="PB139" s="10"/>
      <c r="PC139" s="1"/>
      <c r="PD139" s="9"/>
      <c r="PG139" s="10"/>
      <c r="PH139" s="1"/>
      <c r="PI139" s="9"/>
      <c r="PL139" s="10"/>
      <c r="PM139" s="1"/>
      <c r="PN139" s="9"/>
      <c r="PQ139" s="10"/>
      <c r="PR139" s="1"/>
      <c r="PS139" s="9"/>
      <c r="PV139" s="10"/>
      <c r="PW139" s="1"/>
      <c r="PX139" s="9"/>
      <c r="QA139" s="10"/>
      <c r="QB139" s="1"/>
      <c r="QC139" s="9"/>
      <c r="QF139" s="10"/>
      <c r="QG139" s="1"/>
      <c r="QH139" s="9"/>
      <c r="QK139" s="10"/>
      <c r="QL139" s="1"/>
      <c r="QM139" s="9"/>
      <c r="QP139" s="10"/>
      <c r="QQ139" s="1"/>
      <c r="QR139" s="9"/>
      <c r="QU139" s="10"/>
      <c r="QV139" s="1"/>
      <c r="QW139" s="9"/>
      <c r="QZ139" s="10"/>
      <c r="RA139" s="1"/>
      <c r="RB139" s="9"/>
      <c r="RE139" s="10"/>
      <c r="RF139" s="1"/>
      <c r="RG139" s="9"/>
      <c r="RJ139" s="10"/>
      <c r="RK139" s="1"/>
      <c r="RL139" s="9"/>
      <c r="RO139" s="10"/>
      <c r="RP139" s="1"/>
      <c r="RQ139" s="9"/>
      <c r="RT139" s="10"/>
      <c r="RU139" s="1"/>
      <c r="RV139" s="9"/>
      <c r="RY139" s="10"/>
      <c r="RZ139" s="1"/>
      <c r="SA139" s="9"/>
      <c r="SD139" s="10"/>
      <c r="SE139" s="1"/>
      <c r="SF139" s="9"/>
      <c r="SI139" s="10"/>
      <c r="SJ139" s="1"/>
      <c r="SK139" s="9"/>
      <c r="SN139" s="10"/>
      <c r="SO139" s="1"/>
      <c r="SP139" s="9"/>
      <c r="SS139" s="10"/>
      <c r="ST139" s="1"/>
      <c r="SU139" s="9"/>
      <c r="SX139" s="10"/>
      <c r="SY139" s="1"/>
      <c r="SZ139" s="9"/>
      <c r="TC139" s="10"/>
      <c r="TD139" s="1"/>
      <c r="TE139" s="9"/>
      <c r="TH139" s="10"/>
      <c r="TI139" s="1"/>
      <c r="TJ139" s="9"/>
      <c r="TM139" s="10"/>
      <c r="TN139" s="1"/>
      <c r="TO139" s="9"/>
      <c r="TR139" s="10"/>
      <c r="TS139" s="1"/>
      <c r="TT139" s="9"/>
      <c r="TW139" s="10"/>
      <c r="TX139" s="1"/>
      <c r="TY139" s="9"/>
      <c r="UB139" s="10"/>
      <c r="UC139" s="1"/>
      <c r="UD139" s="9"/>
      <c r="UG139" s="10"/>
      <c r="UH139" s="1"/>
      <c r="UI139" s="9"/>
      <c r="UL139" s="10"/>
      <c r="UM139" s="1"/>
      <c r="UN139" s="9"/>
      <c r="UQ139" s="10"/>
      <c r="UR139" s="1"/>
      <c r="US139" s="9"/>
      <c r="UV139" s="10"/>
      <c r="UW139" s="1"/>
      <c r="UX139" s="9"/>
      <c r="VA139" s="10"/>
      <c r="VB139" s="1"/>
      <c r="VC139" s="9"/>
      <c r="VF139" s="10"/>
      <c r="VG139" s="1"/>
      <c r="VH139" s="9"/>
      <c r="VK139" s="10"/>
      <c r="VL139" s="1"/>
      <c r="VM139" s="9"/>
      <c r="VP139" s="10"/>
      <c r="VQ139" s="1"/>
      <c r="VR139" s="9"/>
      <c r="VU139" s="10"/>
      <c r="VV139" s="1"/>
      <c r="VW139" s="9"/>
      <c r="VZ139" s="10"/>
      <c r="WA139" s="1"/>
      <c r="WB139" s="9"/>
      <c r="WE139" s="10"/>
      <c r="WF139" s="1"/>
      <c r="WG139" s="9"/>
      <c r="WJ139" s="10"/>
      <c r="WK139" s="1"/>
      <c r="WL139" s="9"/>
      <c r="WO139" s="10"/>
      <c r="WP139" s="1"/>
      <c r="WQ139" s="9"/>
      <c r="WT139" s="10"/>
      <c r="WU139" s="1"/>
      <c r="WV139" s="9"/>
      <c r="WY139" s="10"/>
      <c r="WZ139" s="1"/>
      <c r="XA139" s="9"/>
      <c r="XD139" s="10"/>
      <c r="XE139" s="1"/>
      <c r="XF139" s="9"/>
      <c r="XI139" s="10"/>
      <c r="XJ139" s="1"/>
      <c r="XK139" s="9"/>
      <c r="XN139" s="10"/>
      <c r="XO139" s="1"/>
      <c r="XP139" s="9"/>
      <c r="XS139" s="10"/>
      <c r="XT139" s="1"/>
      <c r="XU139" s="9"/>
      <c r="XX139" s="10"/>
      <c r="XY139" s="1"/>
      <c r="XZ139" s="9"/>
      <c r="YC139" s="10"/>
      <c r="YD139" s="1"/>
      <c r="YE139" s="9"/>
      <c r="YH139" s="10"/>
      <c r="YI139" s="1"/>
      <c r="YJ139" s="9"/>
      <c r="YM139" s="10"/>
      <c r="YN139" s="1"/>
      <c r="YO139" s="9"/>
      <c r="YR139" s="10"/>
      <c r="YS139" s="1"/>
      <c r="YT139" s="9"/>
      <c r="YW139" s="10"/>
      <c r="YX139" s="1"/>
      <c r="YY139" s="9"/>
      <c r="ZB139" s="10"/>
      <c r="ZC139" s="1"/>
      <c r="ZD139" s="9"/>
      <c r="ZG139" s="10"/>
      <c r="ZH139" s="1"/>
      <c r="ZI139" s="9"/>
      <c r="ZL139" s="10"/>
      <c r="ZM139" s="1"/>
      <c r="ZN139" s="9"/>
      <c r="ZQ139" s="10"/>
      <c r="ZR139" s="1"/>
      <c r="ZS139" s="9"/>
      <c r="ZV139" s="10"/>
      <c r="ZW139" s="1"/>
      <c r="ZX139" s="9"/>
      <c r="AAA139" s="10"/>
      <c r="AAB139" s="1"/>
      <c r="AAC139" s="9"/>
      <c r="AAF139" s="10"/>
      <c r="AAG139" s="1"/>
      <c r="AAH139" s="9"/>
      <c r="AAK139" s="10"/>
      <c r="AAL139" s="1"/>
      <c r="AAM139" s="9"/>
      <c r="AAP139" s="10"/>
      <c r="AAQ139" s="1"/>
      <c r="AAR139" s="9"/>
      <c r="AAU139" s="10"/>
      <c r="AAV139" s="1"/>
      <c r="AAW139" s="9"/>
      <c r="AAZ139" s="10"/>
      <c r="ABA139" s="1"/>
      <c r="ABB139" s="9"/>
      <c r="ABE139" s="10"/>
      <c r="ABF139" s="1"/>
      <c r="ABG139" s="9"/>
      <c r="ABJ139" s="10"/>
      <c r="ABK139" s="1"/>
      <c r="ABL139" s="9"/>
      <c r="ABO139" s="10"/>
      <c r="ABP139" s="1"/>
      <c r="ABQ139" s="9"/>
      <c r="ABT139" s="10"/>
      <c r="ABU139" s="1"/>
      <c r="ABV139" s="9"/>
      <c r="ABY139" s="10"/>
      <c r="ABZ139" s="1"/>
      <c r="ACA139" s="9"/>
      <c r="ACD139" s="10"/>
      <c r="ACE139" s="1"/>
      <c r="ACF139" s="9"/>
      <c r="ACI139" s="10"/>
      <c r="ACJ139" s="1"/>
      <c r="ACK139" s="9"/>
      <c r="ACN139" s="10"/>
      <c r="ACO139" s="1"/>
      <c r="ACP139" s="9"/>
      <c r="ACS139" s="10"/>
      <c r="ACT139" s="1"/>
      <c r="ACU139" s="9"/>
      <c r="ACX139" s="10"/>
      <c r="ACY139" s="1"/>
      <c r="ACZ139" s="9"/>
      <c r="ADC139" s="10"/>
      <c r="ADD139" s="1"/>
      <c r="ADE139" s="9"/>
      <c r="ADH139" s="10"/>
      <c r="ADI139" s="1"/>
      <c r="ADJ139" s="9"/>
      <c r="ADM139" s="10"/>
      <c r="ADN139" s="1"/>
      <c r="ADO139" s="9"/>
      <c r="ADR139" s="10"/>
      <c r="ADS139" s="1"/>
      <c r="ADT139" s="9"/>
      <c r="ADW139" s="10"/>
      <c r="ADX139" s="1"/>
      <c r="ADY139" s="9"/>
      <c r="AEB139" s="10"/>
      <c r="AEC139" s="1"/>
      <c r="AED139" s="9"/>
      <c r="AEG139" s="10"/>
      <c r="AEH139" s="1"/>
      <c r="AEI139" s="9"/>
      <c r="AEL139" s="10"/>
      <c r="AEM139" s="1"/>
      <c r="AEN139" s="9"/>
      <c r="AEQ139" s="10"/>
      <c r="AER139" s="1"/>
      <c r="AES139" s="9"/>
      <c r="AEV139" s="10"/>
      <c r="AEW139" s="1"/>
      <c r="AEX139" s="9"/>
      <c r="AFA139" s="10"/>
      <c r="AFB139" s="1"/>
      <c r="AFC139" s="9"/>
      <c r="AFF139" s="10"/>
      <c r="AFG139" s="1"/>
      <c r="AFH139" s="9"/>
      <c r="AFK139" s="10"/>
      <c r="AFL139" s="1"/>
      <c r="AFM139" s="9"/>
      <c r="AFP139" s="10"/>
      <c r="AFQ139" s="1"/>
      <c r="AFR139" s="9"/>
      <c r="AFU139" s="10"/>
      <c r="AFV139" s="1"/>
      <c r="AFW139" s="9"/>
      <c r="AFZ139" s="10"/>
      <c r="AGA139" s="1"/>
      <c r="AGB139" s="9"/>
      <c r="AGE139" s="10"/>
      <c r="AGF139" s="1"/>
      <c r="AGG139" s="9"/>
      <c r="AGJ139" s="10"/>
      <c r="AGK139" s="1"/>
      <c r="AGL139" s="9"/>
      <c r="AGO139" s="10"/>
      <c r="AGP139" s="1"/>
      <c r="AGQ139" s="9"/>
      <c r="AGT139" s="10"/>
      <c r="AGU139" s="1"/>
      <c r="AGV139" s="9"/>
      <c r="AGY139" s="10"/>
      <c r="AGZ139" s="1"/>
      <c r="AHA139" s="9"/>
      <c r="AHD139" s="10"/>
      <c r="AHE139" s="1"/>
      <c r="AHF139" s="9"/>
      <c r="AHI139" s="10"/>
      <c r="AHJ139" s="1"/>
      <c r="AHK139" s="9"/>
      <c r="AHN139" s="10"/>
      <c r="AHO139" s="1"/>
      <c r="AHP139" s="9"/>
      <c r="AHS139" s="10"/>
      <c r="AHT139" s="1"/>
      <c r="AHU139" s="9"/>
      <c r="AHX139" s="10"/>
      <c r="AHY139" s="1"/>
      <c r="AHZ139" s="9"/>
      <c r="AIC139" s="10"/>
      <c r="AID139" s="1"/>
      <c r="AIE139" s="9"/>
      <c r="AIH139" s="10"/>
      <c r="AII139" s="1"/>
      <c r="AIJ139" s="9"/>
      <c r="AIM139" s="10"/>
      <c r="AIN139" s="1"/>
      <c r="AIO139" s="9"/>
      <c r="AIR139" s="10"/>
      <c r="AIS139" s="1"/>
      <c r="AIT139" s="9"/>
      <c r="AIW139" s="10"/>
      <c r="AIX139" s="1"/>
      <c r="AIY139" s="9"/>
      <c r="AJB139" s="10"/>
      <c r="AJC139" s="1"/>
      <c r="AJD139" s="9"/>
      <c r="AJG139" s="10"/>
      <c r="AJH139" s="1"/>
      <c r="AJI139" s="9"/>
      <c r="AJL139" s="10"/>
      <c r="AJM139" s="1"/>
      <c r="AJN139" s="9"/>
      <c r="AJQ139" s="10"/>
      <c r="AJR139" s="1"/>
      <c r="AJS139" s="9"/>
      <c r="AJV139" s="10"/>
      <c r="AJW139" s="1"/>
      <c r="AJX139" s="9"/>
      <c r="AKA139" s="10"/>
      <c r="AKB139" s="1"/>
      <c r="AKC139" s="9"/>
      <c r="AKF139" s="10"/>
      <c r="AKG139" s="1"/>
      <c r="AKH139" s="9"/>
      <c r="AKK139" s="10"/>
      <c r="AKL139" s="1"/>
      <c r="AKM139" s="9"/>
      <c r="AKP139" s="10"/>
      <c r="AKQ139" s="1"/>
      <c r="AKR139" s="9"/>
      <c r="AKU139" s="10"/>
      <c r="AKV139" s="1"/>
      <c r="AKW139" s="9"/>
      <c r="AKZ139" s="10"/>
      <c r="ALA139" s="1"/>
      <c r="ALB139" s="9"/>
      <c r="ALE139" s="10"/>
      <c r="ALF139" s="1"/>
      <c r="ALG139" s="9"/>
      <c r="ALJ139" s="10"/>
      <c r="ALK139" s="1"/>
      <c r="ALL139" s="9"/>
      <c r="ALO139" s="10"/>
      <c r="ALP139" s="1"/>
      <c r="ALQ139" s="9"/>
      <c r="ALT139" s="10"/>
      <c r="ALU139" s="1"/>
      <c r="ALV139" s="9"/>
      <c r="ALY139" s="10"/>
      <c r="ALZ139" s="1"/>
      <c r="AMA139" s="9"/>
      <c r="AMD139" s="10"/>
      <c r="AME139" s="1"/>
      <c r="AMF139" s="9"/>
      <c r="AMI139" s="10"/>
      <c r="AMJ139" s="1"/>
    </row>
    <row r="140" spans="1:1024" customHeight="1" ht="13.2">
      <c r="I140" s="1"/>
      <c r="J140" s="9"/>
      <c r="M140" s="10"/>
      <c r="N140" s="1"/>
      <c r="O140" s="9"/>
      <c r="R140" s="10"/>
      <c r="S140" s="1"/>
      <c r="T140" s="9"/>
      <c r="W140" s="10"/>
      <c r="X140" s="1"/>
      <c r="Y140" s="9"/>
      <c r="AB140" s="10"/>
      <c r="AC140" s="1"/>
      <c r="AD140" s="9"/>
      <c r="AG140" s="10"/>
      <c r="AH140" s="1"/>
      <c r="AI140" s="9"/>
      <c r="AL140" s="10"/>
      <c r="AM140" s="1"/>
      <c r="AN140" s="9"/>
      <c r="AQ140" s="10"/>
      <c r="AR140" s="1"/>
      <c r="AS140" s="9"/>
      <c r="AV140" s="10"/>
      <c r="AW140" s="1"/>
      <c r="AX140" s="9"/>
      <c r="BA140" s="10"/>
      <c r="BB140" s="1"/>
      <c r="BC140" s="9"/>
      <c r="BF140" s="10"/>
      <c r="BG140" s="1"/>
      <c r="BH140" s="9"/>
      <c r="BK140" s="10"/>
      <c r="BL140" s="1"/>
      <c r="BM140" s="9"/>
      <c r="BP140" s="10"/>
      <c r="BQ140" s="1"/>
      <c r="BR140" s="9"/>
      <c r="BU140" s="10"/>
      <c r="BV140" s="1"/>
      <c r="BW140" s="9"/>
      <c r="BZ140" s="10"/>
      <c r="CA140" s="1"/>
      <c r="CB140" s="9"/>
      <c r="CE140" s="10"/>
      <c r="CF140" s="1"/>
      <c r="CG140" s="9"/>
      <c r="CJ140" s="10"/>
      <c r="CK140" s="1"/>
      <c r="CL140" s="9"/>
      <c r="CO140" s="10"/>
      <c r="CP140" s="1"/>
      <c r="CQ140" s="9"/>
      <c r="CT140" s="10"/>
      <c r="CU140" s="1"/>
      <c r="CV140" s="9"/>
      <c r="CY140" s="10"/>
      <c r="CZ140" s="1"/>
      <c r="DA140" s="9"/>
      <c r="DD140" s="10"/>
      <c r="DE140" s="1"/>
      <c r="DF140" s="9"/>
      <c r="DI140" s="10"/>
      <c r="DJ140" s="1"/>
      <c r="DK140" s="9"/>
      <c r="DN140" s="10"/>
      <c r="DO140" s="1"/>
      <c r="DP140" s="9"/>
      <c r="DS140" s="10"/>
      <c r="DT140" s="1"/>
      <c r="DU140" s="9"/>
      <c r="DX140" s="10"/>
      <c r="DY140" s="1"/>
      <c r="DZ140" s="9"/>
      <c r="EC140" s="10"/>
      <c r="ED140" s="1"/>
      <c r="EE140" s="9"/>
      <c r="EH140" s="10"/>
      <c r="EI140" s="1"/>
      <c r="EJ140" s="9"/>
      <c r="EM140" s="10"/>
      <c r="EN140" s="1"/>
      <c r="EO140" s="9"/>
      <c r="ER140" s="10"/>
      <c r="ES140" s="1"/>
      <c r="ET140" s="9"/>
      <c r="EW140" s="10"/>
      <c r="EX140" s="1"/>
      <c r="EY140" s="9"/>
      <c r="FB140" s="10"/>
      <c r="FC140" s="1"/>
      <c r="FD140" s="9"/>
      <c r="FG140" s="10"/>
      <c r="FH140" s="1"/>
      <c r="FI140" s="9"/>
      <c r="FL140" s="10"/>
      <c r="FM140" s="1"/>
      <c r="FN140" s="9"/>
      <c r="FQ140" s="10"/>
      <c r="FR140" s="1"/>
      <c r="FS140" s="9"/>
      <c r="FV140" s="10"/>
      <c r="FW140" s="1"/>
      <c r="FX140" s="9"/>
      <c r="GA140" s="10"/>
      <c r="GB140" s="1"/>
      <c r="GC140" s="9"/>
      <c r="GF140" s="10"/>
      <c r="GG140" s="1"/>
      <c r="GH140" s="9"/>
      <c r="GK140" s="10"/>
      <c r="GL140" s="1"/>
      <c r="GM140" s="9"/>
      <c r="GP140" s="10"/>
      <c r="GQ140" s="1"/>
      <c r="GR140" s="9"/>
      <c r="GU140" s="10"/>
      <c r="GV140" s="1"/>
      <c r="GW140" s="9"/>
      <c r="GZ140" s="10"/>
      <c r="HA140" s="1"/>
      <c r="HB140" s="9"/>
      <c r="HE140" s="10"/>
      <c r="HF140" s="1"/>
      <c r="HG140" s="9"/>
      <c r="HJ140" s="10"/>
      <c r="HK140" s="1"/>
      <c r="HL140" s="9"/>
      <c r="HO140" s="10"/>
      <c r="HP140" s="1"/>
      <c r="HQ140" s="9"/>
      <c r="HT140" s="10"/>
      <c r="HU140" s="1"/>
      <c r="HV140" s="9"/>
      <c r="HY140" s="10"/>
      <c r="HZ140" s="1"/>
      <c r="IA140" s="9"/>
      <c r="ID140" s="10"/>
      <c r="IE140" s="1"/>
      <c r="IF140" s="9"/>
      <c r="II140" s="10"/>
      <c r="IJ140" s="1"/>
      <c r="IK140" s="9"/>
      <c r="IN140" s="10"/>
      <c r="IO140" s="1"/>
      <c r="IP140" s="9"/>
      <c r="IS140" s="10"/>
      <c r="IT140" s="1"/>
      <c r="IU140" s="9"/>
      <c r="IX140" s="10"/>
      <c r="IY140" s="1"/>
      <c r="IZ140" s="9"/>
      <c r="JC140" s="10"/>
      <c r="JD140" s="1"/>
      <c r="JE140" s="9"/>
      <c r="JH140" s="10"/>
      <c r="JI140" s="1"/>
      <c r="JJ140" s="9"/>
      <c r="JM140" s="10"/>
      <c r="JN140" s="1"/>
      <c r="JO140" s="9"/>
      <c r="JR140" s="10"/>
      <c r="JS140" s="1"/>
      <c r="JT140" s="9"/>
      <c r="JW140" s="10"/>
      <c r="JX140" s="1"/>
      <c r="JY140" s="9"/>
      <c r="KB140" s="10"/>
      <c r="KC140" s="1"/>
      <c r="KD140" s="9"/>
      <c r="KG140" s="10"/>
      <c r="KH140" s="1"/>
      <c r="KI140" s="9"/>
      <c r="KL140" s="10"/>
      <c r="KM140" s="1"/>
      <c r="KN140" s="9"/>
      <c r="KQ140" s="10"/>
      <c r="KR140" s="1"/>
      <c r="KS140" s="9"/>
      <c r="KV140" s="10"/>
      <c r="KW140" s="1"/>
      <c r="KX140" s="9"/>
      <c r="LA140" s="10"/>
      <c r="LB140" s="1"/>
      <c r="LC140" s="9"/>
      <c r="LF140" s="10"/>
      <c r="LG140" s="1"/>
      <c r="LH140" s="9"/>
      <c r="LK140" s="10"/>
      <c r="LL140" s="1"/>
      <c r="LM140" s="9"/>
      <c r="LP140" s="10"/>
      <c r="LQ140" s="1"/>
      <c r="LR140" s="9"/>
      <c r="LU140" s="10"/>
      <c r="LV140" s="1"/>
      <c r="LW140" s="9"/>
      <c r="LZ140" s="10"/>
      <c r="MA140" s="1"/>
      <c r="MB140" s="9"/>
      <c r="ME140" s="10"/>
      <c r="MF140" s="1"/>
      <c r="MG140" s="9"/>
      <c r="MJ140" s="10"/>
      <c r="MK140" s="1"/>
      <c r="ML140" s="9"/>
      <c r="MO140" s="10"/>
      <c r="MP140" s="1"/>
      <c r="MQ140" s="9"/>
      <c r="MT140" s="10"/>
      <c r="MU140" s="1"/>
      <c r="MV140" s="9"/>
      <c r="MY140" s="10"/>
      <c r="MZ140" s="1"/>
      <c r="NA140" s="9"/>
      <c r="ND140" s="10"/>
      <c r="NE140" s="1"/>
      <c r="NF140" s="9"/>
      <c r="NI140" s="10"/>
      <c r="NJ140" s="1"/>
      <c r="NK140" s="9"/>
      <c r="NN140" s="10"/>
      <c r="NO140" s="1"/>
      <c r="NP140" s="9"/>
      <c r="NS140" s="10"/>
      <c r="NT140" s="1"/>
      <c r="NU140" s="9"/>
      <c r="NX140" s="10"/>
      <c r="NY140" s="1"/>
      <c r="NZ140" s="9"/>
      <c r="OC140" s="10"/>
      <c r="OD140" s="1"/>
      <c r="OE140" s="9"/>
      <c r="OH140" s="10"/>
      <c r="OI140" s="1"/>
      <c r="OJ140" s="9"/>
      <c r="OM140" s="10"/>
      <c r="ON140" s="1"/>
      <c r="OO140" s="9"/>
      <c r="OR140" s="10"/>
      <c r="OS140" s="1"/>
      <c r="OT140" s="9"/>
      <c r="OW140" s="10"/>
      <c r="OX140" s="1"/>
      <c r="OY140" s="9"/>
      <c r="PB140" s="10"/>
      <c r="PC140" s="1"/>
      <c r="PD140" s="9"/>
      <c r="PG140" s="10"/>
      <c r="PH140" s="1"/>
      <c r="PI140" s="9"/>
      <c r="PL140" s="10"/>
      <c r="PM140" s="1"/>
      <c r="PN140" s="9"/>
      <c r="PQ140" s="10"/>
      <c r="PR140" s="1"/>
      <c r="PS140" s="9"/>
      <c r="PV140" s="10"/>
      <c r="PW140" s="1"/>
      <c r="PX140" s="9"/>
      <c r="QA140" s="10"/>
      <c r="QB140" s="1"/>
      <c r="QC140" s="9"/>
      <c r="QF140" s="10"/>
      <c r="QG140" s="1"/>
      <c r="QH140" s="9"/>
      <c r="QK140" s="10"/>
      <c r="QL140" s="1"/>
      <c r="QM140" s="9"/>
      <c r="QP140" s="10"/>
      <c r="QQ140" s="1"/>
      <c r="QR140" s="9"/>
      <c r="QU140" s="10"/>
      <c r="QV140" s="1"/>
      <c r="QW140" s="9"/>
      <c r="QZ140" s="10"/>
      <c r="RA140" s="1"/>
      <c r="RB140" s="9"/>
      <c r="RE140" s="10"/>
      <c r="RF140" s="1"/>
      <c r="RG140" s="9"/>
      <c r="RJ140" s="10"/>
      <c r="RK140" s="1"/>
      <c r="RL140" s="9"/>
      <c r="RO140" s="10"/>
      <c r="RP140" s="1"/>
      <c r="RQ140" s="9"/>
      <c r="RT140" s="10"/>
      <c r="RU140" s="1"/>
      <c r="RV140" s="9"/>
      <c r="RY140" s="10"/>
      <c r="RZ140" s="1"/>
      <c r="SA140" s="9"/>
      <c r="SD140" s="10"/>
      <c r="SE140" s="1"/>
      <c r="SF140" s="9"/>
      <c r="SI140" s="10"/>
      <c r="SJ140" s="1"/>
      <c r="SK140" s="9"/>
      <c r="SN140" s="10"/>
      <c r="SO140" s="1"/>
      <c r="SP140" s="9"/>
      <c r="SS140" s="10"/>
      <c r="ST140" s="1"/>
      <c r="SU140" s="9"/>
      <c r="SX140" s="10"/>
      <c r="SY140" s="1"/>
      <c r="SZ140" s="9"/>
      <c r="TC140" s="10"/>
      <c r="TD140" s="1"/>
      <c r="TE140" s="9"/>
      <c r="TH140" s="10"/>
      <c r="TI140" s="1"/>
      <c r="TJ140" s="9"/>
      <c r="TM140" s="10"/>
      <c r="TN140" s="1"/>
      <c r="TO140" s="9"/>
      <c r="TR140" s="10"/>
      <c r="TS140" s="1"/>
      <c r="TT140" s="9"/>
      <c r="TW140" s="10"/>
      <c r="TX140" s="1"/>
      <c r="TY140" s="9"/>
      <c r="UB140" s="10"/>
      <c r="UC140" s="1"/>
      <c r="UD140" s="9"/>
      <c r="UG140" s="10"/>
      <c r="UH140" s="1"/>
      <c r="UI140" s="9"/>
      <c r="UL140" s="10"/>
      <c r="UM140" s="1"/>
      <c r="UN140" s="9"/>
      <c r="UQ140" s="10"/>
      <c r="UR140" s="1"/>
      <c r="US140" s="9"/>
      <c r="UV140" s="10"/>
      <c r="UW140" s="1"/>
      <c r="UX140" s="9"/>
      <c r="VA140" s="10"/>
      <c r="VB140" s="1"/>
      <c r="VC140" s="9"/>
      <c r="VF140" s="10"/>
      <c r="VG140" s="1"/>
      <c r="VH140" s="9"/>
      <c r="VK140" s="10"/>
      <c r="VL140" s="1"/>
      <c r="VM140" s="9"/>
      <c r="VP140" s="10"/>
      <c r="VQ140" s="1"/>
      <c r="VR140" s="9"/>
      <c r="VU140" s="10"/>
      <c r="VV140" s="1"/>
      <c r="VW140" s="9"/>
      <c r="VZ140" s="10"/>
      <c r="WA140" s="1"/>
      <c r="WB140" s="9"/>
      <c r="WE140" s="10"/>
      <c r="WF140" s="1"/>
      <c r="WG140" s="9"/>
      <c r="WJ140" s="10"/>
      <c r="WK140" s="1"/>
      <c r="WL140" s="9"/>
      <c r="WO140" s="10"/>
      <c r="WP140" s="1"/>
      <c r="WQ140" s="9"/>
      <c r="WT140" s="10"/>
      <c r="WU140" s="1"/>
      <c r="WV140" s="9"/>
      <c r="WY140" s="10"/>
      <c r="WZ140" s="1"/>
      <c r="XA140" s="9"/>
      <c r="XD140" s="10"/>
      <c r="XE140" s="1"/>
      <c r="XF140" s="9"/>
      <c r="XI140" s="10"/>
      <c r="XJ140" s="1"/>
      <c r="XK140" s="9"/>
      <c r="XN140" s="10"/>
      <c r="XO140" s="1"/>
      <c r="XP140" s="9"/>
      <c r="XS140" s="10"/>
      <c r="XT140" s="1"/>
      <c r="XU140" s="9"/>
      <c r="XX140" s="10"/>
      <c r="XY140" s="1"/>
      <c r="XZ140" s="9"/>
      <c r="YC140" s="10"/>
      <c r="YD140" s="1"/>
      <c r="YE140" s="9"/>
      <c r="YH140" s="10"/>
      <c r="YI140" s="1"/>
      <c r="YJ140" s="9"/>
      <c r="YM140" s="10"/>
      <c r="YN140" s="1"/>
      <c r="YO140" s="9"/>
      <c r="YR140" s="10"/>
      <c r="YS140" s="1"/>
      <c r="YT140" s="9"/>
      <c r="YW140" s="10"/>
      <c r="YX140" s="1"/>
      <c r="YY140" s="9"/>
      <c r="ZB140" s="10"/>
      <c r="ZC140" s="1"/>
      <c r="ZD140" s="9"/>
      <c r="ZG140" s="10"/>
      <c r="ZH140" s="1"/>
      <c r="ZI140" s="9"/>
      <c r="ZL140" s="10"/>
      <c r="ZM140" s="1"/>
      <c r="ZN140" s="9"/>
      <c r="ZQ140" s="10"/>
      <c r="ZR140" s="1"/>
      <c r="ZS140" s="9"/>
      <c r="ZV140" s="10"/>
      <c r="ZW140" s="1"/>
      <c r="ZX140" s="9"/>
      <c r="AAA140" s="10"/>
      <c r="AAB140" s="1"/>
      <c r="AAC140" s="9"/>
      <c r="AAF140" s="10"/>
      <c r="AAG140" s="1"/>
      <c r="AAH140" s="9"/>
      <c r="AAK140" s="10"/>
      <c r="AAL140" s="1"/>
      <c r="AAM140" s="9"/>
      <c r="AAP140" s="10"/>
      <c r="AAQ140" s="1"/>
      <c r="AAR140" s="9"/>
      <c r="AAU140" s="10"/>
      <c r="AAV140" s="1"/>
      <c r="AAW140" s="9"/>
      <c r="AAZ140" s="10"/>
      <c r="ABA140" s="1"/>
      <c r="ABB140" s="9"/>
      <c r="ABE140" s="10"/>
      <c r="ABF140" s="1"/>
      <c r="ABG140" s="9"/>
      <c r="ABJ140" s="10"/>
      <c r="ABK140" s="1"/>
      <c r="ABL140" s="9"/>
      <c r="ABO140" s="10"/>
      <c r="ABP140" s="1"/>
      <c r="ABQ140" s="9"/>
      <c r="ABT140" s="10"/>
      <c r="ABU140" s="1"/>
      <c r="ABV140" s="9"/>
      <c r="ABY140" s="10"/>
      <c r="ABZ140" s="1"/>
      <c r="ACA140" s="9"/>
      <c r="ACD140" s="10"/>
      <c r="ACE140" s="1"/>
      <c r="ACF140" s="9"/>
      <c r="ACI140" s="10"/>
      <c r="ACJ140" s="1"/>
      <c r="ACK140" s="9"/>
      <c r="ACN140" s="10"/>
      <c r="ACO140" s="1"/>
      <c r="ACP140" s="9"/>
      <c r="ACS140" s="10"/>
      <c r="ACT140" s="1"/>
      <c r="ACU140" s="9"/>
      <c r="ACX140" s="10"/>
      <c r="ACY140" s="1"/>
      <c r="ACZ140" s="9"/>
      <c r="ADC140" s="10"/>
      <c r="ADD140" s="1"/>
      <c r="ADE140" s="9"/>
      <c r="ADH140" s="10"/>
      <c r="ADI140" s="1"/>
      <c r="ADJ140" s="9"/>
      <c r="ADM140" s="10"/>
      <c r="ADN140" s="1"/>
      <c r="ADO140" s="9"/>
      <c r="ADR140" s="10"/>
      <c r="ADS140" s="1"/>
      <c r="ADT140" s="9"/>
      <c r="ADW140" s="10"/>
      <c r="ADX140" s="1"/>
      <c r="ADY140" s="9"/>
      <c r="AEB140" s="10"/>
      <c r="AEC140" s="1"/>
      <c r="AED140" s="9"/>
      <c r="AEG140" s="10"/>
      <c r="AEH140" s="1"/>
      <c r="AEI140" s="9"/>
      <c r="AEL140" s="10"/>
      <c r="AEM140" s="1"/>
      <c r="AEN140" s="9"/>
      <c r="AEQ140" s="10"/>
      <c r="AER140" s="1"/>
      <c r="AES140" s="9"/>
      <c r="AEV140" s="10"/>
      <c r="AEW140" s="1"/>
      <c r="AEX140" s="9"/>
      <c r="AFA140" s="10"/>
      <c r="AFB140" s="1"/>
      <c r="AFC140" s="9"/>
      <c r="AFF140" s="10"/>
      <c r="AFG140" s="1"/>
      <c r="AFH140" s="9"/>
      <c r="AFK140" s="10"/>
      <c r="AFL140" s="1"/>
      <c r="AFM140" s="9"/>
      <c r="AFP140" s="10"/>
      <c r="AFQ140" s="1"/>
      <c r="AFR140" s="9"/>
      <c r="AFU140" s="10"/>
      <c r="AFV140" s="1"/>
      <c r="AFW140" s="9"/>
      <c r="AFZ140" s="10"/>
      <c r="AGA140" s="1"/>
      <c r="AGB140" s="9"/>
      <c r="AGE140" s="10"/>
      <c r="AGF140" s="1"/>
      <c r="AGG140" s="9"/>
      <c r="AGJ140" s="10"/>
      <c r="AGK140" s="1"/>
      <c r="AGL140" s="9"/>
      <c r="AGO140" s="10"/>
      <c r="AGP140" s="1"/>
      <c r="AGQ140" s="9"/>
      <c r="AGT140" s="10"/>
      <c r="AGU140" s="1"/>
      <c r="AGV140" s="9"/>
      <c r="AGY140" s="10"/>
      <c r="AGZ140" s="1"/>
      <c r="AHA140" s="9"/>
      <c r="AHD140" s="10"/>
      <c r="AHE140" s="1"/>
      <c r="AHF140" s="9"/>
      <c r="AHI140" s="10"/>
      <c r="AHJ140" s="1"/>
      <c r="AHK140" s="9"/>
      <c r="AHN140" s="10"/>
      <c r="AHO140" s="1"/>
      <c r="AHP140" s="9"/>
      <c r="AHS140" s="10"/>
      <c r="AHT140" s="1"/>
      <c r="AHU140" s="9"/>
      <c r="AHX140" s="10"/>
      <c r="AHY140" s="1"/>
      <c r="AHZ140" s="9"/>
      <c r="AIC140" s="10"/>
      <c r="AID140" s="1"/>
      <c r="AIE140" s="9"/>
      <c r="AIH140" s="10"/>
      <c r="AII140" s="1"/>
      <c r="AIJ140" s="9"/>
      <c r="AIM140" s="10"/>
      <c r="AIN140" s="1"/>
      <c r="AIO140" s="9"/>
      <c r="AIR140" s="10"/>
      <c r="AIS140" s="1"/>
      <c r="AIT140" s="9"/>
      <c r="AIW140" s="10"/>
      <c r="AIX140" s="1"/>
      <c r="AIY140" s="9"/>
      <c r="AJB140" s="10"/>
      <c r="AJC140" s="1"/>
      <c r="AJD140" s="9"/>
      <c r="AJG140" s="10"/>
      <c r="AJH140" s="1"/>
      <c r="AJI140" s="9"/>
      <c r="AJL140" s="10"/>
      <c r="AJM140" s="1"/>
      <c r="AJN140" s="9"/>
      <c r="AJQ140" s="10"/>
      <c r="AJR140" s="1"/>
      <c r="AJS140" s="9"/>
      <c r="AJV140" s="10"/>
      <c r="AJW140" s="1"/>
      <c r="AJX140" s="9"/>
      <c r="AKA140" s="10"/>
      <c r="AKB140" s="1"/>
      <c r="AKC140" s="9"/>
      <c r="AKF140" s="10"/>
      <c r="AKG140" s="1"/>
      <c r="AKH140" s="9"/>
      <c r="AKK140" s="10"/>
      <c r="AKL140" s="1"/>
      <c r="AKM140" s="9"/>
      <c r="AKP140" s="10"/>
      <c r="AKQ140" s="1"/>
      <c r="AKR140" s="9"/>
      <c r="AKU140" s="10"/>
      <c r="AKV140" s="1"/>
      <c r="AKW140" s="9"/>
      <c r="AKZ140" s="10"/>
      <c r="ALA140" s="1"/>
      <c r="ALB140" s="9"/>
      <c r="ALE140" s="10"/>
      <c r="ALF140" s="1"/>
      <c r="ALG140" s="9"/>
      <c r="ALJ140" s="10"/>
      <c r="ALK140" s="1"/>
      <c r="ALL140" s="9"/>
      <c r="ALO140" s="10"/>
      <c r="ALP140" s="1"/>
      <c r="ALQ140" s="9"/>
      <c r="ALT140" s="10"/>
      <c r="ALU140" s="1"/>
      <c r="ALV140" s="9"/>
      <c r="ALY140" s="10"/>
      <c r="ALZ140" s="1"/>
      <c r="AMA140" s="9"/>
      <c r="AMD140" s="10"/>
      <c r="AME140" s="1"/>
      <c r="AMF140" s="9"/>
      <c r="AMI140" s="10"/>
      <c r="AMJ140" s="1"/>
    </row>
    <row r="141" spans="1:1024" customHeight="1" ht="13.2">
      <c r="I141" s="1"/>
      <c r="J141" s="9"/>
      <c r="M141" s="10"/>
      <c r="N141" s="1"/>
      <c r="O141" s="9"/>
      <c r="R141" s="10"/>
      <c r="S141" s="1"/>
      <c r="T141" s="9"/>
      <c r="W141" s="10"/>
      <c r="X141" s="1"/>
      <c r="Y141" s="9"/>
      <c r="AB141" s="10"/>
      <c r="AC141" s="1"/>
      <c r="AD141" s="9"/>
      <c r="AG141" s="10"/>
      <c r="AH141" s="1"/>
      <c r="AI141" s="9"/>
      <c r="AL141" s="10"/>
      <c r="AM141" s="1"/>
      <c r="AN141" s="9"/>
      <c r="AQ141" s="10"/>
      <c r="AR141" s="1"/>
      <c r="AS141" s="9"/>
      <c r="AV141" s="10"/>
      <c r="AW141" s="1"/>
      <c r="AX141" s="9"/>
      <c r="BA141" s="10"/>
      <c r="BB141" s="1"/>
      <c r="BC141" s="9"/>
      <c r="BF141" s="10"/>
      <c r="BG141" s="1"/>
      <c r="BH141" s="9"/>
      <c r="BK141" s="10"/>
      <c r="BL141" s="1"/>
      <c r="BM141" s="9"/>
      <c r="BP141" s="10"/>
      <c r="BQ141" s="1"/>
      <c r="BR141" s="9"/>
      <c r="BU141" s="10"/>
      <c r="BV141" s="1"/>
      <c r="BW141" s="9"/>
      <c r="BZ141" s="10"/>
      <c r="CA141" s="1"/>
      <c r="CB141" s="9"/>
      <c r="CE141" s="10"/>
      <c r="CF141" s="1"/>
      <c r="CG141" s="9"/>
      <c r="CJ141" s="10"/>
      <c r="CK141" s="1"/>
      <c r="CL141" s="9"/>
      <c r="CO141" s="10"/>
      <c r="CP141" s="1"/>
      <c r="CQ141" s="9"/>
      <c r="CT141" s="10"/>
      <c r="CU141" s="1"/>
      <c r="CV141" s="9"/>
      <c r="CY141" s="10"/>
      <c r="CZ141" s="1"/>
      <c r="DA141" s="9"/>
      <c r="DD141" s="10"/>
      <c r="DE141" s="1"/>
      <c r="DF141" s="9"/>
      <c r="DI141" s="10"/>
      <c r="DJ141" s="1"/>
      <c r="DK141" s="9"/>
      <c r="DN141" s="10"/>
      <c r="DO141" s="1"/>
      <c r="DP141" s="9"/>
      <c r="DS141" s="10"/>
      <c r="DT141" s="1"/>
      <c r="DU141" s="9"/>
      <c r="DX141" s="10"/>
      <c r="DY141" s="1"/>
      <c r="DZ141" s="9"/>
      <c r="EC141" s="10"/>
      <c r="ED141" s="1"/>
      <c r="EE141" s="9"/>
      <c r="EH141" s="10"/>
      <c r="EI141" s="1"/>
      <c r="EJ141" s="9"/>
      <c r="EM141" s="10"/>
      <c r="EN141" s="1"/>
      <c r="EO141" s="9"/>
      <c r="ER141" s="10"/>
      <c r="ES141" s="1"/>
      <c r="ET141" s="9"/>
      <c r="EW141" s="10"/>
      <c r="EX141" s="1"/>
      <c r="EY141" s="9"/>
      <c r="FB141" s="10"/>
      <c r="FC141" s="1"/>
      <c r="FD141" s="9"/>
      <c r="FG141" s="10"/>
      <c r="FH141" s="1"/>
      <c r="FI141" s="9"/>
      <c r="FL141" s="10"/>
      <c r="FM141" s="1"/>
      <c r="FN141" s="9"/>
      <c r="FQ141" s="10"/>
      <c r="FR141" s="1"/>
      <c r="FS141" s="9"/>
      <c r="FV141" s="10"/>
      <c r="FW141" s="1"/>
      <c r="FX141" s="9"/>
      <c r="GA141" s="10"/>
      <c r="GB141" s="1"/>
      <c r="GC141" s="9"/>
      <c r="GF141" s="10"/>
      <c r="GG141" s="1"/>
      <c r="GH141" s="9"/>
      <c r="GK141" s="10"/>
      <c r="GL141" s="1"/>
      <c r="GM141" s="9"/>
      <c r="GP141" s="10"/>
      <c r="GQ141" s="1"/>
      <c r="GR141" s="9"/>
      <c r="GU141" s="10"/>
      <c r="GV141" s="1"/>
      <c r="GW141" s="9"/>
      <c r="GZ141" s="10"/>
      <c r="HA141" s="1"/>
      <c r="HB141" s="9"/>
      <c r="HE141" s="10"/>
      <c r="HF141" s="1"/>
      <c r="HG141" s="9"/>
      <c r="HJ141" s="10"/>
      <c r="HK141" s="1"/>
      <c r="HL141" s="9"/>
      <c r="HO141" s="10"/>
      <c r="HP141" s="1"/>
      <c r="HQ141" s="9"/>
      <c r="HT141" s="10"/>
      <c r="HU141" s="1"/>
      <c r="HV141" s="9"/>
      <c r="HY141" s="10"/>
      <c r="HZ141" s="1"/>
      <c r="IA141" s="9"/>
      <c r="ID141" s="10"/>
      <c r="IE141" s="1"/>
      <c r="IF141" s="9"/>
      <c r="II141" s="10"/>
      <c r="IJ141" s="1"/>
      <c r="IK141" s="9"/>
      <c r="IN141" s="10"/>
      <c r="IO141" s="1"/>
      <c r="IP141" s="9"/>
      <c r="IS141" s="10"/>
      <c r="IT141" s="1"/>
      <c r="IU141" s="9"/>
      <c r="IX141" s="10"/>
      <c r="IY141" s="1"/>
      <c r="IZ141" s="9"/>
      <c r="JC141" s="10"/>
      <c r="JD141" s="1"/>
      <c r="JE141" s="9"/>
      <c r="JH141" s="10"/>
      <c r="JI141" s="1"/>
      <c r="JJ141" s="9"/>
      <c r="JM141" s="10"/>
      <c r="JN141" s="1"/>
      <c r="JO141" s="9"/>
      <c r="JR141" s="10"/>
      <c r="JS141" s="1"/>
      <c r="JT141" s="9"/>
      <c r="JW141" s="10"/>
      <c r="JX141" s="1"/>
      <c r="JY141" s="9"/>
      <c r="KB141" s="10"/>
      <c r="KC141" s="1"/>
      <c r="KD141" s="9"/>
      <c r="KG141" s="10"/>
      <c r="KH141" s="1"/>
      <c r="KI141" s="9"/>
      <c r="KL141" s="10"/>
      <c r="KM141" s="1"/>
      <c r="KN141" s="9"/>
      <c r="KQ141" s="10"/>
      <c r="KR141" s="1"/>
      <c r="KS141" s="9"/>
      <c r="KV141" s="10"/>
      <c r="KW141" s="1"/>
      <c r="KX141" s="9"/>
      <c r="LA141" s="10"/>
      <c r="LB141" s="1"/>
      <c r="LC141" s="9"/>
      <c r="LF141" s="10"/>
      <c r="LG141" s="1"/>
      <c r="LH141" s="9"/>
      <c r="LK141" s="10"/>
      <c r="LL141" s="1"/>
      <c r="LM141" s="9"/>
      <c r="LP141" s="10"/>
      <c r="LQ141" s="1"/>
      <c r="LR141" s="9"/>
      <c r="LU141" s="10"/>
      <c r="LV141" s="1"/>
      <c r="LW141" s="9"/>
      <c r="LZ141" s="10"/>
      <c r="MA141" s="1"/>
      <c r="MB141" s="9"/>
      <c r="ME141" s="10"/>
      <c r="MF141" s="1"/>
      <c r="MG141" s="9"/>
      <c r="MJ141" s="10"/>
      <c r="MK141" s="1"/>
      <c r="ML141" s="9"/>
      <c r="MO141" s="10"/>
      <c r="MP141" s="1"/>
      <c r="MQ141" s="9"/>
      <c r="MT141" s="10"/>
      <c r="MU141" s="1"/>
      <c r="MV141" s="9"/>
      <c r="MY141" s="10"/>
      <c r="MZ141" s="1"/>
      <c r="NA141" s="9"/>
      <c r="ND141" s="10"/>
      <c r="NE141" s="1"/>
      <c r="NF141" s="9"/>
      <c r="NI141" s="10"/>
      <c r="NJ141" s="1"/>
      <c r="NK141" s="9"/>
      <c r="NN141" s="10"/>
      <c r="NO141" s="1"/>
      <c r="NP141" s="9"/>
      <c r="NS141" s="10"/>
      <c r="NT141" s="1"/>
      <c r="NU141" s="9"/>
      <c r="NX141" s="10"/>
      <c r="NY141" s="1"/>
      <c r="NZ141" s="9"/>
      <c r="OC141" s="10"/>
      <c r="OD141" s="1"/>
      <c r="OE141" s="9"/>
      <c r="OH141" s="10"/>
      <c r="OI141" s="1"/>
      <c r="OJ141" s="9"/>
      <c r="OM141" s="10"/>
      <c r="ON141" s="1"/>
      <c r="OO141" s="9"/>
      <c r="OR141" s="10"/>
      <c r="OS141" s="1"/>
      <c r="OT141" s="9"/>
      <c r="OW141" s="10"/>
      <c r="OX141" s="1"/>
      <c r="OY141" s="9"/>
      <c r="PB141" s="10"/>
      <c r="PC141" s="1"/>
      <c r="PD141" s="9"/>
      <c r="PG141" s="10"/>
      <c r="PH141" s="1"/>
      <c r="PI141" s="9"/>
      <c r="PL141" s="10"/>
      <c r="PM141" s="1"/>
      <c r="PN141" s="9"/>
      <c r="PQ141" s="10"/>
      <c r="PR141" s="1"/>
      <c r="PS141" s="9"/>
      <c r="PV141" s="10"/>
      <c r="PW141" s="1"/>
      <c r="PX141" s="9"/>
      <c r="QA141" s="10"/>
      <c r="QB141" s="1"/>
      <c r="QC141" s="9"/>
      <c r="QF141" s="10"/>
      <c r="QG141" s="1"/>
      <c r="QH141" s="9"/>
      <c r="QK141" s="10"/>
      <c r="QL141" s="1"/>
      <c r="QM141" s="9"/>
      <c r="QP141" s="10"/>
      <c r="QQ141" s="1"/>
      <c r="QR141" s="9"/>
      <c r="QU141" s="10"/>
      <c r="QV141" s="1"/>
      <c r="QW141" s="9"/>
      <c r="QZ141" s="10"/>
      <c r="RA141" s="1"/>
      <c r="RB141" s="9"/>
      <c r="RE141" s="10"/>
      <c r="RF141" s="1"/>
      <c r="RG141" s="9"/>
      <c r="RJ141" s="10"/>
      <c r="RK141" s="1"/>
      <c r="RL141" s="9"/>
      <c r="RO141" s="10"/>
      <c r="RP141" s="1"/>
      <c r="RQ141" s="9"/>
      <c r="RT141" s="10"/>
      <c r="RU141" s="1"/>
      <c r="RV141" s="9"/>
      <c r="RY141" s="10"/>
      <c r="RZ141" s="1"/>
      <c r="SA141" s="9"/>
      <c r="SD141" s="10"/>
      <c r="SE141" s="1"/>
      <c r="SF141" s="9"/>
      <c r="SI141" s="10"/>
      <c r="SJ141" s="1"/>
      <c r="SK141" s="9"/>
      <c r="SN141" s="10"/>
      <c r="SO141" s="1"/>
      <c r="SP141" s="9"/>
      <c r="SS141" s="10"/>
      <c r="ST141" s="1"/>
      <c r="SU141" s="9"/>
      <c r="SX141" s="10"/>
      <c r="SY141" s="1"/>
      <c r="SZ141" s="9"/>
      <c r="TC141" s="10"/>
      <c r="TD141" s="1"/>
      <c r="TE141" s="9"/>
      <c r="TH141" s="10"/>
      <c r="TI141" s="1"/>
      <c r="TJ141" s="9"/>
      <c r="TM141" s="10"/>
      <c r="TN141" s="1"/>
      <c r="TO141" s="9"/>
      <c r="TR141" s="10"/>
      <c r="TS141" s="1"/>
      <c r="TT141" s="9"/>
      <c r="TW141" s="10"/>
      <c r="TX141" s="1"/>
      <c r="TY141" s="9"/>
      <c r="UB141" s="10"/>
      <c r="UC141" s="1"/>
      <c r="UD141" s="9"/>
      <c r="UG141" s="10"/>
      <c r="UH141" s="1"/>
      <c r="UI141" s="9"/>
      <c r="UL141" s="10"/>
      <c r="UM141" s="1"/>
      <c r="UN141" s="9"/>
      <c r="UQ141" s="10"/>
      <c r="UR141" s="1"/>
      <c r="US141" s="9"/>
      <c r="UV141" s="10"/>
      <c r="UW141" s="1"/>
      <c r="UX141" s="9"/>
      <c r="VA141" s="10"/>
      <c r="VB141" s="1"/>
      <c r="VC141" s="9"/>
      <c r="VF141" s="10"/>
      <c r="VG141" s="1"/>
      <c r="VH141" s="9"/>
      <c r="VK141" s="10"/>
      <c r="VL141" s="1"/>
      <c r="VM141" s="9"/>
      <c r="VP141" s="10"/>
      <c r="VQ141" s="1"/>
      <c r="VR141" s="9"/>
      <c r="VU141" s="10"/>
      <c r="VV141" s="1"/>
      <c r="VW141" s="9"/>
      <c r="VZ141" s="10"/>
      <c r="WA141" s="1"/>
      <c r="WB141" s="9"/>
      <c r="WE141" s="10"/>
      <c r="WF141" s="1"/>
      <c r="WG141" s="9"/>
      <c r="WJ141" s="10"/>
      <c r="WK141" s="1"/>
      <c r="WL141" s="9"/>
      <c r="WO141" s="10"/>
      <c r="WP141" s="1"/>
      <c r="WQ141" s="9"/>
      <c r="WT141" s="10"/>
      <c r="WU141" s="1"/>
      <c r="WV141" s="9"/>
      <c r="WY141" s="10"/>
      <c r="WZ141" s="1"/>
      <c r="XA141" s="9"/>
      <c r="XD141" s="10"/>
      <c r="XE141" s="1"/>
      <c r="XF141" s="9"/>
      <c r="XI141" s="10"/>
      <c r="XJ141" s="1"/>
      <c r="XK141" s="9"/>
      <c r="XN141" s="10"/>
      <c r="XO141" s="1"/>
      <c r="XP141" s="9"/>
      <c r="XS141" s="10"/>
      <c r="XT141" s="1"/>
      <c r="XU141" s="9"/>
      <c r="XX141" s="10"/>
      <c r="XY141" s="1"/>
      <c r="XZ141" s="9"/>
      <c r="YC141" s="10"/>
      <c r="YD141" s="1"/>
      <c r="YE141" s="9"/>
      <c r="YH141" s="10"/>
      <c r="YI141" s="1"/>
      <c r="YJ141" s="9"/>
      <c r="YM141" s="10"/>
      <c r="YN141" s="1"/>
      <c r="YO141" s="9"/>
      <c r="YR141" s="10"/>
      <c r="YS141" s="1"/>
      <c r="YT141" s="9"/>
      <c r="YW141" s="10"/>
      <c r="YX141" s="1"/>
      <c r="YY141" s="9"/>
      <c r="ZB141" s="10"/>
      <c r="ZC141" s="1"/>
      <c r="ZD141" s="9"/>
      <c r="ZG141" s="10"/>
      <c r="ZH141" s="1"/>
      <c r="ZI141" s="9"/>
      <c r="ZL141" s="10"/>
      <c r="ZM141" s="1"/>
      <c r="ZN141" s="9"/>
      <c r="ZQ141" s="10"/>
      <c r="ZR141" s="1"/>
      <c r="ZS141" s="9"/>
      <c r="ZV141" s="10"/>
      <c r="ZW141" s="1"/>
      <c r="ZX141" s="9"/>
      <c r="AAA141" s="10"/>
      <c r="AAB141" s="1"/>
      <c r="AAC141" s="9"/>
      <c r="AAF141" s="10"/>
      <c r="AAG141" s="1"/>
      <c r="AAH141" s="9"/>
      <c r="AAK141" s="10"/>
      <c r="AAL141" s="1"/>
      <c r="AAM141" s="9"/>
      <c r="AAP141" s="10"/>
      <c r="AAQ141" s="1"/>
      <c r="AAR141" s="9"/>
      <c r="AAU141" s="10"/>
      <c r="AAV141" s="1"/>
      <c r="AAW141" s="9"/>
      <c r="AAZ141" s="10"/>
      <c r="ABA141" s="1"/>
      <c r="ABB141" s="9"/>
      <c r="ABE141" s="10"/>
      <c r="ABF141" s="1"/>
      <c r="ABG141" s="9"/>
      <c r="ABJ141" s="10"/>
      <c r="ABK141" s="1"/>
      <c r="ABL141" s="9"/>
      <c r="ABO141" s="10"/>
      <c r="ABP141" s="1"/>
      <c r="ABQ141" s="9"/>
      <c r="ABT141" s="10"/>
      <c r="ABU141" s="1"/>
      <c r="ABV141" s="9"/>
      <c r="ABY141" s="10"/>
      <c r="ABZ141" s="1"/>
      <c r="ACA141" s="9"/>
      <c r="ACD141" s="10"/>
      <c r="ACE141" s="1"/>
      <c r="ACF141" s="9"/>
      <c r="ACI141" s="10"/>
      <c r="ACJ141" s="1"/>
      <c r="ACK141" s="9"/>
      <c r="ACN141" s="10"/>
      <c r="ACO141" s="1"/>
      <c r="ACP141" s="9"/>
      <c r="ACS141" s="10"/>
      <c r="ACT141" s="1"/>
      <c r="ACU141" s="9"/>
      <c r="ACX141" s="10"/>
      <c r="ACY141" s="1"/>
      <c r="ACZ141" s="9"/>
      <c r="ADC141" s="10"/>
      <c r="ADD141" s="1"/>
      <c r="ADE141" s="9"/>
      <c r="ADH141" s="10"/>
      <c r="ADI141" s="1"/>
      <c r="ADJ141" s="9"/>
      <c r="ADM141" s="10"/>
      <c r="ADN141" s="1"/>
      <c r="ADO141" s="9"/>
      <c r="ADR141" s="10"/>
      <c r="ADS141" s="1"/>
      <c r="ADT141" s="9"/>
      <c r="ADW141" s="10"/>
      <c r="ADX141" s="1"/>
      <c r="ADY141" s="9"/>
      <c r="AEB141" s="10"/>
      <c r="AEC141" s="1"/>
      <c r="AED141" s="9"/>
      <c r="AEG141" s="10"/>
      <c r="AEH141" s="1"/>
      <c r="AEI141" s="9"/>
      <c r="AEL141" s="10"/>
      <c r="AEM141" s="1"/>
      <c r="AEN141" s="9"/>
      <c r="AEQ141" s="10"/>
      <c r="AER141" s="1"/>
      <c r="AES141" s="9"/>
      <c r="AEV141" s="10"/>
      <c r="AEW141" s="1"/>
      <c r="AEX141" s="9"/>
      <c r="AFA141" s="10"/>
      <c r="AFB141" s="1"/>
      <c r="AFC141" s="9"/>
      <c r="AFF141" s="10"/>
      <c r="AFG141" s="1"/>
      <c r="AFH141" s="9"/>
      <c r="AFK141" s="10"/>
      <c r="AFL141" s="1"/>
      <c r="AFM141" s="9"/>
      <c r="AFP141" s="10"/>
      <c r="AFQ141" s="1"/>
      <c r="AFR141" s="9"/>
      <c r="AFU141" s="10"/>
      <c r="AFV141" s="1"/>
      <c r="AFW141" s="9"/>
      <c r="AFZ141" s="10"/>
      <c r="AGA141" s="1"/>
      <c r="AGB141" s="9"/>
      <c r="AGE141" s="10"/>
      <c r="AGF141" s="1"/>
      <c r="AGG141" s="9"/>
      <c r="AGJ141" s="10"/>
      <c r="AGK141" s="1"/>
      <c r="AGL141" s="9"/>
      <c r="AGO141" s="10"/>
      <c r="AGP141" s="1"/>
      <c r="AGQ141" s="9"/>
      <c r="AGT141" s="10"/>
      <c r="AGU141" s="1"/>
      <c r="AGV141" s="9"/>
      <c r="AGY141" s="10"/>
      <c r="AGZ141" s="1"/>
      <c r="AHA141" s="9"/>
      <c r="AHD141" s="10"/>
      <c r="AHE141" s="1"/>
      <c r="AHF141" s="9"/>
      <c r="AHI141" s="10"/>
      <c r="AHJ141" s="1"/>
      <c r="AHK141" s="9"/>
      <c r="AHN141" s="10"/>
      <c r="AHO141" s="1"/>
      <c r="AHP141" s="9"/>
      <c r="AHS141" s="10"/>
      <c r="AHT141" s="1"/>
      <c r="AHU141" s="9"/>
      <c r="AHX141" s="10"/>
      <c r="AHY141" s="1"/>
      <c r="AHZ141" s="9"/>
      <c r="AIC141" s="10"/>
      <c r="AID141" s="1"/>
      <c r="AIE141" s="9"/>
      <c r="AIH141" s="10"/>
      <c r="AII141" s="1"/>
      <c r="AIJ141" s="9"/>
      <c r="AIM141" s="10"/>
      <c r="AIN141" s="1"/>
      <c r="AIO141" s="9"/>
      <c r="AIR141" s="10"/>
      <c r="AIS141" s="1"/>
      <c r="AIT141" s="9"/>
      <c r="AIW141" s="10"/>
      <c r="AIX141" s="1"/>
      <c r="AIY141" s="9"/>
      <c r="AJB141" s="10"/>
      <c r="AJC141" s="1"/>
      <c r="AJD141" s="9"/>
      <c r="AJG141" s="10"/>
      <c r="AJH141" s="1"/>
      <c r="AJI141" s="9"/>
      <c r="AJL141" s="10"/>
      <c r="AJM141" s="1"/>
      <c r="AJN141" s="9"/>
      <c r="AJQ141" s="10"/>
      <c r="AJR141" s="1"/>
      <c r="AJS141" s="9"/>
      <c r="AJV141" s="10"/>
      <c r="AJW141" s="1"/>
      <c r="AJX141" s="9"/>
      <c r="AKA141" s="10"/>
      <c r="AKB141" s="1"/>
      <c r="AKC141" s="9"/>
      <c r="AKF141" s="10"/>
      <c r="AKG141" s="1"/>
      <c r="AKH141" s="9"/>
      <c r="AKK141" s="10"/>
      <c r="AKL141" s="1"/>
      <c r="AKM141" s="9"/>
      <c r="AKP141" s="10"/>
      <c r="AKQ141" s="1"/>
      <c r="AKR141" s="9"/>
      <c r="AKU141" s="10"/>
      <c r="AKV141" s="1"/>
      <c r="AKW141" s="9"/>
      <c r="AKZ141" s="10"/>
      <c r="ALA141" s="1"/>
      <c r="ALB141" s="9"/>
      <c r="ALE141" s="10"/>
      <c r="ALF141" s="1"/>
      <c r="ALG141" s="9"/>
      <c r="ALJ141" s="10"/>
      <c r="ALK141" s="1"/>
      <c r="ALL141" s="9"/>
      <c r="ALO141" s="10"/>
      <c r="ALP141" s="1"/>
      <c r="ALQ141" s="9"/>
      <c r="ALT141" s="10"/>
      <c r="ALU141" s="1"/>
      <c r="ALV141" s="9"/>
      <c r="ALY141" s="10"/>
      <c r="ALZ141" s="1"/>
      <c r="AMA141" s="9"/>
      <c r="AMD141" s="10"/>
      <c r="AME141" s="1"/>
      <c r="AMF141" s="9"/>
      <c r="AMI141" s="10"/>
      <c r="AMJ141" s="1"/>
    </row>
    <row r="142" spans="1:1024" customHeight="1" ht="13.2">
      <c r="I142" s="1"/>
      <c r="J142" s="9"/>
      <c r="M142" s="10"/>
      <c r="N142" s="1"/>
      <c r="O142" s="9"/>
      <c r="R142" s="10"/>
      <c r="S142" s="1"/>
      <c r="T142" s="9"/>
      <c r="W142" s="10"/>
      <c r="X142" s="1"/>
      <c r="Y142" s="9"/>
      <c r="AB142" s="10"/>
      <c r="AC142" s="1"/>
      <c r="AD142" s="9"/>
      <c r="AG142" s="10"/>
      <c r="AH142" s="1"/>
      <c r="AI142" s="9"/>
      <c r="AL142" s="10"/>
      <c r="AM142" s="1"/>
      <c r="AN142" s="9"/>
      <c r="AQ142" s="10"/>
      <c r="AR142" s="1"/>
      <c r="AS142" s="9"/>
      <c r="AV142" s="10"/>
      <c r="AW142" s="1"/>
      <c r="AX142" s="9"/>
      <c r="BA142" s="10"/>
      <c r="BB142" s="1"/>
      <c r="BC142" s="9"/>
      <c r="BF142" s="10"/>
      <c r="BG142" s="1"/>
      <c r="BH142" s="9"/>
      <c r="BK142" s="10"/>
      <c r="BL142" s="1"/>
      <c r="BM142" s="9"/>
      <c r="BP142" s="10"/>
      <c r="BQ142" s="1"/>
      <c r="BR142" s="9"/>
      <c r="BU142" s="10"/>
      <c r="BV142" s="1"/>
      <c r="BW142" s="9"/>
      <c r="BZ142" s="10"/>
      <c r="CA142" s="1"/>
      <c r="CB142" s="9"/>
      <c r="CE142" s="10"/>
      <c r="CF142" s="1"/>
      <c r="CG142" s="9"/>
      <c r="CJ142" s="10"/>
      <c r="CK142" s="1"/>
      <c r="CL142" s="9"/>
      <c r="CO142" s="10"/>
      <c r="CP142" s="1"/>
      <c r="CQ142" s="9"/>
      <c r="CT142" s="10"/>
      <c r="CU142" s="1"/>
      <c r="CV142" s="9"/>
      <c r="CY142" s="10"/>
      <c r="CZ142" s="1"/>
      <c r="DA142" s="9"/>
      <c r="DD142" s="10"/>
      <c r="DE142" s="1"/>
      <c r="DF142" s="9"/>
      <c r="DI142" s="10"/>
      <c r="DJ142" s="1"/>
      <c r="DK142" s="9"/>
      <c r="DN142" s="10"/>
      <c r="DO142" s="1"/>
      <c r="DP142" s="9"/>
      <c r="DS142" s="10"/>
      <c r="DT142" s="1"/>
      <c r="DU142" s="9"/>
      <c r="DX142" s="10"/>
      <c r="DY142" s="1"/>
      <c r="DZ142" s="9"/>
      <c r="EC142" s="10"/>
      <c r="ED142" s="1"/>
      <c r="EE142" s="9"/>
      <c r="EH142" s="10"/>
      <c r="EI142" s="1"/>
      <c r="EJ142" s="9"/>
      <c r="EM142" s="10"/>
      <c r="EN142" s="1"/>
      <c r="EO142" s="9"/>
      <c r="ER142" s="10"/>
      <c r="ES142" s="1"/>
      <c r="ET142" s="9"/>
      <c r="EW142" s="10"/>
      <c r="EX142" s="1"/>
      <c r="EY142" s="9"/>
      <c r="FB142" s="10"/>
      <c r="FC142" s="1"/>
      <c r="FD142" s="9"/>
      <c r="FG142" s="10"/>
      <c r="FH142" s="1"/>
      <c r="FI142" s="9"/>
      <c r="FL142" s="10"/>
      <c r="FM142" s="1"/>
      <c r="FN142" s="9"/>
      <c r="FQ142" s="10"/>
      <c r="FR142" s="1"/>
      <c r="FS142" s="9"/>
      <c r="FV142" s="10"/>
      <c r="FW142" s="1"/>
      <c r="FX142" s="9"/>
      <c r="GA142" s="10"/>
      <c r="GB142" s="1"/>
      <c r="GC142" s="9"/>
      <c r="GF142" s="10"/>
      <c r="GG142" s="1"/>
      <c r="GH142" s="9"/>
      <c r="GK142" s="10"/>
      <c r="GL142" s="1"/>
      <c r="GM142" s="9"/>
      <c r="GP142" s="10"/>
      <c r="GQ142" s="1"/>
      <c r="GR142" s="9"/>
      <c r="GU142" s="10"/>
      <c r="GV142" s="1"/>
      <c r="GW142" s="9"/>
      <c r="GZ142" s="10"/>
      <c r="HA142" s="1"/>
      <c r="HB142" s="9"/>
      <c r="HE142" s="10"/>
      <c r="HF142" s="1"/>
      <c r="HG142" s="9"/>
      <c r="HJ142" s="10"/>
      <c r="HK142" s="1"/>
      <c r="HL142" s="9"/>
      <c r="HO142" s="10"/>
      <c r="HP142" s="1"/>
      <c r="HQ142" s="9"/>
      <c r="HT142" s="10"/>
      <c r="HU142" s="1"/>
      <c r="HV142" s="9"/>
      <c r="HY142" s="10"/>
      <c r="HZ142" s="1"/>
      <c r="IA142" s="9"/>
      <c r="ID142" s="10"/>
      <c r="IE142" s="1"/>
      <c r="IF142" s="9"/>
      <c r="II142" s="10"/>
      <c r="IJ142" s="1"/>
      <c r="IK142" s="9"/>
      <c r="IN142" s="10"/>
      <c r="IO142" s="1"/>
      <c r="IP142" s="9"/>
      <c r="IS142" s="10"/>
      <c r="IT142" s="1"/>
      <c r="IU142" s="9"/>
      <c r="IX142" s="10"/>
      <c r="IY142" s="1"/>
      <c r="IZ142" s="9"/>
      <c r="JC142" s="10"/>
      <c r="JD142" s="1"/>
      <c r="JE142" s="9"/>
      <c r="JH142" s="10"/>
      <c r="JI142" s="1"/>
      <c r="JJ142" s="9"/>
      <c r="JM142" s="10"/>
      <c r="JN142" s="1"/>
      <c r="JO142" s="9"/>
      <c r="JR142" s="10"/>
      <c r="JS142" s="1"/>
      <c r="JT142" s="9"/>
      <c r="JW142" s="10"/>
      <c r="JX142" s="1"/>
      <c r="JY142" s="9"/>
      <c r="KB142" s="10"/>
      <c r="KC142" s="1"/>
      <c r="KD142" s="9"/>
      <c r="KG142" s="10"/>
      <c r="KH142" s="1"/>
      <c r="KI142" s="9"/>
      <c r="KL142" s="10"/>
      <c r="KM142" s="1"/>
      <c r="KN142" s="9"/>
      <c r="KQ142" s="10"/>
      <c r="KR142" s="1"/>
      <c r="KS142" s="9"/>
      <c r="KV142" s="10"/>
      <c r="KW142" s="1"/>
      <c r="KX142" s="9"/>
      <c r="LA142" s="10"/>
      <c r="LB142" s="1"/>
      <c r="LC142" s="9"/>
      <c r="LF142" s="10"/>
      <c r="LG142" s="1"/>
      <c r="LH142" s="9"/>
      <c r="LK142" s="10"/>
      <c r="LL142" s="1"/>
      <c r="LM142" s="9"/>
      <c r="LP142" s="10"/>
      <c r="LQ142" s="1"/>
      <c r="LR142" s="9"/>
      <c r="LU142" s="10"/>
      <c r="LV142" s="1"/>
      <c r="LW142" s="9"/>
      <c r="LZ142" s="10"/>
      <c r="MA142" s="1"/>
      <c r="MB142" s="9"/>
      <c r="ME142" s="10"/>
      <c r="MF142" s="1"/>
      <c r="MG142" s="9"/>
      <c r="MJ142" s="10"/>
      <c r="MK142" s="1"/>
      <c r="ML142" s="9"/>
      <c r="MO142" s="10"/>
      <c r="MP142" s="1"/>
      <c r="MQ142" s="9"/>
      <c r="MT142" s="10"/>
      <c r="MU142" s="1"/>
      <c r="MV142" s="9"/>
      <c r="MY142" s="10"/>
      <c r="MZ142" s="1"/>
      <c r="NA142" s="9"/>
      <c r="ND142" s="10"/>
      <c r="NE142" s="1"/>
      <c r="NF142" s="9"/>
      <c r="NI142" s="10"/>
      <c r="NJ142" s="1"/>
      <c r="NK142" s="9"/>
      <c r="NN142" s="10"/>
      <c r="NO142" s="1"/>
      <c r="NP142" s="9"/>
      <c r="NS142" s="10"/>
      <c r="NT142" s="1"/>
      <c r="NU142" s="9"/>
      <c r="NX142" s="10"/>
      <c r="NY142" s="1"/>
      <c r="NZ142" s="9"/>
      <c r="OC142" s="10"/>
      <c r="OD142" s="1"/>
      <c r="OE142" s="9"/>
      <c r="OH142" s="10"/>
      <c r="OI142" s="1"/>
      <c r="OJ142" s="9"/>
      <c r="OM142" s="10"/>
      <c r="ON142" s="1"/>
      <c r="OO142" s="9"/>
      <c r="OR142" s="10"/>
      <c r="OS142" s="1"/>
      <c r="OT142" s="9"/>
      <c r="OW142" s="10"/>
      <c r="OX142" s="1"/>
      <c r="OY142" s="9"/>
      <c r="PB142" s="10"/>
      <c r="PC142" s="1"/>
      <c r="PD142" s="9"/>
      <c r="PG142" s="10"/>
      <c r="PH142" s="1"/>
      <c r="PI142" s="9"/>
      <c r="PL142" s="10"/>
      <c r="PM142" s="1"/>
      <c r="PN142" s="9"/>
      <c r="PQ142" s="10"/>
      <c r="PR142" s="1"/>
      <c r="PS142" s="9"/>
      <c r="PV142" s="10"/>
      <c r="PW142" s="1"/>
      <c r="PX142" s="9"/>
      <c r="QA142" s="10"/>
      <c r="QB142" s="1"/>
      <c r="QC142" s="9"/>
      <c r="QF142" s="10"/>
      <c r="QG142" s="1"/>
      <c r="QH142" s="9"/>
      <c r="QK142" s="10"/>
      <c r="QL142" s="1"/>
      <c r="QM142" s="9"/>
      <c r="QP142" s="10"/>
      <c r="QQ142" s="1"/>
      <c r="QR142" s="9"/>
      <c r="QU142" s="10"/>
      <c r="QV142" s="1"/>
      <c r="QW142" s="9"/>
      <c r="QZ142" s="10"/>
      <c r="RA142" s="1"/>
      <c r="RB142" s="9"/>
      <c r="RE142" s="10"/>
      <c r="RF142" s="1"/>
      <c r="RG142" s="9"/>
      <c r="RJ142" s="10"/>
      <c r="RK142" s="1"/>
      <c r="RL142" s="9"/>
      <c r="RO142" s="10"/>
      <c r="RP142" s="1"/>
      <c r="RQ142" s="9"/>
      <c r="RT142" s="10"/>
      <c r="RU142" s="1"/>
      <c r="RV142" s="9"/>
      <c r="RY142" s="10"/>
      <c r="RZ142" s="1"/>
      <c r="SA142" s="9"/>
      <c r="SD142" s="10"/>
      <c r="SE142" s="1"/>
      <c r="SF142" s="9"/>
      <c r="SI142" s="10"/>
      <c r="SJ142" s="1"/>
      <c r="SK142" s="9"/>
      <c r="SN142" s="10"/>
      <c r="SO142" s="1"/>
      <c r="SP142" s="9"/>
      <c r="SS142" s="10"/>
      <c r="ST142" s="1"/>
      <c r="SU142" s="9"/>
      <c r="SX142" s="10"/>
      <c r="SY142" s="1"/>
      <c r="SZ142" s="9"/>
      <c r="TC142" s="10"/>
      <c r="TD142" s="1"/>
      <c r="TE142" s="9"/>
      <c r="TH142" s="10"/>
      <c r="TI142" s="1"/>
      <c r="TJ142" s="9"/>
      <c r="TM142" s="10"/>
      <c r="TN142" s="1"/>
      <c r="TO142" s="9"/>
      <c r="TR142" s="10"/>
      <c r="TS142" s="1"/>
      <c r="TT142" s="9"/>
      <c r="TW142" s="10"/>
      <c r="TX142" s="1"/>
      <c r="TY142" s="9"/>
      <c r="UB142" s="10"/>
      <c r="UC142" s="1"/>
      <c r="UD142" s="9"/>
      <c r="UG142" s="10"/>
      <c r="UH142" s="1"/>
      <c r="UI142" s="9"/>
      <c r="UL142" s="10"/>
      <c r="UM142" s="1"/>
      <c r="UN142" s="9"/>
      <c r="UQ142" s="10"/>
      <c r="UR142" s="1"/>
      <c r="US142" s="9"/>
      <c r="UV142" s="10"/>
      <c r="UW142" s="1"/>
      <c r="UX142" s="9"/>
      <c r="VA142" s="10"/>
      <c r="VB142" s="1"/>
      <c r="VC142" s="9"/>
      <c r="VF142" s="10"/>
      <c r="VG142" s="1"/>
      <c r="VH142" s="9"/>
      <c r="VK142" s="10"/>
      <c r="VL142" s="1"/>
      <c r="VM142" s="9"/>
      <c r="VP142" s="10"/>
      <c r="VQ142" s="1"/>
      <c r="VR142" s="9"/>
      <c r="VU142" s="10"/>
      <c r="VV142" s="1"/>
      <c r="VW142" s="9"/>
      <c r="VZ142" s="10"/>
      <c r="WA142" s="1"/>
      <c r="WB142" s="9"/>
      <c r="WE142" s="10"/>
      <c r="WF142" s="1"/>
      <c r="WG142" s="9"/>
      <c r="WJ142" s="10"/>
      <c r="WK142" s="1"/>
      <c r="WL142" s="9"/>
      <c r="WO142" s="10"/>
      <c r="WP142" s="1"/>
      <c r="WQ142" s="9"/>
      <c r="WT142" s="10"/>
      <c r="WU142" s="1"/>
      <c r="WV142" s="9"/>
      <c r="WY142" s="10"/>
      <c r="WZ142" s="1"/>
      <c r="XA142" s="9"/>
      <c r="XD142" s="10"/>
      <c r="XE142" s="1"/>
      <c r="XF142" s="9"/>
      <c r="XI142" s="10"/>
      <c r="XJ142" s="1"/>
      <c r="XK142" s="9"/>
      <c r="XN142" s="10"/>
      <c r="XO142" s="1"/>
      <c r="XP142" s="9"/>
      <c r="XS142" s="10"/>
      <c r="XT142" s="1"/>
      <c r="XU142" s="9"/>
      <c r="XX142" s="10"/>
      <c r="XY142" s="1"/>
      <c r="XZ142" s="9"/>
      <c r="YC142" s="10"/>
      <c r="YD142" s="1"/>
      <c r="YE142" s="9"/>
      <c r="YH142" s="10"/>
      <c r="YI142" s="1"/>
      <c r="YJ142" s="9"/>
      <c r="YM142" s="10"/>
      <c r="YN142" s="1"/>
      <c r="YO142" s="9"/>
      <c r="YR142" s="10"/>
      <c r="YS142" s="1"/>
      <c r="YT142" s="9"/>
      <c r="YW142" s="10"/>
      <c r="YX142" s="1"/>
      <c r="YY142" s="9"/>
      <c r="ZB142" s="10"/>
      <c r="ZC142" s="1"/>
      <c r="ZD142" s="9"/>
      <c r="ZG142" s="10"/>
      <c r="ZH142" s="1"/>
      <c r="ZI142" s="9"/>
      <c r="ZL142" s="10"/>
      <c r="ZM142" s="1"/>
      <c r="ZN142" s="9"/>
      <c r="ZQ142" s="10"/>
      <c r="ZR142" s="1"/>
      <c r="ZS142" s="9"/>
      <c r="ZV142" s="10"/>
      <c r="ZW142" s="1"/>
      <c r="ZX142" s="9"/>
      <c r="AAA142" s="10"/>
      <c r="AAB142" s="1"/>
      <c r="AAC142" s="9"/>
      <c r="AAF142" s="10"/>
      <c r="AAG142" s="1"/>
      <c r="AAH142" s="9"/>
      <c r="AAK142" s="10"/>
      <c r="AAL142" s="1"/>
      <c r="AAM142" s="9"/>
      <c r="AAP142" s="10"/>
      <c r="AAQ142" s="1"/>
      <c r="AAR142" s="9"/>
      <c r="AAU142" s="10"/>
      <c r="AAV142" s="1"/>
      <c r="AAW142" s="9"/>
      <c r="AAZ142" s="10"/>
      <c r="ABA142" s="1"/>
      <c r="ABB142" s="9"/>
      <c r="ABE142" s="10"/>
      <c r="ABF142" s="1"/>
      <c r="ABG142" s="9"/>
      <c r="ABJ142" s="10"/>
      <c r="ABK142" s="1"/>
      <c r="ABL142" s="9"/>
      <c r="ABO142" s="10"/>
      <c r="ABP142" s="1"/>
      <c r="ABQ142" s="9"/>
      <c r="ABT142" s="10"/>
      <c r="ABU142" s="1"/>
      <c r="ABV142" s="9"/>
      <c r="ABY142" s="10"/>
      <c r="ABZ142" s="1"/>
      <c r="ACA142" s="9"/>
      <c r="ACD142" s="10"/>
      <c r="ACE142" s="1"/>
      <c r="ACF142" s="9"/>
      <c r="ACI142" s="10"/>
      <c r="ACJ142" s="1"/>
      <c r="ACK142" s="9"/>
      <c r="ACN142" s="10"/>
      <c r="ACO142" s="1"/>
      <c r="ACP142" s="9"/>
      <c r="ACS142" s="10"/>
      <c r="ACT142" s="1"/>
      <c r="ACU142" s="9"/>
      <c r="ACX142" s="10"/>
      <c r="ACY142" s="1"/>
      <c r="ACZ142" s="9"/>
      <c r="ADC142" s="10"/>
      <c r="ADD142" s="1"/>
      <c r="ADE142" s="9"/>
      <c r="ADH142" s="10"/>
      <c r="ADI142" s="1"/>
      <c r="ADJ142" s="9"/>
      <c r="ADM142" s="10"/>
      <c r="ADN142" s="1"/>
      <c r="ADO142" s="9"/>
      <c r="ADR142" s="10"/>
      <c r="ADS142" s="1"/>
      <c r="ADT142" s="9"/>
      <c r="ADW142" s="10"/>
      <c r="ADX142" s="1"/>
      <c r="ADY142" s="9"/>
      <c r="AEB142" s="10"/>
      <c r="AEC142" s="1"/>
      <c r="AED142" s="9"/>
      <c r="AEG142" s="10"/>
      <c r="AEH142" s="1"/>
      <c r="AEI142" s="9"/>
      <c r="AEL142" s="10"/>
      <c r="AEM142" s="1"/>
      <c r="AEN142" s="9"/>
      <c r="AEQ142" s="10"/>
      <c r="AER142" s="1"/>
      <c r="AES142" s="9"/>
      <c r="AEV142" s="10"/>
      <c r="AEW142" s="1"/>
      <c r="AEX142" s="9"/>
      <c r="AFA142" s="10"/>
      <c r="AFB142" s="1"/>
      <c r="AFC142" s="9"/>
      <c r="AFF142" s="10"/>
      <c r="AFG142" s="1"/>
      <c r="AFH142" s="9"/>
      <c r="AFK142" s="10"/>
      <c r="AFL142" s="1"/>
      <c r="AFM142" s="9"/>
      <c r="AFP142" s="10"/>
      <c r="AFQ142" s="1"/>
      <c r="AFR142" s="9"/>
      <c r="AFU142" s="10"/>
      <c r="AFV142" s="1"/>
      <c r="AFW142" s="9"/>
      <c r="AFZ142" s="10"/>
      <c r="AGA142" s="1"/>
      <c r="AGB142" s="9"/>
      <c r="AGE142" s="10"/>
      <c r="AGF142" s="1"/>
      <c r="AGG142" s="9"/>
      <c r="AGJ142" s="10"/>
      <c r="AGK142" s="1"/>
      <c r="AGL142" s="9"/>
      <c r="AGO142" s="10"/>
      <c r="AGP142" s="1"/>
      <c r="AGQ142" s="9"/>
      <c r="AGT142" s="10"/>
      <c r="AGU142" s="1"/>
      <c r="AGV142" s="9"/>
      <c r="AGY142" s="10"/>
      <c r="AGZ142" s="1"/>
      <c r="AHA142" s="9"/>
      <c r="AHD142" s="10"/>
      <c r="AHE142" s="1"/>
      <c r="AHF142" s="9"/>
      <c r="AHI142" s="10"/>
      <c r="AHJ142" s="1"/>
      <c r="AHK142" s="9"/>
      <c r="AHN142" s="10"/>
      <c r="AHO142" s="1"/>
      <c r="AHP142" s="9"/>
      <c r="AHS142" s="10"/>
      <c r="AHT142" s="1"/>
      <c r="AHU142" s="9"/>
      <c r="AHX142" s="10"/>
      <c r="AHY142" s="1"/>
      <c r="AHZ142" s="9"/>
      <c r="AIC142" s="10"/>
      <c r="AID142" s="1"/>
      <c r="AIE142" s="9"/>
      <c r="AIH142" s="10"/>
      <c r="AII142" s="1"/>
      <c r="AIJ142" s="9"/>
      <c r="AIM142" s="10"/>
      <c r="AIN142" s="1"/>
      <c r="AIO142" s="9"/>
      <c r="AIR142" s="10"/>
      <c r="AIS142" s="1"/>
      <c r="AIT142" s="9"/>
      <c r="AIW142" s="10"/>
      <c r="AIX142" s="1"/>
      <c r="AIY142" s="9"/>
      <c r="AJB142" s="10"/>
      <c r="AJC142" s="1"/>
      <c r="AJD142" s="9"/>
      <c r="AJG142" s="10"/>
      <c r="AJH142" s="1"/>
      <c r="AJI142" s="9"/>
      <c r="AJL142" s="10"/>
      <c r="AJM142" s="1"/>
      <c r="AJN142" s="9"/>
      <c r="AJQ142" s="10"/>
      <c r="AJR142" s="1"/>
      <c r="AJS142" s="9"/>
      <c r="AJV142" s="10"/>
      <c r="AJW142" s="1"/>
      <c r="AJX142" s="9"/>
      <c r="AKA142" s="10"/>
      <c r="AKB142" s="1"/>
      <c r="AKC142" s="9"/>
      <c r="AKF142" s="10"/>
      <c r="AKG142" s="1"/>
      <c r="AKH142" s="9"/>
      <c r="AKK142" s="10"/>
      <c r="AKL142" s="1"/>
      <c r="AKM142" s="9"/>
      <c r="AKP142" s="10"/>
      <c r="AKQ142" s="1"/>
      <c r="AKR142" s="9"/>
      <c r="AKU142" s="10"/>
      <c r="AKV142" s="1"/>
      <c r="AKW142" s="9"/>
      <c r="AKZ142" s="10"/>
      <c r="ALA142" s="1"/>
      <c r="ALB142" s="9"/>
      <c r="ALE142" s="10"/>
      <c r="ALF142" s="1"/>
      <c r="ALG142" s="9"/>
      <c r="ALJ142" s="10"/>
      <c r="ALK142" s="1"/>
      <c r="ALL142" s="9"/>
      <c r="ALO142" s="10"/>
      <c r="ALP142" s="1"/>
      <c r="ALQ142" s="9"/>
      <c r="ALT142" s="10"/>
      <c r="ALU142" s="1"/>
      <c r="ALV142" s="9"/>
      <c r="ALY142" s="10"/>
      <c r="ALZ142" s="1"/>
      <c r="AMA142" s="9"/>
      <c r="AMD142" s="10"/>
      <c r="AME142" s="1"/>
      <c r="AMF142" s="9"/>
      <c r="AMI142" s="10"/>
      <c r="AMJ142" s="1"/>
    </row>
    <row r="143" spans="1:1024" customHeight="1" ht="13.2">
      <c r="I143" s="1"/>
      <c r="J143" s="9"/>
      <c r="M143" s="10"/>
      <c r="N143" s="1"/>
      <c r="O143" s="9"/>
      <c r="R143" s="10"/>
      <c r="S143" s="1"/>
      <c r="T143" s="9"/>
      <c r="W143" s="10"/>
      <c r="X143" s="1"/>
      <c r="Y143" s="9"/>
      <c r="AB143" s="10"/>
      <c r="AC143" s="1"/>
      <c r="AD143" s="9"/>
      <c r="AG143" s="10"/>
      <c r="AH143" s="1"/>
      <c r="AI143" s="9"/>
      <c r="AL143" s="10"/>
      <c r="AM143" s="1"/>
      <c r="AN143" s="9"/>
      <c r="AQ143" s="10"/>
      <c r="AR143" s="1"/>
      <c r="AS143" s="9"/>
      <c r="AV143" s="10"/>
      <c r="AW143" s="1"/>
      <c r="AX143" s="9"/>
      <c r="BA143" s="10"/>
      <c r="BB143" s="1"/>
      <c r="BC143" s="9"/>
      <c r="BF143" s="10"/>
      <c r="BG143" s="1"/>
      <c r="BH143" s="9"/>
      <c r="BK143" s="10"/>
      <c r="BL143" s="1"/>
      <c r="BM143" s="9"/>
      <c r="BP143" s="10"/>
      <c r="BQ143" s="1"/>
      <c r="BR143" s="9"/>
      <c r="BU143" s="10"/>
      <c r="BV143" s="1"/>
      <c r="BW143" s="9"/>
      <c r="BZ143" s="10"/>
      <c r="CA143" s="1"/>
      <c r="CB143" s="9"/>
      <c r="CE143" s="10"/>
      <c r="CF143" s="1"/>
      <c r="CG143" s="9"/>
      <c r="CJ143" s="10"/>
      <c r="CK143" s="1"/>
      <c r="CL143" s="9"/>
      <c r="CO143" s="10"/>
      <c r="CP143" s="1"/>
      <c r="CQ143" s="9"/>
      <c r="CT143" s="10"/>
      <c r="CU143" s="1"/>
      <c r="CV143" s="9"/>
      <c r="CY143" s="10"/>
      <c r="CZ143" s="1"/>
      <c r="DA143" s="9"/>
      <c r="DD143" s="10"/>
      <c r="DE143" s="1"/>
      <c r="DF143" s="9"/>
      <c r="DI143" s="10"/>
      <c r="DJ143" s="1"/>
      <c r="DK143" s="9"/>
      <c r="DN143" s="10"/>
      <c r="DO143" s="1"/>
      <c r="DP143" s="9"/>
      <c r="DS143" s="10"/>
      <c r="DT143" s="1"/>
      <c r="DU143" s="9"/>
      <c r="DX143" s="10"/>
      <c r="DY143" s="1"/>
      <c r="DZ143" s="9"/>
      <c r="EC143" s="10"/>
      <c r="ED143" s="1"/>
      <c r="EE143" s="9"/>
      <c r="EH143" s="10"/>
      <c r="EI143" s="1"/>
      <c r="EJ143" s="9"/>
      <c r="EM143" s="10"/>
      <c r="EN143" s="1"/>
      <c r="EO143" s="9"/>
      <c r="ER143" s="10"/>
      <c r="ES143" s="1"/>
      <c r="ET143" s="9"/>
      <c r="EW143" s="10"/>
      <c r="EX143" s="1"/>
      <c r="EY143" s="9"/>
      <c r="FB143" s="10"/>
      <c r="FC143" s="1"/>
      <c r="FD143" s="9"/>
      <c r="FG143" s="10"/>
      <c r="FH143" s="1"/>
      <c r="FI143" s="9"/>
      <c r="FL143" s="10"/>
      <c r="FM143" s="1"/>
      <c r="FN143" s="9"/>
      <c r="FQ143" s="10"/>
      <c r="FR143" s="1"/>
      <c r="FS143" s="9"/>
      <c r="FV143" s="10"/>
      <c r="FW143" s="1"/>
      <c r="FX143" s="9"/>
      <c r="GA143" s="10"/>
      <c r="GB143" s="1"/>
      <c r="GC143" s="9"/>
      <c r="GF143" s="10"/>
      <c r="GG143" s="1"/>
      <c r="GH143" s="9"/>
      <c r="GK143" s="10"/>
      <c r="GL143" s="1"/>
      <c r="GM143" s="9"/>
      <c r="GP143" s="10"/>
      <c r="GQ143" s="1"/>
      <c r="GR143" s="9"/>
      <c r="GU143" s="10"/>
      <c r="GV143" s="1"/>
      <c r="GW143" s="9"/>
      <c r="GZ143" s="10"/>
      <c r="HA143" s="1"/>
      <c r="HB143" s="9"/>
      <c r="HE143" s="10"/>
      <c r="HF143" s="1"/>
      <c r="HG143" s="9"/>
      <c r="HJ143" s="10"/>
      <c r="HK143" s="1"/>
      <c r="HL143" s="9"/>
      <c r="HO143" s="10"/>
      <c r="HP143" s="1"/>
      <c r="HQ143" s="9"/>
      <c r="HT143" s="10"/>
      <c r="HU143" s="1"/>
      <c r="HV143" s="9"/>
      <c r="HY143" s="10"/>
      <c r="HZ143" s="1"/>
      <c r="IA143" s="9"/>
      <c r="ID143" s="10"/>
      <c r="IE143" s="1"/>
      <c r="IF143" s="9"/>
      <c r="II143" s="10"/>
      <c r="IJ143" s="1"/>
      <c r="IK143" s="9"/>
      <c r="IN143" s="10"/>
      <c r="IO143" s="1"/>
      <c r="IP143" s="9"/>
      <c r="IS143" s="10"/>
      <c r="IT143" s="1"/>
      <c r="IU143" s="9"/>
      <c r="IX143" s="10"/>
      <c r="IY143" s="1"/>
      <c r="IZ143" s="9"/>
      <c r="JC143" s="10"/>
      <c r="JD143" s="1"/>
      <c r="JE143" s="9"/>
      <c r="JH143" s="10"/>
      <c r="JI143" s="1"/>
      <c r="JJ143" s="9"/>
      <c r="JM143" s="10"/>
      <c r="JN143" s="1"/>
      <c r="JO143" s="9"/>
      <c r="JR143" s="10"/>
      <c r="JS143" s="1"/>
      <c r="JT143" s="9"/>
      <c r="JW143" s="10"/>
      <c r="JX143" s="1"/>
      <c r="JY143" s="9"/>
      <c r="KB143" s="10"/>
      <c r="KC143" s="1"/>
      <c r="KD143" s="9"/>
      <c r="KG143" s="10"/>
      <c r="KH143" s="1"/>
      <c r="KI143" s="9"/>
      <c r="KL143" s="10"/>
      <c r="KM143" s="1"/>
      <c r="KN143" s="9"/>
      <c r="KQ143" s="10"/>
      <c r="KR143" s="1"/>
      <c r="KS143" s="9"/>
      <c r="KV143" s="10"/>
      <c r="KW143" s="1"/>
      <c r="KX143" s="9"/>
      <c r="LA143" s="10"/>
      <c r="LB143" s="1"/>
      <c r="LC143" s="9"/>
      <c r="LF143" s="10"/>
      <c r="LG143" s="1"/>
      <c r="LH143" s="9"/>
      <c r="LK143" s="10"/>
      <c r="LL143" s="1"/>
      <c r="LM143" s="9"/>
      <c r="LP143" s="10"/>
      <c r="LQ143" s="1"/>
      <c r="LR143" s="9"/>
      <c r="LU143" s="10"/>
      <c r="LV143" s="1"/>
      <c r="LW143" s="9"/>
      <c r="LZ143" s="10"/>
      <c r="MA143" s="1"/>
      <c r="MB143" s="9"/>
      <c r="ME143" s="10"/>
      <c r="MF143" s="1"/>
      <c r="MG143" s="9"/>
      <c r="MJ143" s="10"/>
      <c r="MK143" s="1"/>
      <c r="ML143" s="9"/>
      <c r="MO143" s="10"/>
      <c r="MP143" s="1"/>
      <c r="MQ143" s="9"/>
      <c r="MT143" s="10"/>
      <c r="MU143" s="1"/>
      <c r="MV143" s="9"/>
      <c r="MY143" s="10"/>
      <c r="MZ143" s="1"/>
      <c r="NA143" s="9"/>
      <c r="ND143" s="10"/>
      <c r="NE143" s="1"/>
      <c r="NF143" s="9"/>
      <c r="NI143" s="10"/>
      <c r="NJ143" s="1"/>
      <c r="NK143" s="9"/>
      <c r="NN143" s="10"/>
      <c r="NO143" s="1"/>
      <c r="NP143" s="9"/>
      <c r="NS143" s="10"/>
      <c r="NT143" s="1"/>
      <c r="NU143" s="9"/>
      <c r="NX143" s="10"/>
      <c r="NY143" s="1"/>
      <c r="NZ143" s="9"/>
      <c r="OC143" s="10"/>
      <c r="OD143" s="1"/>
      <c r="OE143" s="9"/>
      <c r="OH143" s="10"/>
      <c r="OI143" s="1"/>
      <c r="OJ143" s="9"/>
      <c r="OM143" s="10"/>
      <c r="ON143" s="1"/>
      <c r="OO143" s="9"/>
      <c r="OR143" s="10"/>
      <c r="OS143" s="1"/>
      <c r="OT143" s="9"/>
      <c r="OW143" s="10"/>
      <c r="OX143" s="1"/>
      <c r="OY143" s="9"/>
      <c r="PB143" s="10"/>
      <c r="PC143" s="1"/>
      <c r="PD143" s="9"/>
      <c r="PG143" s="10"/>
      <c r="PH143" s="1"/>
      <c r="PI143" s="9"/>
      <c r="PL143" s="10"/>
      <c r="PM143" s="1"/>
      <c r="PN143" s="9"/>
      <c r="PQ143" s="10"/>
      <c r="PR143" s="1"/>
      <c r="PS143" s="9"/>
      <c r="PV143" s="10"/>
      <c r="PW143" s="1"/>
      <c r="PX143" s="9"/>
      <c r="QA143" s="10"/>
      <c r="QB143" s="1"/>
      <c r="QC143" s="9"/>
      <c r="QF143" s="10"/>
      <c r="QG143" s="1"/>
      <c r="QH143" s="9"/>
      <c r="QK143" s="10"/>
      <c r="QL143" s="1"/>
      <c r="QM143" s="9"/>
      <c r="QP143" s="10"/>
      <c r="QQ143" s="1"/>
      <c r="QR143" s="9"/>
      <c r="QU143" s="10"/>
      <c r="QV143" s="1"/>
      <c r="QW143" s="9"/>
      <c r="QZ143" s="10"/>
      <c r="RA143" s="1"/>
      <c r="RB143" s="9"/>
      <c r="RE143" s="10"/>
      <c r="RF143" s="1"/>
      <c r="RG143" s="9"/>
      <c r="RJ143" s="10"/>
      <c r="RK143" s="1"/>
      <c r="RL143" s="9"/>
      <c r="RO143" s="10"/>
      <c r="RP143" s="1"/>
      <c r="RQ143" s="9"/>
      <c r="RT143" s="10"/>
      <c r="RU143" s="1"/>
      <c r="RV143" s="9"/>
      <c r="RY143" s="10"/>
      <c r="RZ143" s="1"/>
      <c r="SA143" s="9"/>
      <c r="SD143" s="10"/>
      <c r="SE143" s="1"/>
      <c r="SF143" s="9"/>
      <c r="SI143" s="10"/>
      <c r="SJ143" s="1"/>
      <c r="SK143" s="9"/>
      <c r="SN143" s="10"/>
      <c r="SO143" s="1"/>
      <c r="SP143" s="9"/>
      <c r="SS143" s="10"/>
      <c r="ST143" s="1"/>
      <c r="SU143" s="9"/>
      <c r="SX143" s="10"/>
      <c r="SY143" s="1"/>
      <c r="SZ143" s="9"/>
      <c r="TC143" s="10"/>
      <c r="TD143" s="1"/>
      <c r="TE143" s="9"/>
      <c r="TH143" s="10"/>
      <c r="TI143" s="1"/>
      <c r="TJ143" s="9"/>
      <c r="TM143" s="10"/>
      <c r="TN143" s="1"/>
      <c r="TO143" s="9"/>
      <c r="TR143" s="10"/>
      <c r="TS143" s="1"/>
      <c r="TT143" s="9"/>
      <c r="TW143" s="10"/>
      <c r="TX143" s="1"/>
      <c r="TY143" s="9"/>
      <c r="UB143" s="10"/>
      <c r="UC143" s="1"/>
      <c r="UD143" s="9"/>
      <c r="UG143" s="10"/>
      <c r="UH143" s="1"/>
      <c r="UI143" s="9"/>
      <c r="UL143" s="10"/>
      <c r="UM143" s="1"/>
      <c r="UN143" s="9"/>
      <c r="UQ143" s="10"/>
      <c r="UR143" s="1"/>
      <c r="US143" s="9"/>
      <c r="UV143" s="10"/>
      <c r="UW143" s="1"/>
      <c r="UX143" s="9"/>
      <c r="VA143" s="10"/>
      <c r="VB143" s="1"/>
      <c r="VC143" s="9"/>
      <c r="VF143" s="10"/>
      <c r="VG143" s="1"/>
      <c r="VH143" s="9"/>
      <c r="VK143" s="10"/>
      <c r="VL143" s="1"/>
      <c r="VM143" s="9"/>
      <c r="VP143" s="10"/>
      <c r="VQ143" s="1"/>
      <c r="VR143" s="9"/>
      <c r="VU143" s="10"/>
      <c r="VV143" s="1"/>
      <c r="VW143" s="9"/>
      <c r="VZ143" s="10"/>
      <c r="WA143" s="1"/>
      <c r="WB143" s="9"/>
      <c r="WE143" s="10"/>
      <c r="WF143" s="1"/>
      <c r="WG143" s="9"/>
      <c r="WJ143" s="10"/>
      <c r="WK143" s="1"/>
      <c r="WL143" s="9"/>
      <c r="WO143" s="10"/>
      <c r="WP143" s="1"/>
      <c r="WQ143" s="9"/>
      <c r="WT143" s="10"/>
      <c r="WU143" s="1"/>
      <c r="WV143" s="9"/>
      <c r="WY143" s="10"/>
      <c r="WZ143" s="1"/>
      <c r="XA143" s="9"/>
      <c r="XD143" s="10"/>
      <c r="XE143" s="1"/>
      <c r="XF143" s="9"/>
      <c r="XI143" s="10"/>
      <c r="XJ143" s="1"/>
      <c r="XK143" s="9"/>
      <c r="XN143" s="10"/>
      <c r="XO143" s="1"/>
      <c r="XP143" s="9"/>
      <c r="XS143" s="10"/>
      <c r="XT143" s="1"/>
      <c r="XU143" s="9"/>
      <c r="XX143" s="10"/>
      <c r="XY143" s="1"/>
      <c r="XZ143" s="9"/>
      <c r="YC143" s="10"/>
      <c r="YD143" s="1"/>
      <c r="YE143" s="9"/>
      <c r="YH143" s="10"/>
      <c r="YI143" s="1"/>
      <c r="YJ143" s="9"/>
      <c r="YM143" s="10"/>
      <c r="YN143" s="1"/>
      <c r="YO143" s="9"/>
      <c r="YR143" s="10"/>
      <c r="YS143" s="1"/>
      <c r="YT143" s="9"/>
      <c r="YW143" s="10"/>
      <c r="YX143" s="1"/>
      <c r="YY143" s="9"/>
      <c r="ZB143" s="10"/>
      <c r="ZC143" s="1"/>
      <c r="ZD143" s="9"/>
      <c r="ZG143" s="10"/>
      <c r="ZH143" s="1"/>
      <c r="ZI143" s="9"/>
      <c r="ZL143" s="10"/>
      <c r="ZM143" s="1"/>
      <c r="ZN143" s="9"/>
      <c r="ZQ143" s="10"/>
      <c r="ZR143" s="1"/>
      <c r="ZS143" s="9"/>
      <c r="ZV143" s="10"/>
      <c r="ZW143" s="1"/>
      <c r="ZX143" s="9"/>
      <c r="AAA143" s="10"/>
      <c r="AAB143" s="1"/>
      <c r="AAC143" s="9"/>
      <c r="AAF143" s="10"/>
      <c r="AAG143" s="1"/>
      <c r="AAH143" s="9"/>
      <c r="AAK143" s="10"/>
      <c r="AAL143" s="1"/>
      <c r="AAM143" s="9"/>
      <c r="AAP143" s="10"/>
      <c r="AAQ143" s="1"/>
      <c r="AAR143" s="9"/>
      <c r="AAU143" s="10"/>
      <c r="AAV143" s="1"/>
      <c r="AAW143" s="9"/>
      <c r="AAZ143" s="10"/>
      <c r="ABA143" s="1"/>
      <c r="ABB143" s="9"/>
      <c r="ABE143" s="10"/>
      <c r="ABF143" s="1"/>
      <c r="ABG143" s="9"/>
      <c r="ABJ143" s="10"/>
      <c r="ABK143" s="1"/>
      <c r="ABL143" s="9"/>
      <c r="ABO143" s="10"/>
      <c r="ABP143" s="1"/>
      <c r="ABQ143" s="9"/>
      <c r="ABT143" s="10"/>
      <c r="ABU143" s="1"/>
      <c r="ABV143" s="9"/>
      <c r="ABY143" s="10"/>
      <c r="ABZ143" s="1"/>
      <c r="ACA143" s="9"/>
      <c r="ACD143" s="10"/>
      <c r="ACE143" s="1"/>
      <c r="ACF143" s="9"/>
      <c r="ACI143" s="10"/>
      <c r="ACJ143" s="1"/>
      <c r="ACK143" s="9"/>
      <c r="ACN143" s="10"/>
      <c r="ACO143" s="1"/>
      <c r="ACP143" s="9"/>
      <c r="ACS143" s="10"/>
      <c r="ACT143" s="1"/>
      <c r="ACU143" s="9"/>
      <c r="ACX143" s="10"/>
      <c r="ACY143" s="1"/>
      <c r="ACZ143" s="9"/>
      <c r="ADC143" s="10"/>
      <c r="ADD143" s="1"/>
      <c r="ADE143" s="9"/>
      <c r="ADH143" s="10"/>
      <c r="ADI143" s="1"/>
      <c r="ADJ143" s="9"/>
      <c r="ADM143" s="10"/>
      <c r="ADN143" s="1"/>
      <c r="ADO143" s="9"/>
      <c r="ADR143" s="10"/>
      <c r="ADS143" s="1"/>
      <c r="ADT143" s="9"/>
      <c r="ADW143" s="10"/>
      <c r="ADX143" s="1"/>
      <c r="ADY143" s="9"/>
      <c r="AEB143" s="10"/>
      <c r="AEC143" s="1"/>
      <c r="AED143" s="9"/>
      <c r="AEG143" s="10"/>
      <c r="AEH143" s="1"/>
      <c r="AEI143" s="9"/>
      <c r="AEL143" s="10"/>
      <c r="AEM143" s="1"/>
      <c r="AEN143" s="9"/>
      <c r="AEQ143" s="10"/>
      <c r="AER143" s="1"/>
      <c r="AES143" s="9"/>
      <c r="AEV143" s="10"/>
      <c r="AEW143" s="1"/>
      <c r="AEX143" s="9"/>
      <c r="AFA143" s="10"/>
      <c r="AFB143" s="1"/>
      <c r="AFC143" s="9"/>
      <c r="AFF143" s="10"/>
      <c r="AFG143" s="1"/>
      <c r="AFH143" s="9"/>
      <c r="AFK143" s="10"/>
      <c r="AFL143" s="1"/>
      <c r="AFM143" s="9"/>
      <c r="AFP143" s="10"/>
      <c r="AFQ143" s="1"/>
      <c r="AFR143" s="9"/>
      <c r="AFU143" s="10"/>
      <c r="AFV143" s="1"/>
      <c r="AFW143" s="9"/>
      <c r="AFZ143" s="10"/>
      <c r="AGA143" s="1"/>
      <c r="AGB143" s="9"/>
      <c r="AGE143" s="10"/>
      <c r="AGF143" s="1"/>
      <c r="AGG143" s="9"/>
      <c r="AGJ143" s="10"/>
      <c r="AGK143" s="1"/>
      <c r="AGL143" s="9"/>
      <c r="AGO143" s="10"/>
      <c r="AGP143" s="1"/>
      <c r="AGQ143" s="9"/>
      <c r="AGT143" s="10"/>
      <c r="AGU143" s="1"/>
      <c r="AGV143" s="9"/>
      <c r="AGY143" s="10"/>
      <c r="AGZ143" s="1"/>
      <c r="AHA143" s="9"/>
      <c r="AHD143" s="10"/>
      <c r="AHE143" s="1"/>
      <c r="AHF143" s="9"/>
      <c r="AHI143" s="10"/>
      <c r="AHJ143" s="1"/>
      <c r="AHK143" s="9"/>
      <c r="AHN143" s="10"/>
      <c r="AHO143" s="1"/>
      <c r="AHP143" s="9"/>
      <c r="AHS143" s="10"/>
      <c r="AHT143" s="1"/>
      <c r="AHU143" s="9"/>
      <c r="AHX143" s="10"/>
      <c r="AHY143" s="1"/>
      <c r="AHZ143" s="9"/>
      <c r="AIC143" s="10"/>
      <c r="AID143" s="1"/>
      <c r="AIE143" s="9"/>
      <c r="AIH143" s="10"/>
      <c r="AII143" s="1"/>
      <c r="AIJ143" s="9"/>
      <c r="AIM143" s="10"/>
      <c r="AIN143" s="1"/>
      <c r="AIO143" s="9"/>
      <c r="AIR143" s="10"/>
      <c r="AIS143" s="1"/>
      <c r="AIT143" s="9"/>
      <c r="AIW143" s="10"/>
      <c r="AIX143" s="1"/>
      <c r="AIY143" s="9"/>
      <c r="AJB143" s="10"/>
      <c r="AJC143" s="1"/>
      <c r="AJD143" s="9"/>
      <c r="AJG143" s="10"/>
      <c r="AJH143" s="1"/>
      <c r="AJI143" s="9"/>
      <c r="AJL143" s="10"/>
      <c r="AJM143" s="1"/>
      <c r="AJN143" s="9"/>
      <c r="AJQ143" s="10"/>
      <c r="AJR143" s="1"/>
      <c r="AJS143" s="9"/>
      <c r="AJV143" s="10"/>
      <c r="AJW143" s="1"/>
      <c r="AJX143" s="9"/>
      <c r="AKA143" s="10"/>
      <c r="AKB143" s="1"/>
      <c r="AKC143" s="9"/>
      <c r="AKF143" s="10"/>
      <c r="AKG143" s="1"/>
      <c r="AKH143" s="9"/>
      <c r="AKK143" s="10"/>
      <c r="AKL143" s="1"/>
      <c r="AKM143" s="9"/>
      <c r="AKP143" s="10"/>
      <c r="AKQ143" s="1"/>
      <c r="AKR143" s="9"/>
      <c r="AKU143" s="10"/>
      <c r="AKV143" s="1"/>
      <c r="AKW143" s="9"/>
      <c r="AKZ143" s="10"/>
      <c r="ALA143" s="1"/>
      <c r="ALB143" s="9"/>
      <c r="ALE143" s="10"/>
      <c r="ALF143" s="1"/>
      <c r="ALG143" s="9"/>
      <c r="ALJ143" s="10"/>
      <c r="ALK143" s="1"/>
      <c r="ALL143" s="9"/>
      <c r="ALO143" s="10"/>
      <c r="ALP143" s="1"/>
      <c r="ALQ143" s="9"/>
      <c r="ALT143" s="10"/>
      <c r="ALU143" s="1"/>
      <c r="ALV143" s="9"/>
      <c r="ALY143" s="10"/>
      <c r="ALZ143" s="1"/>
      <c r="AMA143" s="9"/>
      <c r="AMD143" s="10"/>
      <c r="AME143" s="1"/>
      <c r="AMF143" s="9"/>
      <c r="AMI143" s="10"/>
      <c r="AMJ143" s="1"/>
    </row>
    <row r="144" spans="1:1024" customHeight="1" ht="13.2">
      <c r="I144" s="1"/>
      <c r="J144" s="9"/>
      <c r="M144" s="10"/>
      <c r="N144" s="1"/>
      <c r="O144" s="9"/>
      <c r="R144" s="10"/>
      <c r="S144" s="1"/>
      <c r="T144" s="9"/>
      <c r="W144" s="10"/>
      <c r="X144" s="1"/>
      <c r="Y144" s="9"/>
      <c r="AB144" s="10"/>
      <c r="AC144" s="1"/>
      <c r="AD144" s="9"/>
      <c r="AG144" s="10"/>
      <c r="AH144" s="1"/>
      <c r="AI144" s="9"/>
      <c r="AL144" s="10"/>
      <c r="AM144" s="1"/>
      <c r="AN144" s="9"/>
      <c r="AQ144" s="10"/>
      <c r="AR144" s="1"/>
      <c r="AS144" s="9"/>
      <c r="AV144" s="10"/>
      <c r="AW144" s="1"/>
      <c r="AX144" s="9"/>
      <c r="BA144" s="10"/>
      <c r="BB144" s="1"/>
      <c r="BC144" s="9"/>
      <c r="BF144" s="10"/>
      <c r="BG144" s="1"/>
      <c r="BH144" s="9"/>
      <c r="BK144" s="10"/>
      <c r="BL144" s="1"/>
      <c r="BM144" s="9"/>
      <c r="BP144" s="10"/>
      <c r="BQ144" s="1"/>
      <c r="BR144" s="9"/>
      <c r="BU144" s="10"/>
      <c r="BV144" s="1"/>
      <c r="BW144" s="9"/>
      <c r="BZ144" s="10"/>
      <c r="CA144" s="1"/>
      <c r="CB144" s="9"/>
      <c r="CE144" s="10"/>
      <c r="CF144" s="1"/>
      <c r="CG144" s="9"/>
      <c r="CJ144" s="10"/>
      <c r="CK144" s="1"/>
      <c r="CL144" s="9"/>
      <c r="CO144" s="10"/>
      <c r="CP144" s="1"/>
      <c r="CQ144" s="9"/>
      <c r="CT144" s="10"/>
      <c r="CU144" s="1"/>
      <c r="CV144" s="9"/>
      <c r="CY144" s="10"/>
      <c r="CZ144" s="1"/>
      <c r="DA144" s="9"/>
      <c r="DD144" s="10"/>
      <c r="DE144" s="1"/>
      <c r="DF144" s="9"/>
      <c r="DI144" s="10"/>
      <c r="DJ144" s="1"/>
      <c r="DK144" s="9"/>
      <c r="DN144" s="10"/>
      <c r="DO144" s="1"/>
      <c r="DP144" s="9"/>
      <c r="DS144" s="10"/>
      <c r="DT144" s="1"/>
      <c r="DU144" s="9"/>
      <c r="DX144" s="10"/>
      <c r="DY144" s="1"/>
      <c r="DZ144" s="9"/>
      <c r="EC144" s="10"/>
      <c r="ED144" s="1"/>
      <c r="EE144" s="9"/>
      <c r="EH144" s="10"/>
      <c r="EI144" s="1"/>
      <c r="EJ144" s="9"/>
      <c r="EM144" s="10"/>
      <c r="EN144" s="1"/>
      <c r="EO144" s="9"/>
      <c r="ER144" s="10"/>
      <c r="ES144" s="1"/>
      <c r="ET144" s="9"/>
      <c r="EW144" s="10"/>
      <c r="EX144" s="1"/>
      <c r="EY144" s="9"/>
      <c r="FB144" s="10"/>
      <c r="FC144" s="1"/>
      <c r="FD144" s="9"/>
      <c r="FG144" s="10"/>
      <c r="FH144" s="1"/>
      <c r="FI144" s="9"/>
      <c r="FL144" s="10"/>
      <c r="FM144" s="1"/>
      <c r="FN144" s="9"/>
      <c r="FQ144" s="10"/>
      <c r="FR144" s="1"/>
      <c r="FS144" s="9"/>
      <c r="FV144" s="10"/>
      <c r="FW144" s="1"/>
      <c r="FX144" s="9"/>
      <c r="GA144" s="10"/>
      <c r="GB144" s="1"/>
      <c r="GC144" s="9"/>
      <c r="GF144" s="10"/>
      <c r="GG144" s="1"/>
      <c r="GH144" s="9"/>
      <c r="GK144" s="10"/>
      <c r="GL144" s="1"/>
      <c r="GM144" s="9"/>
      <c r="GP144" s="10"/>
      <c r="GQ144" s="1"/>
      <c r="GR144" s="9"/>
      <c r="GU144" s="10"/>
      <c r="GV144" s="1"/>
      <c r="GW144" s="9"/>
      <c r="GZ144" s="10"/>
      <c r="HA144" s="1"/>
      <c r="HB144" s="9"/>
      <c r="HE144" s="10"/>
      <c r="HF144" s="1"/>
      <c r="HG144" s="9"/>
      <c r="HJ144" s="10"/>
      <c r="HK144" s="1"/>
      <c r="HL144" s="9"/>
      <c r="HO144" s="10"/>
      <c r="HP144" s="1"/>
      <c r="HQ144" s="9"/>
      <c r="HT144" s="10"/>
      <c r="HU144" s="1"/>
      <c r="HV144" s="9"/>
      <c r="HY144" s="10"/>
      <c r="HZ144" s="1"/>
      <c r="IA144" s="9"/>
      <c r="ID144" s="10"/>
      <c r="IE144" s="1"/>
      <c r="IF144" s="9"/>
      <c r="II144" s="10"/>
      <c r="IJ144" s="1"/>
      <c r="IK144" s="9"/>
      <c r="IN144" s="10"/>
      <c r="IO144" s="1"/>
      <c r="IP144" s="9"/>
      <c r="IS144" s="10"/>
      <c r="IT144" s="1"/>
      <c r="IU144" s="9"/>
      <c r="IX144" s="10"/>
      <c r="IY144" s="1"/>
      <c r="IZ144" s="9"/>
      <c r="JC144" s="10"/>
      <c r="JD144" s="1"/>
      <c r="JE144" s="9"/>
      <c r="JH144" s="10"/>
      <c r="JI144" s="1"/>
      <c r="JJ144" s="9"/>
      <c r="JM144" s="10"/>
      <c r="JN144" s="1"/>
      <c r="JO144" s="9"/>
      <c r="JR144" s="10"/>
      <c r="JS144" s="1"/>
      <c r="JT144" s="9"/>
      <c r="JW144" s="10"/>
      <c r="JX144" s="1"/>
      <c r="JY144" s="9"/>
      <c r="KB144" s="10"/>
      <c r="KC144" s="1"/>
      <c r="KD144" s="9"/>
      <c r="KG144" s="10"/>
      <c r="KH144" s="1"/>
      <c r="KI144" s="9"/>
      <c r="KL144" s="10"/>
      <c r="KM144" s="1"/>
      <c r="KN144" s="9"/>
      <c r="KQ144" s="10"/>
      <c r="KR144" s="1"/>
      <c r="KS144" s="9"/>
      <c r="KV144" s="10"/>
      <c r="KW144" s="1"/>
      <c r="KX144" s="9"/>
      <c r="LA144" s="10"/>
      <c r="LB144" s="1"/>
      <c r="LC144" s="9"/>
      <c r="LF144" s="10"/>
      <c r="LG144" s="1"/>
      <c r="LH144" s="9"/>
      <c r="LK144" s="10"/>
      <c r="LL144" s="1"/>
      <c r="LM144" s="9"/>
      <c r="LP144" s="10"/>
      <c r="LQ144" s="1"/>
      <c r="LR144" s="9"/>
      <c r="LU144" s="10"/>
      <c r="LV144" s="1"/>
      <c r="LW144" s="9"/>
      <c r="LZ144" s="10"/>
      <c r="MA144" s="1"/>
      <c r="MB144" s="9"/>
      <c r="ME144" s="10"/>
      <c r="MF144" s="1"/>
      <c r="MG144" s="9"/>
      <c r="MJ144" s="10"/>
      <c r="MK144" s="1"/>
      <c r="ML144" s="9"/>
      <c r="MO144" s="10"/>
      <c r="MP144" s="1"/>
      <c r="MQ144" s="9"/>
      <c r="MT144" s="10"/>
      <c r="MU144" s="1"/>
      <c r="MV144" s="9"/>
      <c r="MY144" s="10"/>
      <c r="MZ144" s="1"/>
      <c r="NA144" s="9"/>
      <c r="ND144" s="10"/>
      <c r="NE144" s="1"/>
      <c r="NF144" s="9"/>
      <c r="NI144" s="10"/>
      <c r="NJ144" s="1"/>
      <c r="NK144" s="9"/>
      <c r="NN144" s="10"/>
      <c r="NO144" s="1"/>
      <c r="NP144" s="9"/>
      <c r="NS144" s="10"/>
      <c r="NT144" s="1"/>
      <c r="NU144" s="9"/>
      <c r="NX144" s="10"/>
      <c r="NY144" s="1"/>
      <c r="NZ144" s="9"/>
      <c r="OC144" s="10"/>
      <c r="OD144" s="1"/>
      <c r="OE144" s="9"/>
      <c r="OH144" s="10"/>
      <c r="OI144" s="1"/>
      <c r="OJ144" s="9"/>
      <c r="OM144" s="10"/>
      <c r="ON144" s="1"/>
      <c r="OO144" s="9"/>
      <c r="OR144" s="10"/>
      <c r="OS144" s="1"/>
      <c r="OT144" s="9"/>
      <c r="OW144" s="10"/>
      <c r="OX144" s="1"/>
      <c r="OY144" s="9"/>
      <c r="PB144" s="10"/>
      <c r="PC144" s="1"/>
      <c r="PD144" s="9"/>
      <c r="PG144" s="10"/>
      <c r="PH144" s="1"/>
      <c r="PI144" s="9"/>
      <c r="PL144" s="10"/>
      <c r="PM144" s="1"/>
      <c r="PN144" s="9"/>
      <c r="PQ144" s="10"/>
      <c r="PR144" s="1"/>
      <c r="PS144" s="9"/>
      <c r="PV144" s="10"/>
      <c r="PW144" s="1"/>
      <c r="PX144" s="9"/>
      <c r="QA144" s="10"/>
      <c r="QB144" s="1"/>
      <c r="QC144" s="9"/>
      <c r="QF144" s="10"/>
      <c r="QG144" s="1"/>
      <c r="QH144" s="9"/>
      <c r="QK144" s="10"/>
      <c r="QL144" s="1"/>
      <c r="QM144" s="9"/>
      <c r="QP144" s="10"/>
      <c r="QQ144" s="1"/>
      <c r="QR144" s="9"/>
      <c r="QU144" s="10"/>
      <c r="QV144" s="1"/>
      <c r="QW144" s="9"/>
      <c r="QZ144" s="10"/>
      <c r="RA144" s="1"/>
      <c r="RB144" s="9"/>
      <c r="RE144" s="10"/>
      <c r="RF144" s="1"/>
      <c r="RG144" s="9"/>
      <c r="RJ144" s="10"/>
      <c r="RK144" s="1"/>
      <c r="RL144" s="9"/>
      <c r="RO144" s="10"/>
      <c r="RP144" s="1"/>
      <c r="RQ144" s="9"/>
      <c r="RT144" s="10"/>
      <c r="RU144" s="1"/>
      <c r="RV144" s="9"/>
      <c r="RY144" s="10"/>
      <c r="RZ144" s="1"/>
      <c r="SA144" s="9"/>
      <c r="SD144" s="10"/>
      <c r="SE144" s="1"/>
      <c r="SF144" s="9"/>
      <c r="SI144" s="10"/>
      <c r="SJ144" s="1"/>
      <c r="SK144" s="9"/>
      <c r="SN144" s="10"/>
      <c r="SO144" s="1"/>
      <c r="SP144" s="9"/>
      <c r="SS144" s="10"/>
      <c r="ST144" s="1"/>
      <c r="SU144" s="9"/>
      <c r="SX144" s="10"/>
      <c r="SY144" s="1"/>
      <c r="SZ144" s="9"/>
      <c r="TC144" s="10"/>
      <c r="TD144" s="1"/>
      <c r="TE144" s="9"/>
      <c r="TH144" s="10"/>
      <c r="TI144" s="1"/>
      <c r="TJ144" s="9"/>
      <c r="TM144" s="10"/>
      <c r="TN144" s="1"/>
      <c r="TO144" s="9"/>
      <c r="TR144" s="10"/>
      <c r="TS144" s="1"/>
      <c r="TT144" s="9"/>
      <c r="TW144" s="10"/>
      <c r="TX144" s="1"/>
      <c r="TY144" s="9"/>
      <c r="UB144" s="10"/>
      <c r="UC144" s="1"/>
      <c r="UD144" s="9"/>
      <c r="UG144" s="10"/>
      <c r="UH144" s="1"/>
      <c r="UI144" s="9"/>
      <c r="UL144" s="10"/>
      <c r="UM144" s="1"/>
      <c r="UN144" s="9"/>
      <c r="UQ144" s="10"/>
      <c r="UR144" s="1"/>
      <c r="US144" s="9"/>
      <c r="UV144" s="10"/>
      <c r="UW144" s="1"/>
      <c r="UX144" s="9"/>
      <c r="VA144" s="10"/>
      <c r="VB144" s="1"/>
      <c r="VC144" s="9"/>
      <c r="VF144" s="10"/>
      <c r="VG144" s="1"/>
      <c r="VH144" s="9"/>
      <c r="VK144" s="10"/>
      <c r="VL144" s="1"/>
      <c r="VM144" s="9"/>
      <c r="VP144" s="10"/>
      <c r="VQ144" s="1"/>
      <c r="VR144" s="9"/>
      <c r="VU144" s="10"/>
      <c r="VV144" s="1"/>
      <c r="VW144" s="9"/>
      <c r="VZ144" s="10"/>
      <c r="WA144" s="1"/>
      <c r="WB144" s="9"/>
      <c r="WE144" s="10"/>
      <c r="WF144" s="1"/>
      <c r="WG144" s="9"/>
      <c r="WJ144" s="10"/>
      <c r="WK144" s="1"/>
      <c r="WL144" s="9"/>
      <c r="WO144" s="10"/>
      <c r="WP144" s="1"/>
      <c r="WQ144" s="9"/>
      <c r="WT144" s="10"/>
      <c r="WU144" s="1"/>
      <c r="WV144" s="9"/>
      <c r="WY144" s="10"/>
      <c r="WZ144" s="1"/>
      <c r="XA144" s="9"/>
      <c r="XD144" s="10"/>
      <c r="XE144" s="1"/>
      <c r="XF144" s="9"/>
      <c r="XI144" s="10"/>
      <c r="XJ144" s="1"/>
      <c r="XK144" s="9"/>
      <c r="XN144" s="10"/>
      <c r="XO144" s="1"/>
      <c r="XP144" s="9"/>
      <c r="XS144" s="10"/>
      <c r="XT144" s="1"/>
      <c r="XU144" s="9"/>
      <c r="XX144" s="10"/>
      <c r="XY144" s="1"/>
      <c r="XZ144" s="9"/>
      <c r="YC144" s="10"/>
      <c r="YD144" s="1"/>
      <c r="YE144" s="9"/>
      <c r="YH144" s="10"/>
      <c r="YI144" s="1"/>
      <c r="YJ144" s="9"/>
      <c r="YM144" s="10"/>
      <c r="YN144" s="1"/>
      <c r="YO144" s="9"/>
      <c r="YR144" s="10"/>
      <c r="YS144" s="1"/>
      <c r="YT144" s="9"/>
      <c r="YW144" s="10"/>
      <c r="YX144" s="1"/>
      <c r="YY144" s="9"/>
      <c r="ZB144" s="10"/>
      <c r="ZC144" s="1"/>
      <c r="ZD144" s="9"/>
      <c r="ZG144" s="10"/>
      <c r="ZH144" s="1"/>
      <c r="ZI144" s="9"/>
      <c r="ZL144" s="10"/>
      <c r="ZM144" s="1"/>
      <c r="ZN144" s="9"/>
      <c r="ZQ144" s="10"/>
      <c r="ZR144" s="1"/>
      <c r="ZS144" s="9"/>
      <c r="ZV144" s="10"/>
      <c r="ZW144" s="1"/>
      <c r="ZX144" s="9"/>
      <c r="AAA144" s="10"/>
      <c r="AAB144" s="1"/>
      <c r="AAC144" s="9"/>
      <c r="AAF144" s="10"/>
      <c r="AAG144" s="1"/>
      <c r="AAH144" s="9"/>
      <c r="AAK144" s="10"/>
      <c r="AAL144" s="1"/>
      <c r="AAM144" s="9"/>
      <c r="AAP144" s="10"/>
      <c r="AAQ144" s="1"/>
      <c r="AAR144" s="9"/>
      <c r="AAU144" s="10"/>
      <c r="AAV144" s="1"/>
      <c r="AAW144" s="9"/>
      <c r="AAZ144" s="10"/>
      <c r="ABA144" s="1"/>
      <c r="ABB144" s="9"/>
      <c r="ABE144" s="10"/>
      <c r="ABF144" s="1"/>
      <c r="ABG144" s="9"/>
      <c r="ABJ144" s="10"/>
      <c r="ABK144" s="1"/>
      <c r="ABL144" s="9"/>
      <c r="ABO144" s="10"/>
      <c r="ABP144" s="1"/>
      <c r="ABQ144" s="9"/>
      <c r="ABT144" s="10"/>
      <c r="ABU144" s="1"/>
      <c r="ABV144" s="9"/>
      <c r="ABY144" s="10"/>
      <c r="ABZ144" s="1"/>
      <c r="ACA144" s="9"/>
      <c r="ACD144" s="10"/>
      <c r="ACE144" s="1"/>
      <c r="ACF144" s="9"/>
      <c r="ACI144" s="10"/>
      <c r="ACJ144" s="1"/>
      <c r="ACK144" s="9"/>
      <c r="ACN144" s="10"/>
      <c r="ACO144" s="1"/>
      <c r="ACP144" s="9"/>
      <c r="ACS144" s="10"/>
      <c r="ACT144" s="1"/>
      <c r="ACU144" s="9"/>
      <c r="ACX144" s="10"/>
      <c r="ACY144" s="1"/>
      <c r="ACZ144" s="9"/>
      <c r="ADC144" s="10"/>
      <c r="ADD144" s="1"/>
      <c r="ADE144" s="9"/>
      <c r="ADH144" s="10"/>
      <c r="ADI144" s="1"/>
      <c r="ADJ144" s="9"/>
      <c r="ADM144" s="10"/>
      <c r="ADN144" s="1"/>
      <c r="ADO144" s="9"/>
      <c r="ADR144" s="10"/>
      <c r="ADS144" s="1"/>
      <c r="ADT144" s="9"/>
      <c r="ADW144" s="10"/>
      <c r="ADX144" s="1"/>
      <c r="ADY144" s="9"/>
      <c r="AEB144" s="10"/>
      <c r="AEC144" s="1"/>
      <c r="AED144" s="9"/>
      <c r="AEG144" s="10"/>
      <c r="AEH144" s="1"/>
      <c r="AEI144" s="9"/>
      <c r="AEL144" s="10"/>
      <c r="AEM144" s="1"/>
      <c r="AEN144" s="9"/>
      <c r="AEQ144" s="10"/>
      <c r="AER144" s="1"/>
      <c r="AES144" s="9"/>
      <c r="AEV144" s="10"/>
      <c r="AEW144" s="1"/>
      <c r="AEX144" s="9"/>
      <c r="AFA144" s="10"/>
      <c r="AFB144" s="1"/>
      <c r="AFC144" s="9"/>
      <c r="AFF144" s="10"/>
      <c r="AFG144" s="1"/>
      <c r="AFH144" s="9"/>
      <c r="AFK144" s="10"/>
      <c r="AFL144" s="1"/>
      <c r="AFM144" s="9"/>
      <c r="AFP144" s="10"/>
      <c r="AFQ144" s="1"/>
      <c r="AFR144" s="9"/>
      <c r="AFU144" s="10"/>
      <c r="AFV144" s="1"/>
      <c r="AFW144" s="9"/>
      <c r="AFZ144" s="10"/>
      <c r="AGA144" s="1"/>
      <c r="AGB144" s="9"/>
      <c r="AGE144" s="10"/>
      <c r="AGF144" s="1"/>
      <c r="AGG144" s="9"/>
      <c r="AGJ144" s="10"/>
      <c r="AGK144" s="1"/>
      <c r="AGL144" s="9"/>
      <c r="AGO144" s="10"/>
      <c r="AGP144" s="1"/>
      <c r="AGQ144" s="9"/>
      <c r="AGT144" s="10"/>
      <c r="AGU144" s="1"/>
      <c r="AGV144" s="9"/>
      <c r="AGY144" s="10"/>
      <c r="AGZ144" s="1"/>
      <c r="AHA144" s="9"/>
      <c r="AHD144" s="10"/>
      <c r="AHE144" s="1"/>
      <c r="AHF144" s="9"/>
      <c r="AHI144" s="10"/>
      <c r="AHJ144" s="1"/>
      <c r="AHK144" s="9"/>
      <c r="AHN144" s="10"/>
      <c r="AHO144" s="1"/>
      <c r="AHP144" s="9"/>
      <c r="AHS144" s="10"/>
      <c r="AHT144" s="1"/>
      <c r="AHU144" s="9"/>
      <c r="AHX144" s="10"/>
      <c r="AHY144" s="1"/>
      <c r="AHZ144" s="9"/>
      <c r="AIC144" s="10"/>
      <c r="AID144" s="1"/>
      <c r="AIE144" s="9"/>
      <c r="AIH144" s="10"/>
      <c r="AII144" s="1"/>
      <c r="AIJ144" s="9"/>
      <c r="AIM144" s="10"/>
      <c r="AIN144" s="1"/>
      <c r="AIO144" s="9"/>
      <c r="AIR144" s="10"/>
      <c r="AIS144" s="1"/>
      <c r="AIT144" s="9"/>
      <c r="AIW144" s="10"/>
      <c r="AIX144" s="1"/>
      <c r="AIY144" s="9"/>
      <c r="AJB144" s="10"/>
      <c r="AJC144" s="1"/>
      <c r="AJD144" s="9"/>
      <c r="AJG144" s="10"/>
      <c r="AJH144" s="1"/>
      <c r="AJI144" s="9"/>
      <c r="AJL144" s="10"/>
      <c r="AJM144" s="1"/>
      <c r="AJN144" s="9"/>
      <c r="AJQ144" s="10"/>
      <c r="AJR144" s="1"/>
      <c r="AJS144" s="9"/>
      <c r="AJV144" s="10"/>
      <c r="AJW144" s="1"/>
      <c r="AJX144" s="9"/>
      <c r="AKA144" s="10"/>
      <c r="AKB144" s="1"/>
      <c r="AKC144" s="9"/>
      <c r="AKF144" s="10"/>
      <c r="AKG144" s="1"/>
      <c r="AKH144" s="9"/>
      <c r="AKK144" s="10"/>
      <c r="AKL144" s="1"/>
      <c r="AKM144" s="9"/>
      <c r="AKP144" s="10"/>
      <c r="AKQ144" s="1"/>
      <c r="AKR144" s="9"/>
      <c r="AKU144" s="10"/>
      <c r="AKV144" s="1"/>
      <c r="AKW144" s="9"/>
      <c r="AKZ144" s="10"/>
      <c r="ALA144" s="1"/>
      <c r="ALB144" s="9"/>
      <c r="ALE144" s="10"/>
      <c r="ALF144" s="1"/>
      <c r="ALG144" s="9"/>
      <c r="ALJ144" s="10"/>
      <c r="ALK144" s="1"/>
      <c r="ALL144" s="9"/>
      <c r="ALO144" s="10"/>
      <c r="ALP144" s="1"/>
      <c r="ALQ144" s="9"/>
      <c r="ALT144" s="10"/>
      <c r="ALU144" s="1"/>
      <c r="ALV144" s="9"/>
      <c r="ALY144" s="10"/>
      <c r="ALZ144" s="1"/>
      <c r="AMA144" s="9"/>
      <c r="AMD144" s="10"/>
      <c r="AME144" s="1"/>
      <c r="AMF144" s="9"/>
      <c r="AMI144" s="10"/>
      <c r="AMJ144" s="1"/>
    </row>
    <row r="145" spans="1:1024" customHeight="1" ht="13.2">
      <c r="I145" s="1"/>
      <c r="J145" s="9"/>
      <c r="M145" s="10"/>
      <c r="N145" s="1"/>
      <c r="O145" s="9"/>
      <c r="R145" s="10"/>
      <c r="S145" s="1"/>
      <c r="T145" s="9"/>
      <c r="W145" s="10"/>
      <c r="X145" s="1"/>
      <c r="Y145" s="9"/>
      <c r="AB145" s="10"/>
      <c r="AC145" s="1"/>
      <c r="AD145" s="9"/>
      <c r="AG145" s="10"/>
      <c r="AH145" s="1"/>
      <c r="AI145" s="9"/>
      <c r="AL145" s="10"/>
      <c r="AM145" s="1"/>
      <c r="AN145" s="9"/>
      <c r="AQ145" s="10"/>
      <c r="AR145" s="1"/>
      <c r="AS145" s="9"/>
      <c r="AV145" s="10"/>
      <c r="AW145" s="1"/>
      <c r="AX145" s="9"/>
      <c r="BA145" s="10"/>
      <c r="BB145" s="1"/>
      <c r="BC145" s="9"/>
      <c r="BF145" s="10"/>
      <c r="BG145" s="1"/>
      <c r="BH145" s="9"/>
      <c r="BK145" s="10"/>
      <c r="BL145" s="1"/>
      <c r="BM145" s="9"/>
      <c r="BP145" s="10"/>
      <c r="BQ145" s="1"/>
      <c r="BR145" s="9"/>
      <c r="BU145" s="10"/>
      <c r="BV145" s="1"/>
      <c r="BW145" s="9"/>
      <c r="BZ145" s="10"/>
      <c r="CA145" s="1"/>
      <c r="CB145" s="9"/>
      <c r="CE145" s="10"/>
      <c r="CF145" s="1"/>
      <c r="CG145" s="9"/>
      <c r="CJ145" s="10"/>
      <c r="CK145" s="1"/>
      <c r="CL145" s="9"/>
      <c r="CO145" s="10"/>
      <c r="CP145" s="1"/>
      <c r="CQ145" s="9"/>
      <c r="CT145" s="10"/>
      <c r="CU145" s="1"/>
      <c r="CV145" s="9"/>
      <c r="CY145" s="10"/>
      <c r="CZ145" s="1"/>
      <c r="DA145" s="9"/>
      <c r="DD145" s="10"/>
      <c r="DE145" s="1"/>
      <c r="DF145" s="9"/>
      <c r="DI145" s="10"/>
      <c r="DJ145" s="1"/>
      <c r="DK145" s="9"/>
      <c r="DN145" s="10"/>
      <c r="DO145" s="1"/>
      <c r="DP145" s="9"/>
      <c r="DS145" s="10"/>
      <c r="DT145" s="1"/>
      <c r="DU145" s="9"/>
      <c r="DX145" s="10"/>
      <c r="DY145" s="1"/>
      <c r="DZ145" s="9"/>
      <c r="EC145" s="10"/>
      <c r="ED145" s="1"/>
      <c r="EE145" s="9"/>
      <c r="EH145" s="10"/>
      <c r="EI145" s="1"/>
      <c r="EJ145" s="9"/>
      <c r="EM145" s="10"/>
      <c r="EN145" s="1"/>
      <c r="EO145" s="9"/>
      <c r="ER145" s="10"/>
      <c r="ES145" s="1"/>
      <c r="ET145" s="9"/>
      <c r="EW145" s="10"/>
      <c r="EX145" s="1"/>
      <c r="EY145" s="9"/>
      <c r="FB145" s="10"/>
      <c r="FC145" s="1"/>
      <c r="FD145" s="9"/>
      <c r="FG145" s="10"/>
      <c r="FH145" s="1"/>
      <c r="FI145" s="9"/>
      <c r="FL145" s="10"/>
      <c r="FM145" s="1"/>
      <c r="FN145" s="9"/>
      <c r="FQ145" s="10"/>
      <c r="FR145" s="1"/>
      <c r="FS145" s="9"/>
      <c r="FV145" s="10"/>
      <c r="FW145" s="1"/>
      <c r="FX145" s="9"/>
      <c r="GA145" s="10"/>
      <c r="GB145" s="1"/>
      <c r="GC145" s="9"/>
      <c r="GF145" s="10"/>
      <c r="GG145" s="1"/>
      <c r="GH145" s="9"/>
      <c r="GK145" s="10"/>
      <c r="GL145" s="1"/>
      <c r="GM145" s="9"/>
      <c r="GP145" s="10"/>
      <c r="GQ145" s="1"/>
      <c r="GR145" s="9"/>
      <c r="GU145" s="10"/>
      <c r="GV145" s="1"/>
      <c r="GW145" s="9"/>
      <c r="GZ145" s="10"/>
      <c r="HA145" s="1"/>
      <c r="HB145" s="9"/>
      <c r="HE145" s="10"/>
      <c r="HF145" s="1"/>
      <c r="HG145" s="9"/>
      <c r="HJ145" s="10"/>
      <c r="HK145" s="1"/>
      <c r="HL145" s="9"/>
      <c r="HO145" s="10"/>
      <c r="HP145" s="1"/>
      <c r="HQ145" s="9"/>
      <c r="HT145" s="10"/>
      <c r="HU145" s="1"/>
      <c r="HV145" s="9"/>
      <c r="HY145" s="10"/>
      <c r="HZ145" s="1"/>
      <c r="IA145" s="9"/>
      <c r="ID145" s="10"/>
      <c r="IE145" s="1"/>
      <c r="IF145" s="9"/>
      <c r="II145" s="10"/>
      <c r="IJ145" s="1"/>
      <c r="IK145" s="9"/>
      <c r="IN145" s="10"/>
      <c r="IO145" s="1"/>
      <c r="IP145" s="9"/>
      <c r="IS145" s="10"/>
      <c r="IT145" s="1"/>
      <c r="IU145" s="9"/>
      <c r="IX145" s="10"/>
      <c r="IY145" s="1"/>
      <c r="IZ145" s="9"/>
      <c r="JC145" s="10"/>
      <c r="JD145" s="1"/>
      <c r="JE145" s="9"/>
      <c r="JH145" s="10"/>
      <c r="JI145" s="1"/>
      <c r="JJ145" s="9"/>
      <c r="JM145" s="10"/>
      <c r="JN145" s="1"/>
      <c r="JO145" s="9"/>
      <c r="JR145" s="10"/>
      <c r="JS145" s="1"/>
      <c r="JT145" s="9"/>
      <c r="JW145" s="10"/>
      <c r="JX145" s="1"/>
      <c r="JY145" s="9"/>
      <c r="KB145" s="10"/>
      <c r="KC145" s="1"/>
      <c r="KD145" s="9"/>
      <c r="KG145" s="10"/>
      <c r="KH145" s="1"/>
      <c r="KI145" s="9"/>
      <c r="KL145" s="10"/>
      <c r="KM145" s="1"/>
      <c r="KN145" s="9"/>
      <c r="KQ145" s="10"/>
      <c r="KR145" s="1"/>
      <c r="KS145" s="9"/>
      <c r="KV145" s="10"/>
      <c r="KW145" s="1"/>
      <c r="KX145" s="9"/>
      <c r="LA145" s="10"/>
      <c r="LB145" s="1"/>
      <c r="LC145" s="9"/>
      <c r="LF145" s="10"/>
      <c r="LG145" s="1"/>
      <c r="LH145" s="9"/>
      <c r="LK145" s="10"/>
      <c r="LL145" s="1"/>
      <c r="LM145" s="9"/>
      <c r="LP145" s="10"/>
      <c r="LQ145" s="1"/>
      <c r="LR145" s="9"/>
      <c r="LU145" s="10"/>
      <c r="LV145" s="1"/>
      <c r="LW145" s="9"/>
      <c r="LZ145" s="10"/>
      <c r="MA145" s="1"/>
      <c r="MB145" s="9"/>
      <c r="ME145" s="10"/>
      <c r="MF145" s="1"/>
      <c r="MG145" s="9"/>
      <c r="MJ145" s="10"/>
      <c r="MK145" s="1"/>
      <c r="ML145" s="9"/>
      <c r="MO145" s="10"/>
      <c r="MP145" s="1"/>
      <c r="MQ145" s="9"/>
      <c r="MT145" s="10"/>
      <c r="MU145" s="1"/>
      <c r="MV145" s="9"/>
      <c r="MY145" s="10"/>
      <c r="MZ145" s="1"/>
      <c r="NA145" s="9"/>
      <c r="ND145" s="10"/>
      <c r="NE145" s="1"/>
      <c r="NF145" s="9"/>
      <c r="NI145" s="10"/>
      <c r="NJ145" s="1"/>
      <c r="NK145" s="9"/>
      <c r="NN145" s="10"/>
      <c r="NO145" s="1"/>
      <c r="NP145" s="9"/>
      <c r="NS145" s="10"/>
      <c r="NT145" s="1"/>
      <c r="NU145" s="9"/>
      <c r="NX145" s="10"/>
      <c r="NY145" s="1"/>
      <c r="NZ145" s="9"/>
      <c r="OC145" s="10"/>
      <c r="OD145" s="1"/>
      <c r="OE145" s="9"/>
      <c r="OH145" s="10"/>
      <c r="OI145" s="1"/>
      <c r="OJ145" s="9"/>
      <c r="OM145" s="10"/>
      <c r="ON145" s="1"/>
      <c r="OO145" s="9"/>
      <c r="OR145" s="10"/>
      <c r="OS145" s="1"/>
      <c r="OT145" s="9"/>
      <c r="OW145" s="10"/>
      <c r="OX145" s="1"/>
      <c r="OY145" s="9"/>
      <c r="PB145" s="10"/>
      <c r="PC145" s="1"/>
      <c r="PD145" s="9"/>
      <c r="PG145" s="10"/>
      <c r="PH145" s="1"/>
      <c r="PI145" s="9"/>
      <c r="PL145" s="10"/>
      <c r="PM145" s="1"/>
      <c r="PN145" s="9"/>
      <c r="PQ145" s="10"/>
      <c r="PR145" s="1"/>
      <c r="PS145" s="9"/>
      <c r="PV145" s="10"/>
      <c r="PW145" s="1"/>
      <c r="PX145" s="9"/>
      <c r="QA145" s="10"/>
      <c r="QB145" s="1"/>
      <c r="QC145" s="9"/>
      <c r="QF145" s="10"/>
      <c r="QG145" s="1"/>
      <c r="QH145" s="9"/>
      <c r="QK145" s="10"/>
      <c r="QL145" s="1"/>
      <c r="QM145" s="9"/>
      <c r="QP145" s="10"/>
      <c r="QQ145" s="1"/>
      <c r="QR145" s="9"/>
      <c r="QU145" s="10"/>
      <c r="QV145" s="1"/>
      <c r="QW145" s="9"/>
      <c r="QZ145" s="10"/>
      <c r="RA145" s="1"/>
      <c r="RB145" s="9"/>
      <c r="RE145" s="10"/>
      <c r="RF145" s="1"/>
      <c r="RG145" s="9"/>
      <c r="RJ145" s="10"/>
      <c r="RK145" s="1"/>
      <c r="RL145" s="9"/>
      <c r="RO145" s="10"/>
      <c r="RP145" s="1"/>
      <c r="RQ145" s="9"/>
      <c r="RT145" s="10"/>
      <c r="RU145" s="1"/>
      <c r="RV145" s="9"/>
      <c r="RY145" s="10"/>
      <c r="RZ145" s="1"/>
      <c r="SA145" s="9"/>
      <c r="SD145" s="10"/>
      <c r="SE145" s="1"/>
      <c r="SF145" s="9"/>
      <c r="SI145" s="10"/>
      <c r="SJ145" s="1"/>
      <c r="SK145" s="9"/>
      <c r="SN145" s="10"/>
      <c r="SO145" s="1"/>
      <c r="SP145" s="9"/>
      <c r="SS145" s="10"/>
      <c r="ST145" s="1"/>
      <c r="SU145" s="9"/>
      <c r="SX145" s="10"/>
      <c r="SY145" s="1"/>
      <c r="SZ145" s="9"/>
      <c r="TC145" s="10"/>
      <c r="TD145" s="1"/>
      <c r="TE145" s="9"/>
      <c r="TH145" s="10"/>
      <c r="TI145" s="1"/>
      <c r="TJ145" s="9"/>
      <c r="TM145" s="10"/>
      <c r="TN145" s="1"/>
      <c r="TO145" s="9"/>
      <c r="TR145" s="10"/>
      <c r="TS145" s="1"/>
      <c r="TT145" s="9"/>
      <c r="TW145" s="10"/>
      <c r="TX145" s="1"/>
      <c r="TY145" s="9"/>
      <c r="UB145" s="10"/>
      <c r="UC145" s="1"/>
      <c r="UD145" s="9"/>
      <c r="UG145" s="10"/>
      <c r="UH145" s="1"/>
      <c r="UI145" s="9"/>
      <c r="UL145" s="10"/>
      <c r="UM145" s="1"/>
      <c r="UN145" s="9"/>
      <c r="UQ145" s="10"/>
      <c r="UR145" s="1"/>
      <c r="US145" s="9"/>
      <c r="UV145" s="10"/>
      <c r="UW145" s="1"/>
      <c r="UX145" s="9"/>
      <c r="VA145" s="10"/>
      <c r="VB145" s="1"/>
      <c r="VC145" s="9"/>
      <c r="VF145" s="10"/>
      <c r="VG145" s="1"/>
      <c r="VH145" s="9"/>
      <c r="VK145" s="10"/>
      <c r="VL145" s="1"/>
      <c r="VM145" s="9"/>
      <c r="VP145" s="10"/>
      <c r="VQ145" s="1"/>
      <c r="VR145" s="9"/>
      <c r="VU145" s="10"/>
      <c r="VV145" s="1"/>
      <c r="VW145" s="9"/>
      <c r="VZ145" s="10"/>
      <c r="WA145" s="1"/>
      <c r="WB145" s="9"/>
      <c r="WE145" s="10"/>
      <c r="WF145" s="1"/>
      <c r="WG145" s="9"/>
      <c r="WJ145" s="10"/>
      <c r="WK145" s="1"/>
      <c r="WL145" s="9"/>
      <c r="WO145" s="10"/>
      <c r="WP145" s="1"/>
      <c r="WQ145" s="9"/>
      <c r="WT145" s="10"/>
      <c r="WU145" s="1"/>
      <c r="WV145" s="9"/>
      <c r="WY145" s="10"/>
      <c r="WZ145" s="1"/>
      <c r="XA145" s="9"/>
      <c r="XD145" s="10"/>
      <c r="XE145" s="1"/>
      <c r="XF145" s="9"/>
      <c r="XI145" s="10"/>
      <c r="XJ145" s="1"/>
      <c r="XK145" s="9"/>
      <c r="XN145" s="10"/>
      <c r="XO145" s="1"/>
      <c r="XP145" s="9"/>
      <c r="XS145" s="10"/>
      <c r="XT145" s="1"/>
      <c r="XU145" s="9"/>
      <c r="XX145" s="10"/>
      <c r="XY145" s="1"/>
      <c r="XZ145" s="9"/>
      <c r="YC145" s="10"/>
      <c r="YD145" s="1"/>
      <c r="YE145" s="9"/>
      <c r="YH145" s="10"/>
      <c r="YI145" s="1"/>
      <c r="YJ145" s="9"/>
      <c r="YM145" s="10"/>
      <c r="YN145" s="1"/>
      <c r="YO145" s="9"/>
      <c r="YR145" s="10"/>
      <c r="YS145" s="1"/>
      <c r="YT145" s="9"/>
      <c r="YW145" s="10"/>
      <c r="YX145" s="1"/>
      <c r="YY145" s="9"/>
      <c r="ZB145" s="10"/>
      <c r="ZC145" s="1"/>
      <c r="ZD145" s="9"/>
      <c r="ZG145" s="10"/>
      <c r="ZH145" s="1"/>
      <c r="ZI145" s="9"/>
      <c r="ZL145" s="10"/>
      <c r="ZM145" s="1"/>
      <c r="ZN145" s="9"/>
      <c r="ZQ145" s="10"/>
      <c r="ZR145" s="1"/>
      <c r="ZS145" s="9"/>
      <c r="ZV145" s="10"/>
      <c r="ZW145" s="1"/>
      <c r="ZX145" s="9"/>
      <c r="AAA145" s="10"/>
      <c r="AAB145" s="1"/>
      <c r="AAC145" s="9"/>
      <c r="AAF145" s="10"/>
      <c r="AAG145" s="1"/>
      <c r="AAH145" s="9"/>
      <c r="AAK145" s="10"/>
      <c r="AAL145" s="1"/>
      <c r="AAM145" s="9"/>
      <c r="AAP145" s="10"/>
      <c r="AAQ145" s="1"/>
      <c r="AAR145" s="9"/>
      <c r="AAU145" s="10"/>
      <c r="AAV145" s="1"/>
      <c r="AAW145" s="9"/>
      <c r="AAZ145" s="10"/>
      <c r="ABA145" s="1"/>
      <c r="ABB145" s="9"/>
      <c r="ABE145" s="10"/>
      <c r="ABF145" s="1"/>
      <c r="ABG145" s="9"/>
      <c r="ABJ145" s="10"/>
      <c r="ABK145" s="1"/>
      <c r="ABL145" s="9"/>
      <c r="ABO145" s="10"/>
      <c r="ABP145" s="1"/>
      <c r="ABQ145" s="9"/>
      <c r="ABT145" s="10"/>
      <c r="ABU145" s="1"/>
      <c r="ABV145" s="9"/>
      <c r="ABY145" s="10"/>
      <c r="ABZ145" s="1"/>
      <c r="ACA145" s="9"/>
      <c r="ACD145" s="10"/>
      <c r="ACE145" s="1"/>
      <c r="ACF145" s="9"/>
      <c r="ACI145" s="10"/>
      <c r="ACJ145" s="1"/>
      <c r="ACK145" s="9"/>
      <c r="ACN145" s="10"/>
      <c r="ACO145" s="1"/>
      <c r="ACP145" s="9"/>
      <c r="ACS145" s="10"/>
      <c r="ACT145" s="1"/>
      <c r="ACU145" s="9"/>
      <c r="ACX145" s="10"/>
      <c r="ACY145" s="1"/>
      <c r="ACZ145" s="9"/>
      <c r="ADC145" s="10"/>
      <c r="ADD145" s="1"/>
      <c r="ADE145" s="9"/>
      <c r="ADH145" s="10"/>
      <c r="ADI145" s="1"/>
      <c r="ADJ145" s="9"/>
      <c r="ADM145" s="10"/>
      <c r="ADN145" s="1"/>
      <c r="ADO145" s="9"/>
      <c r="ADR145" s="10"/>
      <c r="ADS145" s="1"/>
      <c r="ADT145" s="9"/>
      <c r="ADW145" s="10"/>
      <c r="ADX145" s="1"/>
      <c r="ADY145" s="9"/>
      <c r="AEB145" s="10"/>
      <c r="AEC145" s="1"/>
      <c r="AED145" s="9"/>
      <c r="AEG145" s="10"/>
      <c r="AEH145" s="1"/>
      <c r="AEI145" s="9"/>
      <c r="AEL145" s="10"/>
      <c r="AEM145" s="1"/>
      <c r="AEN145" s="9"/>
      <c r="AEQ145" s="10"/>
      <c r="AER145" s="1"/>
      <c r="AES145" s="9"/>
      <c r="AEV145" s="10"/>
      <c r="AEW145" s="1"/>
      <c r="AEX145" s="9"/>
      <c r="AFA145" s="10"/>
      <c r="AFB145" s="1"/>
      <c r="AFC145" s="9"/>
      <c r="AFF145" s="10"/>
      <c r="AFG145" s="1"/>
      <c r="AFH145" s="9"/>
      <c r="AFK145" s="10"/>
      <c r="AFL145" s="1"/>
      <c r="AFM145" s="9"/>
      <c r="AFP145" s="10"/>
      <c r="AFQ145" s="1"/>
      <c r="AFR145" s="9"/>
      <c r="AFU145" s="10"/>
      <c r="AFV145" s="1"/>
      <c r="AFW145" s="9"/>
      <c r="AFZ145" s="10"/>
      <c r="AGA145" s="1"/>
      <c r="AGB145" s="9"/>
      <c r="AGE145" s="10"/>
      <c r="AGF145" s="1"/>
      <c r="AGG145" s="9"/>
      <c r="AGJ145" s="10"/>
      <c r="AGK145" s="1"/>
      <c r="AGL145" s="9"/>
      <c r="AGO145" s="10"/>
      <c r="AGP145" s="1"/>
      <c r="AGQ145" s="9"/>
      <c r="AGT145" s="10"/>
      <c r="AGU145" s="1"/>
      <c r="AGV145" s="9"/>
      <c r="AGY145" s="10"/>
      <c r="AGZ145" s="1"/>
      <c r="AHA145" s="9"/>
      <c r="AHD145" s="10"/>
      <c r="AHE145" s="1"/>
      <c r="AHF145" s="9"/>
      <c r="AHI145" s="10"/>
      <c r="AHJ145" s="1"/>
      <c r="AHK145" s="9"/>
      <c r="AHN145" s="10"/>
      <c r="AHO145" s="1"/>
      <c r="AHP145" s="9"/>
      <c r="AHS145" s="10"/>
      <c r="AHT145" s="1"/>
      <c r="AHU145" s="9"/>
      <c r="AHX145" s="10"/>
      <c r="AHY145" s="1"/>
      <c r="AHZ145" s="9"/>
      <c r="AIC145" s="10"/>
      <c r="AID145" s="1"/>
      <c r="AIE145" s="9"/>
      <c r="AIH145" s="10"/>
      <c r="AII145" s="1"/>
      <c r="AIJ145" s="9"/>
      <c r="AIM145" s="10"/>
      <c r="AIN145" s="1"/>
      <c r="AIO145" s="9"/>
      <c r="AIR145" s="10"/>
      <c r="AIS145" s="1"/>
      <c r="AIT145" s="9"/>
      <c r="AIW145" s="10"/>
      <c r="AIX145" s="1"/>
      <c r="AIY145" s="9"/>
      <c r="AJB145" s="10"/>
      <c r="AJC145" s="1"/>
      <c r="AJD145" s="9"/>
      <c r="AJG145" s="10"/>
      <c r="AJH145" s="1"/>
      <c r="AJI145" s="9"/>
      <c r="AJL145" s="10"/>
      <c r="AJM145" s="1"/>
      <c r="AJN145" s="9"/>
      <c r="AJQ145" s="10"/>
      <c r="AJR145" s="1"/>
      <c r="AJS145" s="9"/>
      <c r="AJV145" s="10"/>
      <c r="AJW145" s="1"/>
      <c r="AJX145" s="9"/>
      <c r="AKA145" s="10"/>
      <c r="AKB145" s="1"/>
      <c r="AKC145" s="9"/>
      <c r="AKF145" s="10"/>
      <c r="AKG145" s="1"/>
      <c r="AKH145" s="9"/>
      <c r="AKK145" s="10"/>
      <c r="AKL145" s="1"/>
      <c r="AKM145" s="9"/>
      <c r="AKP145" s="10"/>
      <c r="AKQ145" s="1"/>
      <c r="AKR145" s="9"/>
      <c r="AKU145" s="10"/>
      <c r="AKV145" s="1"/>
      <c r="AKW145" s="9"/>
      <c r="AKZ145" s="10"/>
      <c r="ALA145" s="1"/>
      <c r="ALB145" s="9"/>
      <c r="ALE145" s="10"/>
      <c r="ALF145" s="1"/>
      <c r="ALG145" s="9"/>
      <c r="ALJ145" s="10"/>
      <c r="ALK145" s="1"/>
      <c r="ALL145" s="9"/>
      <c r="ALO145" s="10"/>
      <c r="ALP145" s="1"/>
      <c r="ALQ145" s="9"/>
      <c r="ALT145" s="10"/>
      <c r="ALU145" s="1"/>
      <c r="ALV145" s="9"/>
      <c r="ALY145" s="10"/>
      <c r="ALZ145" s="1"/>
      <c r="AMA145" s="9"/>
      <c r="AMD145" s="10"/>
      <c r="AME145" s="1"/>
      <c r="AMF145" s="9"/>
      <c r="AMI145" s="10"/>
      <c r="AMJ145" s="1"/>
    </row>
    <row r="146" spans="1:1024" customHeight="1" ht="13.2">
      <c r="I146" s="1"/>
      <c r="J146" s="9"/>
      <c r="M146" s="10"/>
      <c r="N146" s="1"/>
      <c r="O146" s="9"/>
      <c r="R146" s="10"/>
      <c r="S146" s="1"/>
      <c r="T146" s="9"/>
      <c r="W146" s="10"/>
      <c r="X146" s="1"/>
      <c r="Y146" s="9"/>
      <c r="AB146" s="10"/>
      <c r="AC146" s="1"/>
      <c r="AD146" s="9"/>
      <c r="AG146" s="10"/>
      <c r="AH146" s="1"/>
      <c r="AI146" s="9"/>
      <c r="AL146" s="10"/>
      <c r="AM146" s="1"/>
      <c r="AN146" s="9"/>
      <c r="AQ146" s="10"/>
      <c r="AR146" s="1"/>
      <c r="AS146" s="9"/>
      <c r="AV146" s="10"/>
      <c r="AW146" s="1"/>
      <c r="AX146" s="9"/>
      <c r="BA146" s="10"/>
      <c r="BB146" s="1"/>
      <c r="BC146" s="9"/>
      <c r="BF146" s="10"/>
      <c r="BG146" s="1"/>
      <c r="BH146" s="9"/>
      <c r="BK146" s="10"/>
      <c r="BL146" s="1"/>
      <c r="BM146" s="9"/>
      <c r="BP146" s="10"/>
      <c r="BQ146" s="1"/>
      <c r="BR146" s="9"/>
      <c r="BU146" s="10"/>
      <c r="BV146" s="1"/>
      <c r="BW146" s="9"/>
      <c r="BZ146" s="10"/>
      <c r="CA146" s="1"/>
      <c r="CB146" s="9"/>
      <c r="CE146" s="10"/>
      <c r="CF146" s="1"/>
      <c r="CG146" s="9"/>
      <c r="CJ146" s="10"/>
      <c r="CK146" s="1"/>
      <c r="CL146" s="9"/>
      <c r="CO146" s="10"/>
      <c r="CP146" s="1"/>
      <c r="CQ146" s="9"/>
      <c r="CT146" s="10"/>
      <c r="CU146" s="1"/>
      <c r="CV146" s="9"/>
      <c r="CY146" s="10"/>
      <c r="CZ146" s="1"/>
      <c r="DA146" s="9"/>
      <c r="DD146" s="10"/>
      <c r="DE146" s="1"/>
      <c r="DF146" s="9"/>
      <c r="DI146" s="10"/>
      <c r="DJ146" s="1"/>
      <c r="DK146" s="9"/>
      <c r="DN146" s="10"/>
      <c r="DO146" s="1"/>
      <c r="DP146" s="9"/>
      <c r="DS146" s="10"/>
      <c r="DT146" s="1"/>
      <c r="DU146" s="9"/>
      <c r="DX146" s="10"/>
      <c r="DY146" s="1"/>
      <c r="DZ146" s="9"/>
      <c r="EC146" s="10"/>
      <c r="ED146" s="1"/>
      <c r="EE146" s="9"/>
      <c r="EH146" s="10"/>
      <c r="EI146" s="1"/>
      <c r="EJ146" s="9"/>
      <c r="EM146" s="10"/>
      <c r="EN146" s="1"/>
      <c r="EO146" s="9"/>
      <c r="ER146" s="10"/>
      <c r="ES146" s="1"/>
      <c r="ET146" s="9"/>
      <c r="EW146" s="10"/>
      <c r="EX146" s="1"/>
      <c r="EY146" s="9"/>
      <c r="FB146" s="10"/>
      <c r="FC146" s="1"/>
      <c r="FD146" s="9"/>
      <c r="FG146" s="10"/>
      <c r="FH146" s="1"/>
      <c r="FI146" s="9"/>
      <c r="FL146" s="10"/>
      <c r="FM146" s="1"/>
      <c r="FN146" s="9"/>
      <c r="FQ146" s="10"/>
      <c r="FR146" s="1"/>
      <c r="FS146" s="9"/>
      <c r="FV146" s="10"/>
      <c r="FW146" s="1"/>
      <c r="FX146" s="9"/>
      <c r="GA146" s="10"/>
      <c r="GB146" s="1"/>
      <c r="GC146" s="9"/>
      <c r="GF146" s="10"/>
      <c r="GG146" s="1"/>
      <c r="GH146" s="9"/>
      <c r="GK146" s="10"/>
      <c r="GL146" s="1"/>
      <c r="GM146" s="9"/>
      <c r="GP146" s="10"/>
      <c r="GQ146" s="1"/>
      <c r="GR146" s="9"/>
      <c r="GU146" s="10"/>
      <c r="GV146" s="1"/>
      <c r="GW146" s="9"/>
      <c r="GZ146" s="10"/>
      <c r="HA146" s="1"/>
      <c r="HB146" s="9"/>
      <c r="HE146" s="10"/>
      <c r="HF146" s="1"/>
      <c r="HG146" s="9"/>
      <c r="HJ146" s="10"/>
      <c r="HK146" s="1"/>
      <c r="HL146" s="9"/>
      <c r="HO146" s="10"/>
      <c r="HP146" s="1"/>
      <c r="HQ146" s="9"/>
      <c r="HT146" s="10"/>
      <c r="HU146" s="1"/>
      <c r="HV146" s="9"/>
      <c r="HY146" s="10"/>
      <c r="HZ146" s="1"/>
      <c r="IA146" s="9"/>
      <c r="ID146" s="10"/>
      <c r="IE146" s="1"/>
      <c r="IF146" s="9"/>
      <c r="II146" s="10"/>
      <c r="IJ146" s="1"/>
      <c r="IK146" s="9"/>
      <c r="IN146" s="10"/>
      <c r="IO146" s="1"/>
      <c r="IP146" s="9"/>
      <c r="IS146" s="10"/>
      <c r="IT146" s="1"/>
      <c r="IU146" s="9"/>
      <c r="IX146" s="10"/>
      <c r="IY146" s="1"/>
      <c r="IZ146" s="9"/>
      <c r="JC146" s="10"/>
      <c r="JD146" s="1"/>
      <c r="JE146" s="9"/>
      <c r="JH146" s="10"/>
      <c r="JI146" s="1"/>
      <c r="JJ146" s="9"/>
      <c r="JM146" s="10"/>
      <c r="JN146" s="1"/>
      <c r="JO146" s="9"/>
      <c r="JR146" s="10"/>
      <c r="JS146" s="1"/>
      <c r="JT146" s="9"/>
      <c r="JW146" s="10"/>
      <c r="JX146" s="1"/>
      <c r="JY146" s="9"/>
      <c r="KB146" s="10"/>
      <c r="KC146" s="1"/>
      <c r="KD146" s="9"/>
      <c r="KG146" s="10"/>
      <c r="KH146" s="1"/>
      <c r="KI146" s="9"/>
      <c r="KL146" s="10"/>
      <c r="KM146" s="1"/>
      <c r="KN146" s="9"/>
      <c r="KQ146" s="10"/>
      <c r="KR146" s="1"/>
      <c r="KS146" s="9"/>
      <c r="KV146" s="10"/>
      <c r="KW146" s="1"/>
      <c r="KX146" s="9"/>
      <c r="LA146" s="10"/>
      <c r="LB146" s="1"/>
      <c r="LC146" s="9"/>
      <c r="LF146" s="10"/>
      <c r="LG146" s="1"/>
      <c r="LH146" s="9"/>
      <c r="LK146" s="10"/>
      <c r="LL146" s="1"/>
      <c r="LM146" s="9"/>
      <c r="LP146" s="10"/>
      <c r="LQ146" s="1"/>
      <c r="LR146" s="9"/>
      <c r="LU146" s="10"/>
      <c r="LV146" s="1"/>
      <c r="LW146" s="9"/>
      <c r="LZ146" s="10"/>
      <c r="MA146" s="1"/>
      <c r="MB146" s="9"/>
      <c r="ME146" s="10"/>
      <c r="MF146" s="1"/>
      <c r="MG146" s="9"/>
      <c r="MJ146" s="10"/>
      <c r="MK146" s="1"/>
      <c r="ML146" s="9"/>
      <c r="MO146" s="10"/>
      <c r="MP146" s="1"/>
      <c r="MQ146" s="9"/>
      <c r="MT146" s="10"/>
      <c r="MU146" s="1"/>
      <c r="MV146" s="9"/>
      <c r="MY146" s="10"/>
      <c r="MZ146" s="1"/>
      <c r="NA146" s="9"/>
      <c r="ND146" s="10"/>
      <c r="NE146" s="1"/>
      <c r="NF146" s="9"/>
      <c r="NI146" s="10"/>
      <c r="NJ146" s="1"/>
      <c r="NK146" s="9"/>
      <c r="NN146" s="10"/>
      <c r="NO146" s="1"/>
      <c r="NP146" s="9"/>
      <c r="NS146" s="10"/>
      <c r="NT146" s="1"/>
      <c r="NU146" s="9"/>
      <c r="NX146" s="10"/>
      <c r="NY146" s="1"/>
      <c r="NZ146" s="9"/>
      <c r="OC146" s="10"/>
      <c r="OD146" s="1"/>
      <c r="OE146" s="9"/>
      <c r="OH146" s="10"/>
      <c r="OI146" s="1"/>
      <c r="OJ146" s="9"/>
      <c r="OM146" s="10"/>
      <c r="ON146" s="1"/>
      <c r="OO146" s="9"/>
      <c r="OR146" s="10"/>
      <c r="OS146" s="1"/>
      <c r="OT146" s="9"/>
      <c r="OW146" s="10"/>
      <c r="OX146" s="1"/>
      <c r="OY146" s="9"/>
      <c r="PB146" s="10"/>
      <c r="PC146" s="1"/>
      <c r="PD146" s="9"/>
      <c r="PG146" s="10"/>
      <c r="PH146" s="1"/>
      <c r="PI146" s="9"/>
      <c r="PL146" s="10"/>
      <c r="PM146" s="1"/>
      <c r="PN146" s="9"/>
      <c r="PQ146" s="10"/>
      <c r="PR146" s="1"/>
      <c r="PS146" s="9"/>
      <c r="PV146" s="10"/>
      <c r="PW146" s="1"/>
      <c r="PX146" s="9"/>
      <c r="QA146" s="10"/>
      <c r="QB146" s="1"/>
      <c r="QC146" s="9"/>
      <c r="QF146" s="10"/>
      <c r="QG146" s="1"/>
      <c r="QH146" s="9"/>
      <c r="QK146" s="10"/>
      <c r="QL146" s="1"/>
      <c r="QM146" s="9"/>
      <c r="QP146" s="10"/>
      <c r="QQ146" s="1"/>
      <c r="QR146" s="9"/>
      <c r="QU146" s="10"/>
      <c r="QV146" s="1"/>
      <c r="QW146" s="9"/>
      <c r="QZ146" s="10"/>
      <c r="RA146" s="1"/>
      <c r="RB146" s="9"/>
      <c r="RE146" s="10"/>
      <c r="RF146" s="1"/>
      <c r="RG146" s="9"/>
      <c r="RJ146" s="10"/>
      <c r="RK146" s="1"/>
      <c r="RL146" s="9"/>
      <c r="RO146" s="10"/>
      <c r="RP146" s="1"/>
      <c r="RQ146" s="9"/>
      <c r="RT146" s="10"/>
      <c r="RU146" s="1"/>
      <c r="RV146" s="9"/>
      <c r="RY146" s="10"/>
      <c r="RZ146" s="1"/>
      <c r="SA146" s="9"/>
      <c r="SD146" s="10"/>
      <c r="SE146" s="1"/>
      <c r="SF146" s="9"/>
      <c r="SI146" s="10"/>
      <c r="SJ146" s="1"/>
      <c r="SK146" s="9"/>
      <c r="SN146" s="10"/>
      <c r="SO146" s="1"/>
      <c r="SP146" s="9"/>
      <c r="SS146" s="10"/>
      <c r="ST146" s="1"/>
      <c r="SU146" s="9"/>
      <c r="SX146" s="10"/>
      <c r="SY146" s="1"/>
      <c r="SZ146" s="9"/>
      <c r="TC146" s="10"/>
      <c r="TD146" s="1"/>
      <c r="TE146" s="9"/>
      <c r="TH146" s="10"/>
      <c r="TI146" s="1"/>
      <c r="TJ146" s="9"/>
      <c r="TM146" s="10"/>
      <c r="TN146" s="1"/>
      <c r="TO146" s="9"/>
      <c r="TR146" s="10"/>
      <c r="TS146" s="1"/>
      <c r="TT146" s="9"/>
      <c r="TW146" s="10"/>
      <c r="TX146" s="1"/>
      <c r="TY146" s="9"/>
      <c r="UB146" s="10"/>
      <c r="UC146" s="1"/>
      <c r="UD146" s="9"/>
      <c r="UG146" s="10"/>
      <c r="UH146" s="1"/>
      <c r="UI146" s="9"/>
      <c r="UL146" s="10"/>
      <c r="UM146" s="1"/>
      <c r="UN146" s="9"/>
      <c r="UQ146" s="10"/>
      <c r="UR146" s="1"/>
      <c r="US146" s="9"/>
      <c r="UV146" s="10"/>
      <c r="UW146" s="1"/>
      <c r="UX146" s="9"/>
      <c r="VA146" s="10"/>
      <c r="VB146" s="1"/>
      <c r="VC146" s="9"/>
      <c r="VF146" s="10"/>
      <c r="VG146" s="1"/>
      <c r="VH146" s="9"/>
      <c r="VK146" s="10"/>
      <c r="VL146" s="1"/>
      <c r="VM146" s="9"/>
      <c r="VP146" s="10"/>
      <c r="VQ146" s="1"/>
      <c r="VR146" s="9"/>
      <c r="VU146" s="10"/>
      <c r="VV146" s="1"/>
      <c r="VW146" s="9"/>
      <c r="VZ146" s="10"/>
      <c r="WA146" s="1"/>
      <c r="WB146" s="9"/>
      <c r="WE146" s="10"/>
      <c r="WF146" s="1"/>
      <c r="WG146" s="9"/>
      <c r="WJ146" s="10"/>
      <c r="WK146" s="1"/>
      <c r="WL146" s="9"/>
      <c r="WO146" s="10"/>
      <c r="WP146" s="1"/>
      <c r="WQ146" s="9"/>
      <c r="WT146" s="10"/>
      <c r="WU146" s="1"/>
      <c r="WV146" s="9"/>
      <c r="WY146" s="10"/>
      <c r="WZ146" s="1"/>
      <c r="XA146" s="9"/>
      <c r="XD146" s="10"/>
      <c r="XE146" s="1"/>
      <c r="XF146" s="9"/>
      <c r="XI146" s="10"/>
      <c r="XJ146" s="1"/>
      <c r="XK146" s="9"/>
      <c r="XN146" s="10"/>
      <c r="XO146" s="1"/>
      <c r="XP146" s="9"/>
      <c r="XS146" s="10"/>
      <c r="XT146" s="1"/>
      <c r="XU146" s="9"/>
      <c r="XX146" s="10"/>
      <c r="XY146" s="1"/>
      <c r="XZ146" s="9"/>
      <c r="YC146" s="10"/>
      <c r="YD146" s="1"/>
      <c r="YE146" s="9"/>
      <c r="YH146" s="10"/>
      <c r="YI146" s="1"/>
      <c r="YJ146" s="9"/>
      <c r="YM146" s="10"/>
      <c r="YN146" s="1"/>
      <c r="YO146" s="9"/>
      <c r="YR146" s="10"/>
      <c r="YS146" s="1"/>
      <c r="YT146" s="9"/>
      <c r="YW146" s="10"/>
      <c r="YX146" s="1"/>
      <c r="YY146" s="9"/>
      <c r="ZB146" s="10"/>
      <c r="ZC146" s="1"/>
      <c r="ZD146" s="9"/>
      <c r="ZG146" s="10"/>
      <c r="ZH146" s="1"/>
      <c r="ZI146" s="9"/>
      <c r="ZL146" s="10"/>
      <c r="ZM146" s="1"/>
      <c r="ZN146" s="9"/>
      <c r="ZQ146" s="10"/>
      <c r="ZR146" s="1"/>
      <c r="ZS146" s="9"/>
      <c r="ZV146" s="10"/>
      <c r="ZW146" s="1"/>
      <c r="ZX146" s="9"/>
      <c r="AAA146" s="10"/>
      <c r="AAB146" s="1"/>
      <c r="AAC146" s="9"/>
      <c r="AAF146" s="10"/>
      <c r="AAG146" s="1"/>
      <c r="AAH146" s="9"/>
      <c r="AAK146" s="10"/>
      <c r="AAL146" s="1"/>
      <c r="AAM146" s="9"/>
      <c r="AAP146" s="10"/>
      <c r="AAQ146" s="1"/>
      <c r="AAR146" s="9"/>
      <c r="AAU146" s="10"/>
      <c r="AAV146" s="1"/>
      <c r="AAW146" s="9"/>
      <c r="AAZ146" s="10"/>
      <c r="ABA146" s="1"/>
      <c r="ABB146" s="9"/>
      <c r="ABE146" s="10"/>
      <c r="ABF146" s="1"/>
      <c r="ABG146" s="9"/>
      <c r="ABJ146" s="10"/>
      <c r="ABK146" s="1"/>
      <c r="ABL146" s="9"/>
      <c r="ABO146" s="10"/>
      <c r="ABP146" s="1"/>
      <c r="ABQ146" s="9"/>
      <c r="ABT146" s="10"/>
      <c r="ABU146" s="1"/>
      <c r="ABV146" s="9"/>
      <c r="ABY146" s="10"/>
      <c r="ABZ146" s="1"/>
      <c r="ACA146" s="9"/>
      <c r="ACD146" s="10"/>
      <c r="ACE146" s="1"/>
      <c r="ACF146" s="9"/>
      <c r="ACI146" s="10"/>
      <c r="ACJ146" s="1"/>
      <c r="ACK146" s="9"/>
      <c r="ACN146" s="10"/>
      <c r="ACO146" s="1"/>
      <c r="ACP146" s="9"/>
      <c r="ACS146" s="10"/>
      <c r="ACT146" s="1"/>
      <c r="ACU146" s="9"/>
      <c r="ACX146" s="10"/>
      <c r="ACY146" s="1"/>
      <c r="ACZ146" s="9"/>
      <c r="ADC146" s="10"/>
      <c r="ADD146" s="1"/>
      <c r="ADE146" s="9"/>
      <c r="ADH146" s="10"/>
      <c r="ADI146" s="1"/>
      <c r="ADJ146" s="9"/>
      <c r="ADM146" s="10"/>
      <c r="ADN146" s="1"/>
      <c r="ADO146" s="9"/>
      <c r="ADR146" s="10"/>
      <c r="ADS146" s="1"/>
      <c r="ADT146" s="9"/>
      <c r="ADW146" s="10"/>
      <c r="ADX146" s="1"/>
      <c r="ADY146" s="9"/>
      <c r="AEB146" s="10"/>
      <c r="AEC146" s="1"/>
      <c r="AED146" s="9"/>
      <c r="AEG146" s="10"/>
      <c r="AEH146" s="1"/>
      <c r="AEI146" s="9"/>
      <c r="AEL146" s="10"/>
      <c r="AEM146" s="1"/>
      <c r="AEN146" s="9"/>
      <c r="AEQ146" s="10"/>
      <c r="AER146" s="1"/>
      <c r="AES146" s="9"/>
      <c r="AEV146" s="10"/>
      <c r="AEW146" s="1"/>
      <c r="AEX146" s="9"/>
      <c r="AFA146" s="10"/>
      <c r="AFB146" s="1"/>
      <c r="AFC146" s="9"/>
      <c r="AFF146" s="10"/>
      <c r="AFG146" s="1"/>
      <c r="AFH146" s="9"/>
      <c r="AFK146" s="10"/>
      <c r="AFL146" s="1"/>
      <c r="AFM146" s="9"/>
      <c r="AFP146" s="10"/>
      <c r="AFQ146" s="1"/>
      <c r="AFR146" s="9"/>
      <c r="AFU146" s="10"/>
      <c r="AFV146" s="1"/>
      <c r="AFW146" s="9"/>
      <c r="AFZ146" s="10"/>
      <c r="AGA146" s="1"/>
      <c r="AGB146" s="9"/>
      <c r="AGE146" s="10"/>
      <c r="AGF146" s="1"/>
      <c r="AGG146" s="9"/>
      <c r="AGJ146" s="10"/>
      <c r="AGK146" s="1"/>
      <c r="AGL146" s="9"/>
      <c r="AGO146" s="10"/>
      <c r="AGP146" s="1"/>
      <c r="AGQ146" s="9"/>
      <c r="AGT146" s="10"/>
      <c r="AGU146" s="1"/>
      <c r="AGV146" s="9"/>
      <c r="AGY146" s="10"/>
      <c r="AGZ146" s="1"/>
      <c r="AHA146" s="9"/>
      <c r="AHD146" s="10"/>
      <c r="AHE146" s="1"/>
      <c r="AHF146" s="9"/>
      <c r="AHI146" s="10"/>
      <c r="AHJ146" s="1"/>
      <c r="AHK146" s="9"/>
      <c r="AHN146" s="10"/>
      <c r="AHO146" s="1"/>
      <c r="AHP146" s="9"/>
      <c r="AHS146" s="10"/>
      <c r="AHT146" s="1"/>
      <c r="AHU146" s="9"/>
      <c r="AHX146" s="10"/>
      <c r="AHY146" s="1"/>
      <c r="AHZ146" s="9"/>
      <c r="AIC146" s="10"/>
      <c r="AID146" s="1"/>
      <c r="AIE146" s="9"/>
      <c r="AIH146" s="10"/>
      <c r="AII146" s="1"/>
      <c r="AIJ146" s="9"/>
      <c r="AIM146" s="10"/>
      <c r="AIN146" s="1"/>
      <c r="AIO146" s="9"/>
      <c r="AIR146" s="10"/>
      <c r="AIS146" s="1"/>
      <c r="AIT146" s="9"/>
      <c r="AIW146" s="10"/>
      <c r="AIX146" s="1"/>
      <c r="AIY146" s="9"/>
      <c r="AJB146" s="10"/>
      <c r="AJC146" s="1"/>
      <c r="AJD146" s="9"/>
      <c r="AJG146" s="10"/>
      <c r="AJH146" s="1"/>
      <c r="AJI146" s="9"/>
      <c r="AJL146" s="10"/>
      <c r="AJM146" s="1"/>
      <c r="AJN146" s="9"/>
      <c r="AJQ146" s="10"/>
      <c r="AJR146" s="1"/>
      <c r="AJS146" s="9"/>
      <c r="AJV146" s="10"/>
      <c r="AJW146" s="1"/>
      <c r="AJX146" s="9"/>
      <c r="AKA146" s="10"/>
      <c r="AKB146" s="1"/>
      <c r="AKC146" s="9"/>
      <c r="AKF146" s="10"/>
      <c r="AKG146" s="1"/>
      <c r="AKH146" s="9"/>
      <c r="AKK146" s="10"/>
      <c r="AKL146" s="1"/>
      <c r="AKM146" s="9"/>
      <c r="AKP146" s="10"/>
      <c r="AKQ146" s="1"/>
      <c r="AKR146" s="9"/>
      <c r="AKU146" s="10"/>
      <c r="AKV146" s="1"/>
      <c r="AKW146" s="9"/>
      <c r="AKZ146" s="10"/>
      <c r="ALA146" s="1"/>
      <c r="ALB146" s="9"/>
      <c r="ALE146" s="10"/>
      <c r="ALF146" s="1"/>
      <c r="ALG146" s="9"/>
      <c r="ALJ146" s="10"/>
      <c r="ALK146" s="1"/>
      <c r="ALL146" s="9"/>
      <c r="ALO146" s="10"/>
      <c r="ALP146" s="1"/>
      <c r="ALQ146" s="9"/>
      <c r="ALT146" s="10"/>
      <c r="ALU146" s="1"/>
      <c r="ALV146" s="9"/>
      <c r="ALY146" s="10"/>
      <c r="ALZ146" s="1"/>
      <c r="AMA146" s="9"/>
      <c r="AMD146" s="10"/>
      <c r="AME146" s="1"/>
      <c r="AMF146" s="9"/>
      <c r="AMI146" s="10"/>
      <c r="AMJ146" s="1"/>
    </row>
    <row r="147" spans="1:1024" customHeight="1" ht="13.2">
      <c r="I147" s="1"/>
      <c r="J147" s="9"/>
      <c r="M147" s="10"/>
      <c r="N147" s="1"/>
      <c r="O147" s="9"/>
      <c r="R147" s="10"/>
      <c r="S147" s="1"/>
      <c r="T147" s="9"/>
      <c r="W147" s="10"/>
      <c r="X147" s="1"/>
      <c r="Y147" s="9"/>
      <c r="AB147" s="10"/>
      <c r="AC147" s="1"/>
      <c r="AD147" s="9"/>
      <c r="AG147" s="10"/>
      <c r="AH147" s="1"/>
      <c r="AI147" s="9"/>
      <c r="AL147" s="10"/>
      <c r="AM147" s="1"/>
      <c r="AN147" s="9"/>
      <c r="AQ147" s="10"/>
      <c r="AR147" s="1"/>
      <c r="AS147" s="9"/>
      <c r="AV147" s="10"/>
      <c r="AW147" s="1"/>
      <c r="AX147" s="9"/>
      <c r="BA147" s="10"/>
      <c r="BB147" s="1"/>
      <c r="BC147" s="9"/>
      <c r="BF147" s="10"/>
      <c r="BG147" s="1"/>
      <c r="BH147" s="9"/>
      <c r="BK147" s="10"/>
      <c r="BL147" s="1"/>
      <c r="BM147" s="9"/>
      <c r="BP147" s="10"/>
      <c r="BQ147" s="1"/>
      <c r="BR147" s="9"/>
      <c r="BU147" s="10"/>
      <c r="BV147" s="1"/>
      <c r="BW147" s="9"/>
      <c r="BZ147" s="10"/>
      <c r="CA147" s="1"/>
      <c r="CB147" s="9"/>
      <c r="CE147" s="10"/>
      <c r="CF147" s="1"/>
      <c r="CG147" s="9"/>
      <c r="CJ147" s="10"/>
      <c r="CK147" s="1"/>
      <c r="CL147" s="9"/>
      <c r="CO147" s="10"/>
      <c r="CP147" s="1"/>
      <c r="CQ147" s="9"/>
      <c r="CT147" s="10"/>
      <c r="CU147" s="1"/>
      <c r="CV147" s="9"/>
      <c r="CY147" s="10"/>
      <c r="CZ147" s="1"/>
      <c r="DA147" s="9"/>
      <c r="DD147" s="10"/>
      <c r="DE147" s="1"/>
      <c r="DF147" s="9"/>
      <c r="DI147" s="10"/>
      <c r="DJ147" s="1"/>
      <c r="DK147" s="9"/>
      <c r="DN147" s="10"/>
      <c r="DO147" s="1"/>
      <c r="DP147" s="9"/>
      <c r="DS147" s="10"/>
      <c r="DT147" s="1"/>
      <c r="DU147" s="9"/>
      <c r="DX147" s="10"/>
      <c r="DY147" s="1"/>
      <c r="DZ147" s="9"/>
      <c r="EC147" s="10"/>
      <c r="ED147" s="1"/>
      <c r="EE147" s="9"/>
      <c r="EH147" s="10"/>
      <c r="EI147" s="1"/>
      <c r="EJ147" s="9"/>
      <c r="EM147" s="10"/>
      <c r="EN147" s="1"/>
      <c r="EO147" s="9"/>
      <c r="ER147" s="10"/>
      <c r="ES147" s="1"/>
      <c r="ET147" s="9"/>
      <c r="EW147" s="10"/>
      <c r="EX147" s="1"/>
      <c r="EY147" s="9"/>
      <c r="FB147" s="10"/>
      <c r="FC147" s="1"/>
      <c r="FD147" s="9"/>
      <c r="FG147" s="10"/>
      <c r="FH147" s="1"/>
      <c r="FI147" s="9"/>
      <c r="FL147" s="10"/>
      <c r="FM147" s="1"/>
      <c r="FN147" s="9"/>
      <c r="FQ147" s="10"/>
      <c r="FR147" s="1"/>
      <c r="FS147" s="9"/>
      <c r="FV147" s="10"/>
      <c r="FW147" s="1"/>
      <c r="FX147" s="9"/>
      <c r="GA147" s="10"/>
      <c r="GB147" s="1"/>
      <c r="GC147" s="9"/>
      <c r="GF147" s="10"/>
      <c r="GG147" s="1"/>
      <c r="GH147" s="9"/>
      <c r="GK147" s="10"/>
      <c r="GL147" s="1"/>
      <c r="GM147" s="9"/>
      <c r="GP147" s="10"/>
      <c r="GQ147" s="1"/>
      <c r="GR147" s="9"/>
      <c r="GU147" s="10"/>
      <c r="GV147" s="1"/>
      <c r="GW147" s="9"/>
      <c r="GZ147" s="10"/>
      <c r="HA147" s="1"/>
      <c r="HB147" s="9"/>
      <c r="HE147" s="10"/>
      <c r="HF147" s="1"/>
      <c r="HG147" s="9"/>
      <c r="HJ147" s="10"/>
      <c r="HK147" s="1"/>
      <c r="HL147" s="9"/>
      <c r="HO147" s="10"/>
      <c r="HP147" s="1"/>
      <c r="HQ147" s="9"/>
      <c r="HT147" s="10"/>
      <c r="HU147" s="1"/>
      <c r="HV147" s="9"/>
      <c r="HY147" s="10"/>
      <c r="HZ147" s="1"/>
      <c r="IA147" s="9"/>
      <c r="ID147" s="10"/>
      <c r="IE147" s="1"/>
      <c r="IF147" s="9"/>
      <c r="II147" s="10"/>
      <c r="IJ147" s="1"/>
      <c r="IK147" s="9"/>
      <c r="IN147" s="10"/>
      <c r="IO147" s="1"/>
      <c r="IP147" s="9"/>
      <c r="IS147" s="10"/>
      <c r="IT147" s="1"/>
      <c r="IU147" s="9"/>
      <c r="IX147" s="10"/>
      <c r="IY147" s="1"/>
      <c r="IZ147" s="9"/>
      <c r="JC147" s="10"/>
      <c r="JD147" s="1"/>
      <c r="JE147" s="9"/>
      <c r="JH147" s="10"/>
      <c r="JI147" s="1"/>
      <c r="JJ147" s="9"/>
      <c r="JM147" s="10"/>
      <c r="JN147" s="1"/>
      <c r="JO147" s="9"/>
      <c r="JR147" s="10"/>
      <c r="JS147" s="1"/>
      <c r="JT147" s="9"/>
      <c r="JW147" s="10"/>
      <c r="JX147" s="1"/>
      <c r="JY147" s="9"/>
      <c r="KB147" s="10"/>
      <c r="KC147" s="1"/>
      <c r="KD147" s="9"/>
      <c r="KG147" s="10"/>
      <c r="KH147" s="1"/>
      <c r="KI147" s="9"/>
      <c r="KL147" s="10"/>
      <c r="KM147" s="1"/>
      <c r="KN147" s="9"/>
      <c r="KQ147" s="10"/>
      <c r="KR147" s="1"/>
      <c r="KS147" s="9"/>
      <c r="KV147" s="10"/>
      <c r="KW147" s="1"/>
      <c r="KX147" s="9"/>
      <c r="LA147" s="10"/>
      <c r="LB147" s="1"/>
      <c r="LC147" s="9"/>
      <c r="LF147" s="10"/>
      <c r="LG147" s="1"/>
      <c r="LH147" s="9"/>
      <c r="LK147" s="10"/>
      <c r="LL147" s="1"/>
      <c r="LM147" s="9"/>
      <c r="LP147" s="10"/>
      <c r="LQ147" s="1"/>
      <c r="LR147" s="9"/>
      <c r="LU147" s="10"/>
      <c r="LV147" s="1"/>
      <c r="LW147" s="9"/>
      <c r="LZ147" s="10"/>
      <c r="MA147" s="1"/>
      <c r="MB147" s="9"/>
      <c r="ME147" s="10"/>
      <c r="MF147" s="1"/>
      <c r="MG147" s="9"/>
      <c r="MJ147" s="10"/>
      <c r="MK147" s="1"/>
      <c r="ML147" s="9"/>
      <c r="MO147" s="10"/>
      <c r="MP147" s="1"/>
      <c r="MQ147" s="9"/>
      <c r="MT147" s="10"/>
      <c r="MU147" s="1"/>
      <c r="MV147" s="9"/>
      <c r="MY147" s="10"/>
      <c r="MZ147" s="1"/>
      <c r="NA147" s="9"/>
      <c r="ND147" s="10"/>
      <c r="NE147" s="1"/>
      <c r="NF147" s="9"/>
      <c r="NI147" s="10"/>
      <c r="NJ147" s="1"/>
      <c r="NK147" s="9"/>
      <c r="NN147" s="10"/>
      <c r="NO147" s="1"/>
      <c r="NP147" s="9"/>
      <c r="NS147" s="10"/>
      <c r="NT147" s="1"/>
      <c r="NU147" s="9"/>
      <c r="NX147" s="10"/>
      <c r="NY147" s="1"/>
      <c r="NZ147" s="9"/>
      <c r="OC147" s="10"/>
      <c r="OD147" s="1"/>
      <c r="OE147" s="9"/>
      <c r="OH147" s="10"/>
      <c r="OI147" s="1"/>
      <c r="OJ147" s="9"/>
      <c r="OM147" s="10"/>
      <c r="ON147" s="1"/>
      <c r="OO147" s="9"/>
      <c r="OR147" s="10"/>
      <c r="OS147" s="1"/>
      <c r="OT147" s="9"/>
      <c r="OW147" s="10"/>
      <c r="OX147" s="1"/>
      <c r="OY147" s="9"/>
      <c r="PB147" s="10"/>
      <c r="PC147" s="1"/>
      <c r="PD147" s="9"/>
      <c r="PG147" s="10"/>
      <c r="PH147" s="1"/>
      <c r="PI147" s="9"/>
      <c r="PL147" s="10"/>
      <c r="PM147" s="1"/>
      <c r="PN147" s="9"/>
      <c r="PQ147" s="10"/>
      <c r="PR147" s="1"/>
      <c r="PS147" s="9"/>
      <c r="PV147" s="10"/>
      <c r="PW147" s="1"/>
      <c r="PX147" s="9"/>
      <c r="QA147" s="10"/>
      <c r="QB147" s="1"/>
      <c r="QC147" s="9"/>
      <c r="QF147" s="10"/>
      <c r="QG147" s="1"/>
      <c r="QH147" s="9"/>
      <c r="QK147" s="10"/>
      <c r="QL147" s="1"/>
      <c r="QM147" s="9"/>
      <c r="QP147" s="10"/>
      <c r="QQ147" s="1"/>
      <c r="QR147" s="9"/>
      <c r="QU147" s="10"/>
      <c r="QV147" s="1"/>
      <c r="QW147" s="9"/>
      <c r="QZ147" s="10"/>
      <c r="RA147" s="1"/>
      <c r="RB147" s="9"/>
      <c r="RE147" s="10"/>
      <c r="RF147" s="1"/>
      <c r="RG147" s="9"/>
      <c r="RJ147" s="10"/>
      <c r="RK147" s="1"/>
      <c r="RL147" s="9"/>
      <c r="RO147" s="10"/>
      <c r="RP147" s="1"/>
      <c r="RQ147" s="9"/>
      <c r="RT147" s="10"/>
      <c r="RU147" s="1"/>
      <c r="RV147" s="9"/>
      <c r="RY147" s="10"/>
      <c r="RZ147" s="1"/>
      <c r="SA147" s="9"/>
      <c r="SD147" s="10"/>
      <c r="SE147" s="1"/>
      <c r="SF147" s="9"/>
      <c r="SI147" s="10"/>
      <c r="SJ147" s="1"/>
      <c r="SK147" s="9"/>
      <c r="SN147" s="10"/>
      <c r="SO147" s="1"/>
      <c r="SP147" s="9"/>
      <c r="SS147" s="10"/>
      <c r="ST147" s="1"/>
      <c r="SU147" s="9"/>
      <c r="SX147" s="10"/>
      <c r="SY147" s="1"/>
      <c r="SZ147" s="9"/>
      <c r="TC147" s="10"/>
      <c r="TD147" s="1"/>
      <c r="TE147" s="9"/>
      <c r="TH147" s="10"/>
      <c r="TI147" s="1"/>
      <c r="TJ147" s="9"/>
      <c r="TM147" s="10"/>
      <c r="TN147" s="1"/>
      <c r="TO147" s="9"/>
      <c r="TR147" s="10"/>
      <c r="TS147" s="1"/>
      <c r="TT147" s="9"/>
      <c r="TW147" s="10"/>
      <c r="TX147" s="1"/>
      <c r="TY147" s="9"/>
      <c r="UB147" s="10"/>
      <c r="UC147" s="1"/>
      <c r="UD147" s="9"/>
      <c r="UG147" s="10"/>
      <c r="UH147" s="1"/>
      <c r="UI147" s="9"/>
      <c r="UL147" s="10"/>
      <c r="UM147" s="1"/>
      <c r="UN147" s="9"/>
      <c r="UQ147" s="10"/>
      <c r="UR147" s="1"/>
      <c r="US147" s="9"/>
      <c r="UV147" s="10"/>
      <c r="UW147" s="1"/>
      <c r="UX147" s="9"/>
      <c r="VA147" s="10"/>
      <c r="VB147" s="1"/>
      <c r="VC147" s="9"/>
      <c r="VF147" s="10"/>
      <c r="VG147" s="1"/>
      <c r="VH147" s="9"/>
      <c r="VK147" s="10"/>
      <c r="VL147" s="1"/>
      <c r="VM147" s="9"/>
      <c r="VP147" s="10"/>
      <c r="VQ147" s="1"/>
      <c r="VR147" s="9"/>
      <c r="VU147" s="10"/>
      <c r="VV147" s="1"/>
      <c r="VW147" s="9"/>
      <c r="VZ147" s="10"/>
      <c r="WA147" s="1"/>
      <c r="WB147" s="9"/>
      <c r="WE147" s="10"/>
      <c r="WF147" s="1"/>
      <c r="WG147" s="9"/>
      <c r="WJ147" s="10"/>
      <c r="WK147" s="1"/>
      <c r="WL147" s="9"/>
      <c r="WO147" s="10"/>
      <c r="WP147" s="1"/>
      <c r="WQ147" s="9"/>
      <c r="WT147" s="10"/>
      <c r="WU147" s="1"/>
      <c r="WV147" s="9"/>
      <c r="WY147" s="10"/>
      <c r="WZ147" s="1"/>
      <c r="XA147" s="9"/>
      <c r="XD147" s="10"/>
      <c r="XE147" s="1"/>
      <c r="XF147" s="9"/>
      <c r="XI147" s="10"/>
      <c r="XJ147" s="1"/>
      <c r="XK147" s="9"/>
      <c r="XN147" s="10"/>
      <c r="XO147" s="1"/>
      <c r="XP147" s="9"/>
      <c r="XS147" s="10"/>
      <c r="XT147" s="1"/>
      <c r="XU147" s="9"/>
      <c r="XX147" s="10"/>
      <c r="XY147" s="1"/>
      <c r="XZ147" s="9"/>
      <c r="YC147" s="10"/>
      <c r="YD147" s="1"/>
      <c r="YE147" s="9"/>
      <c r="YH147" s="10"/>
      <c r="YI147" s="1"/>
      <c r="YJ147" s="9"/>
      <c r="YM147" s="10"/>
      <c r="YN147" s="1"/>
      <c r="YO147" s="9"/>
      <c r="YR147" s="10"/>
      <c r="YS147" s="1"/>
      <c r="YT147" s="9"/>
      <c r="YW147" s="10"/>
      <c r="YX147" s="1"/>
      <c r="YY147" s="9"/>
      <c r="ZB147" s="10"/>
      <c r="ZC147" s="1"/>
      <c r="ZD147" s="9"/>
      <c r="ZG147" s="10"/>
      <c r="ZH147" s="1"/>
      <c r="ZI147" s="9"/>
      <c r="ZL147" s="10"/>
      <c r="ZM147" s="1"/>
      <c r="ZN147" s="9"/>
      <c r="ZQ147" s="10"/>
      <c r="ZR147" s="1"/>
      <c r="ZS147" s="9"/>
      <c r="ZV147" s="10"/>
      <c r="ZW147" s="1"/>
      <c r="ZX147" s="9"/>
      <c r="AAA147" s="10"/>
      <c r="AAB147" s="1"/>
      <c r="AAC147" s="9"/>
      <c r="AAF147" s="10"/>
      <c r="AAG147" s="1"/>
      <c r="AAH147" s="9"/>
      <c r="AAK147" s="10"/>
      <c r="AAL147" s="1"/>
      <c r="AAM147" s="9"/>
      <c r="AAP147" s="10"/>
      <c r="AAQ147" s="1"/>
      <c r="AAR147" s="9"/>
      <c r="AAU147" s="10"/>
      <c r="AAV147" s="1"/>
      <c r="AAW147" s="9"/>
      <c r="AAZ147" s="10"/>
      <c r="ABA147" s="1"/>
      <c r="ABB147" s="9"/>
      <c r="ABE147" s="10"/>
      <c r="ABF147" s="1"/>
      <c r="ABG147" s="9"/>
      <c r="ABJ147" s="10"/>
      <c r="ABK147" s="1"/>
      <c r="ABL147" s="9"/>
      <c r="ABO147" s="10"/>
      <c r="ABP147" s="1"/>
      <c r="ABQ147" s="9"/>
      <c r="ABT147" s="10"/>
      <c r="ABU147" s="1"/>
      <c r="ABV147" s="9"/>
      <c r="ABY147" s="10"/>
      <c r="ABZ147" s="1"/>
      <c r="ACA147" s="9"/>
      <c r="ACD147" s="10"/>
      <c r="ACE147" s="1"/>
      <c r="ACF147" s="9"/>
      <c r="ACI147" s="10"/>
      <c r="ACJ147" s="1"/>
      <c r="ACK147" s="9"/>
      <c r="ACN147" s="10"/>
      <c r="ACO147" s="1"/>
      <c r="ACP147" s="9"/>
      <c r="ACS147" s="10"/>
      <c r="ACT147" s="1"/>
      <c r="ACU147" s="9"/>
      <c r="ACX147" s="10"/>
      <c r="ACY147" s="1"/>
      <c r="ACZ147" s="9"/>
      <c r="ADC147" s="10"/>
      <c r="ADD147" s="1"/>
      <c r="ADE147" s="9"/>
      <c r="ADH147" s="10"/>
      <c r="ADI147" s="1"/>
      <c r="ADJ147" s="9"/>
      <c r="ADM147" s="10"/>
      <c r="ADN147" s="1"/>
      <c r="ADO147" s="9"/>
      <c r="ADR147" s="10"/>
      <c r="ADS147" s="1"/>
      <c r="ADT147" s="9"/>
      <c r="ADW147" s="10"/>
      <c r="ADX147" s="1"/>
      <c r="ADY147" s="9"/>
      <c r="AEB147" s="10"/>
      <c r="AEC147" s="1"/>
      <c r="AED147" s="9"/>
      <c r="AEG147" s="10"/>
      <c r="AEH147" s="1"/>
      <c r="AEI147" s="9"/>
      <c r="AEL147" s="10"/>
      <c r="AEM147" s="1"/>
      <c r="AEN147" s="9"/>
      <c r="AEQ147" s="10"/>
      <c r="AER147" s="1"/>
      <c r="AES147" s="9"/>
      <c r="AEV147" s="10"/>
      <c r="AEW147" s="1"/>
      <c r="AEX147" s="9"/>
      <c r="AFA147" s="10"/>
      <c r="AFB147" s="1"/>
      <c r="AFC147" s="9"/>
      <c r="AFF147" s="10"/>
      <c r="AFG147" s="1"/>
      <c r="AFH147" s="9"/>
      <c r="AFK147" s="10"/>
      <c r="AFL147" s="1"/>
      <c r="AFM147" s="9"/>
      <c r="AFP147" s="10"/>
      <c r="AFQ147" s="1"/>
      <c r="AFR147" s="9"/>
      <c r="AFU147" s="10"/>
      <c r="AFV147" s="1"/>
      <c r="AFW147" s="9"/>
      <c r="AFZ147" s="10"/>
      <c r="AGA147" s="1"/>
      <c r="AGB147" s="9"/>
      <c r="AGE147" s="10"/>
      <c r="AGF147" s="1"/>
      <c r="AGG147" s="9"/>
      <c r="AGJ147" s="10"/>
      <c r="AGK147" s="1"/>
      <c r="AGL147" s="9"/>
      <c r="AGO147" s="10"/>
      <c r="AGP147" s="1"/>
      <c r="AGQ147" s="9"/>
      <c r="AGT147" s="10"/>
      <c r="AGU147" s="1"/>
      <c r="AGV147" s="9"/>
      <c r="AGY147" s="10"/>
      <c r="AGZ147" s="1"/>
      <c r="AHA147" s="9"/>
      <c r="AHD147" s="10"/>
      <c r="AHE147" s="1"/>
      <c r="AHF147" s="9"/>
      <c r="AHI147" s="10"/>
      <c r="AHJ147" s="1"/>
      <c r="AHK147" s="9"/>
      <c r="AHN147" s="10"/>
      <c r="AHO147" s="1"/>
      <c r="AHP147" s="9"/>
      <c r="AHS147" s="10"/>
      <c r="AHT147" s="1"/>
      <c r="AHU147" s="9"/>
      <c r="AHX147" s="10"/>
      <c r="AHY147" s="1"/>
      <c r="AHZ147" s="9"/>
      <c r="AIC147" s="10"/>
      <c r="AID147" s="1"/>
      <c r="AIE147" s="9"/>
      <c r="AIH147" s="10"/>
      <c r="AII147" s="1"/>
      <c r="AIJ147" s="9"/>
      <c r="AIM147" s="10"/>
      <c r="AIN147" s="1"/>
      <c r="AIO147" s="9"/>
      <c r="AIR147" s="10"/>
      <c r="AIS147" s="1"/>
      <c r="AIT147" s="9"/>
      <c r="AIW147" s="10"/>
      <c r="AIX147" s="1"/>
      <c r="AIY147" s="9"/>
      <c r="AJB147" s="10"/>
      <c r="AJC147" s="1"/>
      <c r="AJD147" s="9"/>
      <c r="AJG147" s="10"/>
      <c r="AJH147" s="1"/>
      <c r="AJI147" s="9"/>
      <c r="AJL147" s="10"/>
      <c r="AJM147" s="1"/>
      <c r="AJN147" s="9"/>
      <c r="AJQ147" s="10"/>
      <c r="AJR147" s="1"/>
      <c r="AJS147" s="9"/>
      <c r="AJV147" s="10"/>
      <c r="AJW147" s="1"/>
      <c r="AJX147" s="9"/>
      <c r="AKA147" s="10"/>
      <c r="AKB147" s="1"/>
      <c r="AKC147" s="9"/>
      <c r="AKF147" s="10"/>
      <c r="AKG147" s="1"/>
      <c r="AKH147" s="9"/>
      <c r="AKK147" s="10"/>
      <c r="AKL147" s="1"/>
      <c r="AKM147" s="9"/>
      <c r="AKP147" s="10"/>
      <c r="AKQ147" s="1"/>
      <c r="AKR147" s="9"/>
      <c r="AKU147" s="10"/>
      <c r="AKV147" s="1"/>
      <c r="AKW147" s="9"/>
      <c r="AKZ147" s="10"/>
      <c r="ALA147" s="1"/>
      <c r="ALB147" s="9"/>
      <c r="ALE147" s="10"/>
      <c r="ALF147" s="1"/>
      <c r="ALG147" s="9"/>
      <c r="ALJ147" s="10"/>
      <c r="ALK147" s="1"/>
      <c r="ALL147" s="9"/>
      <c r="ALO147" s="10"/>
      <c r="ALP147" s="1"/>
      <c r="ALQ147" s="9"/>
      <c r="ALT147" s="10"/>
      <c r="ALU147" s="1"/>
      <c r="ALV147" s="9"/>
      <c r="ALY147" s="10"/>
      <c r="ALZ147" s="1"/>
      <c r="AMA147" s="9"/>
      <c r="AMD147" s="10"/>
      <c r="AME147" s="1"/>
      <c r="AMF147" s="9"/>
      <c r="AMI147" s="10"/>
      <c r="AMJ147" s="1"/>
    </row>
    <row r="148" spans="1:1024" customHeight="1" ht="13.2">
      <c r="I148" s="1"/>
      <c r="J148" s="9"/>
      <c r="M148" s="10"/>
      <c r="N148" s="1"/>
      <c r="O148" s="9"/>
      <c r="R148" s="10"/>
      <c r="S148" s="1"/>
      <c r="T148" s="9"/>
      <c r="W148" s="10"/>
      <c r="X148" s="1"/>
      <c r="Y148" s="9"/>
      <c r="AB148" s="10"/>
      <c r="AC148" s="1"/>
      <c r="AD148" s="9"/>
      <c r="AG148" s="10"/>
      <c r="AH148" s="1"/>
      <c r="AI148" s="9"/>
      <c r="AL148" s="10"/>
      <c r="AM148" s="1"/>
      <c r="AN148" s="9"/>
      <c r="AQ148" s="10"/>
      <c r="AR148" s="1"/>
      <c r="AS148" s="9"/>
      <c r="AV148" s="10"/>
      <c r="AW148" s="1"/>
      <c r="AX148" s="9"/>
      <c r="BA148" s="10"/>
      <c r="BB148" s="1"/>
      <c r="BC148" s="9"/>
      <c r="BF148" s="10"/>
      <c r="BG148" s="1"/>
      <c r="BH148" s="9"/>
      <c r="BK148" s="10"/>
      <c r="BL148" s="1"/>
      <c r="BM148" s="9"/>
      <c r="BP148" s="10"/>
      <c r="BQ148" s="1"/>
      <c r="BR148" s="9"/>
      <c r="BU148" s="10"/>
      <c r="BV148" s="1"/>
      <c r="BW148" s="9"/>
      <c r="BZ148" s="10"/>
      <c r="CA148" s="1"/>
      <c r="CB148" s="9"/>
      <c r="CE148" s="10"/>
      <c r="CF148" s="1"/>
      <c r="CG148" s="9"/>
      <c r="CJ148" s="10"/>
      <c r="CK148" s="1"/>
      <c r="CL148" s="9"/>
      <c r="CO148" s="10"/>
      <c r="CP148" s="1"/>
      <c r="CQ148" s="9"/>
      <c r="CT148" s="10"/>
      <c r="CU148" s="1"/>
      <c r="CV148" s="9"/>
      <c r="CY148" s="10"/>
      <c r="CZ148" s="1"/>
      <c r="DA148" s="9"/>
      <c r="DD148" s="10"/>
      <c r="DE148" s="1"/>
      <c r="DF148" s="9"/>
      <c r="DI148" s="10"/>
      <c r="DJ148" s="1"/>
      <c r="DK148" s="9"/>
      <c r="DN148" s="10"/>
      <c r="DO148" s="1"/>
      <c r="DP148" s="9"/>
      <c r="DS148" s="10"/>
      <c r="DT148" s="1"/>
      <c r="DU148" s="9"/>
      <c r="DX148" s="10"/>
      <c r="DY148" s="1"/>
      <c r="DZ148" s="9"/>
      <c r="EC148" s="10"/>
      <c r="ED148" s="1"/>
      <c r="EE148" s="9"/>
      <c r="EH148" s="10"/>
      <c r="EI148" s="1"/>
      <c r="EJ148" s="9"/>
      <c r="EM148" s="10"/>
      <c r="EN148" s="1"/>
      <c r="EO148" s="9"/>
      <c r="ER148" s="10"/>
      <c r="ES148" s="1"/>
      <c r="ET148" s="9"/>
      <c r="EW148" s="10"/>
      <c r="EX148" s="1"/>
      <c r="EY148" s="9"/>
      <c r="FB148" s="10"/>
      <c r="FC148" s="1"/>
      <c r="FD148" s="9"/>
      <c r="FG148" s="10"/>
      <c r="FH148" s="1"/>
      <c r="FI148" s="9"/>
      <c r="FL148" s="10"/>
      <c r="FM148" s="1"/>
      <c r="FN148" s="9"/>
      <c r="FQ148" s="10"/>
      <c r="FR148" s="1"/>
      <c r="FS148" s="9"/>
      <c r="FV148" s="10"/>
      <c r="FW148" s="1"/>
      <c r="FX148" s="9"/>
      <c r="GA148" s="10"/>
      <c r="GB148" s="1"/>
      <c r="GC148" s="9"/>
      <c r="GF148" s="10"/>
      <c r="GG148" s="1"/>
      <c r="GH148" s="9"/>
      <c r="GK148" s="10"/>
      <c r="GL148" s="1"/>
      <c r="GM148" s="9"/>
      <c r="GP148" s="10"/>
      <c r="GQ148" s="1"/>
      <c r="GR148" s="9"/>
      <c r="GU148" s="10"/>
      <c r="GV148" s="1"/>
      <c r="GW148" s="9"/>
      <c r="GZ148" s="10"/>
      <c r="HA148" s="1"/>
      <c r="HB148" s="9"/>
      <c r="HE148" s="10"/>
      <c r="HF148" s="1"/>
      <c r="HG148" s="9"/>
      <c r="HJ148" s="10"/>
      <c r="HK148" s="1"/>
      <c r="HL148" s="9"/>
      <c r="HO148" s="10"/>
      <c r="HP148" s="1"/>
      <c r="HQ148" s="9"/>
      <c r="HT148" s="10"/>
      <c r="HU148" s="1"/>
      <c r="HV148" s="9"/>
      <c r="HY148" s="10"/>
      <c r="HZ148" s="1"/>
      <c r="IA148" s="9"/>
      <c r="ID148" s="10"/>
      <c r="IE148" s="1"/>
      <c r="IF148" s="9"/>
      <c r="II148" s="10"/>
      <c r="IJ148" s="1"/>
      <c r="IK148" s="9"/>
      <c r="IN148" s="10"/>
      <c r="IO148" s="1"/>
      <c r="IP148" s="9"/>
      <c r="IS148" s="10"/>
      <c r="IT148" s="1"/>
      <c r="IU148" s="9"/>
      <c r="IX148" s="10"/>
      <c r="IY148" s="1"/>
      <c r="IZ148" s="9"/>
      <c r="JC148" s="10"/>
      <c r="JD148" s="1"/>
      <c r="JE148" s="9"/>
      <c r="JH148" s="10"/>
      <c r="JI148" s="1"/>
      <c r="JJ148" s="9"/>
      <c r="JM148" s="10"/>
      <c r="JN148" s="1"/>
      <c r="JO148" s="9"/>
      <c r="JR148" s="10"/>
      <c r="JS148" s="1"/>
      <c r="JT148" s="9"/>
      <c r="JW148" s="10"/>
      <c r="JX148" s="1"/>
      <c r="JY148" s="9"/>
      <c r="KB148" s="10"/>
      <c r="KC148" s="1"/>
      <c r="KD148" s="9"/>
      <c r="KG148" s="10"/>
      <c r="KH148" s="1"/>
      <c r="KI148" s="9"/>
      <c r="KL148" s="10"/>
      <c r="KM148" s="1"/>
      <c r="KN148" s="9"/>
      <c r="KQ148" s="10"/>
      <c r="KR148" s="1"/>
      <c r="KS148" s="9"/>
      <c r="KV148" s="10"/>
      <c r="KW148" s="1"/>
      <c r="KX148" s="9"/>
      <c r="LA148" s="10"/>
      <c r="LB148" s="1"/>
      <c r="LC148" s="9"/>
      <c r="LF148" s="10"/>
      <c r="LG148" s="1"/>
      <c r="LH148" s="9"/>
      <c r="LK148" s="10"/>
      <c r="LL148" s="1"/>
      <c r="LM148" s="9"/>
      <c r="LP148" s="10"/>
      <c r="LQ148" s="1"/>
      <c r="LR148" s="9"/>
      <c r="LU148" s="10"/>
      <c r="LV148" s="1"/>
      <c r="LW148" s="9"/>
      <c r="LZ148" s="10"/>
      <c r="MA148" s="1"/>
      <c r="MB148" s="9"/>
      <c r="ME148" s="10"/>
      <c r="MF148" s="1"/>
      <c r="MG148" s="9"/>
      <c r="MJ148" s="10"/>
      <c r="MK148" s="1"/>
      <c r="ML148" s="9"/>
      <c r="MO148" s="10"/>
      <c r="MP148" s="1"/>
      <c r="MQ148" s="9"/>
      <c r="MT148" s="10"/>
      <c r="MU148" s="1"/>
      <c r="MV148" s="9"/>
      <c r="MY148" s="10"/>
      <c r="MZ148" s="1"/>
      <c r="NA148" s="9"/>
      <c r="ND148" s="10"/>
      <c r="NE148" s="1"/>
      <c r="NF148" s="9"/>
      <c r="NI148" s="10"/>
      <c r="NJ148" s="1"/>
      <c r="NK148" s="9"/>
      <c r="NN148" s="10"/>
      <c r="NO148" s="1"/>
      <c r="NP148" s="9"/>
      <c r="NS148" s="10"/>
      <c r="NT148" s="1"/>
      <c r="NU148" s="9"/>
      <c r="NX148" s="10"/>
      <c r="NY148" s="1"/>
      <c r="NZ148" s="9"/>
      <c r="OC148" s="10"/>
      <c r="OD148" s="1"/>
      <c r="OE148" s="9"/>
      <c r="OH148" s="10"/>
      <c r="OI148" s="1"/>
      <c r="OJ148" s="9"/>
      <c r="OM148" s="10"/>
      <c r="ON148" s="1"/>
      <c r="OO148" s="9"/>
      <c r="OR148" s="10"/>
      <c r="OS148" s="1"/>
      <c r="OT148" s="9"/>
      <c r="OW148" s="10"/>
      <c r="OX148" s="1"/>
      <c r="OY148" s="9"/>
      <c r="PB148" s="10"/>
      <c r="PC148" s="1"/>
      <c r="PD148" s="9"/>
      <c r="PG148" s="10"/>
      <c r="PH148" s="1"/>
      <c r="PI148" s="9"/>
      <c r="PL148" s="10"/>
      <c r="PM148" s="1"/>
      <c r="PN148" s="9"/>
      <c r="PQ148" s="10"/>
      <c r="PR148" s="1"/>
      <c r="PS148" s="9"/>
      <c r="PV148" s="10"/>
      <c r="PW148" s="1"/>
      <c r="PX148" s="9"/>
      <c r="QA148" s="10"/>
      <c r="QB148" s="1"/>
      <c r="QC148" s="9"/>
      <c r="QF148" s="10"/>
      <c r="QG148" s="1"/>
      <c r="QH148" s="9"/>
      <c r="QK148" s="10"/>
      <c r="QL148" s="1"/>
      <c r="QM148" s="9"/>
      <c r="QP148" s="10"/>
      <c r="QQ148" s="1"/>
      <c r="QR148" s="9"/>
      <c r="QU148" s="10"/>
      <c r="QV148" s="1"/>
      <c r="QW148" s="9"/>
      <c r="QZ148" s="10"/>
      <c r="RA148" s="1"/>
      <c r="RB148" s="9"/>
      <c r="RE148" s="10"/>
      <c r="RF148" s="1"/>
      <c r="RG148" s="9"/>
      <c r="RJ148" s="10"/>
      <c r="RK148" s="1"/>
      <c r="RL148" s="9"/>
      <c r="RO148" s="10"/>
      <c r="RP148" s="1"/>
      <c r="RQ148" s="9"/>
      <c r="RT148" s="10"/>
      <c r="RU148" s="1"/>
      <c r="RV148" s="9"/>
      <c r="RY148" s="10"/>
      <c r="RZ148" s="1"/>
      <c r="SA148" s="9"/>
      <c r="SD148" s="10"/>
      <c r="SE148" s="1"/>
      <c r="SF148" s="9"/>
      <c r="SI148" s="10"/>
      <c r="SJ148" s="1"/>
      <c r="SK148" s="9"/>
      <c r="SN148" s="10"/>
      <c r="SO148" s="1"/>
      <c r="SP148" s="9"/>
      <c r="SS148" s="10"/>
      <c r="ST148" s="1"/>
      <c r="SU148" s="9"/>
      <c r="SX148" s="10"/>
      <c r="SY148" s="1"/>
      <c r="SZ148" s="9"/>
      <c r="TC148" s="10"/>
      <c r="TD148" s="1"/>
      <c r="TE148" s="9"/>
      <c r="TH148" s="10"/>
      <c r="TI148" s="1"/>
      <c r="TJ148" s="9"/>
      <c r="TM148" s="10"/>
      <c r="TN148" s="1"/>
      <c r="TO148" s="9"/>
      <c r="TR148" s="10"/>
      <c r="TS148" s="1"/>
      <c r="TT148" s="9"/>
      <c r="TW148" s="10"/>
      <c r="TX148" s="1"/>
      <c r="TY148" s="9"/>
      <c r="UB148" s="10"/>
      <c r="UC148" s="1"/>
      <c r="UD148" s="9"/>
      <c r="UG148" s="10"/>
      <c r="UH148" s="1"/>
      <c r="UI148" s="9"/>
      <c r="UL148" s="10"/>
      <c r="UM148" s="1"/>
      <c r="UN148" s="9"/>
      <c r="UQ148" s="10"/>
      <c r="UR148" s="1"/>
      <c r="US148" s="9"/>
      <c r="UV148" s="10"/>
      <c r="UW148" s="1"/>
      <c r="UX148" s="9"/>
      <c r="VA148" s="10"/>
      <c r="VB148" s="1"/>
      <c r="VC148" s="9"/>
      <c r="VF148" s="10"/>
      <c r="VG148" s="1"/>
      <c r="VH148" s="9"/>
      <c r="VK148" s="10"/>
      <c r="VL148" s="1"/>
      <c r="VM148" s="9"/>
      <c r="VP148" s="10"/>
      <c r="VQ148" s="1"/>
      <c r="VR148" s="9"/>
      <c r="VU148" s="10"/>
      <c r="VV148" s="1"/>
      <c r="VW148" s="9"/>
      <c r="VZ148" s="10"/>
      <c r="WA148" s="1"/>
      <c r="WB148" s="9"/>
      <c r="WE148" s="10"/>
      <c r="WF148" s="1"/>
      <c r="WG148" s="9"/>
      <c r="WJ148" s="10"/>
      <c r="WK148" s="1"/>
      <c r="WL148" s="9"/>
      <c r="WO148" s="10"/>
      <c r="WP148" s="1"/>
      <c r="WQ148" s="9"/>
      <c r="WT148" s="10"/>
      <c r="WU148" s="1"/>
      <c r="WV148" s="9"/>
      <c r="WY148" s="10"/>
      <c r="WZ148" s="1"/>
      <c r="XA148" s="9"/>
      <c r="XD148" s="10"/>
      <c r="XE148" s="1"/>
      <c r="XF148" s="9"/>
      <c r="XI148" s="10"/>
      <c r="XJ148" s="1"/>
      <c r="XK148" s="9"/>
      <c r="XN148" s="10"/>
      <c r="XO148" s="1"/>
      <c r="XP148" s="9"/>
      <c r="XS148" s="10"/>
      <c r="XT148" s="1"/>
      <c r="XU148" s="9"/>
      <c r="XX148" s="10"/>
      <c r="XY148" s="1"/>
      <c r="XZ148" s="9"/>
      <c r="YC148" s="10"/>
      <c r="YD148" s="1"/>
      <c r="YE148" s="9"/>
      <c r="YH148" s="10"/>
      <c r="YI148" s="1"/>
      <c r="YJ148" s="9"/>
      <c r="YM148" s="10"/>
      <c r="YN148" s="1"/>
      <c r="YO148" s="9"/>
      <c r="YR148" s="10"/>
      <c r="YS148" s="1"/>
      <c r="YT148" s="9"/>
      <c r="YW148" s="10"/>
      <c r="YX148" s="1"/>
      <c r="YY148" s="9"/>
      <c r="ZB148" s="10"/>
      <c r="ZC148" s="1"/>
      <c r="ZD148" s="9"/>
      <c r="ZG148" s="10"/>
      <c r="ZH148" s="1"/>
      <c r="ZI148" s="9"/>
      <c r="ZL148" s="10"/>
      <c r="ZM148" s="1"/>
      <c r="ZN148" s="9"/>
      <c r="ZQ148" s="10"/>
      <c r="ZR148" s="1"/>
      <c r="ZS148" s="9"/>
      <c r="ZV148" s="10"/>
      <c r="ZW148" s="1"/>
      <c r="ZX148" s="9"/>
      <c r="AAA148" s="10"/>
      <c r="AAB148" s="1"/>
      <c r="AAC148" s="9"/>
      <c r="AAF148" s="10"/>
      <c r="AAG148" s="1"/>
      <c r="AAH148" s="9"/>
      <c r="AAK148" s="10"/>
      <c r="AAL148" s="1"/>
      <c r="AAM148" s="9"/>
      <c r="AAP148" s="10"/>
      <c r="AAQ148" s="1"/>
      <c r="AAR148" s="9"/>
      <c r="AAU148" s="10"/>
      <c r="AAV148" s="1"/>
      <c r="AAW148" s="9"/>
      <c r="AAZ148" s="10"/>
      <c r="ABA148" s="1"/>
      <c r="ABB148" s="9"/>
      <c r="ABE148" s="10"/>
      <c r="ABF148" s="1"/>
      <c r="ABG148" s="9"/>
      <c r="ABJ148" s="10"/>
      <c r="ABK148" s="1"/>
      <c r="ABL148" s="9"/>
      <c r="ABO148" s="10"/>
      <c r="ABP148" s="1"/>
      <c r="ABQ148" s="9"/>
      <c r="ABT148" s="10"/>
      <c r="ABU148" s="1"/>
      <c r="ABV148" s="9"/>
      <c r="ABY148" s="10"/>
      <c r="ABZ148" s="1"/>
      <c r="ACA148" s="9"/>
      <c r="ACD148" s="10"/>
      <c r="ACE148" s="1"/>
      <c r="ACF148" s="9"/>
      <c r="ACI148" s="10"/>
      <c r="ACJ148" s="1"/>
      <c r="ACK148" s="9"/>
      <c r="ACN148" s="10"/>
      <c r="ACO148" s="1"/>
      <c r="ACP148" s="9"/>
      <c r="ACS148" s="10"/>
      <c r="ACT148" s="1"/>
      <c r="ACU148" s="9"/>
      <c r="ACX148" s="10"/>
      <c r="ACY148" s="1"/>
      <c r="ACZ148" s="9"/>
      <c r="ADC148" s="10"/>
      <c r="ADD148" s="1"/>
      <c r="ADE148" s="9"/>
      <c r="ADH148" s="10"/>
      <c r="ADI148" s="1"/>
      <c r="ADJ148" s="9"/>
      <c r="ADM148" s="10"/>
      <c r="ADN148" s="1"/>
      <c r="ADO148" s="9"/>
      <c r="ADR148" s="10"/>
      <c r="ADS148" s="1"/>
      <c r="ADT148" s="9"/>
      <c r="ADW148" s="10"/>
      <c r="ADX148" s="1"/>
      <c r="ADY148" s="9"/>
      <c r="AEB148" s="10"/>
      <c r="AEC148" s="1"/>
      <c r="AED148" s="9"/>
      <c r="AEG148" s="10"/>
      <c r="AEH148" s="1"/>
      <c r="AEI148" s="9"/>
      <c r="AEL148" s="10"/>
      <c r="AEM148" s="1"/>
      <c r="AEN148" s="9"/>
      <c r="AEQ148" s="10"/>
      <c r="AER148" s="1"/>
      <c r="AES148" s="9"/>
      <c r="AEV148" s="10"/>
      <c r="AEW148" s="1"/>
      <c r="AEX148" s="9"/>
      <c r="AFA148" s="10"/>
      <c r="AFB148" s="1"/>
      <c r="AFC148" s="9"/>
      <c r="AFF148" s="10"/>
      <c r="AFG148" s="1"/>
      <c r="AFH148" s="9"/>
      <c r="AFK148" s="10"/>
      <c r="AFL148" s="1"/>
      <c r="AFM148" s="9"/>
      <c r="AFP148" s="10"/>
      <c r="AFQ148" s="1"/>
      <c r="AFR148" s="9"/>
      <c r="AFU148" s="10"/>
      <c r="AFV148" s="1"/>
      <c r="AFW148" s="9"/>
      <c r="AFZ148" s="10"/>
      <c r="AGA148" s="1"/>
      <c r="AGB148" s="9"/>
      <c r="AGE148" s="10"/>
      <c r="AGF148" s="1"/>
      <c r="AGG148" s="9"/>
      <c r="AGJ148" s="10"/>
      <c r="AGK148" s="1"/>
      <c r="AGL148" s="9"/>
      <c r="AGO148" s="10"/>
      <c r="AGP148" s="1"/>
      <c r="AGQ148" s="9"/>
      <c r="AGT148" s="10"/>
      <c r="AGU148" s="1"/>
      <c r="AGV148" s="9"/>
      <c r="AGY148" s="10"/>
      <c r="AGZ148" s="1"/>
      <c r="AHA148" s="9"/>
      <c r="AHD148" s="10"/>
      <c r="AHE148" s="1"/>
      <c r="AHF148" s="9"/>
      <c r="AHI148" s="10"/>
      <c r="AHJ148" s="1"/>
      <c r="AHK148" s="9"/>
      <c r="AHN148" s="10"/>
      <c r="AHO148" s="1"/>
      <c r="AHP148" s="9"/>
      <c r="AHS148" s="10"/>
      <c r="AHT148" s="1"/>
      <c r="AHU148" s="9"/>
      <c r="AHX148" s="10"/>
      <c r="AHY148" s="1"/>
      <c r="AHZ148" s="9"/>
      <c r="AIC148" s="10"/>
      <c r="AID148" s="1"/>
      <c r="AIE148" s="9"/>
      <c r="AIH148" s="10"/>
      <c r="AII148" s="1"/>
      <c r="AIJ148" s="9"/>
      <c r="AIM148" s="10"/>
      <c r="AIN148" s="1"/>
      <c r="AIO148" s="9"/>
      <c r="AIR148" s="10"/>
      <c r="AIS148" s="1"/>
      <c r="AIT148" s="9"/>
      <c r="AIW148" s="10"/>
      <c r="AIX148" s="1"/>
      <c r="AIY148" s="9"/>
      <c r="AJB148" s="10"/>
      <c r="AJC148" s="1"/>
      <c r="AJD148" s="9"/>
      <c r="AJG148" s="10"/>
      <c r="AJH148" s="1"/>
      <c r="AJI148" s="9"/>
      <c r="AJL148" s="10"/>
      <c r="AJM148" s="1"/>
      <c r="AJN148" s="9"/>
      <c r="AJQ148" s="10"/>
      <c r="AJR148" s="1"/>
      <c r="AJS148" s="9"/>
      <c r="AJV148" s="10"/>
      <c r="AJW148" s="1"/>
      <c r="AJX148" s="9"/>
      <c r="AKA148" s="10"/>
      <c r="AKB148" s="1"/>
      <c r="AKC148" s="9"/>
      <c r="AKF148" s="10"/>
      <c r="AKG148" s="1"/>
      <c r="AKH148" s="9"/>
      <c r="AKK148" s="10"/>
      <c r="AKL148" s="1"/>
      <c r="AKM148" s="9"/>
      <c r="AKP148" s="10"/>
      <c r="AKQ148" s="1"/>
      <c r="AKR148" s="9"/>
      <c r="AKU148" s="10"/>
      <c r="AKV148" s="1"/>
      <c r="AKW148" s="9"/>
      <c r="AKZ148" s="10"/>
      <c r="ALA148" s="1"/>
      <c r="ALB148" s="9"/>
      <c r="ALE148" s="10"/>
      <c r="ALF148" s="1"/>
      <c r="ALG148" s="9"/>
      <c r="ALJ148" s="10"/>
      <c r="ALK148" s="1"/>
      <c r="ALL148" s="9"/>
      <c r="ALO148" s="10"/>
      <c r="ALP148" s="1"/>
      <c r="ALQ148" s="9"/>
      <c r="ALT148" s="10"/>
      <c r="ALU148" s="1"/>
      <c r="ALV148" s="9"/>
      <c r="ALY148" s="10"/>
      <c r="ALZ148" s="1"/>
      <c r="AMA148" s="9"/>
      <c r="AMD148" s="10"/>
      <c r="AME148" s="1"/>
      <c r="AMF148" s="9"/>
      <c r="AMI148" s="10"/>
      <c r="AMJ148" s="1"/>
    </row>
    <row r="149" spans="1:1024" customHeight="1" ht="13.2">
      <c r="I149" s="1"/>
      <c r="J149" s="9"/>
      <c r="M149" s="10"/>
      <c r="N149" s="1"/>
      <c r="O149" s="9"/>
      <c r="R149" s="10"/>
      <c r="S149" s="1"/>
      <c r="T149" s="9"/>
      <c r="W149" s="10"/>
      <c r="X149" s="1"/>
      <c r="Y149" s="9"/>
      <c r="AB149" s="10"/>
      <c r="AC149" s="1"/>
      <c r="AD149" s="9"/>
      <c r="AG149" s="10"/>
      <c r="AH149" s="1"/>
      <c r="AI149" s="9"/>
      <c r="AL149" s="10"/>
      <c r="AM149" s="1"/>
      <c r="AN149" s="9"/>
      <c r="AQ149" s="10"/>
      <c r="AR149" s="1"/>
      <c r="AS149" s="9"/>
      <c r="AV149" s="10"/>
      <c r="AW149" s="1"/>
      <c r="AX149" s="9"/>
      <c r="BA149" s="10"/>
      <c r="BB149" s="1"/>
      <c r="BC149" s="9"/>
      <c r="BF149" s="10"/>
      <c r="BG149" s="1"/>
      <c r="BH149" s="9"/>
      <c r="BK149" s="10"/>
      <c r="BL149" s="1"/>
      <c r="BM149" s="9"/>
      <c r="BP149" s="10"/>
      <c r="BQ149" s="1"/>
      <c r="BR149" s="9"/>
      <c r="BU149" s="10"/>
      <c r="BV149" s="1"/>
      <c r="BW149" s="9"/>
      <c r="BZ149" s="10"/>
      <c r="CA149" s="1"/>
      <c r="CB149" s="9"/>
      <c r="CE149" s="10"/>
      <c r="CF149" s="1"/>
      <c r="CG149" s="9"/>
      <c r="CJ149" s="10"/>
      <c r="CK149" s="1"/>
      <c r="CL149" s="9"/>
      <c r="CO149" s="10"/>
      <c r="CP149" s="1"/>
      <c r="CQ149" s="9"/>
      <c r="CT149" s="10"/>
      <c r="CU149" s="1"/>
      <c r="CV149" s="9"/>
      <c r="CY149" s="10"/>
      <c r="CZ149" s="1"/>
      <c r="DA149" s="9"/>
      <c r="DD149" s="10"/>
      <c r="DE149" s="1"/>
      <c r="DF149" s="9"/>
      <c r="DI149" s="10"/>
      <c r="DJ149" s="1"/>
      <c r="DK149" s="9"/>
      <c r="DN149" s="10"/>
      <c r="DO149" s="1"/>
      <c r="DP149" s="9"/>
      <c r="DS149" s="10"/>
      <c r="DT149" s="1"/>
      <c r="DU149" s="9"/>
      <c r="DX149" s="10"/>
      <c r="DY149" s="1"/>
      <c r="DZ149" s="9"/>
      <c r="EC149" s="10"/>
      <c r="ED149" s="1"/>
      <c r="EE149" s="9"/>
      <c r="EH149" s="10"/>
      <c r="EI149" s="1"/>
      <c r="EJ149" s="9"/>
      <c r="EM149" s="10"/>
      <c r="EN149" s="1"/>
      <c r="EO149" s="9"/>
      <c r="ER149" s="10"/>
      <c r="ES149" s="1"/>
      <c r="ET149" s="9"/>
      <c r="EW149" s="10"/>
      <c r="EX149" s="1"/>
      <c r="EY149" s="9"/>
      <c r="FB149" s="10"/>
      <c r="FC149" s="1"/>
      <c r="FD149" s="9"/>
      <c r="FG149" s="10"/>
      <c r="FH149" s="1"/>
      <c r="FI149" s="9"/>
      <c r="FL149" s="10"/>
      <c r="FM149" s="1"/>
      <c r="FN149" s="9"/>
      <c r="FQ149" s="10"/>
      <c r="FR149" s="1"/>
      <c r="FS149" s="9"/>
      <c r="FV149" s="10"/>
      <c r="FW149" s="1"/>
      <c r="FX149" s="9"/>
      <c r="GA149" s="10"/>
      <c r="GB149" s="1"/>
      <c r="GC149" s="9"/>
      <c r="GF149" s="10"/>
      <c r="GG149" s="1"/>
      <c r="GH149" s="9"/>
      <c r="GK149" s="10"/>
      <c r="GL149" s="1"/>
      <c r="GM149" s="9"/>
      <c r="GP149" s="10"/>
      <c r="GQ149" s="1"/>
      <c r="GR149" s="9"/>
      <c r="GU149" s="10"/>
      <c r="GV149" s="1"/>
      <c r="GW149" s="9"/>
      <c r="GZ149" s="10"/>
      <c r="HA149" s="1"/>
      <c r="HB149" s="9"/>
      <c r="HE149" s="10"/>
      <c r="HF149" s="1"/>
      <c r="HG149" s="9"/>
      <c r="HJ149" s="10"/>
      <c r="HK149" s="1"/>
      <c r="HL149" s="9"/>
      <c r="HO149" s="10"/>
      <c r="HP149" s="1"/>
      <c r="HQ149" s="9"/>
      <c r="HT149" s="10"/>
      <c r="HU149" s="1"/>
      <c r="HV149" s="9"/>
      <c r="HY149" s="10"/>
      <c r="HZ149" s="1"/>
      <c r="IA149" s="9"/>
      <c r="ID149" s="10"/>
      <c r="IE149" s="1"/>
      <c r="IF149" s="9"/>
      <c r="II149" s="10"/>
      <c r="IJ149" s="1"/>
      <c r="IK149" s="9"/>
      <c r="IN149" s="10"/>
      <c r="IO149" s="1"/>
      <c r="IP149" s="9"/>
      <c r="IS149" s="10"/>
      <c r="IT149" s="1"/>
      <c r="IU149" s="9"/>
      <c r="IX149" s="10"/>
      <c r="IY149" s="1"/>
      <c r="IZ149" s="9"/>
      <c r="JC149" s="10"/>
      <c r="JD149" s="1"/>
      <c r="JE149" s="9"/>
      <c r="JH149" s="10"/>
      <c r="JI149" s="1"/>
      <c r="JJ149" s="9"/>
      <c r="JM149" s="10"/>
      <c r="JN149" s="1"/>
      <c r="JO149" s="9"/>
      <c r="JR149" s="10"/>
      <c r="JS149" s="1"/>
      <c r="JT149" s="9"/>
      <c r="JW149" s="10"/>
      <c r="JX149" s="1"/>
      <c r="JY149" s="9"/>
      <c r="KB149" s="10"/>
      <c r="KC149" s="1"/>
      <c r="KD149" s="9"/>
      <c r="KG149" s="10"/>
      <c r="KH149" s="1"/>
      <c r="KI149" s="9"/>
      <c r="KL149" s="10"/>
      <c r="KM149" s="1"/>
      <c r="KN149" s="9"/>
      <c r="KQ149" s="10"/>
      <c r="KR149" s="1"/>
      <c r="KS149" s="9"/>
      <c r="KV149" s="10"/>
      <c r="KW149" s="1"/>
      <c r="KX149" s="9"/>
      <c r="LA149" s="10"/>
      <c r="LB149" s="1"/>
      <c r="LC149" s="9"/>
      <c r="LF149" s="10"/>
      <c r="LG149" s="1"/>
      <c r="LH149" s="9"/>
      <c r="LK149" s="10"/>
      <c r="LL149" s="1"/>
      <c r="LM149" s="9"/>
      <c r="LP149" s="10"/>
      <c r="LQ149" s="1"/>
      <c r="LR149" s="9"/>
      <c r="LU149" s="10"/>
      <c r="LV149" s="1"/>
      <c r="LW149" s="9"/>
      <c r="LZ149" s="10"/>
      <c r="MA149" s="1"/>
      <c r="MB149" s="9"/>
      <c r="ME149" s="10"/>
      <c r="MF149" s="1"/>
      <c r="MG149" s="9"/>
      <c r="MJ149" s="10"/>
      <c r="MK149" s="1"/>
      <c r="ML149" s="9"/>
      <c r="MO149" s="10"/>
      <c r="MP149" s="1"/>
      <c r="MQ149" s="9"/>
      <c r="MT149" s="10"/>
      <c r="MU149" s="1"/>
      <c r="MV149" s="9"/>
      <c r="MY149" s="10"/>
      <c r="MZ149" s="1"/>
      <c r="NA149" s="9"/>
      <c r="ND149" s="10"/>
      <c r="NE149" s="1"/>
      <c r="NF149" s="9"/>
      <c r="NI149" s="10"/>
      <c r="NJ149" s="1"/>
      <c r="NK149" s="9"/>
      <c r="NN149" s="10"/>
      <c r="NO149" s="1"/>
      <c r="NP149" s="9"/>
      <c r="NS149" s="10"/>
      <c r="NT149" s="1"/>
      <c r="NU149" s="9"/>
      <c r="NX149" s="10"/>
      <c r="NY149" s="1"/>
      <c r="NZ149" s="9"/>
      <c r="OC149" s="10"/>
      <c r="OD149" s="1"/>
      <c r="OE149" s="9"/>
      <c r="OH149" s="10"/>
      <c r="OI149" s="1"/>
      <c r="OJ149" s="9"/>
      <c r="OM149" s="10"/>
      <c r="ON149" s="1"/>
      <c r="OO149" s="9"/>
      <c r="OR149" s="10"/>
      <c r="OS149" s="1"/>
      <c r="OT149" s="9"/>
      <c r="OW149" s="10"/>
      <c r="OX149" s="1"/>
      <c r="OY149" s="9"/>
      <c r="PB149" s="10"/>
      <c r="PC149" s="1"/>
      <c r="PD149" s="9"/>
      <c r="PG149" s="10"/>
      <c r="PH149" s="1"/>
      <c r="PI149" s="9"/>
      <c r="PL149" s="10"/>
      <c r="PM149" s="1"/>
      <c r="PN149" s="9"/>
      <c r="PQ149" s="10"/>
      <c r="PR149" s="1"/>
      <c r="PS149" s="9"/>
      <c r="PV149" s="10"/>
      <c r="PW149" s="1"/>
      <c r="PX149" s="9"/>
      <c r="QA149" s="10"/>
      <c r="QB149" s="1"/>
      <c r="QC149" s="9"/>
      <c r="QF149" s="10"/>
      <c r="QG149" s="1"/>
      <c r="QH149" s="9"/>
      <c r="QK149" s="10"/>
      <c r="QL149" s="1"/>
      <c r="QM149" s="9"/>
      <c r="QP149" s="10"/>
      <c r="QQ149" s="1"/>
      <c r="QR149" s="9"/>
      <c r="QU149" s="10"/>
      <c r="QV149" s="1"/>
      <c r="QW149" s="9"/>
      <c r="QZ149" s="10"/>
      <c r="RA149" s="1"/>
      <c r="RB149" s="9"/>
      <c r="RE149" s="10"/>
      <c r="RF149" s="1"/>
      <c r="RG149" s="9"/>
      <c r="RJ149" s="10"/>
      <c r="RK149" s="1"/>
      <c r="RL149" s="9"/>
      <c r="RO149" s="10"/>
      <c r="RP149" s="1"/>
      <c r="RQ149" s="9"/>
      <c r="RT149" s="10"/>
      <c r="RU149" s="1"/>
      <c r="RV149" s="9"/>
      <c r="RY149" s="10"/>
      <c r="RZ149" s="1"/>
      <c r="SA149" s="9"/>
      <c r="SD149" s="10"/>
      <c r="SE149" s="1"/>
      <c r="SF149" s="9"/>
      <c r="SI149" s="10"/>
      <c r="SJ149" s="1"/>
      <c r="SK149" s="9"/>
      <c r="SN149" s="10"/>
      <c r="SO149" s="1"/>
      <c r="SP149" s="9"/>
      <c r="SS149" s="10"/>
      <c r="ST149" s="1"/>
      <c r="SU149" s="9"/>
      <c r="SX149" s="10"/>
      <c r="SY149" s="1"/>
      <c r="SZ149" s="9"/>
      <c r="TC149" s="10"/>
      <c r="TD149" s="1"/>
      <c r="TE149" s="9"/>
      <c r="TH149" s="10"/>
      <c r="TI149" s="1"/>
      <c r="TJ149" s="9"/>
      <c r="TM149" s="10"/>
      <c r="TN149" s="1"/>
      <c r="TO149" s="9"/>
      <c r="TR149" s="10"/>
      <c r="TS149" s="1"/>
      <c r="TT149" s="9"/>
      <c r="TW149" s="10"/>
      <c r="TX149" s="1"/>
      <c r="TY149" s="9"/>
      <c r="UB149" s="10"/>
      <c r="UC149" s="1"/>
      <c r="UD149" s="9"/>
      <c r="UG149" s="10"/>
      <c r="UH149" s="1"/>
      <c r="UI149" s="9"/>
      <c r="UL149" s="10"/>
      <c r="UM149" s="1"/>
      <c r="UN149" s="9"/>
      <c r="UQ149" s="10"/>
      <c r="UR149" s="1"/>
      <c r="US149" s="9"/>
      <c r="UV149" s="10"/>
      <c r="UW149" s="1"/>
      <c r="UX149" s="9"/>
      <c r="VA149" s="10"/>
      <c r="VB149" s="1"/>
      <c r="VC149" s="9"/>
      <c r="VF149" s="10"/>
      <c r="VG149" s="1"/>
      <c r="VH149" s="9"/>
      <c r="VK149" s="10"/>
      <c r="VL149" s="1"/>
      <c r="VM149" s="9"/>
      <c r="VP149" s="10"/>
      <c r="VQ149" s="1"/>
      <c r="VR149" s="9"/>
      <c r="VU149" s="10"/>
      <c r="VV149" s="1"/>
      <c r="VW149" s="9"/>
      <c r="VZ149" s="10"/>
      <c r="WA149" s="1"/>
      <c r="WB149" s="9"/>
      <c r="WE149" s="10"/>
      <c r="WF149" s="1"/>
      <c r="WG149" s="9"/>
      <c r="WJ149" s="10"/>
      <c r="WK149" s="1"/>
      <c r="WL149" s="9"/>
      <c r="WO149" s="10"/>
      <c r="WP149" s="1"/>
      <c r="WQ149" s="9"/>
      <c r="WT149" s="10"/>
      <c r="WU149" s="1"/>
      <c r="WV149" s="9"/>
      <c r="WY149" s="10"/>
      <c r="WZ149" s="1"/>
      <c r="XA149" s="9"/>
      <c r="XD149" s="10"/>
      <c r="XE149" s="1"/>
      <c r="XF149" s="9"/>
      <c r="XI149" s="10"/>
      <c r="XJ149" s="1"/>
      <c r="XK149" s="9"/>
      <c r="XN149" s="10"/>
      <c r="XO149" s="1"/>
      <c r="XP149" s="9"/>
      <c r="XS149" s="10"/>
      <c r="XT149" s="1"/>
      <c r="XU149" s="9"/>
      <c r="XX149" s="10"/>
      <c r="XY149" s="1"/>
      <c r="XZ149" s="9"/>
      <c r="YC149" s="10"/>
      <c r="YD149" s="1"/>
      <c r="YE149" s="9"/>
      <c r="YH149" s="10"/>
      <c r="YI149" s="1"/>
      <c r="YJ149" s="9"/>
      <c r="YM149" s="10"/>
      <c r="YN149" s="1"/>
      <c r="YO149" s="9"/>
      <c r="YR149" s="10"/>
      <c r="YS149" s="1"/>
      <c r="YT149" s="9"/>
      <c r="YW149" s="10"/>
      <c r="YX149" s="1"/>
      <c r="YY149" s="9"/>
      <c r="ZB149" s="10"/>
      <c r="ZC149" s="1"/>
      <c r="ZD149" s="9"/>
      <c r="ZG149" s="10"/>
      <c r="ZH149" s="1"/>
      <c r="ZI149" s="9"/>
      <c r="ZL149" s="10"/>
      <c r="ZM149" s="1"/>
      <c r="ZN149" s="9"/>
      <c r="ZQ149" s="10"/>
      <c r="ZR149" s="1"/>
      <c r="ZS149" s="9"/>
      <c r="ZV149" s="10"/>
      <c r="ZW149" s="1"/>
      <c r="ZX149" s="9"/>
      <c r="AAA149" s="10"/>
      <c r="AAB149" s="1"/>
      <c r="AAC149" s="9"/>
      <c r="AAF149" s="10"/>
      <c r="AAG149" s="1"/>
      <c r="AAH149" s="9"/>
      <c r="AAK149" s="10"/>
      <c r="AAL149" s="1"/>
      <c r="AAM149" s="9"/>
      <c r="AAP149" s="10"/>
      <c r="AAQ149" s="1"/>
      <c r="AAR149" s="9"/>
      <c r="AAU149" s="10"/>
      <c r="AAV149" s="1"/>
      <c r="AAW149" s="9"/>
      <c r="AAZ149" s="10"/>
      <c r="ABA149" s="1"/>
      <c r="ABB149" s="9"/>
      <c r="ABE149" s="10"/>
      <c r="ABF149" s="1"/>
      <c r="ABG149" s="9"/>
      <c r="ABJ149" s="10"/>
      <c r="ABK149" s="1"/>
      <c r="ABL149" s="9"/>
      <c r="ABO149" s="10"/>
      <c r="ABP149" s="1"/>
      <c r="ABQ149" s="9"/>
      <c r="ABT149" s="10"/>
      <c r="ABU149" s="1"/>
      <c r="ABV149" s="9"/>
      <c r="ABY149" s="10"/>
      <c r="ABZ149" s="1"/>
      <c r="ACA149" s="9"/>
      <c r="ACD149" s="10"/>
      <c r="ACE149" s="1"/>
      <c r="ACF149" s="9"/>
      <c r="ACI149" s="10"/>
      <c r="ACJ149" s="1"/>
      <c r="ACK149" s="9"/>
      <c r="ACN149" s="10"/>
      <c r="ACO149" s="1"/>
      <c r="ACP149" s="9"/>
      <c r="ACS149" s="10"/>
      <c r="ACT149" s="1"/>
      <c r="ACU149" s="9"/>
      <c r="ACX149" s="10"/>
      <c r="ACY149" s="1"/>
      <c r="ACZ149" s="9"/>
      <c r="ADC149" s="10"/>
      <c r="ADD149" s="1"/>
      <c r="ADE149" s="9"/>
      <c r="ADH149" s="10"/>
      <c r="ADI149" s="1"/>
      <c r="ADJ149" s="9"/>
      <c r="ADM149" s="10"/>
      <c r="ADN149" s="1"/>
      <c r="ADO149" s="9"/>
      <c r="ADR149" s="10"/>
      <c r="ADS149" s="1"/>
      <c r="ADT149" s="9"/>
      <c r="ADW149" s="10"/>
      <c r="ADX149" s="1"/>
      <c r="ADY149" s="9"/>
      <c r="AEB149" s="10"/>
      <c r="AEC149" s="1"/>
      <c r="AED149" s="9"/>
      <c r="AEG149" s="10"/>
      <c r="AEH149" s="1"/>
      <c r="AEI149" s="9"/>
      <c r="AEL149" s="10"/>
      <c r="AEM149" s="1"/>
      <c r="AEN149" s="9"/>
      <c r="AEQ149" s="10"/>
      <c r="AER149" s="1"/>
      <c r="AES149" s="9"/>
      <c r="AEV149" s="10"/>
      <c r="AEW149" s="1"/>
      <c r="AEX149" s="9"/>
      <c r="AFA149" s="10"/>
      <c r="AFB149" s="1"/>
      <c r="AFC149" s="9"/>
      <c r="AFF149" s="10"/>
      <c r="AFG149" s="1"/>
      <c r="AFH149" s="9"/>
      <c r="AFK149" s="10"/>
      <c r="AFL149" s="1"/>
      <c r="AFM149" s="9"/>
      <c r="AFP149" s="10"/>
      <c r="AFQ149" s="1"/>
      <c r="AFR149" s="9"/>
      <c r="AFU149" s="10"/>
      <c r="AFV149" s="1"/>
      <c r="AFW149" s="9"/>
      <c r="AFZ149" s="10"/>
      <c r="AGA149" s="1"/>
      <c r="AGB149" s="9"/>
      <c r="AGE149" s="10"/>
      <c r="AGF149" s="1"/>
      <c r="AGG149" s="9"/>
      <c r="AGJ149" s="10"/>
      <c r="AGK149" s="1"/>
      <c r="AGL149" s="9"/>
      <c r="AGO149" s="10"/>
      <c r="AGP149" s="1"/>
      <c r="AGQ149" s="9"/>
      <c r="AGT149" s="10"/>
      <c r="AGU149" s="1"/>
      <c r="AGV149" s="9"/>
      <c r="AGY149" s="10"/>
      <c r="AGZ149" s="1"/>
      <c r="AHA149" s="9"/>
      <c r="AHD149" s="10"/>
      <c r="AHE149" s="1"/>
      <c r="AHF149" s="9"/>
      <c r="AHI149" s="10"/>
      <c r="AHJ149" s="1"/>
      <c r="AHK149" s="9"/>
      <c r="AHN149" s="10"/>
      <c r="AHO149" s="1"/>
      <c r="AHP149" s="9"/>
      <c r="AHS149" s="10"/>
      <c r="AHT149" s="1"/>
      <c r="AHU149" s="9"/>
      <c r="AHX149" s="10"/>
      <c r="AHY149" s="1"/>
      <c r="AHZ149" s="9"/>
      <c r="AIC149" s="10"/>
      <c r="AID149" s="1"/>
      <c r="AIE149" s="9"/>
      <c r="AIH149" s="10"/>
      <c r="AII149" s="1"/>
      <c r="AIJ149" s="9"/>
      <c r="AIM149" s="10"/>
      <c r="AIN149" s="1"/>
      <c r="AIO149" s="9"/>
      <c r="AIR149" s="10"/>
      <c r="AIS149" s="1"/>
      <c r="AIT149" s="9"/>
      <c r="AIW149" s="10"/>
      <c r="AIX149" s="1"/>
      <c r="AIY149" s="9"/>
      <c r="AJB149" s="10"/>
      <c r="AJC149" s="1"/>
      <c r="AJD149" s="9"/>
      <c r="AJG149" s="10"/>
      <c r="AJH149" s="1"/>
      <c r="AJI149" s="9"/>
      <c r="AJL149" s="10"/>
      <c r="AJM149" s="1"/>
      <c r="AJN149" s="9"/>
      <c r="AJQ149" s="10"/>
      <c r="AJR149" s="1"/>
      <c r="AJS149" s="9"/>
      <c r="AJV149" s="10"/>
      <c r="AJW149" s="1"/>
      <c r="AJX149" s="9"/>
      <c r="AKA149" s="10"/>
      <c r="AKB149" s="1"/>
      <c r="AKC149" s="9"/>
      <c r="AKF149" s="10"/>
      <c r="AKG149" s="1"/>
      <c r="AKH149" s="9"/>
      <c r="AKK149" s="10"/>
      <c r="AKL149" s="1"/>
      <c r="AKM149" s="9"/>
      <c r="AKP149" s="10"/>
      <c r="AKQ149" s="1"/>
      <c r="AKR149" s="9"/>
      <c r="AKU149" s="10"/>
      <c r="AKV149" s="1"/>
      <c r="AKW149" s="9"/>
      <c r="AKZ149" s="10"/>
      <c r="ALA149" s="1"/>
      <c r="ALB149" s="9"/>
      <c r="ALE149" s="10"/>
      <c r="ALF149" s="1"/>
      <c r="ALG149" s="9"/>
      <c r="ALJ149" s="10"/>
      <c r="ALK149" s="1"/>
      <c r="ALL149" s="9"/>
      <c r="ALO149" s="10"/>
      <c r="ALP149" s="1"/>
      <c r="ALQ149" s="9"/>
      <c r="ALT149" s="10"/>
      <c r="ALU149" s="1"/>
      <c r="ALV149" s="9"/>
      <c r="ALY149" s="10"/>
      <c r="ALZ149" s="1"/>
      <c r="AMA149" s="9"/>
      <c r="AMD149" s="10"/>
      <c r="AME149" s="1"/>
      <c r="AMF149" s="9"/>
      <c r="AMI149" s="10"/>
      <c r="AMJ149" s="1"/>
    </row>
    <row r="150" spans="1:1024" customHeight="1" ht="13.2">
      <c r="I150" s="1"/>
      <c r="J150" s="9"/>
      <c r="M150" s="10"/>
      <c r="N150" s="1"/>
      <c r="O150" s="9"/>
      <c r="R150" s="10"/>
      <c r="S150" s="1"/>
      <c r="T150" s="9"/>
      <c r="W150" s="10"/>
      <c r="X150" s="1"/>
      <c r="Y150" s="9"/>
      <c r="AB150" s="10"/>
      <c r="AC150" s="1"/>
      <c r="AD150" s="9"/>
      <c r="AG150" s="10"/>
      <c r="AH150" s="1"/>
      <c r="AI150" s="9"/>
      <c r="AL150" s="10"/>
      <c r="AM150" s="1"/>
      <c r="AN150" s="9"/>
      <c r="AQ150" s="10"/>
      <c r="AR150" s="1"/>
      <c r="AS150" s="9"/>
      <c r="AV150" s="10"/>
      <c r="AW150" s="1"/>
      <c r="AX150" s="9"/>
      <c r="BA150" s="10"/>
      <c r="BB150" s="1"/>
      <c r="BC150" s="9"/>
      <c r="BF150" s="10"/>
      <c r="BG150" s="1"/>
      <c r="BH150" s="9"/>
      <c r="BK150" s="10"/>
      <c r="BL150" s="1"/>
      <c r="BM150" s="9"/>
      <c r="BP150" s="10"/>
      <c r="BQ150" s="1"/>
      <c r="BR150" s="9"/>
      <c r="BU150" s="10"/>
      <c r="BV150" s="1"/>
      <c r="BW150" s="9"/>
      <c r="BZ150" s="10"/>
      <c r="CA150" s="1"/>
      <c r="CB150" s="9"/>
      <c r="CE150" s="10"/>
      <c r="CF150" s="1"/>
      <c r="CG150" s="9"/>
      <c r="CJ150" s="10"/>
      <c r="CK150" s="1"/>
      <c r="CL150" s="9"/>
      <c r="CO150" s="10"/>
      <c r="CP150" s="1"/>
      <c r="CQ150" s="9"/>
      <c r="CT150" s="10"/>
      <c r="CU150" s="1"/>
      <c r="CV150" s="9"/>
      <c r="CY150" s="10"/>
      <c r="CZ150" s="1"/>
      <c r="DA150" s="9"/>
      <c r="DD150" s="10"/>
      <c r="DE150" s="1"/>
      <c r="DF150" s="9"/>
      <c r="DI150" s="10"/>
      <c r="DJ150" s="1"/>
      <c r="DK150" s="9"/>
      <c r="DN150" s="10"/>
      <c r="DO150" s="1"/>
      <c r="DP150" s="9"/>
      <c r="DS150" s="10"/>
      <c r="DT150" s="1"/>
      <c r="DU150" s="9"/>
      <c r="DX150" s="10"/>
      <c r="DY150" s="1"/>
      <c r="DZ150" s="9"/>
      <c r="EC150" s="10"/>
      <c r="ED150" s="1"/>
      <c r="EE150" s="9"/>
      <c r="EH150" s="10"/>
      <c r="EI150" s="1"/>
      <c r="EJ150" s="9"/>
      <c r="EM150" s="10"/>
      <c r="EN150" s="1"/>
      <c r="EO150" s="9"/>
      <c r="ER150" s="10"/>
      <c r="ES150" s="1"/>
      <c r="ET150" s="9"/>
      <c r="EW150" s="10"/>
      <c r="EX150" s="1"/>
      <c r="EY150" s="9"/>
      <c r="FB150" s="10"/>
      <c r="FC150" s="1"/>
      <c r="FD150" s="9"/>
      <c r="FG150" s="10"/>
      <c r="FH150" s="1"/>
      <c r="FI150" s="9"/>
      <c r="FL150" s="10"/>
      <c r="FM150" s="1"/>
      <c r="FN150" s="9"/>
      <c r="FQ150" s="10"/>
      <c r="FR150" s="1"/>
      <c r="FS150" s="9"/>
      <c r="FV150" s="10"/>
      <c r="FW150" s="1"/>
      <c r="FX150" s="9"/>
      <c r="GA150" s="10"/>
      <c r="GB150" s="1"/>
      <c r="GC150" s="9"/>
      <c r="GF150" s="10"/>
      <c r="GG150" s="1"/>
      <c r="GH150" s="9"/>
      <c r="GK150" s="10"/>
      <c r="GL150" s="1"/>
      <c r="GM150" s="9"/>
      <c r="GP150" s="10"/>
      <c r="GQ150" s="1"/>
      <c r="GR150" s="9"/>
      <c r="GU150" s="10"/>
      <c r="GV150" s="1"/>
      <c r="GW150" s="9"/>
      <c r="GZ150" s="10"/>
      <c r="HA150" s="1"/>
      <c r="HB150" s="9"/>
      <c r="HE150" s="10"/>
      <c r="HF150" s="1"/>
      <c r="HG150" s="9"/>
      <c r="HJ150" s="10"/>
      <c r="HK150" s="1"/>
      <c r="HL150" s="9"/>
      <c r="HO150" s="10"/>
      <c r="HP150" s="1"/>
      <c r="HQ150" s="9"/>
      <c r="HT150" s="10"/>
      <c r="HU150" s="1"/>
      <c r="HV150" s="9"/>
      <c r="HY150" s="10"/>
      <c r="HZ150" s="1"/>
      <c r="IA150" s="9"/>
      <c r="ID150" s="10"/>
      <c r="IE150" s="1"/>
      <c r="IF150" s="9"/>
      <c r="II150" s="10"/>
      <c r="IJ150" s="1"/>
      <c r="IK150" s="9"/>
      <c r="IN150" s="10"/>
      <c r="IO150" s="1"/>
      <c r="IP150" s="9"/>
      <c r="IS150" s="10"/>
      <c r="IT150" s="1"/>
      <c r="IU150" s="9"/>
      <c r="IX150" s="10"/>
      <c r="IY150" s="1"/>
      <c r="IZ150" s="9"/>
      <c r="JC150" s="10"/>
      <c r="JD150" s="1"/>
      <c r="JE150" s="9"/>
      <c r="JH150" s="10"/>
      <c r="JI150" s="1"/>
      <c r="JJ150" s="9"/>
      <c r="JM150" s="10"/>
      <c r="JN150" s="1"/>
      <c r="JO150" s="9"/>
      <c r="JR150" s="10"/>
      <c r="JS150" s="1"/>
      <c r="JT150" s="9"/>
      <c r="JW150" s="10"/>
      <c r="JX150" s="1"/>
      <c r="JY150" s="9"/>
      <c r="KB150" s="10"/>
      <c r="KC150" s="1"/>
      <c r="KD150" s="9"/>
      <c r="KG150" s="10"/>
      <c r="KH150" s="1"/>
      <c r="KI150" s="9"/>
      <c r="KL150" s="10"/>
      <c r="KM150" s="1"/>
      <c r="KN150" s="9"/>
      <c r="KQ150" s="10"/>
      <c r="KR150" s="1"/>
      <c r="KS150" s="9"/>
      <c r="KV150" s="10"/>
      <c r="KW150" s="1"/>
      <c r="KX150" s="9"/>
      <c r="LA150" s="10"/>
      <c r="LB150" s="1"/>
      <c r="LC150" s="9"/>
      <c r="LF150" s="10"/>
      <c r="LG150" s="1"/>
      <c r="LH150" s="9"/>
      <c r="LK150" s="10"/>
      <c r="LL150" s="1"/>
      <c r="LM150" s="9"/>
      <c r="LP150" s="10"/>
      <c r="LQ150" s="1"/>
      <c r="LR150" s="9"/>
      <c r="LU150" s="10"/>
      <c r="LV150" s="1"/>
      <c r="LW150" s="9"/>
      <c r="LZ150" s="10"/>
      <c r="MA150" s="1"/>
      <c r="MB150" s="9"/>
      <c r="ME150" s="10"/>
      <c r="MF150" s="1"/>
      <c r="MG150" s="9"/>
      <c r="MJ150" s="10"/>
      <c r="MK150" s="1"/>
      <c r="ML150" s="9"/>
      <c r="MO150" s="10"/>
      <c r="MP150" s="1"/>
      <c r="MQ150" s="9"/>
      <c r="MT150" s="10"/>
      <c r="MU150" s="1"/>
      <c r="MV150" s="9"/>
      <c r="MY150" s="10"/>
      <c r="MZ150" s="1"/>
      <c r="NA150" s="9"/>
      <c r="ND150" s="10"/>
      <c r="NE150" s="1"/>
      <c r="NF150" s="9"/>
      <c r="NI150" s="10"/>
      <c r="NJ150" s="1"/>
      <c r="NK150" s="9"/>
      <c r="NN150" s="10"/>
      <c r="NO150" s="1"/>
      <c r="NP150" s="9"/>
      <c r="NS150" s="10"/>
      <c r="NT150" s="1"/>
      <c r="NU150" s="9"/>
      <c r="NX150" s="10"/>
      <c r="NY150" s="1"/>
      <c r="NZ150" s="9"/>
      <c r="OC150" s="10"/>
      <c r="OD150" s="1"/>
      <c r="OE150" s="9"/>
      <c r="OH150" s="10"/>
      <c r="OI150" s="1"/>
      <c r="OJ150" s="9"/>
      <c r="OM150" s="10"/>
      <c r="ON150" s="1"/>
      <c r="OO150" s="9"/>
      <c r="OR150" s="10"/>
      <c r="OS150" s="1"/>
      <c r="OT150" s="9"/>
      <c r="OW150" s="10"/>
      <c r="OX150" s="1"/>
      <c r="OY150" s="9"/>
      <c r="PB150" s="10"/>
      <c r="PC150" s="1"/>
      <c r="PD150" s="9"/>
      <c r="PG150" s="10"/>
      <c r="PH150" s="1"/>
      <c r="PI150" s="9"/>
      <c r="PL150" s="10"/>
      <c r="PM150" s="1"/>
      <c r="PN150" s="9"/>
      <c r="PQ150" s="10"/>
      <c r="PR150" s="1"/>
      <c r="PS150" s="9"/>
      <c r="PV150" s="10"/>
      <c r="PW150" s="1"/>
      <c r="PX150" s="9"/>
      <c r="QA150" s="10"/>
      <c r="QB150" s="1"/>
      <c r="QC150" s="9"/>
      <c r="QF150" s="10"/>
      <c r="QG150" s="1"/>
      <c r="QH150" s="9"/>
      <c r="QK150" s="10"/>
      <c r="QL150" s="1"/>
      <c r="QM150" s="9"/>
      <c r="QP150" s="10"/>
      <c r="QQ150" s="1"/>
      <c r="QR150" s="9"/>
      <c r="QU150" s="10"/>
      <c r="QV150" s="1"/>
      <c r="QW150" s="9"/>
      <c r="QZ150" s="10"/>
      <c r="RA150" s="1"/>
      <c r="RB150" s="9"/>
      <c r="RE150" s="10"/>
      <c r="RF150" s="1"/>
      <c r="RG150" s="9"/>
      <c r="RJ150" s="10"/>
      <c r="RK150" s="1"/>
      <c r="RL150" s="9"/>
      <c r="RO150" s="10"/>
      <c r="RP150" s="1"/>
      <c r="RQ150" s="9"/>
      <c r="RT150" s="10"/>
      <c r="RU150" s="1"/>
      <c r="RV150" s="9"/>
      <c r="RY150" s="10"/>
      <c r="RZ150" s="1"/>
      <c r="SA150" s="9"/>
      <c r="SD150" s="10"/>
      <c r="SE150" s="1"/>
      <c r="SF150" s="9"/>
      <c r="SI150" s="10"/>
      <c r="SJ150" s="1"/>
      <c r="SK150" s="9"/>
      <c r="SN150" s="10"/>
      <c r="SO150" s="1"/>
      <c r="SP150" s="9"/>
      <c r="SS150" s="10"/>
      <c r="ST150" s="1"/>
      <c r="SU150" s="9"/>
      <c r="SX150" s="10"/>
      <c r="SY150" s="1"/>
      <c r="SZ150" s="9"/>
      <c r="TC150" s="10"/>
      <c r="TD150" s="1"/>
      <c r="TE150" s="9"/>
      <c r="TH150" s="10"/>
      <c r="TI150" s="1"/>
      <c r="TJ150" s="9"/>
      <c r="TM150" s="10"/>
      <c r="TN150" s="1"/>
      <c r="TO150" s="9"/>
      <c r="TR150" s="10"/>
      <c r="TS150" s="1"/>
      <c r="TT150" s="9"/>
      <c r="TW150" s="10"/>
      <c r="TX150" s="1"/>
      <c r="TY150" s="9"/>
      <c r="UB150" s="10"/>
      <c r="UC150" s="1"/>
      <c r="UD150" s="9"/>
      <c r="UG150" s="10"/>
      <c r="UH150" s="1"/>
      <c r="UI150" s="9"/>
      <c r="UL150" s="10"/>
      <c r="UM150" s="1"/>
      <c r="UN150" s="9"/>
      <c r="UQ150" s="10"/>
      <c r="UR150" s="1"/>
      <c r="US150" s="9"/>
      <c r="UV150" s="10"/>
      <c r="UW150" s="1"/>
      <c r="UX150" s="9"/>
      <c r="VA150" s="10"/>
      <c r="VB150" s="1"/>
      <c r="VC150" s="9"/>
      <c r="VF150" s="10"/>
      <c r="VG150" s="1"/>
      <c r="VH150" s="9"/>
      <c r="VK150" s="10"/>
      <c r="VL150" s="1"/>
      <c r="VM150" s="9"/>
      <c r="VP150" s="10"/>
      <c r="VQ150" s="1"/>
      <c r="VR150" s="9"/>
      <c r="VU150" s="10"/>
      <c r="VV150" s="1"/>
      <c r="VW150" s="9"/>
      <c r="VZ150" s="10"/>
      <c r="WA150" s="1"/>
      <c r="WB150" s="9"/>
      <c r="WE150" s="10"/>
      <c r="WF150" s="1"/>
      <c r="WG150" s="9"/>
      <c r="WJ150" s="10"/>
      <c r="WK150" s="1"/>
      <c r="WL150" s="9"/>
      <c r="WO150" s="10"/>
      <c r="WP150" s="1"/>
      <c r="WQ150" s="9"/>
      <c r="WT150" s="10"/>
      <c r="WU150" s="1"/>
      <c r="WV150" s="9"/>
      <c r="WY150" s="10"/>
      <c r="WZ150" s="1"/>
      <c r="XA150" s="9"/>
      <c r="XD150" s="10"/>
      <c r="XE150" s="1"/>
      <c r="XF150" s="9"/>
      <c r="XI150" s="10"/>
      <c r="XJ150" s="1"/>
      <c r="XK150" s="9"/>
      <c r="XN150" s="10"/>
      <c r="XO150" s="1"/>
      <c r="XP150" s="9"/>
      <c r="XS150" s="10"/>
      <c r="XT150" s="1"/>
      <c r="XU150" s="9"/>
      <c r="XX150" s="10"/>
      <c r="XY150" s="1"/>
      <c r="XZ150" s="9"/>
      <c r="YC150" s="10"/>
      <c r="YD150" s="1"/>
      <c r="YE150" s="9"/>
      <c r="YH150" s="10"/>
      <c r="YI150" s="1"/>
      <c r="YJ150" s="9"/>
      <c r="YM150" s="10"/>
      <c r="YN150" s="1"/>
      <c r="YO150" s="9"/>
      <c r="YR150" s="10"/>
      <c r="YS150" s="1"/>
      <c r="YT150" s="9"/>
      <c r="YW150" s="10"/>
      <c r="YX150" s="1"/>
      <c r="YY150" s="9"/>
      <c r="ZB150" s="10"/>
      <c r="ZC150" s="1"/>
      <c r="ZD150" s="9"/>
      <c r="ZG150" s="10"/>
      <c r="ZH150" s="1"/>
      <c r="ZI150" s="9"/>
      <c r="ZL150" s="10"/>
      <c r="ZM150" s="1"/>
      <c r="ZN150" s="9"/>
      <c r="ZQ150" s="10"/>
      <c r="ZR150" s="1"/>
      <c r="ZS150" s="9"/>
      <c r="ZV150" s="10"/>
      <c r="ZW150" s="1"/>
      <c r="ZX150" s="9"/>
      <c r="AAA150" s="10"/>
      <c r="AAB150" s="1"/>
      <c r="AAC150" s="9"/>
      <c r="AAF150" s="10"/>
      <c r="AAG150" s="1"/>
      <c r="AAH150" s="9"/>
      <c r="AAK150" s="10"/>
      <c r="AAL150" s="1"/>
      <c r="AAM150" s="9"/>
      <c r="AAP150" s="10"/>
      <c r="AAQ150" s="1"/>
      <c r="AAR150" s="9"/>
      <c r="AAU150" s="10"/>
      <c r="AAV150" s="1"/>
      <c r="AAW150" s="9"/>
      <c r="AAZ150" s="10"/>
      <c r="ABA150" s="1"/>
      <c r="ABB150" s="9"/>
      <c r="ABE150" s="10"/>
      <c r="ABF150" s="1"/>
      <c r="ABG150" s="9"/>
      <c r="ABJ150" s="10"/>
      <c r="ABK150" s="1"/>
      <c r="ABL150" s="9"/>
      <c r="ABO150" s="10"/>
      <c r="ABP150" s="1"/>
      <c r="ABQ150" s="9"/>
      <c r="ABT150" s="10"/>
      <c r="ABU150" s="1"/>
      <c r="ABV150" s="9"/>
      <c r="ABY150" s="10"/>
      <c r="ABZ150" s="1"/>
      <c r="ACA150" s="9"/>
      <c r="ACD150" s="10"/>
      <c r="ACE150" s="1"/>
      <c r="ACF150" s="9"/>
      <c r="ACI150" s="10"/>
      <c r="ACJ150" s="1"/>
      <c r="ACK150" s="9"/>
      <c r="ACN150" s="10"/>
      <c r="ACO150" s="1"/>
      <c r="ACP150" s="9"/>
      <c r="ACS150" s="10"/>
      <c r="ACT150" s="1"/>
      <c r="ACU150" s="9"/>
      <c r="ACX150" s="10"/>
      <c r="ACY150" s="1"/>
      <c r="ACZ150" s="9"/>
      <c r="ADC150" s="10"/>
      <c r="ADD150" s="1"/>
      <c r="ADE150" s="9"/>
      <c r="ADH150" s="10"/>
      <c r="ADI150" s="1"/>
      <c r="ADJ150" s="9"/>
      <c r="ADM150" s="10"/>
      <c r="ADN150" s="1"/>
      <c r="ADO150" s="9"/>
      <c r="ADR150" s="10"/>
      <c r="ADS150" s="1"/>
      <c r="ADT150" s="9"/>
      <c r="ADW150" s="10"/>
      <c r="ADX150" s="1"/>
      <c r="ADY150" s="9"/>
      <c r="AEB150" s="10"/>
      <c r="AEC150" s="1"/>
      <c r="AED150" s="9"/>
      <c r="AEG150" s="10"/>
      <c r="AEH150" s="1"/>
      <c r="AEI150" s="9"/>
      <c r="AEL150" s="10"/>
      <c r="AEM150" s="1"/>
      <c r="AEN150" s="9"/>
      <c r="AEQ150" s="10"/>
      <c r="AER150" s="1"/>
      <c r="AES150" s="9"/>
      <c r="AEV150" s="10"/>
      <c r="AEW150" s="1"/>
      <c r="AEX150" s="9"/>
      <c r="AFA150" s="10"/>
      <c r="AFB150" s="1"/>
      <c r="AFC150" s="9"/>
      <c r="AFF150" s="10"/>
      <c r="AFG150" s="1"/>
      <c r="AFH150" s="9"/>
      <c r="AFK150" s="10"/>
      <c r="AFL150" s="1"/>
      <c r="AFM150" s="9"/>
      <c r="AFP150" s="10"/>
      <c r="AFQ150" s="1"/>
      <c r="AFR150" s="9"/>
      <c r="AFU150" s="10"/>
      <c r="AFV150" s="1"/>
      <c r="AFW150" s="9"/>
      <c r="AFZ150" s="10"/>
      <c r="AGA150" s="1"/>
      <c r="AGB150" s="9"/>
      <c r="AGE150" s="10"/>
      <c r="AGF150" s="1"/>
      <c r="AGG150" s="9"/>
      <c r="AGJ150" s="10"/>
      <c r="AGK150" s="1"/>
      <c r="AGL150" s="9"/>
      <c r="AGO150" s="10"/>
      <c r="AGP150" s="1"/>
      <c r="AGQ150" s="9"/>
      <c r="AGT150" s="10"/>
      <c r="AGU150" s="1"/>
      <c r="AGV150" s="9"/>
      <c r="AGY150" s="10"/>
      <c r="AGZ150" s="1"/>
      <c r="AHA150" s="9"/>
      <c r="AHD150" s="10"/>
      <c r="AHE150" s="1"/>
      <c r="AHF150" s="9"/>
      <c r="AHI150" s="10"/>
      <c r="AHJ150" s="1"/>
      <c r="AHK150" s="9"/>
      <c r="AHN150" s="10"/>
      <c r="AHO150" s="1"/>
      <c r="AHP150" s="9"/>
      <c r="AHS150" s="10"/>
      <c r="AHT150" s="1"/>
      <c r="AHU150" s="9"/>
      <c r="AHX150" s="10"/>
      <c r="AHY150" s="1"/>
      <c r="AHZ150" s="9"/>
      <c r="AIC150" s="10"/>
      <c r="AID150" s="1"/>
      <c r="AIE150" s="9"/>
      <c r="AIH150" s="10"/>
      <c r="AII150" s="1"/>
      <c r="AIJ150" s="9"/>
      <c r="AIM150" s="10"/>
      <c r="AIN150" s="1"/>
      <c r="AIO150" s="9"/>
      <c r="AIR150" s="10"/>
      <c r="AIS150" s="1"/>
      <c r="AIT150" s="9"/>
      <c r="AIW150" s="10"/>
      <c r="AIX150" s="1"/>
      <c r="AIY150" s="9"/>
      <c r="AJB150" s="10"/>
      <c r="AJC150" s="1"/>
      <c r="AJD150" s="9"/>
      <c r="AJG150" s="10"/>
      <c r="AJH150" s="1"/>
      <c r="AJI150" s="9"/>
      <c r="AJL150" s="10"/>
      <c r="AJM150" s="1"/>
      <c r="AJN150" s="9"/>
      <c r="AJQ150" s="10"/>
      <c r="AJR150" s="1"/>
      <c r="AJS150" s="9"/>
      <c r="AJV150" s="10"/>
      <c r="AJW150" s="1"/>
      <c r="AJX150" s="9"/>
      <c r="AKA150" s="10"/>
      <c r="AKB150" s="1"/>
      <c r="AKC150" s="9"/>
      <c r="AKF150" s="10"/>
      <c r="AKG150" s="1"/>
      <c r="AKH150" s="9"/>
      <c r="AKK150" s="10"/>
      <c r="AKL150" s="1"/>
      <c r="AKM150" s="9"/>
      <c r="AKP150" s="10"/>
      <c r="AKQ150" s="1"/>
      <c r="AKR150" s="9"/>
      <c r="AKU150" s="10"/>
      <c r="AKV150" s="1"/>
      <c r="AKW150" s="9"/>
      <c r="AKZ150" s="10"/>
      <c r="ALA150" s="1"/>
      <c r="ALB150" s="9"/>
      <c r="ALE150" s="10"/>
      <c r="ALF150" s="1"/>
      <c r="ALG150" s="9"/>
      <c r="ALJ150" s="10"/>
      <c r="ALK150" s="1"/>
      <c r="ALL150" s="9"/>
      <c r="ALO150" s="10"/>
      <c r="ALP150" s="1"/>
      <c r="ALQ150" s="9"/>
      <c r="ALT150" s="10"/>
      <c r="ALU150" s="1"/>
      <c r="ALV150" s="9"/>
      <c r="ALY150" s="10"/>
      <c r="ALZ150" s="1"/>
      <c r="AMA150" s="9"/>
      <c r="AMD150" s="10"/>
      <c r="AME150" s="1"/>
      <c r="AMF150" s="9"/>
      <c r="AMI150" s="10"/>
      <c r="AMJ150" s="1"/>
    </row>
    <row r="151" spans="1:1024" customHeight="1" ht="13.2">
      <c r="I151" s="1"/>
      <c r="J151" s="9"/>
      <c r="M151" s="10"/>
      <c r="N151" s="1"/>
      <c r="O151" s="9"/>
      <c r="R151" s="10"/>
      <c r="S151" s="1"/>
      <c r="T151" s="9"/>
      <c r="W151" s="10"/>
      <c r="X151" s="1"/>
      <c r="Y151" s="9"/>
      <c r="AB151" s="10"/>
      <c r="AC151" s="1"/>
      <c r="AD151" s="9"/>
      <c r="AG151" s="10"/>
      <c r="AH151" s="1"/>
      <c r="AI151" s="9"/>
      <c r="AL151" s="10"/>
      <c r="AM151" s="1"/>
      <c r="AN151" s="9"/>
      <c r="AQ151" s="10"/>
      <c r="AR151" s="1"/>
      <c r="AS151" s="9"/>
      <c r="AV151" s="10"/>
      <c r="AW151" s="1"/>
      <c r="AX151" s="9"/>
      <c r="BA151" s="10"/>
      <c r="BB151" s="1"/>
      <c r="BC151" s="9"/>
      <c r="BF151" s="10"/>
      <c r="BG151" s="1"/>
      <c r="BH151" s="9"/>
      <c r="BK151" s="10"/>
      <c r="BL151" s="1"/>
      <c r="BM151" s="9"/>
      <c r="BP151" s="10"/>
      <c r="BQ151" s="1"/>
      <c r="BR151" s="9"/>
      <c r="BU151" s="10"/>
      <c r="BV151" s="1"/>
      <c r="BW151" s="9"/>
      <c r="BZ151" s="10"/>
      <c r="CA151" s="1"/>
      <c r="CB151" s="9"/>
      <c r="CE151" s="10"/>
      <c r="CF151" s="1"/>
      <c r="CG151" s="9"/>
      <c r="CJ151" s="10"/>
      <c r="CK151" s="1"/>
      <c r="CL151" s="9"/>
      <c r="CO151" s="10"/>
      <c r="CP151" s="1"/>
      <c r="CQ151" s="9"/>
      <c r="CT151" s="10"/>
      <c r="CU151" s="1"/>
      <c r="CV151" s="9"/>
      <c r="CY151" s="10"/>
      <c r="CZ151" s="1"/>
      <c r="DA151" s="9"/>
      <c r="DD151" s="10"/>
      <c r="DE151" s="1"/>
      <c r="DF151" s="9"/>
      <c r="DI151" s="10"/>
      <c r="DJ151" s="1"/>
      <c r="DK151" s="9"/>
      <c r="DN151" s="10"/>
      <c r="DO151" s="1"/>
      <c r="DP151" s="9"/>
      <c r="DS151" s="10"/>
      <c r="DT151" s="1"/>
      <c r="DU151" s="9"/>
      <c r="DX151" s="10"/>
      <c r="DY151" s="1"/>
      <c r="DZ151" s="9"/>
      <c r="EC151" s="10"/>
      <c r="ED151" s="1"/>
      <c r="EE151" s="9"/>
      <c r="EH151" s="10"/>
      <c r="EI151" s="1"/>
      <c r="EJ151" s="9"/>
      <c r="EM151" s="10"/>
      <c r="EN151" s="1"/>
      <c r="EO151" s="9"/>
      <c r="ER151" s="10"/>
      <c r="ES151" s="1"/>
      <c r="ET151" s="9"/>
      <c r="EW151" s="10"/>
      <c r="EX151" s="1"/>
      <c r="EY151" s="9"/>
      <c r="FB151" s="10"/>
      <c r="FC151" s="1"/>
      <c r="FD151" s="9"/>
      <c r="FG151" s="10"/>
      <c r="FH151" s="1"/>
      <c r="FI151" s="9"/>
      <c r="FL151" s="10"/>
      <c r="FM151" s="1"/>
      <c r="FN151" s="9"/>
      <c r="FQ151" s="10"/>
      <c r="FR151" s="1"/>
      <c r="FS151" s="9"/>
      <c r="FV151" s="10"/>
      <c r="FW151" s="1"/>
      <c r="FX151" s="9"/>
      <c r="GA151" s="10"/>
      <c r="GB151" s="1"/>
      <c r="GC151" s="9"/>
      <c r="GF151" s="10"/>
      <c r="GG151" s="1"/>
      <c r="GH151" s="9"/>
      <c r="GK151" s="10"/>
      <c r="GL151" s="1"/>
      <c r="GM151" s="9"/>
      <c r="GP151" s="10"/>
      <c r="GQ151" s="1"/>
      <c r="GR151" s="9"/>
      <c r="GU151" s="10"/>
      <c r="GV151" s="1"/>
      <c r="GW151" s="9"/>
      <c r="GZ151" s="10"/>
      <c r="HA151" s="1"/>
      <c r="HB151" s="9"/>
      <c r="HE151" s="10"/>
      <c r="HF151" s="1"/>
      <c r="HG151" s="9"/>
      <c r="HJ151" s="10"/>
      <c r="HK151" s="1"/>
      <c r="HL151" s="9"/>
      <c r="HO151" s="10"/>
      <c r="HP151" s="1"/>
      <c r="HQ151" s="9"/>
      <c r="HT151" s="10"/>
      <c r="HU151" s="1"/>
      <c r="HV151" s="9"/>
      <c r="HY151" s="10"/>
      <c r="HZ151" s="1"/>
      <c r="IA151" s="9"/>
      <c r="ID151" s="10"/>
      <c r="IE151" s="1"/>
      <c r="IF151" s="9"/>
      <c r="II151" s="10"/>
      <c r="IJ151" s="1"/>
      <c r="IK151" s="9"/>
      <c r="IN151" s="10"/>
      <c r="IO151" s="1"/>
      <c r="IP151" s="9"/>
      <c r="IS151" s="10"/>
      <c r="IT151" s="1"/>
      <c r="IU151" s="9"/>
      <c r="IX151" s="10"/>
      <c r="IY151" s="1"/>
      <c r="IZ151" s="9"/>
      <c r="JC151" s="10"/>
      <c r="JD151" s="1"/>
      <c r="JE151" s="9"/>
      <c r="JH151" s="10"/>
      <c r="JI151" s="1"/>
      <c r="JJ151" s="9"/>
      <c r="JM151" s="10"/>
      <c r="JN151" s="1"/>
      <c r="JO151" s="9"/>
      <c r="JR151" s="10"/>
      <c r="JS151" s="1"/>
      <c r="JT151" s="9"/>
      <c r="JW151" s="10"/>
      <c r="JX151" s="1"/>
      <c r="JY151" s="9"/>
      <c r="KB151" s="10"/>
      <c r="KC151" s="1"/>
      <c r="KD151" s="9"/>
      <c r="KG151" s="10"/>
      <c r="KH151" s="1"/>
      <c r="KI151" s="9"/>
      <c r="KL151" s="10"/>
      <c r="KM151" s="1"/>
      <c r="KN151" s="9"/>
      <c r="KQ151" s="10"/>
      <c r="KR151" s="1"/>
      <c r="KS151" s="9"/>
      <c r="KV151" s="10"/>
      <c r="KW151" s="1"/>
      <c r="KX151" s="9"/>
      <c r="LA151" s="10"/>
      <c r="LB151" s="1"/>
      <c r="LC151" s="9"/>
      <c r="LF151" s="10"/>
      <c r="LG151" s="1"/>
      <c r="LH151" s="9"/>
      <c r="LK151" s="10"/>
      <c r="LL151" s="1"/>
      <c r="LM151" s="9"/>
      <c r="LP151" s="10"/>
      <c r="LQ151" s="1"/>
      <c r="LR151" s="9"/>
      <c r="LU151" s="10"/>
      <c r="LV151" s="1"/>
      <c r="LW151" s="9"/>
      <c r="LZ151" s="10"/>
      <c r="MA151" s="1"/>
      <c r="MB151" s="9"/>
      <c r="ME151" s="10"/>
      <c r="MF151" s="1"/>
      <c r="MG151" s="9"/>
      <c r="MJ151" s="10"/>
      <c r="MK151" s="1"/>
      <c r="ML151" s="9"/>
      <c r="MO151" s="10"/>
      <c r="MP151" s="1"/>
      <c r="MQ151" s="9"/>
      <c r="MT151" s="10"/>
      <c r="MU151" s="1"/>
      <c r="MV151" s="9"/>
      <c r="MY151" s="10"/>
      <c r="MZ151" s="1"/>
      <c r="NA151" s="9"/>
      <c r="ND151" s="10"/>
      <c r="NE151" s="1"/>
      <c r="NF151" s="9"/>
      <c r="NI151" s="10"/>
      <c r="NJ151" s="1"/>
      <c r="NK151" s="9"/>
      <c r="NN151" s="10"/>
      <c r="NO151" s="1"/>
      <c r="NP151" s="9"/>
      <c r="NS151" s="10"/>
      <c r="NT151" s="1"/>
      <c r="NU151" s="9"/>
      <c r="NX151" s="10"/>
      <c r="NY151" s="1"/>
      <c r="NZ151" s="9"/>
      <c r="OC151" s="10"/>
      <c r="OD151" s="1"/>
      <c r="OE151" s="9"/>
      <c r="OH151" s="10"/>
      <c r="OI151" s="1"/>
      <c r="OJ151" s="9"/>
      <c r="OM151" s="10"/>
      <c r="ON151" s="1"/>
      <c r="OO151" s="9"/>
      <c r="OR151" s="10"/>
      <c r="OS151" s="1"/>
      <c r="OT151" s="9"/>
      <c r="OW151" s="10"/>
      <c r="OX151" s="1"/>
      <c r="OY151" s="9"/>
      <c r="PB151" s="10"/>
      <c r="PC151" s="1"/>
      <c r="PD151" s="9"/>
      <c r="PG151" s="10"/>
      <c r="PH151" s="1"/>
      <c r="PI151" s="9"/>
      <c r="PL151" s="10"/>
      <c r="PM151" s="1"/>
      <c r="PN151" s="9"/>
      <c r="PQ151" s="10"/>
      <c r="PR151" s="1"/>
      <c r="PS151" s="9"/>
      <c r="PV151" s="10"/>
      <c r="PW151" s="1"/>
      <c r="PX151" s="9"/>
      <c r="QA151" s="10"/>
      <c r="QB151" s="1"/>
      <c r="QC151" s="9"/>
      <c r="QF151" s="10"/>
      <c r="QG151" s="1"/>
      <c r="QH151" s="9"/>
      <c r="QK151" s="10"/>
      <c r="QL151" s="1"/>
      <c r="QM151" s="9"/>
      <c r="QP151" s="10"/>
      <c r="QQ151" s="1"/>
      <c r="QR151" s="9"/>
      <c r="QU151" s="10"/>
      <c r="QV151" s="1"/>
      <c r="QW151" s="9"/>
      <c r="QZ151" s="10"/>
      <c r="RA151" s="1"/>
      <c r="RB151" s="9"/>
      <c r="RE151" s="10"/>
      <c r="RF151" s="1"/>
      <c r="RG151" s="9"/>
      <c r="RJ151" s="10"/>
      <c r="RK151" s="1"/>
      <c r="RL151" s="9"/>
      <c r="RO151" s="10"/>
      <c r="RP151" s="1"/>
      <c r="RQ151" s="9"/>
      <c r="RT151" s="10"/>
      <c r="RU151" s="1"/>
      <c r="RV151" s="9"/>
      <c r="RY151" s="10"/>
      <c r="RZ151" s="1"/>
      <c r="SA151" s="9"/>
      <c r="SD151" s="10"/>
      <c r="SE151" s="1"/>
      <c r="SF151" s="9"/>
      <c r="SI151" s="10"/>
      <c r="SJ151" s="1"/>
      <c r="SK151" s="9"/>
      <c r="SN151" s="10"/>
      <c r="SO151" s="1"/>
      <c r="SP151" s="9"/>
      <c r="SS151" s="10"/>
      <c r="ST151" s="1"/>
      <c r="SU151" s="9"/>
      <c r="SX151" s="10"/>
      <c r="SY151" s="1"/>
      <c r="SZ151" s="9"/>
      <c r="TC151" s="10"/>
      <c r="TD151" s="1"/>
      <c r="TE151" s="9"/>
      <c r="TH151" s="10"/>
      <c r="TI151" s="1"/>
      <c r="TJ151" s="9"/>
      <c r="TM151" s="10"/>
      <c r="TN151" s="1"/>
      <c r="TO151" s="9"/>
      <c r="TR151" s="10"/>
      <c r="TS151" s="1"/>
      <c r="TT151" s="9"/>
      <c r="TW151" s="10"/>
      <c r="TX151" s="1"/>
      <c r="TY151" s="9"/>
      <c r="UB151" s="10"/>
      <c r="UC151" s="1"/>
      <c r="UD151" s="9"/>
      <c r="UG151" s="10"/>
      <c r="UH151" s="1"/>
      <c r="UI151" s="9"/>
      <c r="UL151" s="10"/>
      <c r="UM151" s="1"/>
      <c r="UN151" s="9"/>
      <c r="UQ151" s="10"/>
      <c r="UR151" s="1"/>
      <c r="US151" s="9"/>
      <c r="UV151" s="10"/>
      <c r="UW151" s="1"/>
      <c r="UX151" s="9"/>
      <c r="VA151" s="10"/>
      <c r="VB151" s="1"/>
      <c r="VC151" s="9"/>
      <c r="VF151" s="10"/>
      <c r="VG151" s="1"/>
      <c r="VH151" s="9"/>
      <c r="VK151" s="10"/>
      <c r="VL151" s="1"/>
      <c r="VM151" s="9"/>
      <c r="VP151" s="10"/>
      <c r="VQ151" s="1"/>
      <c r="VR151" s="9"/>
      <c r="VU151" s="10"/>
      <c r="VV151" s="1"/>
      <c r="VW151" s="9"/>
      <c r="VZ151" s="10"/>
      <c r="WA151" s="1"/>
      <c r="WB151" s="9"/>
      <c r="WE151" s="10"/>
      <c r="WF151" s="1"/>
      <c r="WG151" s="9"/>
      <c r="WJ151" s="10"/>
      <c r="WK151" s="1"/>
      <c r="WL151" s="9"/>
      <c r="WO151" s="10"/>
      <c r="WP151" s="1"/>
      <c r="WQ151" s="9"/>
      <c r="WT151" s="10"/>
      <c r="WU151" s="1"/>
      <c r="WV151" s="9"/>
      <c r="WY151" s="10"/>
      <c r="WZ151" s="1"/>
      <c r="XA151" s="9"/>
      <c r="XD151" s="10"/>
      <c r="XE151" s="1"/>
      <c r="XF151" s="9"/>
      <c r="XI151" s="10"/>
      <c r="XJ151" s="1"/>
      <c r="XK151" s="9"/>
      <c r="XN151" s="10"/>
      <c r="XO151" s="1"/>
      <c r="XP151" s="9"/>
      <c r="XS151" s="10"/>
      <c r="XT151" s="1"/>
      <c r="XU151" s="9"/>
      <c r="XX151" s="10"/>
      <c r="XY151" s="1"/>
      <c r="XZ151" s="9"/>
      <c r="YC151" s="10"/>
      <c r="YD151" s="1"/>
      <c r="YE151" s="9"/>
      <c r="YH151" s="10"/>
      <c r="YI151" s="1"/>
      <c r="YJ151" s="9"/>
      <c r="YM151" s="10"/>
      <c r="YN151" s="1"/>
      <c r="YO151" s="9"/>
      <c r="YR151" s="10"/>
      <c r="YS151" s="1"/>
      <c r="YT151" s="9"/>
      <c r="YW151" s="10"/>
      <c r="YX151" s="1"/>
      <c r="YY151" s="9"/>
      <c r="ZB151" s="10"/>
      <c r="ZC151" s="1"/>
      <c r="ZD151" s="9"/>
      <c r="ZG151" s="10"/>
      <c r="ZH151" s="1"/>
      <c r="ZI151" s="9"/>
      <c r="ZL151" s="10"/>
      <c r="ZM151" s="1"/>
      <c r="ZN151" s="9"/>
      <c r="ZQ151" s="10"/>
      <c r="ZR151" s="1"/>
      <c r="ZS151" s="9"/>
      <c r="ZV151" s="10"/>
      <c r="ZW151" s="1"/>
      <c r="ZX151" s="9"/>
      <c r="AAA151" s="10"/>
      <c r="AAB151" s="1"/>
      <c r="AAC151" s="9"/>
      <c r="AAF151" s="10"/>
      <c r="AAG151" s="1"/>
      <c r="AAH151" s="9"/>
      <c r="AAK151" s="10"/>
      <c r="AAL151" s="1"/>
      <c r="AAM151" s="9"/>
      <c r="AAP151" s="10"/>
      <c r="AAQ151" s="1"/>
      <c r="AAR151" s="9"/>
      <c r="AAU151" s="10"/>
      <c r="AAV151" s="1"/>
      <c r="AAW151" s="9"/>
      <c r="AAZ151" s="10"/>
      <c r="ABA151" s="1"/>
      <c r="ABB151" s="9"/>
      <c r="ABE151" s="10"/>
      <c r="ABF151" s="1"/>
      <c r="ABG151" s="9"/>
      <c r="ABJ151" s="10"/>
      <c r="ABK151" s="1"/>
      <c r="ABL151" s="9"/>
      <c r="ABO151" s="10"/>
      <c r="ABP151" s="1"/>
      <c r="ABQ151" s="9"/>
      <c r="ABT151" s="10"/>
      <c r="ABU151" s="1"/>
      <c r="ABV151" s="9"/>
      <c r="ABY151" s="10"/>
      <c r="ABZ151" s="1"/>
      <c r="ACA151" s="9"/>
      <c r="ACD151" s="10"/>
      <c r="ACE151" s="1"/>
      <c r="ACF151" s="9"/>
      <c r="ACI151" s="10"/>
      <c r="ACJ151" s="1"/>
      <c r="ACK151" s="9"/>
      <c r="ACN151" s="10"/>
      <c r="ACO151" s="1"/>
      <c r="ACP151" s="9"/>
      <c r="ACS151" s="10"/>
      <c r="ACT151" s="1"/>
      <c r="ACU151" s="9"/>
      <c r="ACX151" s="10"/>
      <c r="ACY151" s="1"/>
      <c r="ACZ151" s="9"/>
      <c r="ADC151" s="10"/>
      <c r="ADD151" s="1"/>
      <c r="ADE151" s="9"/>
      <c r="ADH151" s="10"/>
      <c r="ADI151" s="1"/>
      <c r="ADJ151" s="9"/>
      <c r="ADM151" s="10"/>
      <c r="ADN151" s="1"/>
      <c r="ADO151" s="9"/>
      <c r="ADR151" s="10"/>
      <c r="ADS151" s="1"/>
      <c r="ADT151" s="9"/>
      <c r="ADW151" s="10"/>
      <c r="ADX151" s="1"/>
      <c r="ADY151" s="9"/>
      <c r="AEB151" s="10"/>
      <c r="AEC151" s="1"/>
      <c r="AED151" s="9"/>
      <c r="AEG151" s="10"/>
      <c r="AEH151" s="1"/>
      <c r="AEI151" s="9"/>
      <c r="AEL151" s="10"/>
      <c r="AEM151" s="1"/>
      <c r="AEN151" s="9"/>
      <c r="AEQ151" s="10"/>
      <c r="AER151" s="1"/>
      <c r="AES151" s="9"/>
      <c r="AEV151" s="10"/>
      <c r="AEW151" s="1"/>
      <c r="AEX151" s="9"/>
      <c r="AFA151" s="10"/>
      <c r="AFB151" s="1"/>
      <c r="AFC151" s="9"/>
      <c r="AFF151" s="10"/>
      <c r="AFG151" s="1"/>
      <c r="AFH151" s="9"/>
      <c r="AFK151" s="10"/>
      <c r="AFL151" s="1"/>
      <c r="AFM151" s="9"/>
      <c r="AFP151" s="10"/>
      <c r="AFQ151" s="1"/>
      <c r="AFR151" s="9"/>
      <c r="AFU151" s="10"/>
      <c r="AFV151" s="1"/>
      <c r="AFW151" s="9"/>
      <c r="AFZ151" s="10"/>
      <c r="AGA151" s="1"/>
      <c r="AGB151" s="9"/>
      <c r="AGE151" s="10"/>
      <c r="AGF151" s="1"/>
      <c r="AGG151" s="9"/>
      <c r="AGJ151" s="10"/>
      <c r="AGK151" s="1"/>
      <c r="AGL151" s="9"/>
      <c r="AGO151" s="10"/>
      <c r="AGP151" s="1"/>
      <c r="AGQ151" s="9"/>
      <c r="AGT151" s="10"/>
      <c r="AGU151" s="1"/>
      <c r="AGV151" s="9"/>
      <c r="AGY151" s="10"/>
      <c r="AGZ151" s="1"/>
      <c r="AHA151" s="9"/>
      <c r="AHD151" s="10"/>
      <c r="AHE151" s="1"/>
      <c r="AHF151" s="9"/>
      <c r="AHI151" s="10"/>
      <c r="AHJ151" s="1"/>
      <c r="AHK151" s="9"/>
      <c r="AHN151" s="10"/>
      <c r="AHO151" s="1"/>
      <c r="AHP151" s="9"/>
      <c r="AHS151" s="10"/>
      <c r="AHT151" s="1"/>
      <c r="AHU151" s="9"/>
      <c r="AHX151" s="10"/>
      <c r="AHY151" s="1"/>
      <c r="AHZ151" s="9"/>
      <c r="AIC151" s="10"/>
      <c r="AID151" s="1"/>
      <c r="AIE151" s="9"/>
      <c r="AIH151" s="10"/>
      <c r="AII151" s="1"/>
      <c r="AIJ151" s="9"/>
      <c r="AIM151" s="10"/>
      <c r="AIN151" s="1"/>
      <c r="AIO151" s="9"/>
      <c r="AIR151" s="10"/>
      <c r="AIS151" s="1"/>
      <c r="AIT151" s="9"/>
      <c r="AIW151" s="10"/>
      <c r="AIX151" s="1"/>
      <c r="AIY151" s="9"/>
      <c r="AJB151" s="10"/>
      <c r="AJC151" s="1"/>
      <c r="AJD151" s="9"/>
      <c r="AJG151" s="10"/>
      <c r="AJH151" s="1"/>
      <c r="AJI151" s="9"/>
      <c r="AJL151" s="10"/>
      <c r="AJM151" s="1"/>
      <c r="AJN151" s="9"/>
      <c r="AJQ151" s="10"/>
      <c r="AJR151" s="1"/>
      <c r="AJS151" s="9"/>
      <c r="AJV151" s="10"/>
      <c r="AJW151" s="1"/>
      <c r="AJX151" s="9"/>
      <c r="AKA151" s="10"/>
      <c r="AKB151" s="1"/>
      <c r="AKC151" s="9"/>
      <c r="AKF151" s="10"/>
      <c r="AKG151" s="1"/>
      <c r="AKH151" s="9"/>
      <c r="AKK151" s="10"/>
      <c r="AKL151" s="1"/>
      <c r="AKM151" s="9"/>
      <c r="AKP151" s="10"/>
      <c r="AKQ151" s="1"/>
      <c r="AKR151" s="9"/>
      <c r="AKU151" s="10"/>
      <c r="AKV151" s="1"/>
      <c r="AKW151" s="9"/>
      <c r="AKZ151" s="10"/>
      <c r="ALA151" s="1"/>
      <c r="ALB151" s="9"/>
      <c r="ALE151" s="10"/>
      <c r="ALF151" s="1"/>
      <c r="ALG151" s="9"/>
      <c r="ALJ151" s="10"/>
      <c r="ALK151" s="1"/>
      <c r="ALL151" s="9"/>
      <c r="ALO151" s="10"/>
      <c r="ALP151" s="1"/>
      <c r="ALQ151" s="9"/>
      <c r="ALT151" s="10"/>
      <c r="ALU151" s="1"/>
      <c r="ALV151" s="9"/>
      <c r="ALY151" s="10"/>
      <c r="ALZ151" s="1"/>
      <c r="AMA151" s="9"/>
      <c r="AMD151" s="10"/>
      <c r="AME151" s="1"/>
      <c r="AMF151" s="9"/>
      <c r="AMI151" s="10"/>
      <c r="AMJ151" s="1"/>
    </row>
    <row r="152" spans="1:1024" customHeight="1" ht="13.2">
      <c r="I152" s="1"/>
      <c r="J152" s="9"/>
      <c r="M152" s="10"/>
      <c r="N152" s="1"/>
      <c r="O152" s="9"/>
      <c r="R152" s="10"/>
      <c r="S152" s="1"/>
      <c r="T152" s="9"/>
      <c r="W152" s="10"/>
      <c r="X152" s="1"/>
      <c r="Y152" s="9"/>
      <c r="AB152" s="10"/>
      <c r="AC152" s="1"/>
      <c r="AD152" s="9"/>
      <c r="AG152" s="10"/>
      <c r="AH152" s="1"/>
      <c r="AI152" s="9"/>
      <c r="AL152" s="10"/>
      <c r="AM152" s="1"/>
      <c r="AN152" s="9"/>
      <c r="AQ152" s="10"/>
      <c r="AR152" s="1"/>
      <c r="AS152" s="9"/>
      <c r="AV152" s="10"/>
      <c r="AW152" s="1"/>
      <c r="AX152" s="9"/>
      <c r="BA152" s="10"/>
      <c r="BB152" s="1"/>
      <c r="BC152" s="9"/>
      <c r="BF152" s="10"/>
      <c r="BG152" s="1"/>
      <c r="BH152" s="9"/>
      <c r="BK152" s="10"/>
      <c r="BL152" s="1"/>
      <c r="BM152" s="9"/>
      <c r="BP152" s="10"/>
      <c r="BQ152" s="1"/>
      <c r="BR152" s="9"/>
      <c r="BU152" s="10"/>
      <c r="BV152" s="1"/>
      <c r="BW152" s="9"/>
      <c r="BZ152" s="10"/>
      <c r="CA152" s="1"/>
      <c r="CB152" s="9"/>
      <c r="CE152" s="10"/>
      <c r="CF152" s="1"/>
      <c r="CG152" s="9"/>
      <c r="CJ152" s="10"/>
      <c r="CK152" s="1"/>
      <c r="CL152" s="9"/>
      <c r="CO152" s="10"/>
      <c r="CP152" s="1"/>
      <c r="CQ152" s="9"/>
      <c r="CT152" s="10"/>
      <c r="CU152" s="1"/>
      <c r="CV152" s="9"/>
      <c r="CY152" s="10"/>
      <c r="CZ152" s="1"/>
      <c r="DA152" s="9"/>
      <c r="DD152" s="10"/>
      <c r="DE152" s="1"/>
      <c r="DF152" s="9"/>
      <c r="DI152" s="10"/>
      <c r="DJ152" s="1"/>
      <c r="DK152" s="9"/>
      <c r="DN152" s="10"/>
      <c r="DO152" s="1"/>
      <c r="DP152" s="9"/>
      <c r="DS152" s="10"/>
      <c r="DT152" s="1"/>
      <c r="DU152" s="9"/>
      <c r="DX152" s="10"/>
      <c r="DY152" s="1"/>
      <c r="DZ152" s="9"/>
      <c r="EC152" s="10"/>
      <c r="ED152" s="1"/>
      <c r="EE152" s="9"/>
      <c r="EH152" s="10"/>
      <c r="EI152" s="1"/>
      <c r="EJ152" s="9"/>
      <c r="EM152" s="10"/>
      <c r="EN152" s="1"/>
      <c r="EO152" s="9"/>
      <c r="ER152" s="10"/>
      <c r="ES152" s="1"/>
      <c r="ET152" s="9"/>
      <c r="EW152" s="10"/>
      <c r="EX152" s="1"/>
      <c r="EY152" s="9"/>
      <c r="FB152" s="10"/>
      <c r="FC152" s="1"/>
      <c r="FD152" s="9"/>
      <c r="FG152" s="10"/>
      <c r="FH152" s="1"/>
      <c r="FI152" s="9"/>
      <c r="FL152" s="10"/>
      <c r="FM152" s="1"/>
      <c r="FN152" s="9"/>
      <c r="FQ152" s="10"/>
      <c r="FR152" s="1"/>
      <c r="FS152" s="9"/>
      <c r="FV152" s="10"/>
      <c r="FW152" s="1"/>
      <c r="FX152" s="9"/>
      <c r="GA152" s="10"/>
      <c r="GB152" s="1"/>
      <c r="GC152" s="9"/>
      <c r="GF152" s="10"/>
      <c r="GG152" s="1"/>
      <c r="GH152" s="9"/>
      <c r="GK152" s="10"/>
      <c r="GL152" s="1"/>
      <c r="GM152" s="9"/>
      <c r="GP152" s="10"/>
      <c r="GQ152" s="1"/>
      <c r="GR152" s="9"/>
      <c r="GU152" s="10"/>
      <c r="GV152" s="1"/>
      <c r="GW152" s="9"/>
      <c r="GZ152" s="10"/>
      <c r="HA152" s="1"/>
      <c r="HB152" s="9"/>
      <c r="HE152" s="10"/>
      <c r="HF152" s="1"/>
      <c r="HG152" s="9"/>
      <c r="HJ152" s="10"/>
      <c r="HK152" s="1"/>
      <c r="HL152" s="9"/>
      <c r="HO152" s="10"/>
      <c r="HP152" s="1"/>
      <c r="HQ152" s="9"/>
      <c r="HT152" s="10"/>
      <c r="HU152" s="1"/>
      <c r="HV152" s="9"/>
      <c r="HY152" s="10"/>
      <c r="HZ152" s="1"/>
      <c r="IA152" s="9"/>
      <c r="ID152" s="10"/>
      <c r="IE152" s="1"/>
      <c r="IF152" s="9"/>
      <c r="II152" s="10"/>
      <c r="IJ152" s="1"/>
      <c r="IK152" s="9"/>
      <c r="IN152" s="10"/>
      <c r="IO152" s="1"/>
      <c r="IP152" s="9"/>
      <c r="IS152" s="10"/>
      <c r="IT152" s="1"/>
      <c r="IU152" s="9"/>
      <c r="IX152" s="10"/>
      <c r="IY152" s="1"/>
      <c r="IZ152" s="9"/>
      <c r="JC152" s="10"/>
      <c r="JD152" s="1"/>
      <c r="JE152" s="9"/>
      <c r="JH152" s="10"/>
      <c r="JI152" s="1"/>
      <c r="JJ152" s="9"/>
      <c r="JM152" s="10"/>
      <c r="JN152" s="1"/>
      <c r="JO152" s="9"/>
      <c r="JR152" s="10"/>
      <c r="JS152" s="1"/>
      <c r="JT152" s="9"/>
      <c r="JW152" s="10"/>
      <c r="JX152" s="1"/>
      <c r="JY152" s="9"/>
      <c r="KB152" s="10"/>
      <c r="KC152" s="1"/>
      <c r="KD152" s="9"/>
      <c r="KG152" s="10"/>
      <c r="KH152" s="1"/>
      <c r="KI152" s="9"/>
      <c r="KL152" s="10"/>
      <c r="KM152" s="1"/>
      <c r="KN152" s="9"/>
      <c r="KQ152" s="10"/>
      <c r="KR152" s="1"/>
      <c r="KS152" s="9"/>
      <c r="KV152" s="10"/>
      <c r="KW152" s="1"/>
      <c r="KX152" s="9"/>
      <c r="LA152" s="10"/>
      <c r="LB152" s="1"/>
      <c r="LC152" s="9"/>
      <c r="LF152" s="10"/>
      <c r="LG152" s="1"/>
      <c r="LH152" s="9"/>
      <c r="LK152" s="10"/>
      <c r="LL152" s="1"/>
      <c r="LM152" s="9"/>
      <c r="LP152" s="10"/>
      <c r="LQ152" s="1"/>
      <c r="LR152" s="9"/>
      <c r="LU152" s="10"/>
      <c r="LV152" s="1"/>
      <c r="LW152" s="9"/>
      <c r="LZ152" s="10"/>
      <c r="MA152" s="1"/>
      <c r="MB152" s="9"/>
      <c r="ME152" s="10"/>
      <c r="MF152" s="1"/>
      <c r="MG152" s="9"/>
      <c r="MJ152" s="10"/>
      <c r="MK152" s="1"/>
      <c r="ML152" s="9"/>
      <c r="MO152" s="10"/>
      <c r="MP152" s="1"/>
      <c r="MQ152" s="9"/>
      <c r="MT152" s="10"/>
      <c r="MU152" s="1"/>
      <c r="MV152" s="9"/>
      <c r="MY152" s="10"/>
      <c r="MZ152" s="1"/>
      <c r="NA152" s="9"/>
      <c r="ND152" s="10"/>
      <c r="NE152" s="1"/>
      <c r="NF152" s="9"/>
      <c r="NI152" s="10"/>
      <c r="NJ152" s="1"/>
      <c r="NK152" s="9"/>
      <c r="NN152" s="10"/>
      <c r="NO152" s="1"/>
      <c r="NP152" s="9"/>
      <c r="NS152" s="10"/>
      <c r="NT152" s="1"/>
      <c r="NU152" s="9"/>
      <c r="NX152" s="10"/>
      <c r="NY152" s="1"/>
      <c r="NZ152" s="9"/>
      <c r="OC152" s="10"/>
      <c r="OD152" s="1"/>
      <c r="OE152" s="9"/>
      <c r="OH152" s="10"/>
      <c r="OI152" s="1"/>
      <c r="OJ152" s="9"/>
      <c r="OM152" s="10"/>
      <c r="ON152" s="1"/>
      <c r="OO152" s="9"/>
      <c r="OR152" s="10"/>
      <c r="OS152" s="1"/>
      <c r="OT152" s="9"/>
      <c r="OW152" s="10"/>
      <c r="OX152" s="1"/>
      <c r="OY152" s="9"/>
      <c r="PB152" s="10"/>
      <c r="PC152" s="1"/>
      <c r="PD152" s="9"/>
      <c r="PG152" s="10"/>
      <c r="PH152" s="1"/>
      <c r="PI152" s="9"/>
      <c r="PL152" s="10"/>
      <c r="PM152" s="1"/>
      <c r="PN152" s="9"/>
      <c r="PQ152" s="10"/>
      <c r="PR152" s="1"/>
      <c r="PS152" s="9"/>
      <c r="PV152" s="10"/>
      <c r="PW152" s="1"/>
      <c r="PX152" s="9"/>
      <c r="QA152" s="10"/>
      <c r="QB152" s="1"/>
      <c r="QC152" s="9"/>
      <c r="QF152" s="10"/>
      <c r="QG152" s="1"/>
      <c r="QH152" s="9"/>
      <c r="QK152" s="10"/>
      <c r="QL152" s="1"/>
      <c r="QM152" s="9"/>
      <c r="QP152" s="10"/>
      <c r="QQ152" s="1"/>
      <c r="QR152" s="9"/>
      <c r="QU152" s="10"/>
      <c r="QV152" s="1"/>
      <c r="QW152" s="9"/>
      <c r="QZ152" s="10"/>
      <c r="RA152" s="1"/>
      <c r="RB152" s="9"/>
      <c r="RE152" s="10"/>
      <c r="RF152" s="1"/>
      <c r="RG152" s="9"/>
      <c r="RJ152" s="10"/>
      <c r="RK152" s="1"/>
      <c r="RL152" s="9"/>
      <c r="RO152" s="10"/>
      <c r="RP152" s="1"/>
      <c r="RQ152" s="9"/>
      <c r="RT152" s="10"/>
      <c r="RU152" s="1"/>
      <c r="RV152" s="9"/>
      <c r="RY152" s="10"/>
      <c r="RZ152" s="1"/>
      <c r="SA152" s="9"/>
      <c r="SD152" s="10"/>
      <c r="SE152" s="1"/>
      <c r="SF152" s="9"/>
      <c r="SI152" s="10"/>
      <c r="SJ152" s="1"/>
      <c r="SK152" s="9"/>
      <c r="SN152" s="10"/>
      <c r="SO152" s="1"/>
      <c r="SP152" s="9"/>
      <c r="SS152" s="10"/>
      <c r="ST152" s="1"/>
      <c r="SU152" s="9"/>
      <c r="SX152" s="10"/>
      <c r="SY152" s="1"/>
      <c r="SZ152" s="9"/>
      <c r="TC152" s="10"/>
      <c r="TD152" s="1"/>
      <c r="TE152" s="9"/>
      <c r="TH152" s="10"/>
      <c r="TI152" s="1"/>
      <c r="TJ152" s="9"/>
      <c r="TM152" s="10"/>
      <c r="TN152" s="1"/>
      <c r="TO152" s="9"/>
      <c r="TR152" s="10"/>
      <c r="TS152" s="1"/>
      <c r="TT152" s="9"/>
      <c r="TW152" s="10"/>
      <c r="TX152" s="1"/>
      <c r="TY152" s="9"/>
      <c r="UB152" s="10"/>
      <c r="UC152" s="1"/>
      <c r="UD152" s="9"/>
      <c r="UG152" s="10"/>
      <c r="UH152" s="1"/>
      <c r="UI152" s="9"/>
      <c r="UL152" s="10"/>
      <c r="UM152" s="1"/>
      <c r="UN152" s="9"/>
      <c r="UQ152" s="10"/>
      <c r="UR152" s="1"/>
      <c r="US152" s="9"/>
      <c r="UV152" s="10"/>
      <c r="UW152" s="1"/>
      <c r="UX152" s="9"/>
      <c r="VA152" s="10"/>
      <c r="VB152" s="1"/>
      <c r="VC152" s="9"/>
      <c r="VF152" s="10"/>
      <c r="VG152" s="1"/>
      <c r="VH152" s="9"/>
      <c r="VK152" s="10"/>
      <c r="VL152" s="1"/>
      <c r="VM152" s="9"/>
      <c r="VP152" s="10"/>
      <c r="VQ152" s="1"/>
      <c r="VR152" s="9"/>
      <c r="VU152" s="10"/>
      <c r="VV152" s="1"/>
      <c r="VW152" s="9"/>
      <c r="VZ152" s="10"/>
      <c r="WA152" s="1"/>
      <c r="WB152" s="9"/>
      <c r="WE152" s="10"/>
      <c r="WF152" s="1"/>
      <c r="WG152" s="9"/>
      <c r="WJ152" s="10"/>
      <c r="WK152" s="1"/>
      <c r="WL152" s="9"/>
      <c r="WO152" s="10"/>
      <c r="WP152" s="1"/>
      <c r="WQ152" s="9"/>
      <c r="WT152" s="10"/>
      <c r="WU152" s="1"/>
      <c r="WV152" s="9"/>
      <c r="WY152" s="10"/>
      <c r="WZ152" s="1"/>
      <c r="XA152" s="9"/>
      <c r="XD152" s="10"/>
      <c r="XE152" s="1"/>
      <c r="XF152" s="9"/>
      <c r="XI152" s="10"/>
      <c r="XJ152" s="1"/>
      <c r="XK152" s="9"/>
      <c r="XN152" s="10"/>
      <c r="XO152" s="1"/>
      <c r="XP152" s="9"/>
      <c r="XS152" s="10"/>
      <c r="XT152" s="1"/>
      <c r="XU152" s="9"/>
      <c r="XX152" s="10"/>
      <c r="XY152" s="1"/>
      <c r="XZ152" s="9"/>
      <c r="YC152" s="10"/>
      <c r="YD152" s="1"/>
      <c r="YE152" s="9"/>
      <c r="YH152" s="10"/>
      <c r="YI152" s="1"/>
      <c r="YJ152" s="9"/>
      <c r="YM152" s="10"/>
      <c r="YN152" s="1"/>
      <c r="YO152" s="9"/>
      <c r="YR152" s="10"/>
      <c r="YS152" s="1"/>
      <c r="YT152" s="9"/>
      <c r="YW152" s="10"/>
      <c r="YX152" s="1"/>
      <c r="YY152" s="9"/>
      <c r="ZB152" s="10"/>
      <c r="ZC152" s="1"/>
      <c r="ZD152" s="9"/>
      <c r="ZG152" s="10"/>
      <c r="ZH152" s="1"/>
      <c r="ZI152" s="9"/>
      <c r="ZL152" s="10"/>
      <c r="ZM152" s="1"/>
      <c r="ZN152" s="9"/>
      <c r="ZQ152" s="10"/>
      <c r="ZR152" s="1"/>
      <c r="ZS152" s="9"/>
      <c r="ZV152" s="10"/>
      <c r="ZW152" s="1"/>
      <c r="ZX152" s="9"/>
      <c r="AAA152" s="10"/>
      <c r="AAB152" s="1"/>
      <c r="AAC152" s="9"/>
      <c r="AAF152" s="10"/>
      <c r="AAG152" s="1"/>
      <c r="AAH152" s="9"/>
      <c r="AAK152" s="10"/>
      <c r="AAL152" s="1"/>
      <c r="AAM152" s="9"/>
      <c r="AAP152" s="10"/>
      <c r="AAQ152" s="1"/>
      <c r="AAR152" s="9"/>
      <c r="AAU152" s="10"/>
      <c r="AAV152" s="1"/>
      <c r="AAW152" s="9"/>
      <c r="AAZ152" s="10"/>
      <c r="ABA152" s="1"/>
      <c r="ABB152" s="9"/>
      <c r="ABE152" s="10"/>
      <c r="ABF152" s="1"/>
      <c r="ABG152" s="9"/>
      <c r="ABJ152" s="10"/>
      <c r="ABK152" s="1"/>
      <c r="ABL152" s="9"/>
      <c r="ABO152" s="10"/>
      <c r="ABP152" s="1"/>
      <c r="ABQ152" s="9"/>
      <c r="ABT152" s="10"/>
      <c r="ABU152" s="1"/>
      <c r="ABV152" s="9"/>
      <c r="ABY152" s="10"/>
      <c r="ABZ152" s="1"/>
      <c r="ACA152" s="9"/>
      <c r="ACD152" s="10"/>
      <c r="ACE152" s="1"/>
      <c r="ACF152" s="9"/>
      <c r="ACI152" s="10"/>
      <c r="ACJ152" s="1"/>
      <c r="ACK152" s="9"/>
      <c r="ACN152" s="10"/>
      <c r="ACO152" s="1"/>
      <c r="ACP152" s="9"/>
      <c r="ACS152" s="10"/>
      <c r="ACT152" s="1"/>
      <c r="ACU152" s="9"/>
      <c r="ACX152" s="10"/>
      <c r="ACY152" s="1"/>
      <c r="ACZ152" s="9"/>
      <c r="ADC152" s="10"/>
      <c r="ADD152" s="1"/>
      <c r="ADE152" s="9"/>
      <c r="ADH152" s="10"/>
      <c r="ADI152" s="1"/>
      <c r="ADJ152" s="9"/>
      <c r="ADM152" s="10"/>
      <c r="ADN152" s="1"/>
      <c r="ADO152" s="9"/>
      <c r="ADR152" s="10"/>
      <c r="ADS152" s="1"/>
      <c r="ADT152" s="9"/>
      <c r="ADW152" s="10"/>
      <c r="ADX152" s="1"/>
      <c r="ADY152" s="9"/>
      <c r="AEB152" s="10"/>
      <c r="AEC152" s="1"/>
      <c r="AED152" s="9"/>
      <c r="AEG152" s="10"/>
      <c r="AEH152" s="1"/>
      <c r="AEI152" s="9"/>
      <c r="AEL152" s="10"/>
      <c r="AEM152" s="1"/>
      <c r="AEN152" s="9"/>
      <c r="AEQ152" s="10"/>
      <c r="AER152" s="1"/>
      <c r="AES152" s="9"/>
      <c r="AEV152" s="10"/>
      <c r="AEW152" s="1"/>
      <c r="AEX152" s="9"/>
      <c r="AFA152" s="10"/>
      <c r="AFB152" s="1"/>
      <c r="AFC152" s="9"/>
      <c r="AFF152" s="10"/>
      <c r="AFG152" s="1"/>
      <c r="AFH152" s="9"/>
      <c r="AFK152" s="10"/>
      <c r="AFL152" s="1"/>
      <c r="AFM152" s="9"/>
      <c r="AFP152" s="10"/>
      <c r="AFQ152" s="1"/>
      <c r="AFR152" s="9"/>
      <c r="AFU152" s="10"/>
      <c r="AFV152" s="1"/>
      <c r="AFW152" s="9"/>
      <c r="AFZ152" s="10"/>
      <c r="AGA152" s="1"/>
      <c r="AGB152" s="9"/>
      <c r="AGE152" s="10"/>
      <c r="AGF152" s="1"/>
      <c r="AGG152" s="9"/>
      <c r="AGJ152" s="10"/>
      <c r="AGK152" s="1"/>
      <c r="AGL152" s="9"/>
      <c r="AGO152" s="10"/>
      <c r="AGP152" s="1"/>
      <c r="AGQ152" s="9"/>
      <c r="AGT152" s="10"/>
      <c r="AGU152" s="1"/>
      <c r="AGV152" s="9"/>
      <c r="AGY152" s="10"/>
      <c r="AGZ152" s="1"/>
      <c r="AHA152" s="9"/>
      <c r="AHD152" s="10"/>
      <c r="AHE152" s="1"/>
      <c r="AHF152" s="9"/>
      <c r="AHI152" s="10"/>
      <c r="AHJ152" s="1"/>
      <c r="AHK152" s="9"/>
      <c r="AHN152" s="10"/>
      <c r="AHO152" s="1"/>
      <c r="AHP152" s="9"/>
      <c r="AHS152" s="10"/>
      <c r="AHT152" s="1"/>
      <c r="AHU152" s="9"/>
      <c r="AHX152" s="10"/>
      <c r="AHY152" s="1"/>
      <c r="AHZ152" s="9"/>
      <c r="AIC152" s="10"/>
      <c r="AID152" s="1"/>
      <c r="AIE152" s="9"/>
      <c r="AIH152" s="10"/>
      <c r="AII152" s="1"/>
      <c r="AIJ152" s="9"/>
      <c r="AIM152" s="10"/>
      <c r="AIN152" s="1"/>
      <c r="AIO152" s="9"/>
      <c r="AIR152" s="10"/>
      <c r="AIS152" s="1"/>
      <c r="AIT152" s="9"/>
      <c r="AIW152" s="10"/>
      <c r="AIX152" s="1"/>
      <c r="AIY152" s="9"/>
      <c r="AJB152" s="10"/>
      <c r="AJC152" s="1"/>
      <c r="AJD152" s="9"/>
      <c r="AJG152" s="10"/>
      <c r="AJH152" s="1"/>
      <c r="AJI152" s="9"/>
      <c r="AJL152" s="10"/>
      <c r="AJM152" s="1"/>
      <c r="AJN152" s="9"/>
      <c r="AJQ152" s="10"/>
      <c r="AJR152" s="1"/>
      <c r="AJS152" s="9"/>
      <c r="AJV152" s="10"/>
      <c r="AJW152" s="1"/>
      <c r="AJX152" s="9"/>
      <c r="AKA152" s="10"/>
      <c r="AKB152" s="1"/>
      <c r="AKC152" s="9"/>
      <c r="AKF152" s="10"/>
      <c r="AKG152" s="1"/>
      <c r="AKH152" s="9"/>
      <c r="AKK152" s="10"/>
      <c r="AKL152" s="1"/>
      <c r="AKM152" s="9"/>
      <c r="AKP152" s="10"/>
      <c r="AKQ152" s="1"/>
      <c r="AKR152" s="9"/>
      <c r="AKU152" s="10"/>
      <c r="AKV152" s="1"/>
      <c r="AKW152" s="9"/>
      <c r="AKZ152" s="10"/>
      <c r="ALA152" s="1"/>
      <c r="ALB152" s="9"/>
      <c r="ALE152" s="10"/>
      <c r="ALF152" s="1"/>
      <c r="ALG152" s="9"/>
      <c r="ALJ152" s="10"/>
      <c r="ALK152" s="1"/>
      <c r="ALL152" s="9"/>
      <c r="ALO152" s="10"/>
      <c r="ALP152" s="1"/>
      <c r="ALQ152" s="9"/>
      <c r="ALT152" s="10"/>
      <c r="ALU152" s="1"/>
      <c r="ALV152" s="9"/>
      <c r="ALY152" s="10"/>
      <c r="ALZ152" s="1"/>
      <c r="AMA152" s="9"/>
      <c r="AMD152" s="10"/>
      <c r="AME152" s="1"/>
      <c r="AMF152" s="9"/>
      <c r="AMI152" s="10"/>
      <c r="AMJ152" s="1"/>
    </row>
    <row r="153" spans="1:1024" customHeight="1" ht="13.2">
      <c r="I153" s="1"/>
      <c r="J153" s="9"/>
      <c r="M153" s="10"/>
      <c r="N153" s="1"/>
      <c r="O153" s="9"/>
      <c r="R153" s="10"/>
      <c r="S153" s="1"/>
      <c r="T153" s="9"/>
      <c r="W153" s="10"/>
      <c r="X153" s="1"/>
      <c r="Y153" s="9"/>
      <c r="AB153" s="10"/>
      <c r="AC153" s="1"/>
      <c r="AD153" s="9"/>
      <c r="AG153" s="10"/>
      <c r="AH153" s="1"/>
      <c r="AI153" s="9"/>
      <c r="AL153" s="10"/>
      <c r="AM153" s="1"/>
      <c r="AN153" s="9"/>
      <c r="AQ153" s="10"/>
      <c r="AR153" s="1"/>
      <c r="AS153" s="9"/>
      <c r="AV153" s="10"/>
      <c r="AW153" s="1"/>
      <c r="AX153" s="9"/>
      <c r="BA153" s="10"/>
      <c r="BB153" s="1"/>
      <c r="BC153" s="9"/>
      <c r="BF153" s="10"/>
      <c r="BG153" s="1"/>
      <c r="BH153" s="9"/>
      <c r="BK153" s="10"/>
      <c r="BL153" s="1"/>
      <c r="BM153" s="9"/>
      <c r="BP153" s="10"/>
      <c r="BQ153" s="1"/>
      <c r="BR153" s="9"/>
      <c r="BU153" s="10"/>
      <c r="BV153" s="1"/>
      <c r="BW153" s="9"/>
      <c r="BZ153" s="10"/>
      <c r="CA153" s="1"/>
      <c r="CB153" s="9"/>
      <c r="CE153" s="10"/>
      <c r="CF153" s="1"/>
      <c r="CG153" s="9"/>
      <c r="CJ153" s="10"/>
      <c r="CK153" s="1"/>
      <c r="CL153" s="9"/>
      <c r="CO153" s="10"/>
      <c r="CP153" s="1"/>
      <c r="CQ153" s="9"/>
      <c r="CT153" s="10"/>
      <c r="CU153" s="1"/>
      <c r="CV153" s="9"/>
      <c r="CY153" s="10"/>
      <c r="CZ153" s="1"/>
      <c r="DA153" s="9"/>
      <c r="DD153" s="10"/>
      <c r="DE153" s="1"/>
      <c r="DF153" s="9"/>
      <c r="DI153" s="10"/>
      <c r="DJ153" s="1"/>
      <c r="DK153" s="9"/>
      <c r="DN153" s="10"/>
      <c r="DO153" s="1"/>
      <c r="DP153" s="9"/>
      <c r="DS153" s="10"/>
      <c r="DT153" s="1"/>
      <c r="DU153" s="9"/>
      <c r="DX153" s="10"/>
      <c r="DY153" s="1"/>
      <c r="DZ153" s="9"/>
      <c r="EC153" s="10"/>
      <c r="ED153" s="1"/>
      <c r="EE153" s="9"/>
      <c r="EH153" s="10"/>
      <c r="EI153" s="1"/>
      <c r="EJ153" s="9"/>
      <c r="EM153" s="10"/>
      <c r="EN153" s="1"/>
      <c r="EO153" s="9"/>
      <c r="ER153" s="10"/>
      <c r="ES153" s="1"/>
      <c r="ET153" s="9"/>
      <c r="EW153" s="10"/>
      <c r="EX153" s="1"/>
      <c r="EY153" s="9"/>
      <c r="FB153" s="10"/>
      <c r="FC153" s="1"/>
      <c r="FD153" s="9"/>
      <c r="FG153" s="10"/>
      <c r="FH153" s="1"/>
      <c r="FI153" s="9"/>
      <c r="FL153" s="10"/>
      <c r="FM153" s="1"/>
      <c r="FN153" s="9"/>
      <c r="FQ153" s="10"/>
      <c r="FR153" s="1"/>
      <c r="FS153" s="9"/>
      <c r="FV153" s="10"/>
      <c r="FW153" s="1"/>
      <c r="FX153" s="9"/>
      <c r="GA153" s="10"/>
      <c r="GB153" s="1"/>
      <c r="GC153" s="9"/>
      <c r="GF153" s="10"/>
      <c r="GG153" s="1"/>
      <c r="GH153" s="9"/>
      <c r="GK153" s="10"/>
      <c r="GL153" s="1"/>
      <c r="GM153" s="9"/>
      <c r="GP153" s="10"/>
      <c r="GQ153" s="1"/>
      <c r="GR153" s="9"/>
      <c r="GU153" s="10"/>
      <c r="GV153" s="1"/>
      <c r="GW153" s="9"/>
      <c r="GZ153" s="10"/>
      <c r="HA153" s="1"/>
      <c r="HB153" s="9"/>
      <c r="HE153" s="10"/>
      <c r="HF153" s="1"/>
      <c r="HG153" s="9"/>
      <c r="HJ153" s="10"/>
      <c r="HK153" s="1"/>
      <c r="HL153" s="9"/>
      <c r="HO153" s="10"/>
      <c r="HP153" s="1"/>
      <c r="HQ153" s="9"/>
      <c r="HT153" s="10"/>
      <c r="HU153" s="1"/>
      <c r="HV153" s="9"/>
      <c r="HY153" s="10"/>
      <c r="HZ153" s="1"/>
      <c r="IA153" s="9"/>
      <c r="ID153" s="10"/>
      <c r="IE153" s="1"/>
      <c r="IF153" s="9"/>
      <c r="II153" s="10"/>
      <c r="IJ153" s="1"/>
      <c r="IK153" s="9"/>
      <c r="IN153" s="10"/>
      <c r="IO153" s="1"/>
      <c r="IP153" s="9"/>
      <c r="IS153" s="10"/>
      <c r="IT153" s="1"/>
      <c r="IU153" s="9"/>
      <c r="IX153" s="10"/>
      <c r="IY153" s="1"/>
      <c r="IZ153" s="9"/>
      <c r="JC153" s="10"/>
      <c r="JD153" s="1"/>
      <c r="JE153" s="9"/>
      <c r="JH153" s="10"/>
      <c r="JI153" s="1"/>
      <c r="JJ153" s="9"/>
      <c r="JM153" s="10"/>
      <c r="JN153" s="1"/>
      <c r="JO153" s="9"/>
      <c r="JR153" s="10"/>
      <c r="JS153" s="1"/>
      <c r="JT153" s="9"/>
      <c r="JW153" s="10"/>
      <c r="JX153" s="1"/>
      <c r="JY153" s="9"/>
      <c r="KB153" s="10"/>
      <c r="KC153" s="1"/>
      <c r="KD153" s="9"/>
      <c r="KG153" s="10"/>
      <c r="KH153" s="1"/>
      <c r="KI153" s="9"/>
      <c r="KL153" s="10"/>
      <c r="KM153" s="1"/>
      <c r="KN153" s="9"/>
      <c r="KQ153" s="10"/>
      <c r="KR153" s="1"/>
      <c r="KS153" s="9"/>
      <c r="KV153" s="10"/>
      <c r="KW153" s="1"/>
      <c r="KX153" s="9"/>
      <c r="LA153" s="10"/>
      <c r="LB153" s="1"/>
      <c r="LC153" s="9"/>
      <c r="LF153" s="10"/>
      <c r="LG153" s="1"/>
      <c r="LH153" s="9"/>
      <c r="LK153" s="10"/>
      <c r="LL153" s="1"/>
      <c r="LM153" s="9"/>
      <c r="LP153" s="10"/>
      <c r="LQ153" s="1"/>
      <c r="LR153" s="9"/>
      <c r="LU153" s="10"/>
      <c r="LV153" s="1"/>
      <c r="LW153" s="9"/>
      <c r="LZ153" s="10"/>
      <c r="MA153" s="1"/>
      <c r="MB153" s="9"/>
      <c r="ME153" s="10"/>
      <c r="MF153" s="1"/>
      <c r="MG153" s="9"/>
      <c r="MJ153" s="10"/>
      <c r="MK153" s="1"/>
      <c r="ML153" s="9"/>
      <c r="MO153" s="10"/>
      <c r="MP153" s="1"/>
      <c r="MQ153" s="9"/>
      <c r="MT153" s="10"/>
      <c r="MU153" s="1"/>
      <c r="MV153" s="9"/>
      <c r="MY153" s="10"/>
      <c r="MZ153" s="1"/>
      <c r="NA153" s="9"/>
      <c r="ND153" s="10"/>
      <c r="NE153" s="1"/>
      <c r="NF153" s="9"/>
      <c r="NI153" s="10"/>
      <c r="NJ153" s="1"/>
      <c r="NK153" s="9"/>
      <c r="NN153" s="10"/>
      <c r="NO153" s="1"/>
      <c r="NP153" s="9"/>
      <c r="NS153" s="10"/>
      <c r="NT153" s="1"/>
      <c r="NU153" s="9"/>
      <c r="NX153" s="10"/>
      <c r="NY153" s="1"/>
      <c r="NZ153" s="9"/>
      <c r="OC153" s="10"/>
      <c r="OD153" s="1"/>
      <c r="OE153" s="9"/>
      <c r="OH153" s="10"/>
      <c r="OI153" s="1"/>
      <c r="OJ153" s="9"/>
      <c r="OM153" s="10"/>
      <c r="ON153" s="1"/>
      <c r="OO153" s="9"/>
      <c r="OR153" s="10"/>
      <c r="OS153" s="1"/>
      <c r="OT153" s="9"/>
      <c r="OW153" s="10"/>
      <c r="OX153" s="1"/>
      <c r="OY153" s="9"/>
      <c r="PB153" s="10"/>
      <c r="PC153" s="1"/>
      <c r="PD153" s="9"/>
      <c r="PG153" s="10"/>
      <c r="PH153" s="1"/>
      <c r="PI153" s="9"/>
      <c r="PL153" s="10"/>
      <c r="PM153" s="1"/>
      <c r="PN153" s="9"/>
      <c r="PQ153" s="10"/>
      <c r="PR153" s="1"/>
      <c r="PS153" s="9"/>
      <c r="PV153" s="10"/>
      <c r="PW153" s="1"/>
      <c r="PX153" s="9"/>
      <c r="QA153" s="10"/>
      <c r="QB153" s="1"/>
      <c r="QC153" s="9"/>
      <c r="QF153" s="10"/>
      <c r="QG153" s="1"/>
      <c r="QH153" s="9"/>
      <c r="QK153" s="10"/>
      <c r="QL153" s="1"/>
      <c r="QM153" s="9"/>
      <c r="QP153" s="10"/>
      <c r="QQ153" s="1"/>
      <c r="QR153" s="9"/>
      <c r="QU153" s="10"/>
      <c r="QV153" s="1"/>
      <c r="QW153" s="9"/>
      <c r="QZ153" s="10"/>
      <c r="RA153" s="1"/>
      <c r="RB153" s="9"/>
      <c r="RE153" s="10"/>
      <c r="RF153" s="1"/>
      <c r="RG153" s="9"/>
      <c r="RJ153" s="10"/>
      <c r="RK153" s="1"/>
      <c r="RL153" s="9"/>
      <c r="RO153" s="10"/>
      <c r="RP153" s="1"/>
      <c r="RQ153" s="9"/>
      <c r="RT153" s="10"/>
      <c r="RU153" s="1"/>
      <c r="RV153" s="9"/>
      <c r="RY153" s="10"/>
      <c r="RZ153" s="1"/>
      <c r="SA153" s="9"/>
      <c r="SD153" s="10"/>
      <c r="SE153" s="1"/>
      <c r="SF153" s="9"/>
      <c r="SI153" s="10"/>
      <c r="SJ153" s="1"/>
      <c r="SK153" s="9"/>
      <c r="SN153" s="10"/>
      <c r="SO153" s="1"/>
      <c r="SP153" s="9"/>
      <c r="SS153" s="10"/>
      <c r="ST153" s="1"/>
      <c r="SU153" s="9"/>
      <c r="SX153" s="10"/>
      <c r="SY153" s="1"/>
      <c r="SZ153" s="9"/>
      <c r="TC153" s="10"/>
      <c r="TD153" s="1"/>
      <c r="TE153" s="9"/>
      <c r="TH153" s="10"/>
      <c r="TI153" s="1"/>
      <c r="TJ153" s="9"/>
      <c r="TM153" s="10"/>
      <c r="TN153" s="1"/>
      <c r="TO153" s="9"/>
      <c r="TR153" s="10"/>
      <c r="TS153" s="1"/>
      <c r="TT153" s="9"/>
      <c r="TW153" s="10"/>
      <c r="TX153" s="1"/>
      <c r="TY153" s="9"/>
      <c r="UB153" s="10"/>
      <c r="UC153" s="1"/>
      <c r="UD153" s="9"/>
      <c r="UG153" s="10"/>
      <c r="UH153" s="1"/>
      <c r="UI153" s="9"/>
      <c r="UL153" s="10"/>
      <c r="UM153" s="1"/>
      <c r="UN153" s="9"/>
      <c r="UQ153" s="10"/>
      <c r="UR153" s="1"/>
      <c r="US153" s="9"/>
      <c r="UV153" s="10"/>
      <c r="UW153" s="1"/>
      <c r="UX153" s="9"/>
      <c r="VA153" s="10"/>
      <c r="VB153" s="1"/>
      <c r="VC153" s="9"/>
      <c r="VF153" s="10"/>
      <c r="VG153" s="1"/>
      <c r="VH153" s="9"/>
      <c r="VK153" s="10"/>
      <c r="VL153" s="1"/>
      <c r="VM153" s="9"/>
      <c r="VP153" s="10"/>
      <c r="VQ153" s="1"/>
      <c r="VR153" s="9"/>
      <c r="VU153" s="10"/>
      <c r="VV153" s="1"/>
      <c r="VW153" s="9"/>
      <c r="VZ153" s="10"/>
      <c r="WA153" s="1"/>
      <c r="WB153" s="9"/>
      <c r="WE153" s="10"/>
      <c r="WF153" s="1"/>
      <c r="WG153" s="9"/>
      <c r="WJ153" s="10"/>
      <c r="WK153" s="1"/>
      <c r="WL153" s="9"/>
      <c r="WO153" s="10"/>
      <c r="WP153" s="1"/>
      <c r="WQ153" s="9"/>
      <c r="WT153" s="10"/>
      <c r="WU153" s="1"/>
      <c r="WV153" s="9"/>
      <c r="WY153" s="10"/>
      <c r="WZ153" s="1"/>
      <c r="XA153" s="9"/>
      <c r="XD153" s="10"/>
      <c r="XE153" s="1"/>
      <c r="XF153" s="9"/>
      <c r="XI153" s="10"/>
      <c r="XJ153" s="1"/>
      <c r="XK153" s="9"/>
      <c r="XN153" s="10"/>
      <c r="XO153" s="1"/>
      <c r="XP153" s="9"/>
      <c r="XS153" s="10"/>
      <c r="XT153" s="1"/>
      <c r="XU153" s="9"/>
      <c r="XX153" s="10"/>
      <c r="XY153" s="1"/>
      <c r="XZ153" s="9"/>
      <c r="YC153" s="10"/>
      <c r="YD153" s="1"/>
      <c r="YE153" s="9"/>
      <c r="YH153" s="10"/>
      <c r="YI153" s="1"/>
      <c r="YJ153" s="9"/>
      <c r="YM153" s="10"/>
      <c r="YN153" s="1"/>
      <c r="YO153" s="9"/>
      <c r="YR153" s="10"/>
      <c r="YS153" s="1"/>
      <c r="YT153" s="9"/>
      <c r="YW153" s="10"/>
      <c r="YX153" s="1"/>
      <c r="YY153" s="9"/>
      <c r="ZB153" s="10"/>
      <c r="ZC153" s="1"/>
      <c r="ZD153" s="9"/>
      <c r="ZG153" s="10"/>
      <c r="ZH153" s="1"/>
      <c r="ZI153" s="9"/>
      <c r="ZL153" s="10"/>
      <c r="ZM153" s="1"/>
      <c r="ZN153" s="9"/>
      <c r="ZQ153" s="10"/>
      <c r="ZR153" s="1"/>
      <c r="ZS153" s="9"/>
      <c r="ZV153" s="10"/>
      <c r="ZW153" s="1"/>
      <c r="ZX153" s="9"/>
      <c r="AAA153" s="10"/>
      <c r="AAB153" s="1"/>
      <c r="AAC153" s="9"/>
      <c r="AAF153" s="10"/>
      <c r="AAG153" s="1"/>
      <c r="AAH153" s="9"/>
      <c r="AAK153" s="10"/>
      <c r="AAL153" s="1"/>
      <c r="AAM153" s="9"/>
      <c r="AAP153" s="10"/>
      <c r="AAQ153" s="1"/>
      <c r="AAR153" s="9"/>
      <c r="AAU153" s="10"/>
      <c r="AAV153" s="1"/>
      <c r="AAW153" s="9"/>
      <c r="AAZ153" s="10"/>
      <c r="ABA153" s="1"/>
      <c r="ABB153" s="9"/>
      <c r="ABE153" s="10"/>
      <c r="ABF153" s="1"/>
      <c r="ABG153" s="9"/>
      <c r="ABJ153" s="10"/>
      <c r="ABK153" s="1"/>
      <c r="ABL153" s="9"/>
      <c r="ABO153" s="10"/>
      <c r="ABP153" s="1"/>
      <c r="ABQ153" s="9"/>
      <c r="ABT153" s="10"/>
      <c r="ABU153" s="1"/>
      <c r="ABV153" s="9"/>
      <c r="ABY153" s="10"/>
      <c r="ABZ153" s="1"/>
      <c r="ACA153" s="9"/>
      <c r="ACD153" s="10"/>
      <c r="ACE153" s="1"/>
      <c r="ACF153" s="9"/>
      <c r="ACI153" s="10"/>
      <c r="ACJ153" s="1"/>
      <c r="ACK153" s="9"/>
      <c r="ACN153" s="10"/>
      <c r="ACO153" s="1"/>
      <c r="ACP153" s="9"/>
      <c r="ACS153" s="10"/>
      <c r="ACT153" s="1"/>
      <c r="ACU153" s="9"/>
      <c r="ACX153" s="10"/>
      <c r="ACY153" s="1"/>
      <c r="ACZ153" s="9"/>
      <c r="ADC153" s="10"/>
      <c r="ADD153" s="1"/>
      <c r="ADE153" s="9"/>
      <c r="ADH153" s="10"/>
      <c r="ADI153" s="1"/>
      <c r="ADJ153" s="9"/>
      <c r="ADM153" s="10"/>
      <c r="ADN153" s="1"/>
      <c r="ADO153" s="9"/>
      <c r="ADR153" s="10"/>
      <c r="ADS153" s="1"/>
      <c r="ADT153" s="9"/>
      <c r="ADW153" s="10"/>
      <c r="ADX153" s="1"/>
      <c r="ADY153" s="9"/>
      <c r="AEB153" s="10"/>
      <c r="AEC153" s="1"/>
      <c r="AED153" s="9"/>
      <c r="AEG153" s="10"/>
      <c r="AEH153" s="1"/>
      <c r="AEI153" s="9"/>
      <c r="AEL153" s="10"/>
      <c r="AEM153" s="1"/>
      <c r="AEN153" s="9"/>
      <c r="AEQ153" s="10"/>
      <c r="AER153" s="1"/>
      <c r="AES153" s="9"/>
      <c r="AEV153" s="10"/>
      <c r="AEW153" s="1"/>
      <c r="AEX153" s="9"/>
      <c r="AFA153" s="10"/>
      <c r="AFB153" s="1"/>
      <c r="AFC153" s="9"/>
      <c r="AFF153" s="10"/>
      <c r="AFG153" s="1"/>
      <c r="AFH153" s="9"/>
      <c r="AFK153" s="10"/>
      <c r="AFL153" s="1"/>
      <c r="AFM153" s="9"/>
      <c r="AFP153" s="10"/>
      <c r="AFQ153" s="1"/>
      <c r="AFR153" s="9"/>
      <c r="AFU153" s="10"/>
      <c r="AFV153" s="1"/>
      <c r="AFW153" s="9"/>
      <c r="AFZ153" s="10"/>
      <c r="AGA153" s="1"/>
      <c r="AGB153" s="9"/>
      <c r="AGE153" s="10"/>
      <c r="AGF153" s="1"/>
      <c r="AGG153" s="9"/>
      <c r="AGJ153" s="10"/>
      <c r="AGK153" s="1"/>
      <c r="AGL153" s="9"/>
      <c r="AGO153" s="10"/>
      <c r="AGP153" s="1"/>
      <c r="AGQ153" s="9"/>
      <c r="AGT153" s="10"/>
      <c r="AGU153" s="1"/>
      <c r="AGV153" s="9"/>
      <c r="AGY153" s="10"/>
      <c r="AGZ153" s="1"/>
      <c r="AHA153" s="9"/>
      <c r="AHD153" s="10"/>
      <c r="AHE153" s="1"/>
      <c r="AHF153" s="9"/>
      <c r="AHI153" s="10"/>
      <c r="AHJ153" s="1"/>
      <c r="AHK153" s="9"/>
      <c r="AHN153" s="10"/>
      <c r="AHO153" s="1"/>
      <c r="AHP153" s="9"/>
      <c r="AHS153" s="10"/>
      <c r="AHT153" s="1"/>
      <c r="AHU153" s="9"/>
      <c r="AHX153" s="10"/>
      <c r="AHY153" s="1"/>
      <c r="AHZ153" s="9"/>
      <c r="AIC153" s="10"/>
      <c r="AID153" s="1"/>
      <c r="AIE153" s="9"/>
      <c r="AIH153" s="10"/>
      <c r="AII153" s="1"/>
      <c r="AIJ153" s="9"/>
      <c r="AIM153" s="10"/>
      <c r="AIN153" s="1"/>
      <c r="AIO153" s="9"/>
      <c r="AIR153" s="10"/>
      <c r="AIS153" s="1"/>
      <c r="AIT153" s="9"/>
      <c r="AIW153" s="10"/>
      <c r="AIX153" s="1"/>
      <c r="AIY153" s="9"/>
      <c r="AJB153" s="10"/>
      <c r="AJC153" s="1"/>
      <c r="AJD153" s="9"/>
      <c r="AJG153" s="10"/>
      <c r="AJH153" s="1"/>
      <c r="AJI153" s="9"/>
      <c r="AJL153" s="10"/>
      <c r="AJM153" s="1"/>
      <c r="AJN153" s="9"/>
      <c r="AJQ153" s="10"/>
      <c r="AJR153" s="1"/>
      <c r="AJS153" s="9"/>
      <c r="AJV153" s="10"/>
      <c r="AJW153" s="1"/>
      <c r="AJX153" s="9"/>
      <c r="AKA153" s="10"/>
      <c r="AKB153" s="1"/>
      <c r="AKC153" s="9"/>
      <c r="AKF153" s="10"/>
      <c r="AKG153" s="1"/>
      <c r="AKH153" s="9"/>
      <c r="AKK153" s="10"/>
      <c r="AKL153" s="1"/>
      <c r="AKM153" s="9"/>
      <c r="AKP153" s="10"/>
      <c r="AKQ153" s="1"/>
      <c r="AKR153" s="9"/>
      <c r="AKU153" s="10"/>
      <c r="AKV153" s="1"/>
      <c r="AKW153" s="9"/>
      <c r="AKZ153" s="10"/>
      <c r="ALA153" s="1"/>
      <c r="ALB153" s="9"/>
      <c r="ALE153" s="10"/>
      <c r="ALF153" s="1"/>
      <c r="ALG153" s="9"/>
      <c r="ALJ153" s="10"/>
      <c r="ALK153" s="1"/>
      <c r="ALL153" s="9"/>
      <c r="ALO153" s="10"/>
      <c r="ALP153" s="1"/>
      <c r="ALQ153" s="9"/>
      <c r="ALT153" s="10"/>
      <c r="ALU153" s="1"/>
      <c r="ALV153" s="9"/>
      <c r="ALY153" s="10"/>
      <c r="ALZ153" s="1"/>
      <c r="AMA153" s="9"/>
      <c r="AMD153" s="10"/>
      <c r="AME153" s="1"/>
      <c r="AMF153" s="9"/>
      <c r="AMI153" s="10"/>
      <c r="AMJ153" s="1"/>
    </row>
    <row r="154" spans="1:1024" customHeight="1" ht="13.2">
      <c r="I154" s="1"/>
      <c r="J154" s="9"/>
      <c r="M154" s="10"/>
      <c r="N154" s="1"/>
      <c r="O154" s="9"/>
      <c r="R154" s="10"/>
      <c r="S154" s="1"/>
      <c r="T154" s="9"/>
      <c r="W154" s="10"/>
      <c r="X154" s="1"/>
      <c r="Y154" s="9"/>
      <c r="AB154" s="10"/>
      <c r="AC154" s="1"/>
      <c r="AD154" s="9"/>
      <c r="AG154" s="10"/>
      <c r="AH154" s="1"/>
      <c r="AI154" s="9"/>
      <c r="AL154" s="10"/>
      <c r="AM154" s="1"/>
      <c r="AN154" s="9"/>
      <c r="AQ154" s="10"/>
      <c r="AR154" s="1"/>
      <c r="AS154" s="9"/>
      <c r="AV154" s="10"/>
      <c r="AW154" s="1"/>
      <c r="AX154" s="9"/>
      <c r="BA154" s="10"/>
      <c r="BB154" s="1"/>
      <c r="BC154" s="9"/>
      <c r="BF154" s="10"/>
      <c r="BG154" s="1"/>
      <c r="BH154" s="9"/>
      <c r="BK154" s="10"/>
      <c r="BL154" s="1"/>
      <c r="BM154" s="9"/>
      <c r="BP154" s="10"/>
      <c r="BQ154" s="1"/>
      <c r="BR154" s="9"/>
      <c r="BU154" s="10"/>
      <c r="BV154" s="1"/>
      <c r="BW154" s="9"/>
      <c r="BZ154" s="10"/>
      <c r="CA154" s="1"/>
      <c r="CB154" s="9"/>
      <c r="CE154" s="10"/>
      <c r="CF154" s="1"/>
      <c r="CG154" s="9"/>
      <c r="CJ154" s="10"/>
      <c r="CK154" s="1"/>
      <c r="CL154" s="9"/>
      <c r="CO154" s="10"/>
      <c r="CP154" s="1"/>
      <c r="CQ154" s="9"/>
      <c r="CT154" s="10"/>
      <c r="CU154" s="1"/>
      <c r="CV154" s="9"/>
      <c r="CY154" s="10"/>
      <c r="CZ154" s="1"/>
      <c r="DA154" s="9"/>
      <c r="DD154" s="10"/>
      <c r="DE154" s="1"/>
      <c r="DF154" s="9"/>
      <c r="DI154" s="10"/>
      <c r="DJ154" s="1"/>
      <c r="DK154" s="9"/>
      <c r="DN154" s="10"/>
      <c r="DO154" s="1"/>
      <c r="DP154" s="9"/>
      <c r="DS154" s="10"/>
      <c r="DT154" s="1"/>
      <c r="DU154" s="9"/>
      <c r="DX154" s="10"/>
      <c r="DY154" s="1"/>
      <c r="DZ154" s="9"/>
      <c r="EC154" s="10"/>
      <c r="ED154" s="1"/>
      <c r="EE154" s="9"/>
      <c r="EH154" s="10"/>
      <c r="EI154" s="1"/>
      <c r="EJ154" s="9"/>
      <c r="EM154" s="10"/>
      <c r="EN154" s="1"/>
      <c r="EO154" s="9"/>
      <c r="ER154" s="10"/>
      <c r="ES154" s="1"/>
      <c r="ET154" s="9"/>
      <c r="EW154" s="10"/>
      <c r="EX154" s="1"/>
      <c r="EY154" s="9"/>
      <c r="FB154" s="10"/>
      <c r="FC154" s="1"/>
      <c r="FD154" s="9"/>
      <c r="FG154" s="10"/>
      <c r="FH154" s="1"/>
      <c r="FI154" s="9"/>
      <c r="FL154" s="10"/>
      <c r="FM154" s="1"/>
      <c r="FN154" s="9"/>
      <c r="FQ154" s="10"/>
      <c r="FR154" s="1"/>
      <c r="FS154" s="9"/>
      <c r="FV154" s="10"/>
      <c r="FW154" s="1"/>
      <c r="FX154" s="9"/>
      <c r="GA154" s="10"/>
      <c r="GB154" s="1"/>
      <c r="GC154" s="9"/>
      <c r="GF154" s="10"/>
      <c r="GG154" s="1"/>
      <c r="GH154" s="9"/>
      <c r="GK154" s="10"/>
      <c r="GL154" s="1"/>
      <c r="GM154" s="9"/>
      <c r="GP154" s="10"/>
      <c r="GQ154" s="1"/>
      <c r="GR154" s="9"/>
      <c r="GU154" s="10"/>
      <c r="GV154" s="1"/>
      <c r="GW154" s="9"/>
      <c r="GZ154" s="10"/>
      <c r="HA154" s="1"/>
      <c r="HB154" s="9"/>
      <c r="HE154" s="10"/>
      <c r="HF154" s="1"/>
      <c r="HG154" s="9"/>
      <c r="HJ154" s="10"/>
      <c r="HK154" s="1"/>
      <c r="HL154" s="9"/>
      <c r="HO154" s="10"/>
      <c r="HP154" s="1"/>
      <c r="HQ154" s="9"/>
      <c r="HT154" s="10"/>
      <c r="HU154" s="1"/>
      <c r="HV154" s="9"/>
      <c r="HY154" s="10"/>
      <c r="HZ154" s="1"/>
      <c r="IA154" s="9"/>
      <c r="ID154" s="10"/>
      <c r="IE154" s="1"/>
      <c r="IF154" s="9"/>
      <c r="II154" s="10"/>
      <c r="IJ154" s="1"/>
      <c r="IK154" s="9"/>
      <c r="IN154" s="10"/>
      <c r="IO154" s="1"/>
      <c r="IP154" s="9"/>
      <c r="IS154" s="10"/>
      <c r="IT154" s="1"/>
      <c r="IU154" s="9"/>
      <c r="IX154" s="10"/>
      <c r="IY154" s="1"/>
      <c r="IZ154" s="9"/>
      <c r="JC154" s="10"/>
      <c r="JD154" s="1"/>
      <c r="JE154" s="9"/>
      <c r="JH154" s="10"/>
      <c r="JI154" s="1"/>
      <c r="JJ154" s="9"/>
      <c r="JM154" s="10"/>
      <c r="JN154" s="1"/>
      <c r="JO154" s="9"/>
      <c r="JR154" s="10"/>
      <c r="JS154" s="1"/>
      <c r="JT154" s="9"/>
      <c r="JW154" s="10"/>
      <c r="JX154" s="1"/>
      <c r="JY154" s="9"/>
      <c r="KB154" s="10"/>
      <c r="KC154" s="1"/>
      <c r="KD154" s="9"/>
      <c r="KG154" s="10"/>
      <c r="KH154" s="1"/>
      <c r="KI154" s="9"/>
      <c r="KL154" s="10"/>
      <c r="KM154" s="1"/>
      <c r="KN154" s="9"/>
      <c r="KQ154" s="10"/>
      <c r="KR154" s="1"/>
      <c r="KS154" s="9"/>
      <c r="KV154" s="10"/>
      <c r="KW154" s="1"/>
      <c r="KX154" s="9"/>
      <c r="LA154" s="10"/>
      <c r="LB154" s="1"/>
      <c r="LC154" s="9"/>
      <c r="LF154" s="10"/>
      <c r="LG154" s="1"/>
      <c r="LH154" s="9"/>
      <c r="LK154" s="10"/>
      <c r="LL154" s="1"/>
      <c r="LM154" s="9"/>
      <c r="LP154" s="10"/>
      <c r="LQ154" s="1"/>
      <c r="LR154" s="9"/>
      <c r="LU154" s="10"/>
      <c r="LV154" s="1"/>
      <c r="LW154" s="9"/>
      <c r="LZ154" s="10"/>
      <c r="MA154" s="1"/>
      <c r="MB154" s="9"/>
      <c r="ME154" s="10"/>
      <c r="MF154" s="1"/>
      <c r="MG154" s="9"/>
      <c r="MJ154" s="10"/>
      <c r="MK154" s="1"/>
      <c r="ML154" s="9"/>
      <c r="MO154" s="10"/>
      <c r="MP154" s="1"/>
      <c r="MQ154" s="9"/>
      <c r="MT154" s="10"/>
      <c r="MU154" s="1"/>
      <c r="MV154" s="9"/>
      <c r="MY154" s="10"/>
      <c r="MZ154" s="1"/>
      <c r="NA154" s="9"/>
      <c r="ND154" s="10"/>
      <c r="NE154" s="1"/>
      <c r="NF154" s="9"/>
      <c r="NI154" s="10"/>
      <c r="NJ154" s="1"/>
      <c r="NK154" s="9"/>
      <c r="NN154" s="10"/>
      <c r="NO154" s="1"/>
      <c r="NP154" s="9"/>
      <c r="NS154" s="10"/>
      <c r="NT154" s="1"/>
      <c r="NU154" s="9"/>
      <c r="NX154" s="10"/>
      <c r="NY154" s="1"/>
      <c r="NZ154" s="9"/>
      <c r="OC154" s="10"/>
      <c r="OD154" s="1"/>
      <c r="OE154" s="9"/>
      <c r="OH154" s="10"/>
      <c r="OI154" s="1"/>
      <c r="OJ154" s="9"/>
      <c r="OM154" s="10"/>
      <c r="ON154" s="1"/>
      <c r="OO154" s="9"/>
      <c r="OR154" s="10"/>
      <c r="OS154" s="1"/>
      <c r="OT154" s="9"/>
      <c r="OW154" s="10"/>
      <c r="OX154" s="1"/>
      <c r="OY154" s="9"/>
      <c r="PB154" s="10"/>
      <c r="PC154" s="1"/>
      <c r="PD154" s="9"/>
      <c r="PG154" s="10"/>
      <c r="PH154" s="1"/>
      <c r="PI154" s="9"/>
      <c r="PL154" s="10"/>
      <c r="PM154" s="1"/>
      <c r="PN154" s="9"/>
      <c r="PQ154" s="10"/>
      <c r="PR154" s="1"/>
      <c r="PS154" s="9"/>
      <c r="PV154" s="10"/>
      <c r="PW154" s="1"/>
      <c r="PX154" s="9"/>
      <c r="QA154" s="10"/>
      <c r="QB154" s="1"/>
      <c r="QC154" s="9"/>
      <c r="QF154" s="10"/>
      <c r="QG154" s="1"/>
      <c r="QH154" s="9"/>
      <c r="QK154" s="10"/>
      <c r="QL154" s="1"/>
      <c r="QM154" s="9"/>
      <c r="QP154" s="10"/>
      <c r="QQ154" s="1"/>
      <c r="QR154" s="9"/>
      <c r="QU154" s="10"/>
      <c r="QV154" s="1"/>
      <c r="QW154" s="9"/>
      <c r="QZ154" s="10"/>
      <c r="RA154" s="1"/>
      <c r="RB154" s="9"/>
      <c r="RE154" s="10"/>
      <c r="RF154" s="1"/>
      <c r="RG154" s="9"/>
      <c r="RJ154" s="10"/>
      <c r="RK154" s="1"/>
      <c r="RL154" s="9"/>
      <c r="RO154" s="10"/>
      <c r="RP154" s="1"/>
      <c r="RQ154" s="9"/>
      <c r="RT154" s="10"/>
      <c r="RU154" s="1"/>
      <c r="RV154" s="9"/>
      <c r="RY154" s="10"/>
      <c r="RZ154" s="1"/>
      <c r="SA154" s="9"/>
      <c r="SD154" s="10"/>
      <c r="SE154" s="1"/>
      <c r="SF154" s="9"/>
      <c r="SI154" s="10"/>
      <c r="SJ154" s="1"/>
      <c r="SK154" s="9"/>
      <c r="SN154" s="10"/>
      <c r="SO154" s="1"/>
      <c r="SP154" s="9"/>
      <c r="SS154" s="10"/>
      <c r="ST154" s="1"/>
      <c r="SU154" s="9"/>
      <c r="SX154" s="10"/>
      <c r="SY154" s="1"/>
      <c r="SZ154" s="9"/>
      <c r="TC154" s="10"/>
      <c r="TD154" s="1"/>
      <c r="TE154" s="9"/>
      <c r="TH154" s="10"/>
      <c r="TI154" s="1"/>
      <c r="TJ154" s="9"/>
      <c r="TM154" s="10"/>
      <c r="TN154" s="1"/>
      <c r="TO154" s="9"/>
      <c r="TR154" s="10"/>
      <c r="TS154" s="1"/>
      <c r="TT154" s="9"/>
      <c r="TW154" s="10"/>
      <c r="TX154" s="1"/>
      <c r="TY154" s="9"/>
      <c r="UB154" s="10"/>
      <c r="UC154" s="1"/>
      <c r="UD154" s="9"/>
      <c r="UG154" s="10"/>
      <c r="UH154" s="1"/>
      <c r="UI154" s="9"/>
      <c r="UL154" s="10"/>
      <c r="UM154" s="1"/>
      <c r="UN154" s="9"/>
      <c r="UQ154" s="10"/>
      <c r="UR154" s="1"/>
      <c r="US154" s="9"/>
      <c r="UV154" s="10"/>
      <c r="UW154" s="1"/>
      <c r="UX154" s="9"/>
      <c r="VA154" s="10"/>
      <c r="VB154" s="1"/>
      <c r="VC154" s="9"/>
      <c r="VF154" s="10"/>
      <c r="VG154" s="1"/>
      <c r="VH154" s="9"/>
      <c r="VK154" s="10"/>
      <c r="VL154" s="1"/>
      <c r="VM154" s="9"/>
      <c r="VP154" s="10"/>
      <c r="VQ154" s="1"/>
      <c r="VR154" s="9"/>
      <c r="VU154" s="10"/>
      <c r="VV154" s="1"/>
      <c r="VW154" s="9"/>
      <c r="VZ154" s="10"/>
      <c r="WA154" s="1"/>
      <c r="WB154" s="9"/>
      <c r="WE154" s="10"/>
      <c r="WF154" s="1"/>
      <c r="WG154" s="9"/>
      <c r="WJ154" s="10"/>
      <c r="WK154" s="1"/>
      <c r="WL154" s="9"/>
      <c r="WO154" s="10"/>
      <c r="WP154" s="1"/>
      <c r="WQ154" s="9"/>
      <c r="WT154" s="10"/>
      <c r="WU154" s="1"/>
      <c r="WV154" s="9"/>
      <c r="WY154" s="10"/>
      <c r="WZ154" s="1"/>
      <c r="XA154" s="9"/>
      <c r="XD154" s="10"/>
      <c r="XE154" s="1"/>
      <c r="XF154" s="9"/>
      <c r="XI154" s="10"/>
      <c r="XJ154" s="1"/>
      <c r="XK154" s="9"/>
      <c r="XN154" s="10"/>
      <c r="XO154" s="1"/>
      <c r="XP154" s="9"/>
      <c r="XS154" s="10"/>
      <c r="XT154" s="1"/>
      <c r="XU154" s="9"/>
      <c r="XX154" s="10"/>
      <c r="XY154" s="1"/>
      <c r="XZ154" s="9"/>
      <c r="YC154" s="10"/>
      <c r="YD154" s="1"/>
      <c r="YE154" s="9"/>
      <c r="YH154" s="10"/>
      <c r="YI154" s="1"/>
      <c r="YJ154" s="9"/>
      <c r="YM154" s="10"/>
      <c r="YN154" s="1"/>
      <c r="YO154" s="9"/>
      <c r="YR154" s="10"/>
      <c r="YS154" s="1"/>
      <c r="YT154" s="9"/>
      <c r="YW154" s="10"/>
      <c r="YX154" s="1"/>
      <c r="YY154" s="9"/>
      <c r="ZB154" s="10"/>
      <c r="ZC154" s="1"/>
      <c r="ZD154" s="9"/>
      <c r="ZG154" s="10"/>
      <c r="ZH154" s="1"/>
      <c r="ZI154" s="9"/>
      <c r="ZL154" s="10"/>
      <c r="ZM154" s="1"/>
      <c r="ZN154" s="9"/>
      <c r="ZQ154" s="10"/>
      <c r="ZR154" s="1"/>
      <c r="ZS154" s="9"/>
      <c r="ZV154" s="10"/>
      <c r="ZW154" s="1"/>
      <c r="ZX154" s="9"/>
      <c r="AAA154" s="10"/>
      <c r="AAB154" s="1"/>
      <c r="AAC154" s="9"/>
      <c r="AAF154" s="10"/>
      <c r="AAG154" s="1"/>
      <c r="AAH154" s="9"/>
      <c r="AAK154" s="10"/>
      <c r="AAL154" s="1"/>
      <c r="AAM154" s="9"/>
      <c r="AAP154" s="10"/>
      <c r="AAQ154" s="1"/>
      <c r="AAR154" s="9"/>
      <c r="AAU154" s="10"/>
      <c r="AAV154" s="1"/>
      <c r="AAW154" s="9"/>
      <c r="AAZ154" s="10"/>
      <c r="ABA154" s="1"/>
      <c r="ABB154" s="9"/>
      <c r="ABE154" s="10"/>
      <c r="ABF154" s="1"/>
      <c r="ABG154" s="9"/>
      <c r="ABJ154" s="10"/>
      <c r="ABK154" s="1"/>
      <c r="ABL154" s="9"/>
      <c r="ABO154" s="10"/>
      <c r="ABP154" s="1"/>
      <c r="ABQ154" s="9"/>
      <c r="ABT154" s="10"/>
      <c r="ABU154" s="1"/>
      <c r="ABV154" s="9"/>
      <c r="ABY154" s="10"/>
      <c r="ABZ154" s="1"/>
      <c r="ACA154" s="9"/>
      <c r="ACD154" s="10"/>
      <c r="ACE154" s="1"/>
      <c r="ACF154" s="9"/>
      <c r="ACI154" s="10"/>
      <c r="ACJ154" s="1"/>
      <c r="ACK154" s="9"/>
      <c r="ACN154" s="10"/>
      <c r="ACO154" s="1"/>
      <c r="ACP154" s="9"/>
      <c r="ACS154" s="10"/>
      <c r="ACT154" s="1"/>
      <c r="ACU154" s="9"/>
      <c r="ACX154" s="10"/>
      <c r="ACY154" s="1"/>
      <c r="ACZ154" s="9"/>
      <c r="ADC154" s="10"/>
      <c r="ADD154" s="1"/>
      <c r="ADE154" s="9"/>
      <c r="ADH154" s="10"/>
      <c r="ADI154" s="1"/>
      <c r="ADJ154" s="9"/>
      <c r="ADM154" s="10"/>
      <c r="ADN154" s="1"/>
      <c r="ADO154" s="9"/>
      <c r="ADR154" s="10"/>
      <c r="ADS154" s="1"/>
      <c r="ADT154" s="9"/>
      <c r="ADW154" s="10"/>
      <c r="ADX154" s="1"/>
      <c r="ADY154" s="9"/>
      <c r="AEB154" s="10"/>
      <c r="AEC154" s="1"/>
      <c r="AED154" s="9"/>
      <c r="AEG154" s="10"/>
      <c r="AEH154" s="1"/>
      <c r="AEI154" s="9"/>
      <c r="AEL154" s="10"/>
      <c r="AEM154" s="1"/>
      <c r="AEN154" s="9"/>
      <c r="AEQ154" s="10"/>
      <c r="AER154" s="1"/>
      <c r="AES154" s="9"/>
      <c r="AEV154" s="10"/>
      <c r="AEW154" s="1"/>
      <c r="AEX154" s="9"/>
      <c r="AFA154" s="10"/>
      <c r="AFB154" s="1"/>
      <c r="AFC154" s="9"/>
      <c r="AFF154" s="10"/>
      <c r="AFG154" s="1"/>
      <c r="AFH154" s="9"/>
      <c r="AFK154" s="10"/>
      <c r="AFL154" s="1"/>
      <c r="AFM154" s="9"/>
      <c r="AFP154" s="10"/>
      <c r="AFQ154" s="1"/>
      <c r="AFR154" s="9"/>
      <c r="AFU154" s="10"/>
      <c r="AFV154" s="1"/>
      <c r="AFW154" s="9"/>
      <c r="AFZ154" s="10"/>
      <c r="AGA154" s="1"/>
      <c r="AGB154" s="9"/>
      <c r="AGE154" s="10"/>
      <c r="AGF154" s="1"/>
      <c r="AGG154" s="9"/>
      <c r="AGJ154" s="10"/>
      <c r="AGK154" s="1"/>
      <c r="AGL154" s="9"/>
      <c r="AGO154" s="10"/>
      <c r="AGP154" s="1"/>
      <c r="AGQ154" s="9"/>
      <c r="AGT154" s="10"/>
      <c r="AGU154" s="1"/>
      <c r="AGV154" s="9"/>
      <c r="AGY154" s="10"/>
      <c r="AGZ154" s="1"/>
      <c r="AHA154" s="9"/>
      <c r="AHD154" s="10"/>
      <c r="AHE154" s="1"/>
      <c r="AHF154" s="9"/>
      <c r="AHI154" s="10"/>
      <c r="AHJ154" s="1"/>
      <c r="AHK154" s="9"/>
      <c r="AHN154" s="10"/>
      <c r="AHO154" s="1"/>
      <c r="AHP154" s="9"/>
      <c r="AHS154" s="10"/>
      <c r="AHT154" s="1"/>
      <c r="AHU154" s="9"/>
      <c r="AHX154" s="10"/>
      <c r="AHY154" s="1"/>
      <c r="AHZ154" s="9"/>
      <c r="AIC154" s="10"/>
      <c r="AID154" s="1"/>
      <c r="AIE154" s="9"/>
      <c r="AIH154" s="10"/>
      <c r="AII154" s="1"/>
      <c r="AIJ154" s="9"/>
      <c r="AIM154" s="10"/>
      <c r="AIN154" s="1"/>
      <c r="AIO154" s="9"/>
      <c r="AIR154" s="10"/>
      <c r="AIS154" s="1"/>
      <c r="AIT154" s="9"/>
      <c r="AIW154" s="10"/>
      <c r="AIX154" s="1"/>
      <c r="AIY154" s="9"/>
      <c r="AJB154" s="10"/>
      <c r="AJC154" s="1"/>
      <c r="AJD154" s="9"/>
      <c r="AJG154" s="10"/>
      <c r="AJH154" s="1"/>
      <c r="AJI154" s="9"/>
      <c r="AJL154" s="10"/>
      <c r="AJM154" s="1"/>
      <c r="AJN154" s="9"/>
      <c r="AJQ154" s="10"/>
      <c r="AJR154" s="1"/>
      <c r="AJS154" s="9"/>
      <c r="AJV154" s="10"/>
      <c r="AJW154" s="1"/>
      <c r="AJX154" s="9"/>
      <c r="AKA154" s="10"/>
      <c r="AKB154" s="1"/>
      <c r="AKC154" s="9"/>
      <c r="AKF154" s="10"/>
      <c r="AKG154" s="1"/>
      <c r="AKH154" s="9"/>
      <c r="AKK154" s="10"/>
      <c r="AKL154" s="1"/>
      <c r="AKM154" s="9"/>
      <c r="AKP154" s="10"/>
      <c r="AKQ154" s="1"/>
      <c r="AKR154" s="9"/>
      <c r="AKU154" s="10"/>
      <c r="AKV154" s="1"/>
      <c r="AKW154" s="9"/>
      <c r="AKZ154" s="10"/>
      <c r="ALA154" s="1"/>
      <c r="ALB154" s="9"/>
      <c r="ALE154" s="10"/>
      <c r="ALF154" s="1"/>
      <c r="ALG154" s="9"/>
      <c r="ALJ154" s="10"/>
      <c r="ALK154" s="1"/>
      <c r="ALL154" s="9"/>
      <c r="ALO154" s="10"/>
      <c r="ALP154" s="1"/>
      <c r="ALQ154" s="9"/>
      <c r="ALT154" s="10"/>
      <c r="ALU154" s="1"/>
      <c r="ALV154" s="9"/>
      <c r="ALY154" s="10"/>
      <c r="ALZ154" s="1"/>
      <c r="AMA154" s="9"/>
      <c r="AMD154" s="10"/>
      <c r="AME154" s="1"/>
      <c r="AMF154" s="9"/>
      <c r="AMI154" s="10"/>
      <c r="AMJ154" s="1"/>
    </row>
    <row r="155" spans="1:1024" customHeight="1" ht="13.2">
      <c r="I155" s="1"/>
      <c r="J155" s="9"/>
      <c r="M155" s="10"/>
      <c r="N155" s="1"/>
      <c r="O155" s="9"/>
      <c r="R155" s="10"/>
      <c r="S155" s="1"/>
      <c r="T155" s="9"/>
      <c r="W155" s="10"/>
      <c r="X155" s="1"/>
      <c r="Y155" s="9"/>
      <c r="AB155" s="10"/>
      <c r="AC155" s="1"/>
      <c r="AD155" s="9"/>
      <c r="AG155" s="10"/>
      <c r="AH155" s="1"/>
      <c r="AI155" s="9"/>
      <c r="AL155" s="10"/>
      <c r="AM155" s="1"/>
      <c r="AN155" s="9"/>
      <c r="AQ155" s="10"/>
      <c r="AR155" s="1"/>
      <c r="AS155" s="9"/>
      <c r="AV155" s="10"/>
      <c r="AW155" s="1"/>
      <c r="AX155" s="9"/>
      <c r="BA155" s="10"/>
      <c r="BB155" s="1"/>
      <c r="BC155" s="9"/>
      <c r="BF155" s="10"/>
      <c r="BG155" s="1"/>
      <c r="BH155" s="9"/>
      <c r="BK155" s="10"/>
      <c r="BL155" s="1"/>
      <c r="BM155" s="9"/>
      <c r="BP155" s="10"/>
      <c r="BQ155" s="1"/>
      <c r="BR155" s="9"/>
      <c r="BU155" s="10"/>
      <c r="BV155" s="1"/>
      <c r="BW155" s="9"/>
      <c r="BZ155" s="10"/>
      <c r="CA155" s="1"/>
      <c r="CB155" s="9"/>
      <c r="CE155" s="10"/>
      <c r="CF155" s="1"/>
      <c r="CG155" s="9"/>
      <c r="CJ155" s="10"/>
      <c r="CK155" s="1"/>
      <c r="CL155" s="9"/>
      <c r="CO155" s="10"/>
      <c r="CP155" s="1"/>
      <c r="CQ155" s="9"/>
      <c r="CT155" s="10"/>
      <c r="CU155" s="1"/>
      <c r="CV155" s="9"/>
      <c r="CY155" s="10"/>
      <c r="CZ155" s="1"/>
      <c r="DA155" s="9"/>
      <c r="DD155" s="10"/>
      <c r="DE155" s="1"/>
      <c r="DF155" s="9"/>
      <c r="DI155" s="10"/>
      <c r="DJ155" s="1"/>
      <c r="DK155" s="9"/>
      <c r="DN155" s="10"/>
      <c r="DO155" s="1"/>
      <c r="DP155" s="9"/>
      <c r="DS155" s="10"/>
      <c r="DT155" s="1"/>
      <c r="DU155" s="9"/>
      <c r="DX155" s="10"/>
      <c r="DY155" s="1"/>
      <c r="DZ155" s="9"/>
      <c r="EC155" s="10"/>
      <c r="ED155" s="1"/>
      <c r="EE155" s="9"/>
      <c r="EH155" s="10"/>
      <c r="EI155" s="1"/>
      <c r="EJ155" s="9"/>
      <c r="EM155" s="10"/>
      <c r="EN155" s="1"/>
      <c r="EO155" s="9"/>
      <c r="ER155" s="10"/>
      <c r="ES155" s="1"/>
      <c r="ET155" s="9"/>
      <c r="EW155" s="10"/>
      <c r="EX155" s="1"/>
      <c r="EY155" s="9"/>
      <c r="FB155" s="10"/>
      <c r="FC155" s="1"/>
      <c r="FD155" s="9"/>
      <c r="FG155" s="10"/>
      <c r="FH155" s="1"/>
      <c r="FI155" s="9"/>
      <c r="FL155" s="10"/>
      <c r="FM155" s="1"/>
      <c r="FN155" s="9"/>
      <c r="FQ155" s="10"/>
      <c r="FR155" s="1"/>
      <c r="FS155" s="9"/>
      <c r="FV155" s="10"/>
      <c r="FW155" s="1"/>
      <c r="FX155" s="9"/>
      <c r="GA155" s="10"/>
      <c r="GB155" s="1"/>
      <c r="GC155" s="9"/>
      <c r="GF155" s="10"/>
      <c r="GG155" s="1"/>
      <c r="GH155" s="9"/>
      <c r="GK155" s="10"/>
      <c r="GL155" s="1"/>
      <c r="GM155" s="9"/>
      <c r="GP155" s="10"/>
      <c r="GQ155" s="1"/>
      <c r="GR155" s="9"/>
      <c r="GU155" s="10"/>
      <c r="GV155" s="1"/>
      <c r="GW155" s="9"/>
      <c r="GZ155" s="10"/>
      <c r="HA155" s="1"/>
      <c r="HB155" s="9"/>
      <c r="HE155" s="10"/>
      <c r="HF155" s="1"/>
      <c r="HG155" s="9"/>
      <c r="HJ155" s="10"/>
      <c r="HK155" s="1"/>
      <c r="HL155" s="9"/>
      <c r="HO155" s="10"/>
      <c r="HP155" s="1"/>
      <c r="HQ155" s="9"/>
      <c r="HT155" s="10"/>
      <c r="HU155" s="1"/>
      <c r="HV155" s="9"/>
      <c r="HY155" s="10"/>
      <c r="HZ155" s="1"/>
      <c r="IA155" s="9"/>
      <c r="ID155" s="10"/>
      <c r="IE155" s="1"/>
      <c r="IF155" s="9"/>
      <c r="II155" s="10"/>
      <c r="IJ155" s="1"/>
      <c r="IK155" s="9"/>
      <c r="IN155" s="10"/>
      <c r="IO155" s="1"/>
      <c r="IP155" s="9"/>
      <c r="IS155" s="10"/>
      <c r="IT155" s="1"/>
      <c r="IU155" s="9"/>
      <c r="IX155" s="10"/>
      <c r="IY155" s="1"/>
      <c r="IZ155" s="9"/>
      <c r="JC155" s="10"/>
      <c r="JD155" s="1"/>
      <c r="JE155" s="9"/>
      <c r="JH155" s="10"/>
      <c r="JI155" s="1"/>
      <c r="JJ155" s="9"/>
      <c r="JM155" s="10"/>
      <c r="JN155" s="1"/>
      <c r="JO155" s="9"/>
      <c r="JR155" s="10"/>
      <c r="JS155" s="1"/>
      <c r="JT155" s="9"/>
      <c r="JW155" s="10"/>
      <c r="JX155" s="1"/>
      <c r="JY155" s="9"/>
      <c r="KB155" s="10"/>
      <c r="KC155" s="1"/>
      <c r="KD155" s="9"/>
      <c r="KG155" s="10"/>
      <c r="KH155" s="1"/>
      <c r="KI155" s="9"/>
      <c r="KL155" s="10"/>
      <c r="KM155" s="1"/>
      <c r="KN155" s="9"/>
      <c r="KQ155" s="10"/>
      <c r="KR155" s="1"/>
      <c r="KS155" s="9"/>
      <c r="KV155" s="10"/>
      <c r="KW155" s="1"/>
      <c r="KX155" s="9"/>
      <c r="LA155" s="10"/>
      <c r="LB155" s="1"/>
      <c r="LC155" s="9"/>
      <c r="LF155" s="10"/>
      <c r="LG155" s="1"/>
      <c r="LH155" s="9"/>
      <c r="LK155" s="10"/>
      <c r="LL155" s="1"/>
      <c r="LM155" s="9"/>
      <c r="LP155" s="10"/>
      <c r="LQ155" s="1"/>
      <c r="LR155" s="9"/>
      <c r="LU155" s="10"/>
      <c r="LV155" s="1"/>
      <c r="LW155" s="9"/>
      <c r="LZ155" s="10"/>
      <c r="MA155" s="1"/>
      <c r="MB155" s="9"/>
      <c r="ME155" s="10"/>
      <c r="MF155" s="1"/>
      <c r="MG155" s="9"/>
      <c r="MJ155" s="10"/>
      <c r="MK155" s="1"/>
      <c r="ML155" s="9"/>
      <c r="MO155" s="10"/>
      <c r="MP155" s="1"/>
      <c r="MQ155" s="9"/>
      <c r="MT155" s="10"/>
      <c r="MU155" s="1"/>
      <c r="MV155" s="9"/>
      <c r="MY155" s="10"/>
      <c r="MZ155" s="1"/>
      <c r="NA155" s="9"/>
      <c r="ND155" s="10"/>
      <c r="NE155" s="1"/>
      <c r="NF155" s="9"/>
      <c r="NI155" s="10"/>
      <c r="NJ155" s="1"/>
      <c r="NK155" s="9"/>
      <c r="NN155" s="10"/>
      <c r="NO155" s="1"/>
      <c r="NP155" s="9"/>
      <c r="NS155" s="10"/>
      <c r="NT155" s="1"/>
      <c r="NU155" s="9"/>
      <c r="NX155" s="10"/>
      <c r="NY155" s="1"/>
      <c r="NZ155" s="9"/>
      <c r="OC155" s="10"/>
      <c r="OD155" s="1"/>
      <c r="OE155" s="9"/>
      <c r="OH155" s="10"/>
      <c r="OI155" s="1"/>
      <c r="OJ155" s="9"/>
      <c r="OM155" s="10"/>
      <c r="ON155" s="1"/>
      <c r="OO155" s="9"/>
      <c r="OR155" s="10"/>
      <c r="OS155" s="1"/>
      <c r="OT155" s="9"/>
      <c r="OW155" s="10"/>
      <c r="OX155" s="1"/>
      <c r="OY155" s="9"/>
      <c r="PB155" s="10"/>
      <c r="PC155" s="1"/>
      <c r="PD155" s="9"/>
      <c r="PG155" s="10"/>
      <c r="PH155" s="1"/>
      <c r="PI155" s="9"/>
      <c r="PL155" s="10"/>
      <c r="PM155" s="1"/>
      <c r="PN155" s="9"/>
      <c r="PQ155" s="10"/>
      <c r="PR155" s="1"/>
      <c r="PS155" s="9"/>
      <c r="PV155" s="10"/>
      <c r="PW155" s="1"/>
      <c r="PX155" s="9"/>
      <c r="QA155" s="10"/>
      <c r="QB155" s="1"/>
      <c r="QC155" s="9"/>
      <c r="QF155" s="10"/>
      <c r="QG155" s="1"/>
      <c r="QH155" s="9"/>
      <c r="QK155" s="10"/>
      <c r="QL155" s="1"/>
      <c r="QM155" s="9"/>
      <c r="QP155" s="10"/>
      <c r="QQ155" s="1"/>
      <c r="QR155" s="9"/>
      <c r="QU155" s="10"/>
      <c r="QV155" s="1"/>
      <c r="QW155" s="9"/>
      <c r="QZ155" s="10"/>
      <c r="RA155" s="1"/>
      <c r="RB155" s="9"/>
      <c r="RE155" s="10"/>
      <c r="RF155" s="1"/>
      <c r="RG155" s="9"/>
      <c r="RJ155" s="10"/>
      <c r="RK155" s="1"/>
      <c r="RL155" s="9"/>
      <c r="RO155" s="10"/>
      <c r="RP155" s="1"/>
      <c r="RQ155" s="9"/>
      <c r="RT155" s="10"/>
      <c r="RU155" s="1"/>
      <c r="RV155" s="9"/>
      <c r="RY155" s="10"/>
      <c r="RZ155" s="1"/>
      <c r="SA155" s="9"/>
      <c r="SD155" s="10"/>
      <c r="SE155" s="1"/>
      <c r="SF155" s="9"/>
      <c r="SI155" s="10"/>
      <c r="SJ155" s="1"/>
      <c r="SK155" s="9"/>
      <c r="SN155" s="10"/>
      <c r="SO155" s="1"/>
      <c r="SP155" s="9"/>
      <c r="SS155" s="10"/>
      <c r="ST155" s="1"/>
      <c r="SU155" s="9"/>
      <c r="SX155" s="10"/>
      <c r="SY155" s="1"/>
      <c r="SZ155" s="9"/>
      <c r="TC155" s="10"/>
      <c r="TD155" s="1"/>
      <c r="TE155" s="9"/>
      <c r="TH155" s="10"/>
      <c r="TI155" s="1"/>
      <c r="TJ155" s="9"/>
      <c r="TM155" s="10"/>
      <c r="TN155" s="1"/>
      <c r="TO155" s="9"/>
      <c r="TR155" s="10"/>
      <c r="TS155" s="1"/>
      <c r="TT155" s="9"/>
      <c r="TW155" s="10"/>
      <c r="TX155" s="1"/>
      <c r="TY155" s="9"/>
      <c r="UB155" s="10"/>
      <c r="UC155" s="1"/>
      <c r="UD155" s="9"/>
      <c r="UG155" s="10"/>
      <c r="UH155" s="1"/>
      <c r="UI155" s="9"/>
      <c r="UL155" s="10"/>
      <c r="UM155" s="1"/>
      <c r="UN155" s="9"/>
      <c r="UQ155" s="10"/>
      <c r="UR155" s="1"/>
      <c r="US155" s="9"/>
      <c r="UV155" s="10"/>
      <c r="UW155" s="1"/>
      <c r="UX155" s="9"/>
      <c r="VA155" s="10"/>
      <c r="VB155" s="1"/>
      <c r="VC155" s="9"/>
      <c r="VF155" s="10"/>
      <c r="VG155" s="1"/>
      <c r="VH155" s="9"/>
      <c r="VK155" s="10"/>
      <c r="VL155" s="1"/>
      <c r="VM155" s="9"/>
      <c r="VP155" s="10"/>
      <c r="VQ155" s="1"/>
      <c r="VR155" s="9"/>
      <c r="VU155" s="10"/>
      <c r="VV155" s="1"/>
      <c r="VW155" s="9"/>
      <c r="VZ155" s="10"/>
      <c r="WA155" s="1"/>
      <c r="WB155" s="9"/>
      <c r="WE155" s="10"/>
      <c r="WF155" s="1"/>
      <c r="WG155" s="9"/>
      <c r="WJ155" s="10"/>
      <c r="WK155" s="1"/>
      <c r="WL155" s="9"/>
      <c r="WO155" s="10"/>
      <c r="WP155" s="1"/>
      <c r="WQ155" s="9"/>
      <c r="WT155" s="10"/>
      <c r="WU155" s="1"/>
      <c r="WV155" s="9"/>
      <c r="WY155" s="10"/>
      <c r="WZ155" s="1"/>
      <c r="XA155" s="9"/>
      <c r="XD155" s="10"/>
      <c r="XE155" s="1"/>
      <c r="XF155" s="9"/>
      <c r="XI155" s="10"/>
      <c r="XJ155" s="1"/>
      <c r="XK155" s="9"/>
      <c r="XN155" s="10"/>
      <c r="XO155" s="1"/>
      <c r="XP155" s="9"/>
      <c r="XS155" s="10"/>
      <c r="XT155" s="1"/>
      <c r="XU155" s="9"/>
      <c r="XX155" s="10"/>
      <c r="XY155" s="1"/>
      <c r="XZ155" s="9"/>
      <c r="YC155" s="10"/>
      <c r="YD155" s="1"/>
      <c r="YE155" s="9"/>
      <c r="YH155" s="10"/>
      <c r="YI155" s="1"/>
      <c r="YJ155" s="9"/>
      <c r="YM155" s="10"/>
      <c r="YN155" s="1"/>
      <c r="YO155" s="9"/>
      <c r="YR155" s="10"/>
      <c r="YS155" s="1"/>
      <c r="YT155" s="9"/>
      <c r="YW155" s="10"/>
      <c r="YX155" s="1"/>
      <c r="YY155" s="9"/>
      <c r="ZB155" s="10"/>
      <c r="ZC155" s="1"/>
      <c r="ZD155" s="9"/>
      <c r="ZG155" s="10"/>
      <c r="ZH155" s="1"/>
      <c r="ZI155" s="9"/>
      <c r="ZL155" s="10"/>
      <c r="ZM155" s="1"/>
      <c r="ZN155" s="9"/>
      <c r="ZQ155" s="10"/>
      <c r="ZR155" s="1"/>
      <c r="ZS155" s="9"/>
      <c r="ZV155" s="10"/>
      <c r="ZW155" s="1"/>
      <c r="ZX155" s="9"/>
      <c r="AAA155" s="10"/>
      <c r="AAB155" s="1"/>
      <c r="AAC155" s="9"/>
      <c r="AAF155" s="10"/>
      <c r="AAG155" s="1"/>
      <c r="AAH155" s="9"/>
      <c r="AAK155" s="10"/>
      <c r="AAL155" s="1"/>
      <c r="AAM155" s="9"/>
      <c r="AAP155" s="10"/>
      <c r="AAQ155" s="1"/>
      <c r="AAR155" s="9"/>
      <c r="AAU155" s="10"/>
      <c r="AAV155" s="1"/>
      <c r="AAW155" s="9"/>
      <c r="AAZ155" s="10"/>
      <c r="ABA155" s="1"/>
      <c r="ABB155" s="9"/>
      <c r="ABE155" s="10"/>
      <c r="ABF155" s="1"/>
      <c r="ABG155" s="9"/>
      <c r="ABJ155" s="10"/>
      <c r="ABK155" s="1"/>
      <c r="ABL155" s="9"/>
      <c r="ABO155" s="10"/>
      <c r="ABP155" s="1"/>
      <c r="ABQ155" s="9"/>
      <c r="ABT155" s="10"/>
      <c r="ABU155" s="1"/>
      <c r="ABV155" s="9"/>
      <c r="ABY155" s="10"/>
      <c r="ABZ155" s="1"/>
      <c r="ACA155" s="9"/>
      <c r="ACD155" s="10"/>
      <c r="ACE155" s="1"/>
      <c r="ACF155" s="9"/>
      <c r="ACI155" s="10"/>
      <c r="ACJ155" s="1"/>
      <c r="ACK155" s="9"/>
      <c r="ACN155" s="10"/>
      <c r="ACO155" s="1"/>
      <c r="ACP155" s="9"/>
      <c r="ACS155" s="10"/>
      <c r="ACT155" s="1"/>
      <c r="ACU155" s="9"/>
      <c r="ACX155" s="10"/>
      <c r="ACY155" s="1"/>
      <c r="ACZ155" s="9"/>
      <c r="ADC155" s="10"/>
      <c r="ADD155" s="1"/>
      <c r="ADE155" s="9"/>
      <c r="ADH155" s="10"/>
      <c r="ADI155" s="1"/>
      <c r="ADJ155" s="9"/>
      <c r="ADM155" s="10"/>
      <c r="ADN155" s="1"/>
      <c r="ADO155" s="9"/>
      <c r="ADR155" s="10"/>
      <c r="ADS155" s="1"/>
      <c r="ADT155" s="9"/>
      <c r="ADW155" s="10"/>
      <c r="ADX155" s="1"/>
      <c r="ADY155" s="9"/>
      <c r="AEB155" s="10"/>
      <c r="AEC155" s="1"/>
      <c r="AED155" s="9"/>
      <c r="AEG155" s="10"/>
      <c r="AEH155" s="1"/>
      <c r="AEI155" s="9"/>
      <c r="AEL155" s="10"/>
      <c r="AEM155" s="1"/>
      <c r="AEN155" s="9"/>
      <c r="AEQ155" s="10"/>
      <c r="AER155" s="1"/>
      <c r="AES155" s="9"/>
      <c r="AEV155" s="10"/>
      <c r="AEW155" s="1"/>
      <c r="AEX155" s="9"/>
      <c r="AFA155" s="10"/>
      <c r="AFB155" s="1"/>
      <c r="AFC155" s="9"/>
      <c r="AFF155" s="10"/>
      <c r="AFG155" s="1"/>
      <c r="AFH155" s="9"/>
      <c r="AFK155" s="10"/>
      <c r="AFL155" s="1"/>
      <c r="AFM155" s="9"/>
      <c r="AFP155" s="10"/>
      <c r="AFQ155" s="1"/>
      <c r="AFR155" s="9"/>
      <c r="AFU155" s="10"/>
      <c r="AFV155" s="1"/>
      <c r="AFW155" s="9"/>
      <c r="AFZ155" s="10"/>
      <c r="AGA155" s="1"/>
      <c r="AGB155" s="9"/>
      <c r="AGE155" s="10"/>
      <c r="AGF155" s="1"/>
      <c r="AGG155" s="9"/>
      <c r="AGJ155" s="10"/>
      <c r="AGK155" s="1"/>
      <c r="AGL155" s="9"/>
      <c r="AGO155" s="10"/>
      <c r="AGP155" s="1"/>
      <c r="AGQ155" s="9"/>
      <c r="AGT155" s="10"/>
      <c r="AGU155" s="1"/>
      <c r="AGV155" s="9"/>
      <c r="AGY155" s="10"/>
      <c r="AGZ155" s="1"/>
      <c r="AHA155" s="9"/>
      <c r="AHD155" s="10"/>
      <c r="AHE155" s="1"/>
      <c r="AHF155" s="9"/>
      <c r="AHI155" s="10"/>
      <c r="AHJ155" s="1"/>
      <c r="AHK155" s="9"/>
      <c r="AHN155" s="10"/>
      <c r="AHO155" s="1"/>
      <c r="AHP155" s="9"/>
      <c r="AHS155" s="10"/>
      <c r="AHT155" s="1"/>
      <c r="AHU155" s="9"/>
      <c r="AHX155" s="10"/>
      <c r="AHY155" s="1"/>
      <c r="AHZ155" s="9"/>
      <c r="AIC155" s="10"/>
      <c r="AID155" s="1"/>
      <c r="AIE155" s="9"/>
      <c r="AIH155" s="10"/>
      <c r="AII155" s="1"/>
      <c r="AIJ155" s="9"/>
      <c r="AIM155" s="10"/>
      <c r="AIN155" s="1"/>
      <c r="AIO155" s="9"/>
      <c r="AIR155" s="10"/>
      <c r="AIS155" s="1"/>
      <c r="AIT155" s="9"/>
      <c r="AIW155" s="10"/>
      <c r="AIX155" s="1"/>
      <c r="AIY155" s="9"/>
      <c r="AJB155" s="10"/>
      <c r="AJC155" s="1"/>
      <c r="AJD155" s="9"/>
      <c r="AJG155" s="10"/>
      <c r="AJH155" s="1"/>
      <c r="AJI155" s="9"/>
      <c r="AJL155" s="10"/>
      <c r="AJM155" s="1"/>
      <c r="AJN155" s="9"/>
      <c r="AJQ155" s="10"/>
      <c r="AJR155" s="1"/>
      <c r="AJS155" s="9"/>
      <c r="AJV155" s="10"/>
      <c r="AJW155" s="1"/>
      <c r="AJX155" s="9"/>
      <c r="AKA155" s="10"/>
      <c r="AKB155" s="1"/>
      <c r="AKC155" s="9"/>
      <c r="AKF155" s="10"/>
      <c r="AKG155" s="1"/>
      <c r="AKH155" s="9"/>
      <c r="AKK155" s="10"/>
      <c r="AKL155" s="1"/>
      <c r="AKM155" s="9"/>
      <c r="AKP155" s="10"/>
      <c r="AKQ155" s="1"/>
      <c r="AKR155" s="9"/>
      <c r="AKU155" s="10"/>
      <c r="AKV155" s="1"/>
      <c r="AKW155" s="9"/>
      <c r="AKZ155" s="10"/>
      <c r="ALA155" s="1"/>
      <c r="ALB155" s="9"/>
      <c r="ALE155" s="10"/>
      <c r="ALF155" s="1"/>
      <c r="ALG155" s="9"/>
      <c r="ALJ155" s="10"/>
      <c r="ALK155" s="1"/>
      <c r="ALL155" s="9"/>
      <c r="ALO155" s="10"/>
      <c r="ALP155" s="1"/>
      <c r="ALQ155" s="9"/>
      <c r="ALT155" s="10"/>
      <c r="ALU155" s="1"/>
      <c r="ALV155" s="9"/>
      <c r="ALY155" s="10"/>
      <c r="ALZ155" s="1"/>
      <c r="AMA155" s="9"/>
      <c r="AMD155" s="10"/>
      <c r="AME155" s="1"/>
      <c r="AMF155" s="9"/>
      <c r="AMI155" s="10"/>
      <c r="AMJ155" s="1"/>
    </row>
    <row r="156" spans="1:1024" customHeight="1" ht="13.2">
      <c r="I156" s="1"/>
      <c r="J156" s="9"/>
      <c r="M156" s="10"/>
      <c r="N156" s="1"/>
      <c r="O156" s="9"/>
      <c r="R156" s="10"/>
      <c r="S156" s="1"/>
      <c r="T156" s="9"/>
      <c r="W156" s="10"/>
      <c r="X156" s="1"/>
      <c r="Y156" s="9"/>
      <c r="AB156" s="10"/>
      <c r="AC156" s="1"/>
      <c r="AD156" s="9"/>
      <c r="AG156" s="10"/>
      <c r="AH156" s="1"/>
      <c r="AI156" s="9"/>
      <c r="AL156" s="10"/>
      <c r="AM156" s="1"/>
      <c r="AN156" s="9"/>
      <c r="AQ156" s="10"/>
      <c r="AR156" s="1"/>
      <c r="AS156" s="9"/>
      <c r="AV156" s="10"/>
      <c r="AW156" s="1"/>
      <c r="AX156" s="9"/>
      <c r="BA156" s="10"/>
      <c r="BB156" s="1"/>
      <c r="BC156" s="9"/>
      <c r="BF156" s="10"/>
      <c r="BG156" s="1"/>
      <c r="BH156" s="9"/>
      <c r="BK156" s="10"/>
      <c r="BL156" s="1"/>
      <c r="BM156" s="9"/>
      <c r="BP156" s="10"/>
      <c r="BQ156" s="1"/>
      <c r="BR156" s="9"/>
      <c r="BU156" s="10"/>
      <c r="BV156" s="1"/>
      <c r="BW156" s="9"/>
      <c r="BZ156" s="10"/>
      <c r="CA156" s="1"/>
      <c r="CB156" s="9"/>
      <c r="CE156" s="10"/>
      <c r="CF156" s="1"/>
      <c r="CG156" s="9"/>
      <c r="CJ156" s="10"/>
      <c r="CK156" s="1"/>
      <c r="CL156" s="9"/>
      <c r="CO156" s="10"/>
      <c r="CP156" s="1"/>
      <c r="CQ156" s="9"/>
      <c r="CT156" s="10"/>
      <c r="CU156" s="1"/>
      <c r="CV156" s="9"/>
      <c r="CY156" s="10"/>
      <c r="CZ156" s="1"/>
      <c r="DA156" s="9"/>
      <c r="DD156" s="10"/>
      <c r="DE156" s="1"/>
      <c r="DF156" s="9"/>
      <c r="DI156" s="10"/>
      <c r="DJ156" s="1"/>
      <c r="DK156" s="9"/>
      <c r="DN156" s="10"/>
      <c r="DO156" s="1"/>
      <c r="DP156" s="9"/>
      <c r="DS156" s="10"/>
      <c r="DT156" s="1"/>
      <c r="DU156" s="9"/>
      <c r="DX156" s="10"/>
      <c r="DY156" s="1"/>
      <c r="DZ156" s="9"/>
      <c r="EC156" s="10"/>
      <c r="ED156" s="1"/>
      <c r="EE156" s="9"/>
      <c r="EH156" s="10"/>
      <c r="EI156" s="1"/>
      <c r="EJ156" s="9"/>
      <c r="EM156" s="10"/>
      <c r="EN156" s="1"/>
      <c r="EO156" s="9"/>
      <c r="ER156" s="10"/>
      <c r="ES156" s="1"/>
      <c r="ET156" s="9"/>
      <c r="EW156" s="10"/>
      <c r="EX156" s="1"/>
      <c r="EY156" s="9"/>
      <c r="FB156" s="10"/>
      <c r="FC156" s="1"/>
      <c r="FD156" s="9"/>
      <c r="FG156" s="10"/>
      <c r="FH156" s="1"/>
      <c r="FI156" s="9"/>
      <c r="FL156" s="10"/>
      <c r="FM156" s="1"/>
      <c r="FN156" s="9"/>
      <c r="FQ156" s="10"/>
      <c r="FR156" s="1"/>
      <c r="FS156" s="9"/>
      <c r="FV156" s="10"/>
      <c r="FW156" s="1"/>
      <c r="FX156" s="9"/>
      <c r="GA156" s="10"/>
      <c r="GB156" s="1"/>
      <c r="GC156" s="9"/>
      <c r="GF156" s="10"/>
      <c r="GG156" s="1"/>
      <c r="GH156" s="9"/>
      <c r="GK156" s="10"/>
      <c r="GL156" s="1"/>
      <c r="GM156" s="9"/>
      <c r="GP156" s="10"/>
      <c r="GQ156" s="1"/>
      <c r="GR156" s="9"/>
      <c r="GU156" s="10"/>
      <c r="GV156" s="1"/>
      <c r="GW156" s="9"/>
      <c r="GZ156" s="10"/>
      <c r="HA156" s="1"/>
      <c r="HB156" s="9"/>
      <c r="HE156" s="10"/>
      <c r="HF156" s="1"/>
      <c r="HG156" s="9"/>
      <c r="HJ156" s="10"/>
      <c r="HK156" s="1"/>
      <c r="HL156" s="9"/>
      <c r="HO156" s="10"/>
      <c r="HP156" s="1"/>
      <c r="HQ156" s="9"/>
      <c r="HT156" s="10"/>
      <c r="HU156" s="1"/>
      <c r="HV156" s="9"/>
      <c r="HY156" s="10"/>
      <c r="HZ156" s="1"/>
      <c r="IA156" s="9"/>
      <c r="ID156" s="10"/>
      <c r="IE156" s="1"/>
      <c r="IF156" s="9"/>
      <c r="II156" s="10"/>
      <c r="IJ156" s="1"/>
      <c r="IK156" s="9"/>
      <c r="IN156" s="10"/>
      <c r="IO156" s="1"/>
      <c r="IP156" s="9"/>
      <c r="IS156" s="10"/>
      <c r="IT156" s="1"/>
      <c r="IU156" s="9"/>
      <c r="IX156" s="10"/>
      <c r="IY156" s="1"/>
      <c r="IZ156" s="9"/>
      <c r="JC156" s="10"/>
      <c r="JD156" s="1"/>
      <c r="JE156" s="9"/>
      <c r="JH156" s="10"/>
      <c r="JI156" s="1"/>
      <c r="JJ156" s="9"/>
      <c r="JM156" s="10"/>
      <c r="JN156" s="1"/>
      <c r="JO156" s="9"/>
      <c r="JR156" s="10"/>
      <c r="JS156" s="1"/>
      <c r="JT156" s="9"/>
      <c r="JW156" s="10"/>
      <c r="JX156" s="1"/>
      <c r="JY156" s="9"/>
      <c r="KB156" s="10"/>
      <c r="KC156" s="1"/>
      <c r="KD156" s="9"/>
      <c r="KG156" s="10"/>
      <c r="KH156" s="1"/>
      <c r="KI156" s="9"/>
      <c r="KL156" s="10"/>
      <c r="KM156" s="1"/>
      <c r="KN156" s="9"/>
      <c r="KQ156" s="10"/>
      <c r="KR156" s="1"/>
      <c r="KS156" s="9"/>
      <c r="KV156" s="10"/>
      <c r="KW156" s="1"/>
      <c r="KX156" s="9"/>
      <c r="LA156" s="10"/>
      <c r="LB156" s="1"/>
      <c r="LC156" s="9"/>
      <c r="LF156" s="10"/>
      <c r="LG156" s="1"/>
      <c r="LH156" s="9"/>
      <c r="LK156" s="10"/>
      <c r="LL156" s="1"/>
      <c r="LM156" s="9"/>
      <c r="LP156" s="10"/>
      <c r="LQ156" s="1"/>
      <c r="LR156" s="9"/>
      <c r="LU156" s="10"/>
      <c r="LV156" s="1"/>
      <c r="LW156" s="9"/>
      <c r="LZ156" s="10"/>
      <c r="MA156" s="1"/>
      <c r="MB156" s="9"/>
      <c r="ME156" s="10"/>
      <c r="MF156" s="1"/>
      <c r="MG156" s="9"/>
      <c r="MJ156" s="10"/>
      <c r="MK156" s="1"/>
      <c r="ML156" s="9"/>
      <c r="MO156" s="10"/>
      <c r="MP156" s="1"/>
      <c r="MQ156" s="9"/>
      <c r="MT156" s="10"/>
      <c r="MU156" s="1"/>
      <c r="MV156" s="9"/>
      <c r="MY156" s="10"/>
      <c r="MZ156" s="1"/>
      <c r="NA156" s="9"/>
      <c r="ND156" s="10"/>
      <c r="NE156" s="1"/>
      <c r="NF156" s="9"/>
      <c r="NI156" s="10"/>
      <c r="NJ156" s="1"/>
      <c r="NK156" s="9"/>
      <c r="NN156" s="10"/>
      <c r="NO156" s="1"/>
      <c r="NP156" s="9"/>
      <c r="NS156" s="10"/>
      <c r="NT156" s="1"/>
      <c r="NU156" s="9"/>
      <c r="NX156" s="10"/>
      <c r="NY156" s="1"/>
      <c r="NZ156" s="9"/>
      <c r="OC156" s="10"/>
      <c r="OD156" s="1"/>
      <c r="OE156" s="9"/>
      <c r="OH156" s="10"/>
      <c r="OI156" s="1"/>
      <c r="OJ156" s="9"/>
      <c r="OM156" s="10"/>
      <c r="ON156" s="1"/>
      <c r="OO156" s="9"/>
      <c r="OR156" s="10"/>
      <c r="OS156" s="1"/>
      <c r="OT156" s="9"/>
      <c r="OW156" s="10"/>
      <c r="OX156" s="1"/>
      <c r="OY156" s="9"/>
      <c r="PB156" s="10"/>
      <c r="PC156" s="1"/>
      <c r="PD156" s="9"/>
      <c r="PG156" s="10"/>
      <c r="PH156" s="1"/>
      <c r="PI156" s="9"/>
      <c r="PL156" s="10"/>
      <c r="PM156" s="1"/>
      <c r="PN156" s="9"/>
      <c r="PQ156" s="10"/>
      <c r="PR156" s="1"/>
      <c r="PS156" s="9"/>
      <c r="PV156" s="10"/>
      <c r="PW156" s="1"/>
      <c r="PX156" s="9"/>
      <c r="QA156" s="10"/>
      <c r="QB156" s="1"/>
      <c r="QC156" s="9"/>
      <c r="QF156" s="10"/>
      <c r="QG156" s="1"/>
      <c r="QH156" s="9"/>
      <c r="QK156" s="10"/>
      <c r="QL156" s="1"/>
      <c r="QM156" s="9"/>
      <c r="QP156" s="10"/>
      <c r="QQ156" s="1"/>
      <c r="QR156" s="9"/>
      <c r="QU156" s="10"/>
      <c r="QV156" s="1"/>
      <c r="QW156" s="9"/>
      <c r="QZ156" s="10"/>
      <c r="RA156" s="1"/>
      <c r="RB156" s="9"/>
      <c r="RE156" s="10"/>
      <c r="RF156" s="1"/>
      <c r="RG156" s="9"/>
      <c r="RJ156" s="10"/>
      <c r="RK156" s="1"/>
      <c r="RL156" s="9"/>
      <c r="RO156" s="10"/>
      <c r="RP156" s="1"/>
      <c r="RQ156" s="9"/>
      <c r="RT156" s="10"/>
      <c r="RU156" s="1"/>
      <c r="RV156" s="9"/>
      <c r="RY156" s="10"/>
      <c r="RZ156" s="1"/>
      <c r="SA156" s="9"/>
      <c r="SD156" s="10"/>
      <c r="SE156" s="1"/>
      <c r="SF156" s="9"/>
      <c r="SI156" s="10"/>
      <c r="SJ156" s="1"/>
      <c r="SK156" s="9"/>
      <c r="SN156" s="10"/>
      <c r="SO156" s="1"/>
      <c r="SP156" s="9"/>
      <c r="SS156" s="10"/>
      <c r="ST156" s="1"/>
      <c r="SU156" s="9"/>
      <c r="SX156" s="10"/>
      <c r="SY156" s="1"/>
      <c r="SZ156" s="9"/>
      <c r="TC156" s="10"/>
      <c r="TD156" s="1"/>
      <c r="TE156" s="9"/>
      <c r="TH156" s="10"/>
      <c r="TI156" s="1"/>
      <c r="TJ156" s="9"/>
      <c r="TM156" s="10"/>
      <c r="TN156" s="1"/>
      <c r="TO156" s="9"/>
      <c r="TR156" s="10"/>
      <c r="TS156" s="1"/>
      <c r="TT156" s="9"/>
      <c r="TW156" s="10"/>
      <c r="TX156" s="1"/>
      <c r="TY156" s="9"/>
      <c r="UB156" s="10"/>
      <c r="UC156" s="1"/>
      <c r="UD156" s="9"/>
      <c r="UG156" s="10"/>
      <c r="UH156" s="1"/>
      <c r="UI156" s="9"/>
      <c r="UL156" s="10"/>
      <c r="UM156" s="1"/>
      <c r="UN156" s="9"/>
      <c r="UQ156" s="10"/>
      <c r="UR156" s="1"/>
      <c r="US156" s="9"/>
      <c r="UV156" s="10"/>
      <c r="UW156" s="1"/>
      <c r="UX156" s="9"/>
      <c r="VA156" s="10"/>
      <c r="VB156" s="1"/>
      <c r="VC156" s="9"/>
      <c r="VF156" s="10"/>
      <c r="VG156" s="1"/>
      <c r="VH156" s="9"/>
      <c r="VK156" s="10"/>
      <c r="VL156" s="1"/>
      <c r="VM156" s="9"/>
      <c r="VP156" s="10"/>
      <c r="VQ156" s="1"/>
      <c r="VR156" s="9"/>
      <c r="VU156" s="10"/>
      <c r="VV156" s="1"/>
      <c r="VW156" s="9"/>
      <c r="VZ156" s="10"/>
      <c r="WA156" s="1"/>
      <c r="WB156" s="9"/>
      <c r="WE156" s="10"/>
      <c r="WF156" s="1"/>
      <c r="WG156" s="9"/>
      <c r="WJ156" s="10"/>
      <c r="WK156" s="1"/>
      <c r="WL156" s="9"/>
      <c r="WO156" s="10"/>
      <c r="WP156" s="1"/>
      <c r="WQ156" s="9"/>
      <c r="WT156" s="10"/>
      <c r="WU156" s="1"/>
      <c r="WV156" s="9"/>
      <c r="WY156" s="10"/>
      <c r="WZ156" s="1"/>
      <c r="XA156" s="9"/>
      <c r="XD156" s="10"/>
      <c r="XE156" s="1"/>
      <c r="XF156" s="9"/>
      <c r="XI156" s="10"/>
      <c r="XJ156" s="1"/>
      <c r="XK156" s="9"/>
      <c r="XN156" s="10"/>
      <c r="XO156" s="1"/>
      <c r="XP156" s="9"/>
      <c r="XS156" s="10"/>
      <c r="XT156" s="1"/>
      <c r="XU156" s="9"/>
      <c r="XX156" s="10"/>
      <c r="XY156" s="1"/>
      <c r="XZ156" s="9"/>
      <c r="YC156" s="10"/>
      <c r="YD156" s="1"/>
      <c r="YE156" s="9"/>
      <c r="YH156" s="10"/>
      <c r="YI156" s="1"/>
      <c r="YJ156" s="9"/>
      <c r="YM156" s="10"/>
      <c r="YN156" s="1"/>
      <c r="YO156" s="9"/>
      <c r="YR156" s="10"/>
      <c r="YS156" s="1"/>
      <c r="YT156" s="9"/>
      <c r="YW156" s="10"/>
      <c r="YX156" s="1"/>
      <c r="YY156" s="9"/>
      <c r="ZB156" s="10"/>
      <c r="ZC156" s="1"/>
      <c r="ZD156" s="9"/>
      <c r="ZG156" s="10"/>
      <c r="ZH156" s="1"/>
      <c r="ZI156" s="9"/>
      <c r="ZL156" s="10"/>
      <c r="ZM156" s="1"/>
      <c r="ZN156" s="9"/>
      <c r="ZQ156" s="10"/>
      <c r="ZR156" s="1"/>
      <c r="ZS156" s="9"/>
      <c r="ZV156" s="10"/>
      <c r="ZW156" s="1"/>
      <c r="ZX156" s="9"/>
      <c r="AAA156" s="10"/>
      <c r="AAB156" s="1"/>
      <c r="AAC156" s="9"/>
      <c r="AAF156" s="10"/>
      <c r="AAG156" s="1"/>
      <c r="AAH156" s="9"/>
      <c r="AAK156" s="10"/>
      <c r="AAL156" s="1"/>
      <c r="AAM156" s="9"/>
      <c r="AAP156" s="10"/>
      <c r="AAQ156" s="1"/>
      <c r="AAR156" s="9"/>
      <c r="AAU156" s="10"/>
      <c r="AAV156" s="1"/>
      <c r="AAW156" s="9"/>
      <c r="AAZ156" s="10"/>
      <c r="ABA156" s="1"/>
      <c r="ABB156" s="9"/>
      <c r="ABE156" s="10"/>
      <c r="ABF156" s="1"/>
      <c r="ABG156" s="9"/>
      <c r="ABJ156" s="10"/>
      <c r="ABK156" s="1"/>
      <c r="ABL156" s="9"/>
      <c r="ABO156" s="10"/>
      <c r="ABP156" s="1"/>
      <c r="ABQ156" s="9"/>
      <c r="ABT156" s="10"/>
      <c r="ABU156" s="1"/>
      <c r="ABV156" s="9"/>
      <c r="ABY156" s="10"/>
      <c r="ABZ156" s="1"/>
      <c r="ACA156" s="9"/>
      <c r="ACD156" s="10"/>
      <c r="ACE156" s="1"/>
      <c r="ACF156" s="9"/>
      <c r="ACI156" s="10"/>
      <c r="ACJ156" s="1"/>
      <c r="ACK156" s="9"/>
      <c r="ACN156" s="10"/>
      <c r="ACO156" s="1"/>
      <c r="ACP156" s="9"/>
      <c r="ACS156" s="10"/>
      <c r="ACT156" s="1"/>
      <c r="ACU156" s="9"/>
      <c r="ACX156" s="10"/>
      <c r="ACY156" s="1"/>
      <c r="ACZ156" s="9"/>
      <c r="ADC156" s="10"/>
      <c r="ADD156" s="1"/>
      <c r="ADE156" s="9"/>
      <c r="ADH156" s="10"/>
      <c r="ADI156" s="1"/>
      <c r="ADJ156" s="9"/>
      <c r="ADM156" s="10"/>
      <c r="ADN156" s="1"/>
      <c r="ADO156" s="9"/>
      <c r="ADR156" s="10"/>
      <c r="ADS156" s="1"/>
      <c r="ADT156" s="9"/>
      <c r="ADW156" s="10"/>
      <c r="ADX156" s="1"/>
      <c r="ADY156" s="9"/>
      <c r="AEB156" s="10"/>
      <c r="AEC156" s="1"/>
      <c r="AED156" s="9"/>
      <c r="AEG156" s="10"/>
      <c r="AEH156" s="1"/>
      <c r="AEI156" s="9"/>
      <c r="AEL156" s="10"/>
      <c r="AEM156" s="1"/>
      <c r="AEN156" s="9"/>
      <c r="AEQ156" s="10"/>
      <c r="AER156" s="1"/>
      <c r="AES156" s="9"/>
      <c r="AEV156" s="10"/>
      <c r="AEW156" s="1"/>
      <c r="AEX156" s="9"/>
      <c r="AFA156" s="10"/>
      <c r="AFB156" s="1"/>
      <c r="AFC156" s="9"/>
      <c r="AFF156" s="10"/>
      <c r="AFG156" s="1"/>
      <c r="AFH156" s="9"/>
      <c r="AFK156" s="10"/>
      <c r="AFL156" s="1"/>
      <c r="AFM156" s="9"/>
      <c r="AFP156" s="10"/>
      <c r="AFQ156" s="1"/>
      <c r="AFR156" s="9"/>
      <c r="AFU156" s="10"/>
      <c r="AFV156" s="1"/>
      <c r="AFW156" s="9"/>
      <c r="AFZ156" s="10"/>
      <c r="AGA156" s="1"/>
      <c r="AGB156" s="9"/>
      <c r="AGE156" s="10"/>
      <c r="AGF156" s="1"/>
      <c r="AGG156" s="9"/>
      <c r="AGJ156" s="10"/>
      <c r="AGK156" s="1"/>
      <c r="AGL156" s="9"/>
      <c r="AGO156" s="10"/>
      <c r="AGP156" s="1"/>
      <c r="AGQ156" s="9"/>
      <c r="AGT156" s="10"/>
      <c r="AGU156" s="1"/>
      <c r="AGV156" s="9"/>
      <c r="AGY156" s="10"/>
      <c r="AGZ156" s="1"/>
      <c r="AHA156" s="9"/>
      <c r="AHD156" s="10"/>
      <c r="AHE156" s="1"/>
      <c r="AHF156" s="9"/>
      <c r="AHI156" s="10"/>
      <c r="AHJ156" s="1"/>
      <c r="AHK156" s="9"/>
      <c r="AHN156" s="10"/>
      <c r="AHO156" s="1"/>
      <c r="AHP156" s="9"/>
      <c r="AHS156" s="10"/>
      <c r="AHT156" s="1"/>
      <c r="AHU156" s="9"/>
      <c r="AHX156" s="10"/>
      <c r="AHY156" s="1"/>
      <c r="AHZ156" s="9"/>
      <c r="AIC156" s="10"/>
      <c r="AID156" s="1"/>
      <c r="AIE156" s="9"/>
      <c r="AIH156" s="10"/>
      <c r="AII156" s="1"/>
      <c r="AIJ156" s="9"/>
      <c r="AIM156" s="10"/>
      <c r="AIN156" s="1"/>
      <c r="AIO156" s="9"/>
      <c r="AIR156" s="10"/>
      <c r="AIS156" s="1"/>
      <c r="AIT156" s="9"/>
      <c r="AIW156" s="10"/>
      <c r="AIX156" s="1"/>
      <c r="AIY156" s="9"/>
      <c r="AJB156" s="10"/>
      <c r="AJC156" s="1"/>
      <c r="AJD156" s="9"/>
      <c r="AJG156" s="10"/>
      <c r="AJH156" s="1"/>
      <c r="AJI156" s="9"/>
      <c r="AJL156" s="10"/>
      <c r="AJM156" s="1"/>
      <c r="AJN156" s="9"/>
      <c r="AJQ156" s="10"/>
      <c r="AJR156" s="1"/>
      <c r="AJS156" s="9"/>
      <c r="AJV156" s="10"/>
      <c r="AJW156" s="1"/>
      <c r="AJX156" s="9"/>
      <c r="AKA156" s="10"/>
      <c r="AKB156" s="1"/>
      <c r="AKC156" s="9"/>
      <c r="AKF156" s="10"/>
      <c r="AKG156" s="1"/>
      <c r="AKH156" s="9"/>
      <c r="AKK156" s="10"/>
      <c r="AKL156" s="1"/>
      <c r="AKM156" s="9"/>
      <c r="AKP156" s="10"/>
      <c r="AKQ156" s="1"/>
      <c r="AKR156" s="9"/>
      <c r="AKU156" s="10"/>
      <c r="AKV156" s="1"/>
      <c r="AKW156" s="9"/>
      <c r="AKZ156" s="10"/>
      <c r="ALA156" s="1"/>
      <c r="ALB156" s="9"/>
      <c r="ALE156" s="10"/>
      <c r="ALF156" s="1"/>
      <c r="ALG156" s="9"/>
      <c r="ALJ156" s="10"/>
      <c r="ALK156" s="1"/>
      <c r="ALL156" s="9"/>
      <c r="ALO156" s="10"/>
      <c r="ALP156" s="1"/>
      <c r="ALQ156" s="9"/>
      <c r="ALT156" s="10"/>
      <c r="ALU156" s="1"/>
      <c r="ALV156" s="9"/>
      <c r="ALY156" s="10"/>
      <c r="ALZ156" s="1"/>
      <c r="AMA156" s="9"/>
      <c r="AMD156" s="10"/>
      <c r="AME156" s="1"/>
      <c r="AMF156" s="9"/>
      <c r="AMI156" s="10"/>
      <c r="AMJ156" s="1"/>
    </row>
    <row r="157" spans="1:1024" customHeight="1" ht="13.2">
      <c r="I157" s="1"/>
      <c r="J157" s="9"/>
      <c r="M157" s="10"/>
      <c r="N157" s="1"/>
      <c r="O157" s="9"/>
      <c r="R157" s="10"/>
      <c r="S157" s="1"/>
      <c r="T157" s="9"/>
      <c r="W157" s="10"/>
      <c r="X157" s="1"/>
      <c r="Y157" s="9"/>
      <c r="AB157" s="10"/>
      <c r="AC157" s="1"/>
      <c r="AD157" s="9"/>
      <c r="AG157" s="10"/>
      <c r="AH157" s="1"/>
      <c r="AI157" s="9"/>
      <c r="AL157" s="10"/>
      <c r="AM157" s="1"/>
      <c r="AN157" s="9"/>
      <c r="AQ157" s="10"/>
      <c r="AR157" s="1"/>
      <c r="AS157" s="9"/>
      <c r="AV157" s="10"/>
      <c r="AW157" s="1"/>
      <c r="AX157" s="9"/>
      <c r="BA157" s="10"/>
      <c r="BB157" s="1"/>
      <c r="BC157" s="9"/>
      <c r="BF157" s="10"/>
      <c r="BG157" s="1"/>
      <c r="BH157" s="9"/>
      <c r="BK157" s="10"/>
      <c r="BL157" s="1"/>
      <c r="BM157" s="9"/>
      <c r="BP157" s="10"/>
      <c r="BQ157" s="1"/>
      <c r="BR157" s="9"/>
      <c r="BU157" s="10"/>
      <c r="BV157" s="1"/>
      <c r="BW157" s="9"/>
      <c r="BZ157" s="10"/>
      <c r="CA157" s="1"/>
      <c r="CB157" s="9"/>
      <c r="CE157" s="10"/>
      <c r="CF157" s="1"/>
      <c r="CG157" s="9"/>
      <c r="CJ157" s="10"/>
      <c r="CK157" s="1"/>
      <c r="CL157" s="9"/>
      <c r="CO157" s="10"/>
      <c r="CP157" s="1"/>
      <c r="CQ157" s="9"/>
      <c r="CT157" s="10"/>
      <c r="CU157" s="1"/>
      <c r="CV157" s="9"/>
      <c r="CY157" s="10"/>
      <c r="CZ157" s="1"/>
      <c r="DA157" s="9"/>
      <c r="DD157" s="10"/>
      <c r="DE157" s="1"/>
      <c r="DF157" s="9"/>
      <c r="DI157" s="10"/>
      <c r="DJ157" s="1"/>
      <c r="DK157" s="9"/>
      <c r="DN157" s="10"/>
      <c r="DO157" s="1"/>
      <c r="DP157" s="9"/>
      <c r="DS157" s="10"/>
      <c r="DT157" s="1"/>
      <c r="DU157" s="9"/>
      <c r="DX157" s="10"/>
      <c r="DY157" s="1"/>
      <c r="DZ157" s="9"/>
      <c r="EC157" s="10"/>
      <c r="ED157" s="1"/>
      <c r="EE157" s="9"/>
      <c r="EH157" s="10"/>
      <c r="EI157" s="1"/>
      <c r="EJ157" s="9"/>
      <c r="EM157" s="10"/>
      <c r="EN157" s="1"/>
      <c r="EO157" s="9"/>
      <c r="ER157" s="10"/>
      <c r="ES157" s="1"/>
      <c r="ET157" s="9"/>
      <c r="EW157" s="10"/>
      <c r="EX157" s="1"/>
      <c r="EY157" s="9"/>
      <c r="FB157" s="10"/>
      <c r="FC157" s="1"/>
      <c r="FD157" s="9"/>
      <c r="FG157" s="10"/>
      <c r="FH157" s="1"/>
      <c r="FI157" s="9"/>
      <c r="FL157" s="10"/>
      <c r="FM157" s="1"/>
      <c r="FN157" s="9"/>
      <c r="FQ157" s="10"/>
      <c r="FR157" s="1"/>
      <c r="FS157" s="9"/>
      <c r="FV157" s="10"/>
      <c r="FW157" s="1"/>
      <c r="FX157" s="9"/>
      <c r="GA157" s="10"/>
      <c r="GB157" s="1"/>
      <c r="GC157" s="9"/>
      <c r="GF157" s="10"/>
      <c r="GG157" s="1"/>
      <c r="GH157" s="9"/>
      <c r="GK157" s="10"/>
      <c r="GL157" s="1"/>
      <c r="GM157" s="9"/>
      <c r="GP157" s="10"/>
      <c r="GQ157" s="1"/>
      <c r="GR157" s="9"/>
      <c r="GU157" s="10"/>
      <c r="GV157" s="1"/>
      <c r="GW157" s="9"/>
      <c r="GZ157" s="10"/>
      <c r="HA157" s="1"/>
      <c r="HB157" s="9"/>
      <c r="HE157" s="10"/>
      <c r="HF157" s="1"/>
      <c r="HG157" s="9"/>
      <c r="HJ157" s="10"/>
      <c r="HK157" s="1"/>
      <c r="HL157" s="9"/>
      <c r="HO157" s="10"/>
      <c r="HP157" s="1"/>
      <c r="HQ157" s="9"/>
      <c r="HT157" s="10"/>
      <c r="HU157" s="1"/>
      <c r="HV157" s="9"/>
      <c r="HY157" s="10"/>
      <c r="HZ157" s="1"/>
      <c r="IA157" s="9"/>
      <c r="ID157" s="10"/>
      <c r="IE157" s="1"/>
      <c r="IF157" s="9"/>
      <c r="II157" s="10"/>
      <c r="IJ157" s="1"/>
      <c r="IK157" s="9"/>
      <c r="IN157" s="10"/>
      <c r="IO157" s="1"/>
      <c r="IP157" s="9"/>
      <c r="IS157" s="10"/>
      <c r="IT157" s="1"/>
      <c r="IU157" s="9"/>
      <c r="IX157" s="10"/>
      <c r="IY157" s="1"/>
      <c r="IZ157" s="9"/>
      <c r="JC157" s="10"/>
      <c r="JD157" s="1"/>
      <c r="JE157" s="9"/>
      <c r="JH157" s="10"/>
      <c r="JI157" s="1"/>
      <c r="JJ157" s="9"/>
      <c r="JM157" s="10"/>
      <c r="JN157" s="1"/>
      <c r="JO157" s="9"/>
      <c r="JR157" s="10"/>
      <c r="JS157" s="1"/>
      <c r="JT157" s="9"/>
      <c r="JW157" s="10"/>
      <c r="JX157" s="1"/>
      <c r="JY157" s="9"/>
      <c r="KB157" s="10"/>
      <c r="KC157" s="1"/>
      <c r="KD157" s="9"/>
      <c r="KG157" s="10"/>
      <c r="KH157" s="1"/>
      <c r="KI157" s="9"/>
      <c r="KL157" s="10"/>
      <c r="KM157" s="1"/>
      <c r="KN157" s="9"/>
      <c r="KQ157" s="10"/>
      <c r="KR157" s="1"/>
      <c r="KS157" s="9"/>
      <c r="KV157" s="10"/>
      <c r="KW157" s="1"/>
      <c r="KX157" s="9"/>
      <c r="LA157" s="10"/>
      <c r="LB157" s="1"/>
      <c r="LC157" s="9"/>
      <c r="LF157" s="10"/>
      <c r="LG157" s="1"/>
      <c r="LH157" s="9"/>
      <c r="LK157" s="10"/>
      <c r="LL157" s="1"/>
      <c r="LM157" s="9"/>
      <c r="LP157" s="10"/>
      <c r="LQ157" s="1"/>
      <c r="LR157" s="9"/>
      <c r="LU157" s="10"/>
      <c r="LV157" s="1"/>
      <c r="LW157" s="9"/>
      <c r="LZ157" s="10"/>
      <c r="MA157" s="1"/>
      <c r="MB157" s="9"/>
      <c r="ME157" s="10"/>
      <c r="MF157" s="1"/>
      <c r="MG157" s="9"/>
      <c r="MJ157" s="10"/>
      <c r="MK157" s="1"/>
      <c r="ML157" s="9"/>
      <c r="MO157" s="10"/>
      <c r="MP157" s="1"/>
      <c r="MQ157" s="9"/>
      <c r="MT157" s="10"/>
      <c r="MU157" s="1"/>
      <c r="MV157" s="9"/>
      <c r="MY157" s="10"/>
      <c r="MZ157" s="1"/>
      <c r="NA157" s="9"/>
      <c r="ND157" s="10"/>
      <c r="NE157" s="1"/>
      <c r="NF157" s="9"/>
      <c r="NI157" s="10"/>
      <c r="NJ157" s="1"/>
      <c r="NK157" s="9"/>
      <c r="NN157" s="10"/>
      <c r="NO157" s="1"/>
      <c r="NP157" s="9"/>
      <c r="NS157" s="10"/>
      <c r="NT157" s="1"/>
      <c r="NU157" s="9"/>
      <c r="NX157" s="10"/>
      <c r="NY157" s="1"/>
      <c r="NZ157" s="9"/>
      <c r="OC157" s="10"/>
      <c r="OD157" s="1"/>
      <c r="OE157" s="9"/>
      <c r="OH157" s="10"/>
      <c r="OI157" s="1"/>
      <c r="OJ157" s="9"/>
      <c r="OM157" s="10"/>
      <c r="ON157" s="1"/>
      <c r="OO157" s="9"/>
      <c r="OR157" s="10"/>
      <c r="OS157" s="1"/>
      <c r="OT157" s="9"/>
      <c r="OW157" s="10"/>
      <c r="OX157" s="1"/>
      <c r="OY157" s="9"/>
      <c r="PB157" s="10"/>
      <c r="PC157" s="1"/>
      <c r="PD157" s="9"/>
      <c r="PG157" s="10"/>
      <c r="PH157" s="1"/>
      <c r="PI157" s="9"/>
      <c r="PL157" s="10"/>
      <c r="PM157" s="1"/>
      <c r="PN157" s="9"/>
      <c r="PQ157" s="10"/>
      <c r="PR157" s="1"/>
      <c r="PS157" s="9"/>
      <c r="PV157" s="10"/>
      <c r="PW157" s="1"/>
      <c r="PX157" s="9"/>
      <c r="QA157" s="10"/>
      <c r="QB157" s="1"/>
      <c r="QC157" s="9"/>
      <c r="QF157" s="10"/>
      <c r="QG157" s="1"/>
      <c r="QH157" s="9"/>
      <c r="QK157" s="10"/>
      <c r="QL157" s="1"/>
      <c r="QM157" s="9"/>
      <c r="QP157" s="10"/>
      <c r="QQ157" s="1"/>
      <c r="QR157" s="9"/>
      <c r="QU157" s="10"/>
      <c r="QV157" s="1"/>
      <c r="QW157" s="9"/>
      <c r="QZ157" s="10"/>
      <c r="RA157" s="1"/>
      <c r="RB157" s="9"/>
      <c r="RE157" s="10"/>
      <c r="RF157" s="1"/>
      <c r="RG157" s="9"/>
      <c r="RJ157" s="10"/>
      <c r="RK157" s="1"/>
      <c r="RL157" s="9"/>
      <c r="RO157" s="10"/>
      <c r="RP157" s="1"/>
      <c r="RQ157" s="9"/>
      <c r="RT157" s="10"/>
      <c r="RU157" s="1"/>
      <c r="RV157" s="9"/>
      <c r="RY157" s="10"/>
      <c r="RZ157" s="1"/>
      <c r="SA157" s="9"/>
      <c r="SD157" s="10"/>
      <c r="SE157" s="1"/>
      <c r="SF157" s="9"/>
      <c r="SI157" s="10"/>
      <c r="SJ157" s="1"/>
      <c r="SK157" s="9"/>
      <c r="SN157" s="10"/>
      <c r="SO157" s="1"/>
      <c r="SP157" s="9"/>
      <c r="SS157" s="10"/>
      <c r="ST157" s="1"/>
      <c r="SU157" s="9"/>
      <c r="SX157" s="10"/>
      <c r="SY157" s="1"/>
      <c r="SZ157" s="9"/>
      <c r="TC157" s="10"/>
      <c r="TD157" s="1"/>
      <c r="TE157" s="9"/>
      <c r="TH157" s="10"/>
      <c r="TI157" s="1"/>
      <c r="TJ157" s="9"/>
      <c r="TM157" s="10"/>
      <c r="TN157" s="1"/>
      <c r="TO157" s="9"/>
      <c r="TR157" s="10"/>
      <c r="TS157" s="1"/>
      <c r="TT157" s="9"/>
      <c r="TW157" s="10"/>
      <c r="TX157" s="1"/>
      <c r="TY157" s="9"/>
      <c r="UB157" s="10"/>
      <c r="UC157" s="1"/>
      <c r="UD157" s="9"/>
      <c r="UG157" s="10"/>
      <c r="UH157" s="1"/>
      <c r="UI157" s="9"/>
      <c r="UL157" s="10"/>
      <c r="UM157" s="1"/>
      <c r="UN157" s="9"/>
      <c r="UQ157" s="10"/>
      <c r="UR157" s="1"/>
      <c r="US157" s="9"/>
      <c r="UV157" s="10"/>
      <c r="UW157" s="1"/>
      <c r="UX157" s="9"/>
      <c r="VA157" s="10"/>
      <c r="VB157" s="1"/>
      <c r="VC157" s="9"/>
      <c r="VF157" s="10"/>
      <c r="VG157" s="1"/>
      <c r="VH157" s="9"/>
      <c r="VK157" s="10"/>
      <c r="VL157" s="1"/>
      <c r="VM157" s="9"/>
      <c r="VP157" s="10"/>
      <c r="VQ157" s="1"/>
      <c r="VR157" s="9"/>
      <c r="VU157" s="10"/>
      <c r="VV157" s="1"/>
      <c r="VW157" s="9"/>
      <c r="VZ157" s="10"/>
      <c r="WA157" s="1"/>
      <c r="WB157" s="9"/>
      <c r="WE157" s="10"/>
      <c r="WF157" s="1"/>
      <c r="WG157" s="9"/>
      <c r="WJ157" s="10"/>
      <c r="WK157" s="1"/>
      <c r="WL157" s="9"/>
      <c r="WO157" s="10"/>
      <c r="WP157" s="1"/>
      <c r="WQ157" s="9"/>
      <c r="WT157" s="10"/>
      <c r="WU157" s="1"/>
      <c r="WV157" s="9"/>
      <c r="WY157" s="10"/>
      <c r="WZ157" s="1"/>
      <c r="XA157" s="9"/>
      <c r="XD157" s="10"/>
      <c r="XE157" s="1"/>
      <c r="XF157" s="9"/>
      <c r="XI157" s="10"/>
      <c r="XJ157" s="1"/>
      <c r="XK157" s="9"/>
      <c r="XN157" s="10"/>
      <c r="XO157" s="1"/>
      <c r="XP157" s="9"/>
      <c r="XS157" s="10"/>
      <c r="XT157" s="1"/>
      <c r="XU157" s="9"/>
      <c r="XX157" s="10"/>
      <c r="XY157" s="1"/>
      <c r="XZ157" s="9"/>
      <c r="YC157" s="10"/>
      <c r="YD157" s="1"/>
      <c r="YE157" s="9"/>
      <c r="YH157" s="10"/>
      <c r="YI157" s="1"/>
      <c r="YJ157" s="9"/>
      <c r="YM157" s="10"/>
      <c r="YN157" s="1"/>
      <c r="YO157" s="9"/>
      <c r="YR157" s="10"/>
      <c r="YS157" s="1"/>
      <c r="YT157" s="9"/>
      <c r="YW157" s="10"/>
      <c r="YX157" s="1"/>
      <c r="YY157" s="9"/>
      <c r="ZB157" s="10"/>
      <c r="ZC157" s="1"/>
      <c r="ZD157" s="9"/>
      <c r="ZG157" s="10"/>
      <c r="ZH157" s="1"/>
      <c r="ZI157" s="9"/>
      <c r="ZL157" s="10"/>
      <c r="ZM157" s="1"/>
      <c r="ZN157" s="9"/>
      <c r="ZQ157" s="10"/>
      <c r="ZR157" s="1"/>
      <c r="ZS157" s="9"/>
      <c r="ZV157" s="10"/>
      <c r="ZW157" s="1"/>
      <c r="ZX157" s="9"/>
      <c r="AAA157" s="10"/>
      <c r="AAB157" s="1"/>
      <c r="AAC157" s="9"/>
      <c r="AAF157" s="10"/>
      <c r="AAG157" s="1"/>
      <c r="AAH157" s="9"/>
      <c r="AAK157" s="10"/>
      <c r="AAL157" s="1"/>
      <c r="AAM157" s="9"/>
      <c r="AAP157" s="10"/>
      <c r="AAQ157" s="1"/>
      <c r="AAR157" s="9"/>
      <c r="AAU157" s="10"/>
      <c r="AAV157" s="1"/>
      <c r="AAW157" s="9"/>
      <c r="AAZ157" s="10"/>
      <c r="ABA157" s="1"/>
      <c r="ABB157" s="9"/>
      <c r="ABE157" s="10"/>
      <c r="ABF157" s="1"/>
      <c r="ABG157" s="9"/>
      <c r="ABJ157" s="10"/>
      <c r="ABK157" s="1"/>
      <c r="ABL157" s="9"/>
      <c r="ABO157" s="10"/>
      <c r="ABP157" s="1"/>
      <c r="ABQ157" s="9"/>
      <c r="ABT157" s="10"/>
      <c r="ABU157" s="1"/>
      <c r="ABV157" s="9"/>
      <c r="ABY157" s="10"/>
      <c r="ABZ157" s="1"/>
      <c r="ACA157" s="9"/>
      <c r="ACD157" s="10"/>
      <c r="ACE157" s="1"/>
      <c r="ACF157" s="9"/>
      <c r="ACI157" s="10"/>
      <c r="ACJ157" s="1"/>
      <c r="ACK157" s="9"/>
      <c r="ACN157" s="10"/>
      <c r="ACO157" s="1"/>
      <c r="ACP157" s="9"/>
      <c r="ACS157" s="10"/>
      <c r="ACT157" s="1"/>
      <c r="ACU157" s="9"/>
      <c r="ACX157" s="10"/>
      <c r="ACY157" s="1"/>
      <c r="ACZ157" s="9"/>
      <c r="ADC157" s="10"/>
      <c r="ADD157" s="1"/>
      <c r="ADE157" s="9"/>
      <c r="ADH157" s="10"/>
      <c r="ADI157" s="1"/>
      <c r="ADJ157" s="9"/>
      <c r="ADM157" s="10"/>
      <c r="ADN157" s="1"/>
      <c r="ADO157" s="9"/>
      <c r="ADR157" s="10"/>
      <c r="ADS157" s="1"/>
      <c r="ADT157" s="9"/>
      <c r="ADW157" s="10"/>
      <c r="ADX157" s="1"/>
      <c r="ADY157" s="9"/>
      <c r="AEB157" s="10"/>
      <c r="AEC157" s="1"/>
      <c r="AED157" s="9"/>
      <c r="AEG157" s="10"/>
      <c r="AEH157" s="1"/>
      <c r="AEI157" s="9"/>
      <c r="AEL157" s="10"/>
      <c r="AEM157" s="1"/>
      <c r="AEN157" s="9"/>
      <c r="AEQ157" s="10"/>
      <c r="AER157" s="1"/>
      <c r="AES157" s="9"/>
      <c r="AEV157" s="10"/>
      <c r="AEW157" s="1"/>
      <c r="AEX157" s="9"/>
      <c r="AFA157" s="10"/>
      <c r="AFB157" s="1"/>
      <c r="AFC157" s="9"/>
      <c r="AFF157" s="10"/>
      <c r="AFG157" s="1"/>
      <c r="AFH157" s="9"/>
      <c r="AFK157" s="10"/>
      <c r="AFL157" s="1"/>
      <c r="AFM157" s="9"/>
      <c r="AFP157" s="10"/>
      <c r="AFQ157" s="1"/>
      <c r="AFR157" s="9"/>
      <c r="AFU157" s="10"/>
      <c r="AFV157" s="1"/>
      <c r="AFW157" s="9"/>
      <c r="AFZ157" s="10"/>
      <c r="AGA157" s="1"/>
      <c r="AGB157" s="9"/>
      <c r="AGE157" s="10"/>
      <c r="AGF157" s="1"/>
      <c r="AGG157" s="9"/>
      <c r="AGJ157" s="10"/>
      <c r="AGK157" s="1"/>
      <c r="AGL157" s="9"/>
      <c r="AGO157" s="10"/>
      <c r="AGP157" s="1"/>
      <c r="AGQ157" s="9"/>
      <c r="AGT157" s="10"/>
      <c r="AGU157" s="1"/>
      <c r="AGV157" s="9"/>
      <c r="AGY157" s="10"/>
      <c r="AGZ157" s="1"/>
      <c r="AHA157" s="9"/>
      <c r="AHD157" s="10"/>
      <c r="AHE157" s="1"/>
      <c r="AHF157" s="9"/>
      <c r="AHI157" s="10"/>
      <c r="AHJ157" s="1"/>
      <c r="AHK157" s="9"/>
      <c r="AHN157" s="10"/>
      <c r="AHO157" s="1"/>
      <c r="AHP157" s="9"/>
      <c r="AHS157" s="10"/>
      <c r="AHT157" s="1"/>
      <c r="AHU157" s="9"/>
      <c r="AHX157" s="10"/>
      <c r="AHY157" s="1"/>
      <c r="AHZ157" s="9"/>
      <c r="AIC157" s="10"/>
      <c r="AID157" s="1"/>
      <c r="AIE157" s="9"/>
      <c r="AIH157" s="10"/>
      <c r="AII157" s="1"/>
      <c r="AIJ157" s="9"/>
      <c r="AIM157" s="10"/>
      <c r="AIN157" s="1"/>
      <c r="AIO157" s="9"/>
      <c r="AIR157" s="10"/>
      <c r="AIS157" s="1"/>
      <c r="AIT157" s="9"/>
      <c r="AIW157" s="10"/>
      <c r="AIX157" s="1"/>
      <c r="AIY157" s="9"/>
      <c r="AJB157" s="10"/>
      <c r="AJC157" s="1"/>
      <c r="AJD157" s="9"/>
      <c r="AJG157" s="10"/>
      <c r="AJH157" s="1"/>
      <c r="AJI157" s="9"/>
      <c r="AJL157" s="10"/>
      <c r="AJM157" s="1"/>
      <c r="AJN157" s="9"/>
      <c r="AJQ157" s="10"/>
      <c r="AJR157" s="1"/>
      <c r="AJS157" s="9"/>
      <c r="AJV157" s="10"/>
      <c r="AJW157" s="1"/>
      <c r="AJX157" s="9"/>
      <c r="AKA157" s="10"/>
      <c r="AKB157" s="1"/>
      <c r="AKC157" s="9"/>
      <c r="AKF157" s="10"/>
      <c r="AKG157" s="1"/>
      <c r="AKH157" s="9"/>
      <c r="AKK157" s="10"/>
      <c r="AKL157" s="1"/>
      <c r="AKM157" s="9"/>
      <c r="AKP157" s="10"/>
      <c r="AKQ157" s="1"/>
      <c r="AKR157" s="9"/>
      <c r="AKU157" s="10"/>
      <c r="AKV157" s="1"/>
      <c r="AKW157" s="9"/>
      <c r="AKZ157" s="10"/>
      <c r="ALA157" s="1"/>
      <c r="ALB157" s="9"/>
      <c r="ALE157" s="10"/>
      <c r="ALF157" s="1"/>
      <c r="ALG157" s="9"/>
      <c r="ALJ157" s="10"/>
      <c r="ALK157" s="1"/>
      <c r="ALL157" s="9"/>
      <c r="ALO157" s="10"/>
      <c r="ALP157" s="1"/>
      <c r="ALQ157" s="9"/>
      <c r="ALT157" s="10"/>
      <c r="ALU157" s="1"/>
      <c r="ALV157" s="9"/>
      <c r="ALY157" s="10"/>
      <c r="ALZ157" s="1"/>
      <c r="AMA157" s="9"/>
      <c r="AMD157" s="10"/>
      <c r="AME157" s="1"/>
      <c r="AMF157" s="9"/>
      <c r="AMI157" s="10"/>
      <c r="AMJ157" s="1"/>
    </row>
    <row r="158" spans="1:1024" customHeight="1" ht="13.2">
      <c r="I158" s="1"/>
      <c r="J158" s="9"/>
      <c r="M158" s="10"/>
      <c r="N158" s="1"/>
      <c r="O158" s="9"/>
      <c r="R158" s="10"/>
      <c r="S158" s="1"/>
      <c r="T158" s="9"/>
      <c r="W158" s="10"/>
      <c r="X158" s="1"/>
      <c r="Y158" s="9"/>
      <c r="AB158" s="10"/>
      <c r="AC158" s="1"/>
      <c r="AD158" s="9"/>
      <c r="AG158" s="10"/>
      <c r="AH158" s="1"/>
      <c r="AI158" s="9"/>
      <c r="AL158" s="10"/>
      <c r="AM158" s="1"/>
      <c r="AN158" s="9"/>
      <c r="AQ158" s="10"/>
      <c r="AR158" s="1"/>
      <c r="AS158" s="9"/>
      <c r="AV158" s="10"/>
      <c r="AW158" s="1"/>
      <c r="AX158" s="9"/>
      <c r="BA158" s="10"/>
      <c r="BB158" s="1"/>
      <c r="BC158" s="9"/>
      <c r="BF158" s="10"/>
      <c r="BG158" s="1"/>
      <c r="BH158" s="9"/>
      <c r="BK158" s="10"/>
      <c r="BL158" s="1"/>
      <c r="BM158" s="9"/>
      <c r="BP158" s="10"/>
      <c r="BQ158" s="1"/>
      <c r="BR158" s="9"/>
      <c r="BU158" s="10"/>
      <c r="BV158" s="1"/>
      <c r="BW158" s="9"/>
      <c r="BZ158" s="10"/>
      <c r="CA158" s="1"/>
      <c r="CB158" s="9"/>
      <c r="CE158" s="10"/>
      <c r="CF158" s="1"/>
      <c r="CG158" s="9"/>
      <c r="CJ158" s="10"/>
      <c r="CK158" s="1"/>
      <c r="CL158" s="9"/>
      <c r="CO158" s="10"/>
      <c r="CP158" s="1"/>
      <c r="CQ158" s="9"/>
      <c r="CT158" s="10"/>
      <c r="CU158" s="1"/>
      <c r="CV158" s="9"/>
      <c r="CY158" s="10"/>
      <c r="CZ158" s="1"/>
      <c r="DA158" s="9"/>
      <c r="DD158" s="10"/>
      <c r="DE158" s="1"/>
      <c r="DF158" s="9"/>
      <c r="DI158" s="10"/>
      <c r="DJ158" s="1"/>
      <c r="DK158" s="9"/>
      <c r="DN158" s="10"/>
      <c r="DO158" s="1"/>
      <c r="DP158" s="9"/>
      <c r="DS158" s="10"/>
      <c r="DT158" s="1"/>
      <c r="DU158" s="9"/>
      <c r="DX158" s="10"/>
      <c r="DY158" s="1"/>
      <c r="DZ158" s="9"/>
      <c r="EC158" s="10"/>
      <c r="ED158" s="1"/>
      <c r="EE158" s="9"/>
      <c r="EH158" s="10"/>
      <c r="EI158" s="1"/>
      <c r="EJ158" s="9"/>
      <c r="EM158" s="10"/>
      <c r="EN158" s="1"/>
      <c r="EO158" s="9"/>
      <c r="ER158" s="10"/>
      <c r="ES158" s="1"/>
      <c r="ET158" s="9"/>
      <c r="EW158" s="10"/>
      <c r="EX158" s="1"/>
      <c r="EY158" s="9"/>
      <c r="FB158" s="10"/>
      <c r="FC158" s="1"/>
      <c r="FD158" s="9"/>
      <c r="FG158" s="10"/>
      <c r="FH158" s="1"/>
      <c r="FI158" s="9"/>
      <c r="FL158" s="10"/>
      <c r="FM158" s="1"/>
      <c r="FN158" s="9"/>
      <c r="FQ158" s="10"/>
      <c r="FR158" s="1"/>
      <c r="FS158" s="9"/>
      <c r="FV158" s="10"/>
      <c r="FW158" s="1"/>
      <c r="FX158" s="9"/>
      <c r="GA158" s="10"/>
      <c r="GB158" s="1"/>
      <c r="GC158" s="9"/>
      <c r="GF158" s="10"/>
      <c r="GG158" s="1"/>
      <c r="GH158" s="9"/>
      <c r="GK158" s="10"/>
      <c r="GL158" s="1"/>
      <c r="GM158" s="9"/>
      <c r="GP158" s="10"/>
      <c r="GQ158" s="1"/>
      <c r="GR158" s="9"/>
      <c r="GU158" s="10"/>
      <c r="GV158" s="1"/>
      <c r="GW158" s="9"/>
      <c r="GZ158" s="10"/>
      <c r="HA158" s="1"/>
      <c r="HB158" s="9"/>
      <c r="HE158" s="10"/>
      <c r="HF158" s="1"/>
      <c r="HG158" s="9"/>
      <c r="HJ158" s="10"/>
      <c r="HK158" s="1"/>
      <c r="HL158" s="9"/>
      <c r="HO158" s="10"/>
      <c r="HP158" s="1"/>
      <c r="HQ158" s="9"/>
      <c r="HT158" s="10"/>
      <c r="HU158" s="1"/>
      <c r="HV158" s="9"/>
      <c r="HY158" s="10"/>
      <c r="HZ158" s="1"/>
      <c r="IA158" s="9"/>
      <c r="ID158" s="10"/>
      <c r="IE158" s="1"/>
      <c r="IF158" s="9"/>
      <c r="II158" s="10"/>
      <c r="IJ158" s="1"/>
      <c r="IK158" s="9"/>
      <c r="IN158" s="10"/>
      <c r="IO158" s="1"/>
      <c r="IP158" s="9"/>
      <c r="IS158" s="10"/>
      <c r="IT158" s="1"/>
      <c r="IU158" s="9"/>
      <c r="IX158" s="10"/>
      <c r="IY158" s="1"/>
      <c r="IZ158" s="9"/>
      <c r="JC158" s="10"/>
      <c r="JD158" s="1"/>
      <c r="JE158" s="9"/>
      <c r="JH158" s="10"/>
      <c r="JI158" s="1"/>
      <c r="JJ158" s="9"/>
      <c r="JM158" s="10"/>
      <c r="JN158" s="1"/>
      <c r="JO158" s="9"/>
      <c r="JR158" s="10"/>
      <c r="JS158" s="1"/>
      <c r="JT158" s="9"/>
      <c r="JW158" s="10"/>
      <c r="JX158" s="1"/>
      <c r="JY158" s="9"/>
      <c r="KB158" s="10"/>
      <c r="KC158" s="1"/>
      <c r="KD158" s="9"/>
      <c r="KG158" s="10"/>
      <c r="KH158" s="1"/>
      <c r="KI158" s="9"/>
      <c r="KL158" s="10"/>
      <c r="KM158" s="1"/>
      <c r="KN158" s="9"/>
      <c r="KQ158" s="10"/>
      <c r="KR158" s="1"/>
      <c r="KS158" s="9"/>
      <c r="KV158" s="10"/>
      <c r="KW158" s="1"/>
      <c r="KX158" s="9"/>
      <c r="LA158" s="10"/>
      <c r="LB158" s="1"/>
      <c r="LC158" s="9"/>
      <c r="LF158" s="10"/>
      <c r="LG158" s="1"/>
      <c r="LH158" s="9"/>
      <c r="LK158" s="10"/>
      <c r="LL158" s="1"/>
      <c r="LM158" s="9"/>
      <c r="LP158" s="10"/>
      <c r="LQ158" s="1"/>
      <c r="LR158" s="9"/>
      <c r="LU158" s="10"/>
      <c r="LV158" s="1"/>
      <c r="LW158" s="9"/>
      <c r="LZ158" s="10"/>
      <c r="MA158" s="1"/>
      <c r="MB158" s="9"/>
      <c r="ME158" s="10"/>
      <c r="MF158" s="1"/>
      <c r="MG158" s="9"/>
      <c r="MJ158" s="10"/>
      <c r="MK158" s="1"/>
      <c r="ML158" s="9"/>
      <c r="MO158" s="10"/>
      <c r="MP158" s="1"/>
      <c r="MQ158" s="9"/>
      <c r="MT158" s="10"/>
      <c r="MU158" s="1"/>
      <c r="MV158" s="9"/>
      <c r="MY158" s="10"/>
      <c r="MZ158" s="1"/>
      <c r="NA158" s="9"/>
      <c r="ND158" s="10"/>
      <c r="NE158" s="1"/>
      <c r="NF158" s="9"/>
      <c r="NI158" s="10"/>
      <c r="NJ158" s="1"/>
      <c r="NK158" s="9"/>
      <c r="NN158" s="10"/>
      <c r="NO158" s="1"/>
      <c r="NP158" s="9"/>
      <c r="NS158" s="10"/>
      <c r="NT158" s="1"/>
      <c r="NU158" s="9"/>
      <c r="NX158" s="10"/>
      <c r="NY158" s="1"/>
      <c r="NZ158" s="9"/>
      <c r="OC158" s="10"/>
      <c r="OD158" s="1"/>
      <c r="OE158" s="9"/>
      <c r="OH158" s="10"/>
      <c r="OI158" s="1"/>
      <c r="OJ158" s="9"/>
      <c r="OM158" s="10"/>
      <c r="ON158" s="1"/>
      <c r="OO158" s="9"/>
      <c r="OR158" s="10"/>
      <c r="OS158" s="1"/>
      <c r="OT158" s="9"/>
      <c r="OW158" s="10"/>
      <c r="OX158" s="1"/>
      <c r="OY158" s="9"/>
      <c r="PB158" s="10"/>
      <c r="PC158" s="1"/>
      <c r="PD158" s="9"/>
      <c r="PG158" s="10"/>
      <c r="PH158" s="1"/>
      <c r="PI158" s="9"/>
      <c r="PL158" s="10"/>
      <c r="PM158" s="1"/>
      <c r="PN158" s="9"/>
      <c r="PQ158" s="10"/>
      <c r="PR158" s="1"/>
      <c r="PS158" s="9"/>
      <c r="PV158" s="10"/>
      <c r="PW158" s="1"/>
      <c r="PX158" s="9"/>
      <c r="QA158" s="10"/>
      <c r="QB158" s="1"/>
      <c r="QC158" s="9"/>
      <c r="QF158" s="10"/>
      <c r="QG158" s="1"/>
      <c r="QH158" s="9"/>
      <c r="QK158" s="10"/>
      <c r="QL158" s="1"/>
      <c r="QM158" s="9"/>
      <c r="QP158" s="10"/>
      <c r="QQ158" s="1"/>
      <c r="QR158" s="9"/>
      <c r="QU158" s="10"/>
      <c r="QV158" s="1"/>
      <c r="QW158" s="9"/>
      <c r="QZ158" s="10"/>
      <c r="RA158" s="1"/>
      <c r="RB158" s="9"/>
      <c r="RE158" s="10"/>
      <c r="RF158" s="1"/>
      <c r="RG158" s="9"/>
      <c r="RJ158" s="10"/>
      <c r="RK158" s="1"/>
      <c r="RL158" s="9"/>
      <c r="RO158" s="10"/>
      <c r="RP158" s="1"/>
      <c r="RQ158" s="9"/>
      <c r="RT158" s="10"/>
      <c r="RU158" s="1"/>
      <c r="RV158" s="9"/>
      <c r="RY158" s="10"/>
      <c r="RZ158" s="1"/>
      <c r="SA158" s="9"/>
      <c r="SD158" s="10"/>
      <c r="SE158" s="1"/>
      <c r="SF158" s="9"/>
      <c r="SI158" s="10"/>
      <c r="SJ158" s="1"/>
      <c r="SK158" s="9"/>
      <c r="SN158" s="10"/>
      <c r="SO158" s="1"/>
      <c r="SP158" s="9"/>
      <c r="SS158" s="10"/>
      <c r="ST158" s="1"/>
      <c r="SU158" s="9"/>
      <c r="SX158" s="10"/>
      <c r="SY158" s="1"/>
      <c r="SZ158" s="9"/>
      <c r="TC158" s="10"/>
      <c r="TD158" s="1"/>
      <c r="TE158" s="9"/>
      <c r="TH158" s="10"/>
      <c r="TI158" s="1"/>
      <c r="TJ158" s="9"/>
      <c r="TM158" s="10"/>
      <c r="TN158" s="1"/>
      <c r="TO158" s="9"/>
      <c r="TR158" s="10"/>
      <c r="TS158" s="1"/>
      <c r="TT158" s="9"/>
      <c r="TW158" s="10"/>
      <c r="TX158" s="1"/>
      <c r="TY158" s="9"/>
      <c r="UB158" s="10"/>
      <c r="UC158" s="1"/>
      <c r="UD158" s="9"/>
      <c r="UG158" s="10"/>
      <c r="UH158" s="1"/>
      <c r="UI158" s="9"/>
      <c r="UL158" s="10"/>
      <c r="UM158" s="1"/>
      <c r="UN158" s="9"/>
      <c r="UQ158" s="10"/>
      <c r="UR158" s="1"/>
      <c r="US158" s="9"/>
      <c r="UV158" s="10"/>
      <c r="UW158" s="1"/>
      <c r="UX158" s="9"/>
      <c r="VA158" s="10"/>
      <c r="VB158" s="1"/>
      <c r="VC158" s="9"/>
      <c r="VF158" s="10"/>
      <c r="VG158" s="1"/>
      <c r="VH158" s="9"/>
      <c r="VK158" s="10"/>
      <c r="VL158" s="1"/>
      <c r="VM158" s="9"/>
      <c r="VP158" s="10"/>
      <c r="VQ158" s="1"/>
      <c r="VR158" s="9"/>
      <c r="VU158" s="10"/>
      <c r="VV158" s="1"/>
      <c r="VW158" s="9"/>
      <c r="VZ158" s="10"/>
      <c r="WA158" s="1"/>
      <c r="WB158" s="9"/>
      <c r="WE158" s="10"/>
      <c r="WF158" s="1"/>
      <c r="WG158" s="9"/>
      <c r="WJ158" s="10"/>
      <c r="WK158" s="1"/>
      <c r="WL158" s="9"/>
      <c r="WO158" s="10"/>
      <c r="WP158" s="1"/>
      <c r="WQ158" s="9"/>
      <c r="WT158" s="10"/>
      <c r="WU158" s="1"/>
      <c r="WV158" s="9"/>
      <c r="WY158" s="10"/>
      <c r="WZ158" s="1"/>
      <c r="XA158" s="9"/>
      <c r="XD158" s="10"/>
      <c r="XE158" s="1"/>
      <c r="XF158" s="9"/>
      <c r="XI158" s="10"/>
      <c r="XJ158" s="1"/>
      <c r="XK158" s="9"/>
      <c r="XN158" s="10"/>
      <c r="XO158" s="1"/>
      <c r="XP158" s="9"/>
      <c r="XS158" s="10"/>
      <c r="XT158" s="1"/>
      <c r="XU158" s="9"/>
      <c r="XX158" s="10"/>
      <c r="XY158" s="1"/>
      <c r="XZ158" s="9"/>
      <c r="YC158" s="10"/>
      <c r="YD158" s="1"/>
      <c r="YE158" s="9"/>
      <c r="YH158" s="10"/>
      <c r="YI158" s="1"/>
      <c r="YJ158" s="9"/>
      <c r="YM158" s="10"/>
      <c r="YN158" s="1"/>
      <c r="YO158" s="9"/>
      <c r="YR158" s="10"/>
      <c r="YS158" s="1"/>
      <c r="YT158" s="9"/>
      <c r="YW158" s="10"/>
      <c r="YX158" s="1"/>
      <c r="YY158" s="9"/>
      <c r="ZB158" s="10"/>
      <c r="ZC158" s="1"/>
      <c r="ZD158" s="9"/>
      <c r="ZG158" s="10"/>
      <c r="ZH158" s="1"/>
      <c r="ZI158" s="9"/>
      <c r="ZL158" s="10"/>
      <c r="ZM158" s="1"/>
      <c r="ZN158" s="9"/>
      <c r="ZQ158" s="10"/>
      <c r="ZR158" s="1"/>
      <c r="ZS158" s="9"/>
      <c r="ZV158" s="10"/>
      <c r="ZW158" s="1"/>
      <c r="ZX158" s="9"/>
      <c r="AAA158" s="10"/>
      <c r="AAB158" s="1"/>
      <c r="AAC158" s="9"/>
      <c r="AAF158" s="10"/>
      <c r="AAG158" s="1"/>
      <c r="AAH158" s="9"/>
      <c r="AAK158" s="10"/>
      <c r="AAL158" s="1"/>
      <c r="AAM158" s="9"/>
      <c r="AAP158" s="10"/>
      <c r="AAQ158" s="1"/>
      <c r="AAR158" s="9"/>
      <c r="AAU158" s="10"/>
      <c r="AAV158" s="1"/>
      <c r="AAW158" s="9"/>
      <c r="AAZ158" s="10"/>
      <c r="ABA158" s="1"/>
      <c r="ABB158" s="9"/>
      <c r="ABE158" s="10"/>
      <c r="ABF158" s="1"/>
      <c r="ABG158" s="9"/>
      <c r="ABJ158" s="10"/>
      <c r="ABK158" s="1"/>
      <c r="ABL158" s="9"/>
      <c r="ABO158" s="10"/>
      <c r="ABP158" s="1"/>
      <c r="ABQ158" s="9"/>
      <c r="ABT158" s="10"/>
      <c r="ABU158" s="1"/>
      <c r="ABV158" s="9"/>
      <c r="ABY158" s="10"/>
      <c r="ABZ158" s="1"/>
      <c r="ACA158" s="9"/>
      <c r="ACD158" s="10"/>
      <c r="ACE158" s="1"/>
      <c r="ACF158" s="9"/>
      <c r="ACI158" s="10"/>
      <c r="ACJ158" s="1"/>
      <c r="ACK158" s="9"/>
      <c r="ACN158" s="10"/>
      <c r="ACO158" s="1"/>
      <c r="ACP158" s="9"/>
      <c r="ACS158" s="10"/>
      <c r="ACT158" s="1"/>
      <c r="ACU158" s="9"/>
      <c r="ACX158" s="10"/>
      <c r="ACY158" s="1"/>
      <c r="ACZ158" s="9"/>
      <c r="ADC158" s="10"/>
      <c r="ADD158" s="1"/>
      <c r="ADE158" s="9"/>
      <c r="ADH158" s="10"/>
      <c r="ADI158" s="1"/>
      <c r="ADJ158" s="9"/>
      <c r="ADM158" s="10"/>
      <c r="ADN158" s="1"/>
      <c r="ADO158" s="9"/>
      <c r="ADR158" s="10"/>
      <c r="ADS158" s="1"/>
      <c r="ADT158" s="9"/>
      <c r="ADW158" s="10"/>
      <c r="ADX158" s="1"/>
      <c r="ADY158" s="9"/>
      <c r="AEB158" s="10"/>
      <c r="AEC158" s="1"/>
      <c r="AED158" s="9"/>
      <c r="AEG158" s="10"/>
      <c r="AEH158" s="1"/>
      <c r="AEI158" s="9"/>
      <c r="AEL158" s="10"/>
      <c r="AEM158" s="1"/>
      <c r="AEN158" s="9"/>
      <c r="AEQ158" s="10"/>
      <c r="AER158" s="1"/>
      <c r="AES158" s="9"/>
      <c r="AEV158" s="10"/>
      <c r="AEW158" s="1"/>
      <c r="AEX158" s="9"/>
      <c r="AFA158" s="10"/>
      <c r="AFB158" s="1"/>
      <c r="AFC158" s="9"/>
      <c r="AFF158" s="10"/>
      <c r="AFG158" s="1"/>
      <c r="AFH158" s="9"/>
      <c r="AFK158" s="10"/>
      <c r="AFL158" s="1"/>
      <c r="AFM158" s="9"/>
      <c r="AFP158" s="10"/>
      <c r="AFQ158" s="1"/>
      <c r="AFR158" s="9"/>
      <c r="AFU158" s="10"/>
      <c r="AFV158" s="1"/>
      <c r="AFW158" s="9"/>
      <c r="AFZ158" s="10"/>
      <c r="AGA158" s="1"/>
      <c r="AGB158" s="9"/>
      <c r="AGE158" s="10"/>
      <c r="AGF158" s="1"/>
      <c r="AGG158" s="9"/>
      <c r="AGJ158" s="10"/>
      <c r="AGK158" s="1"/>
      <c r="AGL158" s="9"/>
      <c r="AGO158" s="10"/>
      <c r="AGP158" s="1"/>
      <c r="AGQ158" s="9"/>
      <c r="AGT158" s="10"/>
      <c r="AGU158" s="1"/>
      <c r="AGV158" s="9"/>
      <c r="AGY158" s="10"/>
      <c r="AGZ158" s="1"/>
      <c r="AHA158" s="9"/>
      <c r="AHD158" s="10"/>
      <c r="AHE158" s="1"/>
      <c r="AHF158" s="9"/>
      <c r="AHI158" s="10"/>
      <c r="AHJ158" s="1"/>
      <c r="AHK158" s="9"/>
      <c r="AHN158" s="10"/>
      <c r="AHO158" s="1"/>
      <c r="AHP158" s="9"/>
      <c r="AHS158" s="10"/>
      <c r="AHT158" s="1"/>
      <c r="AHU158" s="9"/>
      <c r="AHX158" s="10"/>
      <c r="AHY158" s="1"/>
      <c r="AHZ158" s="9"/>
      <c r="AIC158" s="10"/>
      <c r="AID158" s="1"/>
      <c r="AIE158" s="9"/>
      <c r="AIH158" s="10"/>
      <c r="AII158" s="1"/>
      <c r="AIJ158" s="9"/>
      <c r="AIM158" s="10"/>
      <c r="AIN158" s="1"/>
      <c r="AIO158" s="9"/>
      <c r="AIR158" s="10"/>
      <c r="AIS158" s="1"/>
      <c r="AIT158" s="9"/>
      <c r="AIW158" s="10"/>
      <c r="AIX158" s="1"/>
      <c r="AIY158" s="9"/>
      <c r="AJB158" s="10"/>
      <c r="AJC158" s="1"/>
      <c r="AJD158" s="9"/>
      <c r="AJG158" s="10"/>
      <c r="AJH158" s="1"/>
      <c r="AJI158" s="9"/>
      <c r="AJL158" s="10"/>
      <c r="AJM158" s="1"/>
      <c r="AJN158" s="9"/>
      <c r="AJQ158" s="10"/>
      <c r="AJR158" s="1"/>
      <c r="AJS158" s="9"/>
      <c r="AJV158" s="10"/>
      <c r="AJW158" s="1"/>
      <c r="AJX158" s="9"/>
      <c r="AKA158" s="10"/>
      <c r="AKB158" s="1"/>
      <c r="AKC158" s="9"/>
      <c r="AKF158" s="10"/>
      <c r="AKG158" s="1"/>
      <c r="AKH158" s="9"/>
      <c r="AKK158" s="10"/>
      <c r="AKL158" s="1"/>
      <c r="AKM158" s="9"/>
      <c r="AKP158" s="10"/>
      <c r="AKQ158" s="1"/>
      <c r="AKR158" s="9"/>
      <c r="AKU158" s="10"/>
      <c r="AKV158" s="1"/>
      <c r="AKW158" s="9"/>
      <c r="AKZ158" s="10"/>
      <c r="ALA158" s="1"/>
      <c r="ALB158" s="9"/>
      <c r="ALE158" s="10"/>
      <c r="ALF158" s="1"/>
      <c r="ALG158" s="9"/>
      <c r="ALJ158" s="10"/>
      <c r="ALK158" s="1"/>
      <c r="ALL158" s="9"/>
      <c r="ALO158" s="10"/>
      <c r="ALP158" s="1"/>
      <c r="ALQ158" s="9"/>
      <c r="ALT158" s="10"/>
      <c r="ALU158" s="1"/>
      <c r="ALV158" s="9"/>
      <c r="ALY158" s="10"/>
      <c r="ALZ158" s="1"/>
      <c r="AMA158" s="9"/>
      <c r="AMD158" s="10"/>
      <c r="AME158" s="1"/>
      <c r="AMF158" s="9"/>
      <c r="AMI158" s="10"/>
      <c r="AMJ158" s="1"/>
    </row>
    <row r="159" spans="1:1024" customHeight="1" ht="13.2">
      <c r="I159" s="1"/>
      <c r="J159" s="9"/>
      <c r="M159" s="10"/>
      <c r="N159" s="1"/>
      <c r="O159" s="9"/>
      <c r="R159" s="10"/>
      <c r="S159" s="1"/>
      <c r="T159" s="9"/>
      <c r="W159" s="10"/>
      <c r="X159" s="1"/>
      <c r="Y159" s="9"/>
      <c r="AB159" s="10"/>
      <c r="AC159" s="1"/>
      <c r="AD159" s="9"/>
      <c r="AG159" s="10"/>
      <c r="AH159" s="1"/>
      <c r="AI159" s="9"/>
      <c r="AL159" s="10"/>
      <c r="AM159" s="1"/>
      <c r="AN159" s="9"/>
      <c r="AQ159" s="10"/>
      <c r="AR159" s="1"/>
      <c r="AS159" s="9"/>
      <c r="AV159" s="10"/>
      <c r="AW159" s="1"/>
      <c r="AX159" s="9"/>
      <c r="BA159" s="10"/>
      <c r="BB159" s="1"/>
      <c r="BC159" s="9"/>
      <c r="BF159" s="10"/>
      <c r="BG159" s="1"/>
      <c r="BH159" s="9"/>
      <c r="BK159" s="10"/>
      <c r="BL159" s="1"/>
      <c r="BM159" s="9"/>
      <c r="BP159" s="10"/>
      <c r="BQ159" s="1"/>
      <c r="BR159" s="9"/>
      <c r="BU159" s="10"/>
      <c r="BV159" s="1"/>
      <c r="BW159" s="9"/>
      <c r="BZ159" s="10"/>
      <c r="CA159" s="1"/>
      <c r="CB159" s="9"/>
      <c r="CE159" s="10"/>
      <c r="CF159" s="1"/>
      <c r="CG159" s="9"/>
      <c r="CJ159" s="10"/>
      <c r="CK159" s="1"/>
      <c r="CL159" s="9"/>
      <c r="CO159" s="10"/>
      <c r="CP159" s="1"/>
      <c r="CQ159" s="9"/>
      <c r="CT159" s="10"/>
      <c r="CU159" s="1"/>
      <c r="CV159" s="9"/>
      <c r="CY159" s="10"/>
      <c r="CZ159" s="1"/>
      <c r="DA159" s="9"/>
      <c r="DD159" s="10"/>
      <c r="DE159" s="1"/>
      <c r="DF159" s="9"/>
      <c r="DI159" s="10"/>
      <c r="DJ159" s="1"/>
      <c r="DK159" s="9"/>
      <c r="DN159" s="10"/>
      <c r="DO159" s="1"/>
      <c r="DP159" s="9"/>
      <c r="DS159" s="10"/>
      <c r="DT159" s="1"/>
      <c r="DU159" s="9"/>
      <c r="DX159" s="10"/>
      <c r="DY159" s="1"/>
      <c r="DZ159" s="9"/>
      <c r="EC159" s="10"/>
      <c r="ED159" s="1"/>
      <c r="EE159" s="9"/>
      <c r="EH159" s="10"/>
      <c r="EI159" s="1"/>
      <c r="EJ159" s="9"/>
      <c r="EM159" s="10"/>
      <c r="EN159" s="1"/>
      <c r="EO159" s="9"/>
      <c r="ER159" s="10"/>
      <c r="ES159" s="1"/>
      <c r="ET159" s="9"/>
      <c r="EW159" s="10"/>
      <c r="EX159" s="1"/>
      <c r="EY159" s="9"/>
      <c r="FB159" s="10"/>
      <c r="FC159" s="1"/>
      <c r="FD159" s="9"/>
      <c r="FG159" s="10"/>
      <c r="FH159" s="1"/>
      <c r="FI159" s="9"/>
      <c r="FL159" s="10"/>
      <c r="FM159" s="1"/>
      <c r="FN159" s="9"/>
      <c r="FQ159" s="10"/>
      <c r="FR159" s="1"/>
      <c r="FS159" s="9"/>
      <c r="FV159" s="10"/>
      <c r="FW159" s="1"/>
      <c r="FX159" s="9"/>
      <c r="GA159" s="10"/>
      <c r="GB159" s="1"/>
      <c r="GC159" s="9"/>
      <c r="GF159" s="10"/>
      <c r="GG159" s="1"/>
      <c r="GH159" s="9"/>
      <c r="GK159" s="10"/>
      <c r="GL159" s="1"/>
      <c r="GM159" s="9"/>
      <c r="GP159" s="10"/>
      <c r="GQ159" s="1"/>
      <c r="GR159" s="9"/>
      <c r="GU159" s="10"/>
      <c r="GV159" s="1"/>
      <c r="GW159" s="9"/>
      <c r="GZ159" s="10"/>
      <c r="HA159" s="1"/>
      <c r="HB159" s="9"/>
      <c r="HE159" s="10"/>
      <c r="HF159" s="1"/>
      <c r="HG159" s="9"/>
      <c r="HJ159" s="10"/>
      <c r="HK159" s="1"/>
      <c r="HL159" s="9"/>
      <c r="HO159" s="10"/>
      <c r="HP159" s="1"/>
      <c r="HQ159" s="9"/>
      <c r="HT159" s="10"/>
      <c r="HU159" s="1"/>
      <c r="HV159" s="9"/>
      <c r="HY159" s="10"/>
      <c r="HZ159" s="1"/>
      <c r="IA159" s="9"/>
      <c r="ID159" s="10"/>
      <c r="IE159" s="1"/>
      <c r="IF159" s="9"/>
      <c r="II159" s="10"/>
      <c r="IJ159" s="1"/>
      <c r="IK159" s="9"/>
      <c r="IN159" s="10"/>
      <c r="IO159" s="1"/>
      <c r="IP159" s="9"/>
      <c r="IS159" s="10"/>
      <c r="IT159" s="1"/>
      <c r="IU159" s="9"/>
      <c r="IX159" s="10"/>
      <c r="IY159" s="1"/>
      <c r="IZ159" s="9"/>
      <c r="JC159" s="10"/>
      <c r="JD159" s="1"/>
      <c r="JE159" s="9"/>
      <c r="JH159" s="10"/>
      <c r="JI159" s="1"/>
      <c r="JJ159" s="9"/>
      <c r="JM159" s="10"/>
      <c r="JN159" s="1"/>
      <c r="JO159" s="9"/>
      <c r="JR159" s="10"/>
      <c r="JS159" s="1"/>
      <c r="JT159" s="9"/>
      <c r="JW159" s="10"/>
      <c r="JX159" s="1"/>
      <c r="JY159" s="9"/>
      <c r="KB159" s="10"/>
      <c r="KC159" s="1"/>
      <c r="KD159" s="9"/>
      <c r="KG159" s="10"/>
      <c r="KH159" s="1"/>
      <c r="KI159" s="9"/>
      <c r="KL159" s="10"/>
      <c r="KM159" s="1"/>
      <c r="KN159" s="9"/>
      <c r="KQ159" s="10"/>
      <c r="KR159" s="1"/>
      <c r="KS159" s="9"/>
      <c r="KV159" s="10"/>
      <c r="KW159" s="1"/>
      <c r="KX159" s="9"/>
      <c r="LA159" s="10"/>
      <c r="LB159" s="1"/>
      <c r="LC159" s="9"/>
      <c r="LF159" s="10"/>
      <c r="LG159" s="1"/>
      <c r="LH159" s="9"/>
      <c r="LK159" s="10"/>
      <c r="LL159" s="1"/>
      <c r="LM159" s="9"/>
      <c r="LP159" s="10"/>
      <c r="LQ159" s="1"/>
      <c r="LR159" s="9"/>
      <c r="LU159" s="10"/>
      <c r="LV159" s="1"/>
      <c r="LW159" s="9"/>
      <c r="LZ159" s="10"/>
      <c r="MA159" s="1"/>
      <c r="MB159" s="9"/>
      <c r="ME159" s="10"/>
      <c r="MF159" s="1"/>
      <c r="MG159" s="9"/>
      <c r="MJ159" s="10"/>
      <c r="MK159" s="1"/>
      <c r="ML159" s="9"/>
      <c r="MO159" s="10"/>
      <c r="MP159" s="1"/>
      <c r="MQ159" s="9"/>
      <c r="MT159" s="10"/>
      <c r="MU159" s="1"/>
      <c r="MV159" s="9"/>
      <c r="MY159" s="10"/>
      <c r="MZ159" s="1"/>
      <c r="NA159" s="9"/>
      <c r="ND159" s="10"/>
      <c r="NE159" s="1"/>
      <c r="NF159" s="9"/>
      <c r="NI159" s="10"/>
      <c r="NJ159" s="1"/>
      <c r="NK159" s="9"/>
      <c r="NN159" s="10"/>
      <c r="NO159" s="1"/>
      <c r="NP159" s="9"/>
      <c r="NS159" s="10"/>
      <c r="NT159" s="1"/>
      <c r="NU159" s="9"/>
      <c r="NX159" s="10"/>
      <c r="NY159" s="1"/>
      <c r="NZ159" s="9"/>
      <c r="OC159" s="10"/>
      <c r="OD159" s="1"/>
      <c r="OE159" s="9"/>
      <c r="OH159" s="10"/>
      <c r="OI159" s="1"/>
      <c r="OJ159" s="9"/>
      <c r="OM159" s="10"/>
      <c r="ON159" s="1"/>
      <c r="OO159" s="9"/>
      <c r="OR159" s="10"/>
      <c r="OS159" s="1"/>
      <c r="OT159" s="9"/>
      <c r="OW159" s="10"/>
      <c r="OX159" s="1"/>
      <c r="OY159" s="9"/>
      <c r="PB159" s="10"/>
      <c r="PC159" s="1"/>
      <c r="PD159" s="9"/>
      <c r="PG159" s="10"/>
      <c r="PH159" s="1"/>
      <c r="PI159" s="9"/>
      <c r="PL159" s="10"/>
      <c r="PM159" s="1"/>
      <c r="PN159" s="9"/>
      <c r="PQ159" s="10"/>
      <c r="PR159" s="1"/>
      <c r="PS159" s="9"/>
      <c r="PV159" s="10"/>
      <c r="PW159" s="1"/>
      <c r="PX159" s="9"/>
      <c r="QA159" s="10"/>
      <c r="QB159" s="1"/>
      <c r="QC159" s="9"/>
      <c r="QF159" s="10"/>
      <c r="QG159" s="1"/>
      <c r="QH159" s="9"/>
      <c r="QK159" s="10"/>
      <c r="QL159" s="1"/>
      <c r="QM159" s="9"/>
      <c r="QP159" s="10"/>
      <c r="QQ159" s="1"/>
      <c r="QR159" s="9"/>
      <c r="QU159" s="10"/>
      <c r="QV159" s="1"/>
      <c r="QW159" s="9"/>
      <c r="QZ159" s="10"/>
      <c r="RA159" s="1"/>
      <c r="RB159" s="9"/>
      <c r="RE159" s="10"/>
      <c r="RF159" s="1"/>
      <c r="RG159" s="9"/>
      <c r="RJ159" s="10"/>
      <c r="RK159" s="1"/>
      <c r="RL159" s="9"/>
      <c r="RO159" s="10"/>
      <c r="RP159" s="1"/>
      <c r="RQ159" s="9"/>
      <c r="RT159" s="10"/>
      <c r="RU159" s="1"/>
      <c r="RV159" s="9"/>
      <c r="RY159" s="10"/>
      <c r="RZ159" s="1"/>
      <c r="SA159" s="9"/>
      <c r="SD159" s="10"/>
      <c r="SE159" s="1"/>
      <c r="SF159" s="9"/>
      <c r="SI159" s="10"/>
      <c r="SJ159" s="1"/>
      <c r="SK159" s="9"/>
      <c r="SN159" s="10"/>
      <c r="SO159" s="1"/>
      <c r="SP159" s="9"/>
      <c r="SS159" s="10"/>
      <c r="ST159" s="1"/>
      <c r="SU159" s="9"/>
      <c r="SX159" s="10"/>
      <c r="SY159" s="1"/>
      <c r="SZ159" s="9"/>
      <c r="TC159" s="10"/>
      <c r="TD159" s="1"/>
      <c r="TE159" s="9"/>
      <c r="TH159" s="10"/>
      <c r="TI159" s="1"/>
      <c r="TJ159" s="9"/>
      <c r="TM159" s="10"/>
      <c r="TN159" s="1"/>
      <c r="TO159" s="9"/>
      <c r="TR159" s="10"/>
      <c r="TS159" s="1"/>
      <c r="TT159" s="9"/>
      <c r="TW159" s="10"/>
      <c r="TX159" s="1"/>
      <c r="TY159" s="9"/>
      <c r="UB159" s="10"/>
      <c r="UC159" s="1"/>
      <c r="UD159" s="9"/>
      <c r="UG159" s="10"/>
      <c r="UH159" s="1"/>
      <c r="UI159" s="9"/>
      <c r="UL159" s="10"/>
      <c r="UM159" s="1"/>
      <c r="UN159" s="9"/>
      <c r="UQ159" s="10"/>
      <c r="UR159" s="1"/>
      <c r="US159" s="9"/>
      <c r="UV159" s="10"/>
      <c r="UW159" s="1"/>
      <c r="UX159" s="9"/>
      <c r="VA159" s="10"/>
      <c r="VB159" s="1"/>
      <c r="VC159" s="9"/>
      <c r="VF159" s="10"/>
      <c r="VG159" s="1"/>
      <c r="VH159" s="9"/>
      <c r="VK159" s="10"/>
      <c r="VL159" s="1"/>
      <c r="VM159" s="9"/>
      <c r="VP159" s="10"/>
      <c r="VQ159" s="1"/>
      <c r="VR159" s="9"/>
      <c r="VU159" s="10"/>
      <c r="VV159" s="1"/>
      <c r="VW159" s="9"/>
      <c r="VZ159" s="10"/>
      <c r="WA159" s="1"/>
      <c r="WB159" s="9"/>
      <c r="WE159" s="10"/>
      <c r="WF159" s="1"/>
      <c r="WG159" s="9"/>
      <c r="WJ159" s="10"/>
      <c r="WK159" s="1"/>
      <c r="WL159" s="9"/>
      <c r="WO159" s="10"/>
      <c r="WP159" s="1"/>
      <c r="WQ159" s="9"/>
      <c r="WT159" s="10"/>
      <c r="WU159" s="1"/>
      <c r="WV159" s="9"/>
      <c r="WY159" s="10"/>
      <c r="WZ159" s="1"/>
      <c r="XA159" s="9"/>
      <c r="XD159" s="10"/>
      <c r="XE159" s="1"/>
      <c r="XF159" s="9"/>
      <c r="XI159" s="10"/>
      <c r="XJ159" s="1"/>
      <c r="XK159" s="9"/>
      <c r="XN159" s="10"/>
      <c r="XO159" s="1"/>
      <c r="XP159" s="9"/>
      <c r="XS159" s="10"/>
      <c r="XT159" s="1"/>
      <c r="XU159" s="9"/>
      <c r="XX159" s="10"/>
      <c r="XY159" s="1"/>
      <c r="XZ159" s="9"/>
      <c r="YC159" s="10"/>
      <c r="YD159" s="1"/>
      <c r="YE159" s="9"/>
      <c r="YH159" s="10"/>
      <c r="YI159" s="1"/>
      <c r="YJ159" s="9"/>
      <c r="YM159" s="10"/>
      <c r="YN159" s="1"/>
      <c r="YO159" s="9"/>
      <c r="YR159" s="10"/>
      <c r="YS159" s="1"/>
      <c r="YT159" s="9"/>
      <c r="YW159" s="10"/>
      <c r="YX159" s="1"/>
      <c r="YY159" s="9"/>
      <c r="ZB159" s="10"/>
      <c r="ZC159" s="1"/>
      <c r="ZD159" s="9"/>
      <c r="ZG159" s="10"/>
      <c r="ZH159" s="1"/>
      <c r="ZI159" s="9"/>
      <c r="ZL159" s="10"/>
      <c r="ZM159" s="1"/>
      <c r="ZN159" s="9"/>
      <c r="ZQ159" s="10"/>
      <c r="ZR159" s="1"/>
      <c r="ZS159" s="9"/>
      <c r="ZV159" s="10"/>
      <c r="ZW159" s="1"/>
      <c r="ZX159" s="9"/>
      <c r="AAA159" s="10"/>
      <c r="AAB159" s="1"/>
      <c r="AAC159" s="9"/>
      <c r="AAF159" s="10"/>
      <c r="AAG159" s="1"/>
      <c r="AAH159" s="9"/>
      <c r="AAK159" s="10"/>
      <c r="AAL159" s="1"/>
      <c r="AAM159" s="9"/>
      <c r="AAP159" s="10"/>
      <c r="AAQ159" s="1"/>
      <c r="AAR159" s="9"/>
      <c r="AAU159" s="10"/>
      <c r="AAV159" s="1"/>
      <c r="AAW159" s="9"/>
      <c r="AAZ159" s="10"/>
      <c r="ABA159" s="1"/>
      <c r="ABB159" s="9"/>
      <c r="ABE159" s="10"/>
      <c r="ABF159" s="1"/>
      <c r="ABG159" s="9"/>
      <c r="ABJ159" s="10"/>
      <c r="ABK159" s="1"/>
      <c r="ABL159" s="9"/>
      <c r="ABO159" s="10"/>
      <c r="ABP159" s="1"/>
      <c r="ABQ159" s="9"/>
      <c r="ABT159" s="10"/>
      <c r="ABU159" s="1"/>
      <c r="ABV159" s="9"/>
      <c r="ABY159" s="10"/>
      <c r="ABZ159" s="1"/>
      <c r="ACA159" s="9"/>
      <c r="ACD159" s="10"/>
      <c r="ACE159" s="1"/>
      <c r="ACF159" s="9"/>
      <c r="ACI159" s="10"/>
      <c r="ACJ159" s="1"/>
      <c r="ACK159" s="9"/>
      <c r="ACN159" s="10"/>
      <c r="ACO159" s="1"/>
      <c r="ACP159" s="9"/>
      <c r="ACS159" s="10"/>
      <c r="ACT159" s="1"/>
      <c r="ACU159" s="9"/>
      <c r="ACX159" s="10"/>
      <c r="ACY159" s="1"/>
      <c r="ACZ159" s="9"/>
      <c r="ADC159" s="10"/>
      <c r="ADD159" s="1"/>
      <c r="ADE159" s="9"/>
      <c r="ADH159" s="10"/>
      <c r="ADI159" s="1"/>
      <c r="ADJ159" s="9"/>
      <c r="ADM159" s="10"/>
      <c r="ADN159" s="1"/>
      <c r="ADO159" s="9"/>
      <c r="ADR159" s="10"/>
      <c r="ADS159" s="1"/>
      <c r="ADT159" s="9"/>
      <c r="ADW159" s="10"/>
      <c r="ADX159" s="1"/>
      <c r="ADY159" s="9"/>
      <c r="AEB159" s="10"/>
      <c r="AEC159" s="1"/>
      <c r="AED159" s="9"/>
      <c r="AEG159" s="10"/>
      <c r="AEH159" s="1"/>
      <c r="AEI159" s="9"/>
      <c r="AEL159" s="10"/>
      <c r="AEM159" s="1"/>
      <c r="AEN159" s="9"/>
      <c r="AEQ159" s="10"/>
      <c r="AER159" s="1"/>
      <c r="AES159" s="9"/>
      <c r="AEV159" s="10"/>
      <c r="AEW159" s="1"/>
      <c r="AEX159" s="9"/>
      <c r="AFA159" s="10"/>
      <c r="AFB159" s="1"/>
      <c r="AFC159" s="9"/>
      <c r="AFF159" s="10"/>
      <c r="AFG159" s="1"/>
      <c r="AFH159" s="9"/>
      <c r="AFK159" s="10"/>
      <c r="AFL159" s="1"/>
      <c r="AFM159" s="9"/>
      <c r="AFP159" s="10"/>
      <c r="AFQ159" s="1"/>
      <c r="AFR159" s="9"/>
      <c r="AFU159" s="10"/>
      <c r="AFV159" s="1"/>
      <c r="AFW159" s="9"/>
      <c r="AFZ159" s="10"/>
      <c r="AGA159" s="1"/>
      <c r="AGB159" s="9"/>
      <c r="AGE159" s="10"/>
      <c r="AGF159" s="1"/>
      <c r="AGG159" s="9"/>
      <c r="AGJ159" s="10"/>
      <c r="AGK159" s="1"/>
      <c r="AGL159" s="9"/>
      <c r="AGO159" s="10"/>
      <c r="AGP159" s="1"/>
      <c r="AGQ159" s="9"/>
      <c r="AGT159" s="10"/>
      <c r="AGU159" s="1"/>
      <c r="AGV159" s="9"/>
      <c r="AGY159" s="10"/>
      <c r="AGZ159" s="1"/>
      <c r="AHA159" s="9"/>
      <c r="AHD159" s="10"/>
      <c r="AHE159" s="1"/>
      <c r="AHF159" s="9"/>
      <c r="AHI159" s="10"/>
      <c r="AHJ159" s="1"/>
      <c r="AHK159" s="9"/>
      <c r="AHN159" s="10"/>
      <c r="AHO159" s="1"/>
      <c r="AHP159" s="9"/>
      <c r="AHS159" s="10"/>
      <c r="AHT159" s="1"/>
      <c r="AHU159" s="9"/>
      <c r="AHX159" s="10"/>
      <c r="AHY159" s="1"/>
      <c r="AHZ159" s="9"/>
      <c r="AIC159" s="10"/>
      <c r="AID159" s="1"/>
      <c r="AIE159" s="9"/>
      <c r="AIH159" s="10"/>
      <c r="AII159" s="1"/>
      <c r="AIJ159" s="9"/>
      <c r="AIM159" s="10"/>
      <c r="AIN159" s="1"/>
      <c r="AIO159" s="9"/>
      <c r="AIR159" s="10"/>
      <c r="AIS159" s="1"/>
      <c r="AIT159" s="9"/>
      <c r="AIW159" s="10"/>
      <c r="AIX159" s="1"/>
      <c r="AIY159" s="9"/>
      <c r="AJB159" s="10"/>
      <c r="AJC159" s="1"/>
      <c r="AJD159" s="9"/>
      <c r="AJG159" s="10"/>
      <c r="AJH159" s="1"/>
      <c r="AJI159" s="9"/>
      <c r="AJL159" s="10"/>
      <c r="AJM159" s="1"/>
      <c r="AJN159" s="9"/>
      <c r="AJQ159" s="10"/>
      <c r="AJR159" s="1"/>
      <c r="AJS159" s="9"/>
      <c r="AJV159" s="10"/>
      <c r="AJW159" s="1"/>
      <c r="AJX159" s="9"/>
      <c r="AKA159" s="10"/>
      <c r="AKB159" s="1"/>
      <c r="AKC159" s="9"/>
      <c r="AKF159" s="10"/>
      <c r="AKG159" s="1"/>
      <c r="AKH159" s="9"/>
      <c r="AKK159" s="10"/>
      <c r="AKL159" s="1"/>
      <c r="AKM159" s="9"/>
      <c r="AKP159" s="10"/>
      <c r="AKQ159" s="1"/>
      <c r="AKR159" s="9"/>
      <c r="AKU159" s="10"/>
      <c r="AKV159" s="1"/>
      <c r="AKW159" s="9"/>
      <c r="AKZ159" s="10"/>
      <c r="ALA159" s="1"/>
      <c r="ALB159" s="9"/>
      <c r="ALE159" s="10"/>
      <c r="ALF159" s="1"/>
      <c r="ALG159" s="9"/>
      <c r="ALJ159" s="10"/>
      <c r="ALK159" s="1"/>
      <c r="ALL159" s="9"/>
      <c r="ALO159" s="10"/>
      <c r="ALP159" s="1"/>
      <c r="ALQ159" s="9"/>
      <c r="ALT159" s="10"/>
      <c r="ALU159" s="1"/>
      <c r="ALV159" s="9"/>
      <c r="ALY159" s="10"/>
      <c r="ALZ159" s="1"/>
      <c r="AMA159" s="9"/>
      <c r="AMD159" s="10"/>
      <c r="AME159" s="1"/>
      <c r="AMF159" s="9"/>
      <c r="AMI159" s="10"/>
      <c r="AMJ159" s="1"/>
    </row>
    <row r="160" spans="1:1024" customHeight="1" ht="13.2">
      <c r="I160" s="1"/>
      <c r="J160" s="9"/>
      <c r="M160" s="10"/>
      <c r="N160" s="1"/>
      <c r="O160" s="9"/>
      <c r="R160" s="10"/>
      <c r="S160" s="1"/>
      <c r="T160" s="9"/>
      <c r="W160" s="10"/>
      <c r="X160" s="1"/>
      <c r="Y160" s="9"/>
      <c r="AB160" s="10"/>
      <c r="AC160" s="1"/>
      <c r="AD160" s="9"/>
      <c r="AG160" s="10"/>
      <c r="AH160" s="1"/>
      <c r="AI160" s="9"/>
      <c r="AL160" s="10"/>
      <c r="AM160" s="1"/>
      <c r="AN160" s="9"/>
      <c r="AQ160" s="10"/>
      <c r="AR160" s="1"/>
      <c r="AS160" s="9"/>
      <c r="AV160" s="10"/>
      <c r="AW160" s="1"/>
      <c r="AX160" s="9"/>
      <c r="BA160" s="10"/>
      <c r="BB160" s="1"/>
      <c r="BC160" s="9"/>
      <c r="BF160" s="10"/>
      <c r="BG160" s="1"/>
      <c r="BH160" s="9"/>
      <c r="BK160" s="10"/>
      <c r="BL160" s="1"/>
      <c r="BM160" s="9"/>
      <c r="BP160" s="10"/>
      <c r="BQ160" s="1"/>
      <c r="BR160" s="9"/>
      <c r="BU160" s="10"/>
      <c r="BV160" s="1"/>
      <c r="BW160" s="9"/>
      <c r="BZ160" s="10"/>
      <c r="CA160" s="1"/>
      <c r="CB160" s="9"/>
      <c r="CE160" s="10"/>
      <c r="CF160" s="1"/>
      <c r="CG160" s="9"/>
      <c r="CJ160" s="10"/>
      <c r="CK160" s="1"/>
      <c r="CL160" s="9"/>
      <c r="CO160" s="10"/>
      <c r="CP160" s="1"/>
      <c r="CQ160" s="9"/>
      <c r="CT160" s="10"/>
      <c r="CU160" s="1"/>
      <c r="CV160" s="9"/>
      <c r="CY160" s="10"/>
      <c r="CZ160" s="1"/>
      <c r="DA160" s="9"/>
      <c r="DD160" s="10"/>
      <c r="DE160" s="1"/>
      <c r="DF160" s="9"/>
      <c r="DI160" s="10"/>
      <c r="DJ160" s="1"/>
      <c r="DK160" s="9"/>
      <c r="DN160" s="10"/>
      <c r="DO160" s="1"/>
      <c r="DP160" s="9"/>
      <c r="DS160" s="10"/>
      <c r="DT160" s="1"/>
      <c r="DU160" s="9"/>
      <c r="DX160" s="10"/>
      <c r="DY160" s="1"/>
      <c r="DZ160" s="9"/>
      <c r="EC160" s="10"/>
      <c r="ED160" s="1"/>
      <c r="EE160" s="9"/>
      <c r="EH160" s="10"/>
      <c r="EI160" s="1"/>
      <c r="EJ160" s="9"/>
      <c r="EM160" s="10"/>
      <c r="EN160" s="1"/>
      <c r="EO160" s="9"/>
      <c r="ER160" s="10"/>
      <c r="ES160" s="1"/>
      <c r="ET160" s="9"/>
      <c r="EW160" s="10"/>
      <c r="EX160" s="1"/>
      <c r="EY160" s="9"/>
      <c r="FB160" s="10"/>
      <c r="FC160" s="1"/>
      <c r="FD160" s="9"/>
      <c r="FG160" s="10"/>
      <c r="FH160" s="1"/>
      <c r="FI160" s="9"/>
      <c r="FL160" s="10"/>
      <c r="FM160" s="1"/>
      <c r="FN160" s="9"/>
      <c r="FQ160" s="10"/>
      <c r="FR160" s="1"/>
      <c r="FS160" s="9"/>
      <c r="FV160" s="10"/>
      <c r="FW160" s="1"/>
      <c r="FX160" s="9"/>
      <c r="GA160" s="10"/>
      <c r="GB160" s="1"/>
      <c r="GC160" s="9"/>
      <c r="GF160" s="10"/>
      <c r="GG160" s="1"/>
      <c r="GH160" s="9"/>
      <c r="GK160" s="10"/>
      <c r="GL160" s="1"/>
      <c r="GM160" s="9"/>
      <c r="GP160" s="10"/>
      <c r="GQ160" s="1"/>
      <c r="GR160" s="9"/>
      <c r="GU160" s="10"/>
      <c r="GV160" s="1"/>
      <c r="GW160" s="9"/>
      <c r="GZ160" s="10"/>
      <c r="HA160" s="1"/>
      <c r="HB160" s="9"/>
      <c r="HE160" s="10"/>
      <c r="HF160" s="1"/>
      <c r="HG160" s="9"/>
      <c r="HJ160" s="10"/>
      <c r="HK160" s="1"/>
      <c r="HL160" s="9"/>
      <c r="HO160" s="10"/>
      <c r="HP160" s="1"/>
      <c r="HQ160" s="9"/>
      <c r="HT160" s="10"/>
      <c r="HU160" s="1"/>
      <c r="HV160" s="9"/>
      <c r="HY160" s="10"/>
      <c r="HZ160" s="1"/>
      <c r="IA160" s="9"/>
      <c r="ID160" s="10"/>
      <c r="IE160" s="1"/>
      <c r="IF160" s="9"/>
      <c r="II160" s="10"/>
      <c r="IJ160" s="1"/>
      <c r="IK160" s="9"/>
      <c r="IN160" s="10"/>
      <c r="IO160" s="1"/>
      <c r="IP160" s="9"/>
      <c r="IS160" s="10"/>
      <c r="IT160" s="1"/>
      <c r="IU160" s="9"/>
      <c r="IX160" s="10"/>
      <c r="IY160" s="1"/>
      <c r="IZ160" s="9"/>
      <c r="JC160" s="10"/>
      <c r="JD160" s="1"/>
      <c r="JE160" s="9"/>
      <c r="JH160" s="10"/>
      <c r="JI160" s="1"/>
      <c r="JJ160" s="9"/>
      <c r="JM160" s="10"/>
      <c r="JN160" s="1"/>
      <c r="JO160" s="9"/>
      <c r="JR160" s="10"/>
      <c r="JS160" s="1"/>
      <c r="JT160" s="9"/>
      <c r="JW160" s="10"/>
      <c r="JX160" s="1"/>
      <c r="JY160" s="9"/>
      <c r="KB160" s="10"/>
      <c r="KC160" s="1"/>
      <c r="KD160" s="9"/>
      <c r="KG160" s="10"/>
      <c r="KH160" s="1"/>
      <c r="KI160" s="9"/>
      <c r="KL160" s="10"/>
      <c r="KM160" s="1"/>
      <c r="KN160" s="9"/>
      <c r="KQ160" s="10"/>
      <c r="KR160" s="1"/>
      <c r="KS160" s="9"/>
      <c r="KV160" s="10"/>
      <c r="KW160" s="1"/>
      <c r="KX160" s="9"/>
      <c r="LA160" s="10"/>
      <c r="LB160" s="1"/>
      <c r="LC160" s="9"/>
      <c r="LF160" s="10"/>
      <c r="LG160" s="1"/>
      <c r="LH160" s="9"/>
      <c r="LK160" s="10"/>
      <c r="LL160" s="1"/>
      <c r="LM160" s="9"/>
      <c r="LP160" s="10"/>
      <c r="LQ160" s="1"/>
      <c r="LR160" s="9"/>
      <c r="LU160" s="10"/>
      <c r="LV160" s="1"/>
      <c r="LW160" s="9"/>
      <c r="LZ160" s="10"/>
      <c r="MA160" s="1"/>
      <c r="MB160" s="9"/>
      <c r="ME160" s="10"/>
      <c r="MF160" s="1"/>
      <c r="MG160" s="9"/>
      <c r="MJ160" s="10"/>
      <c r="MK160" s="1"/>
      <c r="ML160" s="9"/>
      <c r="MO160" s="10"/>
      <c r="MP160" s="1"/>
      <c r="MQ160" s="9"/>
      <c r="MT160" s="10"/>
      <c r="MU160" s="1"/>
      <c r="MV160" s="9"/>
      <c r="MY160" s="10"/>
      <c r="MZ160" s="1"/>
      <c r="NA160" s="9"/>
      <c r="ND160" s="10"/>
      <c r="NE160" s="1"/>
      <c r="NF160" s="9"/>
      <c r="NI160" s="10"/>
      <c r="NJ160" s="1"/>
      <c r="NK160" s="9"/>
      <c r="NN160" s="10"/>
      <c r="NO160" s="1"/>
      <c r="NP160" s="9"/>
      <c r="NS160" s="10"/>
      <c r="NT160" s="1"/>
      <c r="NU160" s="9"/>
      <c r="NX160" s="10"/>
      <c r="NY160" s="1"/>
      <c r="NZ160" s="9"/>
      <c r="OC160" s="10"/>
      <c r="OD160" s="1"/>
      <c r="OE160" s="9"/>
      <c r="OH160" s="10"/>
      <c r="OI160" s="1"/>
      <c r="OJ160" s="9"/>
      <c r="OM160" s="10"/>
      <c r="ON160" s="1"/>
      <c r="OO160" s="9"/>
      <c r="OR160" s="10"/>
      <c r="OS160" s="1"/>
      <c r="OT160" s="9"/>
      <c r="OW160" s="10"/>
      <c r="OX160" s="1"/>
      <c r="OY160" s="9"/>
      <c r="PB160" s="10"/>
      <c r="PC160" s="1"/>
      <c r="PD160" s="9"/>
      <c r="PG160" s="10"/>
      <c r="PH160" s="1"/>
      <c r="PI160" s="9"/>
      <c r="PL160" s="10"/>
      <c r="PM160" s="1"/>
      <c r="PN160" s="9"/>
      <c r="PQ160" s="10"/>
      <c r="PR160" s="1"/>
      <c r="PS160" s="9"/>
      <c r="PV160" s="10"/>
      <c r="PW160" s="1"/>
      <c r="PX160" s="9"/>
      <c r="QA160" s="10"/>
      <c r="QB160" s="1"/>
      <c r="QC160" s="9"/>
      <c r="QF160" s="10"/>
      <c r="QG160" s="1"/>
      <c r="QH160" s="9"/>
      <c r="QK160" s="10"/>
      <c r="QL160" s="1"/>
      <c r="QM160" s="9"/>
      <c r="QP160" s="10"/>
      <c r="QQ160" s="1"/>
      <c r="QR160" s="9"/>
      <c r="QU160" s="10"/>
      <c r="QV160" s="1"/>
      <c r="QW160" s="9"/>
      <c r="QZ160" s="10"/>
      <c r="RA160" s="1"/>
      <c r="RB160" s="9"/>
      <c r="RE160" s="10"/>
      <c r="RF160" s="1"/>
      <c r="RG160" s="9"/>
      <c r="RJ160" s="10"/>
      <c r="RK160" s="1"/>
      <c r="RL160" s="9"/>
      <c r="RO160" s="10"/>
      <c r="RP160" s="1"/>
      <c r="RQ160" s="9"/>
      <c r="RT160" s="10"/>
      <c r="RU160" s="1"/>
      <c r="RV160" s="9"/>
      <c r="RY160" s="10"/>
      <c r="RZ160" s="1"/>
      <c r="SA160" s="9"/>
      <c r="SD160" s="10"/>
      <c r="SE160" s="1"/>
      <c r="SF160" s="9"/>
      <c r="SI160" s="10"/>
      <c r="SJ160" s="1"/>
      <c r="SK160" s="9"/>
      <c r="SN160" s="10"/>
      <c r="SO160" s="1"/>
      <c r="SP160" s="9"/>
      <c r="SS160" s="10"/>
      <c r="ST160" s="1"/>
      <c r="SU160" s="9"/>
      <c r="SX160" s="10"/>
      <c r="SY160" s="1"/>
      <c r="SZ160" s="9"/>
      <c r="TC160" s="10"/>
      <c r="TD160" s="1"/>
      <c r="TE160" s="9"/>
      <c r="TH160" s="10"/>
      <c r="TI160" s="1"/>
      <c r="TJ160" s="9"/>
      <c r="TM160" s="10"/>
      <c r="TN160" s="1"/>
      <c r="TO160" s="9"/>
      <c r="TR160" s="10"/>
      <c r="TS160" s="1"/>
      <c r="TT160" s="9"/>
      <c r="TW160" s="10"/>
      <c r="TX160" s="1"/>
      <c r="TY160" s="9"/>
      <c r="UB160" s="10"/>
      <c r="UC160" s="1"/>
      <c r="UD160" s="9"/>
      <c r="UG160" s="10"/>
      <c r="UH160" s="1"/>
      <c r="UI160" s="9"/>
      <c r="UL160" s="10"/>
      <c r="UM160" s="1"/>
      <c r="UN160" s="9"/>
      <c r="UQ160" s="10"/>
      <c r="UR160" s="1"/>
      <c r="US160" s="9"/>
      <c r="UV160" s="10"/>
      <c r="UW160" s="1"/>
      <c r="UX160" s="9"/>
      <c r="VA160" s="10"/>
      <c r="VB160" s="1"/>
      <c r="VC160" s="9"/>
      <c r="VF160" s="10"/>
      <c r="VG160" s="1"/>
      <c r="VH160" s="9"/>
      <c r="VK160" s="10"/>
      <c r="VL160" s="1"/>
      <c r="VM160" s="9"/>
      <c r="VP160" s="10"/>
      <c r="VQ160" s="1"/>
      <c r="VR160" s="9"/>
      <c r="VU160" s="10"/>
      <c r="VV160" s="1"/>
      <c r="VW160" s="9"/>
      <c r="VZ160" s="10"/>
      <c r="WA160" s="1"/>
      <c r="WB160" s="9"/>
      <c r="WE160" s="10"/>
      <c r="WF160" s="1"/>
      <c r="WG160" s="9"/>
      <c r="WJ160" s="10"/>
      <c r="WK160" s="1"/>
      <c r="WL160" s="9"/>
      <c r="WO160" s="10"/>
      <c r="WP160" s="1"/>
      <c r="WQ160" s="9"/>
      <c r="WT160" s="10"/>
      <c r="WU160" s="1"/>
      <c r="WV160" s="9"/>
      <c r="WY160" s="10"/>
      <c r="WZ160" s="1"/>
      <c r="XA160" s="9"/>
      <c r="XD160" s="10"/>
      <c r="XE160" s="1"/>
      <c r="XF160" s="9"/>
      <c r="XI160" s="10"/>
      <c r="XJ160" s="1"/>
      <c r="XK160" s="9"/>
      <c r="XN160" s="10"/>
      <c r="XO160" s="1"/>
      <c r="XP160" s="9"/>
      <c r="XS160" s="10"/>
      <c r="XT160" s="1"/>
      <c r="XU160" s="9"/>
      <c r="XX160" s="10"/>
      <c r="XY160" s="1"/>
      <c r="XZ160" s="9"/>
      <c r="YC160" s="10"/>
      <c r="YD160" s="1"/>
      <c r="YE160" s="9"/>
      <c r="YH160" s="10"/>
      <c r="YI160" s="1"/>
      <c r="YJ160" s="9"/>
      <c r="YM160" s="10"/>
      <c r="YN160" s="1"/>
      <c r="YO160" s="9"/>
      <c r="YR160" s="10"/>
      <c r="YS160" s="1"/>
      <c r="YT160" s="9"/>
      <c r="YW160" s="10"/>
      <c r="YX160" s="1"/>
      <c r="YY160" s="9"/>
      <c r="ZB160" s="10"/>
      <c r="ZC160" s="1"/>
      <c r="ZD160" s="9"/>
      <c r="ZG160" s="10"/>
      <c r="ZH160" s="1"/>
      <c r="ZI160" s="9"/>
      <c r="ZL160" s="10"/>
      <c r="ZM160" s="1"/>
      <c r="ZN160" s="9"/>
      <c r="ZQ160" s="10"/>
      <c r="ZR160" s="1"/>
      <c r="ZS160" s="9"/>
      <c r="ZV160" s="10"/>
      <c r="ZW160" s="1"/>
      <c r="ZX160" s="9"/>
      <c r="AAA160" s="10"/>
      <c r="AAB160" s="1"/>
      <c r="AAC160" s="9"/>
      <c r="AAF160" s="10"/>
      <c r="AAG160" s="1"/>
      <c r="AAH160" s="9"/>
      <c r="AAK160" s="10"/>
      <c r="AAL160" s="1"/>
      <c r="AAM160" s="9"/>
      <c r="AAP160" s="10"/>
      <c r="AAQ160" s="1"/>
      <c r="AAR160" s="9"/>
      <c r="AAU160" s="10"/>
      <c r="AAV160" s="1"/>
      <c r="AAW160" s="9"/>
      <c r="AAZ160" s="10"/>
      <c r="ABA160" s="1"/>
      <c r="ABB160" s="9"/>
      <c r="ABE160" s="10"/>
      <c r="ABF160" s="1"/>
      <c r="ABG160" s="9"/>
      <c r="ABJ160" s="10"/>
      <c r="ABK160" s="1"/>
      <c r="ABL160" s="9"/>
      <c r="ABO160" s="10"/>
      <c r="ABP160" s="1"/>
      <c r="ABQ160" s="9"/>
      <c r="ABT160" s="10"/>
      <c r="ABU160" s="1"/>
      <c r="ABV160" s="9"/>
      <c r="ABY160" s="10"/>
      <c r="ABZ160" s="1"/>
      <c r="ACA160" s="9"/>
      <c r="ACD160" s="10"/>
      <c r="ACE160" s="1"/>
      <c r="ACF160" s="9"/>
      <c r="ACI160" s="10"/>
      <c r="ACJ160" s="1"/>
      <c r="ACK160" s="9"/>
      <c r="ACN160" s="10"/>
      <c r="ACO160" s="1"/>
      <c r="ACP160" s="9"/>
      <c r="ACS160" s="10"/>
      <c r="ACT160" s="1"/>
      <c r="ACU160" s="9"/>
      <c r="ACX160" s="10"/>
      <c r="ACY160" s="1"/>
      <c r="ACZ160" s="9"/>
      <c r="ADC160" s="10"/>
      <c r="ADD160" s="1"/>
      <c r="ADE160" s="9"/>
      <c r="ADH160" s="10"/>
      <c r="ADI160" s="1"/>
      <c r="ADJ160" s="9"/>
      <c r="ADM160" s="10"/>
      <c r="ADN160" s="1"/>
      <c r="ADO160" s="9"/>
      <c r="ADR160" s="10"/>
      <c r="ADS160" s="1"/>
      <c r="ADT160" s="9"/>
      <c r="ADW160" s="10"/>
      <c r="ADX160" s="1"/>
      <c r="ADY160" s="9"/>
      <c r="AEB160" s="10"/>
      <c r="AEC160" s="1"/>
      <c r="AED160" s="9"/>
      <c r="AEG160" s="10"/>
      <c r="AEH160" s="1"/>
      <c r="AEI160" s="9"/>
      <c r="AEL160" s="10"/>
      <c r="AEM160" s="1"/>
      <c r="AEN160" s="9"/>
      <c r="AEQ160" s="10"/>
      <c r="AER160" s="1"/>
      <c r="AES160" s="9"/>
      <c r="AEV160" s="10"/>
      <c r="AEW160" s="1"/>
      <c r="AEX160" s="9"/>
      <c r="AFA160" s="10"/>
      <c r="AFB160" s="1"/>
      <c r="AFC160" s="9"/>
      <c r="AFF160" s="10"/>
      <c r="AFG160" s="1"/>
      <c r="AFH160" s="9"/>
      <c r="AFK160" s="10"/>
      <c r="AFL160" s="1"/>
      <c r="AFM160" s="9"/>
      <c r="AFP160" s="10"/>
      <c r="AFQ160" s="1"/>
      <c r="AFR160" s="9"/>
      <c r="AFU160" s="10"/>
      <c r="AFV160" s="1"/>
      <c r="AFW160" s="9"/>
      <c r="AFZ160" s="10"/>
      <c r="AGA160" s="1"/>
      <c r="AGB160" s="9"/>
      <c r="AGE160" s="10"/>
      <c r="AGF160" s="1"/>
      <c r="AGG160" s="9"/>
      <c r="AGJ160" s="10"/>
      <c r="AGK160" s="1"/>
      <c r="AGL160" s="9"/>
      <c r="AGO160" s="10"/>
      <c r="AGP160" s="1"/>
      <c r="AGQ160" s="9"/>
      <c r="AGT160" s="10"/>
      <c r="AGU160" s="1"/>
      <c r="AGV160" s="9"/>
      <c r="AGY160" s="10"/>
      <c r="AGZ160" s="1"/>
      <c r="AHA160" s="9"/>
      <c r="AHD160" s="10"/>
      <c r="AHE160" s="1"/>
      <c r="AHF160" s="9"/>
      <c r="AHI160" s="10"/>
      <c r="AHJ160" s="1"/>
      <c r="AHK160" s="9"/>
      <c r="AHN160" s="10"/>
      <c r="AHO160" s="1"/>
      <c r="AHP160" s="9"/>
      <c r="AHS160" s="10"/>
      <c r="AHT160" s="1"/>
      <c r="AHU160" s="9"/>
      <c r="AHX160" s="10"/>
      <c r="AHY160" s="1"/>
      <c r="AHZ160" s="9"/>
      <c r="AIC160" s="10"/>
      <c r="AID160" s="1"/>
      <c r="AIE160" s="9"/>
      <c r="AIH160" s="10"/>
      <c r="AII160" s="1"/>
      <c r="AIJ160" s="9"/>
      <c r="AIM160" s="10"/>
      <c r="AIN160" s="1"/>
      <c r="AIO160" s="9"/>
      <c r="AIR160" s="10"/>
      <c r="AIS160" s="1"/>
      <c r="AIT160" s="9"/>
      <c r="AIW160" s="10"/>
      <c r="AIX160" s="1"/>
      <c r="AIY160" s="9"/>
      <c r="AJB160" s="10"/>
      <c r="AJC160" s="1"/>
      <c r="AJD160" s="9"/>
      <c r="AJG160" s="10"/>
      <c r="AJH160" s="1"/>
      <c r="AJI160" s="9"/>
      <c r="AJL160" s="10"/>
      <c r="AJM160" s="1"/>
      <c r="AJN160" s="9"/>
      <c r="AJQ160" s="10"/>
      <c r="AJR160" s="1"/>
      <c r="AJS160" s="9"/>
      <c r="AJV160" s="10"/>
      <c r="AJW160" s="1"/>
      <c r="AJX160" s="9"/>
      <c r="AKA160" s="10"/>
      <c r="AKB160" s="1"/>
      <c r="AKC160" s="9"/>
      <c r="AKF160" s="10"/>
      <c r="AKG160" s="1"/>
      <c r="AKH160" s="9"/>
      <c r="AKK160" s="10"/>
      <c r="AKL160" s="1"/>
      <c r="AKM160" s="9"/>
      <c r="AKP160" s="10"/>
      <c r="AKQ160" s="1"/>
      <c r="AKR160" s="9"/>
      <c r="AKU160" s="10"/>
      <c r="AKV160" s="1"/>
      <c r="AKW160" s="9"/>
      <c r="AKZ160" s="10"/>
      <c r="ALA160" s="1"/>
      <c r="ALB160" s="9"/>
      <c r="ALE160" s="10"/>
      <c r="ALF160" s="1"/>
      <c r="ALG160" s="9"/>
      <c r="ALJ160" s="10"/>
      <c r="ALK160" s="1"/>
      <c r="ALL160" s="9"/>
      <c r="ALO160" s="10"/>
      <c r="ALP160" s="1"/>
      <c r="ALQ160" s="9"/>
      <c r="ALT160" s="10"/>
      <c r="ALU160" s="1"/>
      <c r="ALV160" s="9"/>
      <c r="ALY160" s="10"/>
      <c r="ALZ160" s="1"/>
      <c r="AMA160" s="9"/>
      <c r="AMD160" s="10"/>
      <c r="AME160" s="1"/>
      <c r="AMF160" s="9"/>
      <c r="AMI160" s="10"/>
      <c r="AMJ160" s="1"/>
    </row>
    <row r="161" spans="1:1024" customHeight="1" ht="13.2">
      <c r="I161" s="1"/>
      <c r="J161" s="9"/>
      <c r="M161" s="10"/>
      <c r="N161" s="1"/>
      <c r="O161" s="9"/>
      <c r="R161" s="10"/>
      <c r="S161" s="1"/>
      <c r="T161" s="9"/>
      <c r="W161" s="10"/>
      <c r="X161" s="1"/>
      <c r="Y161" s="9"/>
      <c r="AB161" s="10"/>
      <c r="AC161" s="1"/>
      <c r="AD161" s="9"/>
      <c r="AG161" s="10"/>
      <c r="AH161" s="1"/>
      <c r="AI161" s="9"/>
      <c r="AL161" s="10"/>
      <c r="AM161" s="1"/>
      <c r="AN161" s="9"/>
      <c r="AQ161" s="10"/>
      <c r="AR161" s="1"/>
      <c r="AS161" s="9"/>
      <c r="AV161" s="10"/>
      <c r="AW161" s="1"/>
      <c r="AX161" s="9"/>
      <c r="BA161" s="10"/>
      <c r="BB161" s="1"/>
      <c r="BC161" s="9"/>
      <c r="BF161" s="10"/>
      <c r="BG161" s="1"/>
      <c r="BH161" s="9"/>
      <c r="BK161" s="10"/>
      <c r="BL161" s="1"/>
      <c r="BM161" s="9"/>
      <c r="BP161" s="10"/>
      <c r="BQ161" s="1"/>
      <c r="BR161" s="9"/>
      <c r="BU161" s="10"/>
      <c r="BV161" s="1"/>
      <c r="BW161" s="9"/>
      <c r="BZ161" s="10"/>
      <c r="CA161" s="1"/>
      <c r="CB161" s="9"/>
      <c r="CE161" s="10"/>
      <c r="CF161" s="1"/>
      <c r="CG161" s="9"/>
      <c r="CJ161" s="10"/>
      <c r="CK161" s="1"/>
      <c r="CL161" s="9"/>
      <c r="CO161" s="10"/>
      <c r="CP161" s="1"/>
      <c r="CQ161" s="9"/>
      <c r="CT161" s="10"/>
      <c r="CU161" s="1"/>
      <c r="CV161" s="9"/>
      <c r="CY161" s="10"/>
      <c r="CZ161" s="1"/>
      <c r="DA161" s="9"/>
      <c r="DD161" s="10"/>
      <c r="DE161" s="1"/>
      <c r="DF161" s="9"/>
      <c r="DI161" s="10"/>
      <c r="DJ161" s="1"/>
      <c r="DK161" s="9"/>
      <c r="DN161" s="10"/>
      <c r="DO161" s="1"/>
      <c r="DP161" s="9"/>
      <c r="DS161" s="10"/>
      <c r="DT161" s="1"/>
      <c r="DU161" s="9"/>
      <c r="DX161" s="10"/>
      <c r="DY161" s="1"/>
      <c r="DZ161" s="9"/>
      <c r="EC161" s="10"/>
      <c r="ED161" s="1"/>
      <c r="EE161" s="9"/>
      <c r="EH161" s="10"/>
      <c r="EI161" s="1"/>
      <c r="EJ161" s="9"/>
      <c r="EM161" s="10"/>
      <c r="EN161" s="1"/>
      <c r="EO161" s="9"/>
      <c r="ER161" s="10"/>
      <c r="ES161" s="1"/>
      <c r="ET161" s="9"/>
      <c r="EW161" s="10"/>
      <c r="EX161" s="1"/>
      <c r="EY161" s="9"/>
      <c r="FB161" s="10"/>
      <c r="FC161" s="1"/>
      <c r="FD161" s="9"/>
      <c r="FG161" s="10"/>
      <c r="FH161" s="1"/>
      <c r="FI161" s="9"/>
      <c r="FL161" s="10"/>
      <c r="FM161" s="1"/>
      <c r="FN161" s="9"/>
      <c r="FQ161" s="10"/>
      <c r="FR161" s="1"/>
      <c r="FS161" s="9"/>
      <c r="FV161" s="10"/>
      <c r="FW161" s="1"/>
      <c r="FX161" s="9"/>
      <c r="GA161" s="10"/>
      <c r="GB161" s="1"/>
      <c r="GC161" s="9"/>
      <c r="GF161" s="10"/>
      <c r="GG161" s="1"/>
      <c r="GH161" s="9"/>
      <c r="GK161" s="10"/>
      <c r="GL161" s="1"/>
      <c r="GM161" s="9"/>
      <c r="GP161" s="10"/>
      <c r="GQ161" s="1"/>
      <c r="GR161" s="9"/>
      <c r="GU161" s="10"/>
      <c r="GV161" s="1"/>
      <c r="GW161" s="9"/>
      <c r="GZ161" s="10"/>
      <c r="HA161" s="1"/>
      <c r="HB161" s="9"/>
      <c r="HE161" s="10"/>
      <c r="HF161" s="1"/>
      <c r="HG161" s="9"/>
      <c r="HJ161" s="10"/>
      <c r="HK161" s="1"/>
      <c r="HL161" s="9"/>
      <c r="HO161" s="10"/>
      <c r="HP161" s="1"/>
      <c r="HQ161" s="9"/>
      <c r="HT161" s="10"/>
      <c r="HU161" s="1"/>
      <c r="HV161" s="9"/>
      <c r="HY161" s="10"/>
      <c r="HZ161" s="1"/>
      <c r="IA161" s="9"/>
      <c r="ID161" s="10"/>
      <c r="IE161" s="1"/>
      <c r="IF161" s="9"/>
      <c r="II161" s="10"/>
      <c r="IJ161" s="1"/>
      <c r="IK161" s="9"/>
      <c r="IN161" s="10"/>
      <c r="IO161" s="1"/>
      <c r="IP161" s="9"/>
      <c r="IS161" s="10"/>
      <c r="IT161" s="1"/>
      <c r="IU161" s="9"/>
      <c r="IX161" s="10"/>
      <c r="IY161" s="1"/>
      <c r="IZ161" s="9"/>
      <c r="JC161" s="10"/>
      <c r="JD161" s="1"/>
      <c r="JE161" s="9"/>
      <c r="JH161" s="10"/>
      <c r="JI161" s="1"/>
      <c r="JJ161" s="9"/>
      <c r="JM161" s="10"/>
      <c r="JN161" s="1"/>
      <c r="JO161" s="9"/>
      <c r="JR161" s="10"/>
      <c r="JS161" s="1"/>
      <c r="JT161" s="9"/>
      <c r="JW161" s="10"/>
      <c r="JX161" s="1"/>
      <c r="JY161" s="9"/>
      <c r="KB161" s="10"/>
      <c r="KC161" s="1"/>
      <c r="KD161" s="9"/>
      <c r="KG161" s="10"/>
      <c r="KH161" s="1"/>
      <c r="KI161" s="9"/>
      <c r="KL161" s="10"/>
      <c r="KM161" s="1"/>
      <c r="KN161" s="9"/>
      <c r="KQ161" s="10"/>
      <c r="KR161" s="1"/>
      <c r="KS161" s="9"/>
      <c r="KV161" s="10"/>
      <c r="KW161" s="1"/>
      <c r="KX161" s="9"/>
      <c r="LA161" s="10"/>
      <c r="LB161" s="1"/>
      <c r="LC161" s="9"/>
      <c r="LF161" s="10"/>
      <c r="LG161" s="1"/>
      <c r="LH161" s="9"/>
      <c r="LK161" s="10"/>
      <c r="LL161" s="1"/>
      <c r="LM161" s="9"/>
      <c r="LP161" s="10"/>
      <c r="LQ161" s="1"/>
      <c r="LR161" s="9"/>
      <c r="LU161" s="10"/>
      <c r="LV161" s="1"/>
      <c r="LW161" s="9"/>
      <c r="LZ161" s="10"/>
      <c r="MA161" s="1"/>
      <c r="MB161" s="9"/>
      <c r="ME161" s="10"/>
      <c r="MF161" s="1"/>
      <c r="MG161" s="9"/>
      <c r="MJ161" s="10"/>
      <c r="MK161" s="1"/>
      <c r="ML161" s="9"/>
      <c r="MO161" s="10"/>
      <c r="MP161" s="1"/>
      <c r="MQ161" s="9"/>
      <c r="MT161" s="10"/>
      <c r="MU161" s="1"/>
      <c r="MV161" s="9"/>
      <c r="MY161" s="10"/>
      <c r="MZ161" s="1"/>
      <c r="NA161" s="9"/>
      <c r="ND161" s="10"/>
      <c r="NE161" s="1"/>
      <c r="NF161" s="9"/>
      <c r="NI161" s="10"/>
      <c r="NJ161" s="1"/>
      <c r="NK161" s="9"/>
      <c r="NN161" s="10"/>
      <c r="NO161" s="1"/>
      <c r="NP161" s="9"/>
      <c r="NS161" s="10"/>
      <c r="NT161" s="1"/>
      <c r="NU161" s="9"/>
      <c r="NX161" s="10"/>
      <c r="NY161" s="1"/>
      <c r="NZ161" s="9"/>
      <c r="OC161" s="10"/>
      <c r="OD161" s="1"/>
      <c r="OE161" s="9"/>
      <c r="OH161" s="10"/>
      <c r="OI161" s="1"/>
      <c r="OJ161" s="9"/>
      <c r="OM161" s="10"/>
      <c r="ON161" s="1"/>
      <c r="OO161" s="9"/>
      <c r="OR161" s="10"/>
      <c r="OS161" s="1"/>
      <c r="OT161" s="9"/>
      <c r="OW161" s="10"/>
      <c r="OX161" s="1"/>
      <c r="OY161" s="9"/>
      <c r="PB161" s="10"/>
      <c r="PC161" s="1"/>
      <c r="PD161" s="9"/>
      <c r="PG161" s="10"/>
      <c r="PH161" s="1"/>
      <c r="PI161" s="9"/>
      <c r="PL161" s="10"/>
      <c r="PM161" s="1"/>
      <c r="PN161" s="9"/>
      <c r="PQ161" s="10"/>
      <c r="PR161" s="1"/>
      <c r="PS161" s="9"/>
      <c r="PV161" s="10"/>
      <c r="PW161" s="1"/>
      <c r="PX161" s="9"/>
      <c r="QA161" s="10"/>
      <c r="QB161" s="1"/>
      <c r="QC161" s="9"/>
      <c r="QF161" s="10"/>
      <c r="QG161" s="1"/>
      <c r="QH161" s="9"/>
      <c r="QK161" s="10"/>
      <c r="QL161" s="1"/>
      <c r="QM161" s="9"/>
      <c r="QP161" s="10"/>
      <c r="QQ161" s="1"/>
      <c r="QR161" s="9"/>
      <c r="QU161" s="10"/>
      <c r="QV161" s="1"/>
      <c r="QW161" s="9"/>
      <c r="QZ161" s="10"/>
      <c r="RA161" s="1"/>
      <c r="RB161" s="9"/>
      <c r="RE161" s="10"/>
      <c r="RF161" s="1"/>
      <c r="RG161" s="9"/>
      <c r="RJ161" s="10"/>
      <c r="RK161" s="1"/>
      <c r="RL161" s="9"/>
      <c r="RO161" s="10"/>
      <c r="RP161" s="1"/>
      <c r="RQ161" s="9"/>
      <c r="RT161" s="10"/>
      <c r="RU161" s="1"/>
      <c r="RV161" s="9"/>
      <c r="RY161" s="10"/>
      <c r="RZ161" s="1"/>
      <c r="SA161" s="9"/>
      <c r="SD161" s="10"/>
      <c r="SE161" s="1"/>
      <c r="SF161" s="9"/>
      <c r="SI161" s="10"/>
      <c r="SJ161" s="1"/>
      <c r="SK161" s="9"/>
      <c r="SN161" s="10"/>
      <c r="SO161" s="1"/>
      <c r="SP161" s="9"/>
      <c r="SS161" s="10"/>
      <c r="ST161" s="1"/>
      <c r="SU161" s="9"/>
      <c r="SX161" s="10"/>
      <c r="SY161" s="1"/>
      <c r="SZ161" s="9"/>
      <c r="TC161" s="10"/>
      <c r="TD161" s="1"/>
      <c r="TE161" s="9"/>
      <c r="TH161" s="10"/>
      <c r="TI161" s="1"/>
      <c r="TJ161" s="9"/>
      <c r="TM161" s="10"/>
      <c r="TN161" s="1"/>
      <c r="TO161" s="9"/>
      <c r="TR161" s="10"/>
      <c r="TS161" s="1"/>
      <c r="TT161" s="9"/>
      <c r="TW161" s="10"/>
      <c r="TX161" s="1"/>
      <c r="TY161" s="9"/>
      <c r="UB161" s="10"/>
      <c r="UC161" s="1"/>
      <c r="UD161" s="9"/>
      <c r="UG161" s="10"/>
      <c r="UH161" s="1"/>
      <c r="UI161" s="9"/>
      <c r="UL161" s="10"/>
      <c r="UM161" s="1"/>
      <c r="UN161" s="9"/>
      <c r="UQ161" s="10"/>
      <c r="UR161" s="1"/>
      <c r="US161" s="9"/>
      <c r="UV161" s="10"/>
      <c r="UW161" s="1"/>
      <c r="UX161" s="9"/>
      <c r="VA161" s="10"/>
      <c r="VB161" s="1"/>
      <c r="VC161" s="9"/>
      <c r="VF161" s="10"/>
      <c r="VG161" s="1"/>
      <c r="VH161" s="9"/>
      <c r="VK161" s="10"/>
      <c r="VL161" s="1"/>
      <c r="VM161" s="9"/>
      <c r="VP161" s="10"/>
      <c r="VQ161" s="1"/>
      <c r="VR161" s="9"/>
      <c r="VU161" s="10"/>
      <c r="VV161" s="1"/>
      <c r="VW161" s="9"/>
      <c r="VZ161" s="10"/>
      <c r="WA161" s="1"/>
      <c r="WB161" s="9"/>
      <c r="WE161" s="10"/>
      <c r="WF161" s="1"/>
      <c r="WG161" s="9"/>
      <c r="WJ161" s="10"/>
      <c r="WK161" s="1"/>
      <c r="WL161" s="9"/>
      <c r="WO161" s="10"/>
      <c r="WP161" s="1"/>
      <c r="WQ161" s="9"/>
      <c r="WT161" s="10"/>
      <c r="WU161" s="1"/>
      <c r="WV161" s="9"/>
      <c r="WY161" s="10"/>
      <c r="WZ161" s="1"/>
      <c r="XA161" s="9"/>
      <c r="XD161" s="10"/>
      <c r="XE161" s="1"/>
      <c r="XF161" s="9"/>
      <c r="XI161" s="10"/>
      <c r="XJ161" s="1"/>
      <c r="XK161" s="9"/>
      <c r="XN161" s="10"/>
      <c r="XO161" s="1"/>
      <c r="XP161" s="9"/>
      <c r="XS161" s="10"/>
      <c r="XT161" s="1"/>
      <c r="XU161" s="9"/>
      <c r="XX161" s="10"/>
      <c r="XY161" s="1"/>
      <c r="XZ161" s="9"/>
      <c r="YC161" s="10"/>
      <c r="YD161" s="1"/>
      <c r="YE161" s="9"/>
      <c r="YH161" s="10"/>
      <c r="YI161" s="1"/>
      <c r="YJ161" s="9"/>
      <c r="YM161" s="10"/>
      <c r="YN161" s="1"/>
      <c r="YO161" s="9"/>
      <c r="YR161" s="10"/>
      <c r="YS161" s="1"/>
      <c r="YT161" s="9"/>
      <c r="YW161" s="10"/>
      <c r="YX161" s="1"/>
      <c r="YY161" s="9"/>
      <c r="ZB161" s="10"/>
      <c r="ZC161" s="1"/>
      <c r="ZD161" s="9"/>
      <c r="ZG161" s="10"/>
      <c r="ZH161" s="1"/>
      <c r="ZI161" s="9"/>
      <c r="ZL161" s="10"/>
      <c r="ZM161" s="1"/>
      <c r="ZN161" s="9"/>
      <c r="ZQ161" s="10"/>
      <c r="ZR161" s="1"/>
      <c r="ZS161" s="9"/>
      <c r="ZV161" s="10"/>
      <c r="ZW161" s="1"/>
      <c r="ZX161" s="9"/>
      <c r="AAA161" s="10"/>
      <c r="AAB161" s="1"/>
      <c r="AAC161" s="9"/>
      <c r="AAF161" s="10"/>
      <c r="AAG161" s="1"/>
      <c r="AAH161" s="9"/>
      <c r="AAK161" s="10"/>
      <c r="AAL161" s="1"/>
      <c r="AAM161" s="9"/>
      <c r="AAP161" s="10"/>
      <c r="AAQ161" s="1"/>
      <c r="AAR161" s="9"/>
      <c r="AAU161" s="10"/>
      <c r="AAV161" s="1"/>
      <c r="AAW161" s="9"/>
      <c r="AAZ161" s="10"/>
      <c r="ABA161" s="1"/>
      <c r="ABB161" s="9"/>
      <c r="ABE161" s="10"/>
      <c r="ABF161" s="1"/>
      <c r="ABG161" s="9"/>
      <c r="ABJ161" s="10"/>
      <c r="ABK161" s="1"/>
      <c r="ABL161" s="9"/>
      <c r="ABO161" s="10"/>
      <c r="ABP161" s="1"/>
      <c r="ABQ161" s="9"/>
      <c r="ABT161" s="10"/>
      <c r="ABU161" s="1"/>
      <c r="ABV161" s="9"/>
      <c r="ABY161" s="10"/>
      <c r="ABZ161" s="1"/>
      <c r="ACA161" s="9"/>
      <c r="ACD161" s="10"/>
      <c r="ACE161" s="1"/>
      <c r="ACF161" s="9"/>
      <c r="ACI161" s="10"/>
      <c r="ACJ161" s="1"/>
      <c r="ACK161" s="9"/>
      <c r="ACN161" s="10"/>
      <c r="ACO161" s="1"/>
      <c r="ACP161" s="9"/>
      <c r="ACS161" s="10"/>
      <c r="ACT161" s="1"/>
      <c r="ACU161" s="9"/>
      <c r="ACX161" s="10"/>
      <c r="ACY161" s="1"/>
      <c r="ACZ161" s="9"/>
      <c r="ADC161" s="10"/>
      <c r="ADD161" s="1"/>
      <c r="ADE161" s="9"/>
      <c r="ADH161" s="10"/>
      <c r="ADI161" s="1"/>
      <c r="ADJ161" s="9"/>
      <c r="ADM161" s="10"/>
      <c r="ADN161" s="1"/>
      <c r="ADO161" s="9"/>
      <c r="ADR161" s="10"/>
      <c r="ADS161" s="1"/>
      <c r="ADT161" s="9"/>
      <c r="ADW161" s="10"/>
      <c r="ADX161" s="1"/>
      <c r="ADY161" s="9"/>
      <c r="AEB161" s="10"/>
      <c r="AEC161" s="1"/>
      <c r="AED161" s="9"/>
      <c r="AEG161" s="10"/>
      <c r="AEH161" s="1"/>
      <c r="AEI161" s="9"/>
      <c r="AEL161" s="10"/>
      <c r="AEM161" s="1"/>
      <c r="AEN161" s="9"/>
      <c r="AEQ161" s="10"/>
      <c r="AER161" s="1"/>
      <c r="AES161" s="9"/>
      <c r="AEV161" s="10"/>
      <c r="AEW161" s="1"/>
      <c r="AEX161" s="9"/>
      <c r="AFA161" s="10"/>
      <c r="AFB161" s="1"/>
      <c r="AFC161" s="9"/>
      <c r="AFF161" s="10"/>
      <c r="AFG161" s="1"/>
      <c r="AFH161" s="9"/>
      <c r="AFK161" s="10"/>
      <c r="AFL161" s="1"/>
      <c r="AFM161" s="9"/>
      <c r="AFP161" s="10"/>
      <c r="AFQ161" s="1"/>
      <c r="AFR161" s="9"/>
      <c r="AFU161" s="10"/>
      <c r="AFV161" s="1"/>
      <c r="AFW161" s="9"/>
      <c r="AFZ161" s="10"/>
      <c r="AGA161" s="1"/>
      <c r="AGB161" s="9"/>
      <c r="AGE161" s="10"/>
      <c r="AGF161" s="1"/>
      <c r="AGG161" s="9"/>
      <c r="AGJ161" s="10"/>
      <c r="AGK161" s="1"/>
      <c r="AGL161" s="9"/>
      <c r="AGO161" s="10"/>
      <c r="AGP161" s="1"/>
      <c r="AGQ161" s="9"/>
      <c r="AGT161" s="10"/>
      <c r="AGU161" s="1"/>
      <c r="AGV161" s="9"/>
      <c r="AGY161" s="10"/>
      <c r="AGZ161" s="1"/>
      <c r="AHA161" s="9"/>
      <c r="AHD161" s="10"/>
      <c r="AHE161" s="1"/>
      <c r="AHF161" s="9"/>
      <c r="AHI161" s="10"/>
      <c r="AHJ161" s="1"/>
      <c r="AHK161" s="9"/>
      <c r="AHN161" s="10"/>
      <c r="AHO161" s="1"/>
      <c r="AHP161" s="9"/>
      <c r="AHS161" s="10"/>
      <c r="AHT161" s="1"/>
      <c r="AHU161" s="9"/>
      <c r="AHX161" s="10"/>
      <c r="AHY161" s="1"/>
      <c r="AHZ161" s="9"/>
      <c r="AIC161" s="10"/>
      <c r="AID161" s="1"/>
      <c r="AIE161" s="9"/>
      <c r="AIH161" s="10"/>
      <c r="AII161" s="1"/>
      <c r="AIJ161" s="9"/>
      <c r="AIM161" s="10"/>
      <c r="AIN161" s="1"/>
      <c r="AIO161" s="9"/>
      <c r="AIR161" s="10"/>
      <c r="AIS161" s="1"/>
      <c r="AIT161" s="9"/>
      <c r="AIW161" s="10"/>
      <c r="AIX161" s="1"/>
      <c r="AIY161" s="9"/>
      <c r="AJB161" s="10"/>
      <c r="AJC161" s="1"/>
      <c r="AJD161" s="9"/>
      <c r="AJG161" s="10"/>
      <c r="AJH161" s="1"/>
      <c r="AJI161" s="9"/>
      <c r="AJL161" s="10"/>
      <c r="AJM161" s="1"/>
      <c r="AJN161" s="9"/>
      <c r="AJQ161" s="10"/>
      <c r="AJR161" s="1"/>
      <c r="AJS161" s="9"/>
      <c r="AJV161" s="10"/>
      <c r="AJW161" s="1"/>
      <c r="AJX161" s="9"/>
      <c r="AKA161" s="10"/>
      <c r="AKB161" s="1"/>
      <c r="AKC161" s="9"/>
      <c r="AKF161" s="10"/>
      <c r="AKG161" s="1"/>
      <c r="AKH161" s="9"/>
      <c r="AKK161" s="10"/>
      <c r="AKL161" s="1"/>
      <c r="AKM161" s="9"/>
      <c r="AKP161" s="10"/>
      <c r="AKQ161" s="1"/>
      <c r="AKR161" s="9"/>
      <c r="AKU161" s="10"/>
      <c r="AKV161" s="1"/>
      <c r="AKW161" s="9"/>
      <c r="AKZ161" s="10"/>
      <c r="ALA161" s="1"/>
      <c r="ALB161" s="9"/>
      <c r="ALE161" s="10"/>
      <c r="ALF161" s="1"/>
      <c r="ALG161" s="9"/>
      <c r="ALJ161" s="10"/>
      <c r="ALK161" s="1"/>
      <c r="ALL161" s="9"/>
      <c r="ALO161" s="10"/>
      <c r="ALP161" s="1"/>
      <c r="ALQ161" s="9"/>
      <c r="ALT161" s="10"/>
      <c r="ALU161" s="1"/>
      <c r="ALV161" s="9"/>
      <c r="ALY161" s="10"/>
      <c r="ALZ161" s="1"/>
      <c r="AMA161" s="9"/>
      <c r="AMD161" s="10"/>
      <c r="AME161" s="1"/>
      <c r="AMF161" s="9"/>
      <c r="AMI161" s="10"/>
      <c r="AMJ161" s="1"/>
    </row>
    <row r="162" spans="1:1024" customHeight="1" ht="13.2">
      <c r="I162" s="1"/>
      <c r="J162" s="9"/>
      <c r="M162" s="10"/>
      <c r="N162" s="1"/>
      <c r="O162" s="9"/>
      <c r="R162" s="10"/>
      <c r="S162" s="1"/>
      <c r="T162" s="9"/>
      <c r="W162" s="10"/>
      <c r="X162" s="1"/>
      <c r="Y162" s="9"/>
      <c r="AB162" s="10"/>
      <c r="AC162" s="1"/>
      <c r="AD162" s="9"/>
      <c r="AG162" s="10"/>
      <c r="AH162" s="1"/>
      <c r="AI162" s="9"/>
      <c r="AL162" s="10"/>
      <c r="AM162" s="1"/>
      <c r="AN162" s="9"/>
      <c r="AQ162" s="10"/>
      <c r="AR162" s="1"/>
      <c r="AS162" s="9"/>
      <c r="AV162" s="10"/>
      <c r="AW162" s="1"/>
      <c r="AX162" s="9"/>
      <c r="BA162" s="10"/>
      <c r="BB162" s="1"/>
      <c r="BC162" s="9"/>
      <c r="BF162" s="10"/>
      <c r="BG162" s="1"/>
      <c r="BH162" s="9"/>
      <c r="BK162" s="10"/>
      <c r="BL162" s="1"/>
      <c r="BM162" s="9"/>
      <c r="BP162" s="10"/>
      <c r="BQ162" s="1"/>
      <c r="BR162" s="9"/>
      <c r="BU162" s="10"/>
      <c r="BV162" s="1"/>
      <c r="BW162" s="9"/>
      <c r="BZ162" s="10"/>
      <c r="CA162" s="1"/>
      <c r="CB162" s="9"/>
      <c r="CE162" s="10"/>
      <c r="CF162" s="1"/>
      <c r="CG162" s="9"/>
      <c r="CJ162" s="10"/>
      <c r="CK162" s="1"/>
      <c r="CL162" s="9"/>
      <c r="CO162" s="10"/>
      <c r="CP162" s="1"/>
      <c r="CQ162" s="9"/>
      <c r="CT162" s="10"/>
      <c r="CU162" s="1"/>
      <c r="CV162" s="9"/>
      <c r="CY162" s="10"/>
      <c r="CZ162" s="1"/>
      <c r="DA162" s="9"/>
      <c r="DD162" s="10"/>
      <c r="DE162" s="1"/>
      <c r="DF162" s="9"/>
      <c r="DI162" s="10"/>
      <c r="DJ162" s="1"/>
      <c r="DK162" s="9"/>
      <c r="DN162" s="10"/>
      <c r="DO162" s="1"/>
      <c r="DP162" s="9"/>
      <c r="DS162" s="10"/>
      <c r="DT162" s="1"/>
      <c r="DU162" s="9"/>
      <c r="DX162" s="10"/>
      <c r="DY162" s="1"/>
      <c r="DZ162" s="9"/>
      <c r="EC162" s="10"/>
      <c r="ED162" s="1"/>
      <c r="EE162" s="9"/>
      <c r="EH162" s="10"/>
      <c r="EI162" s="1"/>
      <c r="EJ162" s="9"/>
      <c r="EM162" s="10"/>
      <c r="EN162" s="1"/>
      <c r="EO162" s="9"/>
      <c r="ER162" s="10"/>
      <c r="ES162" s="1"/>
      <c r="ET162" s="9"/>
      <c r="EW162" s="10"/>
      <c r="EX162" s="1"/>
      <c r="EY162" s="9"/>
      <c r="FB162" s="10"/>
      <c r="FC162" s="1"/>
      <c r="FD162" s="9"/>
      <c r="FG162" s="10"/>
      <c r="FH162" s="1"/>
      <c r="FI162" s="9"/>
      <c r="FL162" s="10"/>
      <c r="FM162" s="1"/>
      <c r="FN162" s="9"/>
      <c r="FQ162" s="10"/>
      <c r="FR162" s="1"/>
      <c r="FS162" s="9"/>
      <c r="FV162" s="10"/>
      <c r="FW162" s="1"/>
      <c r="FX162" s="9"/>
      <c r="GA162" s="10"/>
      <c r="GB162" s="1"/>
      <c r="GC162" s="9"/>
      <c r="GF162" s="10"/>
      <c r="GG162" s="1"/>
      <c r="GH162" s="9"/>
      <c r="GK162" s="10"/>
      <c r="GL162" s="1"/>
      <c r="GM162" s="9"/>
      <c r="GP162" s="10"/>
      <c r="GQ162" s="1"/>
      <c r="GR162" s="9"/>
      <c r="GU162" s="10"/>
      <c r="GV162" s="1"/>
      <c r="GW162" s="9"/>
      <c r="GZ162" s="10"/>
      <c r="HA162" s="1"/>
      <c r="HB162" s="9"/>
      <c r="HE162" s="10"/>
      <c r="HF162" s="1"/>
      <c r="HG162" s="9"/>
      <c r="HJ162" s="10"/>
      <c r="HK162" s="1"/>
      <c r="HL162" s="9"/>
      <c r="HO162" s="10"/>
      <c r="HP162" s="1"/>
      <c r="HQ162" s="9"/>
      <c r="HT162" s="10"/>
      <c r="HU162" s="1"/>
      <c r="HV162" s="9"/>
      <c r="HY162" s="10"/>
      <c r="HZ162" s="1"/>
      <c r="IA162" s="9"/>
      <c r="ID162" s="10"/>
      <c r="IE162" s="1"/>
      <c r="IF162" s="9"/>
      <c r="II162" s="10"/>
      <c r="IJ162" s="1"/>
      <c r="IK162" s="9"/>
      <c r="IN162" s="10"/>
      <c r="IO162" s="1"/>
      <c r="IP162" s="9"/>
      <c r="IS162" s="10"/>
      <c r="IT162" s="1"/>
      <c r="IU162" s="9"/>
      <c r="IX162" s="10"/>
      <c r="IY162" s="1"/>
      <c r="IZ162" s="9"/>
      <c r="JC162" s="10"/>
      <c r="JD162" s="1"/>
      <c r="JE162" s="9"/>
      <c r="JH162" s="10"/>
      <c r="JI162" s="1"/>
      <c r="JJ162" s="9"/>
      <c r="JM162" s="10"/>
      <c r="JN162" s="1"/>
      <c r="JO162" s="9"/>
      <c r="JR162" s="10"/>
      <c r="JS162" s="1"/>
      <c r="JT162" s="9"/>
      <c r="JW162" s="10"/>
      <c r="JX162" s="1"/>
      <c r="JY162" s="9"/>
      <c r="KB162" s="10"/>
      <c r="KC162" s="1"/>
      <c r="KD162" s="9"/>
      <c r="KG162" s="10"/>
      <c r="KH162" s="1"/>
      <c r="KI162" s="9"/>
      <c r="KL162" s="10"/>
      <c r="KM162" s="1"/>
      <c r="KN162" s="9"/>
      <c r="KQ162" s="10"/>
      <c r="KR162" s="1"/>
      <c r="KS162" s="9"/>
      <c r="KV162" s="10"/>
      <c r="KW162" s="1"/>
      <c r="KX162" s="9"/>
      <c r="LA162" s="10"/>
      <c r="LB162" s="1"/>
      <c r="LC162" s="9"/>
      <c r="LF162" s="10"/>
      <c r="LG162" s="1"/>
      <c r="LH162" s="9"/>
      <c r="LK162" s="10"/>
      <c r="LL162" s="1"/>
      <c r="LM162" s="9"/>
      <c r="LP162" s="10"/>
      <c r="LQ162" s="1"/>
      <c r="LR162" s="9"/>
      <c r="LU162" s="10"/>
      <c r="LV162" s="1"/>
      <c r="LW162" s="9"/>
      <c r="LZ162" s="10"/>
      <c r="MA162" s="1"/>
      <c r="MB162" s="9"/>
      <c r="ME162" s="10"/>
      <c r="MF162" s="1"/>
      <c r="MG162" s="9"/>
      <c r="MJ162" s="10"/>
      <c r="MK162" s="1"/>
      <c r="ML162" s="9"/>
      <c r="MO162" s="10"/>
      <c r="MP162" s="1"/>
      <c r="MQ162" s="9"/>
      <c r="MT162" s="10"/>
      <c r="MU162" s="1"/>
      <c r="MV162" s="9"/>
      <c r="MY162" s="10"/>
      <c r="MZ162" s="1"/>
      <c r="NA162" s="9"/>
      <c r="ND162" s="10"/>
      <c r="NE162" s="1"/>
      <c r="NF162" s="9"/>
      <c r="NI162" s="10"/>
      <c r="NJ162" s="1"/>
      <c r="NK162" s="9"/>
      <c r="NN162" s="10"/>
      <c r="NO162" s="1"/>
      <c r="NP162" s="9"/>
      <c r="NS162" s="10"/>
      <c r="NT162" s="1"/>
      <c r="NU162" s="9"/>
      <c r="NX162" s="10"/>
      <c r="NY162" s="1"/>
      <c r="NZ162" s="9"/>
      <c r="OC162" s="10"/>
      <c r="OD162" s="1"/>
      <c r="OE162" s="9"/>
      <c r="OH162" s="10"/>
      <c r="OI162" s="1"/>
      <c r="OJ162" s="9"/>
      <c r="OM162" s="10"/>
      <c r="ON162" s="1"/>
      <c r="OO162" s="9"/>
      <c r="OR162" s="10"/>
      <c r="OS162" s="1"/>
      <c r="OT162" s="9"/>
      <c r="OW162" s="10"/>
      <c r="OX162" s="1"/>
      <c r="OY162" s="9"/>
      <c r="PB162" s="10"/>
      <c r="PC162" s="1"/>
      <c r="PD162" s="9"/>
      <c r="PG162" s="10"/>
      <c r="PH162" s="1"/>
      <c r="PI162" s="9"/>
      <c r="PL162" s="10"/>
      <c r="PM162" s="1"/>
      <c r="PN162" s="9"/>
      <c r="PQ162" s="10"/>
      <c r="PR162" s="1"/>
      <c r="PS162" s="9"/>
      <c r="PV162" s="10"/>
      <c r="PW162" s="1"/>
      <c r="PX162" s="9"/>
      <c r="QA162" s="10"/>
      <c r="QB162" s="1"/>
      <c r="QC162" s="9"/>
      <c r="QF162" s="10"/>
      <c r="QG162" s="1"/>
      <c r="QH162" s="9"/>
      <c r="QK162" s="10"/>
      <c r="QL162" s="1"/>
      <c r="QM162" s="9"/>
      <c r="QP162" s="10"/>
      <c r="QQ162" s="1"/>
      <c r="QR162" s="9"/>
      <c r="QU162" s="10"/>
      <c r="QV162" s="1"/>
      <c r="QW162" s="9"/>
      <c r="QZ162" s="10"/>
      <c r="RA162" s="1"/>
      <c r="RB162" s="9"/>
      <c r="RE162" s="10"/>
      <c r="RF162" s="1"/>
      <c r="RG162" s="9"/>
      <c r="RJ162" s="10"/>
      <c r="RK162" s="1"/>
      <c r="RL162" s="9"/>
      <c r="RO162" s="10"/>
      <c r="RP162" s="1"/>
      <c r="RQ162" s="9"/>
      <c r="RT162" s="10"/>
      <c r="RU162" s="1"/>
      <c r="RV162" s="9"/>
      <c r="RY162" s="10"/>
      <c r="RZ162" s="1"/>
      <c r="SA162" s="9"/>
      <c r="SD162" s="10"/>
      <c r="SE162" s="1"/>
      <c r="SF162" s="9"/>
      <c r="SI162" s="10"/>
      <c r="SJ162" s="1"/>
      <c r="SK162" s="9"/>
      <c r="SN162" s="10"/>
      <c r="SO162" s="1"/>
      <c r="SP162" s="9"/>
      <c r="SS162" s="10"/>
      <c r="ST162" s="1"/>
      <c r="SU162" s="9"/>
      <c r="SX162" s="10"/>
      <c r="SY162" s="1"/>
      <c r="SZ162" s="9"/>
      <c r="TC162" s="10"/>
      <c r="TD162" s="1"/>
      <c r="TE162" s="9"/>
      <c r="TH162" s="10"/>
      <c r="TI162" s="1"/>
      <c r="TJ162" s="9"/>
      <c r="TM162" s="10"/>
      <c r="TN162" s="1"/>
      <c r="TO162" s="9"/>
      <c r="TR162" s="10"/>
      <c r="TS162" s="1"/>
      <c r="TT162" s="9"/>
      <c r="TW162" s="10"/>
      <c r="TX162" s="1"/>
      <c r="TY162" s="9"/>
      <c r="UB162" s="10"/>
      <c r="UC162" s="1"/>
      <c r="UD162" s="9"/>
      <c r="UG162" s="10"/>
      <c r="UH162" s="1"/>
      <c r="UI162" s="9"/>
      <c r="UL162" s="10"/>
      <c r="UM162" s="1"/>
      <c r="UN162" s="9"/>
      <c r="UQ162" s="10"/>
      <c r="UR162" s="1"/>
      <c r="US162" s="9"/>
      <c r="UV162" s="10"/>
      <c r="UW162" s="1"/>
      <c r="UX162" s="9"/>
      <c r="VA162" s="10"/>
      <c r="VB162" s="1"/>
      <c r="VC162" s="9"/>
      <c r="VF162" s="10"/>
      <c r="VG162" s="1"/>
      <c r="VH162" s="9"/>
      <c r="VK162" s="10"/>
      <c r="VL162" s="1"/>
      <c r="VM162" s="9"/>
      <c r="VP162" s="10"/>
      <c r="VQ162" s="1"/>
      <c r="VR162" s="9"/>
      <c r="VU162" s="10"/>
      <c r="VV162" s="1"/>
      <c r="VW162" s="9"/>
      <c r="VZ162" s="10"/>
      <c r="WA162" s="1"/>
      <c r="WB162" s="9"/>
      <c r="WE162" s="10"/>
      <c r="WF162" s="1"/>
      <c r="WG162" s="9"/>
      <c r="WJ162" s="10"/>
      <c r="WK162" s="1"/>
      <c r="WL162" s="9"/>
      <c r="WO162" s="10"/>
      <c r="WP162" s="1"/>
      <c r="WQ162" s="9"/>
      <c r="WT162" s="10"/>
      <c r="WU162" s="1"/>
      <c r="WV162" s="9"/>
      <c r="WY162" s="10"/>
      <c r="WZ162" s="1"/>
      <c r="XA162" s="9"/>
      <c r="XD162" s="10"/>
      <c r="XE162" s="1"/>
      <c r="XF162" s="9"/>
      <c r="XI162" s="10"/>
      <c r="XJ162" s="1"/>
      <c r="XK162" s="9"/>
      <c r="XN162" s="10"/>
      <c r="XO162" s="1"/>
      <c r="XP162" s="9"/>
      <c r="XS162" s="10"/>
      <c r="XT162" s="1"/>
      <c r="XU162" s="9"/>
      <c r="XX162" s="10"/>
      <c r="XY162" s="1"/>
      <c r="XZ162" s="9"/>
      <c r="YC162" s="10"/>
      <c r="YD162" s="1"/>
      <c r="YE162" s="9"/>
      <c r="YH162" s="10"/>
      <c r="YI162" s="1"/>
      <c r="YJ162" s="9"/>
      <c r="YM162" s="10"/>
      <c r="YN162" s="1"/>
      <c r="YO162" s="9"/>
      <c r="YR162" s="10"/>
      <c r="YS162" s="1"/>
      <c r="YT162" s="9"/>
      <c r="YW162" s="10"/>
      <c r="YX162" s="1"/>
      <c r="YY162" s="9"/>
      <c r="ZB162" s="10"/>
      <c r="ZC162" s="1"/>
      <c r="ZD162" s="9"/>
      <c r="ZG162" s="10"/>
      <c r="ZH162" s="1"/>
      <c r="ZI162" s="9"/>
      <c r="ZL162" s="10"/>
      <c r="ZM162" s="1"/>
      <c r="ZN162" s="9"/>
      <c r="ZQ162" s="10"/>
      <c r="ZR162" s="1"/>
      <c r="ZS162" s="9"/>
      <c r="ZV162" s="10"/>
      <c r="ZW162" s="1"/>
      <c r="ZX162" s="9"/>
      <c r="AAA162" s="10"/>
      <c r="AAB162" s="1"/>
      <c r="AAC162" s="9"/>
      <c r="AAF162" s="10"/>
      <c r="AAG162" s="1"/>
      <c r="AAH162" s="9"/>
      <c r="AAK162" s="10"/>
      <c r="AAL162" s="1"/>
      <c r="AAM162" s="9"/>
      <c r="AAP162" s="10"/>
      <c r="AAQ162" s="1"/>
      <c r="AAR162" s="9"/>
      <c r="AAU162" s="10"/>
      <c r="AAV162" s="1"/>
      <c r="AAW162" s="9"/>
      <c r="AAZ162" s="10"/>
      <c r="ABA162" s="1"/>
      <c r="ABB162" s="9"/>
      <c r="ABE162" s="10"/>
      <c r="ABF162" s="1"/>
      <c r="ABG162" s="9"/>
      <c r="ABJ162" s="10"/>
      <c r="ABK162" s="1"/>
      <c r="ABL162" s="9"/>
      <c r="ABO162" s="10"/>
      <c r="ABP162" s="1"/>
      <c r="ABQ162" s="9"/>
      <c r="ABT162" s="10"/>
      <c r="ABU162" s="1"/>
      <c r="ABV162" s="9"/>
      <c r="ABY162" s="10"/>
      <c r="ABZ162" s="1"/>
      <c r="ACA162" s="9"/>
      <c r="ACD162" s="10"/>
      <c r="ACE162" s="1"/>
      <c r="ACF162" s="9"/>
      <c r="ACI162" s="10"/>
      <c r="ACJ162" s="1"/>
      <c r="ACK162" s="9"/>
      <c r="ACN162" s="10"/>
      <c r="ACO162" s="1"/>
      <c r="ACP162" s="9"/>
      <c r="ACS162" s="10"/>
      <c r="ACT162" s="1"/>
      <c r="ACU162" s="9"/>
      <c r="ACX162" s="10"/>
      <c r="ACY162" s="1"/>
      <c r="ACZ162" s="9"/>
      <c r="ADC162" s="10"/>
      <c r="ADD162" s="1"/>
      <c r="ADE162" s="9"/>
      <c r="ADH162" s="10"/>
      <c r="ADI162" s="1"/>
      <c r="ADJ162" s="9"/>
      <c r="ADM162" s="10"/>
      <c r="ADN162" s="1"/>
      <c r="ADO162" s="9"/>
      <c r="ADR162" s="10"/>
      <c r="ADS162" s="1"/>
      <c r="ADT162" s="9"/>
      <c r="ADW162" s="10"/>
      <c r="ADX162" s="1"/>
      <c r="ADY162" s="9"/>
      <c r="AEB162" s="10"/>
      <c r="AEC162" s="1"/>
      <c r="AED162" s="9"/>
      <c r="AEG162" s="10"/>
      <c r="AEH162" s="1"/>
      <c r="AEI162" s="9"/>
      <c r="AEL162" s="10"/>
      <c r="AEM162" s="1"/>
      <c r="AEN162" s="9"/>
      <c r="AEQ162" s="10"/>
      <c r="AER162" s="1"/>
      <c r="AES162" s="9"/>
      <c r="AEV162" s="10"/>
      <c r="AEW162" s="1"/>
      <c r="AEX162" s="9"/>
      <c r="AFA162" s="10"/>
      <c r="AFB162" s="1"/>
      <c r="AFC162" s="9"/>
      <c r="AFF162" s="10"/>
      <c r="AFG162" s="1"/>
      <c r="AFH162" s="9"/>
      <c r="AFK162" s="10"/>
      <c r="AFL162" s="1"/>
      <c r="AFM162" s="9"/>
      <c r="AFP162" s="10"/>
      <c r="AFQ162" s="1"/>
      <c r="AFR162" s="9"/>
      <c r="AFU162" s="10"/>
      <c r="AFV162" s="1"/>
      <c r="AFW162" s="9"/>
      <c r="AFZ162" s="10"/>
      <c r="AGA162" s="1"/>
      <c r="AGB162" s="9"/>
      <c r="AGE162" s="10"/>
      <c r="AGF162" s="1"/>
      <c r="AGG162" s="9"/>
      <c r="AGJ162" s="10"/>
      <c r="AGK162" s="1"/>
      <c r="AGL162" s="9"/>
      <c r="AGO162" s="10"/>
      <c r="AGP162" s="1"/>
      <c r="AGQ162" s="9"/>
      <c r="AGT162" s="10"/>
      <c r="AGU162" s="1"/>
      <c r="AGV162" s="9"/>
      <c r="AGY162" s="10"/>
      <c r="AGZ162" s="1"/>
      <c r="AHA162" s="9"/>
      <c r="AHD162" s="10"/>
      <c r="AHE162" s="1"/>
      <c r="AHF162" s="9"/>
      <c r="AHI162" s="10"/>
      <c r="AHJ162" s="1"/>
      <c r="AHK162" s="9"/>
      <c r="AHN162" s="10"/>
      <c r="AHO162" s="1"/>
      <c r="AHP162" s="9"/>
      <c r="AHS162" s="10"/>
      <c r="AHT162" s="1"/>
      <c r="AHU162" s="9"/>
      <c r="AHX162" s="10"/>
      <c r="AHY162" s="1"/>
      <c r="AHZ162" s="9"/>
      <c r="AIC162" s="10"/>
      <c r="AID162" s="1"/>
      <c r="AIE162" s="9"/>
      <c r="AIH162" s="10"/>
      <c r="AII162" s="1"/>
      <c r="AIJ162" s="9"/>
      <c r="AIM162" s="10"/>
      <c r="AIN162" s="1"/>
      <c r="AIO162" s="9"/>
      <c r="AIR162" s="10"/>
      <c r="AIS162" s="1"/>
      <c r="AIT162" s="9"/>
      <c r="AIW162" s="10"/>
      <c r="AIX162" s="1"/>
      <c r="AIY162" s="9"/>
      <c r="AJB162" s="10"/>
      <c r="AJC162" s="1"/>
      <c r="AJD162" s="9"/>
      <c r="AJG162" s="10"/>
      <c r="AJH162" s="1"/>
      <c r="AJI162" s="9"/>
      <c r="AJL162" s="10"/>
      <c r="AJM162" s="1"/>
      <c r="AJN162" s="9"/>
      <c r="AJQ162" s="10"/>
      <c r="AJR162" s="1"/>
      <c r="AJS162" s="9"/>
      <c r="AJV162" s="10"/>
      <c r="AJW162" s="1"/>
      <c r="AJX162" s="9"/>
      <c r="AKA162" s="10"/>
      <c r="AKB162" s="1"/>
      <c r="AKC162" s="9"/>
      <c r="AKF162" s="10"/>
      <c r="AKG162" s="1"/>
      <c r="AKH162" s="9"/>
      <c r="AKK162" s="10"/>
      <c r="AKL162" s="1"/>
      <c r="AKM162" s="9"/>
      <c r="AKP162" s="10"/>
      <c r="AKQ162" s="1"/>
      <c r="AKR162" s="9"/>
      <c r="AKU162" s="10"/>
      <c r="AKV162" s="1"/>
      <c r="AKW162" s="9"/>
      <c r="AKZ162" s="10"/>
      <c r="ALA162" s="1"/>
      <c r="ALB162" s="9"/>
      <c r="ALE162" s="10"/>
      <c r="ALF162" s="1"/>
      <c r="ALG162" s="9"/>
      <c r="ALJ162" s="10"/>
      <c r="ALK162" s="1"/>
      <c r="ALL162" s="9"/>
      <c r="ALO162" s="10"/>
      <c r="ALP162" s="1"/>
      <c r="ALQ162" s="9"/>
      <c r="ALT162" s="10"/>
      <c r="ALU162" s="1"/>
      <c r="ALV162" s="9"/>
      <c r="ALY162" s="10"/>
      <c r="ALZ162" s="1"/>
      <c r="AMA162" s="9"/>
      <c r="AMD162" s="10"/>
      <c r="AME162" s="1"/>
      <c r="AMF162" s="9"/>
      <c r="AMI162" s="10"/>
      <c r="AMJ162" s="1"/>
    </row>
    <row r="163" spans="1:1024" customHeight="1" ht="13.2">
      <c r="I163" s="1"/>
      <c r="J163" s="9"/>
      <c r="M163" s="10"/>
      <c r="N163" s="1"/>
      <c r="O163" s="9"/>
      <c r="R163" s="10"/>
      <c r="S163" s="1"/>
      <c r="T163" s="9"/>
      <c r="W163" s="10"/>
      <c r="X163" s="1"/>
      <c r="Y163" s="9"/>
      <c r="AB163" s="10"/>
      <c r="AC163" s="1"/>
      <c r="AD163" s="9"/>
      <c r="AG163" s="10"/>
      <c r="AH163" s="1"/>
      <c r="AI163" s="9"/>
      <c r="AL163" s="10"/>
      <c r="AM163" s="1"/>
      <c r="AN163" s="9"/>
      <c r="AQ163" s="10"/>
      <c r="AR163" s="1"/>
      <c r="AS163" s="9"/>
      <c r="AV163" s="10"/>
      <c r="AW163" s="1"/>
      <c r="AX163" s="9"/>
      <c r="BA163" s="10"/>
      <c r="BB163" s="1"/>
      <c r="BC163" s="9"/>
      <c r="BF163" s="10"/>
      <c r="BG163" s="1"/>
      <c r="BH163" s="9"/>
      <c r="BK163" s="10"/>
      <c r="BL163" s="1"/>
      <c r="BM163" s="9"/>
      <c r="BP163" s="10"/>
      <c r="BQ163" s="1"/>
      <c r="BR163" s="9"/>
      <c r="BU163" s="10"/>
      <c r="BV163" s="1"/>
      <c r="BW163" s="9"/>
      <c r="BZ163" s="10"/>
      <c r="CA163" s="1"/>
      <c r="CB163" s="9"/>
      <c r="CE163" s="10"/>
      <c r="CF163" s="1"/>
      <c r="CG163" s="9"/>
      <c r="CJ163" s="10"/>
      <c r="CK163" s="1"/>
      <c r="CL163" s="9"/>
      <c r="CO163" s="10"/>
      <c r="CP163" s="1"/>
      <c r="CQ163" s="9"/>
      <c r="CT163" s="10"/>
      <c r="CU163" s="1"/>
      <c r="CV163" s="9"/>
      <c r="CY163" s="10"/>
      <c r="CZ163" s="1"/>
      <c r="DA163" s="9"/>
      <c r="DD163" s="10"/>
      <c r="DE163" s="1"/>
      <c r="DF163" s="9"/>
      <c r="DI163" s="10"/>
      <c r="DJ163" s="1"/>
      <c r="DK163" s="9"/>
      <c r="DN163" s="10"/>
      <c r="DO163" s="1"/>
      <c r="DP163" s="9"/>
      <c r="DS163" s="10"/>
      <c r="DT163" s="1"/>
      <c r="DU163" s="9"/>
      <c r="DX163" s="10"/>
      <c r="DY163" s="1"/>
      <c r="DZ163" s="9"/>
      <c r="EC163" s="10"/>
      <c r="ED163" s="1"/>
      <c r="EE163" s="9"/>
      <c r="EH163" s="10"/>
      <c r="EI163" s="1"/>
      <c r="EJ163" s="9"/>
      <c r="EM163" s="10"/>
      <c r="EN163" s="1"/>
      <c r="EO163" s="9"/>
      <c r="ER163" s="10"/>
      <c r="ES163" s="1"/>
      <c r="ET163" s="9"/>
      <c r="EW163" s="10"/>
      <c r="EX163" s="1"/>
      <c r="EY163" s="9"/>
      <c r="FB163" s="10"/>
      <c r="FC163" s="1"/>
      <c r="FD163" s="9"/>
      <c r="FG163" s="10"/>
      <c r="FH163" s="1"/>
      <c r="FI163" s="9"/>
      <c r="FL163" s="10"/>
      <c r="FM163" s="1"/>
      <c r="FN163" s="9"/>
      <c r="FQ163" s="10"/>
      <c r="FR163" s="1"/>
      <c r="FS163" s="9"/>
      <c r="FV163" s="10"/>
      <c r="FW163" s="1"/>
      <c r="FX163" s="9"/>
      <c r="GA163" s="10"/>
      <c r="GB163" s="1"/>
      <c r="GC163" s="9"/>
      <c r="GF163" s="10"/>
      <c r="GG163" s="1"/>
      <c r="GH163" s="9"/>
      <c r="GK163" s="10"/>
      <c r="GL163" s="1"/>
      <c r="GM163" s="9"/>
      <c r="GP163" s="10"/>
      <c r="GQ163" s="1"/>
      <c r="GR163" s="9"/>
      <c r="GU163" s="10"/>
      <c r="GV163" s="1"/>
      <c r="GW163" s="9"/>
      <c r="GZ163" s="10"/>
      <c r="HA163" s="1"/>
      <c r="HB163" s="9"/>
      <c r="HE163" s="10"/>
      <c r="HF163" s="1"/>
      <c r="HG163" s="9"/>
      <c r="HJ163" s="10"/>
      <c r="HK163" s="1"/>
      <c r="HL163" s="9"/>
      <c r="HO163" s="10"/>
      <c r="HP163" s="1"/>
      <c r="HQ163" s="9"/>
      <c r="HT163" s="10"/>
      <c r="HU163" s="1"/>
      <c r="HV163" s="9"/>
      <c r="HY163" s="10"/>
      <c r="HZ163" s="1"/>
      <c r="IA163" s="9"/>
      <c r="ID163" s="10"/>
      <c r="IE163" s="1"/>
      <c r="IF163" s="9"/>
      <c r="II163" s="10"/>
      <c r="IJ163" s="1"/>
      <c r="IK163" s="9"/>
      <c r="IN163" s="10"/>
      <c r="IO163" s="1"/>
      <c r="IP163" s="9"/>
      <c r="IS163" s="10"/>
      <c r="IT163" s="1"/>
      <c r="IU163" s="9"/>
      <c r="IX163" s="10"/>
      <c r="IY163" s="1"/>
      <c r="IZ163" s="9"/>
      <c r="JC163" s="10"/>
      <c r="JD163" s="1"/>
      <c r="JE163" s="9"/>
      <c r="JH163" s="10"/>
      <c r="JI163" s="1"/>
      <c r="JJ163" s="9"/>
      <c r="JM163" s="10"/>
      <c r="JN163" s="1"/>
      <c r="JO163" s="9"/>
      <c r="JR163" s="10"/>
      <c r="JS163" s="1"/>
      <c r="JT163" s="9"/>
      <c r="JW163" s="10"/>
      <c r="JX163" s="1"/>
      <c r="JY163" s="9"/>
      <c r="KB163" s="10"/>
      <c r="KC163" s="1"/>
      <c r="KD163" s="9"/>
      <c r="KG163" s="10"/>
      <c r="KH163" s="1"/>
      <c r="KI163" s="9"/>
      <c r="KL163" s="10"/>
      <c r="KM163" s="1"/>
      <c r="KN163" s="9"/>
      <c r="KQ163" s="10"/>
      <c r="KR163" s="1"/>
      <c r="KS163" s="9"/>
      <c r="KV163" s="10"/>
      <c r="KW163" s="1"/>
      <c r="KX163" s="9"/>
      <c r="LA163" s="10"/>
      <c r="LB163" s="1"/>
      <c r="LC163" s="9"/>
      <c r="LF163" s="10"/>
      <c r="LG163" s="1"/>
      <c r="LH163" s="9"/>
      <c r="LK163" s="10"/>
      <c r="LL163" s="1"/>
      <c r="LM163" s="9"/>
      <c r="LP163" s="10"/>
      <c r="LQ163" s="1"/>
      <c r="LR163" s="9"/>
      <c r="LU163" s="10"/>
      <c r="LV163" s="1"/>
      <c r="LW163" s="9"/>
      <c r="LZ163" s="10"/>
      <c r="MA163" s="1"/>
      <c r="MB163" s="9"/>
      <c r="ME163" s="10"/>
      <c r="MF163" s="1"/>
      <c r="MG163" s="9"/>
      <c r="MJ163" s="10"/>
      <c r="MK163" s="1"/>
      <c r="ML163" s="9"/>
      <c r="MO163" s="10"/>
      <c r="MP163" s="1"/>
      <c r="MQ163" s="9"/>
      <c r="MT163" s="10"/>
      <c r="MU163" s="1"/>
      <c r="MV163" s="9"/>
      <c r="MY163" s="10"/>
      <c r="MZ163" s="1"/>
      <c r="NA163" s="9"/>
      <c r="ND163" s="10"/>
      <c r="NE163" s="1"/>
      <c r="NF163" s="9"/>
      <c r="NI163" s="10"/>
      <c r="NJ163" s="1"/>
      <c r="NK163" s="9"/>
      <c r="NN163" s="10"/>
      <c r="NO163" s="1"/>
      <c r="NP163" s="9"/>
      <c r="NS163" s="10"/>
      <c r="NT163" s="1"/>
      <c r="NU163" s="9"/>
      <c r="NX163" s="10"/>
      <c r="NY163" s="1"/>
      <c r="NZ163" s="9"/>
      <c r="OC163" s="10"/>
      <c r="OD163" s="1"/>
      <c r="OE163" s="9"/>
      <c r="OH163" s="10"/>
      <c r="OI163" s="1"/>
      <c r="OJ163" s="9"/>
      <c r="OM163" s="10"/>
      <c r="ON163" s="1"/>
      <c r="OO163" s="9"/>
      <c r="OR163" s="10"/>
      <c r="OS163" s="1"/>
      <c r="OT163" s="9"/>
      <c r="OW163" s="10"/>
      <c r="OX163" s="1"/>
      <c r="OY163" s="9"/>
      <c r="PB163" s="10"/>
      <c r="PC163" s="1"/>
      <c r="PD163" s="9"/>
      <c r="PG163" s="10"/>
      <c r="PH163" s="1"/>
      <c r="PI163" s="9"/>
      <c r="PL163" s="10"/>
      <c r="PM163" s="1"/>
      <c r="PN163" s="9"/>
      <c r="PQ163" s="10"/>
      <c r="PR163" s="1"/>
      <c r="PS163" s="9"/>
      <c r="PV163" s="10"/>
      <c r="PW163" s="1"/>
      <c r="PX163" s="9"/>
      <c r="QA163" s="10"/>
      <c r="QB163" s="1"/>
      <c r="QC163" s="9"/>
      <c r="QF163" s="10"/>
      <c r="QG163" s="1"/>
      <c r="QH163" s="9"/>
      <c r="QK163" s="10"/>
      <c r="QL163" s="1"/>
      <c r="QM163" s="9"/>
      <c r="QP163" s="10"/>
      <c r="QQ163" s="1"/>
      <c r="QR163" s="9"/>
      <c r="QU163" s="10"/>
      <c r="QV163" s="1"/>
      <c r="QW163" s="9"/>
      <c r="QZ163" s="10"/>
      <c r="RA163" s="1"/>
      <c r="RB163" s="9"/>
      <c r="RE163" s="10"/>
      <c r="RF163" s="1"/>
      <c r="RG163" s="9"/>
      <c r="RJ163" s="10"/>
      <c r="RK163" s="1"/>
      <c r="RL163" s="9"/>
      <c r="RO163" s="10"/>
      <c r="RP163" s="1"/>
      <c r="RQ163" s="9"/>
      <c r="RT163" s="10"/>
      <c r="RU163" s="1"/>
      <c r="RV163" s="9"/>
      <c r="RY163" s="10"/>
      <c r="RZ163" s="1"/>
      <c r="SA163" s="9"/>
      <c r="SD163" s="10"/>
      <c r="SE163" s="1"/>
      <c r="SF163" s="9"/>
      <c r="SI163" s="10"/>
      <c r="SJ163" s="1"/>
      <c r="SK163" s="9"/>
      <c r="SN163" s="10"/>
      <c r="SO163" s="1"/>
      <c r="SP163" s="9"/>
      <c r="SS163" s="10"/>
      <c r="ST163" s="1"/>
      <c r="SU163" s="9"/>
      <c r="SX163" s="10"/>
      <c r="SY163" s="1"/>
      <c r="SZ163" s="9"/>
      <c r="TC163" s="10"/>
      <c r="TD163" s="1"/>
      <c r="TE163" s="9"/>
      <c r="TH163" s="10"/>
      <c r="TI163" s="1"/>
      <c r="TJ163" s="9"/>
      <c r="TM163" s="10"/>
      <c r="TN163" s="1"/>
      <c r="TO163" s="9"/>
      <c r="TR163" s="10"/>
      <c r="TS163" s="1"/>
      <c r="TT163" s="9"/>
      <c r="TW163" s="10"/>
      <c r="TX163" s="1"/>
      <c r="TY163" s="9"/>
      <c r="UB163" s="10"/>
      <c r="UC163" s="1"/>
      <c r="UD163" s="9"/>
      <c r="UG163" s="10"/>
      <c r="UH163" s="1"/>
      <c r="UI163" s="9"/>
      <c r="UL163" s="10"/>
      <c r="UM163" s="1"/>
      <c r="UN163" s="9"/>
      <c r="UQ163" s="10"/>
      <c r="UR163" s="1"/>
      <c r="US163" s="9"/>
      <c r="UV163" s="10"/>
      <c r="UW163" s="1"/>
      <c r="UX163" s="9"/>
      <c r="VA163" s="10"/>
      <c r="VB163" s="1"/>
      <c r="VC163" s="9"/>
      <c r="VF163" s="10"/>
      <c r="VG163" s="1"/>
      <c r="VH163" s="9"/>
      <c r="VK163" s="10"/>
      <c r="VL163" s="1"/>
      <c r="VM163" s="9"/>
      <c r="VP163" s="10"/>
      <c r="VQ163" s="1"/>
      <c r="VR163" s="9"/>
      <c r="VU163" s="10"/>
      <c r="VV163" s="1"/>
      <c r="VW163" s="9"/>
      <c r="VZ163" s="10"/>
      <c r="WA163" s="1"/>
      <c r="WB163" s="9"/>
      <c r="WE163" s="10"/>
      <c r="WF163" s="1"/>
      <c r="WG163" s="9"/>
      <c r="WJ163" s="10"/>
      <c r="WK163" s="1"/>
      <c r="WL163" s="9"/>
      <c r="WO163" s="10"/>
      <c r="WP163" s="1"/>
      <c r="WQ163" s="9"/>
      <c r="WT163" s="10"/>
      <c r="WU163" s="1"/>
      <c r="WV163" s="9"/>
      <c r="WY163" s="10"/>
      <c r="WZ163" s="1"/>
      <c r="XA163" s="9"/>
      <c r="XD163" s="10"/>
      <c r="XE163" s="1"/>
      <c r="XF163" s="9"/>
      <c r="XI163" s="10"/>
      <c r="XJ163" s="1"/>
      <c r="XK163" s="9"/>
      <c r="XN163" s="10"/>
      <c r="XO163" s="1"/>
      <c r="XP163" s="9"/>
      <c r="XS163" s="10"/>
      <c r="XT163" s="1"/>
      <c r="XU163" s="9"/>
      <c r="XX163" s="10"/>
      <c r="XY163" s="1"/>
      <c r="XZ163" s="9"/>
      <c r="YC163" s="10"/>
      <c r="YD163" s="1"/>
      <c r="YE163" s="9"/>
      <c r="YH163" s="10"/>
      <c r="YI163" s="1"/>
      <c r="YJ163" s="9"/>
      <c r="YM163" s="10"/>
      <c r="YN163" s="1"/>
      <c r="YO163" s="9"/>
      <c r="YR163" s="10"/>
      <c r="YS163" s="1"/>
      <c r="YT163" s="9"/>
      <c r="YW163" s="10"/>
      <c r="YX163" s="1"/>
      <c r="YY163" s="9"/>
      <c r="ZB163" s="10"/>
      <c r="ZC163" s="1"/>
      <c r="ZD163" s="9"/>
      <c r="ZG163" s="10"/>
      <c r="ZH163" s="1"/>
      <c r="ZI163" s="9"/>
      <c r="ZL163" s="10"/>
      <c r="ZM163" s="1"/>
      <c r="ZN163" s="9"/>
      <c r="ZQ163" s="10"/>
      <c r="ZR163" s="1"/>
      <c r="ZS163" s="9"/>
      <c r="ZV163" s="10"/>
      <c r="ZW163" s="1"/>
      <c r="ZX163" s="9"/>
      <c r="AAA163" s="10"/>
      <c r="AAB163" s="1"/>
      <c r="AAC163" s="9"/>
      <c r="AAF163" s="10"/>
      <c r="AAG163" s="1"/>
      <c r="AAH163" s="9"/>
      <c r="AAK163" s="10"/>
      <c r="AAL163" s="1"/>
      <c r="AAM163" s="9"/>
      <c r="AAP163" s="10"/>
      <c r="AAQ163" s="1"/>
      <c r="AAR163" s="9"/>
      <c r="AAU163" s="10"/>
      <c r="AAV163" s="1"/>
      <c r="AAW163" s="9"/>
      <c r="AAZ163" s="10"/>
      <c r="ABA163" s="1"/>
      <c r="ABB163" s="9"/>
      <c r="ABE163" s="10"/>
      <c r="ABF163" s="1"/>
      <c r="ABG163" s="9"/>
      <c r="ABJ163" s="10"/>
      <c r="ABK163" s="1"/>
      <c r="ABL163" s="9"/>
      <c r="ABO163" s="10"/>
      <c r="ABP163" s="1"/>
      <c r="ABQ163" s="9"/>
      <c r="ABT163" s="10"/>
      <c r="ABU163" s="1"/>
      <c r="ABV163" s="9"/>
      <c r="ABY163" s="10"/>
      <c r="ABZ163" s="1"/>
      <c r="ACA163" s="9"/>
      <c r="ACD163" s="10"/>
      <c r="ACE163" s="1"/>
      <c r="ACF163" s="9"/>
      <c r="ACI163" s="10"/>
      <c r="ACJ163" s="1"/>
      <c r="ACK163" s="9"/>
      <c r="ACN163" s="10"/>
      <c r="ACO163" s="1"/>
      <c r="ACP163" s="9"/>
      <c r="ACS163" s="10"/>
      <c r="ACT163" s="1"/>
      <c r="ACU163" s="9"/>
      <c r="ACX163" s="10"/>
      <c r="ACY163" s="1"/>
      <c r="ACZ163" s="9"/>
      <c r="ADC163" s="10"/>
      <c r="ADD163" s="1"/>
      <c r="ADE163" s="9"/>
      <c r="ADH163" s="10"/>
      <c r="ADI163" s="1"/>
      <c r="ADJ163" s="9"/>
      <c r="ADM163" s="10"/>
      <c r="ADN163" s="1"/>
      <c r="ADO163" s="9"/>
      <c r="ADR163" s="10"/>
      <c r="ADS163" s="1"/>
      <c r="ADT163" s="9"/>
      <c r="ADW163" s="10"/>
      <c r="ADX163" s="1"/>
      <c r="ADY163" s="9"/>
      <c r="AEB163" s="10"/>
      <c r="AEC163" s="1"/>
      <c r="AED163" s="9"/>
      <c r="AEG163" s="10"/>
      <c r="AEH163" s="1"/>
      <c r="AEI163" s="9"/>
      <c r="AEL163" s="10"/>
      <c r="AEM163" s="1"/>
      <c r="AEN163" s="9"/>
      <c r="AEQ163" s="10"/>
      <c r="AER163" s="1"/>
      <c r="AES163" s="9"/>
      <c r="AEV163" s="10"/>
      <c r="AEW163" s="1"/>
      <c r="AEX163" s="9"/>
      <c r="AFA163" s="10"/>
      <c r="AFB163" s="1"/>
      <c r="AFC163" s="9"/>
      <c r="AFF163" s="10"/>
      <c r="AFG163" s="1"/>
      <c r="AFH163" s="9"/>
      <c r="AFK163" s="10"/>
      <c r="AFL163" s="1"/>
      <c r="AFM163" s="9"/>
      <c r="AFP163" s="10"/>
      <c r="AFQ163" s="1"/>
      <c r="AFR163" s="9"/>
      <c r="AFU163" s="10"/>
      <c r="AFV163" s="1"/>
      <c r="AFW163" s="9"/>
      <c r="AFZ163" s="10"/>
      <c r="AGA163" s="1"/>
      <c r="AGB163" s="9"/>
      <c r="AGE163" s="10"/>
      <c r="AGF163" s="1"/>
      <c r="AGG163" s="9"/>
      <c r="AGJ163" s="10"/>
      <c r="AGK163" s="1"/>
      <c r="AGL163" s="9"/>
      <c r="AGO163" s="10"/>
      <c r="AGP163" s="1"/>
      <c r="AGQ163" s="9"/>
      <c r="AGT163" s="10"/>
      <c r="AGU163" s="1"/>
      <c r="AGV163" s="9"/>
      <c r="AGY163" s="10"/>
      <c r="AGZ163" s="1"/>
      <c r="AHA163" s="9"/>
      <c r="AHD163" s="10"/>
      <c r="AHE163" s="1"/>
      <c r="AHF163" s="9"/>
      <c r="AHI163" s="10"/>
      <c r="AHJ163" s="1"/>
      <c r="AHK163" s="9"/>
      <c r="AHN163" s="10"/>
      <c r="AHO163" s="1"/>
      <c r="AHP163" s="9"/>
      <c r="AHS163" s="10"/>
      <c r="AHT163" s="1"/>
      <c r="AHU163" s="9"/>
      <c r="AHX163" s="10"/>
      <c r="AHY163" s="1"/>
      <c r="AHZ163" s="9"/>
      <c r="AIC163" s="10"/>
      <c r="AID163" s="1"/>
      <c r="AIE163" s="9"/>
      <c r="AIH163" s="10"/>
      <c r="AII163" s="1"/>
      <c r="AIJ163" s="9"/>
      <c r="AIM163" s="10"/>
      <c r="AIN163" s="1"/>
      <c r="AIO163" s="9"/>
      <c r="AIR163" s="10"/>
      <c r="AIS163" s="1"/>
      <c r="AIT163" s="9"/>
      <c r="AIW163" s="10"/>
      <c r="AIX163" s="1"/>
      <c r="AIY163" s="9"/>
      <c r="AJB163" s="10"/>
      <c r="AJC163" s="1"/>
      <c r="AJD163" s="9"/>
      <c r="AJG163" s="10"/>
      <c r="AJH163" s="1"/>
      <c r="AJI163" s="9"/>
      <c r="AJL163" s="10"/>
      <c r="AJM163" s="1"/>
      <c r="AJN163" s="9"/>
      <c r="AJQ163" s="10"/>
      <c r="AJR163" s="1"/>
      <c r="AJS163" s="9"/>
      <c r="AJV163" s="10"/>
      <c r="AJW163" s="1"/>
      <c r="AJX163" s="9"/>
      <c r="AKA163" s="10"/>
      <c r="AKB163" s="1"/>
      <c r="AKC163" s="9"/>
      <c r="AKF163" s="10"/>
      <c r="AKG163" s="1"/>
      <c r="AKH163" s="9"/>
      <c r="AKK163" s="10"/>
      <c r="AKL163" s="1"/>
      <c r="AKM163" s="9"/>
      <c r="AKP163" s="10"/>
      <c r="AKQ163" s="1"/>
      <c r="AKR163" s="9"/>
      <c r="AKU163" s="10"/>
      <c r="AKV163" s="1"/>
      <c r="AKW163" s="9"/>
      <c r="AKZ163" s="10"/>
      <c r="ALA163" s="1"/>
      <c r="ALB163" s="9"/>
      <c r="ALE163" s="10"/>
      <c r="ALF163" s="1"/>
      <c r="ALG163" s="9"/>
      <c r="ALJ163" s="10"/>
      <c r="ALK163" s="1"/>
      <c r="ALL163" s="9"/>
      <c r="ALO163" s="10"/>
      <c r="ALP163" s="1"/>
      <c r="ALQ163" s="9"/>
      <c r="ALT163" s="10"/>
      <c r="ALU163" s="1"/>
      <c r="ALV163" s="9"/>
      <c r="ALY163" s="10"/>
      <c r="ALZ163" s="1"/>
      <c r="AMA163" s="9"/>
      <c r="AMD163" s="10"/>
      <c r="AME163" s="1"/>
      <c r="AMF163" s="9"/>
      <c r="AMI163" s="10"/>
      <c r="AMJ163" s="1"/>
    </row>
    <row r="164" spans="1:1024" customHeight="1" ht="13.2">
      <c r="I164" s="1"/>
      <c r="J164" s="9"/>
      <c r="M164" s="10"/>
      <c r="N164" s="1"/>
      <c r="O164" s="9"/>
      <c r="R164" s="10"/>
      <c r="S164" s="1"/>
      <c r="T164" s="9"/>
      <c r="W164" s="10"/>
      <c r="X164" s="1"/>
      <c r="Y164" s="9"/>
      <c r="AB164" s="10"/>
      <c r="AC164" s="1"/>
      <c r="AD164" s="9"/>
      <c r="AG164" s="10"/>
      <c r="AH164" s="1"/>
      <c r="AI164" s="9"/>
      <c r="AL164" s="10"/>
      <c r="AM164" s="1"/>
      <c r="AN164" s="9"/>
      <c r="AQ164" s="10"/>
      <c r="AR164" s="1"/>
      <c r="AS164" s="9"/>
      <c r="AV164" s="10"/>
      <c r="AW164" s="1"/>
      <c r="AX164" s="9"/>
      <c r="BA164" s="10"/>
      <c r="BB164" s="1"/>
      <c r="BC164" s="9"/>
      <c r="BF164" s="10"/>
      <c r="BG164" s="1"/>
      <c r="BH164" s="9"/>
      <c r="BK164" s="10"/>
      <c r="BL164" s="1"/>
      <c r="BM164" s="9"/>
      <c r="BP164" s="10"/>
      <c r="BQ164" s="1"/>
      <c r="BR164" s="9"/>
      <c r="BU164" s="10"/>
      <c r="BV164" s="1"/>
      <c r="BW164" s="9"/>
      <c r="BZ164" s="10"/>
      <c r="CA164" s="1"/>
      <c r="CB164" s="9"/>
      <c r="CE164" s="10"/>
      <c r="CF164" s="1"/>
      <c r="CG164" s="9"/>
      <c r="CJ164" s="10"/>
      <c r="CK164" s="1"/>
      <c r="CL164" s="9"/>
      <c r="CO164" s="10"/>
      <c r="CP164" s="1"/>
      <c r="CQ164" s="9"/>
      <c r="CT164" s="10"/>
      <c r="CU164" s="1"/>
      <c r="CV164" s="9"/>
      <c r="CY164" s="10"/>
      <c r="CZ164" s="1"/>
      <c r="DA164" s="9"/>
      <c r="DD164" s="10"/>
      <c r="DE164" s="1"/>
      <c r="DF164" s="9"/>
      <c r="DI164" s="10"/>
      <c r="DJ164" s="1"/>
      <c r="DK164" s="9"/>
      <c r="DN164" s="10"/>
      <c r="DO164" s="1"/>
      <c r="DP164" s="9"/>
      <c r="DS164" s="10"/>
      <c r="DT164" s="1"/>
      <c r="DU164" s="9"/>
      <c r="DX164" s="10"/>
      <c r="DY164" s="1"/>
      <c r="DZ164" s="9"/>
      <c r="EC164" s="10"/>
      <c r="ED164" s="1"/>
      <c r="EE164" s="9"/>
      <c r="EH164" s="10"/>
      <c r="EI164" s="1"/>
      <c r="EJ164" s="9"/>
      <c r="EM164" s="10"/>
      <c r="EN164" s="1"/>
      <c r="EO164" s="9"/>
      <c r="ER164" s="10"/>
      <c r="ES164" s="1"/>
      <c r="ET164" s="9"/>
      <c r="EW164" s="10"/>
      <c r="EX164" s="1"/>
      <c r="EY164" s="9"/>
      <c r="FB164" s="10"/>
      <c r="FC164" s="1"/>
      <c r="FD164" s="9"/>
      <c r="FG164" s="10"/>
      <c r="FH164" s="1"/>
      <c r="FI164" s="9"/>
      <c r="FL164" s="10"/>
      <c r="FM164" s="1"/>
      <c r="FN164" s="9"/>
      <c r="FQ164" s="10"/>
      <c r="FR164" s="1"/>
      <c r="FS164" s="9"/>
      <c r="FV164" s="10"/>
      <c r="FW164" s="1"/>
      <c r="FX164" s="9"/>
      <c r="GA164" s="10"/>
      <c r="GB164" s="1"/>
      <c r="GC164" s="9"/>
      <c r="GF164" s="10"/>
      <c r="GG164" s="1"/>
      <c r="GH164" s="9"/>
      <c r="GK164" s="10"/>
      <c r="GL164" s="1"/>
      <c r="GM164" s="9"/>
      <c r="GP164" s="10"/>
      <c r="GQ164" s="1"/>
      <c r="GR164" s="9"/>
      <c r="GU164" s="10"/>
      <c r="GV164" s="1"/>
      <c r="GW164" s="9"/>
      <c r="GZ164" s="10"/>
      <c r="HA164" s="1"/>
      <c r="HB164" s="9"/>
      <c r="HE164" s="10"/>
      <c r="HF164" s="1"/>
      <c r="HG164" s="9"/>
      <c r="HJ164" s="10"/>
      <c r="HK164" s="1"/>
      <c r="HL164" s="9"/>
      <c r="HO164" s="10"/>
      <c r="HP164" s="1"/>
      <c r="HQ164" s="9"/>
      <c r="HT164" s="10"/>
      <c r="HU164" s="1"/>
      <c r="HV164" s="9"/>
      <c r="HY164" s="10"/>
      <c r="HZ164" s="1"/>
      <c r="IA164" s="9"/>
      <c r="ID164" s="10"/>
      <c r="IE164" s="1"/>
      <c r="IF164" s="9"/>
      <c r="II164" s="10"/>
      <c r="IJ164" s="1"/>
      <c r="IK164" s="9"/>
      <c r="IN164" s="10"/>
      <c r="IO164" s="1"/>
      <c r="IP164" s="9"/>
      <c r="IS164" s="10"/>
      <c r="IT164" s="1"/>
      <c r="IU164" s="9"/>
      <c r="IX164" s="10"/>
      <c r="IY164" s="1"/>
      <c r="IZ164" s="9"/>
      <c r="JC164" s="10"/>
      <c r="JD164" s="1"/>
      <c r="JE164" s="9"/>
      <c r="JH164" s="10"/>
      <c r="JI164" s="1"/>
      <c r="JJ164" s="9"/>
      <c r="JM164" s="10"/>
      <c r="JN164" s="1"/>
      <c r="JO164" s="9"/>
      <c r="JR164" s="10"/>
      <c r="JS164" s="1"/>
      <c r="JT164" s="9"/>
      <c r="JW164" s="10"/>
      <c r="JX164" s="1"/>
      <c r="JY164" s="9"/>
      <c r="KB164" s="10"/>
      <c r="KC164" s="1"/>
      <c r="KD164" s="9"/>
      <c r="KG164" s="10"/>
      <c r="KH164" s="1"/>
      <c r="KI164" s="9"/>
      <c r="KL164" s="10"/>
      <c r="KM164" s="1"/>
      <c r="KN164" s="9"/>
      <c r="KQ164" s="10"/>
      <c r="KR164" s="1"/>
      <c r="KS164" s="9"/>
      <c r="KV164" s="10"/>
      <c r="KW164" s="1"/>
      <c r="KX164" s="9"/>
      <c r="LA164" s="10"/>
      <c r="LB164" s="1"/>
      <c r="LC164" s="9"/>
      <c r="LF164" s="10"/>
      <c r="LG164" s="1"/>
      <c r="LH164" s="9"/>
      <c r="LK164" s="10"/>
      <c r="LL164" s="1"/>
      <c r="LM164" s="9"/>
      <c r="LP164" s="10"/>
      <c r="LQ164" s="1"/>
      <c r="LR164" s="9"/>
      <c r="LU164" s="10"/>
      <c r="LV164" s="1"/>
      <c r="LW164" s="9"/>
      <c r="LZ164" s="10"/>
      <c r="MA164" s="1"/>
      <c r="MB164" s="9"/>
      <c r="ME164" s="10"/>
      <c r="MF164" s="1"/>
      <c r="MG164" s="9"/>
      <c r="MJ164" s="10"/>
      <c r="MK164" s="1"/>
      <c r="ML164" s="9"/>
      <c r="MO164" s="10"/>
      <c r="MP164" s="1"/>
      <c r="MQ164" s="9"/>
      <c r="MT164" s="10"/>
      <c r="MU164" s="1"/>
      <c r="MV164" s="9"/>
      <c r="MY164" s="10"/>
      <c r="MZ164" s="1"/>
      <c r="NA164" s="9"/>
      <c r="ND164" s="10"/>
      <c r="NE164" s="1"/>
      <c r="NF164" s="9"/>
      <c r="NI164" s="10"/>
      <c r="NJ164" s="1"/>
      <c r="NK164" s="9"/>
      <c r="NN164" s="10"/>
      <c r="NO164" s="1"/>
      <c r="NP164" s="9"/>
      <c r="NS164" s="10"/>
      <c r="NT164" s="1"/>
      <c r="NU164" s="9"/>
      <c r="NX164" s="10"/>
      <c r="NY164" s="1"/>
      <c r="NZ164" s="9"/>
      <c r="OC164" s="10"/>
      <c r="OD164" s="1"/>
      <c r="OE164" s="9"/>
      <c r="OH164" s="10"/>
      <c r="OI164" s="1"/>
      <c r="OJ164" s="9"/>
      <c r="OM164" s="10"/>
      <c r="ON164" s="1"/>
      <c r="OO164" s="9"/>
      <c r="OR164" s="10"/>
      <c r="OS164" s="1"/>
      <c r="OT164" s="9"/>
      <c r="OW164" s="10"/>
      <c r="OX164" s="1"/>
      <c r="OY164" s="9"/>
      <c r="PB164" s="10"/>
      <c r="PC164" s="1"/>
      <c r="PD164" s="9"/>
      <c r="PG164" s="10"/>
      <c r="PH164" s="1"/>
      <c r="PI164" s="9"/>
      <c r="PL164" s="10"/>
      <c r="PM164" s="1"/>
      <c r="PN164" s="9"/>
      <c r="PQ164" s="10"/>
      <c r="PR164" s="1"/>
      <c r="PS164" s="9"/>
      <c r="PV164" s="10"/>
      <c r="PW164" s="1"/>
      <c r="PX164" s="9"/>
      <c r="QA164" s="10"/>
      <c r="QB164" s="1"/>
      <c r="QC164" s="9"/>
      <c r="QF164" s="10"/>
      <c r="QG164" s="1"/>
      <c r="QH164" s="9"/>
      <c r="QK164" s="10"/>
      <c r="QL164" s="1"/>
      <c r="QM164" s="9"/>
      <c r="QP164" s="10"/>
      <c r="QQ164" s="1"/>
      <c r="QR164" s="9"/>
      <c r="QU164" s="10"/>
      <c r="QV164" s="1"/>
      <c r="QW164" s="9"/>
      <c r="QZ164" s="10"/>
      <c r="RA164" s="1"/>
      <c r="RB164" s="9"/>
      <c r="RE164" s="10"/>
      <c r="RF164" s="1"/>
      <c r="RG164" s="9"/>
      <c r="RJ164" s="10"/>
      <c r="RK164" s="1"/>
      <c r="RL164" s="9"/>
      <c r="RO164" s="10"/>
      <c r="RP164" s="1"/>
      <c r="RQ164" s="9"/>
      <c r="RT164" s="10"/>
      <c r="RU164" s="1"/>
      <c r="RV164" s="9"/>
      <c r="RY164" s="10"/>
      <c r="RZ164" s="1"/>
      <c r="SA164" s="9"/>
      <c r="SD164" s="10"/>
      <c r="SE164" s="1"/>
      <c r="SF164" s="9"/>
      <c r="SI164" s="10"/>
      <c r="SJ164" s="1"/>
      <c r="SK164" s="9"/>
      <c r="SN164" s="10"/>
      <c r="SO164" s="1"/>
      <c r="SP164" s="9"/>
      <c r="SS164" s="10"/>
      <c r="ST164" s="1"/>
      <c r="SU164" s="9"/>
      <c r="SX164" s="10"/>
      <c r="SY164" s="1"/>
      <c r="SZ164" s="9"/>
      <c r="TC164" s="10"/>
      <c r="TD164" s="1"/>
      <c r="TE164" s="9"/>
      <c r="TH164" s="10"/>
      <c r="TI164" s="1"/>
      <c r="TJ164" s="9"/>
      <c r="TM164" s="10"/>
      <c r="TN164" s="1"/>
      <c r="TO164" s="9"/>
      <c r="TR164" s="10"/>
      <c r="TS164" s="1"/>
      <c r="TT164" s="9"/>
      <c r="TW164" s="10"/>
      <c r="TX164" s="1"/>
      <c r="TY164" s="9"/>
      <c r="UB164" s="10"/>
      <c r="UC164" s="1"/>
      <c r="UD164" s="9"/>
      <c r="UG164" s="10"/>
      <c r="UH164" s="1"/>
      <c r="UI164" s="9"/>
      <c r="UL164" s="10"/>
      <c r="UM164" s="1"/>
      <c r="UN164" s="9"/>
      <c r="UQ164" s="10"/>
      <c r="UR164" s="1"/>
      <c r="US164" s="9"/>
      <c r="UV164" s="10"/>
      <c r="UW164" s="1"/>
      <c r="UX164" s="9"/>
      <c r="VA164" s="10"/>
      <c r="VB164" s="1"/>
      <c r="VC164" s="9"/>
      <c r="VF164" s="10"/>
      <c r="VG164" s="1"/>
      <c r="VH164" s="9"/>
      <c r="VK164" s="10"/>
      <c r="VL164" s="1"/>
      <c r="VM164" s="9"/>
      <c r="VP164" s="10"/>
      <c r="VQ164" s="1"/>
      <c r="VR164" s="9"/>
      <c r="VU164" s="10"/>
      <c r="VV164" s="1"/>
      <c r="VW164" s="9"/>
      <c r="VZ164" s="10"/>
      <c r="WA164" s="1"/>
      <c r="WB164" s="9"/>
      <c r="WE164" s="10"/>
      <c r="WF164" s="1"/>
      <c r="WG164" s="9"/>
      <c r="WJ164" s="10"/>
      <c r="WK164" s="1"/>
      <c r="WL164" s="9"/>
      <c r="WO164" s="10"/>
      <c r="WP164" s="1"/>
      <c r="WQ164" s="9"/>
      <c r="WT164" s="10"/>
      <c r="WU164" s="1"/>
      <c r="WV164" s="9"/>
      <c r="WY164" s="10"/>
      <c r="WZ164" s="1"/>
      <c r="XA164" s="9"/>
      <c r="XD164" s="10"/>
      <c r="XE164" s="1"/>
      <c r="XF164" s="9"/>
      <c r="XI164" s="10"/>
      <c r="XJ164" s="1"/>
      <c r="XK164" s="9"/>
      <c r="XN164" s="10"/>
      <c r="XO164" s="1"/>
      <c r="XP164" s="9"/>
      <c r="XS164" s="10"/>
      <c r="XT164" s="1"/>
      <c r="XU164" s="9"/>
      <c r="XX164" s="10"/>
      <c r="XY164" s="1"/>
      <c r="XZ164" s="9"/>
      <c r="YC164" s="10"/>
      <c r="YD164" s="1"/>
      <c r="YE164" s="9"/>
      <c r="YH164" s="10"/>
      <c r="YI164" s="1"/>
      <c r="YJ164" s="9"/>
      <c r="YM164" s="10"/>
      <c r="YN164" s="1"/>
      <c r="YO164" s="9"/>
      <c r="YR164" s="10"/>
      <c r="YS164" s="1"/>
      <c r="YT164" s="9"/>
      <c r="YW164" s="10"/>
      <c r="YX164" s="1"/>
      <c r="YY164" s="9"/>
      <c r="ZB164" s="10"/>
      <c r="ZC164" s="1"/>
      <c r="ZD164" s="9"/>
      <c r="ZG164" s="10"/>
      <c r="ZH164" s="1"/>
      <c r="ZI164" s="9"/>
      <c r="ZL164" s="10"/>
      <c r="ZM164" s="1"/>
      <c r="ZN164" s="9"/>
      <c r="ZQ164" s="10"/>
      <c r="ZR164" s="1"/>
      <c r="ZS164" s="9"/>
      <c r="ZV164" s="10"/>
      <c r="ZW164" s="1"/>
      <c r="ZX164" s="9"/>
      <c r="AAA164" s="10"/>
      <c r="AAB164" s="1"/>
      <c r="AAC164" s="9"/>
      <c r="AAF164" s="10"/>
      <c r="AAG164" s="1"/>
      <c r="AAH164" s="9"/>
      <c r="AAK164" s="10"/>
      <c r="AAL164" s="1"/>
      <c r="AAM164" s="9"/>
      <c r="AAP164" s="10"/>
      <c r="AAQ164" s="1"/>
      <c r="AAR164" s="9"/>
      <c r="AAU164" s="10"/>
      <c r="AAV164" s="1"/>
      <c r="AAW164" s="9"/>
      <c r="AAZ164" s="10"/>
      <c r="ABA164" s="1"/>
      <c r="ABB164" s="9"/>
      <c r="ABE164" s="10"/>
      <c r="ABF164" s="1"/>
      <c r="ABG164" s="9"/>
      <c r="ABJ164" s="10"/>
      <c r="ABK164" s="1"/>
      <c r="ABL164" s="9"/>
      <c r="ABO164" s="10"/>
      <c r="ABP164" s="1"/>
      <c r="ABQ164" s="9"/>
      <c r="ABT164" s="10"/>
      <c r="ABU164" s="1"/>
      <c r="ABV164" s="9"/>
      <c r="ABY164" s="10"/>
      <c r="ABZ164" s="1"/>
      <c r="ACA164" s="9"/>
      <c r="ACD164" s="10"/>
      <c r="ACE164" s="1"/>
      <c r="ACF164" s="9"/>
      <c r="ACI164" s="10"/>
      <c r="ACJ164" s="1"/>
      <c r="ACK164" s="9"/>
      <c r="ACN164" s="10"/>
      <c r="ACO164" s="1"/>
      <c r="ACP164" s="9"/>
      <c r="ACS164" s="10"/>
      <c r="ACT164" s="1"/>
      <c r="ACU164" s="9"/>
      <c r="ACX164" s="10"/>
      <c r="ACY164" s="1"/>
      <c r="ACZ164" s="9"/>
      <c r="ADC164" s="10"/>
      <c r="ADD164" s="1"/>
      <c r="ADE164" s="9"/>
      <c r="ADH164" s="10"/>
      <c r="ADI164" s="1"/>
      <c r="ADJ164" s="9"/>
      <c r="ADM164" s="10"/>
      <c r="ADN164" s="1"/>
      <c r="ADO164" s="9"/>
      <c r="ADR164" s="10"/>
      <c r="ADS164" s="1"/>
      <c r="ADT164" s="9"/>
      <c r="ADW164" s="10"/>
      <c r="ADX164" s="1"/>
      <c r="ADY164" s="9"/>
      <c r="AEB164" s="10"/>
      <c r="AEC164" s="1"/>
      <c r="AED164" s="9"/>
      <c r="AEG164" s="10"/>
      <c r="AEH164" s="1"/>
      <c r="AEI164" s="9"/>
      <c r="AEL164" s="10"/>
      <c r="AEM164" s="1"/>
      <c r="AEN164" s="9"/>
      <c r="AEQ164" s="10"/>
      <c r="AER164" s="1"/>
      <c r="AES164" s="9"/>
      <c r="AEV164" s="10"/>
      <c r="AEW164" s="1"/>
      <c r="AEX164" s="9"/>
      <c r="AFA164" s="10"/>
      <c r="AFB164" s="1"/>
      <c r="AFC164" s="9"/>
      <c r="AFF164" s="10"/>
      <c r="AFG164" s="1"/>
      <c r="AFH164" s="9"/>
      <c r="AFK164" s="10"/>
      <c r="AFL164" s="1"/>
      <c r="AFM164" s="9"/>
      <c r="AFP164" s="10"/>
      <c r="AFQ164" s="1"/>
      <c r="AFR164" s="9"/>
      <c r="AFU164" s="10"/>
      <c r="AFV164" s="1"/>
      <c r="AFW164" s="9"/>
      <c r="AFZ164" s="10"/>
      <c r="AGA164" s="1"/>
      <c r="AGB164" s="9"/>
      <c r="AGE164" s="10"/>
      <c r="AGF164" s="1"/>
      <c r="AGG164" s="9"/>
      <c r="AGJ164" s="10"/>
      <c r="AGK164" s="1"/>
      <c r="AGL164" s="9"/>
      <c r="AGO164" s="10"/>
      <c r="AGP164" s="1"/>
      <c r="AGQ164" s="9"/>
      <c r="AGT164" s="10"/>
      <c r="AGU164" s="1"/>
      <c r="AGV164" s="9"/>
      <c r="AGY164" s="10"/>
      <c r="AGZ164" s="1"/>
      <c r="AHA164" s="9"/>
      <c r="AHD164" s="10"/>
      <c r="AHE164" s="1"/>
      <c r="AHF164" s="9"/>
      <c r="AHI164" s="10"/>
      <c r="AHJ164" s="1"/>
      <c r="AHK164" s="9"/>
      <c r="AHN164" s="10"/>
      <c r="AHO164" s="1"/>
      <c r="AHP164" s="9"/>
      <c r="AHS164" s="10"/>
      <c r="AHT164" s="1"/>
      <c r="AHU164" s="9"/>
      <c r="AHX164" s="10"/>
      <c r="AHY164" s="1"/>
      <c r="AHZ164" s="9"/>
      <c r="AIC164" s="10"/>
      <c r="AID164" s="1"/>
      <c r="AIE164" s="9"/>
      <c r="AIH164" s="10"/>
      <c r="AII164" s="1"/>
      <c r="AIJ164" s="9"/>
      <c r="AIM164" s="10"/>
      <c r="AIN164" s="1"/>
      <c r="AIO164" s="9"/>
      <c r="AIR164" s="10"/>
      <c r="AIS164" s="1"/>
      <c r="AIT164" s="9"/>
      <c r="AIW164" s="10"/>
      <c r="AIX164" s="1"/>
      <c r="AIY164" s="9"/>
      <c r="AJB164" s="10"/>
      <c r="AJC164" s="1"/>
      <c r="AJD164" s="9"/>
      <c r="AJG164" s="10"/>
      <c r="AJH164" s="1"/>
      <c r="AJI164" s="9"/>
      <c r="AJL164" s="10"/>
      <c r="AJM164" s="1"/>
      <c r="AJN164" s="9"/>
      <c r="AJQ164" s="10"/>
      <c r="AJR164" s="1"/>
      <c r="AJS164" s="9"/>
      <c r="AJV164" s="10"/>
      <c r="AJW164" s="1"/>
      <c r="AJX164" s="9"/>
      <c r="AKA164" s="10"/>
      <c r="AKB164" s="1"/>
      <c r="AKC164" s="9"/>
      <c r="AKF164" s="10"/>
      <c r="AKG164" s="1"/>
      <c r="AKH164" s="9"/>
      <c r="AKK164" s="10"/>
      <c r="AKL164" s="1"/>
      <c r="AKM164" s="9"/>
      <c r="AKP164" s="10"/>
      <c r="AKQ164" s="1"/>
      <c r="AKR164" s="9"/>
      <c r="AKU164" s="10"/>
      <c r="AKV164" s="1"/>
      <c r="AKW164" s="9"/>
      <c r="AKZ164" s="10"/>
      <c r="ALA164" s="1"/>
      <c r="ALB164" s="9"/>
      <c r="ALE164" s="10"/>
      <c r="ALF164" s="1"/>
      <c r="ALG164" s="9"/>
      <c r="ALJ164" s="10"/>
      <c r="ALK164" s="1"/>
      <c r="ALL164" s="9"/>
      <c r="ALO164" s="10"/>
      <c r="ALP164" s="1"/>
      <c r="ALQ164" s="9"/>
      <c r="ALT164" s="10"/>
      <c r="ALU164" s="1"/>
      <c r="ALV164" s="9"/>
      <c r="ALY164" s="10"/>
      <c r="ALZ164" s="1"/>
      <c r="AMA164" s="9"/>
      <c r="AMD164" s="10"/>
      <c r="AME164" s="1"/>
      <c r="AMF164" s="9"/>
      <c r="AMI164" s="10"/>
      <c r="AMJ164" s="1"/>
    </row>
    <row r="165" spans="1:1024" customHeight="1" ht="13.2">
      <c r="I165" s="1"/>
      <c r="J165" s="9"/>
      <c r="M165" s="10"/>
      <c r="N165" s="1"/>
      <c r="O165" s="9"/>
      <c r="R165" s="10"/>
      <c r="S165" s="1"/>
      <c r="T165" s="9"/>
      <c r="W165" s="10"/>
      <c r="X165" s="1"/>
      <c r="Y165" s="9"/>
      <c r="AB165" s="10"/>
      <c r="AC165" s="1"/>
      <c r="AD165" s="9"/>
      <c r="AG165" s="10"/>
      <c r="AH165" s="1"/>
      <c r="AI165" s="9"/>
      <c r="AL165" s="10"/>
      <c r="AM165" s="1"/>
      <c r="AN165" s="9"/>
      <c r="AQ165" s="10"/>
      <c r="AR165" s="1"/>
      <c r="AS165" s="9"/>
      <c r="AV165" s="10"/>
      <c r="AW165" s="1"/>
      <c r="AX165" s="9"/>
      <c r="BA165" s="10"/>
      <c r="BB165" s="1"/>
      <c r="BC165" s="9"/>
      <c r="BF165" s="10"/>
      <c r="BG165" s="1"/>
      <c r="BH165" s="9"/>
      <c r="BK165" s="10"/>
      <c r="BL165" s="1"/>
      <c r="BM165" s="9"/>
      <c r="BP165" s="10"/>
      <c r="BQ165" s="1"/>
      <c r="BR165" s="9"/>
      <c r="BU165" s="10"/>
      <c r="BV165" s="1"/>
      <c r="BW165" s="9"/>
      <c r="BZ165" s="10"/>
      <c r="CA165" s="1"/>
      <c r="CB165" s="9"/>
      <c r="CE165" s="10"/>
      <c r="CF165" s="1"/>
      <c r="CG165" s="9"/>
      <c r="CJ165" s="10"/>
      <c r="CK165" s="1"/>
      <c r="CL165" s="9"/>
      <c r="CO165" s="10"/>
      <c r="CP165" s="1"/>
      <c r="CQ165" s="9"/>
      <c r="CT165" s="10"/>
      <c r="CU165" s="1"/>
      <c r="CV165" s="9"/>
      <c r="CY165" s="10"/>
      <c r="CZ165" s="1"/>
      <c r="DA165" s="9"/>
      <c r="DD165" s="10"/>
      <c r="DE165" s="1"/>
      <c r="DF165" s="9"/>
      <c r="DI165" s="10"/>
      <c r="DJ165" s="1"/>
      <c r="DK165" s="9"/>
      <c r="DN165" s="10"/>
      <c r="DO165" s="1"/>
      <c r="DP165" s="9"/>
      <c r="DS165" s="10"/>
      <c r="DT165" s="1"/>
      <c r="DU165" s="9"/>
      <c r="DX165" s="10"/>
      <c r="DY165" s="1"/>
      <c r="DZ165" s="9"/>
      <c r="EC165" s="10"/>
      <c r="ED165" s="1"/>
      <c r="EE165" s="9"/>
      <c r="EH165" s="10"/>
      <c r="EI165" s="1"/>
      <c r="EJ165" s="9"/>
      <c r="EM165" s="10"/>
      <c r="EN165" s="1"/>
      <c r="EO165" s="9"/>
      <c r="ER165" s="10"/>
      <c r="ES165" s="1"/>
      <c r="ET165" s="9"/>
      <c r="EW165" s="10"/>
      <c r="EX165" s="1"/>
      <c r="EY165" s="9"/>
      <c r="FB165" s="10"/>
      <c r="FC165" s="1"/>
      <c r="FD165" s="9"/>
      <c r="FG165" s="10"/>
      <c r="FH165" s="1"/>
      <c r="FI165" s="9"/>
      <c r="FL165" s="10"/>
      <c r="FM165" s="1"/>
      <c r="FN165" s="9"/>
      <c r="FQ165" s="10"/>
      <c r="FR165" s="1"/>
      <c r="FS165" s="9"/>
      <c r="FV165" s="10"/>
      <c r="FW165" s="1"/>
      <c r="FX165" s="9"/>
      <c r="GA165" s="10"/>
      <c r="GB165" s="1"/>
      <c r="GC165" s="9"/>
      <c r="GF165" s="10"/>
      <c r="GG165" s="1"/>
      <c r="GH165" s="9"/>
      <c r="GK165" s="10"/>
      <c r="GL165" s="1"/>
      <c r="GM165" s="9"/>
      <c r="GP165" s="10"/>
      <c r="GQ165" s="1"/>
      <c r="GR165" s="9"/>
      <c r="GU165" s="10"/>
      <c r="GV165" s="1"/>
      <c r="GW165" s="9"/>
      <c r="GZ165" s="10"/>
      <c r="HA165" s="1"/>
      <c r="HB165" s="9"/>
      <c r="HE165" s="10"/>
      <c r="HF165" s="1"/>
      <c r="HG165" s="9"/>
      <c r="HJ165" s="10"/>
      <c r="HK165" s="1"/>
      <c r="HL165" s="9"/>
      <c r="HO165" s="10"/>
      <c r="HP165" s="1"/>
      <c r="HQ165" s="9"/>
      <c r="HT165" s="10"/>
      <c r="HU165" s="1"/>
      <c r="HV165" s="9"/>
      <c r="HY165" s="10"/>
      <c r="HZ165" s="1"/>
      <c r="IA165" s="9"/>
      <c r="ID165" s="10"/>
      <c r="IE165" s="1"/>
      <c r="IF165" s="9"/>
      <c r="II165" s="10"/>
      <c r="IJ165" s="1"/>
      <c r="IK165" s="9"/>
      <c r="IN165" s="10"/>
      <c r="IO165" s="1"/>
      <c r="IP165" s="9"/>
      <c r="IS165" s="10"/>
      <c r="IT165" s="1"/>
      <c r="IU165" s="9"/>
      <c r="IX165" s="10"/>
      <c r="IY165" s="1"/>
      <c r="IZ165" s="9"/>
      <c r="JC165" s="10"/>
      <c r="JD165" s="1"/>
      <c r="JE165" s="9"/>
      <c r="JH165" s="10"/>
      <c r="JI165" s="1"/>
      <c r="JJ165" s="9"/>
      <c r="JM165" s="10"/>
      <c r="JN165" s="1"/>
      <c r="JO165" s="9"/>
      <c r="JR165" s="10"/>
      <c r="JS165" s="1"/>
      <c r="JT165" s="9"/>
      <c r="JW165" s="10"/>
      <c r="JX165" s="1"/>
      <c r="JY165" s="9"/>
      <c r="KB165" s="10"/>
      <c r="KC165" s="1"/>
      <c r="KD165" s="9"/>
      <c r="KG165" s="10"/>
      <c r="KH165" s="1"/>
      <c r="KI165" s="9"/>
      <c r="KL165" s="10"/>
      <c r="KM165" s="1"/>
      <c r="KN165" s="9"/>
      <c r="KQ165" s="10"/>
      <c r="KR165" s="1"/>
      <c r="KS165" s="9"/>
      <c r="KV165" s="10"/>
      <c r="KW165" s="1"/>
      <c r="KX165" s="9"/>
      <c r="LA165" s="10"/>
      <c r="LB165" s="1"/>
      <c r="LC165" s="9"/>
      <c r="LF165" s="10"/>
      <c r="LG165" s="1"/>
      <c r="LH165" s="9"/>
      <c r="LK165" s="10"/>
      <c r="LL165" s="1"/>
      <c r="LM165" s="9"/>
      <c r="LP165" s="10"/>
      <c r="LQ165" s="1"/>
      <c r="LR165" s="9"/>
      <c r="LU165" s="10"/>
      <c r="LV165" s="1"/>
      <c r="LW165" s="9"/>
      <c r="LZ165" s="10"/>
      <c r="MA165" s="1"/>
      <c r="MB165" s="9"/>
      <c r="ME165" s="10"/>
      <c r="MF165" s="1"/>
      <c r="MG165" s="9"/>
      <c r="MJ165" s="10"/>
      <c r="MK165" s="1"/>
      <c r="ML165" s="9"/>
      <c r="MO165" s="10"/>
      <c r="MP165" s="1"/>
      <c r="MQ165" s="9"/>
      <c r="MT165" s="10"/>
      <c r="MU165" s="1"/>
      <c r="MV165" s="9"/>
      <c r="MY165" s="10"/>
      <c r="MZ165" s="1"/>
      <c r="NA165" s="9"/>
      <c r="ND165" s="10"/>
      <c r="NE165" s="1"/>
      <c r="NF165" s="9"/>
      <c r="NI165" s="10"/>
      <c r="NJ165" s="1"/>
      <c r="NK165" s="9"/>
      <c r="NN165" s="10"/>
      <c r="NO165" s="1"/>
      <c r="NP165" s="9"/>
      <c r="NS165" s="10"/>
      <c r="NT165" s="1"/>
      <c r="NU165" s="9"/>
      <c r="NX165" s="10"/>
      <c r="NY165" s="1"/>
      <c r="NZ165" s="9"/>
      <c r="OC165" s="10"/>
      <c r="OD165" s="1"/>
      <c r="OE165" s="9"/>
      <c r="OH165" s="10"/>
      <c r="OI165" s="1"/>
      <c r="OJ165" s="9"/>
      <c r="OM165" s="10"/>
      <c r="ON165" s="1"/>
      <c r="OO165" s="9"/>
      <c r="OR165" s="10"/>
      <c r="OS165" s="1"/>
      <c r="OT165" s="9"/>
      <c r="OW165" s="10"/>
      <c r="OX165" s="1"/>
      <c r="OY165" s="9"/>
      <c r="PB165" s="10"/>
      <c r="PC165" s="1"/>
      <c r="PD165" s="9"/>
      <c r="PG165" s="10"/>
      <c r="PH165" s="1"/>
      <c r="PI165" s="9"/>
      <c r="PL165" s="10"/>
      <c r="PM165" s="1"/>
      <c r="PN165" s="9"/>
      <c r="PQ165" s="10"/>
      <c r="PR165" s="1"/>
      <c r="PS165" s="9"/>
      <c r="PV165" s="10"/>
      <c r="PW165" s="1"/>
      <c r="PX165" s="9"/>
      <c r="QA165" s="10"/>
      <c r="QB165" s="1"/>
      <c r="QC165" s="9"/>
      <c r="QF165" s="10"/>
      <c r="QG165" s="1"/>
      <c r="QH165" s="9"/>
      <c r="QK165" s="10"/>
      <c r="QL165" s="1"/>
      <c r="QM165" s="9"/>
      <c r="QP165" s="10"/>
      <c r="QQ165" s="1"/>
      <c r="QR165" s="9"/>
      <c r="QU165" s="10"/>
      <c r="QV165" s="1"/>
      <c r="QW165" s="9"/>
      <c r="QZ165" s="10"/>
      <c r="RA165" s="1"/>
      <c r="RB165" s="9"/>
      <c r="RE165" s="10"/>
      <c r="RF165" s="1"/>
      <c r="RG165" s="9"/>
      <c r="RJ165" s="10"/>
      <c r="RK165" s="1"/>
      <c r="RL165" s="9"/>
      <c r="RO165" s="10"/>
      <c r="RP165" s="1"/>
      <c r="RQ165" s="9"/>
      <c r="RT165" s="10"/>
      <c r="RU165" s="1"/>
      <c r="RV165" s="9"/>
      <c r="RY165" s="10"/>
      <c r="RZ165" s="1"/>
      <c r="SA165" s="9"/>
      <c r="SD165" s="10"/>
      <c r="SE165" s="1"/>
      <c r="SF165" s="9"/>
      <c r="SI165" s="10"/>
      <c r="SJ165" s="1"/>
      <c r="SK165" s="9"/>
      <c r="SN165" s="10"/>
      <c r="SO165" s="1"/>
      <c r="SP165" s="9"/>
      <c r="SS165" s="10"/>
      <c r="ST165" s="1"/>
      <c r="SU165" s="9"/>
      <c r="SX165" s="10"/>
      <c r="SY165" s="1"/>
      <c r="SZ165" s="9"/>
      <c r="TC165" s="10"/>
      <c r="TD165" s="1"/>
      <c r="TE165" s="9"/>
      <c r="TH165" s="10"/>
      <c r="TI165" s="1"/>
      <c r="TJ165" s="9"/>
      <c r="TM165" s="10"/>
      <c r="TN165" s="1"/>
      <c r="TO165" s="9"/>
      <c r="TR165" s="10"/>
      <c r="TS165" s="1"/>
      <c r="TT165" s="9"/>
      <c r="TW165" s="10"/>
      <c r="TX165" s="1"/>
      <c r="TY165" s="9"/>
      <c r="UB165" s="10"/>
      <c r="UC165" s="1"/>
      <c r="UD165" s="9"/>
      <c r="UG165" s="10"/>
      <c r="UH165" s="1"/>
      <c r="UI165" s="9"/>
      <c r="UL165" s="10"/>
      <c r="UM165" s="1"/>
      <c r="UN165" s="9"/>
      <c r="UQ165" s="10"/>
      <c r="UR165" s="1"/>
      <c r="US165" s="9"/>
      <c r="UV165" s="10"/>
      <c r="UW165" s="1"/>
      <c r="UX165" s="9"/>
      <c r="VA165" s="10"/>
      <c r="VB165" s="1"/>
      <c r="VC165" s="9"/>
      <c r="VF165" s="10"/>
      <c r="VG165" s="1"/>
      <c r="VH165" s="9"/>
      <c r="VK165" s="10"/>
      <c r="VL165" s="1"/>
      <c r="VM165" s="9"/>
      <c r="VP165" s="10"/>
      <c r="VQ165" s="1"/>
      <c r="VR165" s="9"/>
      <c r="VU165" s="10"/>
      <c r="VV165" s="1"/>
      <c r="VW165" s="9"/>
      <c r="VZ165" s="10"/>
      <c r="WA165" s="1"/>
      <c r="WB165" s="9"/>
      <c r="WE165" s="10"/>
      <c r="WF165" s="1"/>
      <c r="WG165" s="9"/>
      <c r="WJ165" s="10"/>
      <c r="WK165" s="1"/>
      <c r="WL165" s="9"/>
      <c r="WO165" s="10"/>
      <c r="WP165" s="1"/>
      <c r="WQ165" s="9"/>
      <c r="WT165" s="10"/>
      <c r="WU165" s="1"/>
      <c r="WV165" s="9"/>
      <c r="WY165" s="10"/>
      <c r="WZ165" s="1"/>
      <c r="XA165" s="9"/>
      <c r="XD165" s="10"/>
      <c r="XE165" s="1"/>
      <c r="XF165" s="9"/>
      <c r="XI165" s="10"/>
      <c r="XJ165" s="1"/>
      <c r="XK165" s="9"/>
      <c r="XN165" s="10"/>
      <c r="XO165" s="1"/>
      <c r="XP165" s="9"/>
      <c r="XS165" s="10"/>
      <c r="XT165" s="1"/>
      <c r="XU165" s="9"/>
      <c r="XX165" s="10"/>
      <c r="XY165" s="1"/>
      <c r="XZ165" s="9"/>
      <c r="YC165" s="10"/>
      <c r="YD165" s="1"/>
      <c r="YE165" s="9"/>
      <c r="YH165" s="10"/>
      <c r="YI165" s="1"/>
      <c r="YJ165" s="9"/>
      <c r="YM165" s="10"/>
      <c r="YN165" s="1"/>
      <c r="YO165" s="9"/>
      <c r="YR165" s="10"/>
      <c r="YS165" s="1"/>
      <c r="YT165" s="9"/>
      <c r="YW165" s="10"/>
      <c r="YX165" s="1"/>
      <c r="YY165" s="9"/>
      <c r="ZB165" s="10"/>
      <c r="ZC165" s="1"/>
      <c r="ZD165" s="9"/>
      <c r="ZG165" s="10"/>
      <c r="ZH165" s="1"/>
      <c r="ZI165" s="9"/>
      <c r="ZL165" s="10"/>
      <c r="ZM165" s="1"/>
      <c r="ZN165" s="9"/>
      <c r="ZQ165" s="10"/>
      <c r="ZR165" s="1"/>
      <c r="ZS165" s="9"/>
      <c r="ZV165" s="10"/>
      <c r="ZW165" s="1"/>
      <c r="ZX165" s="9"/>
      <c r="AAA165" s="10"/>
      <c r="AAB165" s="1"/>
      <c r="AAC165" s="9"/>
      <c r="AAF165" s="10"/>
      <c r="AAG165" s="1"/>
      <c r="AAH165" s="9"/>
      <c r="AAK165" s="10"/>
      <c r="AAL165" s="1"/>
      <c r="AAM165" s="9"/>
      <c r="AAP165" s="10"/>
      <c r="AAQ165" s="1"/>
      <c r="AAR165" s="9"/>
      <c r="AAU165" s="10"/>
      <c r="AAV165" s="1"/>
      <c r="AAW165" s="9"/>
      <c r="AAZ165" s="10"/>
      <c r="ABA165" s="1"/>
      <c r="ABB165" s="9"/>
      <c r="ABE165" s="10"/>
      <c r="ABF165" s="1"/>
      <c r="ABG165" s="9"/>
      <c r="ABJ165" s="10"/>
      <c r="ABK165" s="1"/>
      <c r="ABL165" s="9"/>
      <c r="ABO165" s="10"/>
      <c r="ABP165" s="1"/>
      <c r="ABQ165" s="9"/>
      <c r="ABT165" s="10"/>
      <c r="ABU165" s="1"/>
      <c r="ABV165" s="9"/>
      <c r="ABY165" s="10"/>
      <c r="ABZ165" s="1"/>
      <c r="ACA165" s="9"/>
      <c r="ACD165" s="10"/>
      <c r="ACE165" s="1"/>
      <c r="ACF165" s="9"/>
      <c r="ACI165" s="10"/>
      <c r="ACJ165" s="1"/>
      <c r="ACK165" s="9"/>
      <c r="ACN165" s="10"/>
      <c r="ACO165" s="1"/>
      <c r="ACP165" s="9"/>
      <c r="ACS165" s="10"/>
      <c r="ACT165" s="1"/>
      <c r="ACU165" s="9"/>
      <c r="ACX165" s="10"/>
      <c r="ACY165" s="1"/>
      <c r="ACZ165" s="9"/>
      <c r="ADC165" s="10"/>
      <c r="ADD165" s="1"/>
      <c r="ADE165" s="9"/>
      <c r="ADH165" s="10"/>
      <c r="ADI165" s="1"/>
      <c r="ADJ165" s="9"/>
      <c r="ADM165" s="10"/>
      <c r="ADN165" s="1"/>
      <c r="ADO165" s="9"/>
      <c r="ADR165" s="10"/>
      <c r="ADS165" s="1"/>
      <c r="ADT165" s="9"/>
      <c r="ADW165" s="10"/>
      <c r="ADX165" s="1"/>
      <c r="ADY165" s="9"/>
      <c r="AEB165" s="10"/>
      <c r="AEC165" s="1"/>
      <c r="AED165" s="9"/>
      <c r="AEG165" s="10"/>
      <c r="AEH165" s="1"/>
      <c r="AEI165" s="9"/>
      <c r="AEL165" s="10"/>
      <c r="AEM165" s="1"/>
      <c r="AEN165" s="9"/>
      <c r="AEQ165" s="10"/>
      <c r="AER165" s="1"/>
      <c r="AES165" s="9"/>
      <c r="AEV165" s="10"/>
      <c r="AEW165" s="1"/>
      <c r="AEX165" s="9"/>
      <c r="AFA165" s="10"/>
      <c r="AFB165" s="1"/>
      <c r="AFC165" s="9"/>
      <c r="AFF165" s="10"/>
      <c r="AFG165" s="1"/>
      <c r="AFH165" s="9"/>
      <c r="AFK165" s="10"/>
      <c r="AFL165" s="1"/>
      <c r="AFM165" s="9"/>
      <c r="AFP165" s="10"/>
      <c r="AFQ165" s="1"/>
      <c r="AFR165" s="9"/>
      <c r="AFU165" s="10"/>
      <c r="AFV165" s="1"/>
      <c r="AFW165" s="9"/>
      <c r="AFZ165" s="10"/>
      <c r="AGA165" s="1"/>
      <c r="AGB165" s="9"/>
      <c r="AGE165" s="10"/>
      <c r="AGF165" s="1"/>
      <c r="AGG165" s="9"/>
      <c r="AGJ165" s="10"/>
      <c r="AGK165" s="1"/>
      <c r="AGL165" s="9"/>
      <c r="AGO165" s="10"/>
      <c r="AGP165" s="1"/>
      <c r="AGQ165" s="9"/>
      <c r="AGT165" s="10"/>
      <c r="AGU165" s="1"/>
      <c r="AGV165" s="9"/>
      <c r="AGY165" s="10"/>
      <c r="AGZ165" s="1"/>
      <c r="AHA165" s="9"/>
      <c r="AHD165" s="10"/>
      <c r="AHE165" s="1"/>
      <c r="AHF165" s="9"/>
      <c r="AHI165" s="10"/>
      <c r="AHJ165" s="1"/>
      <c r="AHK165" s="9"/>
      <c r="AHN165" s="10"/>
      <c r="AHO165" s="1"/>
      <c r="AHP165" s="9"/>
      <c r="AHS165" s="10"/>
      <c r="AHT165" s="1"/>
      <c r="AHU165" s="9"/>
      <c r="AHX165" s="10"/>
      <c r="AHY165" s="1"/>
      <c r="AHZ165" s="9"/>
      <c r="AIC165" s="10"/>
      <c r="AID165" s="1"/>
      <c r="AIE165" s="9"/>
      <c r="AIH165" s="10"/>
      <c r="AII165" s="1"/>
      <c r="AIJ165" s="9"/>
      <c r="AIM165" s="10"/>
      <c r="AIN165" s="1"/>
      <c r="AIO165" s="9"/>
      <c r="AIR165" s="10"/>
      <c r="AIS165" s="1"/>
      <c r="AIT165" s="9"/>
      <c r="AIW165" s="10"/>
      <c r="AIX165" s="1"/>
      <c r="AIY165" s="9"/>
      <c r="AJB165" s="10"/>
      <c r="AJC165" s="1"/>
      <c r="AJD165" s="9"/>
      <c r="AJG165" s="10"/>
      <c r="AJH165" s="1"/>
      <c r="AJI165" s="9"/>
      <c r="AJL165" s="10"/>
      <c r="AJM165" s="1"/>
      <c r="AJN165" s="9"/>
      <c r="AJQ165" s="10"/>
      <c r="AJR165" s="1"/>
      <c r="AJS165" s="9"/>
      <c r="AJV165" s="10"/>
      <c r="AJW165" s="1"/>
      <c r="AJX165" s="9"/>
      <c r="AKA165" s="10"/>
      <c r="AKB165" s="1"/>
      <c r="AKC165" s="9"/>
      <c r="AKF165" s="10"/>
      <c r="AKG165" s="1"/>
      <c r="AKH165" s="9"/>
      <c r="AKK165" s="10"/>
      <c r="AKL165" s="1"/>
      <c r="AKM165" s="9"/>
      <c r="AKP165" s="10"/>
      <c r="AKQ165" s="1"/>
      <c r="AKR165" s="9"/>
      <c r="AKU165" s="10"/>
      <c r="AKV165" s="1"/>
      <c r="AKW165" s="9"/>
      <c r="AKZ165" s="10"/>
      <c r="ALA165" s="1"/>
      <c r="ALB165" s="9"/>
      <c r="ALE165" s="10"/>
      <c r="ALF165" s="1"/>
      <c r="ALG165" s="9"/>
      <c r="ALJ165" s="10"/>
      <c r="ALK165" s="1"/>
      <c r="ALL165" s="9"/>
      <c r="ALO165" s="10"/>
      <c r="ALP165" s="1"/>
      <c r="ALQ165" s="9"/>
      <c r="ALT165" s="10"/>
      <c r="ALU165" s="1"/>
      <c r="ALV165" s="9"/>
      <c r="ALY165" s="10"/>
      <c r="ALZ165" s="1"/>
      <c r="AMA165" s="9"/>
      <c r="AMD165" s="10"/>
      <c r="AME165" s="1"/>
      <c r="AMF165" s="9"/>
      <c r="AMI165" s="10"/>
      <c r="AMJ165" s="1"/>
    </row>
    <row r="166" spans="1:1024" customHeight="1" ht="13.2">
      <c r="I166" s="1"/>
      <c r="J166" s="9"/>
      <c r="M166" s="10"/>
      <c r="N166" s="1"/>
      <c r="O166" s="9"/>
      <c r="R166" s="10"/>
      <c r="S166" s="1"/>
      <c r="T166" s="9"/>
      <c r="W166" s="10"/>
      <c r="X166" s="1"/>
      <c r="Y166" s="9"/>
      <c r="AB166" s="10"/>
      <c r="AC166" s="1"/>
      <c r="AD166" s="9"/>
      <c r="AG166" s="10"/>
      <c r="AH166" s="1"/>
      <c r="AI166" s="9"/>
      <c r="AL166" s="10"/>
      <c r="AM166" s="1"/>
      <c r="AN166" s="9"/>
      <c r="AQ166" s="10"/>
      <c r="AR166" s="1"/>
      <c r="AS166" s="9"/>
      <c r="AV166" s="10"/>
      <c r="AW166" s="1"/>
      <c r="AX166" s="9"/>
      <c r="BA166" s="10"/>
      <c r="BB166" s="1"/>
      <c r="BC166" s="9"/>
      <c r="BF166" s="10"/>
      <c r="BG166" s="1"/>
      <c r="BH166" s="9"/>
      <c r="BK166" s="10"/>
      <c r="BL166" s="1"/>
      <c r="BM166" s="9"/>
      <c r="BP166" s="10"/>
      <c r="BQ166" s="1"/>
      <c r="BR166" s="9"/>
      <c r="BU166" s="10"/>
      <c r="BV166" s="1"/>
      <c r="BW166" s="9"/>
      <c r="BZ166" s="10"/>
      <c r="CA166" s="1"/>
      <c r="CB166" s="9"/>
      <c r="CE166" s="10"/>
      <c r="CF166" s="1"/>
      <c r="CG166" s="9"/>
      <c r="CJ166" s="10"/>
      <c r="CK166" s="1"/>
      <c r="CL166" s="9"/>
      <c r="CO166" s="10"/>
      <c r="CP166" s="1"/>
      <c r="CQ166" s="9"/>
      <c r="CT166" s="10"/>
      <c r="CU166" s="1"/>
      <c r="CV166" s="9"/>
      <c r="CY166" s="10"/>
      <c r="CZ166" s="1"/>
      <c r="DA166" s="9"/>
      <c r="DD166" s="10"/>
      <c r="DE166" s="1"/>
      <c r="DF166" s="9"/>
      <c r="DI166" s="10"/>
      <c r="DJ166" s="1"/>
      <c r="DK166" s="9"/>
      <c r="DN166" s="10"/>
      <c r="DO166" s="1"/>
      <c r="DP166" s="9"/>
      <c r="DS166" s="10"/>
      <c r="DT166" s="1"/>
      <c r="DU166" s="9"/>
      <c r="DX166" s="10"/>
      <c r="DY166" s="1"/>
      <c r="DZ166" s="9"/>
      <c r="EC166" s="10"/>
      <c r="ED166" s="1"/>
      <c r="EE166" s="9"/>
      <c r="EH166" s="10"/>
      <c r="EI166" s="1"/>
      <c r="EJ166" s="9"/>
      <c r="EM166" s="10"/>
      <c r="EN166" s="1"/>
      <c r="EO166" s="9"/>
      <c r="ER166" s="10"/>
      <c r="ES166" s="1"/>
      <c r="ET166" s="9"/>
      <c r="EW166" s="10"/>
      <c r="EX166" s="1"/>
      <c r="EY166" s="9"/>
      <c r="FB166" s="10"/>
      <c r="FC166" s="1"/>
      <c r="FD166" s="9"/>
      <c r="FG166" s="10"/>
      <c r="FH166" s="1"/>
      <c r="FI166" s="9"/>
      <c r="FL166" s="10"/>
      <c r="FM166" s="1"/>
      <c r="FN166" s="9"/>
      <c r="FQ166" s="10"/>
      <c r="FR166" s="1"/>
      <c r="FS166" s="9"/>
      <c r="FV166" s="10"/>
      <c r="FW166" s="1"/>
      <c r="FX166" s="9"/>
      <c r="GA166" s="10"/>
      <c r="GB166" s="1"/>
      <c r="GC166" s="9"/>
      <c r="GF166" s="10"/>
      <c r="GG166" s="1"/>
      <c r="GH166" s="9"/>
      <c r="GK166" s="10"/>
      <c r="GL166" s="1"/>
      <c r="GM166" s="9"/>
      <c r="GP166" s="10"/>
      <c r="GQ166" s="1"/>
      <c r="GR166" s="9"/>
      <c r="GU166" s="10"/>
      <c r="GV166" s="1"/>
      <c r="GW166" s="9"/>
      <c r="GZ166" s="10"/>
      <c r="HA166" s="1"/>
      <c r="HB166" s="9"/>
      <c r="HE166" s="10"/>
      <c r="HF166" s="1"/>
      <c r="HG166" s="9"/>
      <c r="HJ166" s="10"/>
      <c r="HK166" s="1"/>
      <c r="HL166" s="9"/>
      <c r="HO166" s="10"/>
      <c r="HP166" s="1"/>
      <c r="HQ166" s="9"/>
      <c r="HT166" s="10"/>
      <c r="HU166" s="1"/>
      <c r="HV166" s="9"/>
      <c r="HY166" s="10"/>
      <c r="HZ166" s="1"/>
      <c r="IA166" s="9"/>
      <c r="ID166" s="10"/>
      <c r="IE166" s="1"/>
      <c r="IF166" s="9"/>
      <c r="II166" s="10"/>
      <c r="IJ166" s="1"/>
      <c r="IK166" s="9"/>
      <c r="IN166" s="10"/>
      <c r="IO166" s="1"/>
      <c r="IP166" s="9"/>
      <c r="IS166" s="10"/>
      <c r="IT166" s="1"/>
      <c r="IU166" s="9"/>
      <c r="IX166" s="10"/>
      <c r="IY166" s="1"/>
      <c r="IZ166" s="9"/>
      <c r="JC166" s="10"/>
      <c r="JD166" s="1"/>
      <c r="JE166" s="9"/>
      <c r="JH166" s="10"/>
      <c r="JI166" s="1"/>
      <c r="JJ166" s="9"/>
      <c r="JM166" s="10"/>
      <c r="JN166" s="1"/>
      <c r="JO166" s="9"/>
      <c r="JR166" s="10"/>
      <c r="JS166" s="1"/>
      <c r="JT166" s="9"/>
      <c r="JW166" s="10"/>
      <c r="JX166" s="1"/>
      <c r="JY166" s="9"/>
      <c r="KB166" s="10"/>
      <c r="KC166" s="1"/>
      <c r="KD166" s="9"/>
      <c r="KG166" s="10"/>
      <c r="KH166" s="1"/>
      <c r="KI166" s="9"/>
      <c r="KL166" s="10"/>
      <c r="KM166" s="1"/>
      <c r="KN166" s="9"/>
      <c r="KQ166" s="10"/>
      <c r="KR166" s="1"/>
      <c r="KS166" s="9"/>
      <c r="KV166" s="10"/>
      <c r="KW166" s="1"/>
      <c r="KX166" s="9"/>
      <c r="LA166" s="10"/>
      <c r="LB166" s="1"/>
      <c r="LC166" s="9"/>
      <c r="LF166" s="10"/>
      <c r="LG166" s="1"/>
      <c r="LH166" s="9"/>
      <c r="LK166" s="10"/>
      <c r="LL166" s="1"/>
      <c r="LM166" s="9"/>
      <c r="LP166" s="10"/>
      <c r="LQ166" s="1"/>
      <c r="LR166" s="9"/>
      <c r="LU166" s="10"/>
      <c r="LV166" s="1"/>
      <c r="LW166" s="9"/>
      <c r="LZ166" s="10"/>
      <c r="MA166" s="1"/>
      <c r="MB166" s="9"/>
      <c r="ME166" s="10"/>
      <c r="MF166" s="1"/>
      <c r="MG166" s="9"/>
      <c r="MJ166" s="10"/>
      <c r="MK166" s="1"/>
      <c r="ML166" s="9"/>
      <c r="MO166" s="10"/>
      <c r="MP166" s="1"/>
      <c r="MQ166" s="9"/>
      <c r="MT166" s="10"/>
      <c r="MU166" s="1"/>
      <c r="MV166" s="9"/>
      <c r="MY166" s="10"/>
      <c r="MZ166" s="1"/>
      <c r="NA166" s="9"/>
      <c r="ND166" s="10"/>
      <c r="NE166" s="1"/>
      <c r="NF166" s="9"/>
      <c r="NI166" s="10"/>
      <c r="NJ166" s="1"/>
      <c r="NK166" s="9"/>
      <c r="NN166" s="10"/>
      <c r="NO166" s="1"/>
      <c r="NP166" s="9"/>
      <c r="NS166" s="10"/>
      <c r="NT166" s="1"/>
      <c r="NU166" s="9"/>
      <c r="NX166" s="10"/>
      <c r="NY166" s="1"/>
      <c r="NZ166" s="9"/>
      <c r="OC166" s="10"/>
      <c r="OD166" s="1"/>
      <c r="OE166" s="9"/>
      <c r="OH166" s="10"/>
      <c r="OI166" s="1"/>
      <c r="OJ166" s="9"/>
      <c r="OM166" s="10"/>
      <c r="ON166" s="1"/>
      <c r="OO166" s="9"/>
      <c r="OR166" s="10"/>
      <c r="OS166" s="1"/>
      <c r="OT166" s="9"/>
      <c r="OW166" s="10"/>
      <c r="OX166" s="1"/>
      <c r="OY166" s="9"/>
      <c r="PB166" s="10"/>
      <c r="PC166" s="1"/>
      <c r="PD166" s="9"/>
      <c r="PG166" s="10"/>
      <c r="PH166" s="1"/>
      <c r="PI166" s="9"/>
      <c r="PL166" s="10"/>
      <c r="PM166" s="1"/>
      <c r="PN166" s="9"/>
      <c r="PQ166" s="10"/>
      <c r="PR166" s="1"/>
      <c r="PS166" s="9"/>
      <c r="PV166" s="10"/>
      <c r="PW166" s="1"/>
      <c r="PX166" s="9"/>
      <c r="QA166" s="10"/>
      <c r="QB166" s="1"/>
      <c r="QC166" s="9"/>
      <c r="QF166" s="10"/>
      <c r="QG166" s="1"/>
      <c r="QH166" s="9"/>
      <c r="QK166" s="10"/>
      <c r="QL166" s="1"/>
      <c r="QM166" s="9"/>
      <c r="QP166" s="10"/>
      <c r="QQ166" s="1"/>
      <c r="QR166" s="9"/>
      <c r="QU166" s="10"/>
      <c r="QV166" s="1"/>
      <c r="QW166" s="9"/>
      <c r="QZ166" s="10"/>
      <c r="RA166" s="1"/>
      <c r="RB166" s="9"/>
      <c r="RE166" s="10"/>
      <c r="RF166" s="1"/>
      <c r="RG166" s="9"/>
      <c r="RJ166" s="10"/>
      <c r="RK166" s="1"/>
      <c r="RL166" s="9"/>
      <c r="RO166" s="10"/>
      <c r="RP166" s="1"/>
      <c r="RQ166" s="9"/>
      <c r="RT166" s="10"/>
      <c r="RU166" s="1"/>
      <c r="RV166" s="9"/>
      <c r="RY166" s="10"/>
      <c r="RZ166" s="1"/>
      <c r="SA166" s="9"/>
      <c r="SD166" s="10"/>
      <c r="SE166" s="1"/>
      <c r="SF166" s="9"/>
      <c r="SI166" s="10"/>
      <c r="SJ166" s="1"/>
      <c r="SK166" s="9"/>
      <c r="SN166" s="10"/>
      <c r="SO166" s="1"/>
      <c r="SP166" s="9"/>
      <c r="SS166" s="10"/>
      <c r="ST166" s="1"/>
      <c r="SU166" s="9"/>
      <c r="SX166" s="10"/>
      <c r="SY166" s="1"/>
      <c r="SZ166" s="9"/>
      <c r="TC166" s="10"/>
      <c r="TD166" s="1"/>
      <c r="TE166" s="9"/>
      <c r="TH166" s="10"/>
      <c r="TI166" s="1"/>
      <c r="TJ166" s="9"/>
      <c r="TM166" s="10"/>
      <c r="TN166" s="1"/>
      <c r="TO166" s="9"/>
      <c r="TR166" s="10"/>
      <c r="TS166" s="1"/>
      <c r="TT166" s="9"/>
      <c r="TW166" s="10"/>
      <c r="TX166" s="1"/>
      <c r="TY166" s="9"/>
      <c r="UB166" s="10"/>
      <c r="UC166" s="1"/>
      <c r="UD166" s="9"/>
      <c r="UG166" s="10"/>
      <c r="UH166" s="1"/>
      <c r="UI166" s="9"/>
      <c r="UL166" s="10"/>
      <c r="UM166" s="1"/>
      <c r="UN166" s="9"/>
      <c r="UQ166" s="10"/>
      <c r="UR166" s="1"/>
      <c r="US166" s="9"/>
      <c r="UV166" s="10"/>
      <c r="UW166" s="1"/>
      <c r="UX166" s="9"/>
      <c r="VA166" s="10"/>
      <c r="VB166" s="1"/>
      <c r="VC166" s="9"/>
      <c r="VF166" s="10"/>
      <c r="VG166" s="1"/>
      <c r="VH166" s="9"/>
      <c r="VK166" s="10"/>
      <c r="VL166" s="1"/>
      <c r="VM166" s="9"/>
      <c r="VP166" s="10"/>
      <c r="VQ166" s="1"/>
      <c r="VR166" s="9"/>
      <c r="VU166" s="10"/>
      <c r="VV166" s="1"/>
      <c r="VW166" s="9"/>
      <c r="VZ166" s="10"/>
      <c r="WA166" s="1"/>
      <c r="WB166" s="9"/>
      <c r="WE166" s="10"/>
      <c r="WF166" s="1"/>
      <c r="WG166" s="9"/>
      <c r="WJ166" s="10"/>
      <c r="WK166" s="1"/>
      <c r="WL166" s="9"/>
      <c r="WO166" s="10"/>
      <c r="WP166" s="1"/>
      <c r="WQ166" s="9"/>
      <c r="WT166" s="10"/>
      <c r="WU166" s="1"/>
      <c r="WV166" s="9"/>
      <c r="WY166" s="10"/>
      <c r="WZ166" s="1"/>
      <c r="XA166" s="9"/>
      <c r="XD166" s="10"/>
      <c r="XE166" s="1"/>
      <c r="XF166" s="9"/>
      <c r="XI166" s="10"/>
      <c r="XJ166" s="1"/>
      <c r="XK166" s="9"/>
      <c r="XN166" s="10"/>
      <c r="XO166" s="1"/>
      <c r="XP166" s="9"/>
      <c r="XS166" s="10"/>
      <c r="XT166" s="1"/>
      <c r="XU166" s="9"/>
      <c r="XX166" s="10"/>
      <c r="XY166" s="1"/>
      <c r="XZ166" s="9"/>
      <c r="YC166" s="10"/>
      <c r="YD166" s="1"/>
      <c r="YE166" s="9"/>
      <c r="YH166" s="10"/>
      <c r="YI166" s="1"/>
      <c r="YJ166" s="9"/>
      <c r="YM166" s="10"/>
      <c r="YN166" s="1"/>
      <c r="YO166" s="9"/>
      <c r="YR166" s="10"/>
      <c r="YS166" s="1"/>
      <c r="YT166" s="9"/>
      <c r="YW166" s="10"/>
      <c r="YX166" s="1"/>
      <c r="YY166" s="9"/>
      <c r="ZB166" s="10"/>
      <c r="ZC166" s="1"/>
      <c r="ZD166" s="9"/>
      <c r="ZG166" s="10"/>
      <c r="ZH166" s="1"/>
      <c r="ZI166" s="9"/>
      <c r="ZL166" s="10"/>
      <c r="ZM166" s="1"/>
      <c r="ZN166" s="9"/>
      <c r="ZQ166" s="10"/>
      <c r="ZR166" s="1"/>
      <c r="ZS166" s="9"/>
      <c r="ZV166" s="10"/>
      <c r="ZW166" s="1"/>
      <c r="ZX166" s="9"/>
      <c r="AAA166" s="10"/>
      <c r="AAB166" s="1"/>
      <c r="AAC166" s="9"/>
      <c r="AAF166" s="10"/>
      <c r="AAG166" s="1"/>
      <c r="AAH166" s="9"/>
      <c r="AAK166" s="10"/>
      <c r="AAL166" s="1"/>
      <c r="AAM166" s="9"/>
      <c r="AAP166" s="10"/>
      <c r="AAQ166" s="1"/>
      <c r="AAR166" s="9"/>
      <c r="AAU166" s="10"/>
      <c r="AAV166" s="1"/>
      <c r="AAW166" s="9"/>
      <c r="AAZ166" s="10"/>
      <c r="ABA166" s="1"/>
      <c r="ABB166" s="9"/>
      <c r="ABE166" s="10"/>
      <c r="ABF166" s="1"/>
      <c r="ABG166" s="9"/>
      <c r="ABJ166" s="10"/>
      <c r="ABK166" s="1"/>
      <c r="ABL166" s="9"/>
      <c r="ABO166" s="10"/>
      <c r="ABP166" s="1"/>
      <c r="ABQ166" s="9"/>
      <c r="ABT166" s="10"/>
      <c r="ABU166" s="1"/>
      <c r="ABV166" s="9"/>
      <c r="ABY166" s="10"/>
      <c r="ABZ166" s="1"/>
      <c r="ACA166" s="9"/>
      <c r="ACD166" s="10"/>
      <c r="ACE166" s="1"/>
      <c r="ACF166" s="9"/>
      <c r="ACI166" s="10"/>
      <c r="ACJ166" s="1"/>
      <c r="ACK166" s="9"/>
      <c r="ACN166" s="10"/>
      <c r="ACO166" s="1"/>
      <c r="ACP166" s="9"/>
      <c r="ACS166" s="10"/>
      <c r="ACT166" s="1"/>
      <c r="ACU166" s="9"/>
      <c r="ACX166" s="10"/>
      <c r="ACY166" s="1"/>
      <c r="ACZ166" s="9"/>
      <c r="ADC166" s="10"/>
      <c r="ADD166" s="1"/>
      <c r="ADE166" s="9"/>
      <c r="ADH166" s="10"/>
      <c r="ADI166" s="1"/>
      <c r="ADJ166" s="9"/>
      <c r="ADM166" s="10"/>
      <c r="ADN166" s="1"/>
      <c r="ADO166" s="9"/>
      <c r="ADR166" s="10"/>
      <c r="ADS166" s="1"/>
      <c r="ADT166" s="9"/>
      <c r="ADW166" s="10"/>
      <c r="ADX166" s="1"/>
      <c r="ADY166" s="9"/>
      <c r="AEB166" s="10"/>
      <c r="AEC166" s="1"/>
      <c r="AED166" s="9"/>
      <c r="AEG166" s="10"/>
      <c r="AEH166" s="1"/>
      <c r="AEI166" s="9"/>
      <c r="AEL166" s="10"/>
      <c r="AEM166" s="1"/>
      <c r="AEN166" s="9"/>
      <c r="AEQ166" s="10"/>
      <c r="AER166" s="1"/>
      <c r="AES166" s="9"/>
      <c r="AEV166" s="10"/>
      <c r="AEW166" s="1"/>
      <c r="AEX166" s="9"/>
      <c r="AFA166" s="10"/>
      <c r="AFB166" s="1"/>
      <c r="AFC166" s="9"/>
      <c r="AFF166" s="10"/>
      <c r="AFG166" s="1"/>
      <c r="AFH166" s="9"/>
      <c r="AFK166" s="10"/>
      <c r="AFL166" s="1"/>
      <c r="AFM166" s="9"/>
      <c r="AFP166" s="10"/>
      <c r="AFQ166" s="1"/>
      <c r="AFR166" s="9"/>
      <c r="AFU166" s="10"/>
      <c r="AFV166" s="1"/>
      <c r="AFW166" s="9"/>
      <c r="AFZ166" s="10"/>
      <c r="AGA166" s="1"/>
      <c r="AGB166" s="9"/>
      <c r="AGE166" s="10"/>
      <c r="AGF166" s="1"/>
      <c r="AGG166" s="9"/>
      <c r="AGJ166" s="10"/>
      <c r="AGK166" s="1"/>
      <c r="AGL166" s="9"/>
      <c r="AGO166" s="10"/>
      <c r="AGP166" s="1"/>
      <c r="AGQ166" s="9"/>
      <c r="AGT166" s="10"/>
      <c r="AGU166" s="1"/>
      <c r="AGV166" s="9"/>
      <c r="AGY166" s="10"/>
      <c r="AGZ166" s="1"/>
      <c r="AHA166" s="9"/>
      <c r="AHD166" s="10"/>
      <c r="AHE166" s="1"/>
      <c r="AHF166" s="9"/>
      <c r="AHI166" s="10"/>
      <c r="AHJ166" s="1"/>
      <c r="AHK166" s="9"/>
      <c r="AHN166" s="10"/>
      <c r="AHO166" s="1"/>
      <c r="AHP166" s="9"/>
      <c r="AHS166" s="10"/>
      <c r="AHT166" s="1"/>
      <c r="AHU166" s="9"/>
      <c r="AHX166" s="10"/>
      <c r="AHY166" s="1"/>
      <c r="AHZ166" s="9"/>
      <c r="AIC166" s="10"/>
      <c r="AID166" s="1"/>
      <c r="AIE166" s="9"/>
      <c r="AIH166" s="10"/>
      <c r="AII166" s="1"/>
      <c r="AIJ166" s="9"/>
      <c r="AIM166" s="10"/>
      <c r="AIN166" s="1"/>
      <c r="AIO166" s="9"/>
      <c r="AIR166" s="10"/>
      <c r="AIS166" s="1"/>
      <c r="AIT166" s="9"/>
      <c r="AIW166" s="10"/>
      <c r="AIX166" s="1"/>
      <c r="AIY166" s="9"/>
      <c r="AJB166" s="10"/>
      <c r="AJC166" s="1"/>
      <c r="AJD166" s="9"/>
      <c r="AJG166" s="10"/>
      <c r="AJH166" s="1"/>
      <c r="AJI166" s="9"/>
      <c r="AJL166" s="10"/>
      <c r="AJM166" s="1"/>
      <c r="AJN166" s="9"/>
      <c r="AJQ166" s="10"/>
      <c r="AJR166" s="1"/>
      <c r="AJS166" s="9"/>
      <c r="AJV166" s="10"/>
      <c r="AJW166" s="1"/>
      <c r="AJX166" s="9"/>
      <c r="AKA166" s="10"/>
      <c r="AKB166" s="1"/>
      <c r="AKC166" s="9"/>
      <c r="AKF166" s="10"/>
      <c r="AKG166" s="1"/>
      <c r="AKH166" s="9"/>
      <c r="AKK166" s="10"/>
      <c r="AKL166" s="1"/>
      <c r="AKM166" s="9"/>
      <c r="AKP166" s="10"/>
      <c r="AKQ166" s="1"/>
      <c r="AKR166" s="9"/>
      <c r="AKU166" s="10"/>
      <c r="AKV166" s="1"/>
      <c r="AKW166" s="9"/>
      <c r="AKZ166" s="10"/>
      <c r="ALA166" s="1"/>
      <c r="ALB166" s="9"/>
      <c r="ALE166" s="10"/>
      <c r="ALF166" s="1"/>
      <c r="ALG166" s="9"/>
      <c r="ALJ166" s="10"/>
      <c r="ALK166" s="1"/>
      <c r="ALL166" s="9"/>
      <c r="ALO166" s="10"/>
      <c r="ALP166" s="1"/>
      <c r="ALQ166" s="9"/>
      <c r="ALT166" s="10"/>
      <c r="ALU166" s="1"/>
      <c r="ALV166" s="9"/>
      <c r="ALY166" s="10"/>
      <c r="ALZ166" s="1"/>
      <c r="AMA166" s="9"/>
      <c r="AMD166" s="10"/>
      <c r="AME166" s="1"/>
      <c r="AMF166" s="9"/>
      <c r="AMI166" s="10"/>
      <c r="AMJ166" s="1"/>
    </row>
    <row r="167" spans="1:1024" customHeight="1" ht="13.2">
      <c r="I167" s="1"/>
      <c r="J167" s="9"/>
      <c r="M167" s="10"/>
      <c r="N167" s="1"/>
      <c r="O167" s="9"/>
      <c r="R167" s="10"/>
      <c r="S167" s="1"/>
      <c r="T167" s="9"/>
      <c r="W167" s="10"/>
      <c r="X167" s="1"/>
      <c r="Y167" s="9"/>
      <c r="AB167" s="10"/>
      <c r="AC167" s="1"/>
      <c r="AD167" s="9"/>
      <c r="AG167" s="10"/>
      <c r="AH167" s="1"/>
      <c r="AI167" s="9"/>
      <c r="AL167" s="10"/>
      <c r="AM167" s="1"/>
      <c r="AN167" s="9"/>
      <c r="AQ167" s="10"/>
      <c r="AR167" s="1"/>
      <c r="AS167" s="9"/>
      <c r="AV167" s="10"/>
      <c r="AW167" s="1"/>
      <c r="AX167" s="9"/>
      <c r="BA167" s="10"/>
      <c r="BB167" s="1"/>
      <c r="BC167" s="9"/>
      <c r="BF167" s="10"/>
      <c r="BG167" s="1"/>
      <c r="BH167" s="9"/>
      <c r="BK167" s="10"/>
      <c r="BL167" s="1"/>
      <c r="BM167" s="9"/>
      <c r="BP167" s="10"/>
      <c r="BQ167" s="1"/>
      <c r="BR167" s="9"/>
      <c r="BU167" s="10"/>
      <c r="BV167" s="1"/>
      <c r="BW167" s="9"/>
      <c r="BZ167" s="10"/>
      <c r="CA167" s="1"/>
      <c r="CB167" s="9"/>
      <c r="CE167" s="10"/>
      <c r="CF167" s="1"/>
      <c r="CG167" s="9"/>
      <c r="CJ167" s="10"/>
      <c r="CK167" s="1"/>
      <c r="CL167" s="9"/>
      <c r="CO167" s="10"/>
      <c r="CP167" s="1"/>
      <c r="CQ167" s="9"/>
      <c r="CT167" s="10"/>
      <c r="CU167" s="1"/>
      <c r="CV167" s="9"/>
      <c r="CY167" s="10"/>
      <c r="CZ167" s="1"/>
      <c r="DA167" s="9"/>
      <c r="DD167" s="10"/>
      <c r="DE167" s="1"/>
      <c r="DF167" s="9"/>
      <c r="DI167" s="10"/>
      <c r="DJ167" s="1"/>
      <c r="DK167" s="9"/>
      <c r="DN167" s="10"/>
      <c r="DO167" s="1"/>
      <c r="DP167" s="9"/>
      <c r="DS167" s="10"/>
      <c r="DT167" s="1"/>
      <c r="DU167" s="9"/>
      <c r="DX167" s="10"/>
      <c r="DY167" s="1"/>
      <c r="DZ167" s="9"/>
      <c r="EC167" s="10"/>
      <c r="ED167" s="1"/>
      <c r="EE167" s="9"/>
      <c r="EH167" s="10"/>
      <c r="EI167" s="1"/>
      <c r="EJ167" s="9"/>
      <c r="EM167" s="10"/>
      <c r="EN167" s="1"/>
      <c r="EO167" s="9"/>
      <c r="ER167" s="10"/>
      <c r="ES167" s="1"/>
      <c r="ET167" s="9"/>
      <c r="EW167" s="10"/>
      <c r="EX167" s="1"/>
      <c r="EY167" s="9"/>
      <c r="FB167" s="10"/>
      <c r="FC167" s="1"/>
      <c r="FD167" s="9"/>
      <c r="FG167" s="10"/>
      <c r="FH167" s="1"/>
      <c r="FI167" s="9"/>
      <c r="FL167" s="10"/>
      <c r="FM167" s="1"/>
      <c r="FN167" s="9"/>
      <c r="FQ167" s="10"/>
      <c r="FR167" s="1"/>
      <c r="FS167" s="9"/>
      <c r="FV167" s="10"/>
      <c r="FW167" s="1"/>
      <c r="FX167" s="9"/>
      <c r="GA167" s="10"/>
      <c r="GB167" s="1"/>
      <c r="GC167" s="9"/>
      <c r="GF167" s="10"/>
      <c r="GG167" s="1"/>
      <c r="GH167" s="9"/>
      <c r="GK167" s="10"/>
      <c r="GL167" s="1"/>
      <c r="GM167" s="9"/>
      <c r="GP167" s="10"/>
      <c r="GQ167" s="1"/>
      <c r="GR167" s="9"/>
      <c r="GU167" s="10"/>
      <c r="GV167" s="1"/>
      <c r="GW167" s="9"/>
      <c r="GZ167" s="10"/>
      <c r="HA167" s="1"/>
      <c r="HB167" s="9"/>
      <c r="HE167" s="10"/>
      <c r="HF167" s="1"/>
      <c r="HG167" s="9"/>
      <c r="HJ167" s="10"/>
      <c r="HK167" s="1"/>
      <c r="HL167" s="9"/>
      <c r="HO167" s="10"/>
      <c r="HP167" s="1"/>
      <c r="HQ167" s="9"/>
      <c r="HT167" s="10"/>
      <c r="HU167" s="1"/>
      <c r="HV167" s="9"/>
      <c r="HY167" s="10"/>
      <c r="HZ167" s="1"/>
      <c r="IA167" s="9"/>
      <c r="ID167" s="10"/>
      <c r="IE167" s="1"/>
      <c r="IF167" s="9"/>
      <c r="II167" s="10"/>
      <c r="IJ167" s="1"/>
      <c r="IK167" s="9"/>
      <c r="IN167" s="10"/>
      <c r="IO167" s="1"/>
      <c r="IP167" s="9"/>
      <c r="IS167" s="10"/>
      <c r="IT167" s="1"/>
      <c r="IU167" s="9"/>
      <c r="IX167" s="10"/>
      <c r="IY167" s="1"/>
      <c r="IZ167" s="9"/>
      <c r="JC167" s="10"/>
      <c r="JD167" s="1"/>
      <c r="JE167" s="9"/>
      <c r="JH167" s="10"/>
      <c r="JI167" s="1"/>
      <c r="JJ167" s="9"/>
      <c r="JM167" s="10"/>
      <c r="JN167" s="1"/>
      <c r="JO167" s="9"/>
      <c r="JR167" s="10"/>
      <c r="JS167" s="1"/>
      <c r="JT167" s="9"/>
      <c r="JW167" s="10"/>
      <c r="JX167" s="1"/>
      <c r="JY167" s="9"/>
      <c r="KB167" s="10"/>
      <c r="KC167" s="1"/>
      <c r="KD167" s="9"/>
      <c r="KG167" s="10"/>
      <c r="KH167" s="1"/>
      <c r="KI167" s="9"/>
      <c r="KL167" s="10"/>
      <c r="KM167" s="1"/>
      <c r="KN167" s="9"/>
      <c r="KQ167" s="10"/>
      <c r="KR167" s="1"/>
      <c r="KS167" s="9"/>
      <c r="KV167" s="10"/>
      <c r="KW167" s="1"/>
      <c r="KX167" s="9"/>
      <c r="LA167" s="10"/>
      <c r="LB167" s="1"/>
      <c r="LC167" s="9"/>
      <c r="LF167" s="10"/>
      <c r="LG167" s="1"/>
      <c r="LH167" s="9"/>
      <c r="LK167" s="10"/>
      <c r="LL167" s="1"/>
      <c r="LM167" s="9"/>
      <c r="LP167" s="10"/>
      <c r="LQ167" s="1"/>
      <c r="LR167" s="9"/>
      <c r="LU167" s="10"/>
      <c r="LV167" s="1"/>
      <c r="LW167" s="9"/>
      <c r="LZ167" s="10"/>
      <c r="MA167" s="1"/>
      <c r="MB167" s="9"/>
      <c r="ME167" s="10"/>
      <c r="MF167" s="1"/>
      <c r="MG167" s="9"/>
      <c r="MJ167" s="10"/>
      <c r="MK167" s="1"/>
      <c r="ML167" s="9"/>
      <c r="MO167" s="10"/>
      <c r="MP167" s="1"/>
      <c r="MQ167" s="9"/>
      <c r="MT167" s="10"/>
      <c r="MU167" s="1"/>
      <c r="MV167" s="9"/>
      <c r="MY167" s="10"/>
      <c r="MZ167" s="1"/>
      <c r="NA167" s="9"/>
      <c r="ND167" s="10"/>
      <c r="NE167" s="1"/>
      <c r="NF167" s="9"/>
      <c r="NI167" s="10"/>
      <c r="NJ167" s="1"/>
      <c r="NK167" s="9"/>
      <c r="NN167" s="10"/>
      <c r="NO167" s="1"/>
      <c r="NP167" s="9"/>
      <c r="NS167" s="10"/>
      <c r="NT167" s="1"/>
      <c r="NU167" s="9"/>
      <c r="NX167" s="10"/>
      <c r="NY167" s="1"/>
      <c r="NZ167" s="9"/>
      <c r="OC167" s="10"/>
      <c r="OD167" s="1"/>
      <c r="OE167" s="9"/>
      <c r="OH167" s="10"/>
      <c r="OI167" s="1"/>
      <c r="OJ167" s="9"/>
      <c r="OM167" s="10"/>
      <c r="ON167" s="1"/>
      <c r="OO167" s="9"/>
      <c r="OR167" s="10"/>
      <c r="OS167" s="1"/>
      <c r="OT167" s="9"/>
      <c r="OW167" s="10"/>
      <c r="OX167" s="1"/>
      <c r="OY167" s="9"/>
      <c r="PB167" s="10"/>
      <c r="PC167" s="1"/>
      <c r="PD167" s="9"/>
      <c r="PG167" s="10"/>
      <c r="PH167" s="1"/>
      <c r="PI167" s="9"/>
      <c r="PL167" s="10"/>
      <c r="PM167" s="1"/>
      <c r="PN167" s="9"/>
      <c r="PQ167" s="10"/>
      <c r="PR167" s="1"/>
      <c r="PS167" s="9"/>
      <c r="PV167" s="10"/>
      <c r="PW167" s="1"/>
      <c r="PX167" s="9"/>
      <c r="QA167" s="10"/>
      <c r="QB167" s="1"/>
      <c r="QC167" s="9"/>
      <c r="QF167" s="10"/>
      <c r="QG167" s="1"/>
      <c r="QH167" s="9"/>
      <c r="QK167" s="10"/>
      <c r="QL167" s="1"/>
      <c r="QM167" s="9"/>
      <c r="QP167" s="10"/>
      <c r="QQ167" s="1"/>
      <c r="QR167" s="9"/>
      <c r="QU167" s="10"/>
      <c r="QV167" s="1"/>
      <c r="QW167" s="9"/>
      <c r="QZ167" s="10"/>
      <c r="RA167" s="1"/>
      <c r="RB167" s="9"/>
      <c r="RE167" s="10"/>
      <c r="RF167" s="1"/>
      <c r="RG167" s="9"/>
      <c r="RJ167" s="10"/>
      <c r="RK167" s="1"/>
      <c r="RL167" s="9"/>
      <c r="RO167" s="10"/>
      <c r="RP167" s="1"/>
      <c r="RQ167" s="9"/>
      <c r="RT167" s="10"/>
      <c r="RU167" s="1"/>
      <c r="RV167" s="9"/>
      <c r="RY167" s="10"/>
      <c r="RZ167" s="1"/>
      <c r="SA167" s="9"/>
      <c r="SD167" s="10"/>
      <c r="SE167" s="1"/>
      <c r="SF167" s="9"/>
      <c r="SI167" s="10"/>
      <c r="SJ167" s="1"/>
      <c r="SK167" s="9"/>
      <c r="SN167" s="10"/>
      <c r="SO167" s="1"/>
      <c r="SP167" s="9"/>
      <c r="SS167" s="10"/>
      <c r="ST167" s="1"/>
      <c r="SU167" s="9"/>
      <c r="SX167" s="10"/>
      <c r="SY167" s="1"/>
      <c r="SZ167" s="9"/>
      <c r="TC167" s="10"/>
      <c r="TD167" s="1"/>
      <c r="TE167" s="9"/>
      <c r="TH167" s="10"/>
      <c r="TI167" s="1"/>
      <c r="TJ167" s="9"/>
      <c r="TM167" s="10"/>
      <c r="TN167" s="1"/>
      <c r="TO167" s="9"/>
      <c r="TR167" s="10"/>
      <c r="TS167" s="1"/>
      <c r="TT167" s="9"/>
      <c r="TW167" s="10"/>
      <c r="TX167" s="1"/>
      <c r="TY167" s="9"/>
      <c r="UB167" s="10"/>
      <c r="UC167" s="1"/>
      <c r="UD167" s="9"/>
      <c r="UG167" s="10"/>
      <c r="UH167" s="1"/>
      <c r="UI167" s="9"/>
      <c r="UL167" s="10"/>
      <c r="UM167" s="1"/>
      <c r="UN167" s="9"/>
      <c r="UQ167" s="10"/>
      <c r="UR167" s="1"/>
      <c r="US167" s="9"/>
      <c r="UV167" s="10"/>
      <c r="UW167" s="1"/>
      <c r="UX167" s="9"/>
      <c r="VA167" s="10"/>
      <c r="VB167" s="1"/>
      <c r="VC167" s="9"/>
      <c r="VF167" s="10"/>
      <c r="VG167" s="1"/>
      <c r="VH167" s="9"/>
      <c r="VK167" s="10"/>
      <c r="VL167" s="1"/>
      <c r="VM167" s="9"/>
      <c r="VP167" s="10"/>
      <c r="VQ167" s="1"/>
      <c r="VR167" s="9"/>
      <c r="VU167" s="10"/>
      <c r="VV167" s="1"/>
      <c r="VW167" s="9"/>
      <c r="VZ167" s="10"/>
      <c r="WA167" s="1"/>
      <c r="WB167" s="9"/>
      <c r="WE167" s="10"/>
      <c r="WF167" s="1"/>
      <c r="WG167" s="9"/>
      <c r="WJ167" s="10"/>
      <c r="WK167" s="1"/>
      <c r="WL167" s="9"/>
      <c r="WO167" s="10"/>
      <c r="WP167" s="1"/>
      <c r="WQ167" s="9"/>
      <c r="WT167" s="10"/>
      <c r="WU167" s="1"/>
      <c r="WV167" s="9"/>
      <c r="WY167" s="10"/>
      <c r="WZ167" s="1"/>
      <c r="XA167" s="9"/>
      <c r="XD167" s="10"/>
      <c r="XE167" s="1"/>
      <c r="XF167" s="9"/>
      <c r="XI167" s="10"/>
      <c r="XJ167" s="1"/>
      <c r="XK167" s="9"/>
      <c r="XN167" s="10"/>
      <c r="XO167" s="1"/>
      <c r="XP167" s="9"/>
      <c r="XS167" s="10"/>
      <c r="XT167" s="1"/>
      <c r="XU167" s="9"/>
      <c r="XX167" s="10"/>
      <c r="XY167" s="1"/>
      <c r="XZ167" s="9"/>
      <c r="YC167" s="10"/>
      <c r="YD167" s="1"/>
      <c r="YE167" s="9"/>
      <c r="YH167" s="10"/>
      <c r="YI167" s="1"/>
      <c r="YJ167" s="9"/>
      <c r="YM167" s="10"/>
      <c r="YN167" s="1"/>
      <c r="YO167" s="9"/>
      <c r="YR167" s="10"/>
      <c r="YS167" s="1"/>
      <c r="YT167" s="9"/>
      <c r="YW167" s="10"/>
      <c r="YX167" s="1"/>
      <c r="YY167" s="9"/>
      <c r="ZB167" s="10"/>
      <c r="ZC167" s="1"/>
      <c r="ZD167" s="9"/>
      <c r="ZG167" s="10"/>
      <c r="ZH167" s="1"/>
      <c r="ZI167" s="9"/>
      <c r="ZL167" s="10"/>
      <c r="ZM167" s="1"/>
      <c r="ZN167" s="9"/>
      <c r="ZQ167" s="10"/>
      <c r="ZR167" s="1"/>
      <c r="ZS167" s="9"/>
      <c r="ZV167" s="10"/>
      <c r="ZW167" s="1"/>
      <c r="ZX167" s="9"/>
      <c r="AAA167" s="10"/>
      <c r="AAB167" s="1"/>
      <c r="AAC167" s="9"/>
      <c r="AAF167" s="10"/>
      <c r="AAG167" s="1"/>
      <c r="AAH167" s="9"/>
      <c r="AAK167" s="10"/>
      <c r="AAL167" s="1"/>
      <c r="AAM167" s="9"/>
      <c r="AAP167" s="10"/>
      <c r="AAQ167" s="1"/>
      <c r="AAR167" s="9"/>
      <c r="AAU167" s="10"/>
      <c r="AAV167" s="1"/>
      <c r="AAW167" s="9"/>
      <c r="AAZ167" s="10"/>
      <c r="ABA167" s="1"/>
      <c r="ABB167" s="9"/>
      <c r="ABE167" s="10"/>
      <c r="ABF167" s="1"/>
      <c r="ABG167" s="9"/>
      <c r="ABJ167" s="10"/>
      <c r="ABK167" s="1"/>
      <c r="ABL167" s="9"/>
      <c r="ABO167" s="10"/>
      <c r="ABP167" s="1"/>
      <c r="ABQ167" s="9"/>
      <c r="ABT167" s="10"/>
      <c r="ABU167" s="1"/>
      <c r="ABV167" s="9"/>
      <c r="ABY167" s="10"/>
      <c r="ABZ167" s="1"/>
      <c r="ACA167" s="9"/>
      <c r="ACD167" s="10"/>
      <c r="ACE167" s="1"/>
      <c r="ACF167" s="9"/>
      <c r="ACI167" s="10"/>
      <c r="ACJ167" s="1"/>
      <c r="ACK167" s="9"/>
      <c r="ACN167" s="10"/>
      <c r="ACO167" s="1"/>
      <c r="ACP167" s="9"/>
      <c r="ACS167" s="10"/>
      <c r="ACT167" s="1"/>
      <c r="ACU167" s="9"/>
      <c r="ACX167" s="10"/>
      <c r="ACY167" s="1"/>
      <c r="ACZ167" s="9"/>
      <c r="ADC167" s="10"/>
      <c r="ADD167" s="1"/>
      <c r="ADE167" s="9"/>
      <c r="ADH167" s="10"/>
      <c r="ADI167" s="1"/>
      <c r="ADJ167" s="9"/>
      <c r="ADM167" s="10"/>
      <c r="ADN167" s="1"/>
      <c r="ADO167" s="9"/>
      <c r="ADR167" s="10"/>
      <c r="ADS167" s="1"/>
      <c r="ADT167" s="9"/>
      <c r="ADW167" s="10"/>
      <c r="ADX167" s="1"/>
      <c r="ADY167" s="9"/>
      <c r="AEB167" s="10"/>
      <c r="AEC167" s="1"/>
      <c r="AED167" s="9"/>
      <c r="AEG167" s="10"/>
      <c r="AEH167" s="1"/>
      <c r="AEI167" s="9"/>
      <c r="AEL167" s="10"/>
      <c r="AEM167" s="1"/>
      <c r="AEN167" s="9"/>
      <c r="AEQ167" s="10"/>
      <c r="AER167" s="1"/>
      <c r="AES167" s="9"/>
      <c r="AEV167" s="10"/>
      <c r="AEW167" s="1"/>
      <c r="AEX167" s="9"/>
      <c r="AFA167" s="10"/>
      <c r="AFB167" s="1"/>
      <c r="AFC167" s="9"/>
      <c r="AFF167" s="10"/>
      <c r="AFG167" s="1"/>
      <c r="AFH167" s="9"/>
      <c r="AFK167" s="10"/>
      <c r="AFL167" s="1"/>
      <c r="AFM167" s="9"/>
      <c r="AFP167" s="10"/>
      <c r="AFQ167" s="1"/>
      <c r="AFR167" s="9"/>
      <c r="AFU167" s="10"/>
      <c r="AFV167" s="1"/>
      <c r="AFW167" s="9"/>
      <c r="AFZ167" s="10"/>
      <c r="AGA167" s="1"/>
      <c r="AGB167" s="9"/>
      <c r="AGE167" s="10"/>
      <c r="AGF167" s="1"/>
      <c r="AGG167" s="9"/>
      <c r="AGJ167" s="10"/>
      <c r="AGK167" s="1"/>
      <c r="AGL167" s="9"/>
      <c r="AGO167" s="10"/>
      <c r="AGP167" s="1"/>
      <c r="AGQ167" s="9"/>
      <c r="AGT167" s="10"/>
      <c r="AGU167" s="1"/>
      <c r="AGV167" s="9"/>
      <c r="AGY167" s="10"/>
      <c r="AGZ167" s="1"/>
      <c r="AHA167" s="9"/>
      <c r="AHD167" s="10"/>
      <c r="AHE167" s="1"/>
      <c r="AHF167" s="9"/>
      <c r="AHI167" s="10"/>
      <c r="AHJ167" s="1"/>
      <c r="AHK167" s="9"/>
      <c r="AHN167" s="10"/>
      <c r="AHO167" s="1"/>
      <c r="AHP167" s="9"/>
      <c r="AHS167" s="10"/>
      <c r="AHT167" s="1"/>
      <c r="AHU167" s="9"/>
      <c r="AHX167" s="10"/>
      <c r="AHY167" s="1"/>
      <c r="AHZ167" s="9"/>
      <c r="AIC167" s="10"/>
      <c r="AID167" s="1"/>
      <c r="AIE167" s="9"/>
      <c r="AIH167" s="10"/>
      <c r="AII167" s="1"/>
      <c r="AIJ167" s="9"/>
      <c r="AIM167" s="10"/>
      <c r="AIN167" s="1"/>
      <c r="AIO167" s="9"/>
      <c r="AIR167" s="10"/>
      <c r="AIS167" s="1"/>
      <c r="AIT167" s="9"/>
      <c r="AIW167" s="10"/>
      <c r="AIX167" s="1"/>
      <c r="AIY167" s="9"/>
      <c r="AJB167" s="10"/>
      <c r="AJC167" s="1"/>
      <c r="AJD167" s="9"/>
      <c r="AJG167" s="10"/>
      <c r="AJH167" s="1"/>
      <c r="AJI167" s="9"/>
      <c r="AJL167" s="10"/>
      <c r="AJM167" s="1"/>
      <c r="AJN167" s="9"/>
      <c r="AJQ167" s="10"/>
      <c r="AJR167" s="1"/>
      <c r="AJS167" s="9"/>
      <c r="AJV167" s="10"/>
      <c r="AJW167" s="1"/>
      <c r="AJX167" s="9"/>
      <c r="AKA167" s="10"/>
      <c r="AKB167" s="1"/>
      <c r="AKC167" s="9"/>
      <c r="AKF167" s="10"/>
      <c r="AKG167" s="1"/>
      <c r="AKH167" s="9"/>
      <c r="AKK167" s="10"/>
      <c r="AKL167" s="1"/>
      <c r="AKM167" s="9"/>
      <c r="AKP167" s="10"/>
      <c r="AKQ167" s="1"/>
      <c r="AKR167" s="9"/>
      <c r="AKU167" s="10"/>
      <c r="AKV167" s="1"/>
      <c r="AKW167" s="9"/>
      <c r="AKZ167" s="10"/>
      <c r="ALA167" s="1"/>
      <c r="ALB167" s="9"/>
      <c r="ALE167" s="10"/>
      <c r="ALF167" s="1"/>
      <c r="ALG167" s="9"/>
      <c r="ALJ167" s="10"/>
      <c r="ALK167" s="1"/>
      <c r="ALL167" s="9"/>
      <c r="ALO167" s="10"/>
      <c r="ALP167" s="1"/>
      <c r="ALQ167" s="9"/>
      <c r="ALT167" s="10"/>
      <c r="ALU167" s="1"/>
      <c r="ALV167" s="9"/>
      <c r="ALY167" s="10"/>
      <c r="ALZ167" s="1"/>
      <c r="AMA167" s="9"/>
      <c r="AMD167" s="10"/>
      <c r="AME167" s="1"/>
      <c r="AMF167" s="9"/>
      <c r="AMI167" s="10"/>
      <c r="AMJ167" s="1"/>
    </row>
    <row r="168" spans="1:1024" customHeight="1" ht="13.2">
      <c r="I168" s="1"/>
      <c r="J168" s="9"/>
      <c r="M168" s="10"/>
      <c r="N168" s="1"/>
      <c r="O168" s="9"/>
      <c r="R168" s="10"/>
      <c r="S168" s="1"/>
      <c r="T168" s="9"/>
      <c r="W168" s="10"/>
      <c r="X168" s="1"/>
      <c r="Y168" s="9"/>
      <c r="AB168" s="10"/>
      <c r="AC168" s="1"/>
      <c r="AD168" s="9"/>
      <c r="AG168" s="10"/>
      <c r="AH168" s="1"/>
      <c r="AI168" s="9"/>
      <c r="AL168" s="10"/>
      <c r="AM168" s="1"/>
      <c r="AN168" s="9"/>
      <c r="AQ168" s="10"/>
      <c r="AR168" s="1"/>
      <c r="AS168" s="9"/>
      <c r="AV168" s="10"/>
      <c r="AW168" s="1"/>
      <c r="AX168" s="9"/>
      <c r="BA168" s="10"/>
      <c r="BB168" s="1"/>
      <c r="BC168" s="9"/>
      <c r="BF168" s="10"/>
      <c r="BG168" s="1"/>
      <c r="BH168" s="9"/>
      <c r="BK168" s="10"/>
      <c r="BL168" s="1"/>
      <c r="BM168" s="9"/>
      <c r="BP168" s="10"/>
      <c r="BQ168" s="1"/>
      <c r="BR168" s="9"/>
      <c r="BU168" s="10"/>
      <c r="BV168" s="1"/>
      <c r="BW168" s="9"/>
      <c r="BZ168" s="10"/>
      <c r="CA168" s="1"/>
      <c r="CB168" s="9"/>
      <c r="CE168" s="10"/>
      <c r="CF168" s="1"/>
      <c r="CG168" s="9"/>
      <c r="CJ168" s="10"/>
      <c r="CK168" s="1"/>
      <c r="CL168" s="9"/>
      <c r="CO168" s="10"/>
      <c r="CP168" s="1"/>
      <c r="CQ168" s="9"/>
      <c r="CT168" s="10"/>
      <c r="CU168" s="1"/>
      <c r="CV168" s="9"/>
      <c r="CY168" s="10"/>
      <c r="CZ168" s="1"/>
      <c r="DA168" s="9"/>
      <c r="DD168" s="10"/>
      <c r="DE168" s="1"/>
      <c r="DF168" s="9"/>
      <c r="DI168" s="10"/>
      <c r="DJ168" s="1"/>
      <c r="DK168" s="9"/>
      <c r="DN168" s="10"/>
      <c r="DO168" s="1"/>
      <c r="DP168" s="9"/>
      <c r="DS168" s="10"/>
      <c r="DT168" s="1"/>
      <c r="DU168" s="9"/>
      <c r="DX168" s="10"/>
      <c r="DY168" s="1"/>
      <c r="DZ168" s="9"/>
      <c r="EC168" s="10"/>
      <c r="ED168" s="1"/>
      <c r="EE168" s="9"/>
      <c r="EH168" s="10"/>
      <c r="EI168" s="1"/>
      <c r="EJ168" s="9"/>
      <c r="EM168" s="10"/>
      <c r="EN168" s="1"/>
      <c r="EO168" s="9"/>
      <c r="ER168" s="10"/>
      <c r="ES168" s="1"/>
      <c r="ET168" s="9"/>
      <c r="EW168" s="10"/>
      <c r="EX168" s="1"/>
      <c r="EY168" s="9"/>
      <c r="FB168" s="10"/>
      <c r="FC168" s="1"/>
      <c r="FD168" s="9"/>
      <c r="FG168" s="10"/>
      <c r="FH168" s="1"/>
      <c r="FI168" s="9"/>
      <c r="FL168" s="10"/>
      <c r="FM168" s="1"/>
      <c r="FN168" s="9"/>
      <c r="FQ168" s="10"/>
      <c r="FR168" s="1"/>
      <c r="FS168" s="9"/>
      <c r="FV168" s="10"/>
      <c r="FW168" s="1"/>
      <c r="FX168" s="9"/>
      <c r="GA168" s="10"/>
      <c r="GB168" s="1"/>
      <c r="GC168" s="9"/>
      <c r="GF168" s="10"/>
      <c r="GG168" s="1"/>
      <c r="GH168" s="9"/>
      <c r="GK168" s="10"/>
      <c r="GL168" s="1"/>
      <c r="GM168" s="9"/>
      <c r="GP168" s="10"/>
      <c r="GQ168" s="1"/>
      <c r="GR168" s="9"/>
      <c r="GU168" s="10"/>
      <c r="GV168" s="1"/>
      <c r="GW168" s="9"/>
      <c r="GZ168" s="10"/>
      <c r="HA168" s="1"/>
      <c r="HB168" s="9"/>
      <c r="HE168" s="10"/>
      <c r="HF168" s="1"/>
      <c r="HG168" s="9"/>
      <c r="HJ168" s="10"/>
      <c r="HK168" s="1"/>
      <c r="HL168" s="9"/>
      <c r="HO168" s="10"/>
      <c r="HP168" s="1"/>
      <c r="HQ168" s="9"/>
      <c r="HT168" s="10"/>
      <c r="HU168" s="1"/>
      <c r="HV168" s="9"/>
      <c r="HY168" s="10"/>
      <c r="HZ168" s="1"/>
      <c r="IA168" s="9"/>
      <c r="ID168" s="10"/>
      <c r="IE168" s="1"/>
      <c r="IF168" s="9"/>
      <c r="II168" s="10"/>
      <c r="IJ168" s="1"/>
      <c r="IK168" s="9"/>
      <c r="IN168" s="10"/>
      <c r="IO168" s="1"/>
      <c r="IP168" s="9"/>
      <c r="IS168" s="10"/>
      <c r="IT168" s="1"/>
      <c r="IU168" s="9"/>
      <c r="IX168" s="10"/>
      <c r="IY168" s="1"/>
      <c r="IZ168" s="9"/>
      <c r="JC168" s="10"/>
      <c r="JD168" s="1"/>
      <c r="JE168" s="9"/>
      <c r="JH168" s="10"/>
      <c r="JI168" s="1"/>
      <c r="JJ168" s="9"/>
      <c r="JM168" s="10"/>
      <c r="JN168" s="1"/>
      <c r="JO168" s="9"/>
      <c r="JR168" s="10"/>
      <c r="JS168" s="1"/>
      <c r="JT168" s="9"/>
      <c r="JW168" s="10"/>
      <c r="JX168" s="1"/>
      <c r="JY168" s="9"/>
      <c r="KB168" s="10"/>
      <c r="KC168" s="1"/>
      <c r="KD168" s="9"/>
      <c r="KG168" s="10"/>
      <c r="KH168" s="1"/>
      <c r="KI168" s="9"/>
      <c r="KL168" s="10"/>
      <c r="KM168" s="1"/>
      <c r="KN168" s="9"/>
      <c r="KQ168" s="10"/>
      <c r="KR168" s="1"/>
      <c r="KS168" s="9"/>
      <c r="KV168" s="10"/>
      <c r="KW168" s="1"/>
      <c r="KX168" s="9"/>
      <c r="LA168" s="10"/>
      <c r="LB168" s="1"/>
      <c r="LC168" s="9"/>
      <c r="LF168" s="10"/>
      <c r="LG168" s="1"/>
      <c r="LH168" s="9"/>
      <c r="LK168" s="10"/>
      <c r="LL168" s="1"/>
      <c r="LM168" s="9"/>
      <c r="LP168" s="10"/>
      <c r="LQ168" s="1"/>
      <c r="LR168" s="9"/>
      <c r="LU168" s="10"/>
      <c r="LV168" s="1"/>
      <c r="LW168" s="9"/>
      <c r="LZ168" s="10"/>
      <c r="MA168" s="1"/>
      <c r="MB168" s="9"/>
      <c r="ME168" s="10"/>
      <c r="MF168" s="1"/>
      <c r="MG168" s="9"/>
      <c r="MJ168" s="10"/>
      <c r="MK168" s="1"/>
      <c r="ML168" s="9"/>
      <c r="MO168" s="10"/>
      <c r="MP168" s="1"/>
      <c r="MQ168" s="9"/>
      <c r="MT168" s="10"/>
      <c r="MU168" s="1"/>
      <c r="MV168" s="9"/>
      <c r="MY168" s="10"/>
      <c r="MZ168" s="1"/>
      <c r="NA168" s="9"/>
      <c r="ND168" s="10"/>
      <c r="NE168" s="1"/>
      <c r="NF168" s="9"/>
      <c r="NI168" s="10"/>
      <c r="NJ168" s="1"/>
      <c r="NK168" s="9"/>
      <c r="NN168" s="10"/>
      <c r="NO168" s="1"/>
      <c r="NP168" s="9"/>
      <c r="NS168" s="10"/>
      <c r="NT168" s="1"/>
      <c r="NU168" s="9"/>
      <c r="NX168" s="10"/>
      <c r="NY168" s="1"/>
      <c r="NZ168" s="9"/>
      <c r="OC168" s="10"/>
      <c r="OD168" s="1"/>
      <c r="OE168" s="9"/>
      <c r="OH168" s="10"/>
      <c r="OI168" s="1"/>
      <c r="OJ168" s="9"/>
      <c r="OM168" s="10"/>
      <c r="ON168" s="1"/>
      <c r="OO168" s="9"/>
      <c r="OR168" s="10"/>
      <c r="OS168" s="1"/>
      <c r="OT168" s="9"/>
      <c r="OW168" s="10"/>
      <c r="OX168" s="1"/>
      <c r="OY168" s="9"/>
      <c r="PB168" s="10"/>
      <c r="PC168" s="1"/>
      <c r="PD168" s="9"/>
      <c r="PG168" s="10"/>
      <c r="PH168" s="1"/>
      <c r="PI168" s="9"/>
      <c r="PL168" s="10"/>
      <c r="PM168" s="1"/>
      <c r="PN168" s="9"/>
      <c r="PQ168" s="10"/>
      <c r="PR168" s="1"/>
      <c r="PS168" s="9"/>
      <c r="PV168" s="10"/>
      <c r="PW168" s="1"/>
      <c r="PX168" s="9"/>
      <c r="QA168" s="10"/>
      <c r="QB168" s="1"/>
      <c r="QC168" s="9"/>
      <c r="QF168" s="10"/>
      <c r="QG168" s="1"/>
      <c r="QH168" s="9"/>
      <c r="QK168" s="10"/>
      <c r="QL168" s="1"/>
      <c r="QM168" s="9"/>
      <c r="QP168" s="10"/>
      <c r="QQ168" s="1"/>
      <c r="QR168" s="9"/>
      <c r="QU168" s="10"/>
      <c r="QV168" s="1"/>
      <c r="QW168" s="9"/>
      <c r="QZ168" s="10"/>
      <c r="RA168" s="1"/>
      <c r="RB168" s="9"/>
      <c r="RE168" s="10"/>
      <c r="RF168" s="1"/>
      <c r="RG168" s="9"/>
      <c r="RJ168" s="10"/>
      <c r="RK168" s="1"/>
      <c r="RL168" s="9"/>
      <c r="RO168" s="10"/>
      <c r="RP168" s="1"/>
      <c r="RQ168" s="9"/>
      <c r="RT168" s="10"/>
      <c r="RU168" s="1"/>
      <c r="RV168" s="9"/>
      <c r="RY168" s="10"/>
      <c r="RZ168" s="1"/>
      <c r="SA168" s="9"/>
      <c r="SD168" s="10"/>
      <c r="SE168" s="1"/>
      <c r="SF168" s="9"/>
      <c r="SI168" s="10"/>
      <c r="SJ168" s="1"/>
      <c r="SK168" s="9"/>
      <c r="SN168" s="10"/>
      <c r="SO168" s="1"/>
      <c r="SP168" s="9"/>
      <c r="SS168" s="10"/>
      <c r="ST168" s="1"/>
      <c r="SU168" s="9"/>
      <c r="SX168" s="10"/>
      <c r="SY168" s="1"/>
      <c r="SZ168" s="9"/>
      <c r="TC168" s="10"/>
      <c r="TD168" s="1"/>
      <c r="TE168" s="9"/>
      <c r="TH168" s="10"/>
      <c r="TI168" s="1"/>
      <c r="TJ168" s="9"/>
      <c r="TM168" s="10"/>
      <c r="TN168" s="1"/>
      <c r="TO168" s="9"/>
      <c r="TR168" s="10"/>
      <c r="TS168" s="1"/>
      <c r="TT168" s="9"/>
      <c r="TW168" s="10"/>
      <c r="TX168" s="1"/>
      <c r="TY168" s="9"/>
      <c r="UB168" s="10"/>
      <c r="UC168" s="1"/>
      <c r="UD168" s="9"/>
      <c r="UG168" s="10"/>
      <c r="UH168" s="1"/>
      <c r="UI168" s="9"/>
      <c r="UL168" s="10"/>
      <c r="UM168" s="1"/>
      <c r="UN168" s="9"/>
      <c r="UQ168" s="10"/>
      <c r="UR168" s="1"/>
      <c r="US168" s="9"/>
      <c r="UV168" s="10"/>
      <c r="UW168" s="1"/>
      <c r="UX168" s="9"/>
      <c r="VA168" s="10"/>
      <c r="VB168" s="1"/>
      <c r="VC168" s="9"/>
      <c r="VF168" s="10"/>
      <c r="VG168" s="1"/>
      <c r="VH168" s="9"/>
      <c r="VK168" s="10"/>
      <c r="VL168" s="1"/>
      <c r="VM168" s="9"/>
      <c r="VP168" s="10"/>
      <c r="VQ168" s="1"/>
      <c r="VR168" s="9"/>
      <c r="VU168" s="10"/>
      <c r="VV168" s="1"/>
      <c r="VW168" s="9"/>
      <c r="VZ168" s="10"/>
      <c r="WA168" s="1"/>
      <c r="WB168" s="9"/>
      <c r="WE168" s="10"/>
      <c r="WF168" s="1"/>
      <c r="WG168" s="9"/>
      <c r="WJ168" s="10"/>
      <c r="WK168" s="1"/>
      <c r="WL168" s="9"/>
      <c r="WO168" s="10"/>
      <c r="WP168" s="1"/>
      <c r="WQ168" s="9"/>
      <c r="WT168" s="10"/>
      <c r="WU168" s="1"/>
      <c r="WV168" s="9"/>
      <c r="WY168" s="10"/>
      <c r="WZ168" s="1"/>
      <c r="XA168" s="9"/>
      <c r="XD168" s="10"/>
      <c r="XE168" s="1"/>
      <c r="XF168" s="9"/>
      <c r="XI168" s="10"/>
      <c r="XJ168" s="1"/>
      <c r="XK168" s="9"/>
      <c r="XN168" s="10"/>
      <c r="XO168" s="1"/>
      <c r="XP168" s="9"/>
      <c r="XS168" s="10"/>
      <c r="XT168" s="1"/>
      <c r="XU168" s="9"/>
      <c r="XX168" s="10"/>
      <c r="XY168" s="1"/>
      <c r="XZ168" s="9"/>
      <c r="YC168" s="10"/>
      <c r="YD168" s="1"/>
      <c r="YE168" s="9"/>
      <c r="YH168" s="10"/>
      <c r="YI168" s="1"/>
      <c r="YJ168" s="9"/>
      <c r="YM168" s="10"/>
      <c r="YN168" s="1"/>
      <c r="YO168" s="9"/>
      <c r="YR168" s="10"/>
      <c r="YS168" s="1"/>
      <c r="YT168" s="9"/>
      <c r="YW168" s="10"/>
      <c r="YX168" s="1"/>
      <c r="YY168" s="9"/>
      <c r="ZB168" s="10"/>
      <c r="ZC168" s="1"/>
      <c r="ZD168" s="9"/>
      <c r="ZG168" s="10"/>
      <c r="ZH168" s="1"/>
      <c r="ZI168" s="9"/>
      <c r="ZL168" s="10"/>
      <c r="ZM168" s="1"/>
      <c r="ZN168" s="9"/>
      <c r="ZQ168" s="10"/>
      <c r="ZR168" s="1"/>
      <c r="ZS168" s="9"/>
      <c r="ZV168" s="10"/>
      <c r="ZW168" s="1"/>
      <c r="ZX168" s="9"/>
      <c r="AAA168" s="10"/>
      <c r="AAB168" s="1"/>
      <c r="AAC168" s="9"/>
      <c r="AAF168" s="10"/>
      <c r="AAG168" s="1"/>
      <c r="AAH168" s="9"/>
      <c r="AAK168" s="10"/>
      <c r="AAL168" s="1"/>
      <c r="AAM168" s="9"/>
      <c r="AAP168" s="10"/>
      <c r="AAQ168" s="1"/>
      <c r="AAR168" s="9"/>
      <c r="AAU168" s="10"/>
      <c r="AAV168" s="1"/>
      <c r="AAW168" s="9"/>
      <c r="AAZ168" s="10"/>
      <c r="ABA168" s="1"/>
      <c r="ABB168" s="9"/>
      <c r="ABE168" s="10"/>
      <c r="ABF168" s="1"/>
      <c r="ABG168" s="9"/>
      <c r="ABJ168" s="10"/>
      <c r="ABK168" s="1"/>
      <c r="ABL168" s="9"/>
      <c r="ABO168" s="10"/>
      <c r="ABP168" s="1"/>
      <c r="ABQ168" s="9"/>
      <c r="ABT168" s="10"/>
      <c r="ABU168" s="1"/>
      <c r="ABV168" s="9"/>
      <c r="ABY168" s="10"/>
      <c r="ABZ168" s="1"/>
      <c r="ACA168" s="9"/>
      <c r="ACD168" s="10"/>
      <c r="ACE168" s="1"/>
      <c r="ACF168" s="9"/>
      <c r="ACI168" s="10"/>
      <c r="ACJ168" s="1"/>
      <c r="ACK168" s="9"/>
      <c r="ACN168" s="10"/>
      <c r="ACO168" s="1"/>
      <c r="ACP168" s="9"/>
      <c r="ACS168" s="10"/>
      <c r="ACT168" s="1"/>
      <c r="ACU168" s="9"/>
      <c r="ACX168" s="10"/>
      <c r="ACY168" s="1"/>
      <c r="ACZ168" s="9"/>
      <c r="ADC168" s="10"/>
      <c r="ADD168" s="1"/>
      <c r="ADE168" s="9"/>
      <c r="ADH168" s="10"/>
      <c r="ADI168" s="1"/>
      <c r="ADJ168" s="9"/>
      <c r="ADM168" s="10"/>
      <c r="ADN168" s="1"/>
      <c r="ADO168" s="9"/>
      <c r="ADR168" s="10"/>
      <c r="ADS168" s="1"/>
      <c r="ADT168" s="9"/>
      <c r="ADW168" s="10"/>
      <c r="ADX168" s="1"/>
      <c r="ADY168" s="9"/>
      <c r="AEB168" s="10"/>
      <c r="AEC168" s="1"/>
      <c r="AED168" s="9"/>
      <c r="AEG168" s="10"/>
      <c r="AEH168" s="1"/>
      <c r="AEI168" s="9"/>
      <c r="AEL168" s="10"/>
      <c r="AEM168" s="1"/>
      <c r="AEN168" s="9"/>
      <c r="AEQ168" s="10"/>
      <c r="AER168" s="1"/>
      <c r="AES168" s="9"/>
      <c r="AEV168" s="10"/>
      <c r="AEW168" s="1"/>
      <c r="AEX168" s="9"/>
      <c r="AFA168" s="10"/>
      <c r="AFB168" s="1"/>
      <c r="AFC168" s="9"/>
      <c r="AFF168" s="10"/>
      <c r="AFG168" s="1"/>
      <c r="AFH168" s="9"/>
      <c r="AFK168" s="10"/>
      <c r="AFL168" s="1"/>
      <c r="AFM168" s="9"/>
      <c r="AFP168" s="10"/>
      <c r="AFQ168" s="1"/>
      <c r="AFR168" s="9"/>
      <c r="AFU168" s="10"/>
      <c r="AFV168" s="1"/>
      <c r="AFW168" s="9"/>
      <c r="AFZ168" s="10"/>
      <c r="AGA168" s="1"/>
      <c r="AGB168" s="9"/>
      <c r="AGE168" s="10"/>
      <c r="AGF168" s="1"/>
      <c r="AGG168" s="9"/>
      <c r="AGJ168" s="10"/>
      <c r="AGK168" s="1"/>
      <c r="AGL168" s="9"/>
      <c r="AGO168" s="10"/>
      <c r="AGP168" s="1"/>
      <c r="AGQ168" s="9"/>
      <c r="AGT168" s="10"/>
      <c r="AGU168" s="1"/>
      <c r="AGV168" s="9"/>
      <c r="AGY168" s="10"/>
      <c r="AGZ168" s="1"/>
      <c r="AHA168" s="9"/>
      <c r="AHD168" s="10"/>
      <c r="AHE168" s="1"/>
      <c r="AHF168" s="9"/>
      <c r="AHI168" s="10"/>
      <c r="AHJ168" s="1"/>
      <c r="AHK168" s="9"/>
      <c r="AHN168" s="10"/>
      <c r="AHO168" s="1"/>
      <c r="AHP168" s="9"/>
      <c r="AHS168" s="10"/>
      <c r="AHT168" s="1"/>
      <c r="AHU168" s="9"/>
      <c r="AHX168" s="10"/>
      <c r="AHY168" s="1"/>
      <c r="AHZ168" s="9"/>
      <c r="AIC168" s="10"/>
      <c r="AID168" s="1"/>
      <c r="AIE168" s="9"/>
      <c r="AIH168" s="10"/>
      <c r="AII168" s="1"/>
      <c r="AIJ168" s="9"/>
      <c r="AIM168" s="10"/>
      <c r="AIN168" s="1"/>
      <c r="AIO168" s="9"/>
      <c r="AIR168" s="10"/>
      <c r="AIS168" s="1"/>
      <c r="AIT168" s="9"/>
      <c r="AIW168" s="10"/>
      <c r="AIX168" s="1"/>
      <c r="AIY168" s="9"/>
      <c r="AJB168" s="10"/>
      <c r="AJC168" s="1"/>
      <c r="AJD168" s="9"/>
      <c r="AJG168" s="10"/>
      <c r="AJH168" s="1"/>
      <c r="AJI168" s="9"/>
      <c r="AJL168" s="10"/>
      <c r="AJM168" s="1"/>
      <c r="AJN168" s="9"/>
      <c r="AJQ168" s="10"/>
      <c r="AJR168" s="1"/>
      <c r="AJS168" s="9"/>
      <c r="AJV168" s="10"/>
      <c r="AJW168" s="1"/>
      <c r="AJX168" s="9"/>
      <c r="AKA168" s="10"/>
      <c r="AKB168" s="1"/>
      <c r="AKC168" s="9"/>
      <c r="AKF168" s="10"/>
      <c r="AKG168" s="1"/>
      <c r="AKH168" s="9"/>
      <c r="AKK168" s="10"/>
      <c r="AKL168" s="1"/>
      <c r="AKM168" s="9"/>
      <c r="AKP168" s="10"/>
      <c r="AKQ168" s="1"/>
      <c r="AKR168" s="9"/>
      <c r="AKU168" s="10"/>
      <c r="AKV168" s="1"/>
      <c r="AKW168" s="9"/>
      <c r="AKZ168" s="10"/>
      <c r="ALA168" s="1"/>
      <c r="ALB168" s="9"/>
      <c r="ALE168" s="10"/>
      <c r="ALF168" s="1"/>
      <c r="ALG168" s="9"/>
      <c r="ALJ168" s="10"/>
      <c r="ALK168" s="1"/>
      <c r="ALL168" s="9"/>
      <c r="ALO168" s="10"/>
      <c r="ALP168" s="1"/>
      <c r="ALQ168" s="9"/>
      <c r="ALT168" s="10"/>
      <c r="ALU168" s="1"/>
      <c r="ALV168" s="9"/>
      <c r="ALY168" s="10"/>
      <c r="ALZ168" s="1"/>
      <c r="AMA168" s="9"/>
      <c r="AMD168" s="10"/>
      <c r="AME168" s="1"/>
      <c r="AMF168" s="9"/>
      <c r="AMI168" s="10"/>
      <c r="AMJ168" s="1"/>
    </row>
    <row r="169" spans="1:1024" customHeight="1" ht="13.2">
      <c r="I169" s="1"/>
      <c r="J169" s="9"/>
      <c r="M169" s="10"/>
      <c r="N169" s="1"/>
      <c r="O169" s="9"/>
      <c r="R169" s="10"/>
      <c r="S169" s="1"/>
      <c r="T169" s="9"/>
      <c r="W169" s="10"/>
      <c r="X169" s="1"/>
      <c r="Y169" s="9"/>
      <c r="AB169" s="10"/>
      <c r="AC169" s="1"/>
      <c r="AD169" s="9"/>
      <c r="AG169" s="10"/>
      <c r="AH169" s="1"/>
      <c r="AI169" s="9"/>
      <c r="AL169" s="10"/>
      <c r="AM169" s="1"/>
      <c r="AN169" s="9"/>
      <c r="AQ169" s="10"/>
      <c r="AR169" s="1"/>
      <c r="AS169" s="9"/>
      <c r="AV169" s="10"/>
      <c r="AW169" s="1"/>
      <c r="AX169" s="9"/>
      <c r="BA169" s="10"/>
      <c r="BB169" s="1"/>
      <c r="BC169" s="9"/>
      <c r="BF169" s="10"/>
      <c r="BG169" s="1"/>
      <c r="BH169" s="9"/>
      <c r="BK169" s="10"/>
      <c r="BL169" s="1"/>
      <c r="BM169" s="9"/>
      <c r="BP169" s="10"/>
      <c r="BQ169" s="1"/>
      <c r="BR169" s="9"/>
      <c r="BU169" s="10"/>
      <c r="BV169" s="1"/>
      <c r="BW169" s="9"/>
      <c r="BZ169" s="10"/>
      <c r="CA169" s="1"/>
      <c r="CB169" s="9"/>
      <c r="CE169" s="10"/>
      <c r="CF169" s="1"/>
      <c r="CG169" s="9"/>
      <c r="CJ169" s="10"/>
      <c r="CK169" s="1"/>
      <c r="CL169" s="9"/>
      <c r="CO169" s="10"/>
      <c r="CP169" s="1"/>
      <c r="CQ169" s="9"/>
      <c r="CT169" s="10"/>
      <c r="CU169" s="1"/>
      <c r="CV169" s="9"/>
      <c r="CY169" s="10"/>
      <c r="CZ169" s="1"/>
      <c r="DA169" s="9"/>
      <c r="DD169" s="10"/>
      <c r="DE169" s="1"/>
      <c r="DF169" s="9"/>
      <c r="DI169" s="10"/>
      <c r="DJ169" s="1"/>
      <c r="DK169" s="9"/>
      <c r="DN169" s="10"/>
      <c r="DO169" s="1"/>
      <c r="DP169" s="9"/>
      <c r="DS169" s="10"/>
      <c r="DT169" s="1"/>
      <c r="DU169" s="9"/>
      <c r="DX169" s="10"/>
      <c r="DY169" s="1"/>
      <c r="DZ169" s="9"/>
      <c r="EC169" s="10"/>
      <c r="ED169" s="1"/>
      <c r="EE169" s="9"/>
      <c r="EH169" s="10"/>
      <c r="EI169" s="1"/>
      <c r="EJ169" s="9"/>
      <c r="EM169" s="10"/>
      <c r="EN169" s="1"/>
      <c r="EO169" s="9"/>
      <c r="ER169" s="10"/>
      <c r="ES169" s="1"/>
      <c r="ET169" s="9"/>
      <c r="EW169" s="10"/>
      <c r="EX169" s="1"/>
      <c r="EY169" s="9"/>
      <c r="FB169" s="10"/>
      <c r="FC169" s="1"/>
      <c r="FD169" s="9"/>
      <c r="FG169" s="10"/>
      <c r="FH169" s="1"/>
      <c r="FI169" s="9"/>
      <c r="FL169" s="10"/>
      <c r="FM169" s="1"/>
      <c r="FN169" s="9"/>
      <c r="FQ169" s="10"/>
      <c r="FR169" s="1"/>
      <c r="FS169" s="9"/>
      <c r="FV169" s="10"/>
      <c r="FW169" s="1"/>
      <c r="FX169" s="9"/>
      <c r="GA169" s="10"/>
      <c r="GB169" s="1"/>
      <c r="GC169" s="9"/>
      <c r="GF169" s="10"/>
      <c r="GG169" s="1"/>
      <c r="GH169" s="9"/>
      <c r="GK169" s="10"/>
      <c r="GL169" s="1"/>
      <c r="GM169" s="9"/>
      <c r="GP169" s="10"/>
      <c r="GQ169" s="1"/>
      <c r="GR169" s="9"/>
      <c r="GU169" s="10"/>
      <c r="GV169" s="1"/>
      <c r="GW169" s="9"/>
      <c r="GZ169" s="10"/>
      <c r="HA169" s="1"/>
      <c r="HB169" s="9"/>
      <c r="HE169" s="10"/>
      <c r="HF169" s="1"/>
      <c r="HG169" s="9"/>
      <c r="HJ169" s="10"/>
      <c r="HK169" s="1"/>
      <c r="HL169" s="9"/>
      <c r="HO169" s="10"/>
      <c r="HP169" s="1"/>
      <c r="HQ169" s="9"/>
      <c r="HT169" s="10"/>
      <c r="HU169" s="1"/>
      <c r="HV169" s="9"/>
      <c r="HY169" s="10"/>
      <c r="HZ169" s="1"/>
      <c r="IA169" s="9"/>
      <c r="ID169" s="10"/>
      <c r="IE169" s="1"/>
      <c r="IF169" s="9"/>
      <c r="II169" s="10"/>
      <c r="IJ169" s="1"/>
      <c r="IK169" s="9"/>
      <c r="IN169" s="10"/>
      <c r="IO169" s="1"/>
      <c r="IP169" s="9"/>
      <c r="IS169" s="10"/>
      <c r="IT169" s="1"/>
      <c r="IU169" s="9"/>
      <c r="IX169" s="10"/>
      <c r="IY169" s="1"/>
      <c r="IZ169" s="9"/>
      <c r="JC169" s="10"/>
      <c r="JD169" s="1"/>
      <c r="JE169" s="9"/>
      <c r="JH169" s="10"/>
      <c r="JI169" s="1"/>
      <c r="JJ169" s="9"/>
      <c r="JM169" s="10"/>
      <c r="JN169" s="1"/>
      <c r="JO169" s="9"/>
      <c r="JR169" s="10"/>
      <c r="JS169" s="1"/>
      <c r="JT169" s="9"/>
      <c r="JW169" s="10"/>
      <c r="JX169" s="1"/>
      <c r="JY169" s="9"/>
      <c r="KB169" s="10"/>
      <c r="KC169" s="1"/>
      <c r="KD169" s="9"/>
      <c r="KG169" s="10"/>
      <c r="KH169" s="1"/>
      <c r="KI169" s="9"/>
      <c r="KL169" s="10"/>
      <c r="KM169" s="1"/>
      <c r="KN169" s="9"/>
      <c r="KQ169" s="10"/>
      <c r="KR169" s="1"/>
      <c r="KS169" s="9"/>
      <c r="KV169" s="10"/>
      <c r="KW169" s="1"/>
      <c r="KX169" s="9"/>
      <c r="LA169" s="10"/>
      <c r="LB169" s="1"/>
      <c r="LC169" s="9"/>
      <c r="LF169" s="10"/>
      <c r="LG169" s="1"/>
      <c r="LH169" s="9"/>
      <c r="LK169" s="10"/>
      <c r="LL169" s="1"/>
      <c r="LM169" s="9"/>
      <c r="LP169" s="10"/>
      <c r="LQ169" s="1"/>
      <c r="LR169" s="9"/>
      <c r="LU169" s="10"/>
      <c r="LV169" s="1"/>
      <c r="LW169" s="9"/>
      <c r="LZ169" s="10"/>
      <c r="MA169" s="1"/>
      <c r="MB169" s="9"/>
      <c r="ME169" s="10"/>
      <c r="MF169" s="1"/>
      <c r="MG169" s="9"/>
      <c r="MJ169" s="10"/>
      <c r="MK169" s="1"/>
      <c r="ML169" s="9"/>
      <c r="MO169" s="10"/>
      <c r="MP169" s="1"/>
      <c r="MQ169" s="9"/>
      <c r="MT169" s="10"/>
      <c r="MU169" s="1"/>
      <c r="MV169" s="9"/>
      <c r="MY169" s="10"/>
      <c r="MZ169" s="1"/>
      <c r="NA169" s="9"/>
      <c r="ND169" s="10"/>
      <c r="NE169" s="1"/>
      <c r="NF169" s="9"/>
      <c r="NI169" s="10"/>
      <c r="NJ169" s="1"/>
      <c r="NK169" s="9"/>
      <c r="NN169" s="10"/>
      <c r="NO169" s="1"/>
      <c r="NP169" s="9"/>
      <c r="NS169" s="10"/>
      <c r="NT169" s="1"/>
      <c r="NU169" s="9"/>
      <c r="NX169" s="10"/>
      <c r="NY169" s="1"/>
      <c r="NZ169" s="9"/>
      <c r="OC169" s="10"/>
      <c r="OD169" s="1"/>
      <c r="OE169" s="9"/>
      <c r="OH169" s="10"/>
      <c r="OI169" s="1"/>
      <c r="OJ169" s="9"/>
      <c r="OM169" s="10"/>
      <c r="ON169" s="1"/>
      <c r="OO169" s="9"/>
      <c r="OR169" s="10"/>
      <c r="OS169" s="1"/>
      <c r="OT169" s="9"/>
      <c r="OW169" s="10"/>
      <c r="OX169" s="1"/>
      <c r="OY169" s="9"/>
      <c r="PB169" s="10"/>
      <c r="PC169" s="1"/>
      <c r="PD169" s="9"/>
      <c r="PG169" s="10"/>
      <c r="PH169" s="1"/>
      <c r="PI169" s="9"/>
      <c r="PL169" s="10"/>
      <c r="PM169" s="1"/>
      <c r="PN169" s="9"/>
      <c r="PQ169" s="10"/>
      <c r="PR169" s="1"/>
      <c r="PS169" s="9"/>
      <c r="PV169" s="10"/>
      <c r="PW169" s="1"/>
      <c r="PX169" s="9"/>
      <c r="QA169" s="10"/>
      <c r="QB169" s="1"/>
      <c r="QC169" s="9"/>
      <c r="QF169" s="10"/>
      <c r="QG169" s="1"/>
      <c r="QH169" s="9"/>
      <c r="QK169" s="10"/>
      <c r="QL169" s="1"/>
      <c r="QM169" s="9"/>
      <c r="QP169" s="10"/>
      <c r="QQ169" s="1"/>
      <c r="QR169" s="9"/>
      <c r="QU169" s="10"/>
      <c r="QV169" s="1"/>
      <c r="QW169" s="9"/>
      <c r="QZ169" s="10"/>
      <c r="RA169" s="1"/>
      <c r="RB169" s="9"/>
      <c r="RE169" s="10"/>
      <c r="RF169" s="1"/>
      <c r="RG169" s="9"/>
      <c r="RJ169" s="10"/>
      <c r="RK169" s="1"/>
      <c r="RL169" s="9"/>
      <c r="RO169" s="10"/>
      <c r="RP169" s="1"/>
      <c r="RQ169" s="9"/>
      <c r="RT169" s="10"/>
      <c r="RU169" s="1"/>
      <c r="RV169" s="9"/>
      <c r="RY169" s="10"/>
      <c r="RZ169" s="1"/>
      <c r="SA169" s="9"/>
      <c r="SD169" s="10"/>
      <c r="SE169" s="1"/>
      <c r="SF169" s="9"/>
      <c r="SI169" s="10"/>
      <c r="SJ169" s="1"/>
      <c r="SK169" s="9"/>
      <c r="SN169" s="10"/>
      <c r="SO169" s="1"/>
      <c r="SP169" s="9"/>
      <c r="SS169" s="10"/>
      <c r="ST169" s="1"/>
      <c r="SU169" s="9"/>
      <c r="SX169" s="10"/>
      <c r="SY169" s="1"/>
      <c r="SZ169" s="9"/>
      <c r="TC169" s="10"/>
      <c r="TD169" s="1"/>
      <c r="TE169" s="9"/>
      <c r="TH169" s="10"/>
      <c r="TI169" s="1"/>
      <c r="TJ169" s="9"/>
      <c r="TM169" s="10"/>
      <c r="TN169" s="1"/>
      <c r="TO169" s="9"/>
      <c r="TR169" s="10"/>
      <c r="TS169" s="1"/>
      <c r="TT169" s="9"/>
      <c r="TW169" s="10"/>
      <c r="TX169" s="1"/>
      <c r="TY169" s="9"/>
      <c r="UB169" s="10"/>
      <c r="UC169" s="1"/>
      <c r="UD169" s="9"/>
      <c r="UG169" s="10"/>
      <c r="UH169" s="1"/>
      <c r="UI169" s="9"/>
      <c r="UL169" s="10"/>
      <c r="UM169" s="1"/>
      <c r="UN169" s="9"/>
      <c r="UQ169" s="10"/>
      <c r="UR169" s="1"/>
      <c r="US169" s="9"/>
      <c r="UV169" s="10"/>
      <c r="UW169" s="1"/>
      <c r="UX169" s="9"/>
      <c r="VA169" s="10"/>
      <c r="VB169" s="1"/>
      <c r="VC169" s="9"/>
      <c r="VF169" s="10"/>
      <c r="VG169" s="1"/>
      <c r="VH169" s="9"/>
      <c r="VK169" s="10"/>
      <c r="VL169" s="1"/>
      <c r="VM169" s="9"/>
      <c r="VP169" s="10"/>
      <c r="VQ169" s="1"/>
      <c r="VR169" s="9"/>
      <c r="VU169" s="10"/>
      <c r="VV169" s="1"/>
      <c r="VW169" s="9"/>
      <c r="VZ169" s="10"/>
      <c r="WA169" s="1"/>
      <c r="WB169" s="9"/>
      <c r="WE169" s="10"/>
      <c r="WF169" s="1"/>
      <c r="WG169" s="9"/>
      <c r="WJ169" s="10"/>
      <c r="WK169" s="1"/>
      <c r="WL169" s="9"/>
      <c r="WO169" s="10"/>
      <c r="WP169" s="1"/>
      <c r="WQ169" s="9"/>
      <c r="WT169" s="10"/>
      <c r="WU169" s="1"/>
      <c r="WV169" s="9"/>
      <c r="WY169" s="10"/>
      <c r="WZ169" s="1"/>
      <c r="XA169" s="9"/>
      <c r="XD169" s="10"/>
      <c r="XE169" s="1"/>
      <c r="XF169" s="9"/>
      <c r="XI169" s="10"/>
      <c r="XJ169" s="1"/>
      <c r="XK169" s="9"/>
      <c r="XN169" s="10"/>
      <c r="XO169" s="1"/>
      <c r="XP169" s="9"/>
      <c r="XS169" s="10"/>
      <c r="XT169" s="1"/>
      <c r="XU169" s="9"/>
      <c r="XX169" s="10"/>
      <c r="XY169" s="1"/>
      <c r="XZ169" s="9"/>
      <c r="YC169" s="10"/>
      <c r="YD169" s="1"/>
      <c r="YE169" s="9"/>
      <c r="YH169" s="10"/>
      <c r="YI169" s="1"/>
      <c r="YJ169" s="9"/>
      <c r="YM169" s="10"/>
      <c r="YN169" s="1"/>
      <c r="YO169" s="9"/>
      <c r="YR169" s="10"/>
      <c r="YS169" s="1"/>
      <c r="YT169" s="9"/>
      <c r="YW169" s="10"/>
      <c r="YX169" s="1"/>
      <c r="YY169" s="9"/>
      <c r="ZB169" s="10"/>
      <c r="ZC169" s="1"/>
      <c r="ZD169" s="9"/>
      <c r="ZG169" s="10"/>
      <c r="ZH169" s="1"/>
      <c r="ZI169" s="9"/>
      <c r="ZL169" s="10"/>
      <c r="ZM169" s="1"/>
      <c r="ZN169" s="9"/>
      <c r="ZQ169" s="10"/>
      <c r="ZR169" s="1"/>
      <c r="ZS169" s="9"/>
      <c r="ZV169" s="10"/>
      <c r="ZW169" s="1"/>
      <c r="ZX169" s="9"/>
      <c r="AAA169" s="10"/>
      <c r="AAB169" s="1"/>
      <c r="AAC169" s="9"/>
      <c r="AAF169" s="10"/>
      <c r="AAG169" s="1"/>
      <c r="AAH169" s="9"/>
      <c r="AAK169" s="10"/>
      <c r="AAL169" s="1"/>
      <c r="AAM169" s="9"/>
      <c r="AAP169" s="10"/>
      <c r="AAQ169" s="1"/>
      <c r="AAR169" s="9"/>
      <c r="AAU169" s="10"/>
      <c r="AAV169" s="1"/>
      <c r="AAW169" s="9"/>
      <c r="AAZ169" s="10"/>
      <c r="ABA169" s="1"/>
      <c r="ABB169" s="9"/>
      <c r="ABE169" s="10"/>
      <c r="ABF169" s="1"/>
      <c r="ABG169" s="9"/>
      <c r="ABJ169" s="10"/>
      <c r="ABK169" s="1"/>
      <c r="ABL169" s="9"/>
      <c r="ABO169" s="10"/>
      <c r="ABP169" s="1"/>
      <c r="ABQ169" s="9"/>
      <c r="ABT169" s="10"/>
      <c r="ABU169" s="1"/>
      <c r="ABV169" s="9"/>
      <c r="ABY169" s="10"/>
      <c r="ABZ169" s="1"/>
      <c r="ACA169" s="9"/>
      <c r="ACD169" s="10"/>
      <c r="ACE169" s="1"/>
      <c r="ACF169" s="9"/>
      <c r="ACI169" s="10"/>
      <c r="ACJ169" s="1"/>
      <c r="ACK169" s="9"/>
      <c r="ACN169" s="10"/>
      <c r="ACO169" s="1"/>
      <c r="ACP169" s="9"/>
      <c r="ACS169" s="10"/>
      <c r="ACT169" s="1"/>
      <c r="ACU169" s="9"/>
      <c r="ACX169" s="10"/>
      <c r="ACY169" s="1"/>
      <c r="ACZ169" s="9"/>
      <c r="ADC169" s="10"/>
      <c r="ADD169" s="1"/>
      <c r="ADE169" s="9"/>
      <c r="ADH169" s="10"/>
      <c r="ADI169" s="1"/>
      <c r="ADJ169" s="9"/>
      <c r="ADM169" s="10"/>
      <c r="ADN169" s="1"/>
      <c r="ADO169" s="9"/>
      <c r="ADR169" s="10"/>
      <c r="ADS169" s="1"/>
      <c r="ADT169" s="9"/>
      <c r="ADW169" s="10"/>
      <c r="ADX169" s="1"/>
      <c r="ADY169" s="9"/>
      <c r="AEB169" s="10"/>
      <c r="AEC169" s="1"/>
      <c r="AED169" s="9"/>
      <c r="AEG169" s="10"/>
      <c r="AEH169" s="1"/>
      <c r="AEI169" s="9"/>
      <c r="AEL169" s="10"/>
      <c r="AEM169" s="1"/>
      <c r="AEN169" s="9"/>
      <c r="AEQ169" s="10"/>
      <c r="AER169" s="1"/>
      <c r="AES169" s="9"/>
      <c r="AEV169" s="10"/>
      <c r="AEW169" s="1"/>
      <c r="AEX169" s="9"/>
      <c r="AFA169" s="10"/>
      <c r="AFB169" s="1"/>
      <c r="AFC169" s="9"/>
      <c r="AFF169" s="10"/>
      <c r="AFG169" s="1"/>
      <c r="AFH169" s="9"/>
      <c r="AFK169" s="10"/>
      <c r="AFL169" s="1"/>
      <c r="AFM169" s="9"/>
      <c r="AFP169" s="10"/>
      <c r="AFQ169" s="1"/>
      <c r="AFR169" s="9"/>
      <c r="AFU169" s="10"/>
      <c r="AFV169" s="1"/>
      <c r="AFW169" s="9"/>
      <c r="AFZ169" s="10"/>
      <c r="AGA169" s="1"/>
      <c r="AGB169" s="9"/>
      <c r="AGE169" s="10"/>
      <c r="AGF169" s="1"/>
      <c r="AGG169" s="9"/>
      <c r="AGJ169" s="10"/>
      <c r="AGK169" s="1"/>
      <c r="AGL169" s="9"/>
      <c r="AGO169" s="10"/>
      <c r="AGP169" s="1"/>
      <c r="AGQ169" s="9"/>
      <c r="AGT169" s="10"/>
      <c r="AGU169" s="1"/>
      <c r="AGV169" s="9"/>
      <c r="AGY169" s="10"/>
      <c r="AGZ169" s="1"/>
      <c r="AHA169" s="9"/>
      <c r="AHD169" s="10"/>
      <c r="AHE169" s="1"/>
      <c r="AHF169" s="9"/>
      <c r="AHI169" s="10"/>
      <c r="AHJ169" s="1"/>
      <c r="AHK169" s="9"/>
      <c r="AHN169" s="10"/>
      <c r="AHO169" s="1"/>
      <c r="AHP169" s="9"/>
      <c r="AHS169" s="10"/>
      <c r="AHT169" s="1"/>
      <c r="AHU169" s="9"/>
      <c r="AHX169" s="10"/>
      <c r="AHY169" s="1"/>
      <c r="AHZ169" s="9"/>
      <c r="AIC169" s="10"/>
      <c r="AID169" s="1"/>
      <c r="AIE169" s="9"/>
      <c r="AIH169" s="10"/>
      <c r="AII169" s="1"/>
      <c r="AIJ169" s="9"/>
      <c r="AIM169" s="10"/>
      <c r="AIN169" s="1"/>
      <c r="AIO169" s="9"/>
      <c r="AIR169" s="10"/>
      <c r="AIS169" s="1"/>
      <c r="AIT169" s="9"/>
      <c r="AIW169" s="10"/>
      <c r="AIX169" s="1"/>
      <c r="AIY169" s="9"/>
      <c r="AJB169" s="10"/>
      <c r="AJC169" s="1"/>
      <c r="AJD169" s="9"/>
      <c r="AJG169" s="10"/>
      <c r="AJH169" s="1"/>
      <c r="AJI169" s="9"/>
      <c r="AJL169" s="10"/>
      <c r="AJM169" s="1"/>
      <c r="AJN169" s="9"/>
      <c r="AJQ169" s="10"/>
      <c r="AJR169" s="1"/>
      <c r="AJS169" s="9"/>
      <c r="AJV169" s="10"/>
      <c r="AJW169" s="1"/>
      <c r="AJX169" s="9"/>
      <c r="AKA169" s="10"/>
      <c r="AKB169" s="1"/>
      <c r="AKC169" s="9"/>
      <c r="AKF169" s="10"/>
      <c r="AKG169" s="1"/>
      <c r="AKH169" s="9"/>
      <c r="AKK169" s="10"/>
      <c r="AKL169" s="1"/>
      <c r="AKM169" s="9"/>
      <c r="AKP169" s="10"/>
      <c r="AKQ169" s="1"/>
      <c r="AKR169" s="9"/>
      <c r="AKU169" s="10"/>
      <c r="AKV169" s="1"/>
      <c r="AKW169" s="9"/>
      <c r="AKZ169" s="10"/>
      <c r="ALA169" s="1"/>
      <c r="ALB169" s="9"/>
      <c r="ALE169" s="10"/>
      <c r="ALF169" s="1"/>
      <c r="ALG169" s="9"/>
      <c r="ALJ169" s="10"/>
      <c r="ALK169" s="1"/>
      <c r="ALL169" s="9"/>
      <c r="ALO169" s="10"/>
      <c r="ALP169" s="1"/>
      <c r="ALQ169" s="9"/>
      <c r="ALT169" s="10"/>
      <c r="ALU169" s="1"/>
      <c r="ALV169" s="9"/>
      <c r="ALY169" s="10"/>
      <c r="ALZ169" s="1"/>
      <c r="AMA169" s="9"/>
      <c r="AMD169" s="10"/>
      <c r="AME169" s="1"/>
      <c r="AMF169" s="9"/>
      <c r="AMI169" s="10"/>
      <c r="AMJ169" s="1"/>
    </row>
    <row r="170" spans="1:1024" customHeight="1" ht="13.2">
      <c r="I170" s="1"/>
      <c r="J170" s="9"/>
      <c r="M170" s="10"/>
      <c r="N170" s="1"/>
      <c r="O170" s="9"/>
      <c r="R170" s="10"/>
      <c r="S170" s="1"/>
      <c r="T170" s="9"/>
      <c r="W170" s="10"/>
      <c r="X170" s="1"/>
      <c r="Y170" s="9"/>
      <c r="AB170" s="10"/>
      <c r="AC170" s="1"/>
      <c r="AD170" s="9"/>
      <c r="AG170" s="10"/>
      <c r="AH170" s="1"/>
      <c r="AI170" s="9"/>
      <c r="AL170" s="10"/>
      <c r="AM170" s="1"/>
      <c r="AN170" s="9"/>
      <c r="AQ170" s="10"/>
      <c r="AR170" s="1"/>
      <c r="AS170" s="9"/>
      <c r="AV170" s="10"/>
      <c r="AW170" s="1"/>
      <c r="AX170" s="9"/>
      <c r="BA170" s="10"/>
      <c r="BB170" s="1"/>
      <c r="BC170" s="9"/>
      <c r="BF170" s="10"/>
      <c r="BG170" s="1"/>
      <c r="BH170" s="9"/>
      <c r="BK170" s="10"/>
      <c r="BL170" s="1"/>
      <c r="BM170" s="9"/>
      <c r="BP170" s="10"/>
      <c r="BQ170" s="1"/>
      <c r="BR170" s="9"/>
      <c r="BU170" s="10"/>
      <c r="BV170" s="1"/>
      <c r="BW170" s="9"/>
      <c r="BZ170" s="10"/>
      <c r="CA170" s="1"/>
      <c r="CB170" s="9"/>
      <c r="CE170" s="10"/>
      <c r="CF170" s="1"/>
      <c r="CG170" s="9"/>
      <c r="CJ170" s="10"/>
      <c r="CK170" s="1"/>
      <c r="CL170" s="9"/>
      <c r="CO170" s="10"/>
      <c r="CP170" s="1"/>
      <c r="CQ170" s="9"/>
      <c r="CT170" s="10"/>
      <c r="CU170" s="1"/>
      <c r="CV170" s="9"/>
      <c r="CY170" s="10"/>
      <c r="CZ170" s="1"/>
      <c r="DA170" s="9"/>
      <c r="DD170" s="10"/>
      <c r="DE170" s="1"/>
      <c r="DF170" s="9"/>
      <c r="DI170" s="10"/>
      <c r="DJ170" s="1"/>
      <c r="DK170" s="9"/>
      <c r="DN170" s="10"/>
      <c r="DO170" s="1"/>
      <c r="DP170" s="9"/>
      <c r="DS170" s="10"/>
      <c r="DT170" s="1"/>
      <c r="DU170" s="9"/>
      <c r="DX170" s="10"/>
      <c r="DY170" s="1"/>
      <c r="DZ170" s="9"/>
      <c r="EC170" s="10"/>
      <c r="ED170" s="1"/>
      <c r="EE170" s="9"/>
      <c r="EH170" s="10"/>
      <c r="EI170" s="1"/>
      <c r="EJ170" s="9"/>
      <c r="EM170" s="10"/>
      <c r="EN170" s="1"/>
      <c r="EO170" s="9"/>
      <c r="ER170" s="10"/>
      <c r="ES170" s="1"/>
      <c r="ET170" s="9"/>
      <c r="EW170" s="10"/>
      <c r="EX170" s="1"/>
      <c r="EY170" s="9"/>
      <c r="FB170" s="10"/>
      <c r="FC170" s="1"/>
      <c r="FD170" s="9"/>
      <c r="FG170" s="10"/>
      <c r="FH170" s="1"/>
      <c r="FI170" s="9"/>
      <c r="FL170" s="10"/>
      <c r="FM170" s="1"/>
      <c r="FN170" s="9"/>
      <c r="FQ170" s="10"/>
      <c r="FR170" s="1"/>
      <c r="FS170" s="9"/>
      <c r="FV170" s="10"/>
      <c r="FW170" s="1"/>
      <c r="FX170" s="9"/>
      <c r="GA170" s="10"/>
      <c r="GB170" s="1"/>
      <c r="GC170" s="9"/>
      <c r="GF170" s="10"/>
      <c r="GG170" s="1"/>
      <c r="GH170" s="9"/>
      <c r="GK170" s="10"/>
      <c r="GL170" s="1"/>
      <c r="GM170" s="9"/>
      <c r="GP170" s="10"/>
      <c r="GQ170" s="1"/>
      <c r="GR170" s="9"/>
      <c r="GU170" s="10"/>
      <c r="GV170" s="1"/>
      <c r="GW170" s="9"/>
      <c r="GZ170" s="10"/>
      <c r="HA170" s="1"/>
      <c r="HB170" s="9"/>
      <c r="HE170" s="10"/>
      <c r="HF170" s="1"/>
      <c r="HG170" s="9"/>
      <c r="HJ170" s="10"/>
      <c r="HK170" s="1"/>
      <c r="HL170" s="9"/>
      <c r="HO170" s="10"/>
      <c r="HP170" s="1"/>
      <c r="HQ170" s="9"/>
      <c r="HT170" s="10"/>
      <c r="HU170" s="1"/>
      <c r="HV170" s="9"/>
      <c r="HY170" s="10"/>
      <c r="HZ170" s="1"/>
      <c r="IA170" s="9"/>
      <c r="ID170" s="10"/>
      <c r="IE170" s="1"/>
      <c r="IF170" s="9"/>
      <c r="II170" s="10"/>
      <c r="IJ170" s="1"/>
      <c r="IK170" s="9"/>
      <c r="IN170" s="10"/>
      <c r="IO170" s="1"/>
      <c r="IP170" s="9"/>
      <c r="IS170" s="10"/>
      <c r="IT170" s="1"/>
      <c r="IU170" s="9"/>
      <c r="IX170" s="10"/>
      <c r="IY170" s="1"/>
      <c r="IZ170" s="9"/>
      <c r="JC170" s="10"/>
      <c r="JD170" s="1"/>
      <c r="JE170" s="9"/>
      <c r="JH170" s="10"/>
      <c r="JI170" s="1"/>
      <c r="JJ170" s="9"/>
      <c r="JM170" s="10"/>
      <c r="JN170" s="1"/>
      <c r="JO170" s="9"/>
      <c r="JR170" s="10"/>
      <c r="JS170" s="1"/>
      <c r="JT170" s="9"/>
      <c r="JW170" s="10"/>
      <c r="JX170" s="1"/>
      <c r="JY170" s="9"/>
      <c r="KB170" s="10"/>
      <c r="KC170" s="1"/>
      <c r="KD170" s="9"/>
      <c r="KG170" s="10"/>
      <c r="KH170" s="1"/>
      <c r="KI170" s="9"/>
      <c r="KL170" s="10"/>
      <c r="KM170" s="1"/>
      <c r="KN170" s="9"/>
      <c r="KQ170" s="10"/>
      <c r="KR170" s="1"/>
      <c r="KS170" s="9"/>
      <c r="KV170" s="10"/>
      <c r="KW170" s="1"/>
      <c r="KX170" s="9"/>
      <c r="LA170" s="10"/>
      <c r="LB170" s="1"/>
      <c r="LC170" s="9"/>
      <c r="LF170" s="10"/>
      <c r="LG170" s="1"/>
      <c r="LH170" s="9"/>
      <c r="LK170" s="10"/>
      <c r="LL170" s="1"/>
      <c r="LM170" s="9"/>
      <c r="LP170" s="10"/>
      <c r="LQ170" s="1"/>
      <c r="LR170" s="9"/>
      <c r="LU170" s="10"/>
      <c r="LV170" s="1"/>
      <c r="LW170" s="9"/>
      <c r="LZ170" s="10"/>
      <c r="MA170" s="1"/>
      <c r="MB170" s="9"/>
      <c r="ME170" s="10"/>
      <c r="MF170" s="1"/>
      <c r="MG170" s="9"/>
      <c r="MJ170" s="10"/>
      <c r="MK170" s="1"/>
      <c r="ML170" s="9"/>
      <c r="MO170" s="10"/>
      <c r="MP170" s="1"/>
      <c r="MQ170" s="9"/>
      <c r="MT170" s="10"/>
      <c r="MU170" s="1"/>
      <c r="MV170" s="9"/>
      <c r="MY170" s="10"/>
      <c r="MZ170" s="1"/>
      <c r="NA170" s="9"/>
      <c r="ND170" s="10"/>
      <c r="NE170" s="1"/>
      <c r="NF170" s="9"/>
      <c r="NI170" s="10"/>
      <c r="NJ170" s="1"/>
      <c r="NK170" s="9"/>
      <c r="NN170" s="10"/>
      <c r="NO170" s="1"/>
      <c r="NP170" s="9"/>
      <c r="NS170" s="10"/>
      <c r="NT170" s="1"/>
      <c r="NU170" s="9"/>
      <c r="NX170" s="10"/>
      <c r="NY170" s="1"/>
      <c r="NZ170" s="9"/>
      <c r="OC170" s="10"/>
      <c r="OD170" s="1"/>
      <c r="OE170" s="9"/>
      <c r="OH170" s="10"/>
      <c r="OI170" s="1"/>
      <c r="OJ170" s="9"/>
      <c r="OM170" s="10"/>
      <c r="ON170" s="1"/>
      <c r="OO170" s="9"/>
      <c r="OR170" s="10"/>
      <c r="OS170" s="1"/>
      <c r="OT170" s="9"/>
      <c r="OW170" s="10"/>
      <c r="OX170" s="1"/>
      <c r="OY170" s="9"/>
      <c r="PB170" s="10"/>
      <c r="PC170" s="1"/>
      <c r="PD170" s="9"/>
      <c r="PG170" s="10"/>
      <c r="PH170" s="1"/>
      <c r="PI170" s="9"/>
      <c r="PL170" s="10"/>
      <c r="PM170" s="1"/>
      <c r="PN170" s="9"/>
      <c r="PQ170" s="10"/>
      <c r="PR170" s="1"/>
      <c r="PS170" s="9"/>
      <c r="PV170" s="10"/>
      <c r="PW170" s="1"/>
      <c r="PX170" s="9"/>
      <c r="QA170" s="10"/>
      <c r="QB170" s="1"/>
      <c r="QC170" s="9"/>
      <c r="QF170" s="10"/>
      <c r="QG170" s="1"/>
      <c r="QH170" s="9"/>
      <c r="QK170" s="10"/>
      <c r="QL170" s="1"/>
      <c r="QM170" s="9"/>
      <c r="QP170" s="10"/>
      <c r="QQ170" s="1"/>
      <c r="QR170" s="9"/>
      <c r="QU170" s="10"/>
      <c r="QV170" s="1"/>
      <c r="QW170" s="9"/>
      <c r="QZ170" s="10"/>
      <c r="RA170" s="1"/>
      <c r="RB170" s="9"/>
      <c r="RE170" s="10"/>
      <c r="RF170" s="1"/>
      <c r="RG170" s="9"/>
      <c r="RJ170" s="10"/>
      <c r="RK170" s="1"/>
      <c r="RL170" s="9"/>
      <c r="RO170" s="10"/>
      <c r="RP170" s="1"/>
      <c r="RQ170" s="9"/>
      <c r="RT170" s="10"/>
      <c r="RU170" s="1"/>
      <c r="RV170" s="9"/>
      <c r="RY170" s="10"/>
      <c r="RZ170" s="1"/>
      <c r="SA170" s="9"/>
      <c r="SD170" s="10"/>
      <c r="SE170" s="1"/>
      <c r="SF170" s="9"/>
      <c r="SI170" s="10"/>
      <c r="SJ170" s="1"/>
      <c r="SK170" s="9"/>
      <c r="SN170" s="10"/>
      <c r="SO170" s="1"/>
      <c r="SP170" s="9"/>
      <c r="SS170" s="10"/>
      <c r="ST170" s="1"/>
      <c r="SU170" s="9"/>
      <c r="SX170" s="10"/>
      <c r="SY170" s="1"/>
      <c r="SZ170" s="9"/>
      <c r="TC170" s="10"/>
      <c r="TD170" s="1"/>
      <c r="TE170" s="9"/>
      <c r="TH170" s="10"/>
      <c r="TI170" s="1"/>
      <c r="TJ170" s="9"/>
      <c r="TM170" s="10"/>
      <c r="TN170" s="1"/>
      <c r="TO170" s="9"/>
      <c r="TR170" s="10"/>
      <c r="TS170" s="1"/>
      <c r="TT170" s="9"/>
      <c r="TW170" s="10"/>
      <c r="TX170" s="1"/>
      <c r="TY170" s="9"/>
      <c r="UB170" s="10"/>
      <c r="UC170" s="1"/>
      <c r="UD170" s="9"/>
      <c r="UG170" s="10"/>
      <c r="UH170" s="1"/>
      <c r="UI170" s="9"/>
      <c r="UL170" s="10"/>
      <c r="UM170" s="1"/>
      <c r="UN170" s="9"/>
      <c r="UQ170" s="10"/>
      <c r="UR170" s="1"/>
      <c r="US170" s="9"/>
      <c r="UV170" s="10"/>
      <c r="UW170" s="1"/>
      <c r="UX170" s="9"/>
      <c r="VA170" s="10"/>
      <c r="VB170" s="1"/>
      <c r="VC170" s="9"/>
      <c r="VF170" s="10"/>
      <c r="VG170" s="1"/>
      <c r="VH170" s="9"/>
      <c r="VK170" s="10"/>
      <c r="VL170" s="1"/>
      <c r="VM170" s="9"/>
      <c r="VP170" s="10"/>
      <c r="VQ170" s="1"/>
      <c r="VR170" s="9"/>
      <c r="VU170" s="10"/>
      <c r="VV170" s="1"/>
      <c r="VW170" s="9"/>
      <c r="VZ170" s="10"/>
      <c r="WA170" s="1"/>
      <c r="WB170" s="9"/>
      <c r="WE170" s="10"/>
      <c r="WF170" s="1"/>
      <c r="WG170" s="9"/>
      <c r="WJ170" s="10"/>
      <c r="WK170" s="1"/>
      <c r="WL170" s="9"/>
      <c r="WO170" s="10"/>
      <c r="WP170" s="1"/>
      <c r="WQ170" s="9"/>
      <c r="WT170" s="10"/>
      <c r="WU170" s="1"/>
      <c r="WV170" s="9"/>
      <c r="WY170" s="10"/>
      <c r="WZ170" s="1"/>
      <c r="XA170" s="9"/>
      <c r="XD170" s="10"/>
      <c r="XE170" s="1"/>
      <c r="XF170" s="9"/>
      <c r="XI170" s="10"/>
      <c r="XJ170" s="1"/>
      <c r="XK170" s="9"/>
      <c r="XN170" s="10"/>
      <c r="XO170" s="1"/>
      <c r="XP170" s="9"/>
      <c r="XS170" s="10"/>
      <c r="XT170" s="1"/>
      <c r="XU170" s="9"/>
      <c r="XX170" s="10"/>
      <c r="XY170" s="1"/>
      <c r="XZ170" s="9"/>
      <c r="YC170" s="10"/>
      <c r="YD170" s="1"/>
      <c r="YE170" s="9"/>
      <c r="YH170" s="10"/>
      <c r="YI170" s="1"/>
      <c r="YJ170" s="9"/>
      <c r="YM170" s="10"/>
      <c r="YN170" s="1"/>
      <c r="YO170" s="9"/>
      <c r="YR170" s="10"/>
      <c r="YS170" s="1"/>
      <c r="YT170" s="9"/>
      <c r="YW170" s="10"/>
      <c r="YX170" s="1"/>
      <c r="YY170" s="9"/>
      <c r="ZB170" s="10"/>
      <c r="ZC170" s="1"/>
      <c r="ZD170" s="9"/>
      <c r="ZG170" s="10"/>
      <c r="ZH170" s="1"/>
      <c r="ZI170" s="9"/>
      <c r="ZL170" s="10"/>
      <c r="ZM170" s="1"/>
      <c r="ZN170" s="9"/>
      <c r="ZQ170" s="10"/>
      <c r="ZR170" s="1"/>
      <c r="ZS170" s="9"/>
      <c r="ZV170" s="10"/>
      <c r="ZW170" s="1"/>
      <c r="ZX170" s="9"/>
      <c r="AAA170" s="10"/>
      <c r="AAB170" s="1"/>
      <c r="AAC170" s="9"/>
      <c r="AAF170" s="10"/>
      <c r="AAG170" s="1"/>
      <c r="AAH170" s="9"/>
      <c r="AAK170" s="10"/>
      <c r="AAL170" s="1"/>
      <c r="AAM170" s="9"/>
      <c r="AAP170" s="10"/>
      <c r="AAQ170" s="1"/>
      <c r="AAR170" s="9"/>
      <c r="AAU170" s="10"/>
      <c r="AAV170" s="1"/>
      <c r="AAW170" s="9"/>
      <c r="AAZ170" s="10"/>
      <c r="ABA170" s="1"/>
      <c r="ABB170" s="9"/>
      <c r="ABE170" s="10"/>
      <c r="ABF170" s="1"/>
      <c r="ABG170" s="9"/>
      <c r="ABJ170" s="10"/>
      <c r="ABK170" s="1"/>
      <c r="ABL170" s="9"/>
      <c r="ABO170" s="10"/>
      <c r="ABP170" s="1"/>
      <c r="ABQ170" s="9"/>
      <c r="ABT170" s="10"/>
      <c r="ABU170" s="1"/>
      <c r="ABV170" s="9"/>
      <c r="ABY170" s="10"/>
      <c r="ABZ170" s="1"/>
      <c r="ACA170" s="9"/>
      <c r="ACD170" s="10"/>
      <c r="ACE170" s="1"/>
      <c r="ACF170" s="9"/>
      <c r="ACI170" s="10"/>
      <c r="ACJ170" s="1"/>
      <c r="ACK170" s="9"/>
      <c r="ACN170" s="10"/>
      <c r="ACO170" s="1"/>
      <c r="ACP170" s="9"/>
      <c r="ACS170" s="10"/>
      <c r="ACT170" s="1"/>
      <c r="ACU170" s="9"/>
      <c r="ACX170" s="10"/>
      <c r="ACY170" s="1"/>
      <c r="ACZ170" s="9"/>
      <c r="ADC170" s="10"/>
      <c r="ADD170" s="1"/>
      <c r="ADE170" s="9"/>
      <c r="ADH170" s="10"/>
      <c r="ADI170" s="1"/>
      <c r="ADJ170" s="9"/>
      <c r="ADM170" s="10"/>
      <c r="ADN170" s="1"/>
      <c r="ADO170" s="9"/>
      <c r="ADR170" s="10"/>
      <c r="ADS170" s="1"/>
      <c r="ADT170" s="9"/>
      <c r="ADW170" s="10"/>
      <c r="ADX170" s="1"/>
      <c r="ADY170" s="9"/>
      <c r="AEB170" s="10"/>
      <c r="AEC170" s="1"/>
      <c r="AED170" s="9"/>
      <c r="AEG170" s="10"/>
      <c r="AEH170" s="1"/>
      <c r="AEI170" s="9"/>
      <c r="AEL170" s="10"/>
      <c r="AEM170" s="1"/>
      <c r="AEN170" s="9"/>
      <c r="AEQ170" s="10"/>
      <c r="AER170" s="1"/>
      <c r="AES170" s="9"/>
      <c r="AEV170" s="10"/>
      <c r="AEW170" s="1"/>
      <c r="AEX170" s="9"/>
      <c r="AFA170" s="10"/>
      <c r="AFB170" s="1"/>
      <c r="AFC170" s="9"/>
      <c r="AFF170" s="10"/>
      <c r="AFG170" s="1"/>
      <c r="AFH170" s="9"/>
      <c r="AFK170" s="10"/>
      <c r="AFL170" s="1"/>
      <c r="AFM170" s="9"/>
      <c r="AFP170" s="10"/>
      <c r="AFQ170" s="1"/>
      <c r="AFR170" s="9"/>
      <c r="AFU170" s="10"/>
      <c r="AFV170" s="1"/>
      <c r="AFW170" s="9"/>
      <c r="AFZ170" s="10"/>
      <c r="AGA170" s="1"/>
      <c r="AGB170" s="9"/>
      <c r="AGE170" s="10"/>
      <c r="AGF170" s="1"/>
      <c r="AGG170" s="9"/>
      <c r="AGJ170" s="10"/>
      <c r="AGK170" s="1"/>
      <c r="AGL170" s="9"/>
      <c r="AGO170" s="10"/>
      <c r="AGP170" s="1"/>
      <c r="AGQ170" s="9"/>
      <c r="AGT170" s="10"/>
      <c r="AGU170" s="1"/>
      <c r="AGV170" s="9"/>
      <c r="AGY170" s="10"/>
      <c r="AGZ170" s="1"/>
      <c r="AHA170" s="9"/>
      <c r="AHD170" s="10"/>
      <c r="AHE170" s="1"/>
      <c r="AHF170" s="9"/>
      <c r="AHI170" s="10"/>
      <c r="AHJ170" s="1"/>
      <c r="AHK170" s="9"/>
      <c r="AHN170" s="10"/>
      <c r="AHO170" s="1"/>
      <c r="AHP170" s="9"/>
      <c r="AHS170" s="10"/>
      <c r="AHT170" s="1"/>
      <c r="AHU170" s="9"/>
      <c r="AHX170" s="10"/>
      <c r="AHY170" s="1"/>
      <c r="AHZ170" s="9"/>
      <c r="AIC170" s="10"/>
      <c r="AID170" s="1"/>
      <c r="AIE170" s="9"/>
      <c r="AIH170" s="10"/>
      <c r="AII170" s="1"/>
      <c r="AIJ170" s="9"/>
      <c r="AIM170" s="10"/>
      <c r="AIN170" s="1"/>
      <c r="AIO170" s="9"/>
      <c r="AIR170" s="10"/>
      <c r="AIS170" s="1"/>
      <c r="AIT170" s="9"/>
      <c r="AIW170" s="10"/>
      <c r="AIX170" s="1"/>
      <c r="AIY170" s="9"/>
      <c r="AJB170" s="10"/>
      <c r="AJC170" s="1"/>
      <c r="AJD170" s="9"/>
      <c r="AJG170" s="10"/>
      <c r="AJH170" s="1"/>
      <c r="AJI170" s="9"/>
      <c r="AJL170" s="10"/>
      <c r="AJM170" s="1"/>
      <c r="AJN170" s="9"/>
      <c r="AJQ170" s="10"/>
      <c r="AJR170" s="1"/>
      <c r="AJS170" s="9"/>
      <c r="AJV170" s="10"/>
      <c r="AJW170" s="1"/>
      <c r="AJX170" s="9"/>
      <c r="AKA170" s="10"/>
      <c r="AKB170" s="1"/>
      <c r="AKC170" s="9"/>
      <c r="AKF170" s="10"/>
      <c r="AKG170" s="1"/>
      <c r="AKH170" s="9"/>
      <c r="AKK170" s="10"/>
      <c r="AKL170" s="1"/>
      <c r="AKM170" s="9"/>
      <c r="AKP170" s="10"/>
      <c r="AKQ170" s="1"/>
      <c r="AKR170" s="9"/>
      <c r="AKU170" s="10"/>
      <c r="AKV170" s="1"/>
      <c r="AKW170" s="9"/>
      <c r="AKZ170" s="10"/>
      <c r="ALA170" s="1"/>
      <c r="ALB170" s="9"/>
      <c r="ALE170" s="10"/>
      <c r="ALF170" s="1"/>
      <c r="ALG170" s="9"/>
      <c r="ALJ170" s="10"/>
      <c r="ALK170" s="1"/>
      <c r="ALL170" s="9"/>
      <c r="ALO170" s="10"/>
      <c r="ALP170" s="1"/>
      <c r="ALQ170" s="9"/>
      <c r="ALT170" s="10"/>
      <c r="ALU170" s="1"/>
      <c r="ALV170" s="9"/>
      <c r="ALY170" s="10"/>
      <c r="ALZ170" s="1"/>
      <c r="AMA170" s="9"/>
      <c r="AMD170" s="10"/>
      <c r="AME170" s="1"/>
      <c r="AMF170" s="9"/>
      <c r="AMI170" s="10"/>
      <c r="AMJ170" s="1"/>
    </row>
    <row r="171" spans="1:1024" customHeight="1" ht="13.2">
      <c r="I171" s="1"/>
      <c r="J171" s="9"/>
      <c r="M171" s="10"/>
      <c r="N171" s="1"/>
      <c r="O171" s="9"/>
      <c r="R171" s="10"/>
      <c r="S171" s="1"/>
      <c r="T171" s="9"/>
      <c r="W171" s="10"/>
      <c r="X171" s="1"/>
      <c r="Y171" s="9"/>
      <c r="AB171" s="10"/>
      <c r="AC171" s="1"/>
      <c r="AD171" s="9"/>
      <c r="AG171" s="10"/>
      <c r="AH171" s="1"/>
      <c r="AI171" s="9"/>
      <c r="AL171" s="10"/>
      <c r="AM171" s="1"/>
      <c r="AN171" s="9"/>
      <c r="AQ171" s="10"/>
      <c r="AR171" s="1"/>
      <c r="AS171" s="9"/>
      <c r="AV171" s="10"/>
      <c r="AW171" s="1"/>
      <c r="AX171" s="9"/>
      <c r="BA171" s="10"/>
      <c r="BB171" s="1"/>
      <c r="BC171" s="9"/>
      <c r="BF171" s="10"/>
      <c r="BG171" s="1"/>
      <c r="BH171" s="9"/>
      <c r="BK171" s="10"/>
      <c r="BL171" s="1"/>
      <c r="BM171" s="9"/>
      <c r="BP171" s="10"/>
      <c r="BQ171" s="1"/>
      <c r="BR171" s="9"/>
      <c r="BU171" s="10"/>
      <c r="BV171" s="1"/>
      <c r="BW171" s="9"/>
      <c r="BZ171" s="10"/>
      <c r="CA171" s="1"/>
      <c r="CB171" s="9"/>
      <c r="CE171" s="10"/>
      <c r="CF171" s="1"/>
      <c r="CG171" s="9"/>
      <c r="CJ171" s="10"/>
      <c r="CK171" s="1"/>
      <c r="CL171" s="9"/>
      <c r="CO171" s="10"/>
      <c r="CP171" s="1"/>
      <c r="CQ171" s="9"/>
      <c r="CT171" s="10"/>
      <c r="CU171" s="1"/>
      <c r="CV171" s="9"/>
      <c r="CY171" s="10"/>
      <c r="CZ171" s="1"/>
      <c r="DA171" s="9"/>
      <c r="DD171" s="10"/>
      <c r="DE171" s="1"/>
      <c r="DF171" s="9"/>
      <c r="DI171" s="10"/>
      <c r="DJ171" s="1"/>
      <c r="DK171" s="9"/>
      <c r="DN171" s="10"/>
      <c r="DO171" s="1"/>
      <c r="DP171" s="9"/>
      <c r="DS171" s="10"/>
      <c r="DT171" s="1"/>
      <c r="DU171" s="9"/>
      <c r="DX171" s="10"/>
      <c r="DY171" s="1"/>
      <c r="DZ171" s="9"/>
      <c r="EC171" s="10"/>
      <c r="ED171" s="1"/>
      <c r="EE171" s="9"/>
      <c r="EH171" s="10"/>
      <c r="EI171" s="1"/>
      <c r="EJ171" s="9"/>
      <c r="EM171" s="10"/>
      <c r="EN171" s="1"/>
      <c r="EO171" s="9"/>
      <c r="ER171" s="10"/>
      <c r="ES171" s="1"/>
      <c r="ET171" s="9"/>
      <c r="EW171" s="10"/>
      <c r="EX171" s="1"/>
      <c r="EY171" s="9"/>
      <c r="FB171" s="10"/>
      <c r="FC171" s="1"/>
      <c r="FD171" s="9"/>
      <c r="FG171" s="10"/>
      <c r="FH171" s="1"/>
      <c r="FI171" s="9"/>
      <c r="FL171" s="10"/>
      <c r="FM171" s="1"/>
      <c r="FN171" s="9"/>
      <c r="FQ171" s="10"/>
      <c r="FR171" s="1"/>
      <c r="FS171" s="9"/>
      <c r="FV171" s="10"/>
      <c r="FW171" s="1"/>
      <c r="FX171" s="9"/>
      <c r="GA171" s="10"/>
      <c r="GB171" s="1"/>
      <c r="GC171" s="9"/>
      <c r="GF171" s="10"/>
      <c r="GG171" s="1"/>
      <c r="GH171" s="9"/>
      <c r="GK171" s="10"/>
      <c r="GL171" s="1"/>
      <c r="GM171" s="9"/>
      <c r="GP171" s="10"/>
      <c r="GQ171" s="1"/>
      <c r="GR171" s="9"/>
      <c r="GU171" s="10"/>
      <c r="GV171" s="1"/>
      <c r="GW171" s="9"/>
      <c r="GZ171" s="10"/>
      <c r="HA171" s="1"/>
      <c r="HB171" s="9"/>
      <c r="HE171" s="10"/>
      <c r="HF171" s="1"/>
      <c r="HG171" s="9"/>
      <c r="HJ171" s="10"/>
      <c r="HK171" s="1"/>
      <c r="HL171" s="9"/>
      <c r="HO171" s="10"/>
      <c r="HP171" s="1"/>
      <c r="HQ171" s="9"/>
      <c r="HT171" s="10"/>
      <c r="HU171" s="1"/>
      <c r="HV171" s="9"/>
      <c r="HY171" s="10"/>
      <c r="HZ171" s="1"/>
      <c r="IA171" s="9"/>
      <c r="ID171" s="10"/>
      <c r="IE171" s="1"/>
      <c r="IF171" s="9"/>
      <c r="II171" s="10"/>
      <c r="IJ171" s="1"/>
      <c r="IK171" s="9"/>
      <c r="IN171" s="10"/>
      <c r="IO171" s="1"/>
      <c r="IP171" s="9"/>
      <c r="IS171" s="10"/>
      <c r="IT171" s="1"/>
      <c r="IU171" s="9"/>
      <c r="IX171" s="10"/>
      <c r="IY171" s="1"/>
      <c r="IZ171" s="9"/>
      <c r="JC171" s="10"/>
      <c r="JD171" s="1"/>
      <c r="JE171" s="9"/>
      <c r="JH171" s="10"/>
      <c r="JI171" s="1"/>
      <c r="JJ171" s="9"/>
      <c r="JM171" s="10"/>
      <c r="JN171" s="1"/>
      <c r="JO171" s="9"/>
      <c r="JR171" s="10"/>
      <c r="JS171" s="1"/>
      <c r="JT171" s="9"/>
      <c r="JW171" s="10"/>
      <c r="JX171" s="1"/>
      <c r="JY171" s="9"/>
      <c r="KB171" s="10"/>
      <c r="KC171" s="1"/>
      <c r="KD171" s="9"/>
      <c r="KG171" s="10"/>
      <c r="KH171" s="1"/>
      <c r="KI171" s="9"/>
      <c r="KL171" s="10"/>
      <c r="KM171" s="1"/>
      <c r="KN171" s="9"/>
      <c r="KQ171" s="10"/>
      <c r="KR171" s="1"/>
      <c r="KS171" s="9"/>
      <c r="KV171" s="10"/>
      <c r="KW171" s="1"/>
      <c r="KX171" s="9"/>
      <c r="LA171" s="10"/>
      <c r="LB171" s="1"/>
      <c r="LC171" s="9"/>
      <c r="LF171" s="10"/>
      <c r="LG171" s="1"/>
      <c r="LH171" s="9"/>
      <c r="LK171" s="10"/>
      <c r="LL171" s="1"/>
      <c r="LM171" s="9"/>
      <c r="LP171" s="10"/>
      <c r="LQ171" s="1"/>
      <c r="LR171" s="9"/>
      <c r="LU171" s="10"/>
      <c r="LV171" s="1"/>
      <c r="LW171" s="9"/>
      <c r="LZ171" s="10"/>
      <c r="MA171" s="1"/>
      <c r="MB171" s="9"/>
      <c r="ME171" s="10"/>
      <c r="MF171" s="1"/>
      <c r="MG171" s="9"/>
      <c r="MJ171" s="10"/>
      <c r="MK171" s="1"/>
      <c r="ML171" s="9"/>
      <c r="MO171" s="10"/>
      <c r="MP171" s="1"/>
      <c r="MQ171" s="9"/>
      <c r="MT171" s="10"/>
      <c r="MU171" s="1"/>
      <c r="MV171" s="9"/>
      <c r="MY171" s="10"/>
      <c r="MZ171" s="1"/>
      <c r="NA171" s="9"/>
      <c r="ND171" s="10"/>
      <c r="NE171" s="1"/>
      <c r="NF171" s="9"/>
      <c r="NI171" s="10"/>
      <c r="NJ171" s="1"/>
      <c r="NK171" s="9"/>
      <c r="NN171" s="10"/>
      <c r="NO171" s="1"/>
      <c r="NP171" s="9"/>
      <c r="NS171" s="10"/>
      <c r="NT171" s="1"/>
      <c r="NU171" s="9"/>
      <c r="NX171" s="10"/>
      <c r="NY171" s="1"/>
      <c r="NZ171" s="9"/>
      <c r="OC171" s="10"/>
      <c r="OD171" s="1"/>
      <c r="OE171" s="9"/>
      <c r="OH171" s="10"/>
      <c r="OI171" s="1"/>
      <c r="OJ171" s="9"/>
      <c r="OM171" s="10"/>
      <c r="ON171" s="1"/>
      <c r="OO171" s="9"/>
      <c r="OR171" s="10"/>
      <c r="OS171" s="1"/>
      <c r="OT171" s="9"/>
      <c r="OW171" s="10"/>
      <c r="OX171" s="1"/>
      <c r="OY171" s="9"/>
      <c r="PB171" s="10"/>
      <c r="PC171" s="1"/>
      <c r="PD171" s="9"/>
      <c r="PG171" s="10"/>
      <c r="PH171" s="1"/>
      <c r="PI171" s="9"/>
      <c r="PL171" s="10"/>
      <c r="PM171" s="1"/>
      <c r="PN171" s="9"/>
      <c r="PQ171" s="10"/>
      <c r="PR171" s="1"/>
      <c r="PS171" s="9"/>
      <c r="PV171" s="10"/>
      <c r="PW171" s="1"/>
      <c r="PX171" s="9"/>
      <c r="QA171" s="10"/>
      <c r="QB171" s="1"/>
      <c r="QC171" s="9"/>
      <c r="QF171" s="10"/>
      <c r="QG171" s="1"/>
      <c r="QH171" s="9"/>
      <c r="QK171" s="10"/>
      <c r="QL171" s="1"/>
      <c r="QM171" s="9"/>
      <c r="QP171" s="10"/>
      <c r="QQ171" s="1"/>
      <c r="QR171" s="9"/>
      <c r="QU171" s="10"/>
      <c r="QV171" s="1"/>
      <c r="QW171" s="9"/>
      <c r="QZ171" s="10"/>
      <c r="RA171" s="1"/>
      <c r="RB171" s="9"/>
      <c r="RE171" s="10"/>
      <c r="RF171" s="1"/>
      <c r="RG171" s="9"/>
      <c r="RJ171" s="10"/>
      <c r="RK171" s="1"/>
      <c r="RL171" s="9"/>
      <c r="RO171" s="10"/>
      <c r="RP171" s="1"/>
      <c r="RQ171" s="9"/>
      <c r="RT171" s="10"/>
      <c r="RU171" s="1"/>
      <c r="RV171" s="9"/>
      <c r="RY171" s="10"/>
      <c r="RZ171" s="1"/>
      <c r="SA171" s="9"/>
      <c r="SD171" s="10"/>
      <c r="SE171" s="1"/>
      <c r="SF171" s="9"/>
      <c r="SI171" s="10"/>
      <c r="SJ171" s="1"/>
      <c r="SK171" s="9"/>
      <c r="SN171" s="10"/>
      <c r="SO171" s="1"/>
      <c r="SP171" s="9"/>
      <c r="SS171" s="10"/>
      <c r="ST171" s="1"/>
      <c r="SU171" s="9"/>
      <c r="SX171" s="10"/>
      <c r="SY171" s="1"/>
      <c r="SZ171" s="9"/>
      <c r="TC171" s="10"/>
      <c r="TD171" s="1"/>
      <c r="TE171" s="9"/>
      <c r="TH171" s="10"/>
      <c r="TI171" s="1"/>
      <c r="TJ171" s="9"/>
      <c r="TM171" s="10"/>
      <c r="TN171" s="1"/>
      <c r="TO171" s="9"/>
      <c r="TR171" s="10"/>
      <c r="TS171" s="1"/>
      <c r="TT171" s="9"/>
      <c r="TW171" s="10"/>
      <c r="TX171" s="1"/>
      <c r="TY171" s="9"/>
      <c r="UB171" s="10"/>
      <c r="UC171" s="1"/>
      <c r="UD171" s="9"/>
      <c r="UG171" s="10"/>
      <c r="UH171" s="1"/>
      <c r="UI171" s="9"/>
      <c r="UL171" s="10"/>
      <c r="UM171" s="1"/>
      <c r="UN171" s="9"/>
      <c r="UQ171" s="10"/>
      <c r="UR171" s="1"/>
      <c r="US171" s="9"/>
      <c r="UV171" s="10"/>
      <c r="UW171" s="1"/>
      <c r="UX171" s="9"/>
      <c r="VA171" s="10"/>
      <c r="VB171" s="1"/>
      <c r="VC171" s="9"/>
      <c r="VF171" s="10"/>
      <c r="VG171" s="1"/>
      <c r="VH171" s="9"/>
      <c r="VK171" s="10"/>
      <c r="VL171" s="1"/>
      <c r="VM171" s="9"/>
      <c r="VP171" s="10"/>
      <c r="VQ171" s="1"/>
      <c r="VR171" s="9"/>
      <c r="VU171" s="10"/>
      <c r="VV171" s="1"/>
      <c r="VW171" s="9"/>
      <c r="VZ171" s="10"/>
      <c r="WA171" s="1"/>
      <c r="WB171" s="9"/>
      <c r="WE171" s="10"/>
      <c r="WF171" s="1"/>
      <c r="WG171" s="9"/>
      <c r="WJ171" s="10"/>
      <c r="WK171" s="1"/>
      <c r="WL171" s="9"/>
      <c r="WO171" s="10"/>
      <c r="WP171" s="1"/>
      <c r="WQ171" s="9"/>
      <c r="WT171" s="10"/>
      <c r="WU171" s="1"/>
      <c r="WV171" s="9"/>
      <c r="WY171" s="10"/>
      <c r="WZ171" s="1"/>
      <c r="XA171" s="9"/>
      <c r="XD171" s="10"/>
      <c r="XE171" s="1"/>
      <c r="XF171" s="9"/>
      <c r="XI171" s="10"/>
      <c r="XJ171" s="1"/>
      <c r="XK171" s="9"/>
      <c r="XN171" s="10"/>
      <c r="XO171" s="1"/>
      <c r="XP171" s="9"/>
      <c r="XS171" s="10"/>
      <c r="XT171" s="1"/>
      <c r="XU171" s="9"/>
      <c r="XX171" s="10"/>
      <c r="XY171" s="1"/>
      <c r="XZ171" s="9"/>
      <c r="YC171" s="10"/>
      <c r="YD171" s="1"/>
      <c r="YE171" s="9"/>
      <c r="YH171" s="10"/>
      <c r="YI171" s="1"/>
      <c r="YJ171" s="9"/>
      <c r="YM171" s="10"/>
      <c r="YN171" s="1"/>
      <c r="YO171" s="9"/>
      <c r="YR171" s="10"/>
      <c r="YS171" s="1"/>
      <c r="YT171" s="9"/>
      <c r="YW171" s="10"/>
      <c r="YX171" s="1"/>
      <c r="YY171" s="9"/>
      <c r="ZB171" s="10"/>
      <c r="ZC171" s="1"/>
      <c r="ZD171" s="9"/>
      <c r="ZG171" s="10"/>
      <c r="ZH171" s="1"/>
      <c r="ZI171" s="9"/>
      <c r="ZL171" s="10"/>
      <c r="ZM171" s="1"/>
      <c r="ZN171" s="9"/>
      <c r="ZQ171" s="10"/>
      <c r="ZR171" s="1"/>
      <c r="ZS171" s="9"/>
      <c r="ZV171" s="10"/>
      <c r="ZW171" s="1"/>
      <c r="ZX171" s="9"/>
      <c r="AAA171" s="10"/>
      <c r="AAB171" s="1"/>
      <c r="AAC171" s="9"/>
      <c r="AAF171" s="10"/>
      <c r="AAG171" s="1"/>
      <c r="AAH171" s="9"/>
      <c r="AAK171" s="10"/>
      <c r="AAL171" s="1"/>
      <c r="AAM171" s="9"/>
      <c r="AAP171" s="10"/>
      <c r="AAQ171" s="1"/>
      <c r="AAR171" s="9"/>
      <c r="AAU171" s="10"/>
      <c r="AAV171" s="1"/>
      <c r="AAW171" s="9"/>
      <c r="AAZ171" s="10"/>
      <c r="ABA171" s="1"/>
      <c r="ABB171" s="9"/>
      <c r="ABE171" s="10"/>
      <c r="ABF171" s="1"/>
      <c r="ABG171" s="9"/>
      <c r="ABJ171" s="10"/>
      <c r="ABK171" s="1"/>
      <c r="ABL171" s="9"/>
      <c r="ABO171" s="10"/>
      <c r="ABP171" s="1"/>
      <c r="ABQ171" s="9"/>
      <c r="ABT171" s="10"/>
      <c r="ABU171" s="1"/>
      <c r="ABV171" s="9"/>
      <c r="ABY171" s="10"/>
      <c r="ABZ171" s="1"/>
      <c r="ACA171" s="9"/>
      <c r="ACD171" s="10"/>
      <c r="ACE171" s="1"/>
      <c r="ACF171" s="9"/>
      <c r="ACI171" s="10"/>
      <c r="ACJ171" s="1"/>
      <c r="ACK171" s="9"/>
      <c r="ACN171" s="10"/>
      <c r="ACO171" s="1"/>
      <c r="ACP171" s="9"/>
      <c r="ACS171" s="10"/>
      <c r="ACT171" s="1"/>
      <c r="ACU171" s="9"/>
      <c r="ACX171" s="10"/>
      <c r="ACY171" s="1"/>
      <c r="ACZ171" s="9"/>
      <c r="ADC171" s="10"/>
      <c r="ADD171" s="1"/>
      <c r="ADE171" s="9"/>
      <c r="ADH171" s="10"/>
      <c r="ADI171" s="1"/>
      <c r="ADJ171" s="9"/>
      <c r="ADM171" s="10"/>
      <c r="ADN171" s="1"/>
      <c r="ADO171" s="9"/>
      <c r="ADR171" s="10"/>
      <c r="ADS171" s="1"/>
      <c r="ADT171" s="9"/>
      <c r="ADW171" s="10"/>
      <c r="ADX171" s="1"/>
      <c r="ADY171" s="9"/>
      <c r="AEB171" s="10"/>
      <c r="AEC171" s="1"/>
      <c r="AED171" s="9"/>
      <c r="AEG171" s="10"/>
      <c r="AEH171" s="1"/>
      <c r="AEI171" s="9"/>
      <c r="AEL171" s="10"/>
      <c r="AEM171" s="1"/>
      <c r="AEN171" s="9"/>
      <c r="AEQ171" s="10"/>
      <c r="AER171" s="1"/>
      <c r="AES171" s="9"/>
      <c r="AEV171" s="10"/>
      <c r="AEW171" s="1"/>
      <c r="AEX171" s="9"/>
      <c r="AFA171" s="10"/>
      <c r="AFB171" s="1"/>
      <c r="AFC171" s="9"/>
      <c r="AFF171" s="10"/>
      <c r="AFG171" s="1"/>
      <c r="AFH171" s="9"/>
      <c r="AFK171" s="10"/>
      <c r="AFL171" s="1"/>
      <c r="AFM171" s="9"/>
      <c r="AFP171" s="10"/>
      <c r="AFQ171" s="1"/>
      <c r="AFR171" s="9"/>
      <c r="AFU171" s="10"/>
      <c r="AFV171" s="1"/>
      <c r="AFW171" s="9"/>
      <c r="AFZ171" s="10"/>
      <c r="AGA171" s="1"/>
      <c r="AGB171" s="9"/>
      <c r="AGE171" s="10"/>
      <c r="AGF171" s="1"/>
      <c r="AGG171" s="9"/>
      <c r="AGJ171" s="10"/>
      <c r="AGK171" s="1"/>
      <c r="AGL171" s="9"/>
      <c r="AGO171" s="10"/>
      <c r="AGP171" s="1"/>
      <c r="AGQ171" s="9"/>
      <c r="AGT171" s="10"/>
      <c r="AGU171" s="1"/>
      <c r="AGV171" s="9"/>
      <c r="AGY171" s="10"/>
      <c r="AGZ171" s="1"/>
      <c r="AHA171" s="9"/>
      <c r="AHD171" s="10"/>
      <c r="AHE171" s="1"/>
      <c r="AHF171" s="9"/>
      <c r="AHI171" s="10"/>
      <c r="AHJ171" s="1"/>
      <c r="AHK171" s="9"/>
      <c r="AHN171" s="10"/>
      <c r="AHO171" s="1"/>
      <c r="AHP171" s="9"/>
      <c r="AHS171" s="10"/>
      <c r="AHT171" s="1"/>
      <c r="AHU171" s="9"/>
      <c r="AHX171" s="10"/>
      <c r="AHY171" s="1"/>
      <c r="AHZ171" s="9"/>
      <c r="AIC171" s="10"/>
      <c r="AID171" s="1"/>
      <c r="AIE171" s="9"/>
      <c r="AIH171" s="10"/>
      <c r="AII171" s="1"/>
      <c r="AIJ171" s="9"/>
      <c r="AIM171" s="10"/>
      <c r="AIN171" s="1"/>
      <c r="AIO171" s="9"/>
      <c r="AIR171" s="10"/>
      <c r="AIS171" s="1"/>
      <c r="AIT171" s="9"/>
      <c r="AIW171" s="10"/>
      <c r="AIX171" s="1"/>
      <c r="AIY171" s="9"/>
      <c r="AJB171" s="10"/>
      <c r="AJC171" s="1"/>
      <c r="AJD171" s="9"/>
      <c r="AJG171" s="10"/>
      <c r="AJH171" s="1"/>
      <c r="AJI171" s="9"/>
      <c r="AJL171" s="10"/>
      <c r="AJM171" s="1"/>
      <c r="AJN171" s="9"/>
      <c r="AJQ171" s="10"/>
      <c r="AJR171" s="1"/>
      <c r="AJS171" s="9"/>
      <c r="AJV171" s="10"/>
      <c r="AJW171" s="1"/>
      <c r="AJX171" s="9"/>
      <c r="AKA171" s="10"/>
      <c r="AKB171" s="1"/>
      <c r="AKC171" s="9"/>
      <c r="AKF171" s="10"/>
      <c r="AKG171" s="1"/>
      <c r="AKH171" s="9"/>
      <c r="AKK171" s="10"/>
      <c r="AKL171" s="1"/>
      <c r="AKM171" s="9"/>
      <c r="AKP171" s="10"/>
      <c r="AKQ171" s="1"/>
      <c r="AKR171" s="9"/>
      <c r="AKU171" s="10"/>
      <c r="AKV171" s="1"/>
      <c r="AKW171" s="9"/>
      <c r="AKZ171" s="10"/>
      <c r="ALA171" s="1"/>
      <c r="ALB171" s="9"/>
      <c r="ALE171" s="10"/>
      <c r="ALF171" s="1"/>
      <c r="ALG171" s="9"/>
      <c r="ALJ171" s="10"/>
      <c r="ALK171" s="1"/>
      <c r="ALL171" s="9"/>
      <c r="ALO171" s="10"/>
      <c r="ALP171" s="1"/>
      <c r="ALQ171" s="9"/>
      <c r="ALT171" s="10"/>
      <c r="ALU171" s="1"/>
      <c r="ALV171" s="9"/>
      <c r="ALY171" s="10"/>
      <c r="ALZ171" s="1"/>
      <c r="AMA171" s="9"/>
      <c r="AMD171" s="10"/>
      <c r="AME171" s="1"/>
      <c r="AMF171" s="9"/>
      <c r="AMI171" s="10"/>
      <c r="AMJ171" s="1"/>
    </row>
    <row r="172" spans="1:1024" customHeight="1" ht="13.2">
      <c r="I172" s="1"/>
      <c r="J172" s="9"/>
      <c r="M172" s="10"/>
      <c r="N172" s="1"/>
      <c r="O172" s="9"/>
      <c r="R172" s="10"/>
      <c r="S172" s="1"/>
      <c r="T172" s="9"/>
      <c r="W172" s="10"/>
      <c r="X172" s="1"/>
      <c r="Y172" s="9"/>
      <c r="AB172" s="10"/>
      <c r="AC172" s="1"/>
      <c r="AD172" s="9"/>
      <c r="AG172" s="10"/>
      <c r="AH172" s="1"/>
      <c r="AI172" s="9"/>
      <c r="AL172" s="10"/>
      <c r="AM172" s="1"/>
      <c r="AN172" s="9"/>
      <c r="AQ172" s="10"/>
      <c r="AR172" s="1"/>
      <c r="AS172" s="9"/>
      <c r="AV172" s="10"/>
      <c r="AW172" s="1"/>
      <c r="AX172" s="9"/>
      <c r="BA172" s="10"/>
      <c r="BB172" s="1"/>
      <c r="BC172" s="9"/>
      <c r="BF172" s="10"/>
      <c r="BG172" s="1"/>
      <c r="BH172" s="9"/>
      <c r="BK172" s="10"/>
      <c r="BL172" s="1"/>
      <c r="BM172" s="9"/>
      <c r="BP172" s="10"/>
      <c r="BQ172" s="1"/>
      <c r="BR172" s="9"/>
      <c r="BU172" s="10"/>
      <c r="BV172" s="1"/>
      <c r="BW172" s="9"/>
      <c r="BZ172" s="10"/>
      <c r="CA172" s="1"/>
      <c r="CB172" s="9"/>
      <c r="CE172" s="10"/>
      <c r="CF172" s="1"/>
      <c r="CG172" s="9"/>
      <c r="CJ172" s="10"/>
      <c r="CK172" s="1"/>
      <c r="CL172" s="9"/>
      <c r="CO172" s="10"/>
      <c r="CP172" s="1"/>
      <c r="CQ172" s="9"/>
      <c r="CT172" s="10"/>
      <c r="CU172" s="1"/>
      <c r="CV172" s="9"/>
      <c r="CY172" s="10"/>
      <c r="CZ172" s="1"/>
      <c r="DA172" s="9"/>
      <c r="DD172" s="10"/>
      <c r="DE172" s="1"/>
      <c r="DF172" s="9"/>
      <c r="DI172" s="10"/>
      <c r="DJ172" s="1"/>
      <c r="DK172" s="9"/>
      <c r="DN172" s="10"/>
      <c r="DO172" s="1"/>
      <c r="DP172" s="9"/>
      <c r="DS172" s="10"/>
      <c r="DT172" s="1"/>
      <c r="DU172" s="9"/>
      <c r="DX172" s="10"/>
      <c r="DY172" s="1"/>
      <c r="DZ172" s="9"/>
      <c r="EC172" s="10"/>
      <c r="ED172" s="1"/>
      <c r="EE172" s="9"/>
      <c r="EH172" s="10"/>
      <c r="EI172" s="1"/>
      <c r="EJ172" s="9"/>
      <c r="EM172" s="10"/>
      <c r="EN172" s="1"/>
      <c r="EO172" s="9"/>
      <c r="ER172" s="10"/>
      <c r="ES172" s="1"/>
      <c r="ET172" s="9"/>
      <c r="EW172" s="10"/>
      <c r="EX172" s="1"/>
      <c r="EY172" s="9"/>
      <c r="FB172" s="10"/>
      <c r="FC172" s="1"/>
      <c r="FD172" s="9"/>
      <c r="FG172" s="10"/>
      <c r="FH172" s="1"/>
      <c r="FI172" s="9"/>
      <c r="FL172" s="10"/>
      <c r="FM172" s="1"/>
      <c r="FN172" s="9"/>
      <c r="FQ172" s="10"/>
      <c r="FR172" s="1"/>
      <c r="FS172" s="9"/>
      <c r="FV172" s="10"/>
      <c r="FW172" s="1"/>
      <c r="FX172" s="9"/>
      <c r="GA172" s="10"/>
      <c r="GB172" s="1"/>
      <c r="GC172" s="9"/>
      <c r="GF172" s="10"/>
      <c r="GG172" s="1"/>
      <c r="GH172" s="9"/>
      <c r="GK172" s="10"/>
      <c r="GL172" s="1"/>
      <c r="GM172" s="9"/>
      <c r="GP172" s="10"/>
      <c r="GQ172" s="1"/>
      <c r="GR172" s="9"/>
      <c r="GU172" s="10"/>
      <c r="GV172" s="1"/>
      <c r="GW172" s="9"/>
      <c r="GZ172" s="10"/>
      <c r="HA172" s="1"/>
      <c r="HB172" s="9"/>
      <c r="HE172" s="10"/>
      <c r="HF172" s="1"/>
      <c r="HG172" s="9"/>
      <c r="HJ172" s="10"/>
      <c r="HK172" s="1"/>
      <c r="HL172" s="9"/>
      <c r="HO172" s="10"/>
      <c r="HP172" s="1"/>
      <c r="HQ172" s="9"/>
      <c r="HT172" s="10"/>
      <c r="HU172" s="1"/>
      <c r="HV172" s="9"/>
      <c r="HY172" s="10"/>
      <c r="HZ172" s="1"/>
      <c r="IA172" s="9"/>
      <c r="ID172" s="10"/>
      <c r="IE172" s="1"/>
      <c r="IF172" s="9"/>
      <c r="II172" s="10"/>
      <c r="IJ172" s="1"/>
      <c r="IK172" s="9"/>
      <c r="IN172" s="10"/>
      <c r="IO172" s="1"/>
      <c r="IP172" s="9"/>
      <c r="IS172" s="10"/>
      <c r="IT172" s="1"/>
      <c r="IU172" s="9"/>
      <c r="IX172" s="10"/>
      <c r="IY172" s="1"/>
      <c r="IZ172" s="9"/>
      <c r="JC172" s="10"/>
      <c r="JD172" s="1"/>
      <c r="JE172" s="9"/>
      <c r="JH172" s="10"/>
      <c r="JI172" s="1"/>
      <c r="JJ172" s="9"/>
      <c r="JM172" s="10"/>
      <c r="JN172" s="1"/>
      <c r="JO172" s="9"/>
      <c r="JR172" s="10"/>
      <c r="JS172" s="1"/>
      <c r="JT172" s="9"/>
      <c r="JW172" s="10"/>
      <c r="JX172" s="1"/>
      <c r="JY172" s="9"/>
      <c r="KB172" s="10"/>
      <c r="KC172" s="1"/>
      <c r="KD172" s="9"/>
      <c r="KG172" s="10"/>
      <c r="KH172" s="1"/>
      <c r="KI172" s="9"/>
      <c r="KL172" s="10"/>
      <c r="KM172" s="1"/>
      <c r="KN172" s="9"/>
      <c r="KQ172" s="10"/>
      <c r="KR172" s="1"/>
      <c r="KS172" s="9"/>
      <c r="KV172" s="10"/>
      <c r="KW172" s="1"/>
      <c r="KX172" s="9"/>
      <c r="LA172" s="10"/>
      <c r="LB172" s="1"/>
      <c r="LC172" s="9"/>
      <c r="LF172" s="10"/>
      <c r="LG172" s="1"/>
      <c r="LH172" s="9"/>
      <c r="LK172" s="10"/>
      <c r="LL172" s="1"/>
      <c r="LM172" s="9"/>
      <c r="LP172" s="10"/>
      <c r="LQ172" s="1"/>
      <c r="LR172" s="9"/>
      <c r="LU172" s="10"/>
      <c r="LV172" s="1"/>
      <c r="LW172" s="9"/>
      <c r="LZ172" s="10"/>
      <c r="MA172" s="1"/>
      <c r="MB172" s="9"/>
      <c r="ME172" s="10"/>
      <c r="MF172" s="1"/>
      <c r="MG172" s="9"/>
      <c r="MJ172" s="10"/>
      <c r="MK172" s="1"/>
      <c r="ML172" s="9"/>
      <c r="MO172" s="10"/>
      <c r="MP172" s="1"/>
      <c r="MQ172" s="9"/>
      <c r="MT172" s="10"/>
      <c r="MU172" s="1"/>
      <c r="MV172" s="9"/>
      <c r="MY172" s="10"/>
      <c r="MZ172" s="1"/>
      <c r="NA172" s="9"/>
      <c r="ND172" s="10"/>
      <c r="NE172" s="1"/>
      <c r="NF172" s="9"/>
      <c r="NI172" s="10"/>
      <c r="NJ172" s="1"/>
      <c r="NK172" s="9"/>
      <c r="NN172" s="10"/>
      <c r="NO172" s="1"/>
      <c r="NP172" s="9"/>
      <c r="NS172" s="10"/>
      <c r="NT172" s="1"/>
      <c r="NU172" s="9"/>
      <c r="NX172" s="10"/>
      <c r="NY172" s="1"/>
      <c r="NZ172" s="9"/>
      <c r="OC172" s="10"/>
      <c r="OD172" s="1"/>
      <c r="OE172" s="9"/>
      <c r="OH172" s="10"/>
      <c r="OI172" s="1"/>
      <c r="OJ172" s="9"/>
      <c r="OM172" s="10"/>
      <c r="ON172" s="1"/>
      <c r="OO172" s="9"/>
      <c r="OR172" s="10"/>
      <c r="OS172" s="1"/>
      <c r="OT172" s="9"/>
      <c r="OW172" s="10"/>
      <c r="OX172" s="1"/>
      <c r="OY172" s="9"/>
      <c r="PB172" s="10"/>
      <c r="PC172" s="1"/>
      <c r="PD172" s="9"/>
      <c r="PG172" s="10"/>
      <c r="PH172" s="1"/>
      <c r="PI172" s="9"/>
      <c r="PL172" s="10"/>
      <c r="PM172" s="1"/>
      <c r="PN172" s="9"/>
      <c r="PQ172" s="10"/>
      <c r="PR172" s="1"/>
      <c r="PS172" s="9"/>
      <c r="PV172" s="10"/>
      <c r="PW172" s="1"/>
      <c r="PX172" s="9"/>
      <c r="QA172" s="10"/>
      <c r="QB172" s="1"/>
      <c r="QC172" s="9"/>
      <c r="QF172" s="10"/>
      <c r="QG172" s="1"/>
      <c r="QH172" s="9"/>
      <c r="QK172" s="10"/>
      <c r="QL172" s="1"/>
      <c r="QM172" s="9"/>
      <c r="QP172" s="10"/>
      <c r="QQ172" s="1"/>
      <c r="QR172" s="9"/>
      <c r="QU172" s="10"/>
      <c r="QV172" s="1"/>
      <c r="QW172" s="9"/>
      <c r="QZ172" s="10"/>
      <c r="RA172" s="1"/>
      <c r="RB172" s="9"/>
      <c r="RE172" s="10"/>
      <c r="RF172" s="1"/>
      <c r="RG172" s="9"/>
      <c r="RJ172" s="10"/>
      <c r="RK172" s="1"/>
      <c r="RL172" s="9"/>
      <c r="RO172" s="10"/>
      <c r="RP172" s="1"/>
      <c r="RQ172" s="9"/>
      <c r="RT172" s="10"/>
      <c r="RU172" s="1"/>
      <c r="RV172" s="9"/>
      <c r="RY172" s="10"/>
      <c r="RZ172" s="1"/>
      <c r="SA172" s="9"/>
      <c r="SD172" s="10"/>
      <c r="SE172" s="1"/>
      <c r="SF172" s="9"/>
      <c r="SI172" s="10"/>
      <c r="SJ172" s="1"/>
      <c r="SK172" s="9"/>
      <c r="SN172" s="10"/>
      <c r="SO172" s="1"/>
      <c r="SP172" s="9"/>
      <c r="SS172" s="10"/>
      <c r="ST172" s="1"/>
      <c r="SU172" s="9"/>
      <c r="SX172" s="10"/>
      <c r="SY172" s="1"/>
      <c r="SZ172" s="9"/>
      <c r="TC172" s="10"/>
      <c r="TD172" s="1"/>
      <c r="TE172" s="9"/>
      <c r="TH172" s="10"/>
      <c r="TI172" s="1"/>
      <c r="TJ172" s="9"/>
      <c r="TM172" s="10"/>
      <c r="TN172" s="1"/>
      <c r="TO172" s="9"/>
      <c r="TR172" s="10"/>
      <c r="TS172" s="1"/>
      <c r="TT172" s="9"/>
      <c r="TW172" s="10"/>
      <c r="TX172" s="1"/>
      <c r="TY172" s="9"/>
      <c r="UB172" s="10"/>
      <c r="UC172" s="1"/>
      <c r="UD172" s="9"/>
      <c r="UG172" s="10"/>
      <c r="UH172" s="1"/>
      <c r="UI172" s="9"/>
      <c r="UL172" s="10"/>
      <c r="UM172" s="1"/>
      <c r="UN172" s="9"/>
      <c r="UQ172" s="10"/>
      <c r="UR172" s="1"/>
      <c r="US172" s="9"/>
      <c r="UV172" s="10"/>
      <c r="UW172" s="1"/>
      <c r="UX172" s="9"/>
      <c r="VA172" s="10"/>
      <c r="VB172" s="1"/>
      <c r="VC172" s="9"/>
      <c r="VF172" s="10"/>
      <c r="VG172" s="1"/>
      <c r="VH172" s="9"/>
      <c r="VK172" s="10"/>
      <c r="VL172" s="1"/>
      <c r="VM172" s="9"/>
      <c r="VP172" s="10"/>
      <c r="VQ172" s="1"/>
      <c r="VR172" s="9"/>
      <c r="VU172" s="10"/>
      <c r="VV172" s="1"/>
      <c r="VW172" s="9"/>
      <c r="VZ172" s="10"/>
      <c r="WA172" s="1"/>
      <c r="WB172" s="9"/>
      <c r="WE172" s="10"/>
      <c r="WF172" s="1"/>
      <c r="WG172" s="9"/>
      <c r="WJ172" s="10"/>
      <c r="WK172" s="1"/>
      <c r="WL172" s="9"/>
      <c r="WO172" s="10"/>
      <c r="WP172" s="1"/>
      <c r="WQ172" s="9"/>
      <c r="WT172" s="10"/>
      <c r="WU172" s="1"/>
      <c r="WV172" s="9"/>
      <c r="WY172" s="10"/>
      <c r="WZ172" s="1"/>
      <c r="XA172" s="9"/>
      <c r="XD172" s="10"/>
      <c r="XE172" s="1"/>
      <c r="XF172" s="9"/>
      <c r="XI172" s="10"/>
      <c r="XJ172" s="1"/>
      <c r="XK172" s="9"/>
      <c r="XN172" s="10"/>
      <c r="XO172" s="1"/>
      <c r="XP172" s="9"/>
      <c r="XS172" s="10"/>
      <c r="XT172" s="1"/>
      <c r="XU172" s="9"/>
      <c r="XX172" s="10"/>
      <c r="XY172" s="1"/>
      <c r="XZ172" s="9"/>
      <c r="YC172" s="10"/>
      <c r="YD172" s="1"/>
      <c r="YE172" s="9"/>
      <c r="YH172" s="10"/>
      <c r="YI172" s="1"/>
      <c r="YJ172" s="9"/>
      <c r="YM172" s="10"/>
      <c r="YN172" s="1"/>
      <c r="YO172" s="9"/>
      <c r="YR172" s="10"/>
      <c r="YS172" s="1"/>
      <c r="YT172" s="9"/>
      <c r="YW172" s="10"/>
      <c r="YX172" s="1"/>
      <c r="YY172" s="9"/>
      <c r="ZB172" s="10"/>
      <c r="ZC172" s="1"/>
      <c r="ZD172" s="9"/>
      <c r="ZG172" s="10"/>
      <c r="ZH172" s="1"/>
      <c r="ZI172" s="9"/>
      <c r="ZL172" s="10"/>
      <c r="ZM172" s="1"/>
      <c r="ZN172" s="9"/>
      <c r="ZQ172" s="10"/>
      <c r="ZR172" s="1"/>
      <c r="ZS172" s="9"/>
      <c r="ZV172" s="10"/>
      <c r="ZW172" s="1"/>
      <c r="ZX172" s="9"/>
      <c r="AAA172" s="10"/>
      <c r="AAB172" s="1"/>
      <c r="AAC172" s="9"/>
      <c r="AAF172" s="10"/>
      <c r="AAG172" s="1"/>
      <c r="AAH172" s="9"/>
      <c r="AAK172" s="10"/>
      <c r="AAL172" s="1"/>
      <c r="AAM172" s="9"/>
      <c r="AAP172" s="10"/>
      <c r="AAQ172" s="1"/>
      <c r="AAR172" s="9"/>
      <c r="AAU172" s="10"/>
      <c r="AAV172" s="1"/>
      <c r="AAW172" s="9"/>
      <c r="AAZ172" s="10"/>
      <c r="ABA172" s="1"/>
      <c r="ABB172" s="9"/>
      <c r="ABE172" s="10"/>
      <c r="ABF172" s="1"/>
      <c r="ABG172" s="9"/>
      <c r="ABJ172" s="10"/>
      <c r="ABK172" s="1"/>
      <c r="ABL172" s="9"/>
      <c r="ABO172" s="10"/>
      <c r="ABP172" s="1"/>
      <c r="ABQ172" s="9"/>
      <c r="ABT172" s="10"/>
      <c r="ABU172" s="1"/>
      <c r="ABV172" s="9"/>
      <c r="ABY172" s="10"/>
      <c r="ABZ172" s="1"/>
      <c r="ACA172" s="9"/>
      <c r="ACD172" s="10"/>
      <c r="ACE172" s="1"/>
      <c r="ACF172" s="9"/>
      <c r="ACI172" s="10"/>
      <c r="ACJ172" s="1"/>
      <c r="ACK172" s="9"/>
      <c r="ACN172" s="10"/>
      <c r="ACO172" s="1"/>
      <c r="ACP172" s="9"/>
      <c r="ACS172" s="10"/>
      <c r="ACT172" s="1"/>
      <c r="ACU172" s="9"/>
      <c r="ACX172" s="10"/>
      <c r="ACY172" s="1"/>
      <c r="ACZ172" s="9"/>
      <c r="ADC172" s="10"/>
      <c r="ADD172" s="1"/>
      <c r="ADE172" s="9"/>
      <c r="ADH172" s="10"/>
      <c r="ADI172" s="1"/>
      <c r="ADJ172" s="9"/>
      <c r="ADM172" s="10"/>
      <c r="ADN172" s="1"/>
      <c r="ADO172" s="9"/>
      <c r="ADR172" s="10"/>
      <c r="ADS172" s="1"/>
      <c r="ADT172" s="9"/>
      <c r="ADW172" s="10"/>
      <c r="ADX172" s="1"/>
      <c r="ADY172" s="9"/>
      <c r="AEB172" s="10"/>
      <c r="AEC172" s="1"/>
      <c r="AED172" s="9"/>
      <c r="AEG172" s="10"/>
      <c r="AEH172" s="1"/>
      <c r="AEI172" s="9"/>
      <c r="AEL172" s="10"/>
      <c r="AEM172" s="1"/>
      <c r="AEN172" s="9"/>
      <c r="AEQ172" s="10"/>
      <c r="AER172" s="1"/>
      <c r="AES172" s="9"/>
      <c r="AEV172" s="10"/>
      <c r="AEW172" s="1"/>
      <c r="AEX172" s="9"/>
      <c r="AFA172" s="10"/>
      <c r="AFB172" s="1"/>
      <c r="AFC172" s="9"/>
      <c r="AFF172" s="10"/>
      <c r="AFG172" s="1"/>
      <c r="AFH172" s="9"/>
      <c r="AFK172" s="10"/>
      <c r="AFL172" s="1"/>
      <c r="AFM172" s="9"/>
      <c r="AFP172" s="10"/>
      <c r="AFQ172" s="1"/>
      <c r="AFR172" s="9"/>
      <c r="AFU172" s="10"/>
      <c r="AFV172" s="1"/>
      <c r="AFW172" s="9"/>
      <c r="AFZ172" s="10"/>
      <c r="AGA172" s="1"/>
      <c r="AGB172" s="9"/>
      <c r="AGE172" s="10"/>
      <c r="AGF172" s="1"/>
      <c r="AGG172" s="9"/>
      <c r="AGJ172" s="10"/>
      <c r="AGK172" s="1"/>
      <c r="AGL172" s="9"/>
      <c r="AGO172" s="10"/>
      <c r="AGP172" s="1"/>
      <c r="AGQ172" s="9"/>
      <c r="AGT172" s="10"/>
      <c r="AGU172" s="1"/>
      <c r="AGV172" s="9"/>
      <c r="AGY172" s="10"/>
      <c r="AGZ172" s="1"/>
      <c r="AHA172" s="9"/>
      <c r="AHD172" s="10"/>
      <c r="AHE172" s="1"/>
      <c r="AHF172" s="9"/>
      <c r="AHI172" s="10"/>
      <c r="AHJ172" s="1"/>
      <c r="AHK172" s="9"/>
      <c r="AHN172" s="10"/>
      <c r="AHO172" s="1"/>
      <c r="AHP172" s="9"/>
      <c r="AHS172" s="10"/>
      <c r="AHT172" s="1"/>
      <c r="AHU172" s="9"/>
      <c r="AHX172" s="10"/>
      <c r="AHY172" s="1"/>
      <c r="AHZ172" s="9"/>
      <c r="AIC172" s="10"/>
      <c r="AID172" s="1"/>
      <c r="AIE172" s="9"/>
      <c r="AIH172" s="10"/>
      <c r="AII172" s="1"/>
      <c r="AIJ172" s="9"/>
      <c r="AIM172" s="10"/>
      <c r="AIN172" s="1"/>
      <c r="AIO172" s="9"/>
      <c r="AIR172" s="10"/>
      <c r="AIS172" s="1"/>
      <c r="AIT172" s="9"/>
      <c r="AIW172" s="10"/>
      <c r="AIX172" s="1"/>
      <c r="AIY172" s="9"/>
      <c r="AJB172" s="10"/>
      <c r="AJC172" s="1"/>
      <c r="AJD172" s="9"/>
      <c r="AJG172" s="10"/>
      <c r="AJH172" s="1"/>
      <c r="AJI172" s="9"/>
      <c r="AJL172" s="10"/>
      <c r="AJM172" s="1"/>
      <c r="AJN172" s="9"/>
      <c r="AJQ172" s="10"/>
      <c r="AJR172" s="1"/>
      <c r="AJS172" s="9"/>
      <c r="AJV172" s="10"/>
      <c r="AJW172" s="1"/>
      <c r="AJX172" s="9"/>
      <c r="AKA172" s="10"/>
      <c r="AKB172" s="1"/>
      <c r="AKC172" s="9"/>
      <c r="AKF172" s="10"/>
      <c r="AKG172" s="1"/>
      <c r="AKH172" s="9"/>
      <c r="AKK172" s="10"/>
      <c r="AKL172" s="1"/>
      <c r="AKM172" s="9"/>
      <c r="AKP172" s="10"/>
      <c r="AKQ172" s="1"/>
      <c r="AKR172" s="9"/>
      <c r="AKU172" s="10"/>
      <c r="AKV172" s="1"/>
      <c r="AKW172" s="9"/>
      <c r="AKZ172" s="10"/>
      <c r="ALA172" s="1"/>
      <c r="ALB172" s="9"/>
      <c r="ALE172" s="10"/>
      <c r="ALF172" s="1"/>
      <c r="ALG172" s="9"/>
      <c r="ALJ172" s="10"/>
      <c r="ALK172" s="1"/>
      <c r="ALL172" s="9"/>
      <c r="ALO172" s="10"/>
      <c r="ALP172" s="1"/>
      <c r="ALQ172" s="9"/>
      <c r="ALT172" s="10"/>
      <c r="ALU172" s="1"/>
      <c r="ALV172" s="9"/>
      <c r="ALY172" s="10"/>
      <c r="ALZ172" s="1"/>
      <c r="AMA172" s="9"/>
      <c r="AMD172" s="10"/>
      <c r="AME172" s="1"/>
      <c r="AMF172" s="9"/>
      <c r="AMI172" s="10"/>
      <c r="AMJ172" s="1"/>
    </row>
    <row r="173" spans="1:1024" customHeight="1" ht="13.2">
      <c r="I173" s="1"/>
      <c r="J173" s="9"/>
      <c r="M173" s="10"/>
      <c r="N173" s="1"/>
      <c r="O173" s="9"/>
      <c r="R173" s="10"/>
      <c r="S173" s="1"/>
      <c r="T173" s="9"/>
      <c r="W173" s="10"/>
      <c r="X173" s="1"/>
      <c r="Y173" s="9"/>
      <c r="AB173" s="10"/>
      <c r="AC173" s="1"/>
      <c r="AD173" s="9"/>
      <c r="AG173" s="10"/>
      <c r="AH173" s="1"/>
      <c r="AI173" s="9"/>
      <c r="AL173" s="10"/>
      <c r="AM173" s="1"/>
      <c r="AN173" s="9"/>
      <c r="AQ173" s="10"/>
      <c r="AR173" s="1"/>
      <c r="AS173" s="9"/>
      <c r="AV173" s="10"/>
      <c r="AW173" s="1"/>
      <c r="AX173" s="9"/>
      <c r="BA173" s="10"/>
      <c r="BB173" s="1"/>
      <c r="BC173" s="9"/>
      <c r="BF173" s="10"/>
      <c r="BG173" s="1"/>
      <c r="BH173" s="9"/>
      <c r="BK173" s="10"/>
      <c r="BL173" s="1"/>
      <c r="BM173" s="9"/>
      <c r="BP173" s="10"/>
      <c r="BQ173" s="1"/>
      <c r="BR173" s="9"/>
      <c r="BU173" s="10"/>
      <c r="BV173" s="1"/>
      <c r="BW173" s="9"/>
      <c r="BZ173" s="10"/>
      <c r="CA173" s="1"/>
      <c r="CB173" s="9"/>
      <c r="CE173" s="10"/>
      <c r="CF173" s="1"/>
      <c r="CG173" s="9"/>
      <c r="CJ173" s="10"/>
      <c r="CK173" s="1"/>
      <c r="CL173" s="9"/>
      <c r="CO173" s="10"/>
      <c r="CP173" s="1"/>
      <c r="CQ173" s="9"/>
      <c r="CT173" s="10"/>
      <c r="CU173" s="1"/>
      <c r="CV173" s="9"/>
      <c r="CY173" s="10"/>
      <c r="CZ173" s="1"/>
      <c r="DA173" s="9"/>
      <c r="DD173" s="10"/>
      <c r="DE173" s="1"/>
      <c r="DF173" s="9"/>
      <c r="DI173" s="10"/>
      <c r="DJ173" s="1"/>
      <c r="DK173" s="9"/>
      <c r="DN173" s="10"/>
      <c r="DO173" s="1"/>
      <c r="DP173" s="9"/>
      <c r="DS173" s="10"/>
      <c r="DT173" s="1"/>
      <c r="DU173" s="9"/>
      <c r="DX173" s="10"/>
      <c r="DY173" s="1"/>
      <c r="DZ173" s="9"/>
      <c r="EC173" s="10"/>
      <c r="ED173" s="1"/>
      <c r="EE173" s="9"/>
      <c r="EH173" s="10"/>
      <c r="EI173" s="1"/>
      <c r="EJ173" s="9"/>
      <c r="EM173" s="10"/>
      <c r="EN173" s="1"/>
      <c r="EO173" s="9"/>
      <c r="ER173" s="10"/>
      <c r="ES173" s="1"/>
      <c r="ET173" s="9"/>
      <c r="EW173" s="10"/>
      <c r="EX173" s="1"/>
      <c r="EY173" s="9"/>
      <c r="FB173" s="10"/>
      <c r="FC173" s="1"/>
      <c r="FD173" s="9"/>
      <c r="FG173" s="10"/>
      <c r="FH173" s="1"/>
      <c r="FI173" s="9"/>
      <c r="FL173" s="10"/>
      <c r="FM173" s="1"/>
      <c r="FN173" s="9"/>
      <c r="FQ173" s="10"/>
      <c r="FR173" s="1"/>
      <c r="FS173" s="9"/>
      <c r="FV173" s="10"/>
      <c r="FW173" s="1"/>
      <c r="FX173" s="9"/>
      <c r="GA173" s="10"/>
      <c r="GB173" s="1"/>
      <c r="GC173" s="9"/>
      <c r="GF173" s="10"/>
      <c r="GG173" s="1"/>
      <c r="GH173" s="9"/>
      <c r="GK173" s="10"/>
      <c r="GL173" s="1"/>
      <c r="GM173" s="9"/>
      <c r="GP173" s="10"/>
      <c r="GQ173" s="1"/>
      <c r="GR173" s="9"/>
      <c r="GU173" s="10"/>
      <c r="GV173" s="1"/>
      <c r="GW173" s="9"/>
      <c r="GZ173" s="10"/>
      <c r="HA173" s="1"/>
      <c r="HB173" s="9"/>
      <c r="HE173" s="10"/>
      <c r="HF173" s="1"/>
      <c r="HG173" s="9"/>
      <c r="HJ173" s="10"/>
      <c r="HK173" s="1"/>
      <c r="HL173" s="9"/>
      <c r="HO173" s="10"/>
      <c r="HP173" s="1"/>
      <c r="HQ173" s="9"/>
      <c r="HT173" s="10"/>
      <c r="HU173" s="1"/>
      <c r="HV173" s="9"/>
      <c r="HY173" s="10"/>
      <c r="HZ173" s="1"/>
      <c r="IA173" s="9"/>
      <c r="ID173" s="10"/>
      <c r="IE173" s="1"/>
      <c r="IF173" s="9"/>
      <c r="II173" s="10"/>
      <c r="IJ173" s="1"/>
      <c r="IK173" s="9"/>
      <c r="IN173" s="10"/>
      <c r="IO173" s="1"/>
      <c r="IP173" s="9"/>
      <c r="IS173" s="10"/>
      <c r="IT173" s="1"/>
      <c r="IU173" s="9"/>
      <c r="IX173" s="10"/>
      <c r="IY173" s="1"/>
      <c r="IZ173" s="9"/>
      <c r="JC173" s="10"/>
      <c r="JD173" s="1"/>
      <c r="JE173" s="9"/>
      <c r="JH173" s="10"/>
      <c r="JI173" s="1"/>
      <c r="JJ173" s="9"/>
      <c r="JM173" s="10"/>
      <c r="JN173" s="1"/>
      <c r="JO173" s="9"/>
      <c r="JR173" s="10"/>
      <c r="JS173" s="1"/>
      <c r="JT173" s="9"/>
      <c r="JW173" s="10"/>
      <c r="JX173" s="1"/>
      <c r="JY173" s="9"/>
      <c r="KB173" s="10"/>
      <c r="KC173" s="1"/>
      <c r="KD173" s="9"/>
      <c r="KG173" s="10"/>
      <c r="KH173" s="1"/>
      <c r="KI173" s="9"/>
      <c r="KL173" s="10"/>
      <c r="KM173" s="1"/>
      <c r="KN173" s="9"/>
      <c r="KQ173" s="10"/>
      <c r="KR173" s="1"/>
      <c r="KS173" s="9"/>
      <c r="KV173" s="10"/>
      <c r="KW173" s="1"/>
      <c r="KX173" s="9"/>
      <c r="LA173" s="10"/>
      <c r="LB173" s="1"/>
      <c r="LC173" s="9"/>
      <c r="LF173" s="10"/>
      <c r="LG173" s="1"/>
      <c r="LH173" s="9"/>
      <c r="LK173" s="10"/>
      <c r="LL173" s="1"/>
      <c r="LM173" s="9"/>
      <c r="LP173" s="10"/>
      <c r="LQ173" s="1"/>
      <c r="LR173" s="9"/>
      <c r="LU173" s="10"/>
      <c r="LV173" s="1"/>
      <c r="LW173" s="9"/>
      <c r="LZ173" s="10"/>
      <c r="MA173" s="1"/>
      <c r="MB173" s="9"/>
      <c r="ME173" s="10"/>
      <c r="MF173" s="1"/>
      <c r="MG173" s="9"/>
      <c r="MJ173" s="10"/>
      <c r="MK173" s="1"/>
      <c r="ML173" s="9"/>
      <c r="MO173" s="10"/>
      <c r="MP173" s="1"/>
      <c r="MQ173" s="9"/>
      <c r="MT173" s="10"/>
      <c r="MU173" s="1"/>
      <c r="MV173" s="9"/>
      <c r="MY173" s="10"/>
      <c r="MZ173" s="1"/>
      <c r="NA173" s="9"/>
      <c r="ND173" s="10"/>
      <c r="NE173" s="1"/>
      <c r="NF173" s="9"/>
      <c r="NI173" s="10"/>
      <c r="NJ173" s="1"/>
      <c r="NK173" s="9"/>
      <c r="NN173" s="10"/>
      <c r="NO173" s="1"/>
      <c r="NP173" s="9"/>
      <c r="NS173" s="10"/>
      <c r="NT173" s="1"/>
      <c r="NU173" s="9"/>
      <c r="NX173" s="10"/>
      <c r="NY173" s="1"/>
      <c r="NZ173" s="9"/>
      <c r="OC173" s="10"/>
      <c r="OD173" s="1"/>
      <c r="OE173" s="9"/>
      <c r="OH173" s="10"/>
      <c r="OI173" s="1"/>
      <c r="OJ173" s="9"/>
      <c r="OM173" s="10"/>
      <c r="ON173" s="1"/>
      <c r="OO173" s="9"/>
      <c r="OR173" s="10"/>
      <c r="OS173" s="1"/>
      <c r="OT173" s="9"/>
      <c r="OW173" s="10"/>
      <c r="OX173" s="1"/>
      <c r="OY173" s="9"/>
      <c r="PB173" s="10"/>
      <c r="PC173" s="1"/>
      <c r="PD173" s="9"/>
      <c r="PG173" s="10"/>
      <c r="PH173" s="1"/>
      <c r="PI173" s="9"/>
      <c r="PL173" s="10"/>
      <c r="PM173" s="1"/>
      <c r="PN173" s="9"/>
      <c r="PQ173" s="10"/>
      <c r="PR173" s="1"/>
      <c r="PS173" s="9"/>
      <c r="PV173" s="10"/>
      <c r="PW173" s="1"/>
      <c r="PX173" s="9"/>
      <c r="QA173" s="10"/>
      <c r="QB173" s="1"/>
      <c r="QC173" s="9"/>
      <c r="QF173" s="10"/>
      <c r="QG173" s="1"/>
      <c r="QH173" s="9"/>
      <c r="QK173" s="10"/>
      <c r="QL173" s="1"/>
      <c r="QM173" s="9"/>
      <c r="QP173" s="10"/>
      <c r="QQ173" s="1"/>
      <c r="QR173" s="9"/>
      <c r="QU173" s="10"/>
      <c r="QV173" s="1"/>
      <c r="QW173" s="9"/>
      <c r="QZ173" s="10"/>
      <c r="RA173" s="1"/>
      <c r="RB173" s="9"/>
      <c r="RE173" s="10"/>
      <c r="RF173" s="1"/>
      <c r="RG173" s="9"/>
      <c r="RJ173" s="10"/>
      <c r="RK173" s="1"/>
      <c r="RL173" s="9"/>
      <c r="RO173" s="10"/>
      <c r="RP173" s="1"/>
      <c r="RQ173" s="9"/>
      <c r="RT173" s="10"/>
      <c r="RU173" s="1"/>
      <c r="RV173" s="9"/>
      <c r="RY173" s="10"/>
      <c r="RZ173" s="1"/>
      <c r="SA173" s="9"/>
      <c r="SD173" s="10"/>
      <c r="SE173" s="1"/>
      <c r="SF173" s="9"/>
      <c r="SI173" s="10"/>
      <c r="SJ173" s="1"/>
      <c r="SK173" s="9"/>
      <c r="SN173" s="10"/>
      <c r="SO173" s="1"/>
      <c r="SP173" s="9"/>
      <c r="SS173" s="10"/>
      <c r="ST173" s="1"/>
      <c r="SU173" s="9"/>
      <c r="SX173" s="10"/>
      <c r="SY173" s="1"/>
      <c r="SZ173" s="9"/>
      <c r="TC173" s="10"/>
      <c r="TD173" s="1"/>
      <c r="TE173" s="9"/>
      <c r="TH173" s="10"/>
      <c r="TI173" s="1"/>
      <c r="TJ173" s="9"/>
      <c r="TM173" s="10"/>
      <c r="TN173" s="1"/>
      <c r="TO173" s="9"/>
      <c r="TR173" s="10"/>
      <c r="TS173" s="1"/>
      <c r="TT173" s="9"/>
      <c r="TW173" s="10"/>
      <c r="TX173" s="1"/>
      <c r="TY173" s="9"/>
      <c r="UB173" s="10"/>
      <c r="UC173" s="1"/>
      <c r="UD173" s="9"/>
      <c r="UG173" s="10"/>
      <c r="UH173" s="1"/>
      <c r="UI173" s="9"/>
      <c r="UL173" s="10"/>
      <c r="UM173" s="1"/>
      <c r="UN173" s="9"/>
      <c r="UQ173" s="10"/>
      <c r="UR173" s="1"/>
      <c r="US173" s="9"/>
      <c r="UV173" s="10"/>
      <c r="UW173" s="1"/>
      <c r="UX173" s="9"/>
      <c r="VA173" s="10"/>
      <c r="VB173" s="1"/>
      <c r="VC173" s="9"/>
      <c r="VF173" s="10"/>
      <c r="VG173" s="1"/>
      <c r="VH173" s="9"/>
      <c r="VK173" s="10"/>
      <c r="VL173" s="1"/>
      <c r="VM173" s="9"/>
      <c r="VP173" s="10"/>
      <c r="VQ173" s="1"/>
      <c r="VR173" s="9"/>
      <c r="VU173" s="10"/>
      <c r="VV173" s="1"/>
      <c r="VW173" s="9"/>
      <c r="VZ173" s="10"/>
      <c r="WA173" s="1"/>
      <c r="WB173" s="9"/>
      <c r="WE173" s="10"/>
      <c r="WF173" s="1"/>
      <c r="WG173" s="9"/>
      <c r="WJ173" s="10"/>
      <c r="WK173" s="1"/>
      <c r="WL173" s="9"/>
      <c r="WO173" s="10"/>
      <c r="WP173" s="1"/>
      <c r="WQ173" s="9"/>
      <c r="WT173" s="10"/>
      <c r="WU173" s="1"/>
      <c r="WV173" s="9"/>
      <c r="WY173" s="10"/>
      <c r="WZ173" s="1"/>
      <c r="XA173" s="9"/>
      <c r="XD173" s="10"/>
      <c r="XE173" s="1"/>
      <c r="XF173" s="9"/>
      <c r="XI173" s="10"/>
      <c r="XJ173" s="1"/>
      <c r="XK173" s="9"/>
      <c r="XN173" s="10"/>
      <c r="XO173" s="1"/>
      <c r="XP173" s="9"/>
      <c r="XS173" s="10"/>
      <c r="XT173" s="1"/>
      <c r="XU173" s="9"/>
      <c r="XX173" s="10"/>
      <c r="XY173" s="1"/>
      <c r="XZ173" s="9"/>
      <c r="YC173" s="10"/>
      <c r="YD173" s="1"/>
      <c r="YE173" s="9"/>
      <c r="YH173" s="10"/>
      <c r="YI173" s="1"/>
      <c r="YJ173" s="9"/>
      <c r="YM173" s="10"/>
      <c r="YN173" s="1"/>
      <c r="YO173" s="9"/>
      <c r="YR173" s="10"/>
      <c r="YS173" s="1"/>
      <c r="YT173" s="9"/>
      <c r="YW173" s="10"/>
      <c r="YX173" s="1"/>
      <c r="YY173" s="9"/>
      <c r="ZB173" s="10"/>
      <c r="ZC173" s="1"/>
      <c r="ZD173" s="9"/>
      <c r="ZG173" s="10"/>
      <c r="ZH173" s="1"/>
      <c r="ZI173" s="9"/>
      <c r="ZL173" s="10"/>
      <c r="ZM173" s="1"/>
      <c r="ZN173" s="9"/>
      <c r="ZQ173" s="10"/>
      <c r="ZR173" s="1"/>
      <c r="ZS173" s="9"/>
      <c r="ZV173" s="10"/>
      <c r="ZW173" s="1"/>
      <c r="ZX173" s="9"/>
      <c r="AAA173" s="10"/>
      <c r="AAB173" s="1"/>
      <c r="AAC173" s="9"/>
      <c r="AAF173" s="10"/>
      <c r="AAG173" s="1"/>
      <c r="AAH173" s="9"/>
      <c r="AAK173" s="10"/>
      <c r="AAL173" s="1"/>
      <c r="AAM173" s="9"/>
      <c r="AAP173" s="10"/>
      <c r="AAQ173" s="1"/>
      <c r="AAR173" s="9"/>
      <c r="AAU173" s="10"/>
      <c r="AAV173" s="1"/>
      <c r="AAW173" s="9"/>
      <c r="AAZ173" s="10"/>
      <c r="ABA173" s="1"/>
      <c r="ABB173" s="9"/>
      <c r="ABE173" s="10"/>
      <c r="ABF173" s="1"/>
      <c r="ABG173" s="9"/>
      <c r="ABJ173" s="10"/>
      <c r="ABK173" s="1"/>
      <c r="ABL173" s="9"/>
      <c r="ABO173" s="10"/>
      <c r="ABP173" s="1"/>
      <c r="ABQ173" s="9"/>
      <c r="ABT173" s="10"/>
      <c r="ABU173" s="1"/>
      <c r="ABV173" s="9"/>
      <c r="ABY173" s="10"/>
      <c r="ABZ173" s="1"/>
      <c r="ACA173" s="9"/>
      <c r="ACD173" s="10"/>
      <c r="ACE173" s="1"/>
      <c r="ACF173" s="9"/>
      <c r="ACI173" s="10"/>
      <c r="ACJ173" s="1"/>
      <c r="ACK173" s="9"/>
      <c r="ACN173" s="10"/>
      <c r="ACO173" s="1"/>
      <c r="ACP173" s="9"/>
      <c r="ACS173" s="10"/>
      <c r="ACT173" s="1"/>
      <c r="ACU173" s="9"/>
      <c r="ACX173" s="10"/>
      <c r="ACY173" s="1"/>
      <c r="ACZ173" s="9"/>
      <c r="ADC173" s="10"/>
      <c r="ADD173" s="1"/>
      <c r="ADE173" s="9"/>
      <c r="ADH173" s="10"/>
      <c r="ADI173" s="1"/>
      <c r="ADJ173" s="9"/>
      <c r="ADM173" s="10"/>
      <c r="ADN173" s="1"/>
      <c r="ADO173" s="9"/>
      <c r="ADR173" s="10"/>
      <c r="ADS173" s="1"/>
      <c r="ADT173" s="9"/>
      <c r="ADW173" s="10"/>
      <c r="ADX173" s="1"/>
      <c r="ADY173" s="9"/>
      <c r="AEB173" s="10"/>
      <c r="AEC173" s="1"/>
      <c r="AED173" s="9"/>
      <c r="AEG173" s="10"/>
      <c r="AEH173" s="1"/>
      <c r="AEI173" s="9"/>
      <c r="AEL173" s="10"/>
      <c r="AEM173" s="1"/>
      <c r="AEN173" s="9"/>
      <c r="AEQ173" s="10"/>
      <c r="AER173" s="1"/>
      <c r="AES173" s="9"/>
      <c r="AEV173" s="10"/>
      <c r="AEW173" s="1"/>
      <c r="AEX173" s="9"/>
      <c r="AFA173" s="10"/>
      <c r="AFB173" s="1"/>
      <c r="AFC173" s="9"/>
      <c r="AFF173" s="10"/>
      <c r="AFG173" s="1"/>
      <c r="AFH173" s="9"/>
      <c r="AFK173" s="10"/>
      <c r="AFL173" s="1"/>
      <c r="AFM173" s="9"/>
      <c r="AFP173" s="10"/>
      <c r="AFQ173" s="1"/>
      <c r="AFR173" s="9"/>
      <c r="AFU173" s="10"/>
      <c r="AFV173" s="1"/>
      <c r="AFW173" s="9"/>
      <c r="AFZ173" s="10"/>
      <c r="AGA173" s="1"/>
      <c r="AGB173" s="9"/>
      <c r="AGE173" s="10"/>
      <c r="AGF173" s="1"/>
      <c r="AGG173" s="9"/>
      <c r="AGJ173" s="10"/>
      <c r="AGK173" s="1"/>
      <c r="AGL173" s="9"/>
      <c r="AGO173" s="10"/>
      <c r="AGP173" s="1"/>
      <c r="AGQ173" s="9"/>
      <c r="AGT173" s="10"/>
      <c r="AGU173" s="1"/>
      <c r="AGV173" s="9"/>
      <c r="AGY173" s="10"/>
      <c r="AGZ173" s="1"/>
      <c r="AHA173" s="9"/>
      <c r="AHD173" s="10"/>
      <c r="AHE173" s="1"/>
      <c r="AHF173" s="9"/>
      <c r="AHI173" s="10"/>
      <c r="AHJ173" s="1"/>
      <c r="AHK173" s="9"/>
      <c r="AHN173" s="10"/>
      <c r="AHO173" s="1"/>
      <c r="AHP173" s="9"/>
      <c r="AHS173" s="10"/>
      <c r="AHT173" s="1"/>
      <c r="AHU173" s="9"/>
      <c r="AHX173" s="10"/>
      <c r="AHY173" s="1"/>
      <c r="AHZ173" s="9"/>
      <c r="AIC173" s="10"/>
      <c r="AID173" s="1"/>
      <c r="AIE173" s="9"/>
      <c r="AIH173" s="10"/>
      <c r="AII173" s="1"/>
      <c r="AIJ173" s="9"/>
      <c r="AIM173" s="10"/>
      <c r="AIN173" s="1"/>
      <c r="AIO173" s="9"/>
      <c r="AIR173" s="10"/>
      <c r="AIS173" s="1"/>
      <c r="AIT173" s="9"/>
      <c r="AIW173" s="10"/>
      <c r="AIX173" s="1"/>
      <c r="AIY173" s="9"/>
      <c r="AJB173" s="10"/>
      <c r="AJC173" s="1"/>
      <c r="AJD173" s="9"/>
      <c r="AJG173" s="10"/>
      <c r="AJH173" s="1"/>
      <c r="AJI173" s="9"/>
      <c r="AJL173" s="10"/>
      <c r="AJM173" s="1"/>
      <c r="AJN173" s="9"/>
      <c r="AJQ173" s="10"/>
      <c r="AJR173" s="1"/>
      <c r="AJS173" s="9"/>
      <c r="AJV173" s="10"/>
      <c r="AJW173" s="1"/>
      <c r="AJX173" s="9"/>
      <c r="AKA173" s="10"/>
      <c r="AKB173" s="1"/>
      <c r="AKC173" s="9"/>
      <c r="AKF173" s="10"/>
      <c r="AKG173" s="1"/>
      <c r="AKH173" s="9"/>
      <c r="AKK173" s="10"/>
      <c r="AKL173" s="1"/>
      <c r="AKM173" s="9"/>
      <c r="AKP173" s="10"/>
      <c r="AKQ173" s="1"/>
      <c r="AKR173" s="9"/>
      <c r="AKU173" s="10"/>
      <c r="AKV173" s="1"/>
      <c r="AKW173" s="9"/>
      <c r="AKZ173" s="10"/>
      <c r="ALA173" s="1"/>
      <c r="ALB173" s="9"/>
      <c r="ALE173" s="10"/>
      <c r="ALF173" s="1"/>
      <c r="ALG173" s="9"/>
      <c r="ALJ173" s="10"/>
      <c r="ALK173" s="1"/>
      <c r="ALL173" s="9"/>
      <c r="ALO173" s="10"/>
      <c r="ALP173" s="1"/>
      <c r="ALQ173" s="9"/>
      <c r="ALT173" s="10"/>
      <c r="ALU173" s="1"/>
      <c r="ALV173" s="9"/>
      <c r="ALY173" s="10"/>
      <c r="ALZ173" s="1"/>
      <c r="AMA173" s="9"/>
      <c r="AMD173" s="10"/>
      <c r="AME173" s="1"/>
      <c r="AMF173" s="9"/>
      <c r="AMI173" s="10"/>
      <c r="AMJ173" s="1"/>
    </row>
    <row r="174" spans="1:1024" customHeight="1" ht="13.2">
      <c r="I174" s="1"/>
      <c r="J174" s="9"/>
      <c r="M174" s="10"/>
      <c r="N174" s="1"/>
      <c r="O174" s="9"/>
      <c r="R174" s="10"/>
      <c r="S174" s="1"/>
      <c r="T174" s="9"/>
      <c r="W174" s="10"/>
      <c r="X174" s="1"/>
      <c r="Y174" s="9"/>
      <c r="AB174" s="10"/>
      <c r="AC174" s="1"/>
      <c r="AD174" s="9"/>
      <c r="AG174" s="10"/>
      <c r="AH174" s="1"/>
      <c r="AI174" s="9"/>
      <c r="AL174" s="10"/>
      <c r="AM174" s="1"/>
      <c r="AN174" s="9"/>
      <c r="AQ174" s="10"/>
      <c r="AR174" s="1"/>
      <c r="AS174" s="9"/>
      <c r="AV174" s="10"/>
      <c r="AW174" s="1"/>
      <c r="AX174" s="9"/>
      <c r="BA174" s="10"/>
      <c r="BB174" s="1"/>
      <c r="BC174" s="9"/>
      <c r="BF174" s="10"/>
      <c r="BG174" s="1"/>
      <c r="BH174" s="9"/>
      <c r="BK174" s="10"/>
      <c r="BL174" s="1"/>
      <c r="BM174" s="9"/>
      <c r="BP174" s="10"/>
      <c r="BQ174" s="1"/>
      <c r="BR174" s="9"/>
      <c r="BU174" s="10"/>
      <c r="BV174" s="1"/>
      <c r="BW174" s="9"/>
      <c r="BZ174" s="10"/>
      <c r="CA174" s="1"/>
      <c r="CB174" s="9"/>
      <c r="CE174" s="10"/>
      <c r="CF174" s="1"/>
      <c r="CG174" s="9"/>
      <c r="CJ174" s="10"/>
      <c r="CK174" s="1"/>
      <c r="CL174" s="9"/>
      <c r="CO174" s="10"/>
      <c r="CP174" s="1"/>
      <c r="CQ174" s="9"/>
      <c r="CT174" s="10"/>
      <c r="CU174" s="1"/>
      <c r="CV174" s="9"/>
      <c r="CY174" s="10"/>
      <c r="CZ174" s="1"/>
      <c r="DA174" s="9"/>
      <c r="DD174" s="10"/>
      <c r="DE174" s="1"/>
      <c r="DF174" s="9"/>
      <c r="DI174" s="10"/>
      <c r="DJ174" s="1"/>
      <c r="DK174" s="9"/>
      <c r="DN174" s="10"/>
      <c r="DO174" s="1"/>
      <c r="DP174" s="9"/>
      <c r="DS174" s="10"/>
      <c r="DT174" s="1"/>
      <c r="DU174" s="9"/>
      <c r="DX174" s="10"/>
      <c r="DY174" s="1"/>
      <c r="DZ174" s="9"/>
      <c r="EC174" s="10"/>
      <c r="ED174" s="1"/>
      <c r="EE174" s="9"/>
      <c r="EH174" s="10"/>
      <c r="EI174" s="1"/>
      <c r="EJ174" s="9"/>
      <c r="EM174" s="10"/>
      <c r="EN174" s="1"/>
      <c r="EO174" s="9"/>
      <c r="ER174" s="10"/>
      <c r="ES174" s="1"/>
      <c r="ET174" s="9"/>
      <c r="EW174" s="10"/>
      <c r="EX174" s="1"/>
      <c r="EY174" s="9"/>
      <c r="FB174" s="10"/>
      <c r="FC174" s="1"/>
      <c r="FD174" s="9"/>
      <c r="FG174" s="10"/>
      <c r="FH174" s="1"/>
      <c r="FI174" s="9"/>
      <c r="FL174" s="10"/>
      <c r="FM174" s="1"/>
      <c r="FN174" s="9"/>
      <c r="FQ174" s="10"/>
      <c r="FR174" s="1"/>
      <c r="FS174" s="9"/>
      <c r="FV174" s="10"/>
      <c r="FW174" s="1"/>
      <c r="FX174" s="9"/>
      <c r="GA174" s="10"/>
      <c r="GB174" s="1"/>
      <c r="GC174" s="9"/>
      <c r="GF174" s="10"/>
      <c r="GG174" s="1"/>
      <c r="GH174" s="9"/>
      <c r="GK174" s="10"/>
      <c r="GL174" s="1"/>
      <c r="GM174" s="9"/>
      <c r="GP174" s="10"/>
      <c r="GQ174" s="1"/>
      <c r="GR174" s="9"/>
      <c r="GU174" s="10"/>
      <c r="GV174" s="1"/>
      <c r="GW174" s="9"/>
      <c r="GZ174" s="10"/>
      <c r="HA174" s="1"/>
      <c r="HB174" s="9"/>
      <c r="HE174" s="10"/>
      <c r="HF174" s="1"/>
      <c r="HG174" s="9"/>
      <c r="HJ174" s="10"/>
      <c r="HK174" s="1"/>
      <c r="HL174" s="9"/>
      <c r="HO174" s="10"/>
      <c r="HP174" s="1"/>
      <c r="HQ174" s="9"/>
      <c r="HT174" s="10"/>
      <c r="HU174" s="1"/>
      <c r="HV174" s="9"/>
      <c r="HY174" s="10"/>
      <c r="HZ174" s="1"/>
      <c r="IA174" s="9"/>
      <c r="ID174" s="10"/>
      <c r="IE174" s="1"/>
      <c r="IF174" s="9"/>
      <c r="II174" s="10"/>
      <c r="IJ174" s="1"/>
      <c r="IK174" s="9"/>
      <c r="IN174" s="10"/>
      <c r="IO174" s="1"/>
      <c r="IP174" s="9"/>
      <c r="IS174" s="10"/>
      <c r="IT174" s="1"/>
      <c r="IU174" s="9"/>
      <c r="IX174" s="10"/>
      <c r="IY174" s="1"/>
      <c r="IZ174" s="9"/>
      <c r="JC174" s="10"/>
      <c r="JD174" s="1"/>
      <c r="JE174" s="9"/>
      <c r="JH174" s="10"/>
      <c r="JI174" s="1"/>
      <c r="JJ174" s="9"/>
      <c r="JM174" s="10"/>
      <c r="JN174" s="1"/>
      <c r="JO174" s="9"/>
      <c r="JR174" s="10"/>
      <c r="JS174" s="1"/>
      <c r="JT174" s="9"/>
      <c r="JW174" s="10"/>
      <c r="JX174" s="1"/>
      <c r="JY174" s="9"/>
      <c r="KB174" s="10"/>
      <c r="KC174" s="1"/>
      <c r="KD174" s="9"/>
      <c r="KG174" s="10"/>
      <c r="KH174" s="1"/>
      <c r="KI174" s="9"/>
      <c r="KL174" s="10"/>
      <c r="KM174" s="1"/>
      <c r="KN174" s="9"/>
      <c r="KQ174" s="10"/>
      <c r="KR174" s="1"/>
      <c r="KS174" s="9"/>
      <c r="KV174" s="10"/>
      <c r="KW174" s="1"/>
      <c r="KX174" s="9"/>
      <c r="LA174" s="10"/>
      <c r="LB174" s="1"/>
      <c r="LC174" s="9"/>
      <c r="LF174" s="10"/>
      <c r="LG174" s="1"/>
      <c r="LH174" s="9"/>
      <c r="LK174" s="10"/>
      <c r="LL174" s="1"/>
      <c r="LM174" s="9"/>
      <c r="LP174" s="10"/>
      <c r="LQ174" s="1"/>
      <c r="LR174" s="9"/>
      <c r="LU174" s="10"/>
      <c r="LV174" s="1"/>
      <c r="LW174" s="9"/>
      <c r="LZ174" s="10"/>
      <c r="MA174" s="1"/>
      <c r="MB174" s="9"/>
      <c r="ME174" s="10"/>
      <c r="MF174" s="1"/>
      <c r="MG174" s="9"/>
      <c r="MJ174" s="10"/>
      <c r="MK174" s="1"/>
      <c r="ML174" s="9"/>
      <c r="MO174" s="10"/>
      <c r="MP174" s="1"/>
      <c r="MQ174" s="9"/>
      <c r="MT174" s="10"/>
      <c r="MU174" s="1"/>
      <c r="MV174" s="9"/>
      <c r="MY174" s="10"/>
      <c r="MZ174" s="1"/>
      <c r="NA174" s="9"/>
      <c r="ND174" s="10"/>
      <c r="NE174" s="1"/>
      <c r="NF174" s="9"/>
      <c r="NI174" s="10"/>
      <c r="NJ174" s="1"/>
      <c r="NK174" s="9"/>
      <c r="NN174" s="10"/>
      <c r="NO174" s="1"/>
      <c r="NP174" s="9"/>
      <c r="NS174" s="10"/>
      <c r="NT174" s="1"/>
      <c r="NU174" s="9"/>
      <c r="NX174" s="10"/>
      <c r="NY174" s="1"/>
      <c r="NZ174" s="9"/>
      <c r="OC174" s="10"/>
      <c r="OD174" s="1"/>
      <c r="OE174" s="9"/>
      <c r="OH174" s="10"/>
      <c r="OI174" s="1"/>
      <c r="OJ174" s="9"/>
      <c r="OM174" s="10"/>
      <c r="ON174" s="1"/>
      <c r="OO174" s="9"/>
      <c r="OR174" s="10"/>
      <c r="OS174" s="1"/>
      <c r="OT174" s="9"/>
      <c r="OW174" s="10"/>
      <c r="OX174" s="1"/>
      <c r="OY174" s="9"/>
      <c r="PB174" s="10"/>
      <c r="PC174" s="1"/>
      <c r="PD174" s="9"/>
      <c r="PG174" s="10"/>
      <c r="PH174" s="1"/>
      <c r="PI174" s="9"/>
      <c r="PL174" s="10"/>
      <c r="PM174" s="1"/>
      <c r="PN174" s="9"/>
      <c r="PQ174" s="10"/>
      <c r="PR174" s="1"/>
      <c r="PS174" s="9"/>
      <c r="PV174" s="10"/>
      <c r="PW174" s="1"/>
      <c r="PX174" s="9"/>
      <c r="QA174" s="10"/>
      <c r="QB174" s="1"/>
      <c r="QC174" s="9"/>
      <c r="QF174" s="10"/>
      <c r="QG174" s="1"/>
      <c r="QH174" s="9"/>
      <c r="QK174" s="10"/>
      <c r="QL174" s="1"/>
      <c r="QM174" s="9"/>
      <c r="QP174" s="10"/>
      <c r="QQ174" s="1"/>
      <c r="QR174" s="9"/>
      <c r="QU174" s="10"/>
      <c r="QV174" s="1"/>
      <c r="QW174" s="9"/>
      <c r="QZ174" s="10"/>
      <c r="RA174" s="1"/>
      <c r="RB174" s="9"/>
      <c r="RE174" s="10"/>
      <c r="RF174" s="1"/>
      <c r="RG174" s="9"/>
      <c r="RJ174" s="10"/>
      <c r="RK174" s="1"/>
      <c r="RL174" s="9"/>
      <c r="RO174" s="10"/>
      <c r="RP174" s="1"/>
      <c r="RQ174" s="9"/>
      <c r="RT174" s="10"/>
      <c r="RU174" s="1"/>
      <c r="RV174" s="9"/>
      <c r="RY174" s="10"/>
      <c r="RZ174" s="1"/>
      <c r="SA174" s="9"/>
      <c r="SD174" s="10"/>
      <c r="SE174" s="1"/>
      <c r="SF174" s="9"/>
      <c r="SI174" s="10"/>
      <c r="SJ174" s="1"/>
      <c r="SK174" s="9"/>
      <c r="SN174" s="10"/>
      <c r="SO174" s="1"/>
      <c r="SP174" s="9"/>
      <c r="SS174" s="10"/>
      <c r="ST174" s="1"/>
      <c r="SU174" s="9"/>
      <c r="SX174" s="10"/>
      <c r="SY174" s="1"/>
      <c r="SZ174" s="9"/>
      <c r="TC174" s="10"/>
      <c r="TD174" s="1"/>
      <c r="TE174" s="9"/>
      <c r="TH174" s="10"/>
      <c r="TI174" s="1"/>
      <c r="TJ174" s="9"/>
      <c r="TM174" s="10"/>
      <c r="TN174" s="1"/>
      <c r="TO174" s="9"/>
      <c r="TR174" s="10"/>
      <c r="TS174" s="1"/>
      <c r="TT174" s="9"/>
      <c r="TW174" s="10"/>
      <c r="TX174" s="1"/>
      <c r="TY174" s="9"/>
      <c r="UB174" s="10"/>
      <c r="UC174" s="1"/>
      <c r="UD174" s="9"/>
      <c r="UG174" s="10"/>
      <c r="UH174" s="1"/>
      <c r="UI174" s="9"/>
      <c r="UL174" s="10"/>
      <c r="UM174" s="1"/>
      <c r="UN174" s="9"/>
      <c r="UQ174" s="10"/>
      <c r="UR174" s="1"/>
      <c r="US174" s="9"/>
      <c r="UV174" s="10"/>
      <c r="UW174" s="1"/>
      <c r="UX174" s="9"/>
      <c r="VA174" s="10"/>
      <c r="VB174" s="1"/>
      <c r="VC174" s="9"/>
      <c r="VF174" s="10"/>
      <c r="VG174" s="1"/>
      <c r="VH174" s="9"/>
      <c r="VK174" s="10"/>
      <c r="VL174" s="1"/>
      <c r="VM174" s="9"/>
      <c r="VP174" s="10"/>
      <c r="VQ174" s="1"/>
      <c r="VR174" s="9"/>
      <c r="VU174" s="10"/>
      <c r="VV174" s="1"/>
      <c r="VW174" s="9"/>
      <c r="VZ174" s="10"/>
      <c r="WA174" s="1"/>
      <c r="WB174" s="9"/>
      <c r="WE174" s="10"/>
      <c r="WF174" s="1"/>
      <c r="WG174" s="9"/>
      <c r="WJ174" s="10"/>
      <c r="WK174" s="1"/>
      <c r="WL174" s="9"/>
      <c r="WO174" s="10"/>
      <c r="WP174" s="1"/>
      <c r="WQ174" s="9"/>
      <c r="WT174" s="10"/>
      <c r="WU174" s="1"/>
      <c r="WV174" s="9"/>
      <c r="WY174" s="10"/>
      <c r="WZ174" s="1"/>
      <c r="XA174" s="9"/>
      <c r="XD174" s="10"/>
      <c r="XE174" s="1"/>
      <c r="XF174" s="9"/>
      <c r="XI174" s="10"/>
      <c r="XJ174" s="1"/>
      <c r="XK174" s="9"/>
      <c r="XN174" s="10"/>
      <c r="XO174" s="1"/>
      <c r="XP174" s="9"/>
      <c r="XS174" s="10"/>
      <c r="XT174" s="1"/>
      <c r="XU174" s="9"/>
      <c r="XX174" s="10"/>
      <c r="XY174" s="1"/>
      <c r="XZ174" s="9"/>
      <c r="YC174" s="10"/>
      <c r="YD174" s="1"/>
      <c r="YE174" s="9"/>
      <c r="YH174" s="10"/>
      <c r="YI174" s="1"/>
      <c r="YJ174" s="9"/>
      <c r="YM174" s="10"/>
      <c r="YN174" s="1"/>
      <c r="YO174" s="9"/>
      <c r="YR174" s="10"/>
      <c r="YS174" s="1"/>
      <c r="YT174" s="9"/>
      <c r="YW174" s="10"/>
      <c r="YX174" s="1"/>
      <c r="YY174" s="9"/>
      <c r="ZB174" s="10"/>
      <c r="ZC174" s="1"/>
      <c r="ZD174" s="9"/>
      <c r="ZG174" s="10"/>
      <c r="ZH174" s="1"/>
      <c r="ZI174" s="9"/>
      <c r="ZL174" s="10"/>
      <c r="ZM174" s="1"/>
      <c r="ZN174" s="9"/>
      <c r="ZQ174" s="10"/>
      <c r="ZR174" s="1"/>
      <c r="ZS174" s="9"/>
      <c r="ZV174" s="10"/>
      <c r="ZW174" s="1"/>
      <c r="ZX174" s="9"/>
      <c r="AAA174" s="10"/>
      <c r="AAB174" s="1"/>
      <c r="AAC174" s="9"/>
      <c r="AAF174" s="10"/>
      <c r="AAG174" s="1"/>
      <c r="AAH174" s="9"/>
      <c r="AAK174" s="10"/>
      <c r="AAL174" s="1"/>
      <c r="AAM174" s="9"/>
      <c r="AAP174" s="10"/>
      <c r="AAQ174" s="1"/>
      <c r="AAR174" s="9"/>
      <c r="AAU174" s="10"/>
      <c r="AAV174" s="1"/>
      <c r="AAW174" s="9"/>
      <c r="AAZ174" s="10"/>
      <c r="ABA174" s="1"/>
      <c r="ABB174" s="9"/>
      <c r="ABE174" s="10"/>
      <c r="ABF174" s="1"/>
      <c r="ABG174" s="9"/>
      <c r="ABJ174" s="10"/>
      <c r="ABK174" s="1"/>
      <c r="ABL174" s="9"/>
      <c r="ABO174" s="10"/>
      <c r="ABP174" s="1"/>
      <c r="ABQ174" s="9"/>
      <c r="ABT174" s="10"/>
      <c r="ABU174" s="1"/>
      <c r="ABV174" s="9"/>
      <c r="ABY174" s="10"/>
      <c r="ABZ174" s="1"/>
      <c r="ACA174" s="9"/>
      <c r="ACD174" s="10"/>
      <c r="ACE174" s="1"/>
      <c r="ACF174" s="9"/>
      <c r="ACI174" s="10"/>
      <c r="ACJ174" s="1"/>
      <c r="ACK174" s="9"/>
      <c r="ACN174" s="10"/>
      <c r="ACO174" s="1"/>
      <c r="ACP174" s="9"/>
      <c r="ACS174" s="10"/>
      <c r="ACT174" s="1"/>
      <c r="ACU174" s="9"/>
      <c r="ACX174" s="10"/>
      <c r="ACY174" s="1"/>
      <c r="ACZ174" s="9"/>
      <c r="ADC174" s="10"/>
      <c r="ADD174" s="1"/>
      <c r="ADE174" s="9"/>
      <c r="ADH174" s="10"/>
      <c r="ADI174" s="1"/>
      <c r="ADJ174" s="9"/>
      <c r="ADM174" s="10"/>
      <c r="ADN174" s="1"/>
      <c r="ADO174" s="9"/>
      <c r="ADR174" s="10"/>
      <c r="ADS174" s="1"/>
      <c r="ADT174" s="9"/>
      <c r="ADW174" s="10"/>
      <c r="ADX174" s="1"/>
      <c r="ADY174" s="9"/>
      <c r="AEB174" s="10"/>
      <c r="AEC174" s="1"/>
      <c r="AED174" s="9"/>
      <c r="AEG174" s="10"/>
      <c r="AEH174" s="1"/>
      <c r="AEI174" s="9"/>
      <c r="AEL174" s="10"/>
      <c r="AEM174" s="1"/>
      <c r="AEN174" s="9"/>
      <c r="AEQ174" s="10"/>
      <c r="AER174" s="1"/>
      <c r="AES174" s="9"/>
      <c r="AEV174" s="10"/>
      <c r="AEW174" s="1"/>
      <c r="AEX174" s="9"/>
      <c r="AFA174" s="10"/>
      <c r="AFB174" s="1"/>
      <c r="AFC174" s="9"/>
      <c r="AFF174" s="10"/>
      <c r="AFG174" s="1"/>
      <c r="AFH174" s="9"/>
      <c r="AFK174" s="10"/>
      <c r="AFL174" s="1"/>
      <c r="AFM174" s="9"/>
      <c r="AFP174" s="10"/>
      <c r="AFQ174" s="1"/>
      <c r="AFR174" s="9"/>
      <c r="AFU174" s="10"/>
      <c r="AFV174" s="1"/>
      <c r="AFW174" s="9"/>
      <c r="AFZ174" s="10"/>
      <c r="AGA174" s="1"/>
      <c r="AGB174" s="9"/>
      <c r="AGE174" s="10"/>
      <c r="AGF174" s="1"/>
      <c r="AGG174" s="9"/>
      <c r="AGJ174" s="10"/>
      <c r="AGK174" s="1"/>
      <c r="AGL174" s="9"/>
      <c r="AGO174" s="10"/>
      <c r="AGP174" s="1"/>
      <c r="AGQ174" s="9"/>
      <c r="AGT174" s="10"/>
      <c r="AGU174" s="1"/>
      <c r="AGV174" s="9"/>
      <c r="AGY174" s="10"/>
      <c r="AGZ174" s="1"/>
      <c r="AHA174" s="9"/>
      <c r="AHD174" s="10"/>
      <c r="AHE174" s="1"/>
      <c r="AHF174" s="9"/>
      <c r="AHI174" s="10"/>
      <c r="AHJ174" s="1"/>
      <c r="AHK174" s="9"/>
      <c r="AHN174" s="10"/>
      <c r="AHO174" s="1"/>
      <c r="AHP174" s="9"/>
      <c r="AHS174" s="10"/>
      <c r="AHT174" s="1"/>
      <c r="AHU174" s="9"/>
      <c r="AHX174" s="10"/>
      <c r="AHY174" s="1"/>
      <c r="AHZ174" s="9"/>
      <c r="AIC174" s="10"/>
      <c r="AID174" s="1"/>
      <c r="AIE174" s="9"/>
      <c r="AIH174" s="10"/>
      <c r="AII174" s="1"/>
      <c r="AIJ174" s="9"/>
      <c r="AIM174" s="10"/>
      <c r="AIN174" s="1"/>
      <c r="AIO174" s="9"/>
      <c r="AIR174" s="10"/>
      <c r="AIS174" s="1"/>
      <c r="AIT174" s="9"/>
      <c r="AIW174" s="10"/>
      <c r="AIX174" s="1"/>
      <c r="AIY174" s="9"/>
      <c r="AJB174" s="10"/>
      <c r="AJC174" s="1"/>
      <c r="AJD174" s="9"/>
      <c r="AJG174" s="10"/>
      <c r="AJH174" s="1"/>
      <c r="AJI174" s="9"/>
      <c r="AJL174" s="10"/>
      <c r="AJM174" s="1"/>
      <c r="AJN174" s="9"/>
      <c r="AJQ174" s="10"/>
      <c r="AJR174" s="1"/>
      <c r="AJS174" s="9"/>
      <c r="AJV174" s="10"/>
      <c r="AJW174" s="1"/>
      <c r="AJX174" s="9"/>
      <c r="AKA174" s="10"/>
      <c r="AKB174" s="1"/>
      <c r="AKC174" s="9"/>
      <c r="AKF174" s="10"/>
      <c r="AKG174" s="1"/>
      <c r="AKH174" s="9"/>
      <c r="AKK174" s="10"/>
      <c r="AKL174" s="1"/>
      <c r="AKM174" s="9"/>
      <c r="AKP174" s="10"/>
      <c r="AKQ174" s="1"/>
      <c r="AKR174" s="9"/>
      <c r="AKU174" s="10"/>
      <c r="AKV174" s="1"/>
      <c r="AKW174" s="9"/>
      <c r="AKZ174" s="10"/>
      <c r="ALA174" s="1"/>
      <c r="ALB174" s="9"/>
      <c r="ALE174" s="10"/>
      <c r="ALF174" s="1"/>
      <c r="ALG174" s="9"/>
      <c r="ALJ174" s="10"/>
      <c r="ALK174" s="1"/>
      <c r="ALL174" s="9"/>
      <c r="ALO174" s="10"/>
      <c r="ALP174" s="1"/>
      <c r="ALQ174" s="9"/>
      <c r="ALT174" s="10"/>
      <c r="ALU174" s="1"/>
      <c r="ALV174" s="9"/>
      <c r="ALY174" s="10"/>
      <c r="ALZ174" s="1"/>
      <c r="AMA174" s="9"/>
      <c r="AMD174" s="10"/>
      <c r="AME174" s="1"/>
      <c r="AMF174" s="9"/>
      <c r="AMI174" s="10"/>
      <c r="AMJ174" s="1"/>
    </row>
    <row r="175" spans="1:1024" customHeight="1" ht="13.2">
      <c r="I175" s="1"/>
      <c r="J175" s="9"/>
      <c r="M175" s="10"/>
      <c r="N175" s="1"/>
      <c r="O175" s="9"/>
      <c r="R175" s="10"/>
      <c r="S175" s="1"/>
      <c r="T175" s="9"/>
      <c r="W175" s="10"/>
      <c r="X175" s="1"/>
      <c r="Y175" s="9"/>
      <c r="AB175" s="10"/>
      <c r="AC175" s="1"/>
      <c r="AD175" s="9"/>
      <c r="AG175" s="10"/>
      <c r="AH175" s="1"/>
      <c r="AI175" s="9"/>
      <c r="AL175" s="10"/>
      <c r="AM175" s="1"/>
      <c r="AN175" s="9"/>
      <c r="AQ175" s="10"/>
      <c r="AR175" s="1"/>
      <c r="AS175" s="9"/>
      <c r="AV175" s="10"/>
      <c r="AW175" s="1"/>
      <c r="AX175" s="9"/>
      <c r="BA175" s="10"/>
      <c r="BB175" s="1"/>
      <c r="BC175" s="9"/>
      <c r="BF175" s="10"/>
      <c r="BG175" s="1"/>
      <c r="BH175" s="9"/>
      <c r="BK175" s="10"/>
      <c r="BL175" s="1"/>
      <c r="BM175" s="9"/>
      <c r="BP175" s="10"/>
      <c r="BQ175" s="1"/>
      <c r="BR175" s="9"/>
      <c r="BU175" s="10"/>
      <c r="BV175" s="1"/>
      <c r="BW175" s="9"/>
      <c r="BZ175" s="10"/>
      <c r="CA175" s="1"/>
      <c r="CB175" s="9"/>
      <c r="CE175" s="10"/>
      <c r="CF175" s="1"/>
      <c r="CG175" s="9"/>
      <c r="CJ175" s="10"/>
      <c r="CK175" s="1"/>
      <c r="CL175" s="9"/>
      <c r="CO175" s="10"/>
      <c r="CP175" s="1"/>
      <c r="CQ175" s="9"/>
      <c r="CT175" s="10"/>
      <c r="CU175" s="1"/>
      <c r="CV175" s="9"/>
      <c r="CY175" s="10"/>
      <c r="CZ175" s="1"/>
      <c r="DA175" s="9"/>
      <c r="DD175" s="10"/>
      <c r="DE175" s="1"/>
      <c r="DF175" s="9"/>
      <c r="DI175" s="10"/>
      <c r="DJ175" s="1"/>
      <c r="DK175" s="9"/>
      <c r="DN175" s="10"/>
      <c r="DO175" s="1"/>
      <c r="DP175" s="9"/>
      <c r="DS175" s="10"/>
      <c r="DT175" s="1"/>
      <c r="DU175" s="9"/>
      <c r="DX175" s="10"/>
      <c r="DY175" s="1"/>
      <c r="DZ175" s="9"/>
      <c r="EC175" s="10"/>
      <c r="ED175" s="1"/>
      <c r="EE175" s="9"/>
      <c r="EH175" s="10"/>
      <c r="EI175" s="1"/>
      <c r="EJ175" s="9"/>
      <c r="EM175" s="10"/>
      <c r="EN175" s="1"/>
      <c r="EO175" s="9"/>
      <c r="ER175" s="10"/>
      <c r="ES175" s="1"/>
      <c r="ET175" s="9"/>
      <c r="EW175" s="10"/>
      <c r="EX175" s="1"/>
      <c r="EY175" s="9"/>
      <c r="FB175" s="10"/>
      <c r="FC175" s="1"/>
      <c r="FD175" s="9"/>
      <c r="FG175" s="10"/>
      <c r="FH175" s="1"/>
      <c r="FI175" s="9"/>
      <c r="FL175" s="10"/>
      <c r="FM175" s="1"/>
      <c r="FN175" s="9"/>
      <c r="FQ175" s="10"/>
      <c r="FR175" s="1"/>
      <c r="FS175" s="9"/>
      <c r="FV175" s="10"/>
      <c r="FW175" s="1"/>
      <c r="FX175" s="9"/>
      <c r="GA175" s="10"/>
      <c r="GB175" s="1"/>
      <c r="GC175" s="9"/>
      <c r="GF175" s="10"/>
      <c r="GG175" s="1"/>
      <c r="GH175" s="9"/>
      <c r="GK175" s="10"/>
      <c r="GL175" s="1"/>
      <c r="GM175" s="9"/>
      <c r="GP175" s="10"/>
      <c r="GQ175" s="1"/>
      <c r="GR175" s="9"/>
      <c r="GU175" s="10"/>
      <c r="GV175" s="1"/>
      <c r="GW175" s="9"/>
      <c r="GZ175" s="10"/>
      <c r="HA175" s="1"/>
      <c r="HB175" s="9"/>
      <c r="HE175" s="10"/>
      <c r="HF175" s="1"/>
      <c r="HG175" s="9"/>
      <c r="HJ175" s="10"/>
      <c r="HK175" s="1"/>
      <c r="HL175" s="9"/>
      <c r="HO175" s="10"/>
      <c r="HP175" s="1"/>
      <c r="HQ175" s="9"/>
      <c r="HT175" s="10"/>
      <c r="HU175" s="1"/>
      <c r="HV175" s="9"/>
      <c r="HY175" s="10"/>
      <c r="HZ175" s="1"/>
      <c r="IA175" s="9"/>
      <c r="ID175" s="10"/>
      <c r="IE175" s="1"/>
      <c r="IF175" s="9"/>
      <c r="II175" s="10"/>
      <c r="IJ175" s="1"/>
      <c r="IK175" s="9"/>
      <c r="IN175" s="10"/>
      <c r="IO175" s="1"/>
      <c r="IP175" s="9"/>
      <c r="IS175" s="10"/>
      <c r="IT175" s="1"/>
      <c r="IU175" s="9"/>
      <c r="IX175" s="10"/>
      <c r="IY175" s="1"/>
      <c r="IZ175" s="9"/>
      <c r="JC175" s="10"/>
      <c r="JD175" s="1"/>
      <c r="JE175" s="9"/>
      <c r="JH175" s="10"/>
      <c r="JI175" s="1"/>
      <c r="JJ175" s="9"/>
      <c r="JM175" s="10"/>
      <c r="JN175" s="1"/>
      <c r="JO175" s="9"/>
      <c r="JR175" s="10"/>
      <c r="JS175" s="1"/>
      <c r="JT175" s="9"/>
      <c r="JW175" s="10"/>
      <c r="JX175" s="1"/>
      <c r="JY175" s="9"/>
      <c r="KB175" s="10"/>
      <c r="KC175" s="1"/>
      <c r="KD175" s="9"/>
      <c r="KG175" s="10"/>
      <c r="KH175" s="1"/>
      <c r="KI175" s="9"/>
      <c r="KL175" s="10"/>
      <c r="KM175" s="1"/>
      <c r="KN175" s="9"/>
      <c r="KQ175" s="10"/>
      <c r="KR175" s="1"/>
      <c r="KS175" s="9"/>
      <c r="KV175" s="10"/>
      <c r="KW175" s="1"/>
      <c r="KX175" s="9"/>
      <c r="LA175" s="10"/>
      <c r="LB175" s="1"/>
      <c r="LC175" s="9"/>
      <c r="LF175" s="10"/>
      <c r="LG175" s="1"/>
      <c r="LH175" s="9"/>
      <c r="LK175" s="10"/>
      <c r="LL175" s="1"/>
      <c r="LM175" s="9"/>
      <c r="LP175" s="10"/>
      <c r="LQ175" s="1"/>
      <c r="LR175" s="9"/>
      <c r="LU175" s="10"/>
      <c r="LV175" s="1"/>
      <c r="LW175" s="9"/>
      <c r="LZ175" s="10"/>
      <c r="MA175" s="1"/>
      <c r="MB175" s="9"/>
      <c r="ME175" s="10"/>
      <c r="MF175" s="1"/>
      <c r="MG175" s="9"/>
      <c r="MJ175" s="10"/>
      <c r="MK175" s="1"/>
      <c r="ML175" s="9"/>
      <c r="MO175" s="10"/>
      <c r="MP175" s="1"/>
      <c r="MQ175" s="9"/>
      <c r="MT175" s="10"/>
      <c r="MU175" s="1"/>
      <c r="MV175" s="9"/>
      <c r="MY175" s="10"/>
      <c r="MZ175" s="1"/>
      <c r="NA175" s="9"/>
      <c r="ND175" s="10"/>
      <c r="NE175" s="1"/>
      <c r="NF175" s="9"/>
      <c r="NI175" s="10"/>
      <c r="NJ175" s="1"/>
      <c r="NK175" s="9"/>
      <c r="NN175" s="10"/>
      <c r="NO175" s="1"/>
      <c r="NP175" s="9"/>
      <c r="NS175" s="10"/>
      <c r="NT175" s="1"/>
      <c r="NU175" s="9"/>
      <c r="NX175" s="10"/>
      <c r="NY175" s="1"/>
      <c r="NZ175" s="9"/>
      <c r="OC175" s="10"/>
      <c r="OD175" s="1"/>
      <c r="OE175" s="9"/>
      <c r="OH175" s="10"/>
      <c r="OI175" s="1"/>
      <c r="OJ175" s="9"/>
      <c r="OM175" s="10"/>
      <c r="ON175" s="1"/>
      <c r="OO175" s="9"/>
      <c r="OR175" s="10"/>
      <c r="OS175" s="1"/>
      <c r="OT175" s="9"/>
      <c r="OW175" s="10"/>
      <c r="OX175" s="1"/>
      <c r="OY175" s="9"/>
      <c r="PB175" s="10"/>
      <c r="PC175" s="1"/>
      <c r="PD175" s="9"/>
      <c r="PG175" s="10"/>
      <c r="PH175" s="1"/>
      <c r="PI175" s="9"/>
      <c r="PL175" s="10"/>
      <c r="PM175" s="1"/>
      <c r="PN175" s="9"/>
      <c r="PQ175" s="10"/>
      <c r="PR175" s="1"/>
      <c r="PS175" s="9"/>
      <c r="PV175" s="10"/>
      <c r="PW175" s="1"/>
      <c r="PX175" s="9"/>
      <c r="QA175" s="10"/>
      <c r="QB175" s="1"/>
      <c r="QC175" s="9"/>
      <c r="QF175" s="10"/>
      <c r="QG175" s="1"/>
      <c r="QH175" s="9"/>
      <c r="QK175" s="10"/>
      <c r="QL175" s="1"/>
      <c r="QM175" s="9"/>
      <c r="QP175" s="10"/>
      <c r="QQ175" s="1"/>
      <c r="QR175" s="9"/>
      <c r="QU175" s="10"/>
      <c r="QV175" s="1"/>
      <c r="QW175" s="9"/>
      <c r="QZ175" s="10"/>
      <c r="RA175" s="1"/>
      <c r="RB175" s="9"/>
      <c r="RE175" s="10"/>
      <c r="RF175" s="1"/>
      <c r="RG175" s="9"/>
      <c r="RJ175" s="10"/>
      <c r="RK175" s="1"/>
      <c r="RL175" s="9"/>
      <c r="RO175" s="10"/>
      <c r="RP175" s="1"/>
      <c r="RQ175" s="9"/>
      <c r="RT175" s="10"/>
      <c r="RU175" s="1"/>
      <c r="RV175" s="9"/>
      <c r="RY175" s="10"/>
      <c r="RZ175" s="1"/>
      <c r="SA175" s="9"/>
      <c r="SD175" s="10"/>
      <c r="SE175" s="1"/>
      <c r="SF175" s="9"/>
      <c r="SI175" s="10"/>
      <c r="SJ175" s="1"/>
      <c r="SK175" s="9"/>
      <c r="SN175" s="10"/>
      <c r="SO175" s="1"/>
      <c r="SP175" s="9"/>
      <c r="SS175" s="10"/>
      <c r="ST175" s="1"/>
      <c r="SU175" s="9"/>
      <c r="SX175" s="10"/>
      <c r="SY175" s="1"/>
      <c r="SZ175" s="9"/>
      <c r="TC175" s="10"/>
      <c r="TD175" s="1"/>
      <c r="TE175" s="9"/>
      <c r="TH175" s="10"/>
      <c r="TI175" s="1"/>
      <c r="TJ175" s="9"/>
      <c r="TM175" s="10"/>
      <c r="TN175" s="1"/>
      <c r="TO175" s="9"/>
      <c r="TR175" s="10"/>
      <c r="TS175" s="1"/>
      <c r="TT175" s="9"/>
      <c r="TW175" s="10"/>
      <c r="TX175" s="1"/>
      <c r="TY175" s="9"/>
      <c r="UB175" s="10"/>
      <c r="UC175" s="1"/>
      <c r="UD175" s="9"/>
      <c r="UG175" s="10"/>
      <c r="UH175" s="1"/>
      <c r="UI175" s="9"/>
      <c r="UL175" s="10"/>
      <c r="UM175" s="1"/>
      <c r="UN175" s="9"/>
      <c r="UQ175" s="10"/>
      <c r="UR175" s="1"/>
      <c r="US175" s="9"/>
      <c r="UV175" s="10"/>
      <c r="UW175" s="1"/>
      <c r="UX175" s="9"/>
      <c r="VA175" s="10"/>
      <c r="VB175" s="1"/>
      <c r="VC175" s="9"/>
      <c r="VF175" s="10"/>
      <c r="VG175" s="1"/>
      <c r="VH175" s="9"/>
      <c r="VK175" s="10"/>
      <c r="VL175" s="1"/>
      <c r="VM175" s="9"/>
      <c r="VP175" s="10"/>
      <c r="VQ175" s="1"/>
      <c r="VR175" s="9"/>
      <c r="VU175" s="10"/>
      <c r="VV175" s="1"/>
      <c r="VW175" s="9"/>
      <c r="VZ175" s="10"/>
      <c r="WA175" s="1"/>
      <c r="WB175" s="9"/>
      <c r="WE175" s="10"/>
      <c r="WF175" s="1"/>
      <c r="WG175" s="9"/>
      <c r="WJ175" s="10"/>
      <c r="WK175" s="1"/>
      <c r="WL175" s="9"/>
      <c r="WO175" s="10"/>
      <c r="WP175" s="1"/>
      <c r="WQ175" s="9"/>
      <c r="WT175" s="10"/>
      <c r="WU175" s="1"/>
      <c r="WV175" s="9"/>
      <c r="WY175" s="10"/>
      <c r="WZ175" s="1"/>
      <c r="XA175" s="9"/>
      <c r="XD175" s="10"/>
      <c r="XE175" s="1"/>
      <c r="XF175" s="9"/>
      <c r="XI175" s="10"/>
      <c r="XJ175" s="1"/>
      <c r="XK175" s="9"/>
      <c r="XN175" s="10"/>
      <c r="XO175" s="1"/>
      <c r="XP175" s="9"/>
      <c r="XS175" s="10"/>
      <c r="XT175" s="1"/>
      <c r="XU175" s="9"/>
      <c r="XX175" s="10"/>
      <c r="XY175" s="1"/>
      <c r="XZ175" s="9"/>
      <c r="YC175" s="10"/>
      <c r="YD175" s="1"/>
      <c r="YE175" s="9"/>
      <c r="YH175" s="10"/>
      <c r="YI175" s="1"/>
      <c r="YJ175" s="9"/>
      <c r="YM175" s="10"/>
      <c r="YN175" s="1"/>
      <c r="YO175" s="9"/>
      <c r="YR175" s="10"/>
      <c r="YS175" s="1"/>
      <c r="YT175" s="9"/>
      <c r="YW175" s="10"/>
      <c r="YX175" s="1"/>
      <c r="YY175" s="9"/>
      <c r="ZB175" s="10"/>
      <c r="ZC175" s="1"/>
      <c r="ZD175" s="9"/>
      <c r="ZG175" s="10"/>
      <c r="ZH175" s="1"/>
      <c r="ZI175" s="9"/>
      <c r="ZL175" s="10"/>
      <c r="ZM175" s="1"/>
      <c r="ZN175" s="9"/>
      <c r="ZQ175" s="10"/>
      <c r="ZR175" s="1"/>
      <c r="ZS175" s="9"/>
      <c r="ZV175" s="10"/>
      <c r="ZW175" s="1"/>
      <c r="ZX175" s="9"/>
      <c r="AAA175" s="10"/>
      <c r="AAB175" s="1"/>
      <c r="AAC175" s="9"/>
      <c r="AAF175" s="10"/>
      <c r="AAG175" s="1"/>
      <c r="AAH175" s="9"/>
      <c r="AAK175" s="10"/>
      <c r="AAL175" s="1"/>
      <c r="AAM175" s="9"/>
      <c r="AAP175" s="10"/>
      <c r="AAQ175" s="1"/>
      <c r="AAR175" s="9"/>
      <c r="AAU175" s="10"/>
      <c r="AAV175" s="1"/>
      <c r="AAW175" s="9"/>
      <c r="AAZ175" s="10"/>
      <c r="ABA175" s="1"/>
      <c r="ABB175" s="9"/>
      <c r="ABE175" s="10"/>
      <c r="ABF175" s="1"/>
      <c r="ABG175" s="9"/>
      <c r="ABJ175" s="10"/>
      <c r="ABK175" s="1"/>
      <c r="ABL175" s="9"/>
      <c r="ABO175" s="10"/>
      <c r="ABP175" s="1"/>
      <c r="ABQ175" s="9"/>
      <c r="ABT175" s="10"/>
      <c r="ABU175" s="1"/>
      <c r="ABV175" s="9"/>
      <c r="ABY175" s="10"/>
      <c r="ABZ175" s="1"/>
      <c r="ACA175" s="9"/>
      <c r="ACD175" s="10"/>
      <c r="ACE175" s="1"/>
      <c r="ACF175" s="9"/>
      <c r="ACI175" s="10"/>
      <c r="ACJ175" s="1"/>
      <c r="ACK175" s="9"/>
      <c r="ACN175" s="10"/>
      <c r="ACO175" s="1"/>
      <c r="ACP175" s="9"/>
      <c r="ACS175" s="10"/>
      <c r="ACT175" s="1"/>
      <c r="ACU175" s="9"/>
      <c r="ACX175" s="10"/>
      <c r="ACY175" s="1"/>
      <c r="ACZ175" s="9"/>
      <c r="ADC175" s="10"/>
      <c r="ADD175" s="1"/>
      <c r="ADE175" s="9"/>
      <c r="ADH175" s="10"/>
      <c r="ADI175" s="1"/>
      <c r="ADJ175" s="9"/>
      <c r="ADM175" s="10"/>
      <c r="ADN175" s="1"/>
      <c r="ADO175" s="9"/>
      <c r="ADR175" s="10"/>
      <c r="ADS175" s="1"/>
      <c r="ADT175" s="9"/>
      <c r="ADW175" s="10"/>
      <c r="ADX175" s="1"/>
      <c r="ADY175" s="9"/>
      <c r="AEB175" s="10"/>
      <c r="AEC175" s="1"/>
      <c r="AED175" s="9"/>
      <c r="AEG175" s="10"/>
      <c r="AEH175" s="1"/>
      <c r="AEI175" s="9"/>
      <c r="AEL175" s="10"/>
      <c r="AEM175" s="1"/>
      <c r="AEN175" s="9"/>
      <c r="AEQ175" s="10"/>
      <c r="AER175" s="1"/>
      <c r="AES175" s="9"/>
      <c r="AEV175" s="10"/>
      <c r="AEW175" s="1"/>
      <c r="AEX175" s="9"/>
      <c r="AFA175" s="10"/>
      <c r="AFB175" s="1"/>
      <c r="AFC175" s="9"/>
      <c r="AFF175" s="10"/>
      <c r="AFG175" s="1"/>
      <c r="AFH175" s="9"/>
      <c r="AFK175" s="10"/>
      <c r="AFL175" s="1"/>
      <c r="AFM175" s="9"/>
      <c r="AFP175" s="10"/>
      <c r="AFQ175" s="1"/>
      <c r="AFR175" s="9"/>
      <c r="AFU175" s="10"/>
      <c r="AFV175" s="1"/>
      <c r="AFW175" s="9"/>
      <c r="AFZ175" s="10"/>
      <c r="AGA175" s="1"/>
      <c r="AGB175" s="9"/>
      <c r="AGE175" s="10"/>
      <c r="AGF175" s="1"/>
      <c r="AGG175" s="9"/>
      <c r="AGJ175" s="10"/>
      <c r="AGK175" s="1"/>
      <c r="AGL175" s="9"/>
      <c r="AGO175" s="10"/>
      <c r="AGP175" s="1"/>
      <c r="AGQ175" s="9"/>
      <c r="AGT175" s="10"/>
      <c r="AGU175" s="1"/>
      <c r="AGV175" s="9"/>
      <c r="AGY175" s="10"/>
      <c r="AGZ175" s="1"/>
      <c r="AHA175" s="9"/>
      <c r="AHD175" s="10"/>
      <c r="AHE175" s="1"/>
      <c r="AHF175" s="9"/>
      <c r="AHI175" s="10"/>
      <c r="AHJ175" s="1"/>
      <c r="AHK175" s="9"/>
      <c r="AHN175" s="10"/>
      <c r="AHO175" s="1"/>
      <c r="AHP175" s="9"/>
      <c r="AHS175" s="10"/>
      <c r="AHT175" s="1"/>
      <c r="AHU175" s="9"/>
      <c r="AHX175" s="10"/>
      <c r="AHY175" s="1"/>
      <c r="AHZ175" s="9"/>
      <c r="AIC175" s="10"/>
      <c r="AID175" s="1"/>
      <c r="AIE175" s="9"/>
      <c r="AIH175" s="10"/>
      <c r="AII175" s="1"/>
      <c r="AIJ175" s="9"/>
      <c r="AIM175" s="10"/>
      <c r="AIN175" s="1"/>
      <c r="AIO175" s="9"/>
      <c r="AIR175" s="10"/>
      <c r="AIS175" s="1"/>
      <c r="AIT175" s="9"/>
      <c r="AIW175" s="10"/>
      <c r="AIX175" s="1"/>
      <c r="AIY175" s="9"/>
      <c r="AJB175" s="10"/>
      <c r="AJC175" s="1"/>
      <c r="AJD175" s="9"/>
      <c r="AJG175" s="10"/>
      <c r="AJH175" s="1"/>
      <c r="AJI175" s="9"/>
      <c r="AJL175" s="10"/>
      <c r="AJM175" s="1"/>
      <c r="AJN175" s="9"/>
      <c r="AJQ175" s="10"/>
      <c r="AJR175" s="1"/>
      <c r="AJS175" s="9"/>
      <c r="AJV175" s="10"/>
      <c r="AJW175" s="1"/>
      <c r="AJX175" s="9"/>
      <c r="AKA175" s="10"/>
      <c r="AKB175" s="1"/>
      <c r="AKC175" s="9"/>
      <c r="AKF175" s="10"/>
      <c r="AKG175" s="1"/>
      <c r="AKH175" s="9"/>
      <c r="AKK175" s="10"/>
      <c r="AKL175" s="1"/>
      <c r="AKM175" s="9"/>
      <c r="AKP175" s="10"/>
      <c r="AKQ175" s="1"/>
      <c r="AKR175" s="9"/>
      <c r="AKU175" s="10"/>
      <c r="AKV175" s="1"/>
      <c r="AKW175" s="9"/>
      <c r="AKZ175" s="10"/>
      <c r="ALA175" s="1"/>
      <c r="ALB175" s="9"/>
      <c r="ALE175" s="10"/>
      <c r="ALF175" s="1"/>
      <c r="ALG175" s="9"/>
      <c r="ALJ175" s="10"/>
      <c r="ALK175" s="1"/>
      <c r="ALL175" s="9"/>
      <c r="ALO175" s="10"/>
      <c r="ALP175" s="1"/>
      <c r="ALQ175" s="9"/>
      <c r="ALT175" s="10"/>
      <c r="ALU175" s="1"/>
      <c r="ALV175" s="9"/>
      <c r="ALY175" s="10"/>
      <c r="ALZ175" s="1"/>
      <c r="AMA175" s="9"/>
      <c r="AMD175" s="10"/>
      <c r="AME175" s="1"/>
      <c r="AMF175" s="9"/>
      <c r="AMI175" s="10"/>
      <c r="AMJ175" s="1"/>
    </row>
    <row r="176" spans="1:1024" customHeight="1" ht="13.2">
      <c r="I176" s="1"/>
      <c r="J176" s="9"/>
      <c r="M176" s="10"/>
      <c r="N176" s="1"/>
      <c r="O176" s="9"/>
      <c r="R176" s="10"/>
      <c r="S176" s="1"/>
      <c r="T176" s="9"/>
      <c r="W176" s="10"/>
      <c r="X176" s="1"/>
      <c r="Y176" s="9"/>
      <c r="AB176" s="10"/>
      <c r="AC176" s="1"/>
      <c r="AD176" s="9"/>
      <c r="AG176" s="10"/>
      <c r="AH176" s="1"/>
      <c r="AI176" s="9"/>
      <c r="AL176" s="10"/>
      <c r="AM176" s="1"/>
      <c r="AN176" s="9"/>
      <c r="AQ176" s="10"/>
      <c r="AR176" s="1"/>
      <c r="AS176" s="9"/>
      <c r="AV176" s="10"/>
      <c r="AW176" s="1"/>
      <c r="AX176" s="9"/>
      <c r="BA176" s="10"/>
      <c r="BB176" s="1"/>
      <c r="BC176" s="9"/>
      <c r="BF176" s="10"/>
      <c r="BG176" s="1"/>
      <c r="BH176" s="9"/>
      <c r="BK176" s="10"/>
      <c r="BL176" s="1"/>
      <c r="BM176" s="9"/>
      <c r="BP176" s="10"/>
      <c r="BQ176" s="1"/>
      <c r="BR176" s="9"/>
      <c r="BU176" s="10"/>
      <c r="BV176" s="1"/>
      <c r="BW176" s="9"/>
      <c r="BZ176" s="10"/>
      <c r="CA176" s="1"/>
      <c r="CB176" s="9"/>
      <c r="CE176" s="10"/>
      <c r="CF176" s="1"/>
      <c r="CG176" s="9"/>
      <c r="CJ176" s="10"/>
      <c r="CK176" s="1"/>
      <c r="CL176" s="9"/>
      <c r="CO176" s="10"/>
      <c r="CP176" s="1"/>
      <c r="CQ176" s="9"/>
      <c r="CT176" s="10"/>
      <c r="CU176" s="1"/>
      <c r="CV176" s="9"/>
      <c r="CY176" s="10"/>
      <c r="CZ176" s="1"/>
      <c r="DA176" s="9"/>
      <c r="DD176" s="10"/>
      <c r="DE176" s="1"/>
      <c r="DF176" s="9"/>
      <c r="DI176" s="10"/>
      <c r="DJ176" s="1"/>
      <c r="DK176" s="9"/>
      <c r="DN176" s="10"/>
      <c r="DO176" s="1"/>
      <c r="DP176" s="9"/>
      <c r="DS176" s="10"/>
      <c r="DT176" s="1"/>
      <c r="DU176" s="9"/>
      <c r="DX176" s="10"/>
      <c r="DY176" s="1"/>
      <c r="DZ176" s="9"/>
      <c r="EC176" s="10"/>
      <c r="ED176" s="1"/>
      <c r="EE176" s="9"/>
      <c r="EH176" s="10"/>
      <c r="EI176" s="1"/>
      <c r="EJ176" s="9"/>
      <c r="EM176" s="10"/>
      <c r="EN176" s="1"/>
      <c r="EO176" s="9"/>
      <c r="ER176" s="10"/>
      <c r="ES176" s="1"/>
      <c r="ET176" s="9"/>
      <c r="EW176" s="10"/>
      <c r="EX176" s="1"/>
      <c r="EY176" s="9"/>
      <c r="FB176" s="10"/>
      <c r="FC176" s="1"/>
      <c r="FD176" s="9"/>
      <c r="FG176" s="10"/>
      <c r="FH176" s="1"/>
      <c r="FI176" s="9"/>
      <c r="FL176" s="10"/>
      <c r="FM176" s="1"/>
      <c r="FN176" s="9"/>
      <c r="FQ176" s="10"/>
      <c r="FR176" s="1"/>
      <c r="FS176" s="9"/>
      <c r="FV176" s="10"/>
      <c r="FW176" s="1"/>
      <c r="FX176" s="9"/>
      <c r="GA176" s="10"/>
      <c r="GB176" s="1"/>
      <c r="GC176" s="9"/>
      <c r="GF176" s="10"/>
      <c r="GG176" s="1"/>
      <c r="GH176" s="9"/>
      <c r="GK176" s="10"/>
      <c r="GL176" s="1"/>
      <c r="GM176" s="9"/>
      <c r="GP176" s="10"/>
      <c r="GQ176" s="1"/>
      <c r="GR176" s="9"/>
      <c r="GU176" s="10"/>
      <c r="GV176" s="1"/>
      <c r="GW176" s="9"/>
      <c r="GZ176" s="10"/>
      <c r="HA176" s="1"/>
      <c r="HB176" s="9"/>
      <c r="HE176" s="10"/>
      <c r="HF176" s="1"/>
      <c r="HG176" s="9"/>
      <c r="HJ176" s="10"/>
      <c r="HK176" s="1"/>
      <c r="HL176" s="9"/>
      <c r="HO176" s="10"/>
      <c r="HP176" s="1"/>
      <c r="HQ176" s="9"/>
      <c r="HT176" s="10"/>
      <c r="HU176" s="1"/>
      <c r="HV176" s="9"/>
      <c r="HY176" s="10"/>
      <c r="HZ176" s="1"/>
      <c r="IA176" s="9"/>
      <c r="ID176" s="10"/>
      <c r="IE176" s="1"/>
      <c r="IF176" s="9"/>
      <c r="II176" s="10"/>
      <c r="IJ176" s="1"/>
      <c r="IK176" s="9"/>
      <c r="IN176" s="10"/>
      <c r="IO176" s="1"/>
      <c r="IP176" s="9"/>
      <c r="IS176" s="10"/>
      <c r="IT176" s="1"/>
      <c r="IU176" s="9"/>
      <c r="IX176" s="10"/>
      <c r="IY176" s="1"/>
      <c r="IZ176" s="9"/>
      <c r="JC176" s="10"/>
      <c r="JD176" s="1"/>
      <c r="JE176" s="9"/>
      <c r="JH176" s="10"/>
      <c r="JI176" s="1"/>
      <c r="JJ176" s="9"/>
      <c r="JM176" s="10"/>
      <c r="JN176" s="1"/>
      <c r="JO176" s="9"/>
      <c r="JR176" s="10"/>
      <c r="JS176" s="1"/>
      <c r="JT176" s="9"/>
      <c r="JW176" s="10"/>
      <c r="JX176" s="1"/>
      <c r="JY176" s="9"/>
      <c r="KB176" s="10"/>
      <c r="KC176" s="1"/>
      <c r="KD176" s="9"/>
      <c r="KG176" s="10"/>
      <c r="KH176" s="1"/>
      <c r="KI176" s="9"/>
      <c r="KL176" s="10"/>
      <c r="KM176" s="1"/>
      <c r="KN176" s="9"/>
      <c r="KQ176" s="10"/>
      <c r="KR176" s="1"/>
      <c r="KS176" s="9"/>
      <c r="KV176" s="10"/>
      <c r="KW176" s="1"/>
      <c r="KX176" s="9"/>
      <c r="LA176" s="10"/>
      <c r="LB176" s="1"/>
      <c r="LC176" s="9"/>
      <c r="LF176" s="10"/>
      <c r="LG176" s="1"/>
      <c r="LH176" s="9"/>
      <c r="LK176" s="10"/>
      <c r="LL176" s="1"/>
      <c r="LM176" s="9"/>
      <c r="LP176" s="10"/>
      <c r="LQ176" s="1"/>
      <c r="LR176" s="9"/>
      <c r="LU176" s="10"/>
      <c r="LV176" s="1"/>
      <c r="LW176" s="9"/>
      <c r="LZ176" s="10"/>
      <c r="MA176" s="1"/>
      <c r="MB176" s="9"/>
      <c r="ME176" s="10"/>
      <c r="MF176" s="1"/>
      <c r="MG176" s="9"/>
      <c r="MJ176" s="10"/>
      <c r="MK176" s="1"/>
      <c r="ML176" s="9"/>
      <c r="MO176" s="10"/>
      <c r="MP176" s="1"/>
      <c r="MQ176" s="9"/>
      <c r="MT176" s="10"/>
      <c r="MU176" s="1"/>
      <c r="MV176" s="9"/>
      <c r="MY176" s="10"/>
      <c r="MZ176" s="1"/>
      <c r="NA176" s="9"/>
      <c r="ND176" s="10"/>
      <c r="NE176" s="1"/>
      <c r="NF176" s="9"/>
      <c r="NI176" s="10"/>
      <c r="NJ176" s="1"/>
      <c r="NK176" s="9"/>
      <c r="NN176" s="10"/>
      <c r="NO176" s="1"/>
      <c r="NP176" s="9"/>
      <c r="NS176" s="10"/>
      <c r="NT176" s="1"/>
      <c r="NU176" s="9"/>
      <c r="NX176" s="10"/>
      <c r="NY176" s="1"/>
      <c r="NZ176" s="9"/>
      <c r="OC176" s="10"/>
      <c r="OD176" s="1"/>
      <c r="OE176" s="9"/>
      <c r="OH176" s="10"/>
      <c r="OI176" s="1"/>
      <c r="OJ176" s="9"/>
      <c r="OM176" s="10"/>
      <c r="ON176" s="1"/>
      <c r="OO176" s="9"/>
      <c r="OR176" s="10"/>
      <c r="OS176" s="1"/>
      <c r="OT176" s="9"/>
      <c r="OW176" s="10"/>
      <c r="OX176" s="1"/>
      <c r="OY176" s="9"/>
      <c r="PB176" s="10"/>
      <c r="PC176" s="1"/>
      <c r="PD176" s="9"/>
      <c r="PG176" s="10"/>
      <c r="PH176" s="1"/>
      <c r="PI176" s="9"/>
      <c r="PL176" s="10"/>
      <c r="PM176" s="1"/>
      <c r="PN176" s="9"/>
      <c r="PQ176" s="10"/>
      <c r="PR176" s="1"/>
      <c r="PS176" s="9"/>
      <c r="PV176" s="10"/>
      <c r="PW176" s="1"/>
      <c r="PX176" s="9"/>
      <c r="QA176" s="10"/>
      <c r="QB176" s="1"/>
      <c r="QC176" s="9"/>
      <c r="QF176" s="10"/>
      <c r="QG176" s="1"/>
      <c r="QH176" s="9"/>
      <c r="QK176" s="10"/>
      <c r="QL176" s="1"/>
      <c r="QM176" s="9"/>
      <c r="QP176" s="10"/>
      <c r="QQ176" s="1"/>
      <c r="QR176" s="9"/>
      <c r="QU176" s="10"/>
      <c r="QV176" s="1"/>
      <c r="QW176" s="9"/>
      <c r="QZ176" s="10"/>
      <c r="RA176" s="1"/>
      <c r="RB176" s="9"/>
      <c r="RE176" s="10"/>
      <c r="RF176" s="1"/>
      <c r="RG176" s="9"/>
      <c r="RJ176" s="10"/>
      <c r="RK176" s="1"/>
      <c r="RL176" s="9"/>
      <c r="RO176" s="10"/>
      <c r="RP176" s="1"/>
      <c r="RQ176" s="9"/>
      <c r="RT176" s="10"/>
      <c r="RU176" s="1"/>
      <c r="RV176" s="9"/>
      <c r="RY176" s="10"/>
      <c r="RZ176" s="1"/>
      <c r="SA176" s="9"/>
      <c r="SD176" s="10"/>
      <c r="SE176" s="1"/>
      <c r="SF176" s="9"/>
      <c r="SI176" s="10"/>
      <c r="SJ176" s="1"/>
      <c r="SK176" s="9"/>
      <c r="SN176" s="10"/>
      <c r="SO176" s="1"/>
      <c r="SP176" s="9"/>
      <c r="SS176" s="10"/>
      <c r="ST176" s="1"/>
      <c r="SU176" s="9"/>
      <c r="SX176" s="10"/>
      <c r="SY176" s="1"/>
      <c r="SZ176" s="9"/>
      <c r="TC176" s="10"/>
      <c r="TD176" s="1"/>
      <c r="TE176" s="9"/>
      <c r="TH176" s="10"/>
      <c r="TI176" s="1"/>
      <c r="TJ176" s="9"/>
      <c r="TM176" s="10"/>
      <c r="TN176" s="1"/>
      <c r="TO176" s="9"/>
      <c r="TR176" s="10"/>
      <c r="TS176" s="1"/>
      <c r="TT176" s="9"/>
      <c r="TW176" s="10"/>
      <c r="TX176" s="1"/>
      <c r="TY176" s="9"/>
      <c r="UB176" s="10"/>
      <c r="UC176" s="1"/>
      <c r="UD176" s="9"/>
      <c r="UG176" s="10"/>
      <c r="UH176" s="1"/>
      <c r="UI176" s="9"/>
      <c r="UL176" s="10"/>
      <c r="UM176" s="1"/>
      <c r="UN176" s="9"/>
      <c r="UQ176" s="10"/>
      <c r="UR176" s="1"/>
      <c r="US176" s="9"/>
      <c r="UV176" s="10"/>
      <c r="UW176" s="1"/>
      <c r="UX176" s="9"/>
      <c r="VA176" s="10"/>
      <c r="VB176" s="1"/>
      <c r="VC176" s="9"/>
      <c r="VF176" s="10"/>
      <c r="VG176" s="1"/>
      <c r="VH176" s="9"/>
      <c r="VK176" s="10"/>
      <c r="VL176" s="1"/>
      <c r="VM176" s="9"/>
      <c r="VP176" s="10"/>
      <c r="VQ176" s="1"/>
      <c r="VR176" s="9"/>
      <c r="VU176" s="10"/>
      <c r="VV176" s="1"/>
      <c r="VW176" s="9"/>
      <c r="VZ176" s="10"/>
      <c r="WA176" s="1"/>
      <c r="WB176" s="9"/>
      <c r="WE176" s="10"/>
      <c r="WF176" s="1"/>
      <c r="WG176" s="9"/>
      <c r="WJ176" s="10"/>
      <c r="WK176" s="1"/>
      <c r="WL176" s="9"/>
      <c r="WO176" s="10"/>
      <c r="WP176" s="1"/>
      <c r="WQ176" s="9"/>
      <c r="WT176" s="10"/>
      <c r="WU176" s="1"/>
      <c r="WV176" s="9"/>
      <c r="WY176" s="10"/>
      <c r="WZ176" s="1"/>
      <c r="XA176" s="9"/>
      <c r="XD176" s="10"/>
      <c r="XE176" s="1"/>
      <c r="XF176" s="9"/>
      <c r="XI176" s="10"/>
      <c r="XJ176" s="1"/>
      <c r="XK176" s="9"/>
      <c r="XN176" s="10"/>
      <c r="XO176" s="1"/>
      <c r="XP176" s="9"/>
      <c r="XS176" s="10"/>
      <c r="XT176" s="1"/>
      <c r="XU176" s="9"/>
      <c r="XX176" s="10"/>
      <c r="XY176" s="1"/>
      <c r="XZ176" s="9"/>
      <c r="YC176" s="10"/>
      <c r="YD176" s="1"/>
      <c r="YE176" s="9"/>
      <c r="YH176" s="10"/>
      <c r="YI176" s="1"/>
      <c r="YJ176" s="9"/>
      <c r="YM176" s="10"/>
      <c r="YN176" s="1"/>
      <c r="YO176" s="9"/>
      <c r="YR176" s="10"/>
      <c r="YS176" s="1"/>
      <c r="YT176" s="9"/>
      <c r="YW176" s="10"/>
      <c r="YX176" s="1"/>
      <c r="YY176" s="9"/>
      <c r="ZB176" s="10"/>
      <c r="ZC176" s="1"/>
      <c r="ZD176" s="9"/>
      <c r="ZG176" s="10"/>
      <c r="ZH176" s="1"/>
      <c r="ZI176" s="9"/>
      <c r="ZL176" s="10"/>
      <c r="ZM176" s="1"/>
      <c r="ZN176" s="9"/>
      <c r="ZQ176" s="10"/>
      <c r="ZR176" s="1"/>
      <c r="ZS176" s="9"/>
      <c r="ZV176" s="10"/>
      <c r="ZW176" s="1"/>
      <c r="ZX176" s="9"/>
      <c r="AAA176" s="10"/>
      <c r="AAB176" s="1"/>
      <c r="AAC176" s="9"/>
      <c r="AAF176" s="10"/>
      <c r="AAG176" s="1"/>
      <c r="AAH176" s="9"/>
      <c r="AAK176" s="10"/>
      <c r="AAL176" s="1"/>
      <c r="AAM176" s="9"/>
      <c r="AAP176" s="10"/>
      <c r="AAQ176" s="1"/>
      <c r="AAR176" s="9"/>
      <c r="AAU176" s="10"/>
      <c r="AAV176" s="1"/>
      <c r="AAW176" s="9"/>
      <c r="AAZ176" s="10"/>
      <c r="ABA176" s="1"/>
      <c r="ABB176" s="9"/>
      <c r="ABE176" s="10"/>
      <c r="ABF176" s="1"/>
      <c r="ABG176" s="9"/>
      <c r="ABJ176" s="10"/>
      <c r="ABK176" s="1"/>
      <c r="ABL176" s="9"/>
      <c r="ABO176" s="10"/>
      <c r="ABP176" s="1"/>
      <c r="ABQ176" s="9"/>
      <c r="ABT176" s="10"/>
      <c r="ABU176" s="1"/>
      <c r="ABV176" s="9"/>
      <c r="ABY176" s="10"/>
      <c r="ABZ176" s="1"/>
      <c r="ACA176" s="9"/>
      <c r="ACD176" s="10"/>
      <c r="ACE176" s="1"/>
      <c r="ACF176" s="9"/>
      <c r="ACI176" s="10"/>
      <c r="ACJ176" s="1"/>
      <c r="ACK176" s="9"/>
      <c r="ACN176" s="10"/>
      <c r="ACO176" s="1"/>
      <c r="ACP176" s="9"/>
      <c r="ACS176" s="10"/>
      <c r="ACT176" s="1"/>
      <c r="ACU176" s="9"/>
      <c r="ACX176" s="10"/>
      <c r="ACY176" s="1"/>
      <c r="ACZ176" s="9"/>
      <c r="ADC176" s="10"/>
      <c r="ADD176" s="1"/>
      <c r="ADE176" s="9"/>
      <c r="ADH176" s="10"/>
      <c r="ADI176" s="1"/>
      <c r="ADJ176" s="9"/>
      <c r="ADM176" s="10"/>
      <c r="ADN176" s="1"/>
      <c r="ADO176" s="9"/>
      <c r="ADR176" s="10"/>
      <c r="ADS176" s="1"/>
      <c r="ADT176" s="9"/>
      <c r="ADW176" s="10"/>
      <c r="ADX176" s="1"/>
      <c r="ADY176" s="9"/>
      <c r="AEB176" s="10"/>
      <c r="AEC176" s="1"/>
      <c r="AED176" s="9"/>
      <c r="AEG176" s="10"/>
      <c r="AEH176" s="1"/>
      <c r="AEI176" s="9"/>
      <c r="AEL176" s="10"/>
      <c r="AEM176" s="1"/>
      <c r="AEN176" s="9"/>
      <c r="AEQ176" s="10"/>
      <c r="AER176" s="1"/>
      <c r="AES176" s="9"/>
      <c r="AEV176" s="10"/>
      <c r="AEW176" s="1"/>
      <c r="AEX176" s="9"/>
      <c r="AFA176" s="10"/>
      <c r="AFB176" s="1"/>
      <c r="AFC176" s="9"/>
      <c r="AFF176" s="10"/>
      <c r="AFG176" s="1"/>
      <c r="AFH176" s="9"/>
      <c r="AFK176" s="10"/>
      <c r="AFL176" s="1"/>
      <c r="AFM176" s="9"/>
      <c r="AFP176" s="10"/>
      <c r="AFQ176" s="1"/>
      <c r="AFR176" s="9"/>
      <c r="AFU176" s="10"/>
      <c r="AFV176" s="1"/>
      <c r="AFW176" s="9"/>
      <c r="AFZ176" s="10"/>
      <c r="AGA176" s="1"/>
      <c r="AGB176" s="9"/>
      <c r="AGE176" s="10"/>
      <c r="AGF176" s="1"/>
      <c r="AGG176" s="9"/>
      <c r="AGJ176" s="10"/>
      <c r="AGK176" s="1"/>
      <c r="AGL176" s="9"/>
      <c r="AGO176" s="10"/>
      <c r="AGP176" s="1"/>
      <c r="AGQ176" s="9"/>
      <c r="AGT176" s="10"/>
      <c r="AGU176" s="1"/>
      <c r="AGV176" s="9"/>
      <c r="AGY176" s="10"/>
      <c r="AGZ176" s="1"/>
      <c r="AHA176" s="9"/>
      <c r="AHD176" s="10"/>
      <c r="AHE176" s="1"/>
      <c r="AHF176" s="9"/>
      <c r="AHI176" s="10"/>
      <c r="AHJ176" s="1"/>
      <c r="AHK176" s="9"/>
      <c r="AHN176" s="10"/>
      <c r="AHO176" s="1"/>
      <c r="AHP176" s="9"/>
      <c r="AHS176" s="10"/>
      <c r="AHT176" s="1"/>
      <c r="AHU176" s="9"/>
      <c r="AHX176" s="10"/>
      <c r="AHY176" s="1"/>
      <c r="AHZ176" s="9"/>
      <c r="AIC176" s="10"/>
      <c r="AID176" s="1"/>
      <c r="AIE176" s="9"/>
      <c r="AIH176" s="10"/>
      <c r="AII176" s="1"/>
      <c r="AIJ176" s="9"/>
      <c r="AIM176" s="10"/>
      <c r="AIN176" s="1"/>
      <c r="AIO176" s="9"/>
      <c r="AIR176" s="10"/>
      <c r="AIS176" s="1"/>
      <c r="AIT176" s="9"/>
      <c r="AIW176" s="10"/>
      <c r="AIX176" s="1"/>
      <c r="AIY176" s="9"/>
      <c r="AJB176" s="10"/>
      <c r="AJC176" s="1"/>
      <c r="AJD176" s="9"/>
      <c r="AJG176" s="10"/>
      <c r="AJH176" s="1"/>
      <c r="AJI176" s="9"/>
      <c r="AJL176" s="10"/>
      <c r="AJM176" s="1"/>
      <c r="AJN176" s="9"/>
      <c r="AJQ176" s="10"/>
      <c r="AJR176" s="1"/>
      <c r="AJS176" s="9"/>
      <c r="AJV176" s="10"/>
      <c r="AJW176" s="1"/>
      <c r="AJX176" s="9"/>
      <c r="AKA176" s="10"/>
      <c r="AKB176" s="1"/>
      <c r="AKC176" s="9"/>
      <c r="AKF176" s="10"/>
      <c r="AKG176" s="1"/>
      <c r="AKH176" s="9"/>
      <c r="AKK176" s="10"/>
      <c r="AKL176" s="1"/>
      <c r="AKM176" s="9"/>
      <c r="AKP176" s="10"/>
      <c r="AKQ176" s="1"/>
      <c r="AKR176" s="9"/>
      <c r="AKU176" s="10"/>
      <c r="AKV176" s="1"/>
      <c r="AKW176" s="9"/>
      <c r="AKZ176" s="10"/>
      <c r="ALA176" s="1"/>
      <c r="ALB176" s="9"/>
      <c r="ALE176" s="10"/>
      <c r="ALF176" s="1"/>
      <c r="ALG176" s="9"/>
      <c r="ALJ176" s="10"/>
      <c r="ALK176" s="1"/>
      <c r="ALL176" s="9"/>
      <c r="ALO176" s="10"/>
      <c r="ALP176" s="1"/>
      <c r="ALQ176" s="9"/>
      <c r="ALT176" s="10"/>
      <c r="ALU176" s="1"/>
      <c r="ALV176" s="9"/>
      <c r="ALY176" s="10"/>
      <c r="ALZ176" s="1"/>
      <c r="AMA176" s="9"/>
      <c r="AMD176" s="10"/>
      <c r="AME176" s="1"/>
      <c r="AMF176" s="9"/>
      <c r="AMI176" s="10"/>
      <c r="AMJ176" s="1"/>
    </row>
    <row r="177" spans="1:1024" customHeight="1" ht="13.2">
      <c r="I177" s="1"/>
      <c r="J177" s="9"/>
      <c r="M177" s="10"/>
      <c r="N177" s="1"/>
      <c r="O177" s="9"/>
      <c r="R177" s="10"/>
      <c r="S177" s="1"/>
      <c r="T177" s="9"/>
      <c r="W177" s="10"/>
      <c r="X177" s="1"/>
      <c r="Y177" s="9"/>
      <c r="AB177" s="10"/>
      <c r="AC177" s="1"/>
      <c r="AD177" s="9"/>
      <c r="AG177" s="10"/>
      <c r="AH177" s="1"/>
      <c r="AI177" s="9"/>
      <c r="AL177" s="10"/>
      <c r="AM177" s="1"/>
      <c r="AN177" s="9"/>
      <c r="AQ177" s="10"/>
      <c r="AR177" s="1"/>
      <c r="AS177" s="9"/>
      <c r="AV177" s="10"/>
      <c r="AW177" s="1"/>
      <c r="AX177" s="9"/>
      <c r="BA177" s="10"/>
      <c r="BB177" s="1"/>
      <c r="BC177" s="9"/>
      <c r="BF177" s="10"/>
      <c r="BG177" s="1"/>
      <c r="BH177" s="9"/>
      <c r="BK177" s="10"/>
      <c r="BL177" s="1"/>
      <c r="BM177" s="9"/>
      <c r="BP177" s="10"/>
      <c r="BQ177" s="1"/>
      <c r="BR177" s="9"/>
      <c r="BU177" s="10"/>
      <c r="BV177" s="1"/>
      <c r="BW177" s="9"/>
      <c r="BZ177" s="10"/>
      <c r="CA177" s="1"/>
      <c r="CB177" s="9"/>
      <c r="CE177" s="10"/>
      <c r="CF177" s="1"/>
      <c r="CG177" s="9"/>
      <c r="CJ177" s="10"/>
      <c r="CK177" s="1"/>
      <c r="CL177" s="9"/>
      <c r="CO177" s="10"/>
      <c r="CP177" s="1"/>
      <c r="CQ177" s="9"/>
      <c r="CT177" s="10"/>
      <c r="CU177" s="1"/>
      <c r="CV177" s="9"/>
      <c r="CY177" s="10"/>
      <c r="CZ177" s="1"/>
      <c r="DA177" s="9"/>
      <c r="DD177" s="10"/>
      <c r="DE177" s="1"/>
      <c r="DF177" s="9"/>
      <c r="DI177" s="10"/>
      <c r="DJ177" s="1"/>
      <c r="DK177" s="9"/>
      <c r="DN177" s="10"/>
      <c r="DO177" s="1"/>
      <c r="DP177" s="9"/>
      <c r="DS177" s="10"/>
      <c r="DT177" s="1"/>
      <c r="DU177" s="9"/>
      <c r="DX177" s="10"/>
      <c r="DY177" s="1"/>
      <c r="DZ177" s="9"/>
      <c r="EC177" s="10"/>
      <c r="ED177" s="1"/>
      <c r="EE177" s="9"/>
      <c r="EH177" s="10"/>
      <c r="EI177" s="1"/>
      <c r="EJ177" s="9"/>
      <c r="EM177" s="10"/>
      <c r="EN177" s="1"/>
      <c r="EO177" s="9"/>
      <c r="ER177" s="10"/>
      <c r="ES177" s="1"/>
      <c r="ET177" s="9"/>
      <c r="EW177" s="10"/>
      <c r="EX177" s="1"/>
      <c r="EY177" s="9"/>
      <c r="FB177" s="10"/>
      <c r="FC177" s="1"/>
      <c r="FD177" s="9"/>
      <c r="FG177" s="10"/>
      <c r="FH177" s="1"/>
      <c r="FI177" s="9"/>
      <c r="FL177" s="10"/>
      <c r="FM177" s="1"/>
      <c r="FN177" s="9"/>
      <c r="FQ177" s="10"/>
      <c r="FR177" s="1"/>
      <c r="FS177" s="9"/>
      <c r="FV177" s="10"/>
      <c r="FW177" s="1"/>
      <c r="FX177" s="9"/>
      <c r="GA177" s="10"/>
      <c r="GB177" s="1"/>
      <c r="GC177" s="9"/>
      <c r="GF177" s="10"/>
      <c r="GG177" s="1"/>
      <c r="GH177" s="9"/>
      <c r="GK177" s="10"/>
      <c r="GL177" s="1"/>
      <c r="GM177" s="9"/>
      <c r="GP177" s="10"/>
      <c r="GQ177" s="1"/>
      <c r="GR177" s="9"/>
      <c r="GU177" s="10"/>
      <c r="GV177" s="1"/>
      <c r="GW177" s="9"/>
      <c r="GZ177" s="10"/>
      <c r="HA177" s="1"/>
      <c r="HB177" s="9"/>
      <c r="HE177" s="10"/>
      <c r="HF177" s="1"/>
      <c r="HG177" s="9"/>
      <c r="HJ177" s="10"/>
      <c r="HK177" s="1"/>
      <c r="HL177" s="9"/>
      <c r="HO177" s="10"/>
      <c r="HP177" s="1"/>
      <c r="HQ177" s="9"/>
      <c r="HT177" s="10"/>
      <c r="HU177" s="1"/>
      <c r="HV177" s="9"/>
      <c r="HY177" s="10"/>
      <c r="HZ177" s="1"/>
      <c r="IA177" s="9"/>
      <c r="ID177" s="10"/>
      <c r="IE177" s="1"/>
      <c r="IF177" s="9"/>
      <c r="II177" s="10"/>
      <c r="IJ177" s="1"/>
      <c r="IK177" s="9"/>
      <c r="IN177" s="10"/>
      <c r="IO177" s="1"/>
      <c r="IP177" s="9"/>
      <c r="IS177" s="10"/>
      <c r="IT177" s="1"/>
      <c r="IU177" s="9"/>
      <c r="IX177" s="10"/>
      <c r="IY177" s="1"/>
      <c r="IZ177" s="9"/>
      <c r="JC177" s="10"/>
      <c r="JD177" s="1"/>
      <c r="JE177" s="9"/>
      <c r="JH177" s="10"/>
      <c r="JI177" s="1"/>
      <c r="JJ177" s="9"/>
      <c r="JM177" s="10"/>
      <c r="JN177" s="1"/>
      <c r="JO177" s="9"/>
      <c r="JR177" s="10"/>
      <c r="JS177" s="1"/>
      <c r="JT177" s="9"/>
      <c r="JW177" s="10"/>
      <c r="JX177" s="1"/>
      <c r="JY177" s="9"/>
      <c r="KB177" s="10"/>
      <c r="KC177" s="1"/>
      <c r="KD177" s="9"/>
      <c r="KG177" s="10"/>
      <c r="KH177" s="1"/>
      <c r="KI177" s="9"/>
      <c r="KL177" s="10"/>
      <c r="KM177" s="1"/>
      <c r="KN177" s="9"/>
      <c r="KQ177" s="10"/>
      <c r="KR177" s="1"/>
      <c r="KS177" s="9"/>
      <c r="KV177" s="10"/>
      <c r="KW177" s="1"/>
      <c r="KX177" s="9"/>
      <c r="LA177" s="10"/>
      <c r="LB177" s="1"/>
      <c r="LC177" s="9"/>
      <c r="LF177" s="10"/>
      <c r="LG177" s="1"/>
      <c r="LH177" s="9"/>
      <c r="LK177" s="10"/>
      <c r="LL177" s="1"/>
      <c r="LM177" s="9"/>
      <c r="LP177" s="10"/>
      <c r="LQ177" s="1"/>
      <c r="LR177" s="9"/>
      <c r="LU177" s="10"/>
      <c r="LV177" s="1"/>
      <c r="LW177" s="9"/>
      <c r="LZ177" s="10"/>
      <c r="MA177" s="1"/>
      <c r="MB177" s="9"/>
      <c r="ME177" s="10"/>
      <c r="MF177" s="1"/>
      <c r="MG177" s="9"/>
      <c r="MJ177" s="10"/>
      <c r="MK177" s="1"/>
      <c r="ML177" s="9"/>
      <c r="MO177" s="10"/>
      <c r="MP177" s="1"/>
      <c r="MQ177" s="9"/>
      <c r="MT177" s="10"/>
      <c r="MU177" s="1"/>
      <c r="MV177" s="9"/>
      <c r="MY177" s="10"/>
      <c r="MZ177" s="1"/>
      <c r="NA177" s="9"/>
      <c r="ND177" s="10"/>
      <c r="NE177" s="1"/>
      <c r="NF177" s="9"/>
      <c r="NI177" s="10"/>
      <c r="NJ177" s="1"/>
      <c r="NK177" s="9"/>
      <c r="NN177" s="10"/>
      <c r="NO177" s="1"/>
      <c r="NP177" s="9"/>
      <c r="NS177" s="10"/>
      <c r="NT177" s="1"/>
      <c r="NU177" s="9"/>
      <c r="NX177" s="10"/>
      <c r="NY177" s="1"/>
      <c r="NZ177" s="9"/>
      <c r="OC177" s="10"/>
      <c r="OD177" s="1"/>
      <c r="OE177" s="9"/>
      <c r="OH177" s="10"/>
      <c r="OI177" s="1"/>
      <c r="OJ177" s="9"/>
      <c r="OM177" s="10"/>
      <c r="ON177" s="1"/>
      <c r="OO177" s="9"/>
      <c r="OR177" s="10"/>
      <c r="OS177" s="1"/>
      <c r="OT177" s="9"/>
      <c r="OW177" s="10"/>
      <c r="OX177" s="1"/>
      <c r="OY177" s="9"/>
      <c r="PB177" s="10"/>
      <c r="PC177" s="1"/>
      <c r="PD177" s="9"/>
      <c r="PG177" s="10"/>
      <c r="PH177" s="1"/>
      <c r="PI177" s="9"/>
      <c r="PL177" s="10"/>
      <c r="PM177" s="1"/>
      <c r="PN177" s="9"/>
      <c r="PQ177" s="10"/>
      <c r="PR177" s="1"/>
      <c r="PS177" s="9"/>
      <c r="PV177" s="10"/>
      <c r="PW177" s="1"/>
      <c r="PX177" s="9"/>
      <c r="QA177" s="10"/>
      <c r="QB177" s="1"/>
      <c r="QC177" s="9"/>
      <c r="QF177" s="10"/>
      <c r="QG177" s="1"/>
      <c r="QH177" s="9"/>
      <c r="QK177" s="10"/>
      <c r="QL177" s="1"/>
      <c r="QM177" s="9"/>
      <c r="QP177" s="10"/>
      <c r="QQ177" s="1"/>
      <c r="QR177" s="9"/>
      <c r="QU177" s="10"/>
      <c r="QV177" s="1"/>
      <c r="QW177" s="9"/>
      <c r="QZ177" s="10"/>
      <c r="RA177" s="1"/>
      <c r="RB177" s="9"/>
      <c r="RE177" s="10"/>
      <c r="RF177" s="1"/>
      <c r="RG177" s="9"/>
      <c r="RJ177" s="10"/>
      <c r="RK177" s="1"/>
      <c r="RL177" s="9"/>
      <c r="RO177" s="10"/>
      <c r="RP177" s="1"/>
      <c r="RQ177" s="9"/>
      <c r="RT177" s="10"/>
      <c r="RU177" s="1"/>
      <c r="RV177" s="9"/>
      <c r="RY177" s="10"/>
      <c r="RZ177" s="1"/>
      <c r="SA177" s="9"/>
      <c r="SD177" s="10"/>
      <c r="SE177" s="1"/>
      <c r="SF177" s="9"/>
      <c r="SI177" s="10"/>
      <c r="SJ177" s="1"/>
      <c r="SK177" s="9"/>
      <c r="SN177" s="10"/>
      <c r="SO177" s="1"/>
      <c r="SP177" s="9"/>
      <c r="SS177" s="10"/>
      <c r="ST177" s="1"/>
      <c r="SU177" s="9"/>
      <c r="SX177" s="10"/>
      <c r="SY177" s="1"/>
      <c r="SZ177" s="9"/>
      <c r="TC177" s="10"/>
      <c r="TD177" s="1"/>
      <c r="TE177" s="9"/>
      <c r="TH177" s="10"/>
      <c r="TI177" s="1"/>
      <c r="TJ177" s="9"/>
      <c r="TM177" s="10"/>
      <c r="TN177" s="1"/>
      <c r="TO177" s="9"/>
      <c r="TR177" s="10"/>
      <c r="TS177" s="1"/>
      <c r="TT177" s="9"/>
      <c r="TW177" s="10"/>
      <c r="TX177" s="1"/>
      <c r="TY177" s="9"/>
      <c r="UB177" s="10"/>
      <c r="UC177" s="1"/>
      <c r="UD177" s="9"/>
      <c r="UG177" s="10"/>
      <c r="UH177" s="1"/>
      <c r="UI177" s="9"/>
      <c r="UL177" s="10"/>
      <c r="UM177" s="1"/>
      <c r="UN177" s="9"/>
      <c r="UQ177" s="10"/>
      <c r="UR177" s="1"/>
      <c r="US177" s="9"/>
      <c r="UV177" s="10"/>
      <c r="UW177" s="1"/>
      <c r="UX177" s="9"/>
      <c r="VA177" s="10"/>
      <c r="VB177" s="1"/>
      <c r="VC177" s="9"/>
      <c r="VF177" s="10"/>
      <c r="VG177" s="1"/>
      <c r="VH177" s="9"/>
      <c r="VK177" s="10"/>
      <c r="VL177" s="1"/>
      <c r="VM177" s="9"/>
      <c r="VP177" s="10"/>
      <c r="VQ177" s="1"/>
      <c r="VR177" s="9"/>
      <c r="VU177" s="10"/>
      <c r="VV177" s="1"/>
      <c r="VW177" s="9"/>
      <c r="VZ177" s="10"/>
      <c r="WA177" s="1"/>
      <c r="WB177" s="9"/>
      <c r="WE177" s="10"/>
      <c r="WF177" s="1"/>
      <c r="WG177" s="9"/>
      <c r="WJ177" s="10"/>
      <c r="WK177" s="1"/>
      <c r="WL177" s="9"/>
      <c r="WO177" s="10"/>
      <c r="WP177" s="1"/>
      <c r="WQ177" s="9"/>
      <c r="WT177" s="10"/>
      <c r="WU177" s="1"/>
      <c r="WV177" s="9"/>
      <c r="WY177" s="10"/>
      <c r="WZ177" s="1"/>
      <c r="XA177" s="9"/>
      <c r="XD177" s="10"/>
      <c r="XE177" s="1"/>
      <c r="XF177" s="9"/>
      <c r="XI177" s="10"/>
      <c r="XJ177" s="1"/>
      <c r="XK177" s="9"/>
      <c r="XN177" s="10"/>
      <c r="XO177" s="1"/>
      <c r="XP177" s="9"/>
      <c r="XS177" s="10"/>
      <c r="XT177" s="1"/>
      <c r="XU177" s="9"/>
      <c r="XX177" s="10"/>
      <c r="XY177" s="1"/>
      <c r="XZ177" s="9"/>
      <c r="YC177" s="10"/>
      <c r="YD177" s="1"/>
      <c r="YE177" s="9"/>
      <c r="YH177" s="10"/>
      <c r="YI177" s="1"/>
      <c r="YJ177" s="9"/>
      <c r="YM177" s="10"/>
      <c r="YN177" s="1"/>
      <c r="YO177" s="9"/>
      <c r="YR177" s="10"/>
      <c r="YS177" s="1"/>
      <c r="YT177" s="9"/>
      <c r="YW177" s="10"/>
      <c r="YX177" s="1"/>
      <c r="YY177" s="9"/>
      <c r="ZB177" s="10"/>
      <c r="ZC177" s="1"/>
      <c r="ZD177" s="9"/>
      <c r="ZG177" s="10"/>
      <c r="ZH177" s="1"/>
      <c r="ZI177" s="9"/>
      <c r="ZL177" s="10"/>
      <c r="ZM177" s="1"/>
      <c r="ZN177" s="9"/>
      <c r="ZQ177" s="10"/>
      <c r="ZR177" s="1"/>
      <c r="ZS177" s="9"/>
      <c r="ZV177" s="10"/>
      <c r="ZW177" s="1"/>
      <c r="ZX177" s="9"/>
      <c r="AAA177" s="10"/>
      <c r="AAB177" s="1"/>
      <c r="AAC177" s="9"/>
      <c r="AAF177" s="10"/>
      <c r="AAG177" s="1"/>
      <c r="AAH177" s="9"/>
      <c r="AAK177" s="10"/>
      <c r="AAL177" s="1"/>
      <c r="AAM177" s="9"/>
      <c r="AAP177" s="10"/>
      <c r="AAQ177" s="1"/>
      <c r="AAR177" s="9"/>
      <c r="AAU177" s="10"/>
      <c r="AAV177" s="1"/>
      <c r="AAW177" s="9"/>
      <c r="AAZ177" s="10"/>
      <c r="ABA177" s="1"/>
      <c r="ABB177" s="9"/>
      <c r="ABE177" s="10"/>
      <c r="ABF177" s="1"/>
      <c r="ABG177" s="9"/>
      <c r="ABJ177" s="10"/>
      <c r="ABK177" s="1"/>
      <c r="ABL177" s="9"/>
      <c r="ABO177" s="10"/>
      <c r="ABP177" s="1"/>
      <c r="ABQ177" s="9"/>
      <c r="ABT177" s="10"/>
      <c r="ABU177" s="1"/>
      <c r="ABV177" s="9"/>
      <c r="ABY177" s="10"/>
      <c r="ABZ177" s="1"/>
      <c r="ACA177" s="9"/>
      <c r="ACD177" s="10"/>
      <c r="ACE177" s="1"/>
      <c r="ACF177" s="9"/>
      <c r="ACI177" s="10"/>
      <c r="ACJ177" s="1"/>
      <c r="ACK177" s="9"/>
      <c r="ACN177" s="10"/>
      <c r="ACO177" s="1"/>
      <c r="ACP177" s="9"/>
      <c r="ACS177" s="10"/>
      <c r="ACT177" s="1"/>
      <c r="ACU177" s="9"/>
      <c r="ACX177" s="10"/>
      <c r="ACY177" s="1"/>
      <c r="ACZ177" s="9"/>
      <c r="ADC177" s="10"/>
      <c r="ADD177" s="1"/>
      <c r="ADE177" s="9"/>
      <c r="ADH177" s="10"/>
      <c r="ADI177" s="1"/>
      <c r="ADJ177" s="9"/>
      <c r="ADM177" s="10"/>
      <c r="ADN177" s="1"/>
      <c r="ADO177" s="9"/>
      <c r="ADR177" s="10"/>
      <c r="ADS177" s="1"/>
      <c r="ADT177" s="9"/>
      <c r="ADW177" s="10"/>
      <c r="ADX177" s="1"/>
      <c r="ADY177" s="9"/>
      <c r="AEB177" s="10"/>
      <c r="AEC177" s="1"/>
      <c r="AED177" s="9"/>
      <c r="AEG177" s="10"/>
      <c r="AEH177" s="1"/>
      <c r="AEI177" s="9"/>
      <c r="AEL177" s="10"/>
      <c r="AEM177" s="1"/>
      <c r="AEN177" s="9"/>
      <c r="AEQ177" s="10"/>
      <c r="AER177" s="1"/>
      <c r="AES177" s="9"/>
      <c r="AEV177" s="10"/>
      <c r="AEW177" s="1"/>
      <c r="AEX177" s="9"/>
      <c r="AFA177" s="10"/>
      <c r="AFB177" s="1"/>
      <c r="AFC177" s="9"/>
      <c r="AFF177" s="10"/>
      <c r="AFG177" s="1"/>
      <c r="AFH177" s="9"/>
      <c r="AFK177" s="10"/>
      <c r="AFL177" s="1"/>
      <c r="AFM177" s="9"/>
      <c r="AFP177" s="10"/>
      <c r="AFQ177" s="1"/>
      <c r="AFR177" s="9"/>
      <c r="AFU177" s="10"/>
      <c r="AFV177" s="1"/>
      <c r="AFW177" s="9"/>
      <c r="AFZ177" s="10"/>
      <c r="AGA177" s="1"/>
      <c r="AGB177" s="9"/>
      <c r="AGE177" s="10"/>
      <c r="AGF177" s="1"/>
      <c r="AGG177" s="9"/>
      <c r="AGJ177" s="10"/>
      <c r="AGK177" s="1"/>
      <c r="AGL177" s="9"/>
      <c r="AGO177" s="10"/>
      <c r="AGP177" s="1"/>
      <c r="AGQ177" s="9"/>
      <c r="AGT177" s="10"/>
      <c r="AGU177" s="1"/>
      <c r="AGV177" s="9"/>
      <c r="AGY177" s="10"/>
      <c r="AGZ177" s="1"/>
      <c r="AHA177" s="9"/>
      <c r="AHD177" s="10"/>
      <c r="AHE177" s="1"/>
      <c r="AHF177" s="9"/>
      <c r="AHI177" s="10"/>
      <c r="AHJ177" s="1"/>
      <c r="AHK177" s="9"/>
      <c r="AHN177" s="10"/>
      <c r="AHO177" s="1"/>
      <c r="AHP177" s="9"/>
      <c r="AHS177" s="10"/>
      <c r="AHT177" s="1"/>
      <c r="AHU177" s="9"/>
      <c r="AHX177" s="10"/>
      <c r="AHY177" s="1"/>
      <c r="AHZ177" s="9"/>
      <c r="AIC177" s="10"/>
      <c r="AID177" s="1"/>
      <c r="AIE177" s="9"/>
      <c r="AIH177" s="10"/>
      <c r="AII177" s="1"/>
      <c r="AIJ177" s="9"/>
      <c r="AIM177" s="10"/>
      <c r="AIN177" s="1"/>
      <c r="AIO177" s="9"/>
      <c r="AIR177" s="10"/>
      <c r="AIS177" s="1"/>
      <c r="AIT177" s="9"/>
      <c r="AIW177" s="10"/>
      <c r="AIX177" s="1"/>
      <c r="AIY177" s="9"/>
      <c r="AJB177" s="10"/>
      <c r="AJC177" s="1"/>
      <c r="AJD177" s="9"/>
      <c r="AJG177" s="10"/>
      <c r="AJH177" s="1"/>
      <c r="AJI177" s="9"/>
      <c r="AJL177" s="10"/>
      <c r="AJM177" s="1"/>
      <c r="AJN177" s="9"/>
      <c r="AJQ177" s="10"/>
      <c r="AJR177" s="1"/>
      <c r="AJS177" s="9"/>
      <c r="AJV177" s="10"/>
      <c r="AJW177" s="1"/>
      <c r="AJX177" s="9"/>
      <c r="AKA177" s="10"/>
      <c r="AKB177" s="1"/>
      <c r="AKC177" s="9"/>
      <c r="AKF177" s="10"/>
      <c r="AKG177" s="1"/>
      <c r="AKH177" s="9"/>
      <c r="AKK177" s="10"/>
      <c r="AKL177" s="1"/>
      <c r="AKM177" s="9"/>
      <c r="AKP177" s="10"/>
      <c r="AKQ177" s="1"/>
      <c r="AKR177" s="9"/>
      <c r="AKU177" s="10"/>
      <c r="AKV177" s="1"/>
      <c r="AKW177" s="9"/>
      <c r="AKZ177" s="10"/>
      <c r="ALA177" s="1"/>
      <c r="ALB177" s="9"/>
      <c r="ALE177" s="10"/>
      <c r="ALF177" s="1"/>
      <c r="ALG177" s="9"/>
      <c r="ALJ177" s="10"/>
      <c r="ALK177" s="1"/>
      <c r="ALL177" s="9"/>
      <c r="ALO177" s="10"/>
      <c r="ALP177" s="1"/>
      <c r="ALQ177" s="9"/>
      <c r="ALT177" s="10"/>
      <c r="ALU177" s="1"/>
      <c r="ALV177" s="9"/>
      <c r="ALY177" s="10"/>
      <c r="ALZ177" s="1"/>
      <c r="AMA177" s="9"/>
      <c r="AMD177" s="10"/>
      <c r="AME177" s="1"/>
      <c r="AMF177" s="9"/>
      <c r="AMI177" s="10"/>
      <c r="AMJ177" s="1"/>
    </row>
    <row r="178" spans="1:1024" customHeight="1" ht="13.2">
      <c r="I178" s="1"/>
      <c r="J178" s="9"/>
      <c r="M178" s="10"/>
      <c r="N178" s="1"/>
      <c r="O178" s="9"/>
      <c r="R178" s="10"/>
      <c r="S178" s="1"/>
      <c r="T178" s="9"/>
      <c r="W178" s="10"/>
      <c r="X178" s="1"/>
      <c r="Y178" s="9"/>
      <c r="AB178" s="10"/>
      <c r="AC178" s="1"/>
      <c r="AD178" s="9"/>
      <c r="AG178" s="10"/>
      <c r="AH178" s="1"/>
      <c r="AI178" s="9"/>
      <c r="AL178" s="10"/>
      <c r="AM178" s="1"/>
      <c r="AN178" s="9"/>
      <c r="AQ178" s="10"/>
      <c r="AR178" s="1"/>
      <c r="AS178" s="9"/>
      <c r="AV178" s="10"/>
      <c r="AW178" s="1"/>
      <c r="AX178" s="9"/>
      <c r="BA178" s="10"/>
      <c r="BB178" s="1"/>
      <c r="BC178" s="9"/>
      <c r="BF178" s="10"/>
      <c r="BG178" s="1"/>
      <c r="BH178" s="9"/>
      <c r="BK178" s="10"/>
      <c r="BL178" s="1"/>
      <c r="BM178" s="9"/>
      <c r="BP178" s="10"/>
      <c r="BQ178" s="1"/>
      <c r="BR178" s="9"/>
      <c r="BU178" s="10"/>
      <c r="BV178" s="1"/>
      <c r="BW178" s="9"/>
      <c r="BZ178" s="10"/>
      <c r="CA178" s="1"/>
      <c r="CB178" s="9"/>
      <c r="CE178" s="10"/>
      <c r="CF178" s="1"/>
      <c r="CG178" s="9"/>
      <c r="CJ178" s="10"/>
      <c r="CK178" s="1"/>
      <c r="CL178" s="9"/>
      <c r="CO178" s="10"/>
      <c r="CP178" s="1"/>
      <c r="CQ178" s="9"/>
      <c r="CT178" s="10"/>
      <c r="CU178" s="1"/>
      <c r="CV178" s="9"/>
      <c r="CY178" s="10"/>
      <c r="CZ178" s="1"/>
      <c r="DA178" s="9"/>
      <c r="DD178" s="10"/>
      <c r="DE178" s="1"/>
      <c r="DF178" s="9"/>
      <c r="DI178" s="10"/>
      <c r="DJ178" s="1"/>
      <c r="DK178" s="9"/>
      <c r="DN178" s="10"/>
      <c r="DO178" s="1"/>
      <c r="DP178" s="9"/>
      <c r="DS178" s="10"/>
      <c r="DT178" s="1"/>
      <c r="DU178" s="9"/>
      <c r="DX178" s="10"/>
      <c r="DY178" s="1"/>
      <c r="DZ178" s="9"/>
      <c r="EC178" s="10"/>
      <c r="ED178" s="1"/>
      <c r="EE178" s="9"/>
      <c r="EH178" s="10"/>
      <c r="EI178" s="1"/>
      <c r="EJ178" s="9"/>
      <c r="EM178" s="10"/>
      <c r="EN178" s="1"/>
      <c r="EO178" s="9"/>
      <c r="ER178" s="10"/>
      <c r="ES178" s="1"/>
      <c r="ET178" s="9"/>
      <c r="EW178" s="10"/>
      <c r="EX178" s="1"/>
      <c r="EY178" s="9"/>
      <c r="FB178" s="10"/>
      <c r="FC178" s="1"/>
      <c r="FD178" s="9"/>
      <c r="FG178" s="10"/>
      <c r="FH178" s="1"/>
      <c r="FI178" s="9"/>
      <c r="FL178" s="10"/>
      <c r="FM178" s="1"/>
      <c r="FN178" s="9"/>
      <c r="FQ178" s="10"/>
      <c r="FR178" s="1"/>
      <c r="FS178" s="9"/>
      <c r="FV178" s="10"/>
      <c r="FW178" s="1"/>
      <c r="FX178" s="9"/>
      <c r="GA178" s="10"/>
      <c r="GB178" s="1"/>
      <c r="GC178" s="9"/>
      <c r="GF178" s="10"/>
      <c r="GG178" s="1"/>
      <c r="GH178" s="9"/>
      <c r="GK178" s="10"/>
      <c r="GL178" s="1"/>
      <c r="GM178" s="9"/>
      <c r="GP178" s="10"/>
      <c r="GQ178" s="1"/>
      <c r="GR178" s="9"/>
      <c r="GU178" s="10"/>
      <c r="GV178" s="1"/>
      <c r="GW178" s="9"/>
      <c r="GZ178" s="10"/>
      <c r="HA178" s="1"/>
      <c r="HB178" s="9"/>
      <c r="HE178" s="10"/>
      <c r="HF178" s="1"/>
      <c r="HG178" s="9"/>
      <c r="HJ178" s="10"/>
      <c r="HK178" s="1"/>
      <c r="HL178" s="9"/>
      <c r="HO178" s="10"/>
      <c r="HP178" s="1"/>
      <c r="HQ178" s="9"/>
      <c r="HT178" s="10"/>
      <c r="HU178" s="1"/>
      <c r="HV178" s="9"/>
      <c r="HY178" s="10"/>
      <c r="HZ178" s="1"/>
      <c r="IA178" s="9"/>
      <c r="ID178" s="10"/>
      <c r="IE178" s="1"/>
      <c r="IF178" s="9"/>
      <c r="II178" s="10"/>
      <c r="IJ178" s="1"/>
      <c r="IK178" s="9"/>
      <c r="IN178" s="10"/>
      <c r="IO178" s="1"/>
      <c r="IP178" s="9"/>
      <c r="IS178" s="10"/>
      <c r="IT178" s="1"/>
      <c r="IU178" s="9"/>
      <c r="IX178" s="10"/>
      <c r="IY178" s="1"/>
      <c r="IZ178" s="9"/>
      <c r="JC178" s="10"/>
      <c r="JD178" s="1"/>
      <c r="JE178" s="9"/>
      <c r="JH178" s="10"/>
      <c r="JI178" s="1"/>
      <c r="JJ178" s="9"/>
      <c r="JM178" s="10"/>
      <c r="JN178" s="1"/>
      <c r="JO178" s="9"/>
      <c r="JR178" s="10"/>
      <c r="JS178" s="1"/>
      <c r="JT178" s="9"/>
      <c r="JW178" s="10"/>
      <c r="JX178" s="1"/>
      <c r="JY178" s="9"/>
      <c r="KB178" s="10"/>
      <c r="KC178" s="1"/>
      <c r="KD178" s="9"/>
      <c r="KG178" s="10"/>
      <c r="KH178" s="1"/>
      <c r="KI178" s="9"/>
      <c r="KL178" s="10"/>
      <c r="KM178" s="1"/>
      <c r="KN178" s="9"/>
      <c r="KQ178" s="10"/>
      <c r="KR178" s="1"/>
      <c r="KS178" s="9"/>
      <c r="KV178" s="10"/>
      <c r="KW178" s="1"/>
      <c r="KX178" s="9"/>
      <c r="LA178" s="10"/>
      <c r="LB178" s="1"/>
      <c r="LC178" s="9"/>
      <c r="LF178" s="10"/>
      <c r="LG178" s="1"/>
      <c r="LH178" s="9"/>
      <c r="LK178" s="10"/>
      <c r="LL178" s="1"/>
      <c r="LM178" s="9"/>
      <c r="LP178" s="10"/>
      <c r="LQ178" s="1"/>
      <c r="LR178" s="9"/>
      <c r="LU178" s="10"/>
      <c r="LV178" s="1"/>
      <c r="LW178" s="9"/>
      <c r="LZ178" s="10"/>
      <c r="MA178" s="1"/>
      <c r="MB178" s="9"/>
      <c r="ME178" s="10"/>
      <c r="MF178" s="1"/>
      <c r="MG178" s="9"/>
      <c r="MJ178" s="10"/>
      <c r="MK178" s="1"/>
      <c r="ML178" s="9"/>
      <c r="MO178" s="10"/>
      <c r="MP178" s="1"/>
      <c r="MQ178" s="9"/>
      <c r="MT178" s="10"/>
      <c r="MU178" s="1"/>
      <c r="MV178" s="9"/>
      <c r="MY178" s="10"/>
      <c r="MZ178" s="1"/>
      <c r="NA178" s="9"/>
      <c r="ND178" s="10"/>
      <c r="NE178" s="1"/>
      <c r="NF178" s="9"/>
      <c r="NI178" s="10"/>
      <c r="NJ178" s="1"/>
      <c r="NK178" s="9"/>
      <c r="NN178" s="10"/>
      <c r="NO178" s="1"/>
      <c r="NP178" s="9"/>
      <c r="NS178" s="10"/>
      <c r="NT178" s="1"/>
      <c r="NU178" s="9"/>
      <c r="NX178" s="10"/>
      <c r="NY178" s="1"/>
      <c r="NZ178" s="9"/>
      <c r="OC178" s="10"/>
      <c r="OD178" s="1"/>
      <c r="OE178" s="9"/>
      <c r="OH178" s="10"/>
      <c r="OI178" s="1"/>
      <c r="OJ178" s="9"/>
      <c r="OM178" s="10"/>
      <c r="ON178" s="1"/>
      <c r="OO178" s="9"/>
      <c r="OR178" s="10"/>
      <c r="OS178" s="1"/>
      <c r="OT178" s="9"/>
      <c r="OW178" s="10"/>
      <c r="OX178" s="1"/>
      <c r="OY178" s="9"/>
      <c r="PB178" s="10"/>
      <c r="PC178" s="1"/>
      <c r="PD178" s="9"/>
      <c r="PG178" s="10"/>
      <c r="PH178" s="1"/>
      <c r="PI178" s="9"/>
      <c r="PL178" s="10"/>
      <c r="PM178" s="1"/>
      <c r="PN178" s="9"/>
      <c r="PQ178" s="10"/>
      <c r="PR178" s="1"/>
      <c r="PS178" s="9"/>
      <c r="PV178" s="10"/>
      <c r="PW178" s="1"/>
      <c r="PX178" s="9"/>
      <c r="QA178" s="10"/>
      <c r="QB178" s="1"/>
      <c r="QC178" s="9"/>
      <c r="QF178" s="10"/>
      <c r="QG178" s="1"/>
      <c r="QH178" s="9"/>
      <c r="QK178" s="10"/>
      <c r="QL178" s="1"/>
      <c r="QM178" s="9"/>
      <c r="QP178" s="10"/>
      <c r="QQ178" s="1"/>
      <c r="QR178" s="9"/>
      <c r="QU178" s="10"/>
      <c r="QV178" s="1"/>
      <c r="QW178" s="9"/>
      <c r="QZ178" s="10"/>
      <c r="RA178" s="1"/>
      <c r="RB178" s="9"/>
      <c r="RE178" s="10"/>
      <c r="RF178" s="1"/>
      <c r="RG178" s="9"/>
      <c r="RJ178" s="10"/>
      <c r="RK178" s="1"/>
      <c r="RL178" s="9"/>
      <c r="RO178" s="10"/>
      <c r="RP178" s="1"/>
      <c r="RQ178" s="9"/>
      <c r="RT178" s="10"/>
      <c r="RU178" s="1"/>
      <c r="RV178" s="9"/>
      <c r="RY178" s="10"/>
      <c r="RZ178" s="1"/>
      <c r="SA178" s="9"/>
      <c r="SD178" s="10"/>
      <c r="SE178" s="1"/>
      <c r="SF178" s="9"/>
      <c r="SI178" s="10"/>
      <c r="SJ178" s="1"/>
      <c r="SK178" s="9"/>
      <c r="SN178" s="10"/>
      <c r="SO178" s="1"/>
      <c r="SP178" s="9"/>
      <c r="SS178" s="10"/>
      <c r="ST178" s="1"/>
      <c r="SU178" s="9"/>
      <c r="SX178" s="10"/>
      <c r="SY178" s="1"/>
      <c r="SZ178" s="9"/>
      <c r="TC178" s="10"/>
      <c r="TD178" s="1"/>
      <c r="TE178" s="9"/>
      <c r="TH178" s="10"/>
      <c r="TI178" s="1"/>
      <c r="TJ178" s="9"/>
      <c r="TM178" s="10"/>
      <c r="TN178" s="1"/>
      <c r="TO178" s="9"/>
      <c r="TR178" s="10"/>
      <c r="TS178" s="1"/>
      <c r="TT178" s="9"/>
      <c r="TW178" s="10"/>
      <c r="TX178" s="1"/>
      <c r="TY178" s="9"/>
      <c r="UB178" s="10"/>
      <c r="UC178" s="1"/>
      <c r="UD178" s="9"/>
      <c r="UG178" s="10"/>
      <c r="UH178" s="1"/>
      <c r="UI178" s="9"/>
      <c r="UL178" s="10"/>
      <c r="UM178" s="1"/>
      <c r="UN178" s="9"/>
      <c r="UQ178" s="10"/>
      <c r="UR178" s="1"/>
      <c r="US178" s="9"/>
      <c r="UV178" s="10"/>
      <c r="UW178" s="1"/>
      <c r="UX178" s="9"/>
      <c r="VA178" s="10"/>
      <c r="VB178" s="1"/>
      <c r="VC178" s="9"/>
      <c r="VF178" s="10"/>
      <c r="VG178" s="1"/>
      <c r="VH178" s="9"/>
      <c r="VK178" s="10"/>
      <c r="VL178" s="1"/>
      <c r="VM178" s="9"/>
      <c r="VP178" s="10"/>
      <c r="VQ178" s="1"/>
      <c r="VR178" s="9"/>
      <c r="VU178" s="10"/>
      <c r="VV178" s="1"/>
      <c r="VW178" s="9"/>
      <c r="VZ178" s="10"/>
      <c r="WA178" s="1"/>
      <c r="WB178" s="9"/>
      <c r="WE178" s="10"/>
      <c r="WF178" s="1"/>
      <c r="WG178" s="9"/>
      <c r="WJ178" s="10"/>
      <c r="WK178" s="1"/>
      <c r="WL178" s="9"/>
      <c r="WO178" s="10"/>
      <c r="WP178" s="1"/>
      <c r="WQ178" s="9"/>
      <c r="WT178" s="10"/>
      <c r="WU178" s="1"/>
      <c r="WV178" s="9"/>
      <c r="WY178" s="10"/>
      <c r="WZ178" s="1"/>
      <c r="XA178" s="9"/>
      <c r="XD178" s="10"/>
      <c r="XE178" s="1"/>
      <c r="XF178" s="9"/>
      <c r="XI178" s="10"/>
      <c r="XJ178" s="1"/>
      <c r="XK178" s="9"/>
      <c r="XN178" s="10"/>
      <c r="XO178" s="1"/>
      <c r="XP178" s="9"/>
      <c r="XS178" s="10"/>
      <c r="XT178" s="1"/>
      <c r="XU178" s="9"/>
      <c r="XX178" s="10"/>
      <c r="XY178" s="1"/>
      <c r="XZ178" s="9"/>
      <c r="YC178" s="10"/>
      <c r="YD178" s="1"/>
      <c r="YE178" s="9"/>
      <c r="YH178" s="10"/>
      <c r="YI178" s="1"/>
      <c r="YJ178" s="9"/>
      <c r="YM178" s="10"/>
      <c r="YN178" s="1"/>
      <c r="YO178" s="9"/>
      <c r="YR178" s="10"/>
      <c r="YS178" s="1"/>
      <c r="YT178" s="9"/>
      <c r="YW178" s="10"/>
      <c r="YX178" s="1"/>
      <c r="YY178" s="9"/>
      <c r="ZB178" s="10"/>
      <c r="ZC178" s="1"/>
      <c r="ZD178" s="9"/>
      <c r="ZG178" s="10"/>
      <c r="ZH178" s="1"/>
      <c r="ZI178" s="9"/>
      <c r="ZL178" s="10"/>
      <c r="ZM178" s="1"/>
      <c r="ZN178" s="9"/>
      <c r="ZQ178" s="10"/>
      <c r="ZR178" s="1"/>
      <c r="ZS178" s="9"/>
      <c r="ZV178" s="10"/>
      <c r="ZW178" s="1"/>
      <c r="ZX178" s="9"/>
      <c r="AAA178" s="10"/>
      <c r="AAB178" s="1"/>
      <c r="AAC178" s="9"/>
      <c r="AAF178" s="10"/>
      <c r="AAG178" s="1"/>
      <c r="AAH178" s="9"/>
      <c r="AAK178" s="10"/>
      <c r="AAL178" s="1"/>
      <c r="AAM178" s="9"/>
      <c r="AAP178" s="10"/>
      <c r="AAQ178" s="1"/>
      <c r="AAR178" s="9"/>
      <c r="AAU178" s="10"/>
      <c r="AAV178" s="1"/>
      <c r="AAW178" s="9"/>
      <c r="AAZ178" s="10"/>
      <c r="ABA178" s="1"/>
      <c r="ABB178" s="9"/>
      <c r="ABE178" s="10"/>
      <c r="ABF178" s="1"/>
      <c r="ABG178" s="9"/>
      <c r="ABJ178" s="10"/>
      <c r="ABK178" s="1"/>
      <c r="ABL178" s="9"/>
      <c r="ABO178" s="10"/>
      <c r="ABP178" s="1"/>
      <c r="ABQ178" s="9"/>
      <c r="ABT178" s="10"/>
      <c r="ABU178" s="1"/>
      <c r="ABV178" s="9"/>
      <c r="ABY178" s="10"/>
      <c r="ABZ178" s="1"/>
      <c r="ACA178" s="9"/>
      <c r="ACD178" s="10"/>
      <c r="ACE178" s="1"/>
      <c r="ACF178" s="9"/>
      <c r="ACI178" s="10"/>
      <c r="ACJ178" s="1"/>
      <c r="ACK178" s="9"/>
      <c r="ACN178" s="10"/>
      <c r="ACO178" s="1"/>
      <c r="ACP178" s="9"/>
      <c r="ACS178" s="10"/>
      <c r="ACT178" s="1"/>
      <c r="ACU178" s="9"/>
      <c r="ACX178" s="10"/>
      <c r="ACY178" s="1"/>
      <c r="ACZ178" s="9"/>
      <c r="ADC178" s="10"/>
      <c r="ADD178" s="1"/>
      <c r="ADE178" s="9"/>
      <c r="ADH178" s="10"/>
      <c r="ADI178" s="1"/>
      <c r="ADJ178" s="9"/>
      <c r="ADM178" s="10"/>
      <c r="ADN178" s="1"/>
      <c r="ADO178" s="9"/>
      <c r="ADR178" s="10"/>
      <c r="ADS178" s="1"/>
      <c r="ADT178" s="9"/>
      <c r="ADW178" s="10"/>
      <c r="ADX178" s="1"/>
      <c r="ADY178" s="9"/>
      <c r="AEB178" s="10"/>
      <c r="AEC178" s="1"/>
      <c r="AED178" s="9"/>
      <c r="AEG178" s="10"/>
      <c r="AEH178" s="1"/>
      <c r="AEI178" s="9"/>
      <c r="AEL178" s="10"/>
      <c r="AEM178" s="1"/>
      <c r="AEN178" s="9"/>
      <c r="AEQ178" s="10"/>
      <c r="AER178" s="1"/>
      <c r="AES178" s="9"/>
      <c r="AEV178" s="10"/>
      <c r="AEW178" s="1"/>
      <c r="AEX178" s="9"/>
      <c r="AFA178" s="10"/>
      <c r="AFB178" s="1"/>
      <c r="AFC178" s="9"/>
      <c r="AFF178" s="10"/>
      <c r="AFG178" s="1"/>
      <c r="AFH178" s="9"/>
      <c r="AFK178" s="10"/>
      <c r="AFL178" s="1"/>
      <c r="AFM178" s="9"/>
      <c r="AFP178" s="10"/>
      <c r="AFQ178" s="1"/>
      <c r="AFR178" s="9"/>
      <c r="AFU178" s="10"/>
      <c r="AFV178" s="1"/>
      <c r="AFW178" s="9"/>
      <c r="AFZ178" s="10"/>
      <c r="AGA178" s="1"/>
      <c r="AGB178" s="9"/>
      <c r="AGE178" s="10"/>
      <c r="AGF178" s="1"/>
      <c r="AGG178" s="9"/>
      <c r="AGJ178" s="10"/>
      <c r="AGK178" s="1"/>
      <c r="AGL178" s="9"/>
      <c r="AGO178" s="10"/>
      <c r="AGP178" s="1"/>
      <c r="AGQ178" s="9"/>
      <c r="AGT178" s="10"/>
      <c r="AGU178" s="1"/>
      <c r="AGV178" s="9"/>
      <c r="AGY178" s="10"/>
      <c r="AGZ178" s="1"/>
      <c r="AHA178" s="9"/>
      <c r="AHD178" s="10"/>
      <c r="AHE178" s="1"/>
      <c r="AHF178" s="9"/>
      <c r="AHI178" s="10"/>
      <c r="AHJ178" s="1"/>
      <c r="AHK178" s="9"/>
      <c r="AHN178" s="10"/>
      <c r="AHO178" s="1"/>
      <c r="AHP178" s="9"/>
      <c r="AHS178" s="10"/>
      <c r="AHT178" s="1"/>
      <c r="AHU178" s="9"/>
      <c r="AHX178" s="10"/>
      <c r="AHY178" s="1"/>
      <c r="AHZ178" s="9"/>
      <c r="AIC178" s="10"/>
      <c r="AID178" s="1"/>
      <c r="AIE178" s="9"/>
      <c r="AIH178" s="10"/>
      <c r="AII178" s="1"/>
      <c r="AIJ178" s="9"/>
      <c r="AIM178" s="10"/>
      <c r="AIN178" s="1"/>
      <c r="AIO178" s="9"/>
      <c r="AIR178" s="10"/>
      <c r="AIS178" s="1"/>
      <c r="AIT178" s="9"/>
      <c r="AIW178" s="10"/>
      <c r="AIX178" s="1"/>
      <c r="AIY178" s="9"/>
      <c r="AJB178" s="10"/>
      <c r="AJC178" s="1"/>
      <c r="AJD178" s="9"/>
      <c r="AJG178" s="10"/>
      <c r="AJH178" s="1"/>
      <c r="AJI178" s="9"/>
      <c r="AJL178" s="10"/>
      <c r="AJM178" s="1"/>
      <c r="AJN178" s="9"/>
      <c r="AJQ178" s="10"/>
      <c r="AJR178" s="1"/>
      <c r="AJS178" s="9"/>
      <c r="AJV178" s="10"/>
      <c r="AJW178" s="1"/>
      <c r="AJX178" s="9"/>
      <c r="AKA178" s="10"/>
      <c r="AKB178" s="1"/>
      <c r="AKC178" s="9"/>
      <c r="AKF178" s="10"/>
      <c r="AKG178" s="1"/>
      <c r="AKH178" s="9"/>
      <c r="AKK178" s="10"/>
      <c r="AKL178" s="1"/>
      <c r="AKM178" s="9"/>
      <c r="AKP178" s="10"/>
      <c r="AKQ178" s="1"/>
      <c r="AKR178" s="9"/>
      <c r="AKU178" s="10"/>
      <c r="AKV178" s="1"/>
      <c r="AKW178" s="9"/>
      <c r="AKZ178" s="10"/>
      <c r="ALA178" s="1"/>
      <c r="ALB178" s="9"/>
      <c r="ALE178" s="10"/>
      <c r="ALF178" s="1"/>
      <c r="ALG178" s="9"/>
      <c r="ALJ178" s="10"/>
      <c r="ALK178" s="1"/>
      <c r="ALL178" s="9"/>
      <c r="ALO178" s="10"/>
      <c r="ALP178" s="1"/>
      <c r="ALQ178" s="9"/>
      <c r="ALT178" s="10"/>
      <c r="ALU178" s="1"/>
      <c r="ALV178" s="9"/>
      <c r="ALY178" s="10"/>
      <c r="ALZ178" s="1"/>
      <c r="AMA178" s="9"/>
      <c r="AMD178" s="10"/>
      <c r="AME178" s="1"/>
      <c r="AMF178" s="9"/>
      <c r="AMI178" s="10"/>
      <c r="AMJ178" s="1"/>
    </row>
    <row r="179" spans="1:1024" customHeight="1" ht="13.2">
      <c r="I179" s="1"/>
      <c r="J179" s="9"/>
      <c r="M179" s="10"/>
      <c r="N179" s="1"/>
      <c r="O179" s="9"/>
      <c r="R179" s="10"/>
      <c r="S179" s="1"/>
      <c r="T179" s="9"/>
      <c r="W179" s="10"/>
      <c r="X179" s="1"/>
      <c r="Y179" s="9"/>
      <c r="AB179" s="10"/>
      <c r="AC179" s="1"/>
      <c r="AD179" s="9"/>
      <c r="AG179" s="10"/>
      <c r="AH179" s="1"/>
      <c r="AI179" s="9"/>
      <c r="AL179" s="10"/>
      <c r="AM179" s="1"/>
      <c r="AN179" s="9"/>
      <c r="AQ179" s="10"/>
      <c r="AR179" s="1"/>
      <c r="AS179" s="9"/>
      <c r="AV179" s="10"/>
      <c r="AW179" s="1"/>
      <c r="AX179" s="9"/>
      <c r="BA179" s="10"/>
      <c r="BB179" s="1"/>
      <c r="BC179" s="9"/>
      <c r="BF179" s="10"/>
      <c r="BG179" s="1"/>
      <c r="BH179" s="9"/>
      <c r="BK179" s="10"/>
      <c r="BL179" s="1"/>
      <c r="BM179" s="9"/>
      <c r="BP179" s="10"/>
      <c r="BQ179" s="1"/>
      <c r="BR179" s="9"/>
      <c r="BU179" s="10"/>
      <c r="BV179" s="1"/>
      <c r="BW179" s="9"/>
      <c r="BZ179" s="10"/>
      <c r="CA179" s="1"/>
      <c r="CB179" s="9"/>
      <c r="CE179" s="10"/>
      <c r="CF179" s="1"/>
      <c r="CG179" s="9"/>
      <c r="CJ179" s="10"/>
      <c r="CK179" s="1"/>
      <c r="CL179" s="9"/>
      <c r="CO179" s="10"/>
      <c r="CP179" s="1"/>
      <c r="CQ179" s="9"/>
      <c r="CT179" s="10"/>
      <c r="CU179" s="1"/>
      <c r="CV179" s="9"/>
      <c r="CY179" s="10"/>
      <c r="CZ179" s="1"/>
      <c r="DA179" s="9"/>
      <c r="DD179" s="10"/>
      <c r="DE179" s="1"/>
      <c r="DF179" s="9"/>
      <c r="DI179" s="10"/>
      <c r="DJ179" s="1"/>
      <c r="DK179" s="9"/>
      <c r="DN179" s="10"/>
      <c r="DO179" s="1"/>
      <c r="DP179" s="9"/>
      <c r="DS179" s="10"/>
      <c r="DT179" s="1"/>
      <c r="DU179" s="9"/>
      <c r="DX179" s="10"/>
      <c r="DY179" s="1"/>
      <c r="DZ179" s="9"/>
      <c r="EC179" s="10"/>
      <c r="ED179" s="1"/>
      <c r="EE179" s="9"/>
      <c r="EH179" s="10"/>
      <c r="EI179" s="1"/>
      <c r="EJ179" s="9"/>
      <c r="EM179" s="10"/>
      <c r="EN179" s="1"/>
      <c r="EO179" s="9"/>
      <c r="ER179" s="10"/>
      <c r="ES179" s="1"/>
      <c r="ET179" s="9"/>
      <c r="EW179" s="10"/>
      <c r="EX179" s="1"/>
      <c r="EY179" s="9"/>
      <c r="FB179" s="10"/>
      <c r="FC179" s="1"/>
      <c r="FD179" s="9"/>
      <c r="FG179" s="10"/>
      <c r="FH179" s="1"/>
      <c r="FI179" s="9"/>
      <c r="FL179" s="10"/>
      <c r="FM179" s="1"/>
      <c r="FN179" s="9"/>
      <c r="FQ179" s="10"/>
      <c r="FR179" s="1"/>
      <c r="FS179" s="9"/>
      <c r="FV179" s="10"/>
      <c r="FW179" s="1"/>
      <c r="FX179" s="9"/>
      <c r="GA179" s="10"/>
      <c r="GB179" s="1"/>
      <c r="GC179" s="9"/>
      <c r="GF179" s="10"/>
      <c r="GG179" s="1"/>
      <c r="GH179" s="9"/>
      <c r="GK179" s="10"/>
      <c r="GL179" s="1"/>
      <c r="GM179" s="9"/>
      <c r="GP179" s="10"/>
      <c r="GQ179" s="1"/>
      <c r="GR179" s="9"/>
      <c r="GU179" s="10"/>
      <c r="GV179" s="1"/>
      <c r="GW179" s="9"/>
      <c r="GZ179" s="10"/>
      <c r="HA179" s="1"/>
      <c r="HB179" s="9"/>
      <c r="HE179" s="10"/>
      <c r="HF179" s="1"/>
      <c r="HG179" s="9"/>
      <c r="HJ179" s="10"/>
      <c r="HK179" s="1"/>
      <c r="HL179" s="9"/>
      <c r="HO179" s="10"/>
      <c r="HP179" s="1"/>
      <c r="HQ179" s="9"/>
      <c r="HT179" s="10"/>
      <c r="HU179" s="1"/>
      <c r="HV179" s="9"/>
      <c r="HY179" s="10"/>
      <c r="HZ179" s="1"/>
      <c r="IA179" s="9"/>
      <c r="ID179" s="10"/>
      <c r="IE179" s="1"/>
      <c r="IF179" s="9"/>
      <c r="II179" s="10"/>
      <c r="IJ179" s="1"/>
      <c r="IK179" s="9"/>
      <c r="IN179" s="10"/>
      <c r="IO179" s="1"/>
      <c r="IP179" s="9"/>
      <c r="IS179" s="10"/>
      <c r="IT179" s="1"/>
      <c r="IU179" s="9"/>
      <c r="IX179" s="10"/>
      <c r="IY179" s="1"/>
      <c r="IZ179" s="9"/>
      <c r="JC179" s="10"/>
      <c r="JD179" s="1"/>
      <c r="JE179" s="9"/>
      <c r="JH179" s="10"/>
      <c r="JI179" s="1"/>
      <c r="JJ179" s="9"/>
      <c r="JM179" s="10"/>
      <c r="JN179" s="1"/>
      <c r="JO179" s="9"/>
      <c r="JR179" s="10"/>
      <c r="JS179" s="1"/>
      <c r="JT179" s="9"/>
      <c r="JW179" s="10"/>
      <c r="JX179" s="1"/>
      <c r="JY179" s="9"/>
      <c r="KB179" s="10"/>
      <c r="KC179" s="1"/>
      <c r="KD179" s="9"/>
      <c r="KG179" s="10"/>
      <c r="KH179" s="1"/>
      <c r="KI179" s="9"/>
      <c r="KL179" s="10"/>
      <c r="KM179" s="1"/>
      <c r="KN179" s="9"/>
      <c r="KQ179" s="10"/>
      <c r="KR179" s="1"/>
      <c r="KS179" s="9"/>
      <c r="KV179" s="10"/>
      <c r="KW179" s="1"/>
      <c r="KX179" s="9"/>
      <c r="LA179" s="10"/>
      <c r="LB179" s="1"/>
      <c r="LC179" s="9"/>
      <c r="LF179" s="10"/>
      <c r="LG179" s="1"/>
      <c r="LH179" s="9"/>
      <c r="LK179" s="10"/>
      <c r="LL179" s="1"/>
      <c r="LM179" s="9"/>
      <c r="LP179" s="10"/>
      <c r="LQ179" s="1"/>
      <c r="LR179" s="9"/>
      <c r="LU179" s="10"/>
      <c r="LV179" s="1"/>
      <c r="LW179" s="9"/>
      <c r="LZ179" s="10"/>
      <c r="MA179" s="1"/>
      <c r="MB179" s="9"/>
      <c r="ME179" s="10"/>
      <c r="MF179" s="1"/>
      <c r="MG179" s="9"/>
      <c r="MJ179" s="10"/>
      <c r="MK179" s="1"/>
      <c r="ML179" s="9"/>
      <c r="MO179" s="10"/>
      <c r="MP179" s="1"/>
      <c r="MQ179" s="9"/>
      <c r="MT179" s="10"/>
      <c r="MU179" s="1"/>
      <c r="MV179" s="9"/>
      <c r="MY179" s="10"/>
      <c r="MZ179" s="1"/>
      <c r="NA179" s="9"/>
      <c r="ND179" s="10"/>
      <c r="NE179" s="1"/>
      <c r="NF179" s="9"/>
      <c r="NI179" s="10"/>
      <c r="NJ179" s="1"/>
      <c r="NK179" s="9"/>
      <c r="NN179" s="10"/>
      <c r="NO179" s="1"/>
      <c r="NP179" s="9"/>
      <c r="NS179" s="10"/>
      <c r="NT179" s="1"/>
      <c r="NU179" s="9"/>
      <c r="NX179" s="10"/>
      <c r="NY179" s="1"/>
      <c r="NZ179" s="9"/>
      <c r="OC179" s="10"/>
      <c r="OD179" s="1"/>
      <c r="OE179" s="9"/>
      <c r="OH179" s="10"/>
      <c r="OI179" s="1"/>
      <c r="OJ179" s="9"/>
      <c r="OM179" s="10"/>
      <c r="ON179" s="1"/>
      <c r="OO179" s="9"/>
      <c r="OR179" s="10"/>
      <c r="OS179" s="1"/>
      <c r="OT179" s="9"/>
      <c r="OW179" s="10"/>
      <c r="OX179" s="1"/>
      <c r="OY179" s="9"/>
      <c r="PB179" s="10"/>
      <c r="PC179" s="1"/>
      <c r="PD179" s="9"/>
      <c r="PG179" s="10"/>
      <c r="PH179" s="1"/>
      <c r="PI179" s="9"/>
      <c r="PL179" s="10"/>
      <c r="PM179" s="1"/>
      <c r="PN179" s="9"/>
      <c r="PQ179" s="10"/>
      <c r="PR179" s="1"/>
      <c r="PS179" s="9"/>
      <c r="PV179" s="10"/>
      <c r="PW179" s="1"/>
      <c r="PX179" s="9"/>
      <c r="QA179" s="10"/>
      <c r="QB179" s="1"/>
      <c r="QC179" s="9"/>
      <c r="QF179" s="10"/>
      <c r="QG179" s="1"/>
      <c r="QH179" s="9"/>
      <c r="QK179" s="10"/>
      <c r="QL179" s="1"/>
      <c r="QM179" s="9"/>
      <c r="QP179" s="10"/>
      <c r="QQ179" s="1"/>
      <c r="QR179" s="9"/>
      <c r="QU179" s="10"/>
      <c r="QV179" s="1"/>
      <c r="QW179" s="9"/>
      <c r="QZ179" s="10"/>
      <c r="RA179" s="1"/>
      <c r="RB179" s="9"/>
      <c r="RE179" s="10"/>
      <c r="RF179" s="1"/>
      <c r="RG179" s="9"/>
      <c r="RJ179" s="10"/>
      <c r="RK179" s="1"/>
      <c r="RL179" s="9"/>
      <c r="RO179" s="10"/>
      <c r="RP179" s="1"/>
      <c r="RQ179" s="9"/>
      <c r="RT179" s="10"/>
      <c r="RU179" s="1"/>
      <c r="RV179" s="9"/>
      <c r="RY179" s="10"/>
      <c r="RZ179" s="1"/>
      <c r="SA179" s="9"/>
      <c r="SD179" s="10"/>
      <c r="SE179" s="1"/>
      <c r="SF179" s="9"/>
      <c r="SI179" s="10"/>
      <c r="SJ179" s="1"/>
      <c r="SK179" s="9"/>
      <c r="SN179" s="10"/>
      <c r="SO179" s="1"/>
      <c r="SP179" s="9"/>
      <c r="SS179" s="10"/>
      <c r="ST179" s="1"/>
      <c r="SU179" s="9"/>
      <c r="SX179" s="10"/>
      <c r="SY179" s="1"/>
      <c r="SZ179" s="9"/>
      <c r="TC179" s="10"/>
      <c r="TD179" s="1"/>
      <c r="TE179" s="9"/>
      <c r="TH179" s="10"/>
      <c r="TI179" s="1"/>
      <c r="TJ179" s="9"/>
      <c r="TM179" s="10"/>
      <c r="TN179" s="1"/>
      <c r="TO179" s="9"/>
      <c r="TR179" s="10"/>
      <c r="TS179" s="1"/>
      <c r="TT179" s="9"/>
      <c r="TW179" s="10"/>
      <c r="TX179" s="1"/>
      <c r="TY179" s="9"/>
      <c r="UB179" s="10"/>
      <c r="UC179" s="1"/>
      <c r="UD179" s="9"/>
      <c r="UG179" s="10"/>
      <c r="UH179" s="1"/>
      <c r="UI179" s="9"/>
      <c r="UL179" s="10"/>
      <c r="UM179" s="1"/>
      <c r="UN179" s="9"/>
      <c r="UQ179" s="10"/>
      <c r="UR179" s="1"/>
      <c r="US179" s="9"/>
      <c r="UV179" s="10"/>
      <c r="UW179" s="1"/>
      <c r="UX179" s="9"/>
      <c r="VA179" s="10"/>
      <c r="VB179" s="1"/>
      <c r="VC179" s="9"/>
      <c r="VF179" s="10"/>
      <c r="VG179" s="1"/>
      <c r="VH179" s="9"/>
      <c r="VK179" s="10"/>
      <c r="VL179" s="1"/>
      <c r="VM179" s="9"/>
      <c r="VP179" s="10"/>
      <c r="VQ179" s="1"/>
      <c r="VR179" s="9"/>
      <c r="VU179" s="10"/>
      <c r="VV179" s="1"/>
      <c r="VW179" s="9"/>
      <c r="VZ179" s="10"/>
      <c r="WA179" s="1"/>
      <c r="WB179" s="9"/>
      <c r="WE179" s="10"/>
      <c r="WF179" s="1"/>
      <c r="WG179" s="9"/>
      <c r="WJ179" s="10"/>
      <c r="WK179" s="1"/>
      <c r="WL179" s="9"/>
      <c r="WO179" s="10"/>
      <c r="WP179" s="1"/>
      <c r="WQ179" s="9"/>
      <c r="WT179" s="10"/>
      <c r="WU179" s="1"/>
      <c r="WV179" s="9"/>
      <c r="WY179" s="10"/>
      <c r="WZ179" s="1"/>
      <c r="XA179" s="9"/>
      <c r="XD179" s="10"/>
      <c r="XE179" s="1"/>
      <c r="XF179" s="9"/>
      <c r="XI179" s="10"/>
      <c r="XJ179" s="1"/>
      <c r="XK179" s="9"/>
      <c r="XN179" s="10"/>
      <c r="XO179" s="1"/>
      <c r="XP179" s="9"/>
      <c r="XS179" s="10"/>
      <c r="XT179" s="1"/>
      <c r="XU179" s="9"/>
      <c r="XX179" s="10"/>
      <c r="XY179" s="1"/>
      <c r="XZ179" s="9"/>
      <c r="YC179" s="10"/>
      <c r="YD179" s="1"/>
      <c r="YE179" s="9"/>
      <c r="YH179" s="10"/>
      <c r="YI179" s="1"/>
      <c r="YJ179" s="9"/>
      <c r="YM179" s="10"/>
      <c r="YN179" s="1"/>
      <c r="YO179" s="9"/>
      <c r="YR179" s="10"/>
      <c r="YS179" s="1"/>
      <c r="YT179" s="9"/>
      <c r="YW179" s="10"/>
      <c r="YX179" s="1"/>
      <c r="YY179" s="9"/>
      <c r="ZB179" s="10"/>
      <c r="ZC179" s="1"/>
      <c r="ZD179" s="9"/>
      <c r="ZG179" s="10"/>
      <c r="ZH179" s="1"/>
      <c r="ZI179" s="9"/>
      <c r="ZL179" s="10"/>
      <c r="ZM179" s="1"/>
      <c r="ZN179" s="9"/>
      <c r="ZQ179" s="10"/>
      <c r="ZR179" s="1"/>
      <c r="ZS179" s="9"/>
      <c r="ZV179" s="10"/>
      <c r="ZW179" s="1"/>
      <c r="ZX179" s="9"/>
      <c r="AAA179" s="10"/>
      <c r="AAB179" s="1"/>
      <c r="AAC179" s="9"/>
      <c r="AAF179" s="10"/>
      <c r="AAG179" s="1"/>
      <c r="AAH179" s="9"/>
      <c r="AAK179" s="10"/>
      <c r="AAL179" s="1"/>
      <c r="AAM179" s="9"/>
      <c r="AAP179" s="10"/>
      <c r="AAQ179" s="1"/>
      <c r="AAR179" s="9"/>
      <c r="AAU179" s="10"/>
      <c r="AAV179" s="1"/>
      <c r="AAW179" s="9"/>
      <c r="AAZ179" s="10"/>
      <c r="ABA179" s="1"/>
      <c r="ABB179" s="9"/>
      <c r="ABE179" s="10"/>
      <c r="ABF179" s="1"/>
      <c r="ABG179" s="9"/>
      <c r="ABJ179" s="10"/>
      <c r="ABK179" s="1"/>
      <c r="ABL179" s="9"/>
      <c r="ABO179" s="10"/>
      <c r="ABP179" s="1"/>
      <c r="ABQ179" s="9"/>
      <c r="ABT179" s="10"/>
      <c r="ABU179" s="1"/>
      <c r="ABV179" s="9"/>
      <c r="ABY179" s="10"/>
      <c r="ABZ179" s="1"/>
      <c r="ACA179" s="9"/>
      <c r="ACD179" s="10"/>
      <c r="ACE179" s="1"/>
      <c r="ACF179" s="9"/>
      <c r="ACI179" s="10"/>
      <c r="ACJ179" s="1"/>
      <c r="ACK179" s="9"/>
      <c r="ACN179" s="10"/>
      <c r="ACO179" s="1"/>
      <c r="ACP179" s="9"/>
      <c r="ACS179" s="10"/>
      <c r="ACT179" s="1"/>
      <c r="ACU179" s="9"/>
      <c r="ACX179" s="10"/>
      <c r="ACY179" s="1"/>
      <c r="ACZ179" s="9"/>
      <c r="ADC179" s="10"/>
      <c r="ADD179" s="1"/>
      <c r="ADE179" s="9"/>
      <c r="ADH179" s="10"/>
      <c r="ADI179" s="1"/>
      <c r="ADJ179" s="9"/>
      <c r="ADM179" s="10"/>
      <c r="ADN179" s="1"/>
      <c r="ADO179" s="9"/>
      <c r="ADR179" s="10"/>
      <c r="ADS179" s="1"/>
      <c r="ADT179" s="9"/>
      <c r="ADW179" s="10"/>
      <c r="ADX179" s="1"/>
      <c r="ADY179" s="9"/>
      <c r="AEB179" s="10"/>
      <c r="AEC179" s="1"/>
      <c r="AED179" s="9"/>
      <c r="AEG179" s="10"/>
      <c r="AEH179" s="1"/>
      <c r="AEI179" s="9"/>
      <c r="AEL179" s="10"/>
      <c r="AEM179" s="1"/>
      <c r="AEN179" s="9"/>
      <c r="AEQ179" s="10"/>
      <c r="AER179" s="1"/>
      <c r="AES179" s="9"/>
      <c r="AEV179" s="10"/>
      <c r="AEW179" s="1"/>
      <c r="AEX179" s="9"/>
      <c r="AFA179" s="10"/>
      <c r="AFB179" s="1"/>
      <c r="AFC179" s="9"/>
      <c r="AFF179" s="10"/>
      <c r="AFG179" s="1"/>
      <c r="AFH179" s="9"/>
      <c r="AFK179" s="10"/>
      <c r="AFL179" s="1"/>
      <c r="AFM179" s="9"/>
      <c r="AFP179" s="10"/>
      <c r="AFQ179" s="1"/>
      <c r="AFR179" s="9"/>
      <c r="AFU179" s="10"/>
      <c r="AFV179" s="1"/>
      <c r="AFW179" s="9"/>
      <c r="AFZ179" s="10"/>
      <c r="AGA179" s="1"/>
      <c r="AGB179" s="9"/>
      <c r="AGE179" s="10"/>
      <c r="AGF179" s="1"/>
      <c r="AGG179" s="9"/>
      <c r="AGJ179" s="10"/>
      <c r="AGK179" s="1"/>
      <c r="AGL179" s="9"/>
      <c r="AGO179" s="10"/>
      <c r="AGP179" s="1"/>
      <c r="AGQ179" s="9"/>
      <c r="AGT179" s="10"/>
      <c r="AGU179" s="1"/>
      <c r="AGV179" s="9"/>
      <c r="AGY179" s="10"/>
      <c r="AGZ179" s="1"/>
      <c r="AHA179" s="9"/>
      <c r="AHD179" s="10"/>
      <c r="AHE179" s="1"/>
      <c r="AHF179" s="9"/>
      <c r="AHI179" s="10"/>
      <c r="AHJ179" s="1"/>
      <c r="AHK179" s="9"/>
      <c r="AHN179" s="10"/>
      <c r="AHO179" s="1"/>
      <c r="AHP179" s="9"/>
      <c r="AHS179" s="10"/>
      <c r="AHT179" s="1"/>
      <c r="AHU179" s="9"/>
      <c r="AHX179" s="10"/>
      <c r="AHY179" s="1"/>
      <c r="AHZ179" s="9"/>
      <c r="AIC179" s="10"/>
      <c r="AID179" s="1"/>
      <c r="AIE179" s="9"/>
      <c r="AIH179" s="10"/>
      <c r="AII179" s="1"/>
      <c r="AIJ179" s="9"/>
      <c r="AIM179" s="10"/>
      <c r="AIN179" s="1"/>
      <c r="AIO179" s="9"/>
      <c r="AIR179" s="10"/>
      <c r="AIS179" s="1"/>
      <c r="AIT179" s="9"/>
      <c r="AIW179" s="10"/>
      <c r="AIX179" s="1"/>
      <c r="AIY179" s="9"/>
      <c r="AJB179" s="10"/>
      <c r="AJC179" s="1"/>
      <c r="AJD179" s="9"/>
      <c r="AJG179" s="10"/>
      <c r="AJH179" s="1"/>
      <c r="AJI179" s="9"/>
      <c r="AJL179" s="10"/>
      <c r="AJM179" s="1"/>
      <c r="AJN179" s="9"/>
      <c r="AJQ179" s="10"/>
      <c r="AJR179" s="1"/>
      <c r="AJS179" s="9"/>
      <c r="AJV179" s="10"/>
      <c r="AJW179" s="1"/>
      <c r="AJX179" s="9"/>
      <c r="AKA179" s="10"/>
      <c r="AKB179" s="1"/>
      <c r="AKC179" s="9"/>
      <c r="AKF179" s="10"/>
      <c r="AKG179" s="1"/>
      <c r="AKH179" s="9"/>
      <c r="AKK179" s="10"/>
      <c r="AKL179" s="1"/>
      <c r="AKM179" s="9"/>
      <c r="AKP179" s="10"/>
      <c r="AKQ179" s="1"/>
      <c r="AKR179" s="9"/>
      <c r="AKU179" s="10"/>
      <c r="AKV179" s="1"/>
      <c r="AKW179" s="9"/>
      <c r="AKZ179" s="10"/>
      <c r="ALA179" s="1"/>
      <c r="ALB179" s="9"/>
      <c r="ALE179" s="10"/>
      <c r="ALF179" s="1"/>
      <c r="ALG179" s="9"/>
      <c r="ALJ179" s="10"/>
      <c r="ALK179" s="1"/>
      <c r="ALL179" s="9"/>
      <c r="ALO179" s="10"/>
      <c r="ALP179" s="1"/>
      <c r="ALQ179" s="9"/>
      <c r="ALT179" s="10"/>
      <c r="ALU179" s="1"/>
      <c r="ALV179" s="9"/>
      <c r="ALY179" s="10"/>
      <c r="ALZ179" s="1"/>
      <c r="AMA179" s="9"/>
      <c r="AMD179" s="10"/>
      <c r="AME179" s="1"/>
      <c r="AMF179" s="9"/>
      <c r="AMI179" s="10"/>
      <c r="AMJ179" s="1"/>
    </row>
    <row r="180" spans="1:1024" customHeight="1" ht="13.2">
      <c r="I180" s="1"/>
      <c r="J180" s="9"/>
      <c r="M180" s="10"/>
      <c r="N180" s="1"/>
      <c r="O180" s="9"/>
      <c r="R180" s="10"/>
      <c r="S180" s="1"/>
      <c r="T180" s="9"/>
      <c r="W180" s="10"/>
      <c r="X180" s="1"/>
      <c r="Y180" s="9"/>
      <c r="AB180" s="10"/>
      <c r="AC180" s="1"/>
      <c r="AD180" s="9"/>
      <c r="AG180" s="10"/>
      <c r="AH180" s="1"/>
      <c r="AI180" s="9"/>
      <c r="AL180" s="10"/>
      <c r="AM180" s="1"/>
      <c r="AN180" s="9"/>
      <c r="AQ180" s="10"/>
      <c r="AR180" s="1"/>
      <c r="AS180" s="9"/>
      <c r="AV180" s="10"/>
      <c r="AW180" s="1"/>
      <c r="AX180" s="9"/>
      <c r="BA180" s="10"/>
      <c r="BB180" s="1"/>
      <c r="BC180" s="9"/>
      <c r="BF180" s="10"/>
      <c r="BG180" s="1"/>
      <c r="BH180" s="9"/>
      <c r="BK180" s="10"/>
      <c r="BL180" s="1"/>
      <c r="BM180" s="9"/>
      <c r="BP180" s="10"/>
      <c r="BQ180" s="1"/>
      <c r="BR180" s="9"/>
      <c r="BU180" s="10"/>
      <c r="BV180" s="1"/>
      <c r="BW180" s="9"/>
      <c r="BZ180" s="10"/>
      <c r="CA180" s="1"/>
      <c r="CB180" s="9"/>
      <c r="CE180" s="10"/>
      <c r="CF180" s="1"/>
      <c r="CG180" s="9"/>
      <c r="CJ180" s="10"/>
      <c r="CK180" s="1"/>
      <c r="CL180" s="9"/>
      <c r="CO180" s="10"/>
      <c r="CP180" s="1"/>
      <c r="CQ180" s="9"/>
      <c r="CT180" s="10"/>
      <c r="CU180" s="1"/>
      <c r="CV180" s="9"/>
      <c r="CY180" s="10"/>
      <c r="CZ180" s="1"/>
      <c r="DA180" s="9"/>
      <c r="DD180" s="10"/>
      <c r="DE180" s="1"/>
      <c r="DF180" s="9"/>
      <c r="DI180" s="10"/>
      <c r="DJ180" s="1"/>
      <c r="DK180" s="9"/>
      <c r="DN180" s="10"/>
      <c r="DO180" s="1"/>
      <c r="DP180" s="9"/>
      <c r="DS180" s="10"/>
      <c r="DT180" s="1"/>
      <c r="DU180" s="9"/>
      <c r="DX180" s="10"/>
      <c r="DY180" s="1"/>
      <c r="DZ180" s="9"/>
      <c r="EC180" s="10"/>
      <c r="ED180" s="1"/>
      <c r="EE180" s="9"/>
      <c r="EH180" s="10"/>
      <c r="EI180" s="1"/>
      <c r="EJ180" s="9"/>
      <c r="EM180" s="10"/>
      <c r="EN180" s="1"/>
      <c r="EO180" s="9"/>
      <c r="ER180" s="10"/>
      <c r="ES180" s="1"/>
      <c r="ET180" s="9"/>
      <c r="EW180" s="10"/>
      <c r="EX180" s="1"/>
      <c r="EY180" s="9"/>
      <c r="FB180" s="10"/>
      <c r="FC180" s="1"/>
      <c r="FD180" s="9"/>
      <c r="FG180" s="10"/>
      <c r="FH180" s="1"/>
      <c r="FI180" s="9"/>
      <c r="FL180" s="10"/>
      <c r="FM180" s="1"/>
      <c r="FN180" s="9"/>
      <c r="FQ180" s="10"/>
      <c r="FR180" s="1"/>
      <c r="FS180" s="9"/>
      <c r="FV180" s="10"/>
      <c r="FW180" s="1"/>
      <c r="FX180" s="9"/>
      <c r="GA180" s="10"/>
      <c r="GB180" s="1"/>
      <c r="GC180" s="9"/>
      <c r="GF180" s="10"/>
      <c r="GG180" s="1"/>
      <c r="GH180" s="9"/>
      <c r="GK180" s="10"/>
      <c r="GL180" s="1"/>
      <c r="GM180" s="9"/>
      <c r="GP180" s="10"/>
      <c r="GQ180" s="1"/>
      <c r="GR180" s="9"/>
      <c r="GU180" s="10"/>
      <c r="GV180" s="1"/>
      <c r="GW180" s="9"/>
      <c r="GZ180" s="10"/>
      <c r="HA180" s="1"/>
      <c r="HB180" s="9"/>
      <c r="HE180" s="10"/>
      <c r="HF180" s="1"/>
      <c r="HG180" s="9"/>
      <c r="HJ180" s="10"/>
      <c r="HK180" s="1"/>
      <c r="HL180" s="9"/>
      <c r="HO180" s="10"/>
      <c r="HP180" s="1"/>
      <c r="HQ180" s="9"/>
      <c r="HT180" s="10"/>
      <c r="HU180" s="1"/>
      <c r="HV180" s="9"/>
      <c r="HY180" s="10"/>
      <c r="HZ180" s="1"/>
      <c r="IA180" s="9"/>
      <c r="ID180" s="10"/>
      <c r="IE180" s="1"/>
      <c r="IF180" s="9"/>
      <c r="II180" s="10"/>
      <c r="IJ180" s="1"/>
      <c r="IK180" s="9"/>
      <c r="IN180" s="10"/>
      <c r="IO180" s="1"/>
      <c r="IP180" s="9"/>
      <c r="IS180" s="10"/>
      <c r="IT180" s="1"/>
      <c r="IU180" s="9"/>
      <c r="IX180" s="10"/>
      <c r="IY180" s="1"/>
      <c r="IZ180" s="9"/>
      <c r="JC180" s="10"/>
      <c r="JD180" s="1"/>
      <c r="JE180" s="9"/>
      <c r="JH180" s="10"/>
      <c r="JI180" s="1"/>
      <c r="JJ180" s="9"/>
      <c r="JM180" s="10"/>
      <c r="JN180" s="1"/>
      <c r="JO180" s="9"/>
      <c r="JR180" s="10"/>
      <c r="JS180" s="1"/>
      <c r="JT180" s="9"/>
      <c r="JW180" s="10"/>
      <c r="JX180" s="1"/>
      <c r="JY180" s="9"/>
      <c r="KB180" s="10"/>
      <c r="KC180" s="1"/>
      <c r="KD180" s="9"/>
      <c r="KG180" s="10"/>
      <c r="KH180" s="1"/>
      <c r="KI180" s="9"/>
      <c r="KL180" s="10"/>
      <c r="KM180" s="1"/>
      <c r="KN180" s="9"/>
      <c r="KQ180" s="10"/>
      <c r="KR180" s="1"/>
      <c r="KS180" s="9"/>
      <c r="KV180" s="10"/>
      <c r="KW180" s="1"/>
      <c r="KX180" s="9"/>
      <c r="LA180" s="10"/>
      <c r="LB180" s="1"/>
      <c r="LC180" s="9"/>
      <c r="LF180" s="10"/>
      <c r="LG180" s="1"/>
      <c r="LH180" s="9"/>
      <c r="LK180" s="10"/>
      <c r="LL180" s="1"/>
      <c r="LM180" s="9"/>
      <c r="LP180" s="10"/>
      <c r="LQ180" s="1"/>
      <c r="LR180" s="9"/>
      <c r="LU180" s="10"/>
      <c r="LV180" s="1"/>
      <c r="LW180" s="9"/>
      <c r="LZ180" s="10"/>
      <c r="MA180" s="1"/>
      <c r="MB180" s="9"/>
      <c r="ME180" s="10"/>
      <c r="MF180" s="1"/>
      <c r="MG180" s="9"/>
      <c r="MJ180" s="10"/>
      <c r="MK180" s="1"/>
      <c r="ML180" s="9"/>
      <c r="MO180" s="10"/>
      <c r="MP180" s="1"/>
      <c r="MQ180" s="9"/>
      <c r="MT180" s="10"/>
      <c r="MU180" s="1"/>
      <c r="MV180" s="9"/>
      <c r="MY180" s="10"/>
      <c r="MZ180" s="1"/>
      <c r="NA180" s="9"/>
      <c r="ND180" s="10"/>
      <c r="NE180" s="1"/>
      <c r="NF180" s="9"/>
      <c r="NI180" s="10"/>
      <c r="NJ180" s="1"/>
      <c r="NK180" s="9"/>
      <c r="NN180" s="10"/>
      <c r="NO180" s="1"/>
      <c r="NP180" s="9"/>
      <c r="NS180" s="10"/>
      <c r="NT180" s="1"/>
      <c r="NU180" s="9"/>
      <c r="NX180" s="10"/>
      <c r="NY180" s="1"/>
      <c r="NZ180" s="9"/>
      <c r="OC180" s="10"/>
      <c r="OD180" s="1"/>
      <c r="OE180" s="9"/>
      <c r="OH180" s="10"/>
      <c r="OI180" s="1"/>
      <c r="OJ180" s="9"/>
      <c r="OM180" s="10"/>
      <c r="ON180" s="1"/>
      <c r="OO180" s="9"/>
      <c r="OR180" s="10"/>
      <c r="OS180" s="1"/>
      <c r="OT180" s="9"/>
      <c r="OW180" s="10"/>
      <c r="OX180" s="1"/>
      <c r="OY180" s="9"/>
      <c r="PB180" s="10"/>
      <c r="PC180" s="1"/>
      <c r="PD180" s="9"/>
      <c r="PG180" s="10"/>
      <c r="PH180" s="1"/>
      <c r="PI180" s="9"/>
      <c r="PL180" s="10"/>
      <c r="PM180" s="1"/>
      <c r="PN180" s="9"/>
      <c r="PQ180" s="10"/>
      <c r="PR180" s="1"/>
      <c r="PS180" s="9"/>
      <c r="PV180" s="10"/>
      <c r="PW180" s="1"/>
      <c r="PX180" s="9"/>
      <c r="QA180" s="10"/>
      <c r="QB180" s="1"/>
      <c r="QC180" s="9"/>
      <c r="QF180" s="10"/>
      <c r="QG180" s="1"/>
      <c r="QH180" s="9"/>
      <c r="QK180" s="10"/>
      <c r="QL180" s="1"/>
      <c r="QM180" s="9"/>
      <c r="QP180" s="10"/>
      <c r="QQ180" s="1"/>
      <c r="QR180" s="9"/>
      <c r="QU180" s="10"/>
      <c r="QV180" s="1"/>
      <c r="QW180" s="9"/>
      <c r="QZ180" s="10"/>
      <c r="RA180" s="1"/>
      <c r="RB180" s="9"/>
      <c r="RE180" s="10"/>
      <c r="RF180" s="1"/>
      <c r="RG180" s="9"/>
      <c r="RJ180" s="10"/>
      <c r="RK180" s="1"/>
      <c r="RL180" s="9"/>
      <c r="RO180" s="10"/>
      <c r="RP180" s="1"/>
      <c r="RQ180" s="9"/>
      <c r="RT180" s="10"/>
      <c r="RU180" s="1"/>
      <c r="RV180" s="9"/>
      <c r="RY180" s="10"/>
      <c r="RZ180" s="1"/>
      <c r="SA180" s="9"/>
      <c r="SD180" s="10"/>
      <c r="SE180" s="1"/>
      <c r="SF180" s="9"/>
      <c r="SI180" s="10"/>
      <c r="SJ180" s="1"/>
      <c r="SK180" s="9"/>
      <c r="SN180" s="10"/>
      <c r="SO180" s="1"/>
      <c r="SP180" s="9"/>
      <c r="SS180" s="10"/>
      <c r="ST180" s="1"/>
      <c r="SU180" s="9"/>
      <c r="SX180" s="10"/>
      <c r="SY180" s="1"/>
      <c r="SZ180" s="9"/>
      <c r="TC180" s="10"/>
      <c r="TD180" s="1"/>
      <c r="TE180" s="9"/>
      <c r="TH180" s="10"/>
      <c r="TI180" s="1"/>
      <c r="TJ180" s="9"/>
      <c r="TM180" s="10"/>
      <c r="TN180" s="1"/>
      <c r="TO180" s="9"/>
      <c r="TR180" s="10"/>
      <c r="TS180" s="1"/>
      <c r="TT180" s="9"/>
      <c r="TW180" s="10"/>
      <c r="TX180" s="1"/>
      <c r="TY180" s="9"/>
      <c r="UB180" s="10"/>
      <c r="UC180" s="1"/>
      <c r="UD180" s="9"/>
      <c r="UG180" s="10"/>
      <c r="UH180" s="1"/>
      <c r="UI180" s="9"/>
      <c r="UL180" s="10"/>
      <c r="UM180" s="1"/>
      <c r="UN180" s="9"/>
      <c r="UQ180" s="10"/>
      <c r="UR180" s="1"/>
      <c r="US180" s="9"/>
      <c r="UV180" s="10"/>
      <c r="UW180" s="1"/>
      <c r="UX180" s="9"/>
      <c r="VA180" s="10"/>
      <c r="VB180" s="1"/>
      <c r="VC180" s="9"/>
      <c r="VF180" s="10"/>
      <c r="VG180" s="1"/>
      <c r="VH180" s="9"/>
      <c r="VK180" s="10"/>
      <c r="VL180" s="1"/>
      <c r="VM180" s="9"/>
      <c r="VP180" s="10"/>
      <c r="VQ180" s="1"/>
      <c r="VR180" s="9"/>
      <c r="VU180" s="10"/>
      <c r="VV180" s="1"/>
      <c r="VW180" s="9"/>
      <c r="VZ180" s="10"/>
      <c r="WA180" s="1"/>
      <c r="WB180" s="9"/>
      <c r="WE180" s="10"/>
      <c r="WF180" s="1"/>
      <c r="WG180" s="9"/>
      <c r="WJ180" s="10"/>
      <c r="WK180" s="1"/>
      <c r="WL180" s="9"/>
      <c r="WO180" s="10"/>
      <c r="WP180" s="1"/>
      <c r="WQ180" s="9"/>
      <c r="WT180" s="10"/>
      <c r="WU180" s="1"/>
      <c r="WV180" s="9"/>
      <c r="WY180" s="10"/>
      <c r="WZ180" s="1"/>
      <c r="XA180" s="9"/>
      <c r="XD180" s="10"/>
      <c r="XE180" s="1"/>
      <c r="XF180" s="9"/>
      <c r="XI180" s="10"/>
      <c r="XJ180" s="1"/>
      <c r="XK180" s="9"/>
      <c r="XN180" s="10"/>
      <c r="XO180" s="1"/>
      <c r="XP180" s="9"/>
      <c r="XS180" s="10"/>
      <c r="XT180" s="1"/>
      <c r="XU180" s="9"/>
      <c r="XX180" s="10"/>
      <c r="XY180" s="1"/>
      <c r="XZ180" s="9"/>
      <c r="YC180" s="10"/>
      <c r="YD180" s="1"/>
      <c r="YE180" s="9"/>
      <c r="YH180" s="10"/>
      <c r="YI180" s="1"/>
      <c r="YJ180" s="9"/>
      <c r="YM180" s="10"/>
      <c r="YN180" s="1"/>
      <c r="YO180" s="9"/>
      <c r="YR180" s="10"/>
      <c r="YS180" s="1"/>
      <c r="YT180" s="9"/>
      <c r="YW180" s="10"/>
      <c r="YX180" s="1"/>
      <c r="YY180" s="9"/>
      <c r="ZB180" s="10"/>
      <c r="ZC180" s="1"/>
      <c r="ZD180" s="9"/>
      <c r="ZG180" s="10"/>
      <c r="ZH180" s="1"/>
      <c r="ZI180" s="9"/>
      <c r="ZL180" s="10"/>
      <c r="ZM180" s="1"/>
      <c r="ZN180" s="9"/>
      <c r="ZQ180" s="10"/>
      <c r="ZR180" s="1"/>
      <c r="ZS180" s="9"/>
      <c r="ZV180" s="10"/>
      <c r="ZW180" s="1"/>
      <c r="ZX180" s="9"/>
      <c r="AAA180" s="10"/>
      <c r="AAB180" s="1"/>
      <c r="AAC180" s="9"/>
      <c r="AAF180" s="10"/>
      <c r="AAG180" s="1"/>
      <c r="AAH180" s="9"/>
      <c r="AAK180" s="10"/>
      <c r="AAL180" s="1"/>
      <c r="AAM180" s="9"/>
      <c r="AAP180" s="10"/>
      <c r="AAQ180" s="1"/>
      <c r="AAR180" s="9"/>
      <c r="AAU180" s="10"/>
      <c r="AAV180" s="1"/>
      <c r="AAW180" s="9"/>
      <c r="AAZ180" s="10"/>
      <c r="ABA180" s="1"/>
      <c r="ABB180" s="9"/>
      <c r="ABE180" s="10"/>
      <c r="ABF180" s="1"/>
      <c r="ABG180" s="9"/>
      <c r="ABJ180" s="10"/>
      <c r="ABK180" s="1"/>
      <c r="ABL180" s="9"/>
      <c r="ABO180" s="10"/>
      <c r="ABP180" s="1"/>
      <c r="ABQ180" s="9"/>
      <c r="ABT180" s="10"/>
      <c r="ABU180" s="1"/>
      <c r="ABV180" s="9"/>
      <c r="ABY180" s="10"/>
      <c r="ABZ180" s="1"/>
      <c r="ACA180" s="9"/>
      <c r="ACD180" s="10"/>
      <c r="ACE180" s="1"/>
      <c r="ACF180" s="9"/>
      <c r="ACI180" s="10"/>
      <c r="ACJ180" s="1"/>
      <c r="ACK180" s="9"/>
      <c r="ACN180" s="10"/>
      <c r="ACO180" s="1"/>
      <c r="ACP180" s="9"/>
      <c r="ACS180" s="10"/>
      <c r="ACT180" s="1"/>
      <c r="ACU180" s="9"/>
      <c r="ACX180" s="10"/>
      <c r="ACY180" s="1"/>
      <c r="ACZ180" s="9"/>
      <c r="ADC180" s="10"/>
      <c r="ADD180" s="1"/>
      <c r="ADE180" s="9"/>
      <c r="ADH180" s="10"/>
      <c r="ADI180" s="1"/>
      <c r="ADJ180" s="9"/>
      <c r="ADM180" s="10"/>
      <c r="ADN180" s="1"/>
      <c r="ADO180" s="9"/>
      <c r="ADR180" s="10"/>
      <c r="ADS180" s="1"/>
      <c r="ADT180" s="9"/>
      <c r="ADW180" s="10"/>
      <c r="ADX180" s="1"/>
      <c r="ADY180" s="9"/>
      <c r="AEB180" s="10"/>
      <c r="AEC180" s="1"/>
      <c r="AED180" s="9"/>
      <c r="AEG180" s="10"/>
      <c r="AEH180" s="1"/>
      <c r="AEI180" s="9"/>
      <c r="AEL180" s="10"/>
      <c r="AEM180" s="1"/>
      <c r="AEN180" s="9"/>
      <c r="AEQ180" s="10"/>
      <c r="AER180" s="1"/>
      <c r="AES180" s="9"/>
      <c r="AEV180" s="10"/>
      <c r="AEW180" s="1"/>
      <c r="AEX180" s="9"/>
      <c r="AFA180" s="10"/>
      <c r="AFB180" s="1"/>
      <c r="AFC180" s="9"/>
      <c r="AFF180" s="10"/>
      <c r="AFG180" s="1"/>
      <c r="AFH180" s="9"/>
      <c r="AFK180" s="10"/>
      <c r="AFL180" s="1"/>
      <c r="AFM180" s="9"/>
      <c r="AFP180" s="10"/>
      <c r="AFQ180" s="1"/>
      <c r="AFR180" s="9"/>
      <c r="AFU180" s="10"/>
      <c r="AFV180" s="1"/>
      <c r="AFW180" s="9"/>
      <c r="AFZ180" s="10"/>
      <c r="AGA180" s="1"/>
      <c r="AGB180" s="9"/>
      <c r="AGE180" s="10"/>
      <c r="AGF180" s="1"/>
      <c r="AGG180" s="9"/>
      <c r="AGJ180" s="10"/>
      <c r="AGK180" s="1"/>
      <c r="AGL180" s="9"/>
      <c r="AGO180" s="10"/>
      <c r="AGP180" s="1"/>
      <c r="AGQ180" s="9"/>
      <c r="AGT180" s="10"/>
      <c r="AGU180" s="1"/>
      <c r="AGV180" s="9"/>
      <c r="AGY180" s="10"/>
      <c r="AGZ180" s="1"/>
      <c r="AHA180" s="9"/>
      <c r="AHD180" s="10"/>
      <c r="AHE180" s="1"/>
      <c r="AHF180" s="9"/>
      <c r="AHI180" s="10"/>
      <c r="AHJ180" s="1"/>
      <c r="AHK180" s="9"/>
      <c r="AHN180" s="10"/>
      <c r="AHO180" s="1"/>
      <c r="AHP180" s="9"/>
      <c r="AHS180" s="10"/>
      <c r="AHT180" s="1"/>
      <c r="AHU180" s="9"/>
      <c r="AHX180" s="10"/>
      <c r="AHY180" s="1"/>
      <c r="AHZ180" s="9"/>
      <c r="AIC180" s="10"/>
      <c r="AID180" s="1"/>
      <c r="AIE180" s="9"/>
      <c r="AIH180" s="10"/>
      <c r="AII180" s="1"/>
      <c r="AIJ180" s="9"/>
      <c r="AIM180" s="10"/>
      <c r="AIN180" s="1"/>
      <c r="AIO180" s="9"/>
      <c r="AIR180" s="10"/>
      <c r="AIS180" s="1"/>
      <c r="AIT180" s="9"/>
      <c r="AIW180" s="10"/>
      <c r="AIX180" s="1"/>
      <c r="AIY180" s="9"/>
      <c r="AJB180" s="10"/>
      <c r="AJC180" s="1"/>
      <c r="AJD180" s="9"/>
      <c r="AJG180" s="10"/>
      <c r="AJH180" s="1"/>
      <c r="AJI180" s="9"/>
      <c r="AJL180" s="10"/>
      <c r="AJM180" s="1"/>
      <c r="AJN180" s="9"/>
      <c r="AJQ180" s="10"/>
      <c r="AJR180" s="1"/>
      <c r="AJS180" s="9"/>
      <c r="AJV180" s="10"/>
      <c r="AJW180" s="1"/>
      <c r="AJX180" s="9"/>
      <c r="AKA180" s="10"/>
      <c r="AKB180" s="1"/>
      <c r="AKC180" s="9"/>
      <c r="AKF180" s="10"/>
      <c r="AKG180" s="1"/>
      <c r="AKH180" s="9"/>
      <c r="AKK180" s="10"/>
      <c r="AKL180" s="1"/>
      <c r="AKM180" s="9"/>
      <c r="AKP180" s="10"/>
      <c r="AKQ180" s="1"/>
      <c r="AKR180" s="9"/>
      <c r="AKU180" s="10"/>
      <c r="AKV180" s="1"/>
      <c r="AKW180" s="9"/>
      <c r="AKZ180" s="10"/>
      <c r="ALA180" s="1"/>
      <c r="ALB180" s="9"/>
      <c r="ALE180" s="10"/>
      <c r="ALF180" s="1"/>
      <c r="ALG180" s="9"/>
      <c r="ALJ180" s="10"/>
      <c r="ALK180" s="1"/>
      <c r="ALL180" s="9"/>
      <c r="ALO180" s="10"/>
      <c r="ALP180" s="1"/>
      <c r="ALQ180" s="9"/>
      <c r="ALT180" s="10"/>
      <c r="ALU180" s="1"/>
      <c r="ALV180" s="9"/>
      <c r="ALY180" s="10"/>
      <c r="ALZ180" s="1"/>
      <c r="AMA180" s="9"/>
      <c r="AMD180" s="10"/>
      <c r="AME180" s="1"/>
      <c r="AMF180" s="9"/>
      <c r="AMI180" s="10"/>
      <c r="AMJ180" s="1"/>
    </row>
    <row r="181" spans="1:1024" customHeight="1" ht="13.2">
      <c r="I181" s="1"/>
      <c r="J181" s="9"/>
      <c r="M181" s="10"/>
      <c r="N181" s="1"/>
      <c r="O181" s="9"/>
      <c r="R181" s="10"/>
      <c r="S181" s="1"/>
      <c r="T181" s="9"/>
      <c r="W181" s="10"/>
      <c r="X181" s="1"/>
      <c r="Y181" s="9"/>
      <c r="AB181" s="10"/>
      <c r="AC181" s="1"/>
      <c r="AD181" s="9"/>
      <c r="AG181" s="10"/>
      <c r="AH181" s="1"/>
      <c r="AI181" s="9"/>
      <c r="AL181" s="10"/>
      <c r="AM181" s="1"/>
      <c r="AN181" s="9"/>
      <c r="AQ181" s="10"/>
      <c r="AR181" s="1"/>
      <c r="AS181" s="9"/>
      <c r="AV181" s="10"/>
      <c r="AW181" s="1"/>
      <c r="AX181" s="9"/>
      <c r="BA181" s="10"/>
      <c r="BB181" s="1"/>
      <c r="BC181" s="9"/>
      <c r="BF181" s="10"/>
      <c r="BG181" s="1"/>
      <c r="BH181" s="9"/>
      <c r="BK181" s="10"/>
      <c r="BL181" s="1"/>
      <c r="BM181" s="9"/>
      <c r="BP181" s="10"/>
      <c r="BQ181" s="1"/>
      <c r="BR181" s="9"/>
      <c r="BU181" s="10"/>
      <c r="BV181" s="1"/>
      <c r="BW181" s="9"/>
      <c r="BZ181" s="10"/>
      <c r="CA181" s="1"/>
      <c r="CB181" s="9"/>
      <c r="CE181" s="10"/>
      <c r="CF181" s="1"/>
      <c r="CG181" s="9"/>
      <c r="CJ181" s="10"/>
      <c r="CK181" s="1"/>
      <c r="CL181" s="9"/>
      <c r="CO181" s="10"/>
      <c r="CP181" s="1"/>
      <c r="CQ181" s="9"/>
      <c r="CT181" s="10"/>
      <c r="CU181" s="1"/>
      <c r="CV181" s="9"/>
      <c r="CY181" s="10"/>
      <c r="CZ181" s="1"/>
      <c r="DA181" s="9"/>
      <c r="DD181" s="10"/>
      <c r="DE181" s="1"/>
      <c r="DF181" s="9"/>
      <c r="DI181" s="10"/>
      <c r="DJ181" s="1"/>
      <c r="DK181" s="9"/>
      <c r="DN181" s="10"/>
      <c r="DO181" s="1"/>
      <c r="DP181" s="9"/>
      <c r="DS181" s="10"/>
      <c r="DT181" s="1"/>
      <c r="DU181" s="9"/>
      <c r="DX181" s="10"/>
      <c r="DY181" s="1"/>
      <c r="DZ181" s="9"/>
      <c r="EC181" s="10"/>
      <c r="ED181" s="1"/>
      <c r="EE181" s="9"/>
      <c r="EH181" s="10"/>
      <c r="EI181" s="1"/>
      <c r="EJ181" s="9"/>
      <c r="EM181" s="10"/>
      <c r="EN181" s="1"/>
      <c r="EO181" s="9"/>
      <c r="ER181" s="10"/>
      <c r="ES181" s="1"/>
      <c r="ET181" s="9"/>
      <c r="EW181" s="10"/>
      <c r="EX181" s="1"/>
      <c r="EY181" s="9"/>
      <c r="FB181" s="10"/>
      <c r="FC181" s="1"/>
      <c r="FD181" s="9"/>
      <c r="FG181" s="10"/>
      <c r="FH181" s="1"/>
      <c r="FI181" s="9"/>
      <c r="FL181" s="10"/>
      <c r="FM181" s="1"/>
      <c r="FN181" s="9"/>
      <c r="FQ181" s="10"/>
      <c r="FR181" s="1"/>
      <c r="FS181" s="9"/>
      <c r="FV181" s="10"/>
      <c r="FW181" s="1"/>
      <c r="FX181" s="9"/>
      <c r="GA181" s="10"/>
      <c r="GB181" s="1"/>
      <c r="GC181" s="9"/>
      <c r="GF181" s="10"/>
      <c r="GG181" s="1"/>
      <c r="GH181" s="9"/>
      <c r="GK181" s="10"/>
      <c r="GL181" s="1"/>
      <c r="GM181" s="9"/>
      <c r="GP181" s="10"/>
      <c r="GQ181" s="1"/>
      <c r="GR181" s="9"/>
      <c r="GU181" s="10"/>
      <c r="GV181" s="1"/>
      <c r="GW181" s="9"/>
      <c r="GZ181" s="10"/>
      <c r="HA181" s="1"/>
      <c r="HB181" s="9"/>
      <c r="HE181" s="10"/>
      <c r="HF181" s="1"/>
      <c r="HG181" s="9"/>
      <c r="HJ181" s="10"/>
      <c r="HK181" s="1"/>
      <c r="HL181" s="9"/>
      <c r="HO181" s="10"/>
      <c r="HP181" s="1"/>
      <c r="HQ181" s="9"/>
      <c r="HT181" s="10"/>
      <c r="HU181" s="1"/>
      <c r="HV181" s="9"/>
      <c r="HY181" s="10"/>
      <c r="HZ181" s="1"/>
      <c r="IA181" s="9"/>
      <c r="ID181" s="10"/>
      <c r="IE181" s="1"/>
      <c r="IF181" s="9"/>
      <c r="II181" s="10"/>
      <c r="IJ181" s="1"/>
      <c r="IK181" s="9"/>
      <c r="IN181" s="10"/>
      <c r="IO181" s="1"/>
      <c r="IP181" s="9"/>
      <c r="IS181" s="10"/>
      <c r="IT181" s="1"/>
      <c r="IU181" s="9"/>
      <c r="IX181" s="10"/>
      <c r="IY181" s="1"/>
      <c r="IZ181" s="9"/>
      <c r="JC181" s="10"/>
      <c r="JD181" s="1"/>
      <c r="JE181" s="9"/>
      <c r="JH181" s="10"/>
      <c r="JI181" s="1"/>
      <c r="JJ181" s="9"/>
      <c r="JM181" s="10"/>
      <c r="JN181" s="1"/>
      <c r="JO181" s="9"/>
      <c r="JR181" s="10"/>
      <c r="JS181" s="1"/>
      <c r="JT181" s="9"/>
      <c r="JW181" s="10"/>
      <c r="JX181" s="1"/>
      <c r="JY181" s="9"/>
      <c r="KB181" s="10"/>
      <c r="KC181" s="1"/>
      <c r="KD181" s="9"/>
      <c r="KG181" s="10"/>
      <c r="KH181" s="1"/>
      <c r="KI181" s="9"/>
      <c r="KL181" s="10"/>
      <c r="KM181" s="1"/>
      <c r="KN181" s="9"/>
      <c r="KQ181" s="10"/>
      <c r="KR181" s="1"/>
      <c r="KS181" s="9"/>
      <c r="KV181" s="10"/>
      <c r="KW181" s="1"/>
      <c r="KX181" s="9"/>
      <c r="LA181" s="10"/>
      <c r="LB181" s="1"/>
      <c r="LC181" s="9"/>
      <c r="LF181" s="10"/>
      <c r="LG181" s="1"/>
      <c r="LH181" s="9"/>
      <c r="LK181" s="10"/>
      <c r="LL181" s="1"/>
      <c r="LM181" s="9"/>
      <c r="LP181" s="10"/>
      <c r="LQ181" s="1"/>
      <c r="LR181" s="9"/>
      <c r="LU181" s="10"/>
      <c r="LV181" s="1"/>
      <c r="LW181" s="9"/>
      <c r="LZ181" s="10"/>
      <c r="MA181" s="1"/>
      <c r="MB181" s="9"/>
      <c r="ME181" s="10"/>
      <c r="MF181" s="1"/>
      <c r="MG181" s="9"/>
      <c r="MJ181" s="10"/>
      <c r="MK181" s="1"/>
      <c r="ML181" s="9"/>
      <c r="MO181" s="10"/>
      <c r="MP181" s="1"/>
      <c r="MQ181" s="9"/>
      <c r="MT181" s="10"/>
      <c r="MU181" s="1"/>
      <c r="MV181" s="9"/>
      <c r="MY181" s="10"/>
      <c r="MZ181" s="1"/>
      <c r="NA181" s="9"/>
      <c r="ND181" s="10"/>
      <c r="NE181" s="1"/>
      <c r="NF181" s="9"/>
      <c r="NI181" s="10"/>
      <c r="NJ181" s="1"/>
      <c r="NK181" s="9"/>
      <c r="NN181" s="10"/>
      <c r="NO181" s="1"/>
      <c r="NP181" s="9"/>
      <c r="NS181" s="10"/>
      <c r="NT181" s="1"/>
      <c r="NU181" s="9"/>
      <c r="NX181" s="10"/>
      <c r="NY181" s="1"/>
      <c r="NZ181" s="9"/>
      <c r="OC181" s="10"/>
      <c r="OD181" s="1"/>
      <c r="OE181" s="9"/>
      <c r="OH181" s="10"/>
      <c r="OI181" s="1"/>
      <c r="OJ181" s="9"/>
      <c r="OM181" s="10"/>
      <c r="ON181" s="1"/>
      <c r="OO181" s="9"/>
      <c r="OR181" s="10"/>
      <c r="OS181" s="1"/>
      <c r="OT181" s="9"/>
      <c r="OW181" s="10"/>
      <c r="OX181" s="1"/>
      <c r="OY181" s="9"/>
      <c r="PB181" s="10"/>
      <c r="PC181" s="1"/>
      <c r="PD181" s="9"/>
      <c r="PG181" s="10"/>
      <c r="PH181" s="1"/>
      <c r="PI181" s="9"/>
      <c r="PL181" s="10"/>
      <c r="PM181" s="1"/>
      <c r="PN181" s="9"/>
      <c r="PQ181" s="10"/>
      <c r="PR181" s="1"/>
      <c r="PS181" s="9"/>
      <c r="PV181" s="10"/>
      <c r="PW181" s="1"/>
      <c r="PX181" s="9"/>
      <c r="QA181" s="10"/>
      <c r="QB181" s="1"/>
      <c r="QC181" s="9"/>
      <c r="QF181" s="10"/>
      <c r="QG181" s="1"/>
      <c r="QH181" s="9"/>
      <c r="QK181" s="10"/>
      <c r="QL181" s="1"/>
      <c r="QM181" s="9"/>
      <c r="QP181" s="10"/>
      <c r="QQ181" s="1"/>
      <c r="QR181" s="9"/>
      <c r="QU181" s="10"/>
      <c r="QV181" s="1"/>
      <c r="QW181" s="9"/>
      <c r="QZ181" s="10"/>
      <c r="RA181" s="1"/>
      <c r="RB181" s="9"/>
      <c r="RE181" s="10"/>
      <c r="RF181" s="1"/>
      <c r="RG181" s="9"/>
      <c r="RJ181" s="10"/>
      <c r="RK181" s="1"/>
      <c r="RL181" s="9"/>
      <c r="RO181" s="10"/>
      <c r="RP181" s="1"/>
      <c r="RQ181" s="9"/>
      <c r="RT181" s="10"/>
      <c r="RU181" s="1"/>
      <c r="RV181" s="9"/>
      <c r="RY181" s="10"/>
      <c r="RZ181" s="1"/>
      <c r="SA181" s="9"/>
      <c r="SD181" s="10"/>
      <c r="SE181" s="1"/>
      <c r="SF181" s="9"/>
      <c r="SI181" s="10"/>
      <c r="SJ181" s="1"/>
      <c r="SK181" s="9"/>
      <c r="SN181" s="10"/>
      <c r="SO181" s="1"/>
      <c r="SP181" s="9"/>
      <c r="SS181" s="10"/>
      <c r="ST181" s="1"/>
      <c r="SU181" s="9"/>
      <c r="SX181" s="10"/>
      <c r="SY181" s="1"/>
      <c r="SZ181" s="9"/>
      <c r="TC181" s="10"/>
      <c r="TD181" s="1"/>
      <c r="TE181" s="9"/>
      <c r="TH181" s="10"/>
      <c r="TI181" s="1"/>
      <c r="TJ181" s="9"/>
      <c r="TM181" s="10"/>
      <c r="TN181" s="1"/>
      <c r="TO181" s="9"/>
      <c r="TR181" s="10"/>
      <c r="TS181" s="1"/>
      <c r="TT181" s="9"/>
      <c r="TW181" s="10"/>
      <c r="TX181" s="1"/>
      <c r="TY181" s="9"/>
      <c r="UB181" s="10"/>
      <c r="UC181" s="1"/>
      <c r="UD181" s="9"/>
      <c r="UG181" s="10"/>
      <c r="UH181" s="1"/>
      <c r="UI181" s="9"/>
      <c r="UL181" s="10"/>
      <c r="UM181" s="1"/>
      <c r="UN181" s="9"/>
      <c r="UQ181" s="10"/>
      <c r="UR181" s="1"/>
      <c r="US181" s="9"/>
      <c r="UV181" s="10"/>
      <c r="UW181" s="1"/>
      <c r="UX181" s="9"/>
      <c r="VA181" s="10"/>
      <c r="VB181" s="1"/>
      <c r="VC181" s="9"/>
      <c r="VF181" s="10"/>
      <c r="VG181" s="1"/>
      <c r="VH181" s="9"/>
      <c r="VK181" s="10"/>
      <c r="VL181" s="1"/>
      <c r="VM181" s="9"/>
      <c r="VP181" s="10"/>
      <c r="VQ181" s="1"/>
      <c r="VR181" s="9"/>
      <c r="VU181" s="10"/>
      <c r="VV181" s="1"/>
      <c r="VW181" s="9"/>
      <c r="VZ181" s="10"/>
      <c r="WA181" s="1"/>
      <c r="WB181" s="9"/>
      <c r="WE181" s="10"/>
      <c r="WF181" s="1"/>
      <c r="WG181" s="9"/>
      <c r="WJ181" s="10"/>
      <c r="WK181" s="1"/>
      <c r="WL181" s="9"/>
      <c r="WO181" s="10"/>
      <c r="WP181" s="1"/>
      <c r="WQ181" s="9"/>
      <c r="WT181" s="10"/>
      <c r="WU181" s="1"/>
      <c r="WV181" s="9"/>
      <c r="WY181" s="10"/>
      <c r="WZ181" s="1"/>
      <c r="XA181" s="9"/>
      <c r="XD181" s="10"/>
      <c r="XE181" s="1"/>
      <c r="XF181" s="9"/>
      <c r="XI181" s="10"/>
      <c r="XJ181" s="1"/>
      <c r="XK181" s="9"/>
      <c r="XN181" s="10"/>
      <c r="XO181" s="1"/>
      <c r="XP181" s="9"/>
      <c r="XS181" s="10"/>
      <c r="XT181" s="1"/>
      <c r="XU181" s="9"/>
      <c r="XX181" s="10"/>
      <c r="XY181" s="1"/>
      <c r="XZ181" s="9"/>
      <c r="YC181" s="10"/>
      <c r="YD181" s="1"/>
      <c r="YE181" s="9"/>
      <c r="YH181" s="10"/>
      <c r="YI181" s="1"/>
      <c r="YJ181" s="9"/>
      <c r="YM181" s="10"/>
      <c r="YN181" s="1"/>
      <c r="YO181" s="9"/>
      <c r="YR181" s="10"/>
      <c r="YS181" s="1"/>
      <c r="YT181" s="9"/>
      <c r="YW181" s="10"/>
      <c r="YX181" s="1"/>
      <c r="YY181" s="9"/>
      <c r="ZB181" s="10"/>
      <c r="ZC181" s="1"/>
      <c r="ZD181" s="9"/>
      <c r="ZG181" s="10"/>
      <c r="ZH181" s="1"/>
      <c r="ZI181" s="9"/>
      <c r="ZL181" s="10"/>
      <c r="ZM181" s="1"/>
      <c r="ZN181" s="9"/>
      <c r="ZQ181" s="10"/>
      <c r="ZR181" s="1"/>
      <c r="ZS181" s="9"/>
      <c r="ZV181" s="10"/>
      <c r="ZW181" s="1"/>
      <c r="ZX181" s="9"/>
      <c r="AAA181" s="10"/>
      <c r="AAB181" s="1"/>
      <c r="AAC181" s="9"/>
      <c r="AAF181" s="10"/>
      <c r="AAG181" s="1"/>
      <c r="AAH181" s="9"/>
      <c r="AAK181" s="10"/>
      <c r="AAL181" s="1"/>
      <c r="AAM181" s="9"/>
      <c r="AAP181" s="10"/>
      <c r="AAQ181" s="1"/>
      <c r="AAR181" s="9"/>
      <c r="AAU181" s="10"/>
      <c r="AAV181" s="1"/>
      <c r="AAW181" s="9"/>
      <c r="AAZ181" s="10"/>
      <c r="ABA181" s="1"/>
      <c r="ABB181" s="9"/>
      <c r="ABE181" s="10"/>
      <c r="ABF181" s="1"/>
      <c r="ABG181" s="9"/>
      <c r="ABJ181" s="10"/>
      <c r="ABK181" s="1"/>
      <c r="ABL181" s="9"/>
      <c r="ABO181" s="10"/>
      <c r="ABP181" s="1"/>
      <c r="ABQ181" s="9"/>
      <c r="ABT181" s="10"/>
      <c r="ABU181" s="1"/>
      <c r="ABV181" s="9"/>
      <c r="ABY181" s="10"/>
      <c r="ABZ181" s="1"/>
      <c r="ACA181" s="9"/>
      <c r="ACD181" s="10"/>
      <c r="ACE181" s="1"/>
      <c r="ACF181" s="9"/>
      <c r="ACI181" s="10"/>
      <c r="ACJ181" s="1"/>
      <c r="ACK181" s="9"/>
      <c r="ACN181" s="10"/>
      <c r="ACO181" s="1"/>
      <c r="ACP181" s="9"/>
      <c r="ACS181" s="10"/>
      <c r="ACT181" s="1"/>
      <c r="ACU181" s="9"/>
      <c r="ACX181" s="10"/>
      <c r="ACY181" s="1"/>
      <c r="ACZ181" s="9"/>
      <c r="ADC181" s="10"/>
      <c r="ADD181" s="1"/>
      <c r="ADE181" s="9"/>
      <c r="ADH181" s="10"/>
      <c r="ADI181" s="1"/>
      <c r="ADJ181" s="9"/>
      <c r="ADM181" s="10"/>
      <c r="ADN181" s="1"/>
      <c r="ADO181" s="9"/>
      <c r="ADR181" s="10"/>
      <c r="ADS181" s="1"/>
      <c r="ADT181" s="9"/>
      <c r="ADW181" s="10"/>
      <c r="ADX181" s="1"/>
      <c r="ADY181" s="9"/>
      <c r="AEB181" s="10"/>
      <c r="AEC181" s="1"/>
      <c r="AED181" s="9"/>
      <c r="AEG181" s="10"/>
      <c r="AEH181" s="1"/>
      <c r="AEI181" s="9"/>
      <c r="AEL181" s="10"/>
      <c r="AEM181" s="1"/>
      <c r="AEN181" s="9"/>
      <c r="AEQ181" s="10"/>
      <c r="AER181" s="1"/>
      <c r="AES181" s="9"/>
      <c r="AEV181" s="10"/>
      <c r="AEW181" s="1"/>
      <c r="AEX181" s="9"/>
      <c r="AFA181" s="10"/>
      <c r="AFB181" s="1"/>
      <c r="AFC181" s="9"/>
      <c r="AFF181" s="10"/>
      <c r="AFG181" s="1"/>
      <c r="AFH181" s="9"/>
      <c r="AFK181" s="10"/>
      <c r="AFL181" s="1"/>
      <c r="AFM181" s="9"/>
      <c r="AFP181" s="10"/>
      <c r="AFQ181" s="1"/>
      <c r="AFR181" s="9"/>
      <c r="AFU181" s="10"/>
      <c r="AFV181" s="1"/>
      <c r="AFW181" s="9"/>
      <c r="AFZ181" s="10"/>
      <c r="AGA181" s="1"/>
      <c r="AGB181" s="9"/>
      <c r="AGE181" s="10"/>
      <c r="AGF181" s="1"/>
      <c r="AGG181" s="9"/>
      <c r="AGJ181" s="10"/>
      <c r="AGK181" s="1"/>
      <c r="AGL181" s="9"/>
      <c r="AGO181" s="10"/>
      <c r="AGP181" s="1"/>
      <c r="AGQ181" s="9"/>
      <c r="AGT181" s="10"/>
      <c r="AGU181" s="1"/>
      <c r="AGV181" s="9"/>
      <c r="AGY181" s="10"/>
      <c r="AGZ181" s="1"/>
      <c r="AHA181" s="9"/>
      <c r="AHD181" s="10"/>
      <c r="AHE181" s="1"/>
      <c r="AHF181" s="9"/>
      <c r="AHI181" s="10"/>
      <c r="AHJ181" s="1"/>
      <c r="AHK181" s="9"/>
      <c r="AHN181" s="10"/>
      <c r="AHO181" s="1"/>
      <c r="AHP181" s="9"/>
      <c r="AHS181" s="10"/>
      <c r="AHT181" s="1"/>
      <c r="AHU181" s="9"/>
      <c r="AHX181" s="10"/>
      <c r="AHY181" s="1"/>
      <c r="AHZ181" s="9"/>
      <c r="AIC181" s="10"/>
      <c r="AID181" s="1"/>
      <c r="AIE181" s="9"/>
      <c r="AIH181" s="10"/>
      <c r="AII181" s="1"/>
      <c r="AIJ181" s="9"/>
      <c r="AIM181" s="10"/>
      <c r="AIN181" s="1"/>
      <c r="AIO181" s="9"/>
      <c r="AIR181" s="10"/>
      <c r="AIS181" s="1"/>
      <c r="AIT181" s="9"/>
      <c r="AIW181" s="10"/>
      <c r="AIX181" s="1"/>
      <c r="AIY181" s="9"/>
      <c r="AJB181" s="10"/>
      <c r="AJC181" s="1"/>
      <c r="AJD181" s="9"/>
      <c r="AJG181" s="10"/>
      <c r="AJH181" s="1"/>
      <c r="AJI181" s="9"/>
      <c r="AJL181" s="10"/>
      <c r="AJM181" s="1"/>
      <c r="AJN181" s="9"/>
      <c r="AJQ181" s="10"/>
      <c r="AJR181" s="1"/>
      <c r="AJS181" s="9"/>
      <c r="AJV181" s="10"/>
      <c r="AJW181" s="1"/>
      <c r="AJX181" s="9"/>
      <c r="AKA181" s="10"/>
      <c r="AKB181" s="1"/>
      <c r="AKC181" s="9"/>
      <c r="AKF181" s="10"/>
      <c r="AKG181" s="1"/>
      <c r="AKH181" s="9"/>
      <c r="AKK181" s="10"/>
      <c r="AKL181" s="1"/>
      <c r="AKM181" s="9"/>
      <c r="AKP181" s="10"/>
      <c r="AKQ181" s="1"/>
      <c r="AKR181" s="9"/>
      <c r="AKU181" s="10"/>
      <c r="AKV181" s="1"/>
      <c r="AKW181" s="9"/>
      <c r="AKZ181" s="10"/>
      <c r="ALA181" s="1"/>
      <c r="ALB181" s="9"/>
      <c r="ALE181" s="10"/>
      <c r="ALF181" s="1"/>
      <c r="ALG181" s="9"/>
      <c r="ALJ181" s="10"/>
      <c r="ALK181" s="1"/>
      <c r="ALL181" s="9"/>
      <c r="ALO181" s="10"/>
      <c r="ALP181" s="1"/>
      <c r="ALQ181" s="9"/>
      <c r="ALT181" s="10"/>
      <c r="ALU181" s="1"/>
      <c r="ALV181" s="9"/>
      <c r="ALY181" s="10"/>
      <c r="ALZ181" s="1"/>
      <c r="AMA181" s="9"/>
      <c r="AMD181" s="10"/>
      <c r="AME181" s="1"/>
      <c r="AMF181" s="9"/>
      <c r="AMI181" s="10"/>
      <c r="AMJ181" s="1"/>
    </row>
    <row r="182" spans="1:1024" customHeight="1" ht="13.2">
      <c r="I182" s="1"/>
      <c r="J182" s="9"/>
      <c r="M182" s="10"/>
      <c r="N182" s="1"/>
      <c r="O182" s="9"/>
      <c r="R182" s="10"/>
      <c r="S182" s="1"/>
      <c r="T182" s="9"/>
      <c r="W182" s="10"/>
      <c r="X182" s="1"/>
      <c r="Y182" s="9"/>
      <c r="AB182" s="10"/>
      <c r="AC182" s="1"/>
      <c r="AD182" s="9"/>
      <c r="AG182" s="10"/>
      <c r="AH182" s="1"/>
      <c r="AI182" s="9"/>
      <c r="AL182" s="10"/>
      <c r="AM182" s="1"/>
      <c r="AN182" s="9"/>
      <c r="AQ182" s="10"/>
      <c r="AR182" s="1"/>
      <c r="AS182" s="9"/>
      <c r="AV182" s="10"/>
      <c r="AW182" s="1"/>
      <c r="AX182" s="9"/>
      <c r="BA182" s="10"/>
      <c r="BB182" s="1"/>
      <c r="BC182" s="9"/>
      <c r="BF182" s="10"/>
      <c r="BG182" s="1"/>
      <c r="BH182" s="9"/>
      <c r="BK182" s="10"/>
      <c r="BL182" s="1"/>
      <c r="BM182" s="9"/>
      <c r="BP182" s="10"/>
      <c r="BQ182" s="1"/>
      <c r="BR182" s="9"/>
      <c r="BU182" s="10"/>
      <c r="BV182" s="1"/>
      <c r="BW182" s="9"/>
      <c r="BZ182" s="10"/>
      <c r="CA182" s="1"/>
      <c r="CB182" s="9"/>
      <c r="CE182" s="10"/>
      <c r="CF182" s="1"/>
      <c r="CG182" s="9"/>
      <c r="CJ182" s="10"/>
      <c r="CK182" s="1"/>
      <c r="CL182" s="9"/>
      <c r="CO182" s="10"/>
      <c r="CP182" s="1"/>
      <c r="CQ182" s="9"/>
      <c r="CT182" s="10"/>
      <c r="CU182" s="1"/>
      <c r="CV182" s="9"/>
      <c r="CY182" s="10"/>
      <c r="CZ182" s="1"/>
      <c r="DA182" s="9"/>
      <c r="DD182" s="10"/>
      <c r="DE182" s="1"/>
      <c r="DF182" s="9"/>
      <c r="DI182" s="10"/>
      <c r="DJ182" s="1"/>
      <c r="DK182" s="9"/>
      <c r="DN182" s="10"/>
      <c r="DO182" s="1"/>
      <c r="DP182" s="9"/>
      <c r="DS182" s="10"/>
      <c r="DT182" s="1"/>
      <c r="DU182" s="9"/>
      <c r="DX182" s="10"/>
      <c r="DY182" s="1"/>
      <c r="DZ182" s="9"/>
      <c r="EC182" s="10"/>
      <c r="ED182" s="1"/>
      <c r="EE182" s="9"/>
      <c r="EH182" s="10"/>
      <c r="EI182" s="1"/>
      <c r="EJ182" s="9"/>
      <c r="EM182" s="10"/>
      <c r="EN182" s="1"/>
      <c r="EO182" s="9"/>
      <c r="ER182" s="10"/>
      <c r="ES182" s="1"/>
      <c r="ET182" s="9"/>
      <c r="EW182" s="10"/>
      <c r="EX182" s="1"/>
      <c r="EY182" s="9"/>
      <c r="FB182" s="10"/>
      <c r="FC182" s="1"/>
      <c r="FD182" s="9"/>
      <c r="FG182" s="10"/>
      <c r="FH182" s="1"/>
      <c r="FI182" s="9"/>
      <c r="FL182" s="10"/>
      <c r="FM182" s="1"/>
      <c r="FN182" s="9"/>
      <c r="FQ182" s="10"/>
      <c r="FR182" s="1"/>
      <c r="FS182" s="9"/>
      <c r="FV182" s="10"/>
      <c r="FW182" s="1"/>
      <c r="FX182" s="9"/>
      <c r="GA182" s="10"/>
      <c r="GB182" s="1"/>
      <c r="GC182" s="9"/>
      <c r="GF182" s="10"/>
      <c r="GG182" s="1"/>
      <c r="GH182" s="9"/>
      <c r="GK182" s="10"/>
      <c r="GL182" s="1"/>
      <c r="GM182" s="9"/>
      <c r="GP182" s="10"/>
      <c r="GQ182" s="1"/>
      <c r="GR182" s="9"/>
      <c r="GU182" s="10"/>
      <c r="GV182" s="1"/>
      <c r="GW182" s="9"/>
      <c r="GZ182" s="10"/>
      <c r="HA182" s="1"/>
      <c r="HB182" s="9"/>
      <c r="HE182" s="10"/>
      <c r="HF182" s="1"/>
      <c r="HG182" s="9"/>
      <c r="HJ182" s="10"/>
      <c r="HK182" s="1"/>
      <c r="HL182" s="9"/>
      <c r="HO182" s="10"/>
      <c r="HP182" s="1"/>
      <c r="HQ182" s="9"/>
      <c r="HT182" s="10"/>
      <c r="HU182" s="1"/>
      <c r="HV182" s="9"/>
      <c r="HY182" s="10"/>
      <c r="HZ182" s="1"/>
      <c r="IA182" s="9"/>
      <c r="ID182" s="10"/>
      <c r="IE182" s="1"/>
      <c r="IF182" s="9"/>
      <c r="II182" s="10"/>
      <c r="IJ182" s="1"/>
      <c r="IK182" s="9"/>
      <c r="IN182" s="10"/>
      <c r="IO182" s="1"/>
      <c r="IP182" s="9"/>
      <c r="IS182" s="10"/>
      <c r="IT182" s="1"/>
      <c r="IU182" s="9"/>
      <c r="IX182" s="10"/>
      <c r="IY182" s="1"/>
      <c r="IZ182" s="9"/>
      <c r="JC182" s="10"/>
      <c r="JD182" s="1"/>
      <c r="JE182" s="9"/>
      <c r="JH182" s="10"/>
      <c r="JI182" s="1"/>
      <c r="JJ182" s="9"/>
      <c r="JM182" s="10"/>
      <c r="JN182" s="1"/>
      <c r="JO182" s="9"/>
      <c r="JR182" s="10"/>
      <c r="JS182" s="1"/>
      <c r="JT182" s="9"/>
      <c r="JW182" s="10"/>
      <c r="JX182" s="1"/>
      <c r="JY182" s="9"/>
      <c r="KB182" s="10"/>
      <c r="KC182" s="1"/>
      <c r="KD182" s="9"/>
      <c r="KG182" s="10"/>
      <c r="KH182" s="1"/>
      <c r="KI182" s="9"/>
      <c r="KL182" s="10"/>
      <c r="KM182" s="1"/>
      <c r="KN182" s="9"/>
      <c r="KQ182" s="10"/>
      <c r="KR182" s="1"/>
      <c r="KS182" s="9"/>
      <c r="KV182" s="10"/>
      <c r="KW182" s="1"/>
      <c r="KX182" s="9"/>
      <c r="LA182" s="10"/>
      <c r="LB182" s="1"/>
      <c r="LC182" s="9"/>
      <c r="LF182" s="10"/>
      <c r="LG182" s="1"/>
      <c r="LH182" s="9"/>
      <c r="LK182" s="10"/>
      <c r="LL182" s="1"/>
      <c r="LM182" s="9"/>
      <c r="LP182" s="10"/>
      <c r="LQ182" s="1"/>
      <c r="LR182" s="9"/>
      <c r="LU182" s="10"/>
      <c r="LV182" s="1"/>
      <c r="LW182" s="9"/>
      <c r="LZ182" s="10"/>
      <c r="MA182" s="1"/>
      <c r="MB182" s="9"/>
      <c r="ME182" s="10"/>
      <c r="MF182" s="1"/>
      <c r="MG182" s="9"/>
      <c r="MJ182" s="10"/>
      <c r="MK182" s="1"/>
      <c r="ML182" s="9"/>
      <c r="MO182" s="10"/>
      <c r="MP182" s="1"/>
      <c r="MQ182" s="9"/>
      <c r="MT182" s="10"/>
      <c r="MU182" s="1"/>
      <c r="MV182" s="9"/>
      <c r="MY182" s="10"/>
      <c r="MZ182" s="1"/>
      <c r="NA182" s="9"/>
      <c r="ND182" s="10"/>
      <c r="NE182" s="1"/>
      <c r="NF182" s="9"/>
      <c r="NI182" s="10"/>
      <c r="NJ182" s="1"/>
      <c r="NK182" s="9"/>
      <c r="NN182" s="10"/>
      <c r="NO182" s="1"/>
      <c r="NP182" s="9"/>
      <c r="NS182" s="10"/>
      <c r="NT182" s="1"/>
      <c r="NU182" s="9"/>
      <c r="NX182" s="10"/>
      <c r="NY182" s="1"/>
      <c r="NZ182" s="9"/>
      <c r="OC182" s="10"/>
      <c r="OD182" s="1"/>
      <c r="OE182" s="9"/>
      <c r="OH182" s="10"/>
      <c r="OI182" s="1"/>
      <c r="OJ182" s="9"/>
      <c r="OM182" s="10"/>
      <c r="ON182" s="1"/>
      <c r="OO182" s="9"/>
      <c r="OR182" s="10"/>
      <c r="OS182" s="1"/>
      <c r="OT182" s="9"/>
      <c r="OW182" s="10"/>
      <c r="OX182" s="1"/>
      <c r="OY182" s="9"/>
      <c r="PB182" s="10"/>
      <c r="PC182" s="1"/>
      <c r="PD182" s="9"/>
      <c r="PG182" s="10"/>
      <c r="PH182" s="1"/>
      <c r="PI182" s="9"/>
      <c r="PL182" s="10"/>
      <c r="PM182" s="1"/>
      <c r="PN182" s="9"/>
      <c r="PQ182" s="10"/>
      <c r="PR182" s="1"/>
      <c r="PS182" s="9"/>
      <c r="PV182" s="10"/>
      <c r="PW182" s="1"/>
      <c r="PX182" s="9"/>
      <c r="QA182" s="10"/>
      <c r="QB182" s="1"/>
      <c r="QC182" s="9"/>
      <c r="QF182" s="10"/>
      <c r="QG182" s="1"/>
      <c r="QH182" s="9"/>
      <c r="QK182" s="10"/>
      <c r="QL182" s="1"/>
      <c r="QM182" s="9"/>
      <c r="QP182" s="10"/>
      <c r="QQ182" s="1"/>
      <c r="QR182" s="9"/>
      <c r="QU182" s="10"/>
      <c r="QV182" s="1"/>
      <c r="QW182" s="9"/>
      <c r="QZ182" s="10"/>
      <c r="RA182" s="1"/>
      <c r="RB182" s="9"/>
      <c r="RE182" s="10"/>
      <c r="RF182" s="1"/>
      <c r="RG182" s="9"/>
      <c r="RJ182" s="10"/>
      <c r="RK182" s="1"/>
      <c r="RL182" s="9"/>
      <c r="RO182" s="10"/>
      <c r="RP182" s="1"/>
      <c r="RQ182" s="9"/>
      <c r="RT182" s="10"/>
      <c r="RU182" s="1"/>
      <c r="RV182" s="9"/>
      <c r="RY182" s="10"/>
      <c r="RZ182" s="1"/>
      <c r="SA182" s="9"/>
      <c r="SD182" s="10"/>
      <c r="SE182" s="1"/>
      <c r="SF182" s="9"/>
      <c r="SI182" s="10"/>
      <c r="SJ182" s="1"/>
      <c r="SK182" s="9"/>
      <c r="SN182" s="10"/>
      <c r="SO182" s="1"/>
      <c r="SP182" s="9"/>
      <c r="SS182" s="10"/>
      <c r="ST182" s="1"/>
      <c r="SU182" s="9"/>
      <c r="SX182" s="10"/>
      <c r="SY182" s="1"/>
      <c r="SZ182" s="9"/>
      <c r="TC182" s="10"/>
      <c r="TD182" s="1"/>
      <c r="TE182" s="9"/>
      <c r="TH182" s="10"/>
      <c r="TI182" s="1"/>
      <c r="TJ182" s="9"/>
      <c r="TM182" s="10"/>
      <c r="TN182" s="1"/>
      <c r="TO182" s="9"/>
      <c r="TR182" s="10"/>
      <c r="TS182" s="1"/>
      <c r="TT182" s="9"/>
      <c r="TW182" s="10"/>
      <c r="TX182" s="1"/>
      <c r="TY182" s="9"/>
      <c r="UB182" s="10"/>
      <c r="UC182" s="1"/>
      <c r="UD182" s="9"/>
      <c r="UG182" s="10"/>
      <c r="UH182" s="1"/>
      <c r="UI182" s="9"/>
      <c r="UL182" s="10"/>
      <c r="UM182" s="1"/>
      <c r="UN182" s="9"/>
      <c r="UQ182" s="10"/>
      <c r="UR182" s="1"/>
      <c r="US182" s="9"/>
      <c r="UV182" s="10"/>
      <c r="UW182" s="1"/>
      <c r="UX182" s="9"/>
      <c r="VA182" s="10"/>
      <c r="VB182" s="1"/>
      <c r="VC182" s="9"/>
      <c r="VF182" s="10"/>
      <c r="VG182" s="1"/>
      <c r="VH182" s="9"/>
      <c r="VK182" s="10"/>
      <c r="VL182" s="1"/>
      <c r="VM182" s="9"/>
      <c r="VP182" s="10"/>
      <c r="VQ182" s="1"/>
      <c r="VR182" s="9"/>
      <c r="VU182" s="10"/>
      <c r="VV182" s="1"/>
      <c r="VW182" s="9"/>
      <c r="VZ182" s="10"/>
      <c r="WA182" s="1"/>
      <c r="WB182" s="9"/>
      <c r="WE182" s="10"/>
      <c r="WF182" s="1"/>
      <c r="WG182" s="9"/>
      <c r="WJ182" s="10"/>
      <c r="WK182" s="1"/>
      <c r="WL182" s="9"/>
      <c r="WO182" s="10"/>
      <c r="WP182" s="1"/>
      <c r="WQ182" s="9"/>
      <c r="WT182" s="10"/>
      <c r="WU182" s="1"/>
      <c r="WV182" s="9"/>
      <c r="WY182" s="10"/>
      <c r="WZ182" s="1"/>
      <c r="XA182" s="9"/>
      <c r="XD182" s="10"/>
      <c r="XE182" s="1"/>
      <c r="XF182" s="9"/>
      <c r="XI182" s="10"/>
      <c r="XJ182" s="1"/>
      <c r="XK182" s="9"/>
      <c r="XN182" s="10"/>
      <c r="XO182" s="1"/>
      <c r="XP182" s="9"/>
      <c r="XS182" s="10"/>
      <c r="XT182" s="1"/>
      <c r="XU182" s="9"/>
      <c r="XX182" s="10"/>
      <c r="XY182" s="1"/>
      <c r="XZ182" s="9"/>
      <c r="YC182" s="10"/>
      <c r="YD182" s="1"/>
      <c r="YE182" s="9"/>
      <c r="YH182" s="10"/>
      <c r="YI182" s="1"/>
      <c r="YJ182" s="9"/>
      <c r="YM182" s="10"/>
      <c r="YN182" s="1"/>
      <c r="YO182" s="9"/>
      <c r="YR182" s="10"/>
      <c r="YS182" s="1"/>
      <c r="YT182" s="9"/>
      <c r="YW182" s="10"/>
      <c r="YX182" s="1"/>
      <c r="YY182" s="9"/>
      <c r="ZB182" s="10"/>
      <c r="ZC182" s="1"/>
      <c r="ZD182" s="9"/>
      <c r="ZG182" s="10"/>
      <c r="ZH182" s="1"/>
      <c r="ZI182" s="9"/>
      <c r="ZL182" s="10"/>
      <c r="ZM182" s="1"/>
      <c r="ZN182" s="9"/>
      <c r="ZQ182" s="10"/>
      <c r="ZR182" s="1"/>
      <c r="ZS182" s="9"/>
      <c r="ZV182" s="10"/>
      <c r="ZW182" s="1"/>
      <c r="ZX182" s="9"/>
      <c r="AAA182" s="10"/>
      <c r="AAB182" s="1"/>
      <c r="AAC182" s="9"/>
      <c r="AAF182" s="10"/>
      <c r="AAG182" s="1"/>
      <c r="AAH182" s="9"/>
      <c r="AAK182" s="10"/>
      <c r="AAL182" s="1"/>
      <c r="AAM182" s="9"/>
      <c r="AAP182" s="10"/>
      <c r="AAQ182" s="1"/>
      <c r="AAR182" s="9"/>
      <c r="AAU182" s="10"/>
      <c r="AAV182" s="1"/>
      <c r="AAW182" s="9"/>
      <c r="AAZ182" s="10"/>
      <c r="ABA182" s="1"/>
      <c r="ABB182" s="9"/>
      <c r="ABE182" s="10"/>
      <c r="ABF182" s="1"/>
      <c r="ABG182" s="9"/>
      <c r="ABJ182" s="10"/>
      <c r="ABK182" s="1"/>
      <c r="ABL182" s="9"/>
      <c r="ABO182" s="10"/>
      <c r="ABP182" s="1"/>
      <c r="ABQ182" s="9"/>
      <c r="ABT182" s="10"/>
      <c r="ABU182" s="1"/>
      <c r="ABV182" s="9"/>
      <c r="ABY182" s="10"/>
      <c r="ABZ182" s="1"/>
      <c r="ACA182" s="9"/>
      <c r="ACD182" s="10"/>
      <c r="ACE182" s="1"/>
      <c r="ACF182" s="9"/>
      <c r="ACI182" s="10"/>
      <c r="ACJ182" s="1"/>
      <c r="ACK182" s="9"/>
      <c r="ACN182" s="10"/>
      <c r="ACO182" s="1"/>
      <c r="ACP182" s="9"/>
      <c r="ACS182" s="10"/>
      <c r="ACT182" s="1"/>
      <c r="ACU182" s="9"/>
      <c r="ACX182" s="10"/>
      <c r="ACY182" s="1"/>
      <c r="ACZ182" s="9"/>
      <c r="ADC182" s="10"/>
      <c r="ADD182" s="1"/>
      <c r="ADE182" s="9"/>
      <c r="ADH182" s="10"/>
      <c r="ADI182" s="1"/>
      <c r="ADJ182" s="9"/>
      <c r="ADM182" s="10"/>
      <c r="ADN182" s="1"/>
      <c r="ADO182" s="9"/>
      <c r="ADR182" s="10"/>
      <c r="ADS182" s="1"/>
      <c r="ADT182" s="9"/>
      <c r="ADW182" s="10"/>
      <c r="ADX182" s="1"/>
      <c r="ADY182" s="9"/>
      <c r="AEB182" s="10"/>
      <c r="AEC182" s="1"/>
      <c r="AED182" s="9"/>
      <c r="AEG182" s="10"/>
      <c r="AEH182" s="1"/>
      <c r="AEI182" s="9"/>
      <c r="AEL182" s="10"/>
      <c r="AEM182" s="1"/>
      <c r="AEN182" s="9"/>
      <c r="AEQ182" s="10"/>
      <c r="AER182" s="1"/>
      <c r="AES182" s="9"/>
      <c r="AEV182" s="10"/>
      <c r="AEW182" s="1"/>
      <c r="AEX182" s="9"/>
      <c r="AFA182" s="10"/>
      <c r="AFB182" s="1"/>
      <c r="AFC182" s="9"/>
      <c r="AFF182" s="10"/>
      <c r="AFG182" s="1"/>
      <c r="AFH182" s="9"/>
      <c r="AFK182" s="10"/>
      <c r="AFL182" s="1"/>
      <c r="AFM182" s="9"/>
      <c r="AFP182" s="10"/>
      <c r="AFQ182" s="1"/>
      <c r="AFR182" s="9"/>
      <c r="AFU182" s="10"/>
      <c r="AFV182" s="1"/>
      <c r="AFW182" s="9"/>
      <c r="AFZ182" s="10"/>
      <c r="AGA182" s="1"/>
      <c r="AGB182" s="9"/>
      <c r="AGE182" s="10"/>
      <c r="AGF182" s="1"/>
      <c r="AGG182" s="9"/>
      <c r="AGJ182" s="10"/>
      <c r="AGK182" s="1"/>
      <c r="AGL182" s="9"/>
      <c r="AGO182" s="10"/>
      <c r="AGP182" s="1"/>
      <c r="AGQ182" s="9"/>
      <c r="AGT182" s="10"/>
      <c r="AGU182" s="1"/>
      <c r="AGV182" s="9"/>
      <c r="AGY182" s="10"/>
      <c r="AGZ182" s="1"/>
      <c r="AHA182" s="9"/>
      <c r="AHD182" s="10"/>
      <c r="AHE182" s="1"/>
      <c r="AHF182" s="9"/>
      <c r="AHI182" s="10"/>
      <c r="AHJ182" s="1"/>
      <c r="AHK182" s="9"/>
      <c r="AHN182" s="10"/>
      <c r="AHO182" s="1"/>
      <c r="AHP182" s="9"/>
      <c r="AHS182" s="10"/>
      <c r="AHT182" s="1"/>
      <c r="AHU182" s="9"/>
      <c r="AHX182" s="10"/>
      <c r="AHY182" s="1"/>
      <c r="AHZ182" s="9"/>
      <c r="AIC182" s="10"/>
      <c r="AID182" s="1"/>
      <c r="AIE182" s="9"/>
      <c r="AIH182" s="10"/>
      <c r="AII182" s="1"/>
      <c r="AIJ182" s="9"/>
      <c r="AIM182" s="10"/>
      <c r="AIN182" s="1"/>
      <c r="AIO182" s="9"/>
      <c r="AIR182" s="10"/>
      <c r="AIS182" s="1"/>
      <c r="AIT182" s="9"/>
      <c r="AIW182" s="10"/>
      <c r="AIX182" s="1"/>
      <c r="AIY182" s="9"/>
      <c r="AJB182" s="10"/>
      <c r="AJC182" s="1"/>
      <c r="AJD182" s="9"/>
      <c r="AJG182" s="10"/>
      <c r="AJH182" s="1"/>
      <c r="AJI182" s="9"/>
      <c r="AJL182" s="10"/>
      <c r="AJM182" s="1"/>
      <c r="AJN182" s="9"/>
      <c r="AJQ182" s="10"/>
      <c r="AJR182" s="1"/>
      <c r="AJS182" s="9"/>
      <c r="AJV182" s="10"/>
      <c r="AJW182" s="1"/>
      <c r="AJX182" s="9"/>
      <c r="AKA182" s="10"/>
      <c r="AKB182" s="1"/>
      <c r="AKC182" s="9"/>
      <c r="AKF182" s="10"/>
      <c r="AKG182" s="1"/>
      <c r="AKH182" s="9"/>
      <c r="AKK182" s="10"/>
      <c r="AKL182" s="1"/>
      <c r="AKM182" s="9"/>
      <c r="AKP182" s="10"/>
      <c r="AKQ182" s="1"/>
      <c r="AKR182" s="9"/>
      <c r="AKU182" s="10"/>
      <c r="AKV182" s="1"/>
      <c r="AKW182" s="9"/>
      <c r="AKZ182" s="10"/>
      <c r="ALA182" s="1"/>
      <c r="ALB182" s="9"/>
      <c r="ALE182" s="10"/>
      <c r="ALF182" s="1"/>
      <c r="ALG182" s="9"/>
      <c r="ALJ182" s="10"/>
      <c r="ALK182" s="1"/>
      <c r="ALL182" s="9"/>
      <c r="ALO182" s="10"/>
      <c r="ALP182" s="1"/>
      <c r="ALQ182" s="9"/>
      <c r="ALT182" s="10"/>
      <c r="ALU182" s="1"/>
      <c r="ALV182" s="9"/>
      <c r="ALY182" s="10"/>
      <c r="ALZ182" s="1"/>
      <c r="AMA182" s="9"/>
      <c r="AMD182" s="10"/>
      <c r="AME182" s="1"/>
      <c r="AMF182" s="9"/>
      <c r="AMI182" s="10"/>
      <c r="AMJ182" s="1"/>
    </row>
    <row r="183" spans="1:1024" customHeight="1" ht="13.2">
      <c r="I183" s="1"/>
      <c r="J183" s="9"/>
      <c r="M183" s="10"/>
      <c r="N183" s="1"/>
      <c r="O183" s="9"/>
      <c r="R183" s="10"/>
      <c r="S183" s="1"/>
      <c r="T183" s="9"/>
      <c r="W183" s="10"/>
      <c r="X183" s="1"/>
      <c r="Y183" s="9"/>
      <c r="AB183" s="10"/>
      <c r="AC183" s="1"/>
      <c r="AD183" s="9"/>
      <c r="AG183" s="10"/>
      <c r="AH183" s="1"/>
      <c r="AI183" s="9"/>
      <c r="AL183" s="10"/>
      <c r="AM183" s="1"/>
      <c r="AN183" s="9"/>
      <c r="AQ183" s="10"/>
      <c r="AR183" s="1"/>
      <c r="AS183" s="9"/>
      <c r="AV183" s="10"/>
      <c r="AW183" s="1"/>
      <c r="AX183" s="9"/>
      <c r="BA183" s="10"/>
      <c r="BB183" s="1"/>
      <c r="BC183" s="9"/>
      <c r="BF183" s="10"/>
      <c r="BG183" s="1"/>
      <c r="BH183" s="9"/>
      <c r="BK183" s="10"/>
      <c r="BL183" s="1"/>
      <c r="BM183" s="9"/>
      <c r="BP183" s="10"/>
      <c r="BQ183" s="1"/>
      <c r="BR183" s="9"/>
      <c r="BU183" s="10"/>
      <c r="BV183" s="1"/>
      <c r="BW183" s="9"/>
      <c r="BZ183" s="10"/>
      <c r="CA183" s="1"/>
      <c r="CB183" s="9"/>
      <c r="CE183" s="10"/>
      <c r="CF183" s="1"/>
      <c r="CG183" s="9"/>
      <c r="CJ183" s="10"/>
      <c r="CK183" s="1"/>
      <c r="CL183" s="9"/>
      <c r="CO183" s="10"/>
      <c r="CP183" s="1"/>
      <c r="CQ183" s="9"/>
      <c r="CT183" s="10"/>
      <c r="CU183" s="1"/>
      <c r="CV183" s="9"/>
      <c r="CY183" s="10"/>
      <c r="CZ183" s="1"/>
      <c r="DA183" s="9"/>
      <c r="DD183" s="10"/>
      <c r="DE183" s="1"/>
      <c r="DF183" s="9"/>
      <c r="DI183" s="10"/>
      <c r="DJ183" s="1"/>
      <c r="DK183" s="9"/>
      <c r="DN183" s="10"/>
      <c r="DO183" s="1"/>
      <c r="DP183" s="9"/>
      <c r="DS183" s="10"/>
      <c r="DT183" s="1"/>
      <c r="DU183" s="9"/>
      <c r="DX183" s="10"/>
      <c r="DY183" s="1"/>
      <c r="DZ183" s="9"/>
      <c r="EC183" s="10"/>
      <c r="ED183" s="1"/>
      <c r="EE183" s="9"/>
      <c r="EH183" s="10"/>
      <c r="EI183" s="1"/>
      <c r="EJ183" s="9"/>
      <c r="EM183" s="10"/>
      <c r="EN183" s="1"/>
      <c r="EO183" s="9"/>
      <c r="ER183" s="10"/>
      <c r="ES183" s="1"/>
      <c r="ET183" s="9"/>
      <c r="EW183" s="10"/>
      <c r="EX183" s="1"/>
      <c r="EY183" s="9"/>
      <c r="FB183" s="10"/>
      <c r="FC183" s="1"/>
      <c r="FD183" s="9"/>
      <c r="FG183" s="10"/>
      <c r="FH183" s="1"/>
      <c r="FI183" s="9"/>
      <c r="FL183" s="10"/>
      <c r="FM183" s="1"/>
      <c r="FN183" s="9"/>
      <c r="FQ183" s="10"/>
      <c r="FR183" s="1"/>
      <c r="FS183" s="9"/>
      <c r="FV183" s="10"/>
      <c r="FW183" s="1"/>
      <c r="FX183" s="9"/>
      <c r="GA183" s="10"/>
      <c r="GB183" s="1"/>
      <c r="GC183" s="9"/>
      <c r="GF183" s="10"/>
      <c r="GG183" s="1"/>
      <c r="GH183" s="9"/>
      <c r="GK183" s="10"/>
      <c r="GL183" s="1"/>
      <c r="GM183" s="9"/>
      <c r="GP183" s="10"/>
      <c r="GQ183" s="1"/>
      <c r="GR183" s="9"/>
      <c r="GU183" s="10"/>
      <c r="GV183" s="1"/>
      <c r="GW183" s="9"/>
      <c r="GZ183" s="10"/>
      <c r="HA183" s="1"/>
      <c r="HB183" s="9"/>
      <c r="HE183" s="10"/>
      <c r="HF183" s="1"/>
      <c r="HG183" s="9"/>
      <c r="HJ183" s="10"/>
      <c r="HK183" s="1"/>
      <c r="HL183" s="9"/>
      <c r="HO183" s="10"/>
      <c r="HP183" s="1"/>
      <c r="HQ183" s="9"/>
      <c r="HT183" s="10"/>
      <c r="HU183" s="1"/>
      <c r="HV183" s="9"/>
      <c r="HY183" s="10"/>
      <c r="HZ183" s="1"/>
      <c r="IA183" s="9"/>
      <c r="ID183" s="10"/>
      <c r="IE183" s="1"/>
      <c r="IF183" s="9"/>
      <c r="II183" s="10"/>
      <c r="IJ183" s="1"/>
      <c r="IK183" s="9"/>
      <c r="IN183" s="10"/>
      <c r="IO183" s="1"/>
      <c r="IP183" s="9"/>
      <c r="IS183" s="10"/>
      <c r="IT183" s="1"/>
      <c r="IU183" s="9"/>
      <c r="IX183" s="10"/>
      <c r="IY183" s="1"/>
      <c r="IZ183" s="9"/>
      <c r="JC183" s="10"/>
      <c r="JD183" s="1"/>
      <c r="JE183" s="9"/>
      <c r="JH183" s="10"/>
      <c r="JI183" s="1"/>
      <c r="JJ183" s="9"/>
      <c r="JM183" s="10"/>
      <c r="JN183" s="1"/>
      <c r="JO183" s="9"/>
      <c r="JR183" s="10"/>
      <c r="JS183" s="1"/>
      <c r="JT183" s="9"/>
      <c r="JW183" s="10"/>
      <c r="JX183" s="1"/>
      <c r="JY183" s="9"/>
      <c r="KB183" s="10"/>
      <c r="KC183" s="1"/>
      <c r="KD183" s="9"/>
      <c r="KG183" s="10"/>
      <c r="KH183" s="1"/>
      <c r="KI183" s="9"/>
      <c r="KL183" s="10"/>
      <c r="KM183" s="1"/>
      <c r="KN183" s="9"/>
      <c r="KQ183" s="10"/>
      <c r="KR183" s="1"/>
      <c r="KS183" s="9"/>
      <c r="KV183" s="10"/>
      <c r="KW183" s="1"/>
      <c r="KX183" s="9"/>
      <c r="LA183" s="10"/>
      <c r="LB183" s="1"/>
      <c r="LC183" s="9"/>
      <c r="LF183" s="10"/>
      <c r="LG183" s="1"/>
      <c r="LH183" s="9"/>
      <c r="LK183" s="10"/>
      <c r="LL183" s="1"/>
      <c r="LM183" s="9"/>
      <c r="LP183" s="10"/>
      <c r="LQ183" s="1"/>
      <c r="LR183" s="9"/>
      <c r="LU183" s="10"/>
      <c r="LV183" s="1"/>
      <c r="LW183" s="9"/>
      <c r="LZ183" s="10"/>
      <c r="MA183" s="1"/>
      <c r="MB183" s="9"/>
      <c r="ME183" s="10"/>
      <c r="MF183" s="1"/>
      <c r="MG183" s="9"/>
      <c r="MJ183" s="10"/>
      <c r="MK183" s="1"/>
      <c r="ML183" s="9"/>
      <c r="MO183" s="10"/>
      <c r="MP183" s="1"/>
      <c r="MQ183" s="9"/>
      <c r="MT183" s="10"/>
      <c r="MU183" s="1"/>
      <c r="MV183" s="9"/>
      <c r="MY183" s="10"/>
      <c r="MZ183" s="1"/>
      <c r="NA183" s="9"/>
      <c r="ND183" s="10"/>
      <c r="NE183" s="1"/>
      <c r="NF183" s="9"/>
      <c r="NI183" s="10"/>
      <c r="NJ183" s="1"/>
      <c r="NK183" s="9"/>
      <c r="NN183" s="10"/>
      <c r="NO183" s="1"/>
      <c r="NP183" s="9"/>
      <c r="NS183" s="10"/>
      <c r="NT183" s="1"/>
      <c r="NU183" s="9"/>
      <c r="NX183" s="10"/>
      <c r="NY183" s="1"/>
      <c r="NZ183" s="9"/>
      <c r="OC183" s="10"/>
      <c r="OD183" s="1"/>
      <c r="OE183" s="9"/>
      <c r="OH183" s="10"/>
      <c r="OI183" s="1"/>
      <c r="OJ183" s="9"/>
      <c r="OM183" s="10"/>
      <c r="ON183" s="1"/>
      <c r="OO183" s="9"/>
      <c r="OR183" s="10"/>
      <c r="OS183" s="1"/>
      <c r="OT183" s="9"/>
      <c r="OW183" s="10"/>
      <c r="OX183" s="1"/>
      <c r="OY183" s="9"/>
      <c r="PB183" s="10"/>
      <c r="PC183" s="1"/>
      <c r="PD183" s="9"/>
      <c r="PG183" s="10"/>
      <c r="PH183" s="1"/>
      <c r="PI183" s="9"/>
      <c r="PL183" s="10"/>
      <c r="PM183" s="1"/>
      <c r="PN183" s="9"/>
      <c r="PQ183" s="10"/>
      <c r="PR183" s="1"/>
      <c r="PS183" s="9"/>
      <c r="PV183" s="10"/>
      <c r="PW183" s="1"/>
      <c r="PX183" s="9"/>
      <c r="QA183" s="10"/>
      <c r="QB183" s="1"/>
      <c r="QC183" s="9"/>
      <c r="QF183" s="10"/>
      <c r="QG183" s="1"/>
      <c r="QH183" s="9"/>
      <c r="QK183" s="10"/>
      <c r="QL183" s="1"/>
      <c r="QM183" s="9"/>
      <c r="QP183" s="10"/>
      <c r="QQ183" s="1"/>
      <c r="QR183" s="9"/>
      <c r="QU183" s="10"/>
      <c r="QV183" s="1"/>
      <c r="QW183" s="9"/>
      <c r="QZ183" s="10"/>
      <c r="RA183" s="1"/>
      <c r="RB183" s="9"/>
      <c r="RE183" s="10"/>
      <c r="RF183" s="1"/>
      <c r="RG183" s="9"/>
      <c r="RJ183" s="10"/>
      <c r="RK183" s="1"/>
      <c r="RL183" s="9"/>
      <c r="RO183" s="10"/>
      <c r="RP183" s="1"/>
      <c r="RQ183" s="9"/>
      <c r="RT183" s="10"/>
      <c r="RU183" s="1"/>
      <c r="RV183" s="9"/>
      <c r="RY183" s="10"/>
      <c r="RZ183" s="1"/>
      <c r="SA183" s="9"/>
      <c r="SD183" s="10"/>
      <c r="SE183" s="1"/>
      <c r="SF183" s="9"/>
      <c r="SI183" s="10"/>
      <c r="SJ183" s="1"/>
      <c r="SK183" s="9"/>
      <c r="SN183" s="10"/>
      <c r="SO183" s="1"/>
      <c r="SP183" s="9"/>
      <c r="SS183" s="10"/>
      <c r="ST183" s="1"/>
      <c r="SU183" s="9"/>
      <c r="SX183" s="10"/>
      <c r="SY183" s="1"/>
      <c r="SZ183" s="9"/>
      <c r="TC183" s="10"/>
      <c r="TD183" s="1"/>
      <c r="TE183" s="9"/>
      <c r="TH183" s="10"/>
      <c r="TI183" s="1"/>
      <c r="TJ183" s="9"/>
      <c r="TM183" s="10"/>
      <c r="TN183" s="1"/>
      <c r="TO183" s="9"/>
      <c r="TR183" s="10"/>
      <c r="TS183" s="1"/>
      <c r="TT183" s="9"/>
      <c r="TW183" s="10"/>
      <c r="TX183" s="1"/>
      <c r="TY183" s="9"/>
      <c r="UB183" s="10"/>
      <c r="UC183" s="1"/>
      <c r="UD183" s="9"/>
      <c r="UG183" s="10"/>
      <c r="UH183" s="1"/>
      <c r="UI183" s="9"/>
      <c r="UL183" s="10"/>
      <c r="UM183" s="1"/>
      <c r="UN183" s="9"/>
      <c r="UQ183" s="10"/>
      <c r="UR183" s="1"/>
      <c r="US183" s="9"/>
      <c r="UV183" s="10"/>
      <c r="UW183" s="1"/>
      <c r="UX183" s="9"/>
      <c r="VA183" s="10"/>
      <c r="VB183" s="1"/>
      <c r="VC183" s="9"/>
      <c r="VF183" s="10"/>
      <c r="VG183" s="1"/>
      <c r="VH183" s="9"/>
      <c r="VK183" s="10"/>
      <c r="VL183" s="1"/>
      <c r="VM183" s="9"/>
      <c r="VP183" s="10"/>
      <c r="VQ183" s="1"/>
      <c r="VR183" s="9"/>
      <c r="VU183" s="10"/>
      <c r="VV183" s="1"/>
      <c r="VW183" s="9"/>
      <c r="VZ183" s="10"/>
      <c r="WA183" s="1"/>
      <c r="WB183" s="9"/>
      <c r="WE183" s="10"/>
      <c r="WF183" s="1"/>
      <c r="WG183" s="9"/>
      <c r="WJ183" s="10"/>
      <c r="WK183" s="1"/>
      <c r="WL183" s="9"/>
      <c r="WO183" s="10"/>
      <c r="WP183" s="1"/>
      <c r="WQ183" s="9"/>
      <c r="WT183" s="10"/>
      <c r="WU183" s="1"/>
      <c r="WV183" s="9"/>
      <c r="WY183" s="10"/>
      <c r="WZ183" s="1"/>
      <c r="XA183" s="9"/>
      <c r="XD183" s="10"/>
      <c r="XE183" s="1"/>
      <c r="XF183" s="9"/>
      <c r="XI183" s="10"/>
      <c r="XJ183" s="1"/>
      <c r="XK183" s="9"/>
      <c r="XN183" s="10"/>
      <c r="XO183" s="1"/>
      <c r="XP183" s="9"/>
      <c r="XS183" s="10"/>
      <c r="XT183" s="1"/>
      <c r="XU183" s="9"/>
      <c r="XX183" s="10"/>
      <c r="XY183" s="1"/>
      <c r="XZ183" s="9"/>
      <c r="YC183" s="10"/>
      <c r="YD183" s="1"/>
      <c r="YE183" s="9"/>
      <c r="YH183" s="10"/>
      <c r="YI183" s="1"/>
      <c r="YJ183" s="9"/>
      <c r="YM183" s="10"/>
      <c r="YN183" s="1"/>
      <c r="YO183" s="9"/>
      <c r="YR183" s="10"/>
      <c r="YS183" s="1"/>
      <c r="YT183" s="9"/>
      <c r="YW183" s="10"/>
      <c r="YX183" s="1"/>
      <c r="YY183" s="9"/>
      <c r="ZB183" s="10"/>
      <c r="ZC183" s="1"/>
      <c r="ZD183" s="9"/>
      <c r="ZG183" s="10"/>
      <c r="ZH183" s="1"/>
      <c r="ZI183" s="9"/>
      <c r="ZL183" s="10"/>
      <c r="ZM183" s="1"/>
      <c r="ZN183" s="9"/>
      <c r="ZQ183" s="10"/>
      <c r="ZR183" s="1"/>
      <c r="ZS183" s="9"/>
      <c r="ZV183" s="10"/>
      <c r="ZW183" s="1"/>
      <c r="ZX183" s="9"/>
      <c r="AAA183" s="10"/>
      <c r="AAB183" s="1"/>
      <c r="AAC183" s="9"/>
      <c r="AAF183" s="10"/>
      <c r="AAG183" s="1"/>
      <c r="AAH183" s="9"/>
      <c r="AAK183" s="10"/>
      <c r="AAL183" s="1"/>
      <c r="AAM183" s="9"/>
      <c r="AAP183" s="10"/>
      <c r="AAQ183" s="1"/>
      <c r="AAR183" s="9"/>
      <c r="AAU183" s="10"/>
      <c r="AAV183" s="1"/>
      <c r="AAW183" s="9"/>
      <c r="AAZ183" s="10"/>
      <c r="ABA183" s="1"/>
      <c r="ABB183" s="9"/>
      <c r="ABE183" s="10"/>
      <c r="ABF183" s="1"/>
      <c r="ABG183" s="9"/>
      <c r="ABJ183" s="10"/>
      <c r="ABK183" s="1"/>
      <c r="ABL183" s="9"/>
      <c r="ABO183" s="10"/>
      <c r="ABP183" s="1"/>
      <c r="ABQ183" s="9"/>
      <c r="ABT183" s="10"/>
      <c r="ABU183" s="1"/>
      <c r="ABV183" s="9"/>
      <c r="ABY183" s="10"/>
      <c r="ABZ183" s="1"/>
      <c r="ACA183" s="9"/>
      <c r="ACD183" s="10"/>
      <c r="ACE183" s="1"/>
      <c r="ACF183" s="9"/>
      <c r="ACI183" s="10"/>
      <c r="ACJ183" s="1"/>
      <c r="ACK183" s="9"/>
      <c r="ACN183" s="10"/>
      <c r="ACO183" s="1"/>
      <c r="ACP183" s="9"/>
      <c r="ACS183" s="10"/>
      <c r="ACT183" s="1"/>
      <c r="ACU183" s="9"/>
      <c r="ACX183" s="10"/>
      <c r="ACY183" s="1"/>
      <c r="ACZ183" s="9"/>
      <c r="ADC183" s="10"/>
      <c r="ADD183" s="1"/>
      <c r="ADE183" s="9"/>
      <c r="ADH183" s="10"/>
      <c r="ADI183" s="1"/>
      <c r="ADJ183" s="9"/>
      <c r="ADM183" s="10"/>
      <c r="ADN183" s="1"/>
      <c r="ADO183" s="9"/>
      <c r="ADR183" s="10"/>
      <c r="ADS183" s="1"/>
      <c r="ADT183" s="9"/>
      <c r="ADW183" s="10"/>
      <c r="ADX183" s="1"/>
      <c r="ADY183" s="9"/>
      <c r="AEB183" s="10"/>
      <c r="AEC183" s="1"/>
      <c r="AED183" s="9"/>
      <c r="AEG183" s="10"/>
      <c r="AEH183" s="1"/>
      <c r="AEI183" s="9"/>
      <c r="AEL183" s="10"/>
      <c r="AEM183" s="1"/>
      <c r="AEN183" s="9"/>
      <c r="AEQ183" s="10"/>
      <c r="AER183" s="1"/>
      <c r="AES183" s="9"/>
      <c r="AEV183" s="10"/>
      <c r="AEW183" s="1"/>
      <c r="AEX183" s="9"/>
      <c r="AFA183" s="10"/>
      <c r="AFB183" s="1"/>
      <c r="AFC183" s="9"/>
      <c r="AFF183" s="10"/>
      <c r="AFG183" s="1"/>
      <c r="AFH183" s="9"/>
      <c r="AFK183" s="10"/>
      <c r="AFL183" s="1"/>
      <c r="AFM183" s="9"/>
      <c r="AFP183" s="10"/>
      <c r="AFQ183" s="1"/>
      <c r="AFR183" s="9"/>
      <c r="AFU183" s="10"/>
      <c r="AFV183" s="1"/>
      <c r="AFW183" s="9"/>
      <c r="AFZ183" s="10"/>
      <c r="AGA183" s="1"/>
      <c r="AGB183" s="9"/>
      <c r="AGE183" s="10"/>
      <c r="AGF183" s="1"/>
      <c r="AGG183" s="9"/>
      <c r="AGJ183" s="10"/>
      <c r="AGK183" s="1"/>
      <c r="AGL183" s="9"/>
      <c r="AGO183" s="10"/>
      <c r="AGP183" s="1"/>
      <c r="AGQ183" s="9"/>
      <c r="AGT183" s="10"/>
      <c r="AGU183" s="1"/>
      <c r="AGV183" s="9"/>
      <c r="AGY183" s="10"/>
      <c r="AGZ183" s="1"/>
      <c r="AHA183" s="9"/>
      <c r="AHD183" s="10"/>
      <c r="AHE183" s="1"/>
      <c r="AHF183" s="9"/>
      <c r="AHI183" s="10"/>
      <c r="AHJ183" s="1"/>
      <c r="AHK183" s="9"/>
      <c r="AHN183" s="10"/>
      <c r="AHO183" s="1"/>
      <c r="AHP183" s="9"/>
      <c r="AHS183" s="10"/>
      <c r="AHT183" s="1"/>
      <c r="AHU183" s="9"/>
      <c r="AHX183" s="10"/>
      <c r="AHY183" s="1"/>
      <c r="AHZ183" s="9"/>
      <c r="AIC183" s="10"/>
      <c r="AID183" s="1"/>
      <c r="AIE183" s="9"/>
      <c r="AIH183" s="10"/>
      <c r="AII183" s="1"/>
      <c r="AIJ183" s="9"/>
      <c r="AIM183" s="10"/>
      <c r="AIN183" s="1"/>
      <c r="AIO183" s="9"/>
      <c r="AIR183" s="10"/>
      <c r="AIS183" s="1"/>
      <c r="AIT183" s="9"/>
      <c r="AIW183" s="10"/>
      <c r="AIX183" s="1"/>
      <c r="AIY183" s="9"/>
      <c r="AJB183" s="10"/>
      <c r="AJC183" s="1"/>
      <c r="AJD183" s="9"/>
      <c r="AJG183" s="10"/>
      <c r="AJH183" s="1"/>
      <c r="AJI183" s="9"/>
      <c r="AJL183" s="10"/>
      <c r="AJM183" s="1"/>
      <c r="AJN183" s="9"/>
      <c r="AJQ183" s="10"/>
      <c r="AJR183" s="1"/>
      <c r="AJS183" s="9"/>
      <c r="AJV183" s="10"/>
      <c r="AJW183" s="1"/>
      <c r="AJX183" s="9"/>
      <c r="AKA183" s="10"/>
      <c r="AKB183" s="1"/>
      <c r="AKC183" s="9"/>
      <c r="AKF183" s="10"/>
      <c r="AKG183" s="1"/>
      <c r="AKH183" s="9"/>
      <c r="AKK183" s="10"/>
      <c r="AKL183" s="1"/>
      <c r="AKM183" s="9"/>
      <c r="AKP183" s="10"/>
      <c r="AKQ183" s="1"/>
      <c r="AKR183" s="9"/>
      <c r="AKU183" s="10"/>
      <c r="AKV183" s="1"/>
      <c r="AKW183" s="9"/>
      <c r="AKZ183" s="10"/>
      <c r="ALA183" s="1"/>
      <c r="ALB183" s="9"/>
      <c r="ALE183" s="10"/>
      <c r="ALF183" s="1"/>
      <c r="ALG183" s="9"/>
      <c r="ALJ183" s="10"/>
      <c r="ALK183" s="1"/>
      <c r="ALL183" s="9"/>
      <c r="ALO183" s="10"/>
      <c r="ALP183" s="1"/>
      <c r="ALQ183" s="9"/>
      <c r="ALT183" s="10"/>
      <c r="ALU183" s="1"/>
      <c r="ALV183" s="9"/>
      <c r="ALY183" s="10"/>
      <c r="ALZ183" s="1"/>
      <c r="AMA183" s="9"/>
      <c r="AMD183" s="10"/>
      <c r="AME183" s="1"/>
      <c r="AMF183" s="9"/>
      <c r="AMI183" s="10"/>
      <c r="AMJ183" s="1"/>
    </row>
    <row r="184" spans="1:1024" customHeight="1" ht="13.2">
      <c r="I184" s="1"/>
      <c r="J184" s="9"/>
      <c r="M184" s="10"/>
      <c r="N184" s="1"/>
      <c r="O184" s="9"/>
      <c r="R184" s="10"/>
      <c r="S184" s="1"/>
      <c r="T184" s="9"/>
      <c r="W184" s="10"/>
      <c r="X184" s="1"/>
      <c r="Y184" s="9"/>
      <c r="AB184" s="10"/>
      <c r="AC184" s="1"/>
      <c r="AD184" s="9"/>
      <c r="AG184" s="10"/>
      <c r="AH184" s="1"/>
      <c r="AI184" s="9"/>
      <c r="AL184" s="10"/>
      <c r="AM184" s="1"/>
      <c r="AN184" s="9"/>
      <c r="AQ184" s="10"/>
      <c r="AR184" s="1"/>
      <c r="AS184" s="9"/>
      <c r="AV184" s="10"/>
      <c r="AW184" s="1"/>
      <c r="AX184" s="9"/>
      <c r="BA184" s="10"/>
      <c r="BB184" s="1"/>
      <c r="BC184" s="9"/>
      <c r="BF184" s="10"/>
      <c r="BG184" s="1"/>
      <c r="BH184" s="9"/>
      <c r="BK184" s="10"/>
      <c r="BL184" s="1"/>
      <c r="BM184" s="9"/>
      <c r="BP184" s="10"/>
      <c r="BQ184" s="1"/>
      <c r="BR184" s="9"/>
      <c r="BU184" s="10"/>
      <c r="BV184" s="1"/>
      <c r="BW184" s="9"/>
      <c r="BZ184" s="10"/>
      <c r="CA184" s="1"/>
      <c r="CB184" s="9"/>
      <c r="CE184" s="10"/>
      <c r="CF184" s="1"/>
      <c r="CG184" s="9"/>
      <c r="CJ184" s="10"/>
      <c r="CK184" s="1"/>
      <c r="CL184" s="9"/>
      <c r="CO184" s="10"/>
      <c r="CP184" s="1"/>
      <c r="CQ184" s="9"/>
      <c r="CT184" s="10"/>
      <c r="CU184" s="1"/>
      <c r="CV184" s="9"/>
      <c r="CY184" s="10"/>
      <c r="CZ184" s="1"/>
      <c r="DA184" s="9"/>
      <c r="DD184" s="10"/>
      <c r="DE184" s="1"/>
      <c r="DF184" s="9"/>
      <c r="DI184" s="10"/>
      <c r="DJ184" s="1"/>
      <c r="DK184" s="9"/>
      <c r="DN184" s="10"/>
      <c r="DO184" s="1"/>
      <c r="DP184" s="9"/>
      <c r="DS184" s="10"/>
      <c r="DT184" s="1"/>
      <c r="DU184" s="9"/>
      <c r="DX184" s="10"/>
      <c r="DY184" s="1"/>
      <c r="DZ184" s="9"/>
      <c r="EC184" s="10"/>
      <c r="ED184" s="1"/>
      <c r="EE184" s="9"/>
      <c r="EH184" s="10"/>
      <c r="EI184" s="1"/>
      <c r="EJ184" s="9"/>
      <c r="EM184" s="10"/>
      <c r="EN184" s="1"/>
      <c r="EO184" s="9"/>
      <c r="ER184" s="10"/>
      <c r="ES184" s="1"/>
      <c r="ET184" s="9"/>
      <c r="EW184" s="10"/>
      <c r="EX184" s="1"/>
      <c r="EY184" s="9"/>
      <c r="FB184" s="10"/>
      <c r="FC184" s="1"/>
      <c r="FD184" s="9"/>
      <c r="FG184" s="10"/>
      <c r="FH184" s="1"/>
      <c r="FI184" s="9"/>
      <c r="FL184" s="10"/>
      <c r="FM184" s="1"/>
      <c r="FN184" s="9"/>
      <c r="FQ184" s="10"/>
      <c r="FR184" s="1"/>
      <c r="FS184" s="9"/>
      <c r="FV184" s="10"/>
      <c r="FW184" s="1"/>
      <c r="FX184" s="9"/>
      <c r="GA184" s="10"/>
      <c r="GB184" s="1"/>
      <c r="GC184" s="9"/>
      <c r="GF184" s="10"/>
      <c r="GG184" s="1"/>
      <c r="GH184" s="9"/>
      <c r="GK184" s="10"/>
      <c r="GL184" s="1"/>
      <c r="GM184" s="9"/>
      <c r="GP184" s="10"/>
      <c r="GQ184" s="1"/>
      <c r="GR184" s="9"/>
      <c r="GU184" s="10"/>
      <c r="GV184" s="1"/>
      <c r="GW184" s="9"/>
      <c r="GZ184" s="10"/>
      <c r="HA184" s="1"/>
      <c r="HB184" s="9"/>
      <c r="HE184" s="10"/>
      <c r="HF184" s="1"/>
      <c r="HG184" s="9"/>
      <c r="HJ184" s="10"/>
      <c r="HK184" s="1"/>
      <c r="HL184" s="9"/>
      <c r="HO184" s="10"/>
      <c r="HP184" s="1"/>
      <c r="HQ184" s="9"/>
      <c r="HT184" s="10"/>
      <c r="HU184" s="1"/>
      <c r="HV184" s="9"/>
      <c r="HY184" s="10"/>
      <c r="HZ184" s="1"/>
      <c r="IA184" s="9"/>
      <c r="ID184" s="10"/>
      <c r="IE184" s="1"/>
      <c r="IF184" s="9"/>
      <c r="II184" s="10"/>
      <c r="IJ184" s="1"/>
      <c r="IK184" s="9"/>
      <c r="IN184" s="10"/>
      <c r="IO184" s="1"/>
      <c r="IP184" s="9"/>
      <c r="IS184" s="10"/>
      <c r="IT184" s="1"/>
      <c r="IU184" s="9"/>
      <c r="IX184" s="10"/>
      <c r="IY184" s="1"/>
      <c r="IZ184" s="9"/>
      <c r="JC184" s="10"/>
      <c r="JD184" s="1"/>
      <c r="JE184" s="9"/>
      <c r="JH184" s="10"/>
      <c r="JI184" s="1"/>
      <c r="JJ184" s="9"/>
      <c r="JM184" s="10"/>
      <c r="JN184" s="1"/>
      <c r="JO184" s="9"/>
      <c r="JR184" s="10"/>
      <c r="JS184" s="1"/>
      <c r="JT184" s="9"/>
      <c r="JW184" s="10"/>
      <c r="JX184" s="1"/>
      <c r="JY184" s="9"/>
      <c r="KB184" s="10"/>
      <c r="KC184" s="1"/>
      <c r="KD184" s="9"/>
      <c r="KG184" s="10"/>
      <c r="KH184" s="1"/>
      <c r="KI184" s="9"/>
      <c r="KL184" s="10"/>
      <c r="KM184" s="1"/>
      <c r="KN184" s="9"/>
      <c r="KQ184" s="10"/>
      <c r="KR184" s="1"/>
      <c r="KS184" s="9"/>
      <c r="KV184" s="10"/>
      <c r="KW184" s="1"/>
      <c r="KX184" s="9"/>
      <c r="LA184" s="10"/>
      <c r="LB184" s="1"/>
      <c r="LC184" s="9"/>
      <c r="LF184" s="10"/>
      <c r="LG184" s="1"/>
      <c r="LH184" s="9"/>
      <c r="LK184" s="10"/>
      <c r="LL184" s="1"/>
      <c r="LM184" s="9"/>
      <c r="LP184" s="10"/>
      <c r="LQ184" s="1"/>
      <c r="LR184" s="9"/>
      <c r="LU184" s="10"/>
      <c r="LV184" s="1"/>
      <c r="LW184" s="9"/>
      <c r="LZ184" s="10"/>
      <c r="MA184" s="1"/>
      <c r="MB184" s="9"/>
      <c r="ME184" s="10"/>
      <c r="MF184" s="1"/>
      <c r="MG184" s="9"/>
      <c r="MJ184" s="10"/>
      <c r="MK184" s="1"/>
      <c r="ML184" s="9"/>
      <c r="MO184" s="10"/>
      <c r="MP184" s="1"/>
      <c r="MQ184" s="9"/>
      <c r="MT184" s="10"/>
      <c r="MU184" s="1"/>
      <c r="MV184" s="9"/>
      <c r="MY184" s="10"/>
      <c r="MZ184" s="1"/>
      <c r="NA184" s="9"/>
      <c r="ND184" s="10"/>
      <c r="NE184" s="1"/>
      <c r="NF184" s="9"/>
      <c r="NI184" s="10"/>
      <c r="NJ184" s="1"/>
      <c r="NK184" s="9"/>
      <c r="NN184" s="10"/>
      <c r="NO184" s="1"/>
      <c r="NP184" s="9"/>
      <c r="NS184" s="10"/>
      <c r="NT184" s="1"/>
      <c r="NU184" s="9"/>
      <c r="NX184" s="10"/>
      <c r="NY184" s="1"/>
      <c r="NZ184" s="9"/>
      <c r="OC184" s="10"/>
      <c r="OD184" s="1"/>
      <c r="OE184" s="9"/>
      <c r="OH184" s="10"/>
      <c r="OI184" s="1"/>
      <c r="OJ184" s="9"/>
      <c r="OM184" s="10"/>
      <c r="ON184" s="1"/>
      <c r="OO184" s="9"/>
      <c r="OR184" s="10"/>
      <c r="OS184" s="1"/>
      <c r="OT184" s="9"/>
      <c r="OW184" s="10"/>
      <c r="OX184" s="1"/>
      <c r="OY184" s="9"/>
      <c r="PB184" s="10"/>
      <c r="PC184" s="1"/>
      <c r="PD184" s="9"/>
      <c r="PG184" s="10"/>
      <c r="PH184" s="1"/>
      <c r="PI184" s="9"/>
      <c r="PL184" s="10"/>
      <c r="PM184" s="1"/>
      <c r="PN184" s="9"/>
      <c r="PQ184" s="10"/>
      <c r="PR184" s="1"/>
      <c r="PS184" s="9"/>
      <c r="PV184" s="10"/>
      <c r="PW184" s="1"/>
      <c r="PX184" s="9"/>
      <c r="QA184" s="10"/>
      <c r="QB184" s="1"/>
      <c r="QC184" s="9"/>
      <c r="QF184" s="10"/>
      <c r="QG184" s="1"/>
      <c r="QH184" s="9"/>
      <c r="QK184" s="10"/>
      <c r="QL184" s="1"/>
      <c r="QM184" s="9"/>
      <c r="QP184" s="10"/>
      <c r="QQ184" s="1"/>
      <c r="QR184" s="9"/>
      <c r="QU184" s="10"/>
      <c r="QV184" s="1"/>
      <c r="QW184" s="9"/>
      <c r="QZ184" s="10"/>
      <c r="RA184" s="1"/>
      <c r="RB184" s="9"/>
      <c r="RE184" s="10"/>
      <c r="RF184" s="1"/>
      <c r="RG184" s="9"/>
      <c r="RJ184" s="10"/>
      <c r="RK184" s="1"/>
      <c r="RL184" s="9"/>
      <c r="RO184" s="10"/>
      <c r="RP184" s="1"/>
      <c r="RQ184" s="9"/>
      <c r="RT184" s="10"/>
      <c r="RU184" s="1"/>
      <c r="RV184" s="9"/>
      <c r="RY184" s="10"/>
      <c r="RZ184" s="1"/>
      <c r="SA184" s="9"/>
      <c r="SD184" s="10"/>
      <c r="SE184" s="1"/>
      <c r="SF184" s="9"/>
      <c r="SI184" s="10"/>
      <c r="SJ184" s="1"/>
      <c r="SK184" s="9"/>
      <c r="SN184" s="10"/>
      <c r="SO184" s="1"/>
      <c r="SP184" s="9"/>
      <c r="SS184" s="10"/>
      <c r="ST184" s="1"/>
      <c r="SU184" s="9"/>
      <c r="SX184" s="10"/>
      <c r="SY184" s="1"/>
      <c r="SZ184" s="9"/>
      <c r="TC184" s="10"/>
      <c r="TD184" s="1"/>
      <c r="TE184" s="9"/>
      <c r="TH184" s="10"/>
      <c r="TI184" s="1"/>
      <c r="TJ184" s="9"/>
      <c r="TM184" s="10"/>
      <c r="TN184" s="1"/>
      <c r="TO184" s="9"/>
      <c r="TR184" s="10"/>
      <c r="TS184" s="1"/>
      <c r="TT184" s="9"/>
      <c r="TW184" s="10"/>
      <c r="TX184" s="1"/>
      <c r="TY184" s="9"/>
      <c r="UB184" s="10"/>
      <c r="UC184" s="1"/>
      <c r="UD184" s="9"/>
      <c r="UG184" s="10"/>
      <c r="UH184" s="1"/>
      <c r="UI184" s="9"/>
      <c r="UL184" s="10"/>
      <c r="UM184" s="1"/>
      <c r="UN184" s="9"/>
      <c r="UQ184" s="10"/>
      <c r="UR184" s="1"/>
      <c r="US184" s="9"/>
      <c r="UV184" s="10"/>
      <c r="UW184" s="1"/>
      <c r="UX184" s="9"/>
      <c r="VA184" s="10"/>
      <c r="VB184" s="1"/>
      <c r="VC184" s="9"/>
      <c r="VF184" s="10"/>
      <c r="VG184" s="1"/>
      <c r="VH184" s="9"/>
      <c r="VK184" s="10"/>
      <c r="VL184" s="1"/>
      <c r="VM184" s="9"/>
      <c r="VP184" s="10"/>
      <c r="VQ184" s="1"/>
      <c r="VR184" s="9"/>
      <c r="VU184" s="10"/>
      <c r="VV184" s="1"/>
      <c r="VW184" s="9"/>
      <c r="VZ184" s="10"/>
      <c r="WA184" s="1"/>
      <c r="WB184" s="9"/>
      <c r="WE184" s="10"/>
      <c r="WF184" s="1"/>
      <c r="WG184" s="9"/>
      <c r="WJ184" s="10"/>
      <c r="WK184" s="1"/>
      <c r="WL184" s="9"/>
      <c r="WO184" s="10"/>
      <c r="WP184" s="1"/>
      <c r="WQ184" s="9"/>
      <c r="WT184" s="10"/>
      <c r="WU184" s="1"/>
      <c r="WV184" s="9"/>
      <c r="WY184" s="10"/>
      <c r="WZ184" s="1"/>
      <c r="XA184" s="9"/>
      <c r="XD184" s="10"/>
      <c r="XE184" s="1"/>
      <c r="XF184" s="9"/>
      <c r="XI184" s="10"/>
      <c r="XJ184" s="1"/>
      <c r="XK184" s="9"/>
      <c r="XN184" s="10"/>
      <c r="XO184" s="1"/>
      <c r="XP184" s="9"/>
      <c r="XS184" s="10"/>
      <c r="XT184" s="1"/>
      <c r="XU184" s="9"/>
      <c r="XX184" s="10"/>
      <c r="XY184" s="1"/>
      <c r="XZ184" s="9"/>
      <c r="YC184" s="10"/>
      <c r="YD184" s="1"/>
      <c r="YE184" s="9"/>
      <c r="YH184" s="10"/>
      <c r="YI184" s="1"/>
      <c r="YJ184" s="9"/>
      <c r="YM184" s="10"/>
      <c r="YN184" s="1"/>
      <c r="YO184" s="9"/>
      <c r="YR184" s="10"/>
      <c r="YS184" s="1"/>
      <c r="YT184" s="9"/>
      <c r="YW184" s="10"/>
      <c r="YX184" s="1"/>
      <c r="YY184" s="9"/>
      <c r="ZB184" s="10"/>
      <c r="ZC184" s="1"/>
      <c r="ZD184" s="9"/>
      <c r="ZG184" s="10"/>
      <c r="ZH184" s="1"/>
      <c r="ZI184" s="9"/>
      <c r="ZL184" s="10"/>
      <c r="ZM184" s="1"/>
      <c r="ZN184" s="9"/>
      <c r="ZQ184" s="10"/>
      <c r="ZR184" s="1"/>
      <c r="ZS184" s="9"/>
      <c r="ZV184" s="10"/>
      <c r="ZW184" s="1"/>
      <c r="ZX184" s="9"/>
      <c r="AAA184" s="10"/>
      <c r="AAB184" s="1"/>
      <c r="AAC184" s="9"/>
      <c r="AAF184" s="10"/>
      <c r="AAG184" s="1"/>
      <c r="AAH184" s="9"/>
      <c r="AAK184" s="10"/>
      <c r="AAL184" s="1"/>
      <c r="AAM184" s="9"/>
      <c r="AAP184" s="10"/>
      <c r="AAQ184" s="1"/>
      <c r="AAR184" s="9"/>
      <c r="AAU184" s="10"/>
      <c r="AAV184" s="1"/>
      <c r="AAW184" s="9"/>
      <c r="AAZ184" s="10"/>
      <c r="ABA184" s="1"/>
      <c r="ABB184" s="9"/>
      <c r="ABE184" s="10"/>
      <c r="ABF184" s="1"/>
      <c r="ABG184" s="9"/>
      <c r="ABJ184" s="10"/>
      <c r="ABK184" s="1"/>
      <c r="ABL184" s="9"/>
      <c r="ABO184" s="10"/>
      <c r="ABP184" s="1"/>
      <c r="ABQ184" s="9"/>
      <c r="ABT184" s="10"/>
      <c r="ABU184" s="1"/>
      <c r="ABV184" s="9"/>
      <c r="ABY184" s="10"/>
      <c r="ABZ184" s="1"/>
      <c r="ACA184" s="9"/>
      <c r="ACD184" s="10"/>
      <c r="ACE184" s="1"/>
      <c r="ACF184" s="9"/>
      <c r="ACI184" s="10"/>
      <c r="ACJ184" s="1"/>
      <c r="ACK184" s="9"/>
      <c r="ACN184" s="10"/>
      <c r="ACO184" s="1"/>
      <c r="ACP184" s="9"/>
      <c r="ACS184" s="10"/>
      <c r="ACT184" s="1"/>
      <c r="ACU184" s="9"/>
      <c r="ACX184" s="10"/>
      <c r="ACY184" s="1"/>
      <c r="ACZ184" s="9"/>
      <c r="ADC184" s="10"/>
      <c r="ADD184" s="1"/>
      <c r="ADE184" s="9"/>
      <c r="ADH184" s="10"/>
      <c r="ADI184" s="1"/>
      <c r="ADJ184" s="9"/>
      <c r="ADM184" s="10"/>
      <c r="ADN184" s="1"/>
      <c r="ADO184" s="9"/>
      <c r="ADR184" s="10"/>
      <c r="ADS184" s="1"/>
      <c r="ADT184" s="9"/>
      <c r="ADW184" s="10"/>
      <c r="ADX184" s="1"/>
      <c r="ADY184" s="9"/>
      <c r="AEB184" s="10"/>
      <c r="AEC184" s="1"/>
      <c r="AED184" s="9"/>
      <c r="AEG184" s="10"/>
      <c r="AEH184" s="1"/>
      <c r="AEI184" s="9"/>
      <c r="AEL184" s="10"/>
      <c r="AEM184" s="1"/>
      <c r="AEN184" s="9"/>
      <c r="AEQ184" s="10"/>
      <c r="AER184" s="1"/>
      <c r="AES184" s="9"/>
      <c r="AEV184" s="10"/>
      <c r="AEW184" s="1"/>
      <c r="AEX184" s="9"/>
      <c r="AFA184" s="10"/>
      <c r="AFB184" s="1"/>
      <c r="AFC184" s="9"/>
      <c r="AFF184" s="10"/>
      <c r="AFG184" s="1"/>
      <c r="AFH184" s="9"/>
      <c r="AFK184" s="10"/>
      <c r="AFL184" s="1"/>
      <c r="AFM184" s="9"/>
      <c r="AFP184" s="10"/>
      <c r="AFQ184" s="1"/>
      <c r="AFR184" s="9"/>
      <c r="AFU184" s="10"/>
      <c r="AFV184" s="1"/>
      <c r="AFW184" s="9"/>
      <c r="AFZ184" s="10"/>
      <c r="AGA184" s="1"/>
      <c r="AGB184" s="9"/>
      <c r="AGE184" s="10"/>
      <c r="AGF184" s="1"/>
      <c r="AGG184" s="9"/>
      <c r="AGJ184" s="10"/>
      <c r="AGK184" s="1"/>
      <c r="AGL184" s="9"/>
      <c r="AGO184" s="10"/>
      <c r="AGP184" s="1"/>
      <c r="AGQ184" s="9"/>
      <c r="AGT184" s="10"/>
      <c r="AGU184" s="1"/>
      <c r="AGV184" s="9"/>
      <c r="AGY184" s="10"/>
      <c r="AGZ184" s="1"/>
      <c r="AHA184" s="9"/>
      <c r="AHD184" s="10"/>
      <c r="AHE184" s="1"/>
      <c r="AHF184" s="9"/>
      <c r="AHI184" s="10"/>
      <c r="AHJ184" s="1"/>
      <c r="AHK184" s="9"/>
      <c r="AHN184" s="10"/>
      <c r="AHO184" s="1"/>
      <c r="AHP184" s="9"/>
      <c r="AHS184" s="10"/>
      <c r="AHT184" s="1"/>
      <c r="AHU184" s="9"/>
      <c r="AHX184" s="10"/>
      <c r="AHY184" s="1"/>
      <c r="AHZ184" s="9"/>
      <c r="AIC184" s="10"/>
      <c r="AID184" s="1"/>
      <c r="AIE184" s="9"/>
      <c r="AIH184" s="10"/>
      <c r="AII184" s="1"/>
      <c r="AIJ184" s="9"/>
      <c r="AIM184" s="10"/>
      <c r="AIN184" s="1"/>
      <c r="AIO184" s="9"/>
      <c r="AIR184" s="10"/>
      <c r="AIS184" s="1"/>
      <c r="AIT184" s="9"/>
      <c r="AIW184" s="10"/>
      <c r="AIX184" s="1"/>
      <c r="AIY184" s="9"/>
      <c r="AJB184" s="10"/>
      <c r="AJC184" s="1"/>
      <c r="AJD184" s="9"/>
      <c r="AJG184" s="10"/>
      <c r="AJH184" s="1"/>
      <c r="AJI184" s="9"/>
      <c r="AJL184" s="10"/>
      <c r="AJM184" s="1"/>
      <c r="AJN184" s="9"/>
      <c r="AJQ184" s="10"/>
      <c r="AJR184" s="1"/>
      <c r="AJS184" s="9"/>
      <c r="AJV184" s="10"/>
      <c r="AJW184" s="1"/>
      <c r="AJX184" s="9"/>
      <c r="AKA184" s="10"/>
      <c r="AKB184" s="1"/>
      <c r="AKC184" s="9"/>
      <c r="AKF184" s="10"/>
      <c r="AKG184" s="1"/>
      <c r="AKH184" s="9"/>
      <c r="AKK184" s="10"/>
      <c r="AKL184" s="1"/>
      <c r="AKM184" s="9"/>
      <c r="AKP184" s="10"/>
      <c r="AKQ184" s="1"/>
      <c r="AKR184" s="9"/>
      <c r="AKU184" s="10"/>
      <c r="AKV184" s="1"/>
      <c r="AKW184" s="9"/>
      <c r="AKZ184" s="10"/>
      <c r="ALA184" s="1"/>
      <c r="ALB184" s="9"/>
      <c r="ALE184" s="10"/>
      <c r="ALF184" s="1"/>
      <c r="ALG184" s="9"/>
      <c r="ALJ184" s="10"/>
      <c r="ALK184" s="1"/>
      <c r="ALL184" s="9"/>
      <c r="ALO184" s="10"/>
      <c r="ALP184" s="1"/>
      <c r="ALQ184" s="9"/>
      <c r="ALT184" s="10"/>
      <c r="ALU184" s="1"/>
      <c r="ALV184" s="9"/>
      <c r="ALY184" s="10"/>
      <c r="ALZ184" s="1"/>
      <c r="AMA184" s="9"/>
      <c r="AMD184" s="10"/>
      <c r="AME184" s="1"/>
      <c r="AMF184" s="9"/>
      <c r="AMI184" s="10"/>
      <c r="AMJ184" s="1"/>
    </row>
    <row r="185" spans="1:1024" customHeight="1" ht="13.2">
      <c r="I185" s="1"/>
      <c r="J185" s="9"/>
      <c r="M185" s="10"/>
      <c r="N185" s="1"/>
      <c r="O185" s="9"/>
      <c r="R185" s="10"/>
      <c r="S185" s="1"/>
      <c r="T185" s="9"/>
      <c r="W185" s="10"/>
      <c r="X185" s="1"/>
      <c r="Y185" s="9"/>
      <c r="AB185" s="10"/>
      <c r="AC185" s="1"/>
      <c r="AD185" s="9"/>
      <c r="AG185" s="10"/>
      <c r="AH185" s="1"/>
      <c r="AI185" s="9"/>
      <c r="AL185" s="10"/>
      <c r="AM185" s="1"/>
      <c r="AN185" s="9"/>
      <c r="AQ185" s="10"/>
      <c r="AR185" s="1"/>
      <c r="AS185" s="9"/>
      <c r="AV185" s="10"/>
      <c r="AW185" s="1"/>
      <c r="AX185" s="9"/>
      <c r="BA185" s="10"/>
      <c r="BB185" s="1"/>
      <c r="BC185" s="9"/>
      <c r="BF185" s="10"/>
      <c r="BG185" s="1"/>
      <c r="BH185" s="9"/>
      <c r="BK185" s="10"/>
      <c r="BL185" s="1"/>
      <c r="BM185" s="9"/>
      <c r="BP185" s="10"/>
      <c r="BQ185" s="1"/>
      <c r="BR185" s="9"/>
      <c r="BU185" s="10"/>
      <c r="BV185" s="1"/>
      <c r="BW185" s="9"/>
      <c r="BZ185" s="10"/>
      <c r="CA185" s="1"/>
      <c r="CB185" s="9"/>
      <c r="CE185" s="10"/>
      <c r="CF185" s="1"/>
      <c r="CG185" s="9"/>
      <c r="CJ185" s="10"/>
      <c r="CK185" s="1"/>
      <c r="CL185" s="9"/>
      <c r="CO185" s="10"/>
      <c r="CP185" s="1"/>
      <c r="CQ185" s="9"/>
      <c r="CT185" s="10"/>
      <c r="CU185" s="1"/>
      <c r="CV185" s="9"/>
      <c r="CY185" s="10"/>
      <c r="CZ185" s="1"/>
      <c r="DA185" s="9"/>
      <c r="DD185" s="10"/>
      <c r="DE185" s="1"/>
      <c r="DF185" s="9"/>
      <c r="DI185" s="10"/>
      <c r="DJ185" s="1"/>
      <c r="DK185" s="9"/>
      <c r="DN185" s="10"/>
      <c r="DO185" s="1"/>
      <c r="DP185" s="9"/>
      <c r="DS185" s="10"/>
      <c r="DT185" s="1"/>
      <c r="DU185" s="9"/>
      <c r="DX185" s="10"/>
      <c r="DY185" s="1"/>
      <c r="DZ185" s="9"/>
      <c r="EC185" s="10"/>
      <c r="ED185" s="1"/>
      <c r="EE185" s="9"/>
      <c r="EH185" s="10"/>
      <c r="EI185" s="1"/>
      <c r="EJ185" s="9"/>
      <c r="EM185" s="10"/>
      <c r="EN185" s="1"/>
      <c r="EO185" s="9"/>
      <c r="ER185" s="10"/>
      <c r="ES185" s="1"/>
      <c r="ET185" s="9"/>
      <c r="EW185" s="10"/>
      <c r="EX185" s="1"/>
      <c r="EY185" s="9"/>
      <c r="FB185" s="10"/>
      <c r="FC185" s="1"/>
      <c r="FD185" s="9"/>
      <c r="FG185" s="10"/>
      <c r="FH185" s="1"/>
      <c r="FI185" s="9"/>
      <c r="FL185" s="10"/>
      <c r="FM185" s="1"/>
      <c r="FN185" s="9"/>
      <c r="FQ185" s="10"/>
      <c r="FR185" s="1"/>
      <c r="FS185" s="9"/>
      <c r="FV185" s="10"/>
      <c r="FW185" s="1"/>
      <c r="FX185" s="9"/>
      <c r="GA185" s="10"/>
      <c r="GB185" s="1"/>
      <c r="GC185" s="9"/>
      <c r="GF185" s="10"/>
      <c r="GG185" s="1"/>
      <c r="GH185" s="9"/>
      <c r="GK185" s="10"/>
      <c r="GL185" s="1"/>
      <c r="GM185" s="9"/>
      <c r="GP185" s="10"/>
      <c r="GQ185" s="1"/>
      <c r="GR185" s="9"/>
      <c r="GU185" s="10"/>
      <c r="GV185" s="1"/>
      <c r="GW185" s="9"/>
      <c r="GZ185" s="10"/>
      <c r="HA185" s="1"/>
      <c r="HB185" s="9"/>
      <c r="HE185" s="10"/>
      <c r="HF185" s="1"/>
      <c r="HG185" s="9"/>
      <c r="HJ185" s="10"/>
      <c r="HK185" s="1"/>
      <c r="HL185" s="9"/>
      <c r="HO185" s="10"/>
      <c r="HP185" s="1"/>
      <c r="HQ185" s="9"/>
      <c r="HT185" s="10"/>
      <c r="HU185" s="1"/>
      <c r="HV185" s="9"/>
      <c r="HY185" s="10"/>
      <c r="HZ185" s="1"/>
      <c r="IA185" s="9"/>
      <c r="ID185" s="10"/>
      <c r="IE185" s="1"/>
      <c r="IF185" s="9"/>
      <c r="II185" s="10"/>
      <c r="IJ185" s="1"/>
      <c r="IK185" s="9"/>
      <c r="IN185" s="10"/>
      <c r="IO185" s="1"/>
      <c r="IP185" s="9"/>
      <c r="IS185" s="10"/>
      <c r="IT185" s="1"/>
      <c r="IU185" s="9"/>
      <c r="IX185" s="10"/>
      <c r="IY185" s="1"/>
      <c r="IZ185" s="9"/>
      <c r="JC185" s="10"/>
      <c r="JD185" s="1"/>
      <c r="JE185" s="9"/>
      <c r="JH185" s="10"/>
      <c r="JI185" s="1"/>
      <c r="JJ185" s="9"/>
      <c r="JM185" s="10"/>
      <c r="JN185" s="1"/>
      <c r="JO185" s="9"/>
      <c r="JR185" s="10"/>
      <c r="JS185" s="1"/>
      <c r="JT185" s="9"/>
      <c r="JW185" s="10"/>
      <c r="JX185" s="1"/>
      <c r="JY185" s="9"/>
      <c r="KB185" s="10"/>
      <c r="KC185" s="1"/>
      <c r="KD185" s="9"/>
      <c r="KG185" s="10"/>
      <c r="KH185" s="1"/>
      <c r="KI185" s="9"/>
      <c r="KL185" s="10"/>
      <c r="KM185" s="1"/>
      <c r="KN185" s="9"/>
      <c r="KQ185" s="10"/>
      <c r="KR185" s="1"/>
      <c r="KS185" s="9"/>
      <c r="KV185" s="10"/>
      <c r="KW185" s="1"/>
      <c r="KX185" s="9"/>
      <c r="LA185" s="10"/>
      <c r="LB185" s="1"/>
      <c r="LC185" s="9"/>
      <c r="LF185" s="10"/>
      <c r="LG185" s="1"/>
      <c r="LH185" s="9"/>
      <c r="LK185" s="10"/>
      <c r="LL185" s="1"/>
      <c r="LM185" s="9"/>
      <c r="LP185" s="10"/>
      <c r="LQ185" s="1"/>
      <c r="LR185" s="9"/>
      <c r="LU185" s="10"/>
      <c r="LV185" s="1"/>
      <c r="LW185" s="9"/>
      <c r="LZ185" s="10"/>
      <c r="MA185" s="1"/>
      <c r="MB185" s="9"/>
      <c r="ME185" s="10"/>
      <c r="MF185" s="1"/>
      <c r="MG185" s="9"/>
      <c r="MJ185" s="10"/>
      <c r="MK185" s="1"/>
      <c r="ML185" s="9"/>
      <c r="MO185" s="10"/>
      <c r="MP185" s="1"/>
      <c r="MQ185" s="9"/>
      <c r="MT185" s="10"/>
      <c r="MU185" s="1"/>
      <c r="MV185" s="9"/>
      <c r="MY185" s="10"/>
      <c r="MZ185" s="1"/>
      <c r="NA185" s="9"/>
      <c r="ND185" s="10"/>
      <c r="NE185" s="1"/>
      <c r="NF185" s="9"/>
      <c r="NI185" s="10"/>
      <c r="NJ185" s="1"/>
      <c r="NK185" s="9"/>
      <c r="NN185" s="10"/>
      <c r="NO185" s="1"/>
      <c r="NP185" s="9"/>
      <c r="NS185" s="10"/>
      <c r="NT185" s="1"/>
      <c r="NU185" s="9"/>
      <c r="NX185" s="10"/>
      <c r="NY185" s="1"/>
      <c r="NZ185" s="9"/>
      <c r="OC185" s="10"/>
      <c r="OD185" s="1"/>
      <c r="OE185" s="9"/>
      <c r="OH185" s="10"/>
      <c r="OI185" s="1"/>
      <c r="OJ185" s="9"/>
      <c r="OM185" s="10"/>
      <c r="ON185" s="1"/>
      <c r="OO185" s="9"/>
      <c r="OR185" s="10"/>
      <c r="OS185" s="1"/>
      <c r="OT185" s="9"/>
      <c r="OW185" s="10"/>
      <c r="OX185" s="1"/>
      <c r="OY185" s="9"/>
      <c r="PB185" s="10"/>
      <c r="PC185" s="1"/>
      <c r="PD185" s="9"/>
      <c r="PG185" s="10"/>
      <c r="PH185" s="1"/>
      <c r="PI185" s="9"/>
      <c r="PL185" s="10"/>
      <c r="PM185" s="1"/>
      <c r="PN185" s="9"/>
      <c r="PQ185" s="10"/>
      <c r="PR185" s="1"/>
      <c r="PS185" s="9"/>
      <c r="PV185" s="10"/>
      <c r="PW185" s="1"/>
      <c r="PX185" s="9"/>
      <c r="QA185" s="10"/>
      <c r="QB185" s="1"/>
      <c r="QC185" s="9"/>
      <c r="QF185" s="10"/>
      <c r="QG185" s="1"/>
      <c r="QH185" s="9"/>
      <c r="QK185" s="10"/>
      <c r="QL185" s="1"/>
      <c r="QM185" s="9"/>
      <c r="QP185" s="10"/>
      <c r="QQ185" s="1"/>
      <c r="QR185" s="9"/>
      <c r="QU185" s="10"/>
      <c r="QV185" s="1"/>
      <c r="QW185" s="9"/>
      <c r="QZ185" s="10"/>
      <c r="RA185" s="1"/>
      <c r="RB185" s="9"/>
      <c r="RE185" s="10"/>
      <c r="RF185" s="1"/>
      <c r="RG185" s="9"/>
      <c r="RJ185" s="10"/>
      <c r="RK185" s="1"/>
      <c r="RL185" s="9"/>
      <c r="RO185" s="10"/>
      <c r="RP185" s="1"/>
      <c r="RQ185" s="9"/>
      <c r="RT185" s="10"/>
      <c r="RU185" s="1"/>
      <c r="RV185" s="9"/>
      <c r="RY185" s="10"/>
      <c r="RZ185" s="1"/>
      <c r="SA185" s="9"/>
      <c r="SD185" s="10"/>
      <c r="SE185" s="1"/>
      <c r="SF185" s="9"/>
      <c r="SI185" s="10"/>
      <c r="SJ185" s="1"/>
      <c r="SK185" s="9"/>
      <c r="SN185" s="10"/>
      <c r="SO185" s="1"/>
      <c r="SP185" s="9"/>
      <c r="SS185" s="10"/>
      <c r="ST185" s="1"/>
      <c r="SU185" s="9"/>
      <c r="SX185" s="10"/>
      <c r="SY185" s="1"/>
      <c r="SZ185" s="9"/>
      <c r="TC185" s="10"/>
      <c r="TD185" s="1"/>
      <c r="TE185" s="9"/>
      <c r="TH185" s="10"/>
      <c r="TI185" s="1"/>
      <c r="TJ185" s="9"/>
      <c r="TM185" s="10"/>
      <c r="TN185" s="1"/>
      <c r="TO185" s="9"/>
      <c r="TR185" s="10"/>
      <c r="TS185" s="1"/>
      <c r="TT185" s="9"/>
      <c r="TW185" s="10"/>
      <c r="TX185" s="1"/>
      <c r="TY185" s="9"/>
      <c r="UB185" s="10"/>
      <c r="UC185" s="1"/>
      <c r="UD185" s="9"/>
      <c r="UG185" s="10"/>
      <c r="UH185" s="1"/>
      <c r="UI185" s="9"/>
      <c r="UL185" s="10"/>
      <c r="UM185" s="1"/>
      <c r="UN185" s="9"/>
      <c r="UQ185" s="10"/>
      <c r="UR185" s="1"/>
      <c r="US185" s="9"/>
      <c r="UV185" s="10"/>
      <c r="UW185" s="1"/>
      <c r="UX185" s="9"/>
      <c r="VA185" s="10"/>
      <c r="VB185" s="1"/>
      <c r="VC185" s="9"/>
      <c r="VF185" s="10"/>
      <c r="VG185" s="1"/>
      <c r="VH185" s="9"/>
      <c r="VK185" s="10"/>
      <c r="VL185" s="1"/>
      <c r="VM185" s="9"/>
      <c r="VP185" s="10"/>
      <c r="VQ185" s="1"/>
      <c r="VR185" s="9"/>
      <c r="VU185" s="10"/>
      <c r="VV185" s="1"/>
      <c r="VW185" s="9"/>
      <c r="VZ185" s="10"/>
      <c r="WA185" s="1"/>
      <c r="WB185" s="9"/>
      <c r="WE185" s="10"/>
      <c r="WF185" s="1"/>
      <c r="WG185" s="9"/>
      <c r="WJ185" s="10"/>
      <c r="WK185" s="1"/>
      <c r="WL185" s="9"/>
      <c r="WO185" s="10"/>
      <c r="WP185" s="1"/>
      <c r="WQ185" s="9"/>
      <c r="WT185" s="10"/>
      <c r="WU185" s="1"/>
      <c r="WV185" s="9"/>
      <c r="WY185" s="10"/>
      <c r="WZ185" s="1"/>
      <c r="XA185" s="9"/>
      <c r="XD185" s="10"/>
      <c r="XE185" s="1"/>
      <c r="XF185" s="9"/>
      <c r="XI185" s="10"/>
      <c r="XJ185" s="1"/>
      <c r="XK185" s="9"/>
      <c r="XN185" s="10"/>
      <c r="XO185" s="1"/>
      <c r="XP185" s="9"/>
      <c r="XS185" s="10"/>
      <c r="XT185" s="1"/>
      <c r="XU185" s="9"/>
      <c r="XX185" s="10"/>
      <c r="XY185" s="1"/>
      <c r="XZ185" s="9"/>
      <c r="YC185" s="10"/>
      <c r="YD185" s="1"/>
      <c r="YE185" s="9"/>
      <c r="YH185" s="10"/>
      <c r="YI185" s="1"/>
      <c r="YJ185" s="9"/>
      <c r="YM185" s="10"/>
      <c r="YN185" s="1"/>
      <c r="YO185" s="9"/>
      <c r="YR185" s="10"/>
      <c r="YS185" s="1"/>
      <c r="YT185" s="9"/>
      <c r="YW185" s="10"/>
      <c r="YX185" s="1"/>
      <c r="YY185" s="9"/>
      <c r="ZB185" s="10"/>
      <c r="ZC185" s="1"/>
      <c r="ZD185" s="9"/>
      <c r="ZG185" s="10"/>
      <c r="ZH185" s="1"/>
      <c r="ZI185" s="9"/>
      <c r="ZL185" s="10"/>
      <c r="ZM185" s="1"/>
      <c r="ZN185" s="9"/>
      <c r="ZQ185" s="10"/>
      <c r="ZR185" s="1"/>
      <c r="ZS185" s="9"/>
      <c r="ZV185" s="10"/>
      <c r="ZW185" s="1"/>
      <c r="ZX185" s="9"/>
      <c r="AAA185" s="10"/>
      <c r="AAB185" s="1"/>
      <c r="AAC185" s="9"/>
      <c r="AAF185" s="10"/>
      <c r="AAG185" s="1"/>
      <c r="AAH185" s="9"/>
      <c r="AAK185" s="10"/>
      <c r="AAL185" s="1"/>
      <c r="AAM185" s="9"/>
      <c r="AAP185" s="10"/>
      <c r="AAQ185" s="1"/>
      <c r="AAR185" s="9"/>
      <c r="AAU185" s="10"/>
      <c r="AAV185" s="1"/>
      <c r="AAW185" s="9"/>
      <c r="AAZ185" s="10"/>
      <c r="ABA185" s="1"/>
      <c r="ABB185" s="9"/>
      <c r="ABE185" s="10"/>
      <c r="ABF185" s="1"/>
      <c r="ABG185" s="9"/>
      <c r="ABJ185" s="10"/>
      <c r="ABK185" s="1"/>
      <c r="ABL185" s="9"/>
      <c r="ABO185" s="10"/>
      <c r="ABP185" s="1"/>
      <c r="ABQ185" s="9"/>
      <c r="ABT185" s="10"/>
      <c r="ABU185" s="1"/>
      <c r="ABV185" s="9"/>
      <c r="ABY185" s="10"/>
      <c r="ABZ185" s="1"/>
      <c r="ACA185" s="9"/>
      <c r="ACD185" s="10"/>
      <c r="ACE185" s="1"/>
      <c r="ACF185" s="9"/>
      <c r="ACI185" s="10"/>
      <c r="ACJ185" s="1"/>
      <c r="ACK185" s="9"/>
      <c r="ACN185" s="10"/>
      <c r="ACO185" s="1"/>
      <c r="ACP185" s="9"/>
      <c r="ACS185" s="10"/>
      <c r="ACT185" s="1"/>
      <c r="ACU185" s="9"/>
      <c r="ACX185" s="10"/>
      <c r="ACY185" s="1"/>
      <c r="ACZ185" s="9"/>
      <c r="ADC185" s="10"/>
      <c r="ADD185" s="1"/>
      <c r="ADE185" s="9"/>
      <c r="ADH185" s="10"/>
      <c r="ADI185" s="1"/>
      <c r="ADJ185" s="9"/>
      <c r="ADM185" s="10"/>
      <c r="ADN185" s="1"/>
      <c r="ADO185" s="9"/>
      <c r="ADR185" s="10"/>
      <c r="ADS185" s="1"/>
      <c r="ADT185" s="9"/>
      <c r="ADW185" s="10"/>
      <c r="ADX185" s="1"/>
      <c r="ADY185" s="9"/>
      <c r="AEB185" s="10"/>
      <c r="AEC185" s="1"/>
      <c r="AED185" s="9"/>
      <c r="AEG185" s="10"/>
      <c r="AEH185" s="1"/>
      <c r="AEI185" s="9"/>
      <c r="AEL185" s="10"/>
      <c r="AEM185" s="1"/>
      <c r="AEN185" s="9"/>
      <c r="AEQ185" s="10"/>
      <c r="AER185" s="1"/>
      <c r="AES185" s="9"/>
      <c r="AEV185" s="10"/>
      <c r="AEW185" s="1"/>
      <c r="AEX185" s="9"/>
      <c r="AFA185" s="10"/>
      <c r="AFB185" s="1"/>
      <c r="AFC185" s="9"/>
      <c r="AFF185" s="10"/>
      <c r="AFG185" s="1"/>
      <c r="AFH185" s="9"/>
      <c r="AFK185" s="10"/>
      <c r="AFL185" s="1"/>
      <c r="AFM185" s="9"/>
      <c r="AFP185" s="10"/>
      <c r="AFQ185" s="1"/>
      <c r="AFR185" s="9"/>
      <c r="AFU185" s="10"/>
      <c r="AFV185" s="1"/>
      <c r="AFW185" s="9"/>
      <c r="AFZ185" s="10"/>
      <c r="AGA185" s="1"/>
      <c r="AGB185" s="9"/>
      <c r="AGE185" s="10"/>
      <c r="AGF185" s="1"/>
      <c r="AGG185" s="9"/>
      <c r="AGJ185" s="10"/>
      <c r="AGK185" s="1"/>
      <c r="AGL185" s="9"/>
      <c r="AGO185" s="10"/>
      <c r="AGP185" s="1"/>
      <c r="AGQ185" s="9"/>
      <c r="AGT185" s="10"/>
      <c r="AGU185" s="1"/>
      <c r="AGV185" s="9"/>
      <c r="AGY185" s="10"/>
      <c r="AGZ185" s="1"/>
      <c r="AHA185" s="9"/>
      <c r="AHD185" s="10"/>
      <c r="AHE185" s="1"/>
      <c r="AHF185" s="9"/>
      <c r="AHI185" s="10"/>
      <c r="AHJ185" s="1"/>
      <c r="AHK185" s="9"/>
      <c r="AHN185" s="10"/>
      <c r="AHO185" s="1"/>
      <c r="AHP185" s="9"/>
      <c r="AHS185" s="10"/>
      <c r="AHT185" s="1"/>
      <c r="AHU185" s="9"/>
      <c r="AHX185" s="10"/>
      <c r="AHY185" s="1"/>
      <c r="AHZ185" s="9"/>
      <c r="AIC185" s="10"/>
      <c r="AID185" s="1"/>
      <c r="AIE185" s="9"/>
      <c r="AIH185" s="10"/>
      <c r="AII185" s="1"/>
      <c r="AIJ185" s="9"/>
      <c r="AIM185" s="10"/>
      <c r="AIN185" s="1"/>
      <c r="AIO185" s="9"/>
      <c r="AIR185" s="10"/>
      <c r="AIS185" s="1"/>
      <c r="AIT185" s="9"/>
      <c r="AIW185" s="10"/>
      <c r="AIX185" s="1"/>
      <c r="AIY185" s="9"/>
      <c r="AJB185" s="10"/>
      <c r="AJC185" s="1"/>
      <c r="AJD185" s="9"/>
      <c r="AJG185" s="10"/>
      <c r="AJH185" s="1"/>
      <c r="AJI185" s="9"/>
      <c r="AJL185" s="10"/>
      <c r="AJM185" s="1"/>
      <c r="AJN185" s="9"/>
      <c r="AJQ185" s="10"/>
      <c r="AJR185" s="1"/>
      <c r="AJS185" s="9"/>
      <c r="AJV185" s="10"/>
      <c r="AJW185" s="1"/>
      <c r="AJX185" s="9"/>
      <c r="AKA185" s="10"/>
      <c r="AKB185" s="1"/>
      <c r="AKC185" s="9"/>
      <c r="AKF185" s="10"/>
      <c r="AKG185" s="1"/>
      <c r="AKH185" s="9"/>
      <c r="AKK185" s="10"/>
      <c r="AKL185" s="1"/>
      <c r="AKM185" s="9"/>
      <c r="AKP185" s="10"/>
      <c r="AKQ185" s="1"/>
      <c r="AKR185" s="9"/>
      <c r="AKU185" s="10"/>
      <c r="AKV185" s="1"/>
      <c r="AKW185" s="9"/>
      <c r="AKZ185" s="10"/>
      <c r="ALA185" s="1"/>
      <c r="ALB185" s="9"/>
      <c r="ALE185" s="10"/>
      <c r="ALF185" s="1"/>
      <c r="ALG185" s="9"/>
      <c r="ALJ185" s="10"/>
      <c r="ALK185" s="1"/>
      <c r="ALL185" s="9"/>
      <c r="ALO185" s="10"/>
      <c r="ALP185" s="1"/>
      <c r="ALQ185" s="9"/>
      <c r="ALT185" s="10"/>
      <c r="ALU185" s="1"/>
      <c r="ALV185" s="9"/>
      <c r="ALY185" s="10"/>
      <c r="ALZ185" s="1"/>
      <c r="AMA185" s="9"/>
      <c r="AMD185" s="10"/>
      <c r="AME185" s="1"/>
      <c r="AMF185" s="9"/>
      <c r="AMI185" s="10"/>
      <c r="AMJ185" s="1"/>
    </row>
    <row r="186" spans="1:1024" customHeight="1" ht="13.2">
      <c r="I186" s="1"/>
      <c r="J186" s="9"/>
      <c r="M186" s="10"/>
      <c r="N186" s="1"/>
      <c r="O186" s="9"/>
      <c r="R186" s="10"/>
      <c r="S186" s="1"/>
      <c r="T186" s="9"/>
      <c r="W186" s="10"/>
      <c r="X186" s="1"/>
      <c r="Y186" s="9"/>
      <c r="AB186" s="10"/>
      <c r="AC186" s="1"/>
      <c r="AD186" s="9"/>
      <c r="AG186" s="10"/>
      <c r="AH186" s="1"/>
      <c r="AI186" s="9"/>
      <c r="AL186" s="10"/>
      <c r="AM186" s="1"/>
      <c r="AN186" s="9"/>
      <c r="AQ186" s="10"/>
      <c r="AR186" s="1"/>
      <c r="AS186" s="9"/>
      <c r="AV186" s="10"/>
      <c r="AW186" s="1"/>
      <c r="AX186" s="9"/>
      <c r="BA186" s="10"/>
      <c r="BB186" s="1"/>
      <c r="BC186" s="9"/>
      <c r="BF186" s="10"/>
      <c r="BG186" s="1"/>
      <c r="BH186" s="9"/>
      <c r="BK186" s="10"/>
      <c r="BL186" s="1"/>
      <c r="BM186" s="9"/>
      <c r="BP186" s="10"/>
      <c r="BQ186" s="1"/>
      <c r="BR186" s="9"/>
      <c r="BU186" s="10"/>
      <c r="BV186" s="1"/>
      <c r="BW186" s="9"/>
      <c r="BZ186" s="10"/>
      <c r="CA186" s="1"/>
      <c r="CB186" s="9"/>
      <c r="CE186" s="10"/>
      <c r="CF186" s="1"/>
      <c r="CG186" s="9"/>
      <c r="CJ186" s="10"/>
      <c r="CK186" s="1"/>
      <c r="CL186" s="9"/>
      <c r="CO186" s="10"/>
      <c r="CP186" s="1"/>
      <c r="CQ186" s="9"/>
      <c r="CT186" s="10"/>
      <c r="CU186" s="1"/>
      <c r="CV186" s="9"/>
      <c r="CY186" s="10"/>
      <c r="CZ186" s="1"/>
      <c r="DA186" s="9"/>
      <c r="DD186" s="10"/>
      <c r="DE186" s="1"/>
      <c r="DF186" s="9"/>
      <c r="DI186" s="10"/>
      <c r="DJ186" s="1"/>
      <c r="DK186" s="9"/>
      <c r="DN186" s="10"/>
      <c r="DO186" s="1"/>
      <c r="DP186" s="9"/>
      <c r="DS186" s="10"/>
      <c r="DT186" s="1"/>
      <c r="DU186" s="9"/>
      <c r="DX186" s="10"/>
      <c r="DY186" s="1"/>
      <c r="DZ186" s="9"/>
      <c r="EC186" s="10"/>
      <c r="ED186" s="1"/>
      <c r="EE186" s="9"/>
      <c r="EH186" s="10"/>
      <c r="EI186" s="1"/>
      <c r="EJ186" s="9"/>
      <c r="EM186" s="10"/>
      <c r="EN186" s="1"/>
      <c r="EO186" s="9"/>
      <c r="ER186" s="10"/>
      <c r="ES186" s="1"/>
      <c r="ET186" s="9"/>
      <c r="EW186" s="10"/>
      <c r="EX186" s="1"/>
      <c r="EY186" s="9"/>
      <c r="FB186" s="10"/>
      <c r="FC186" s="1"/>
      <c r="FD186" s="9"/>
      <c r="FG186" s="10"/>
      <c r="FH186" s="1"/>
      <c r="FI186" s="9"/>
      <c r="FL186" s="10"/>
      <c r="FM186" s="1"/>
      <c r="FN186" s="9"/>
      <c r="FQ186" s="10"/>
      <c r="FR186" s="1"/>
      <c r="FS186" s="9"/>
      <c r="FV186" s="10"/>
      <c r="FW186" s="1"/>
      <c r="FX186" s="9"/>
      <c r="GA186" s="10"/>
      <c r="GB186" s="1"/>
      <c r="GC186" s="9"/>
      <c r="GF186" s="10"/>
      <c r="GG186" s="1"/>
      <c r="GH186" s="9"/>
      <c r="GK186" s="10"/>
      <c r="GL186" s="1"/>
      <c r="GM186" s="9"/>
      <c r="GP186" s="10"/>
      <c r="GQ186" s="1"/>
      <c r="GR186" s="9"/>
      <c r="GU186" s="10"/>
      <c r="GV186" s="1"/>
      <c r="GW186" s="9"/>
      <c r="GZ186" s="10"/>
      <c r="HA186" s="1"/>
      <c r="HB186" s="9"/>
      <c r="HE186" s="10"/>
      <c r="HF186" s="1"/>
      <c r="HG186" s="9"/>
      <c r="HJ186" s="10"/>
      <c r="HK186" s="1"/>
      <c r="HL186" s="9"/>
      <c r="HO186" s="10"/>
      <c r="HP186" s="1"/>
      <c r="HQ186" s="9"/>
      <c r="HT186" s="10"/>
      <c r="HU186" s="1"/>
      <c r="HV186" s="9"/>
      <c r="HY186" s="10"/>
      <c r="HZ186" s="1"/>
      <c r="IA186" s="9"/>
      <c r="ID186" s="10"/>
      <c r="IE186" s="1"/>
      <c r="IF186" s="9"/>
      <c r="II186" s="10"/>
      <c r="IJ186" s="1"/>
      <c r="IK186" s="9"/>
      <c r="IN186" s="10"/>
      <c r="IO186" s="1"/>
      <c r="IP186" s="9"/>
      <c r="IS186" s="10"/>
      <c r="IT186" s="1"/>
      <c r="IU186" s="9"/>
      <c r="IX186" s="10"/>
      <c r="IY186" s="1"/>
      <c r="IZ186" s="9"/>
      <c r="JC186" s="10"/>
      <c r="JD186" s="1"/>
      <c r="JE186" s="9"/>
      <c r="JH186" s="10"/>
      <c r="JI186" s="1"/>
      <c r="JJ186" s="9"/>
      <c r="JM186" s="10"/>
      <c r="JN186" s="1"/>
      <c r="JO186" s="9"/>
      <c r="JR186" s="10"/>
      <c r="JS186" s="1"/>
      <c r="JT186" s="9"/>
      <c r="JW186" s="10"/>
      <c r="JX186" s="1"/>
      <c r="JY186" s="9"/>
      <c r="KB186" s="10"/>
      <c r="KC186" s="1"/>
      <c r="KD186" s="9"/>
      <c r="KG186" s="10"/>
      <c r="KH186" s="1"/>
      <c r="KI186" s="9"/>
      <c r="KL186" s="10"/>
      <c r="KM186" s="1"/>
      <c r="KN186" s="9"/>
      <c r="KQ186" s="10"/>
      <c r="KR186" s="1"/>
      <c r="KS186" s="9"/>
      <c r="KV186" s="10"/>
      <c r="KW186" s="1"/>
      <c r="KX186" s="9"/>
      <c r="LA186" s="10"/>
      <c r="LB186" s="1"/>
      <c r="LC186" s="9"/>
      <c r="LF186" s="10"/>
      <c r="LG186" s="1"/>
      <c r="LH186" s="9"/>
      <c r="LK186" s="10"/>
      <c r="LL186" s="1"/>
      <c r="LM186" s="9"/>
      <c r="LP186" s="10"/>
      <c r="LQ186" s="1"/>
      <c r="LR186" s="9"/>
      <c r="LU186" s="10"/>
      <c r="LV186" s="1"/>
      <c r="LW186" s="9"/>
      <c r="LZ186" s="10"/>
      <c r="MA186" s="1"/>
      <c r="MB186" s="9"/>
      <c r="ME186" s="10"/>
      <c r="MF186" s="1"/>
      <c r="MG186" s="9"/>
      <c r="MJ186" s="10"/>
      <c r="MK186" s="1"/>
      <c r="ML186" s="9"/>
      <c r="MO186" s="10"/>
      <c r="MP186" s="1"/>
      <c r="MQ186" s="9"/>
      <c r="MT186" s="10"/>
      <c r="MU186" s="1"/>
      <c r="MV186" s="9"/>
      <c r="MY186" s="10"/>
      <c r="MZ186" s="1"/>
      <c r="NA186" s="9"/>
      <c r="ND186" s="10"/>
      <c r="NE186" s="1"/>
      <c r="NF186" s="9"/>
      <c r="NI186" s="10"/>
      <c r="NJ186" s="1"/>
      <c r="NK186" s="9"/>
      <c r="NN186" s="10"/>
      <c r="NO186" s="1"/>
      <c r="NP186" s="9"/>
      <c r="NS186" s="10"/>
      <c r="NT186" s="1"/>
      <c r="NU186" s="9"/>
      <c r="NX186" s="10"/>
      <c r="NY186" s="1"/>
      <c r="NZ186" s="9"/>
      <c r="OC186" s="10"/>
      <c r="OD186" s="1"/>
      <c r="OE186" s="9"/>
      <c r="OH186" s="10"/>
      <c r="OI186" s="1"/>
      <c r="OJ186" s="9"/>
      <c r="OM186" s="10"/>
      <c r="ON186" s="1"/>
      <c r="OO186" s="9"/>
      <c r="OR186" s="10"/>
      <c r="OS186" s="1"/>
      <c r="OT186" s="9"/>
      <c r="OW186" s="10"/>
      <c r="OX186" s="1"/>
      <c r="OY186" s="9"/>
      <c r="PB186" s="10"/>
      <c r="PC186" s="1"/>
      <c r="PD186" s="9"/>
      <c r="PG186" s="10"/>
      <c r="PH186" s="1"/>
      <c r="PI186" s="9"/>
      <c r="PL186" s="10"/>
      <c r="PM186" s="1"/>
      <c r="PN186" s="9"/>
      <c r="PQ186" s="10"/>
      <c r="PR186" s="1"/>
      <c r="PS186" s="9"/>
      <c r="PV186" s="10"/>
      <c r="PW186" s="1"/>
      <c r="PX186" s="9"/>
      <c r="QA186" s="10"/>
      <c r="QB186" s="1"/>
      <c r="QC186" s="9"/>
      <c r="QF186" s="10"/>
      <c r="QG186" s="1"/>
      <c r="QH186" s="9"/>
      <c r="QK186" s="10"/>
      <c r="QL186" s="1"/>
      <c r="QM186" s="9"/>
      <c r="QP186" s="10"/>
      <c r="QQ186" s="1"/>
      <c r="QR186" s="9"/>
      <c r="QU186" s="10"/>
      <c r="QV186" s="1"/>
      <c r="QW186" s="9"/>
      <c r="QZ186" s="10"/>
      <c r="RA186" s="1"/>
      <c r="RB186" s="9"/>
      <c r="RE186" s="10"/>
      <c r="RF186" s="1"/>
      <c r="RG186" s="9"/>
      <c r="RJ186" s="10"/>
      <c r="RK186" s="1"/>
      <c r="RL186" s="9"/>
      <c r="RO186" s="10"/>
      <c r="RP186" s="1"/>
      <c r="RQ186" s="9"/>
      <c r="RT186" s="10"/>
      <c r="RU186" s="1"/>
      <c r="RV186" s="9"/>
      <c r="RY186" s="10"/>
      <c r="RZ186" s="1"/>
      <c r="SA186" s="9"/>
      <c r="SD186" s="10"/>
      <c r="SE186" s="1"/>
      <c r="SF186" s="9"/>
      <c r="SI186" s="10"/>
      <c r="SJ186" s="1"/>
      <c r="SK186" s="9"/>
      <c r="SN186" s="10"/>
      <c r="SO186" s="1"/>
      <c r="SP186" s="9"/>
      <c r="SS186" s="10"/>
      <c r="ST186" s="1"/>
      <c r="SU186" s="9"/>
      <c r="SX186" s="10"/>
      <c r="SY186" s="1"/>
      <c r="SZ186" s="9"/>
      <c r="TC186" s="10"/>
      <c r="TD186" s="1"/>
      <c r="TE186" s="9"/>
      <c r="TH186" s="10"/>
      <c r="TI186" s="1"/>
      <c r="TJ186" s="9"/>
      <c r="TM186" s="10"/>
      <c r="TN186" s="1"/>
      <c r="TO186" s="9"/>
      <c r="TR186" s="10"/>
      <c r="TS186" s="1"/>
      <c r="TT186" s="9"/>
      <c r="TW186" s="10"/>
      <c r="TX186" s="1"/>
      <c r="TY186" s="9"/>
      <c r="UB186" s="10"/>
      <c r="UC186" s="1"/>
      <c r="UD186" s="9"/>
      <c r="UG186" s="10"/>
      <c r="UH186" s="1"/>
      <c r="UI186" s="9"/>
      <c r="UL186" s="10"/>
      <c r="UM186" s="1"/>
      <c r="UN186" s="9"/>
      <c r="UQ186" s="10"/>
      <c r="UR186" s="1"/>
      <c r="US186" s="9"/>
      <c r="UV186" s="10"/>
      <c r="UW186" s="1"/>
      <c r="UX186" s="9"/>
      <c r="VA186" s="10"/>
      <c r="VB186" s="1"/>
      <c r="VC186" s="9"/>
      <c r="VF186" s="10"/>
      <c r="VG186" s="1"/>
      <c r="VH186" s="9"/>
      <c r="VK186" s="10"/>
      <c r="VL186" s="1"/>
      <c r="VM186" s="9"/>
      <c r="VP186" s="10"/>
      <c r="VQ186" s="1"/>
      <c r="VR186" s="9"/>
      <c r="VU186" s="10"/>
      <c r="VV186" s="1"/>
      <c r="VW186" s="9"/>
      <c r="VZ186" s="10"/>
      <c r="WA186" s="1"/>
      <c r="WB186" s="9"/>
      <c r="WE186" s="10"/>
      <c r="WF186" s="1"/>
      <c r="WG186" s="9"/>
      <c r="WJ186" s="10"/>
      <c r="WK186" s="1"/>
      <c r="WL186" s="9"/>
      <c r="WO186" s="10"/>
      <c r="WP186" s="1"/>
      <c r="WQ186" s="9"/>
      <c r="WT186" s="10"/>
      <c r="WU186" s="1"/>
      <c r="WV186" s="9"/>
      <c r="WY186" s="10"/>
      <c r="WZ186" s="1"/>
      <c r="XA186" s="9"/>
      <c r="XD186" s="10"/>
      <c r="XE186" s="1"/>
      <c r="XF186" s="9"/>
      <c r="XI186" s="10"/>
      <c r="XJ186" s="1"/>
      <c r="XK186" s="9"/>
      <c r="XN186" s="10"/>
      <c r="XO186" s="1"/>
      <c r="XP186" s="9"/>
      <c r="XS186" s="10"/>
      <c r="XT186" s="1"/>
      <c r="XU186" s="9"/>
      <c r="XX186" s="10"/>
      <c r="XY186" s="1"/>
      <c r="XZ186" s="9"/>
      <c r="YC186" s="10"/>
      <c r="YD186" s="1"/>
      <c r="YE186" s="9"/>
      <c r="YH186" s="10"/>
      <c r="YI186" s="1"/>
      <c r="YJ186" s="9"/>
      <c r="YM186" s="10"/>
      <c r="YN186" s="1"/>
      <c r="YO186" s="9"/>
      <c r="YR186" s="10"/>
      <c r="YS186" s="1"/>
      <c r="YT186" s="9"/>
      <c r="YW186" s="10"/>
      <c r="YX186" s="1"/>
      <c r="YY186" s="9"/>
      <c r="ZB186" s="10"/>
      <c r="ZC186" s="1"/>
      <c r="ZD186" s="9"/>
      <c r="ZG186" s="10"/>
      <c r="ZH186" s="1"/>
      <c r="ZI186" s="9"/>
      <c r="ZL186" s="10"/>
      <c r="ZM186" s="1"/>
      <c r="ZN186" s="9"/>
      <c r="ZQ186" s="10"/>
      <c r="ZR186" s="1"/>
      <c r="ZS186" s="9"/>
      <c r="ZV186" s="10"/>
      <c r="ZW186" s="1"/>
      <c r="ZX186" s="9"/>
      <c r="AAA186" s="10"/>
      <c r="AAB186" s="1"/>
      <c r="AAC186" s="9"/>
      <c r="AAF186" s="10"/>
      <c r="AAG186" s="1"/>
      <c r="AAH186" s="9"/>
      <c r="AAK186" s="10"/>
      <c r="AAL186" s="1"/>
      <c r="AAM186" s="9"/>
      <c r="AAP186" s="10"/>
      <c r="AAQ186" s="1"/>
      <c r="AAR186" s="9"/>
      <c r="AAU186" s="10"/>
      <c r="AAV186" s="1"/>
      <c r="AAW186" s="9"/>
      <c r="AAZ186" s="10"/>
      <c r="ABA186" s="1"/>
      <c r="ABB186" s="9"/>
      <c r="ABE186" s="10"/>
      <c r="ABF186" s="1"/>
      <c r="ABG186" s="9"/>
      <c r="ABJ186" s="10"/>
      <c r="ABK186" s="1"/>
      <c r="ABL186" s="9"/>
      <c r="ABO186" s="10"/>
      <c r="ABP186" s="1"/>
      <c r="ABQ186" s="9"/>
      <c r="ABT186" s="10"/>
      <c r="ABU186" s="1"/>
      <c r="ABV186" s="9"/>
      <c r="ABY186" s="10"/>
      <c r="ABZ186" s="1"/>
      <c r="ACA186" s="9"/>
      <c r="ACD186" s="10"/>
      <c r="ACE186" s="1"/>
      <c r="ACF186" s="9"/>
      <c r="ACI186" s="10"/>
      <c r="ACJ186" s="1"/>
      <c r="ACK186" s="9"/>
      <c r="ACN186" s="10"/>
      <c r="ACO186" s="1"/>
      <c r="ACP186" s="9"/>
      <c r="ACS186" s="10"/>
      <c r="ACT186" s="1"/>
      <c r="ACU186" s="9"/>
      <c r="ACX186" s="10"/>
      <c r="ACY186" s="1"/>
      <c r="ACZ186" s="9"/>
      <c r="ADC186" s="10"/>
      <c r="ADD186" s="1"/>
      <c r="ADE186" s="9"/>
      <c r="ADH186" s="10"/>
      <c r="ADI186" s="1"/>
      <c r="ADJ186" s="9"/>
      <c r="ADM186" s="10"/>
      <c r="ADN186" s="1"/>
      <c r="ADO186" s="9"/>
      <c r="ADR186" s="10"/>
      <c r="ADS186" s="1"/>
      <c r="ADT186" s="9"/>
      <c r="ADW186" s="10"/>
      <c r="ADX186" s="1"/>
      <c r="ADY186" s="9"/>
      <c r="AEB186" s="10"/>
      <c r="AEC186" s="1"/>
      <c r="AED186" s="9"/>
      <c r="AEG186" s="10"/>
      <c r="AEH186" s="1"/>
      <c r="AEI186" s="9"/>
      <c r="AEL186" s="10"/>
      <c r="AEM186" s="1"/>
      <c r="AEN186" s="9"/>
      <c r="AEQ186" s="10"/>
      <c r="AER186" s="1"/>
      <c r="AES186" s="9"/>
      <c r="AEV186" s="10"/>
      <c r="AEW186" s="1"/>
      <c r="AEX186" s="9"/>
      <c r="AFA186" s="10"/>
      <c r="AFB186" s="1"/>
      <c r="AFC186" s="9"/>
      <c r="AFF186" s="10"/>
      <c r="AFG186" s="1"/>
      <c r="AFH186" s="9"/>
      <c r="AFK186" s="10"/>
      <c r="AFL186" s="1"/>
      <c r="AFM186" s="9"/>
      <c r="AFP186" s="10"/>
      <c r="AFQ186" s="1"/>
      <c r="AFR186" s="9"/>
      <c r="AFU186" s="10"/>
      <c r="AFV186" s="1"/>
      <c r="AFW186" s="9"/>
      <c r="AFZ186" s="10"/>
      <c r="AGA186" s="1"/>
      <c r="AGB186" s="9"/>
      <c r="AGE186" s="10"/>
      <c r="AGF186" s="1"/>
      <c r="AGG186" s="9"/>
      <c r="AGJ186" s="10"/>
      <c r="AGK186" s="1"/>
      <c r="AGL186" s="9"/>
      <c r="AGO186" s="10"/>
      <c r="AGP186" s="1"/>
      <c r="AGQ186" s="9"/>
      <c r="AGT186" s="10"/>
      <c r="AGU186" s="1"/>
      <c r="AGV186" s="9"/>
      <c r="AGY186" s="10"/>
      <c r="AGZ186" s="1"/>
      <c r="AHA186" s="9"/>
      <c r="AHD186" s="10"/>
      <c r="AHE186" s="1"/>
      <c r="AHF186" s="9"/>
      <c r="AHI186" s="10"/>
      <c r="AHJ186" s="1"/>
      <c r="AHK186" s="9"/>
      <c r="AHN186" s="10"/>
      <c r="AHO186" s="1"/>
      <c r="AHP186" s="9"/>
      <c r="AHS186" s="10"/>
      <c r="AHT186" s="1"/>
      <c r="AHU186" s="9"/>
      <c r="AHX186" s="10"/>
      <c r="AHY186" s="1"/>
      <c r="AHZ186" s="9"/>
      <c r="AIC186" s="10"/>
      <c r="AID186" s="1"/>
      <c r="AIE186" s="9"/>
      <c r="AIH186" s="10"/>
      <c r="AII186" s="1"/>
      <c r="AIJ186" s="9"/>
      <c r="AIM186" s="10"/>
      <c r="AIN186" s="1"/>
      <c r="AIO186" s="9"/>
      <c r="AIR186" s="10"/>
      <c r="AIS186" s="1"/>
      <c r="AIT186" s="9"/>
      <c r="AIW186" s="10"/>
      <c r="AIX186" s="1"/>
      <c r="AIY186" s="9"/>
      <c r="AJB186" s="10"/>
      <c r="AJC186" s="1"/>
      <c r="AJD186" s="9"/>
      <c r="AJG186" s="10"/>
      <c r="AJH186" s="1"/>
      <c r="AJI186" s="9"/>
      <c r="AJL186" s="10"/>
      <c r="AJM186" s="1"/>
      <c r="AJN186" s="9"/>
      <c r="AJQ186" s="10"/>
      <c r="AJR186" s="1"/>
      <c r="AJS186" s="9"/>
      <c r="AJV186" s="10"/>
      <c r="AJW186" s="1"/>
      <c r="AJX186" s="9"/>
      <c r="AKA186" s="10"/>
      <c r="AKB186" s="1"/>
      <c r="AKC186" s="9"/>
      <c r="AKF186" s="10"/>
      <c r="AKG186" s="1"/>
      <c r="AKH186" s="9"/>
      <c r="AKK186" s="10"/>
      <c r="AKL186" s="1"/>
      <c r="AKM186" s="9"/>
      <c r="AKP186" s="10"/>
      <c r="AKQ186" s="1"/>
      <c r="AKR186" s="9"/>
      <c r="AKU186" s="10"/>
      <c r="AKV186" s="1"/>
      <c r="AKW186" s="9"/>
      <c r="AKZ186" s="10"/>
      <c r="ALA186" s="1"/>
      <c r="ALB186" s="9"/>
      <c r="ALE186" s="10"/>
      <c r="ALF186" s="1"/>
      <c r="ALG186" s="9"/>
      <c r="ALJ186" s="10"/>
      <c r="ALK186" s="1"/>
      <c r="ALL186" s="9"/>
      <c r="ALO186" s="10"/>
      <c r="ALP186" s="1"/>
      <c r="ALQ186" s="9"/>
      <c r="ALT186" s="10"/>
      <c r="ALU186" s="1"/>
      <c r="ALV186" s="9"/>
      <c r="ALY186" s="10"/>
      <c r="ALZ186" s="1"/>
      <c r="AMA186" s="9"/>
      <c r="AMD186" s="10"/>
      <c r="AME186" s="1"/>
      <c r="AMF186" s="9"/>
      <c r="AMI186" s="10"/>
      <c r="AMJ186" s="1"/>
    </row>
    <row r="187" spans="1:1024" customHeight="1" ht="13.2">
      <c r="I187" s="1"/>
      <c r="J187" s="9"/>
      <c r="M187" s="10"/>
      <c r="N187" s="1"/>
      <c r="O187" s="9"/>
      <c r="R187" s="10"/>
      <c r="S187" s="1"/>
      <c r="T187" s="9"/>
      <c r="W187" s="10"/>
      <c r="X187" s="1"/>
      <c r="Y187" s="9"/>
      <c r="AB187" s="10"/>
      <c r="AC187" s="1"/>
      <c r="AD187" s="9"/>
      <c r="AG187" s="10"/>
      <c r="AH187" s="1"/>
      <c r="AI187" s="9"/>
      <c r="AL187" s="10"/>
      <c r="AM187" s="1"/>
      <c r="AN187" s="9"/>
      <c r="AQ187" s="10"/>
      <c r="AR187" s="1"/>
      <c r="AS187" s="9"/>
      <c r="AV187" s="10"/>
      <c r="AW187" s="1"/>
      <c r="AX187" s="9"/>
      <c r="BA187" s="10"/>
      <c r="BB187" s="1"/>
      <c r="BC187" s="9"/>
      <c r="BF187" s="10"/>
      <c r="BG187" s="1"/>
      <c r="BH187" s="9"/>
      <c r="BK187" s="10"/>
      <c r="BL187" s="1"/>
      <c r="BM187" s="9"/>
      <c r="BP187" s="10"/>
      <c r="BQ187" s="1"/>
      <c r="BR187" s="9"/>
      <c r="BU187" s="10"/>
      <c r="BV187" s="1"/>
      <c r="BW187" s="9"/>
      <c r="BZ187" s="10"/>
      <c r="CA187" s="1"/>
      <c r="CB187" s="9"/>
      <c r="CE187" s="10"/>
      <c r="CF187" s="1"/>
      <c r="CG187" s="9"/>
      <c r="CJ187" s="10"/>
      <c r="CK187" s="1"/>
      <c r="CL187" s="9"/>
      <c r="CO187" s="10"/>
      <c r="CP187" s="1"/>
      <c r="CQ187" s="9"/>
      <c r="CT187" s="10"/>
      <c r="CU187" s="1"/>
      <c r="CV187" s="9"/>
      <c r="CY187" s="10"/>
      <c r="CZ187" s="1"/>
      <c r="DA187" s="9"/>
      <c r="DD187" s="10"/>
      <c r="DE187" s="1"/>
      <c r="DF187" s="9"/>
      <c r="DI187" s="10"/>
      <c r="DJ187" s="1"/>
      <c r="DK187" s="9"/>
      <c r="DN187" s="10"/>
      <c r="DO187" s="1"/>
      <c r="DP187" s="9"/>
      <c r="DS187" s="10"/>
      <c r="DT187" s="1"/>
      <c r="DU187" s="9"/>
      <c r="DX187" s="10"/>
      <c r="DY187" s="1"/>
      <c r="DZ187" s="9"/>
      <c r="EC187" s="10"/>
      <c r="ED187" s="1"/>
      <c r="EE187" s="9"/>
      <c r="EH187" s="10"/>
      <c r="EI187" s="1"/>
      <c r="EJ187" s="9"/>
      <c r="EM187" s="10"/>
      <c r="EN187" s="1"/>
      <c r="EO187" s="9"/>
      <c r="ER187" s="10"/>
      <c r="ES187" s="1"/>
      <c r="ET187" s="9"/>
      <c r="EW187" s="10"/>
      <c r="EX187" s="1"/>
      <c r="EY187" s="9"/>
      <c r="FB187" s="10"/>
      <c r="FC187" s="1"/>
      <c r="FD187" s="9"/>
      <c r="FG187" s="10"/>
      <c r="FH187" s="1"/>
      <c r="FI187" s="9"/>
      <c r="FL187" s="10"/>
      <c r="FM187" s="1"/>
      <c r="FN187" s="9"/>
      <c r="FQ187" s="10"/>
      <c r="FR187" s="1"/>
      <c r="FS187" s="9"/>
      <c r="FV187" s="10"/>
      <c r="FW187" s="1"/>
      <c r="FX187" s="9"/>
      <c r="GA187" s="10"/>
      <c r="GB187" s="1"/>
      <c r="GC187" s="9"/>
      <c r="GF187" s="10"/>
      <c r="GG187" s="1"/>
      <c r="GH187" s="9"/>
      <c r="GK187" s="10"/>
      <c r="GL187" s="1"/>
      <c r="GM187" s="9"/>
      <c r="GP187" s="10"/>
      <c r="GQ187" s="1"/>
      <c r="GR187" s="9"/>
      <c r="GU187" s="10"/>
      <c r="GV187" s="1"/>
      <c r="GW187" s="9"/>
      <c r="GZ187" s="10"/>
      <c r="HA187" s="1"/>
      <c r="HB187" s="9"/>
      <c r="HE187" s="10"/>
      <c r="HF187" s="1"/>
      <c r="HG187" s="9"/>
      <c r="HJ187" s="10"/>
      <c r="HK187" s="1"/>
      <c r="HL187" s="9"/>
      <c r="HO187" s="10"/>
      <c r="HP187" s="1"/>
      <c r="HQ187" s="9"/>
      <c r="HT187" s="10"/>
      <c r="HU187" s="1"/>
      <c r="HV187" s="9"/>
      <c r="HY187" s="10"/>
      <c r="HZ187" s="1"/>
      <c r="IA187" s="9"/>
      <c r="ID187" s="10"/>
      <c r="IE187" s="1"/>
      <c r="IF187" s="9"/>
      <c r="II187" s="10"/>
      <c r="IJ187" s="1"/>
      <c r="IK187" s="9"/>
      <c r="IN187" s="10"/>
      <c r="IO187" s="1"/>
      <c r="IP187" s="9"/>
      <c r="IS187" s="10"/>
      <c r="IT187" s="1"/>
      <c r="IU187" s="9"/>
      <c r="IX187" s="10"/>
      <c r="IY187" s="1"/>
      <c r="IZ187" s="9"/>
      <c r="JC187" s="10"/>
      <c r="JD187" s="1"/>
      <c r="JE187" s="9"/>
      <c r="JH187" s="10"/>
      <c r="JI187" s="1"/>
      <c r="JJ187" s="9"/>
      <c r="JM187" s="10"/>
      <c r="JN187" s="1"/>
      <c r="JO187" s="9"/>
      <c r="JR187" s="10"/>
      <c r="JS187" s="1"/>
      <c r="JT187" s="9"/>
      <c r="JW187" s="10"/>
      <c r="JX187" s="1"/>
      <c r="JY187" s="9"/>
      <c r="KB187" s="10"/>
      <c r="KC187" s="1"/>
      <c r="KD187" s="9"/>
      <c r="KG187" s="10"/>
      <c r="KH187" s="1"/>
      <c r="KI187" s="9"/>
      <c r="KL187" s="10"/>
      <c r="KM187" s="1"/>
      <c r="KN187" s="9"/>
      <c r="KQ187" s="10"/>
      <c r="KR187" s="1"/>
      <c r="KS187" s="9"/>
      <c r="KV187" s="10"/>
      <c r="KW187" s="1"/>
      <c r="KX187" s="9"/>
      <c r="LA187" s="10"/>
      <c r="LB187" s="1"/>
      <c r="LC187" s="9"/>
      <c r="LF187" s="10"/>
      <c r="LG187" s="1"/>
      <c r="LH187" s="9"/>
      <c r="LK187" s="10"/>
      <c r="LL187" s="1"/>
      <c r="LM187" s="9"/>
      <c r="LP187" s="10"/>
      <c r="LQ187" s="1"/>
      <c r="LR187" s="9"/>
      <c r="LU187" s="10"/>
      <c r="LV187" s="1"/>
      <c r="LW187" s="9"/>
      <c r="LZ187" s="10"/>
      <c r="MA187" s="1"/>
      <c r="MB187" s="9"/>
      <c r="ME187" s="10"/>
      <c r="MF187" s="1"/>
      <c r="MG187" s="9"/>
      <c r="MJ187" s="10"/>
      <c r="MK187" s="1"/>
      <c r="ML187" s="9"/>
      <c r="MO187" s="10"/>
      <c r="MP187" s="1"/>
      <c r="MQ187" s="9"/>
      <c r="MT187" s="10"/>
      <c r="MU187" s="1"/>
      <c r="MV187" s="9"/>
      <c r="MY187" s="10"/>
      <c r="MZ187" s="1"/>
      <c r="NA187" s="9"/>
      <c r="ND187" s="10"/>
      <c r="NE187" s="1"/>
      <c r="NF187" s="9"/>
      <c r="NI187" s="10"/>
      <c r="NJ187" s="1"/>
      <c r="NK187" s="9"/>
      <c r="NN187" s="10"/>
      <c r="NO187" s="1"/>
      <c r="NP187" s="9"/>
      <c r="NS187" s="10"/>
      <c r="NT187" s="1"/>
      <c r="NU187" s="9"/>
      <c r="NX187" s="10"/>
      <c r="NY187" s="1"/>
      <c r="NZ187" s="9"/>
      <c r="OC187" s="10"/>
      <c r="OD187" s="1"/>
      <c r="OE187" s="9"/>
      <c r="OH187" s="10"/>
      <c r="OI187" s="1"/>
      <c r="OJ187" s="9"/>
      <c r="OM187" s="10"/>
      <c r="ON187" s="1"/>
      <c r="OO187" s="9"/>
      <c r="OR187" s="10"/>
      <c r="OS187" s="1"/>
      <c r="OT187" s="9"/>
      <c r="OW187" s="10"/>
      <c r="OX187" s="1"/>
      <c r="OY187" s="9"/>
      <c r="PB187" s="10"/>
      <c r="PC187" s="1"/>
      <c r="PD187" s="9"/>
      <c r="PG187" s="10"/>
      <c r="PH187" s="1"/>
      <c r="PI187" s="9"/>
      <c r="PL187" s="10"/>
      <c r="PM187" s="1"/>
      <c r="PN187" s="9"/>
      <c r="PQ187" s="10"/>
      <c r="PR187" s="1"/>
      <c r="PS187" s="9"/>
      <c r="PV187" s="10"/>
      <c r="PW187" s="1"/>
      <c r="PX187" s="9"/>
      <c r="QA187" s="10"/>
      <c r="QB187" s="1"/>
      <c r="QC187" s="9"/>
      <c r="QF187" s="10"/>
      <c r="QG187" s="1"/>
      <c r="QH187" s="9"/>
      <c r="QK187" s="10"/>
      <c r="QL187" s="1"/>
      <c r="QM187" s="9"/>
      <c r="QP187" s="10"/>
      <c r="QQ187" s="1"/>
      <c r="QR187" s="9"/>
      <c r="QU187" s="10"/>
      <c r="QV187" s="1"/>
      <c r="QW187" s="9"/>
      <c r="QZ187" s="10"/>
      <c r="RA187" s="1"/>
      <c r="RB187" s="9"/>
      <c r="RE187" s="10"/>
      <c r="RF187" s="1"/>
      <c r="RG187" s="9"/>
      <c r="RJ187" s="10"/>
      <c r="RK187" s="1"/>
      <c r="RL187" s="9"/>
      <c r="RO187" s="10"/>
      <c r="RP187" s="1"/>
      <c r="RQ187" s="9"/>
      <c r="RT187" s="10"/>
      <c r="RU187" s="1"/>
      <c r="RV187" s="9"/>
      <c r="RY187" s="10"/>
      <c r="RZ187" s="1"/>
      <c r="SA187" s="9"/>
      <c r="SD187" s="10"/>
      <c r="SE187" s="1"/>
      <c r="SF187" s="9"/>
      <c r="SI187" s="10"/>
      <c r="SJ187" s="1"/>
      <c r="SK187" s="9"/>
      <c r="SN187" s="10"/>
      <c r="SO187" s="1"/>
      <c r="SP187" s="9"/>
      <c r="SS187" s="10"/>
      <c r="ST187" s="1"/>
      <c r="SU187" s="9"/>
      <c r="SX187" s="10"/>
      <c r="SY187" s="1"/>
      <c r="SZ187" s="9"/>
      <c r="TC187" s="10"/>
      <c r="TD187" s="1"/>
      <c r="TE187" s="9"/>
      <c r="TH187" s="10"/>
      <c r="TI187" s="1"/>
      <c r="TJ187" s="9"/>
      <c r="TM187" s="10"/>
      <c r="TN187" s="1"/>
      <c r="TO187" s="9"/>
      <c r="TR187" s="10"/>
      <c r="TS187" s="1"/>
      <c r="TT187" s="9"/>
      <c r="TW187" s="10"/>
      <c r="TX187" s="1"/>
      <c r="TY187" s="9"/>
      <c r="UB187" s="10"/>
      <c r="UC187" s="1"/>
      <c r="UD187" s="9"/>
      <c r="UG187" s="10"/>
      <c r="UH187" s="1"/>
      <c r="UI187" s="9"/>
      <c r="UL187" s="10"/>
      <c r="UM187" s="1"/>
      <c r="UN187" s="9"/>
      <c r="UQ187" s="10"/>
      <c r="UR187" s="1"/>
      <c r="US187" s="9"/>
      <c r="UV187" s="10"/>
      <c r="UW187" s="1"/>
      <c r="UX187" s="9"/>
      <c r="VA187" s="10"/>
      <c r="VB187" s="1"/>
      <c r="VC187" s="9"/>
      <c r="VF187" s="10"/>
      <c r="VG187" s="1"/>
      <c r="VH187" s="9"/>
      <c r="VK187" s="10"/>
      <c r="VL187" s="1"/>
      <c r="VM187" s="9"/>
      <c r="VP187" s="10"/>
      <c r="VQ187" s="1"/>
      <c r="VR187" s="9"/>
      <c r="VU187" s="10"/>
      <c r="VV187" s="1"/>
      <c r="VW187" s="9"/>
      <c r="VZ187" s="10"/>
      <c r="WA187" s="1"/>
      <c r="WB187" s="9"/>
      <c r="WE187" s="10"/>
      <c r="WF187" s="1"/>
      <c r="WG187" s="9"/>
      <c r="WJ187" s="10"/>
      <c r="WK187" s="1"/>
      <c r="WL187" s="9"/>
      <c r="WO187" s="10"/>
      <c r="WP187" s="1"/>
      <c r="WQ187" s="9"/>
      <c r="WT187" s="10"/>
      <c r="WU187" s="1"/>
      <c r="WV187" s="9"/>
      <c r="WY187" s="10"/>
      <c r="WZ187" s="1"/>
      <c r="XA187" s="9"/>
      <c r="XD187" s="10"/>
      <c r="XE187" s="1"/>
      <c r="XF187" s="9"/>
      <c r="XI187" s="10"/>
      <c r="XJ187" s="1"/>
      <c r="XK187" s="9"/>
      <c r="XN187" s="10"/>
      <c r="XO187" s="1"/>
      <c r="XP187" s="9"/>
      <c r="XS187" s="10"/>
      <c r="XT187" s="1"/>
      <c r="XU187" s="9"/>
      <c r="XX187" s="10"/>
      <c r="XY187" s="1"/>
      <c r="XZ187" s="9"/>
      <c r="YC187" s="10"/>
      <c r="YD187" s="1"/>
      <c r="YE187" s="9"/>
      <c r="YH187" s="10"/>
      <c r="YI187" s="1"/>
      <c r="YJ187" s="9"/>
      <c r="YM187" s="10"/>
      <c r="YN187" s="1"/>
      <c r="YO187" s="9"/>
      <c r="YR187" s="10"/>
      <c r="YS187" s="1"/>
      <c r="YT187" s="9"/>
      <c r="YW187" s="10"/>
      <c r="YX187" s="1"/>
      <c r="YY187" s="9"/>
      <c r="ZB187" s="10"/>
      <c r="ZC187" s="1"/>
      <c r="ZD187" s="9"/>
      <c r="ZG187" s="10"/>
      <c r="ZH187" s="1"/>
      <c r="ZI187" s="9"/>
      <c r="ZL187" s="10"/>
      <c r="ZM187" s="1"/>
      <c r="ZN187" s="9"/>
      <c r="ZQ187" s="10"/>
      <c r="ZR187" s="1"/>
      <c r="ZS187" s="9"/>
      <c r="ZV187" s="10"/>
      <c r="ZW187" s="1"/>
      <c r="ZX187" s="9"/>
      <c r="AAA187" s="10"/>
      <c r="AAB187" s="1"/>
      <c r="AAC187" s="9"/>
      <c r="AAF187" s="10"/>
      <c r="AAG187" s="1"/>
      <c r="AAH187" s="9"/>
      <c r="AAK187" s="10"/>
      <c r="AAL187" s="1"/>
      <c r="AAM187" s="9"/>
      <c r="AAP187" s="10"/>
      <c r="AAQ187" s="1"/>
      <c r="AAR187" s="9"/>
      <c r="AAU187" s="10"/>
      <c r="AAV187" s="1"/>
      <c r="AAW187" s="9"/>
      <c r="AAZ187" s="10"/>
      <c r="ABA187" s="1"/>
      <c r="ABB187" s="9"/>
      <c r="ABE187" s="10"/>
      <c r="ABF187" s="1"/>
      <c r="ABG187" s="9"/>
      <c r="ABJ187" s="10"/>
      <c r="ABK187" s="1"/>
      <c r="ABL187" s="9"/>
      <c r="ABO187" s="10"/>
      <c r="ABP187" s="1"/>
      <c r="ABQ187" s="9"/>
      <c r="ABT187" s="10"/>
      <c r="ABU187" s="1"/>
      <c r="ABV187" s="9"/>
      <c r="ABY187" s="10"/>
      <c r="ABZ187" s="1"/>
      <c r="ACA187" s="9"/>
      <c r="ACD187" s="10"/>
      <c r="ACE187" s="1"/>
      <c r="ACF187" s="9"/>
      <c r="ACI187" s="10"/>
      <c r="ACJ187" s="1"/>
      <c r="ACK187" s="9"/>
      <c r="ACN187" s="10"/>
      <c r="ACO187" s="1"/>
      <c r="ACP187" s="9"/>
      <c r="ACS187" s="10"/>
      <c r="ACT187" s="1"/>
      <c r="ACU187" s="9"/>
      <c r="ACX187" s="10"/>
      <c r="ACY187" s="1"/>
      <c r="ACZ187" s="9"/>
      <c r="ADC187" s="10"/>
      <c r="ADD187" s="1"/>
      <c r="ADE187" s="9"/>
      <c r="ADH187" s="10"/>
      <c r="ADI187" s="1"/>
      <c r="ADJ187" s="9"/>
      <c r="ADM187" s="10"/>
      <c r="ADN187" s="1"/>
      <c r="ADO187" s="9"/>
      <c r="ADR187" s="10"/>
      <c r="ADS187" s="1"/>
      <c r="ADT187" s="9"/>
      <c r="ADW187" s="10"/>
      <c r="ADX187" s="1"/>
      <c r="ADY187" s="9"/>
      <c r="AEB187" s="10"/>
      <c r="AEC187" s="1"/>
      <c r="AED187" s="9"/>
      <c r="AEG187" s="10"/>
      <c r="AEH187" s="1"/>
      <c r="AEI187" s="9"/>
      <c r="AEL187" s="10"/>
      <c r="AEM187" s="1"/>
      <c r="AEN187" s="9"/>
      <c r="AEQ187" s="10"/>
      <c r="AER187" s="1"/>
      <c r="AES187" s="9"/>
      <c r="AEV187" s="10"/>
      <c r="AEW187" s="1"/>
      <c r="AEX187" s="9"/>
      <c r="AFA187" s="10"/>
      <c r="AFB187" s="1"/>
      <c r="AFC187" s="9"/>
      <c r="AFF187" s="10"/>
      <c r="AFG187" s="1"/>
      <c r="AFH187" s="9"/>
      <c r="AFK187" s="10"/>
      <c r="AFL187" s="1"/>
      <c r="AFM187" s="9"/>
      <c r="AFP187" s="10"/>
      <c r="AFQ187" s="1"/>
      <c r="AFR187" s="9"/>
      <c r="AFU187" s="10"/>
      <c r="AFV187" s="1"/>
      <c r="AFW187" s="9"/>
      <c r="AFZ187" s="10"/>
      <c r="AGA187" s="1"/>
      <c r="AGB187" s="9"/>
      <c r="AGE187" s="10"/>
      <c r="AGF187" s="1"/>
      <c r="AGG187" s="9"/>
      <c r="AGJ187" s="10"/>
      <c r="AGK187" s="1"/>
      <c r="AGL187" s="9"/>
      <c r="AGO187" s="10"/>
      <c r="AGP187" s="1"/>
      <c r="AGQ187" s="9"/>
      <c r="AGT187" s="10"/>
      <c r="AGU187" s="1"/>
      <c r="AGV187" s="9"/>
      <c r="AGY187" s="10"/>
      <c r="AGZ187" s="1"/>
      <c r="AHA187" s="9"/>
      <c r="AHD187" s="10"/>
      <c r="AHE187" s="1"/>
      <c r="AHF187" s="9"/>
      <c r="AHI187" s="10"/>
      <c r="AHJ187" s="1"/>
      <c r="AHK187" s="9"/>
      <c r="AHN187" s="10"/>
      <c r="AHO187" s="1"/>
      <c r="AHP187" s="9"/>
      <c r="AHS187" s="10"/>
      <c r="AHT187" s="1"/>
      <c r="AHU187" s="9"/>
      <c r="AHX187" s="10"/>
      <c r="AHY187" s="1"/>
      <c r="AHZ187" s="9"/>
      <c r="AIC187" s="10"/>
      <c r="AID187" s="1"/>
      <c r="AIE187" s="9"/>
      <c r="AIH187" s="10"/>
      <c r="AII187" s="1"/>
      <c r="AIJ187" s="9"/>
      <c r="AIM187" s="10"/>
      <c r="AIN187" s="1"/>
      <c r="AIO187" s="9"/>
      <c r="AIR187" s="10"/>
      <c r="AIS187" s="1"/>
      <c r="AIT187" s="9"/>
      <c r="AIW187" s="10"/>
      <c r="AIX187" s="1"/>
      <c r="AIY187" s="9"/>
      <c r="AJB187" s="10"/>
      <c r="AJC187" s="1"/>
      <c r="AJD187" s="9"/>
      <c r="AJG187" s="10"/>
      <c r="AJH187" s="1"/>
      <c r="AJI187" s="9"/>
      <c r="AJL187" s="10"/>
      <c r="AJM187" s="1"/>
      <c r="AJN187" s="9"/>
      <c r="AJQ187" s="10"/>
      <c r="AJR187" s="1"/>
      <c r="AJS187" s="9"/>
      <c r="AJV187" s="10"/>
      <c r="AJW187" s="1"/>
      <c r="AJX187" s="9"/>
      <c r="AKA187" s="10"/>
      <c r="AKB187" s="1"/>
      <c r="AKC187" s="9"/>
      <c r="AKF187" s="10"/>
      <c r="AKG187" s="1"/>
      <c r="AKH187" s="9"/>
      <c r="AKK187" s="10"/>
      <c r="AKL187" s="1"/>
      <c r="AKM187" s="9"/>
      <c r="AKP187" s="10"/>
      <c r="AKQ187" s="1"/>
      <c r="AKR187" s="9"/>
      <c r="AKU187" s="10"/>
      <c r="AKV187" s="1"/>
      <c r="AKW187" s="9"/>
      <c r="AKZ187" s="10"/>
      <c r="ALA187" s="1"/>
      <c r="ALB187" s="9"/>
      <c r="ALE187" s="10"/>
      <c r="ALF187" s="1"/>
      <c r="ALG187" s="9"/>
      <c r="ALJ187" s="10"/>
      <c r="ALK187" s="1"/>
      <c r="ALL187" s="9"/>
      <c r="ALO187" s="10"/>
      <c r="ALP187" s="1"/>
      <c r="ALQ187" s="9"/>
      <c r="ALT187" s="10"/>
      <c r="ALU187" s="1"/>
      <c r="ALV187" s="9"/>
      <c r="ALY187" s="10"/>
      <c r="ALZ187" s="1"/>
      <c r="AMA187" s="9"/>
      <c r="AMD187" s="10"/>
      <c r="AME187" s="1"/>
      <c r="AMF187" s="9"/>
      <c r="AMI187" s="10"/>
      <c r="AMJ187" s="1"/>
    </row>
    <row r="188" spans="1:1024" customHeight="1" ht="13.2">
      <c r="I188" s="1"/>
      <c r="J188" s="9"/>
      <c r="M188" s="10"/>
      <c r="N188" s="1"/>
      <c r="O188" s="9"/>
      <c r="R188" s="10"/>
      <c r="S188" s="1"/>
      <c r="T188" s="9"/>
      <c r="W188" s="10"/>
      <c r="X188" s="1"/>
      <c r="Y188" s="9"/>
      <c r="AB188" s="10"/>
      <c r="AC188" s="1"/>
      <c r="AD188" s="9"/>
      <c r="AG188" s="10"/>
      <c r="AH188" s="1"/>
      <c r="AI188" s="9"/>
      <c r="AL188" s="10"/>
      <c r="AM188" s="1"/>
      <c r="AN188" s="9"/>
      <c r="AQ188" s="10"/>
      <c r="AR188" s="1"/>
      <c r="AS188" s="9"/>
      <c r="AV188" s="10"/>
      <c r="AW188" s="1"/>
      <c r="AX188" s="9"/>
      <c r="BA188" s="10"/>
      <c r="BB188" s="1"/>
      <c r="BC188" s="9"/>
      <c r="BF188" s="10"/>
      <c r="BG188" s="1"/>
      <c r="BH188" s="9"/>
      <c r="BK188" s="10"/>
      <c r="BL188" s="1"/>
      <c r="BM188" s="9"/>
      <c r="BP188" s="10"/>
      <c r="BQ188" s="1"/>
      <c r="BR188" s="9"/>
      <c r="BU188" s="10"/>
      <c r="BV188" s="1"/>
      <c r="BW188" s="9"/>
      <c r="BZ188" s="10"/>
      <c r="CA188" s="1"/>
      <c r="CB188" s="9"/>
      <c r="CE188" s="10"/>
      <c r="CF188" s="1"/>
      <c r="CG188" s="9"/>
      <c r="CJ188" s="10"/>
      <c r="CK188" s="1"/>
      <c r="CL188" s="9"/>
      <c r="CO188" s="10"/>
      <c r="CP188" s="1"/>
      <c r="CQ188" s="9"/>
      <c r="CT188" s="10"/>
      <c r="CU188" s="1"/>
      <c r="CV188" s="9"/>
      <c r="CY188" s="10"/>
      <c r="CZ188" s="1"/>
      <c r="DA188" s="9"/>
      <c r="DD188" s="10"/>
      <c r="DE188" s="1"/>
      <c r="DF188" s="9"/>
      <c r="DI188" s="10"/>
      <c r="DJ188" s="1"/>
      <c r="DK188" s="9"/>
      <c r="DN188" s="10"/>
      <c r="DO188" s="1"/>
      <c r="DP188" s="9"/>
      <c r="DS188" s="10"/>
      <c r="DT188" s="1"/>
      <c r="DU188" s="9"/>
      <c r="DX188" s="10"/>
      <c r="DY188" s="1"/>
      <c r="DZ188" s="9"/>
      <c r="EC188" s="10"/>
      <c r="ED188" s="1"/>
      <c r="EE188" s="9"/>
      <c r="EH188" s="10"/>
      <c r="EI188" s="1"/>
      <c r="EJ188" s="9"/>
      <c r="EM188" s="10"/>
      <c r="EN188" s="1"/>
      <c r="EO188" s="9"/>
      <c r="ER188" s="10"/>
      <c r="ES188" s="1"/>
      <c r="ET188" s="9"/>
      <c r="EW188" s="10"/>
      <c r="EX188" s="1"/>
      <c r="EY188" s="9"/>
      <c r="FB188" s="10"/>
      <c r="FC188" s="1"/>
      <c r="FD188" s="9"/>
      <c r="FG188" s="10"/>
      <c r="FH188" s="1"/>
      <c r="FI188" s="9"/>
      <c r="FL188" s="10"/>
      <c r="FM188" s="1"/>
      <c r="FN188" s="9"/>
      <c r="FQ188" s="10"/>
      <c r="FR188" s="1"/>
      <c r="FS188" s="9"/>
      <c r="FV188" s="10"/>
      <c r="FW188" s="1"/>
      <c r="FX188" s="9"/>
      <c r="GA188" s="10"/>
      <c r="GB188" s="1"/>
      <c r="GC188" s="9"/>
      <c r="GF188" s="10"/>
      <c r="GG188" s="1"/>
      <c r="GH188" s="9"/>
      <c r="GK188" s="10"/>
      <c r="GL188" s="1"/>
      <c r="GM188" s="9"/>
      <c r="GP188" s="10"/>
      <c r="GQ188" s="1"/>
      <c r="GR188" s="9"/>
      <c r="GU188" s="10"/>
      <c r="GV188" s="1"/>
      <c r="GW188" s="9"/>
      <c r="GZ188" s="10"/>
      <c r="HA188" s="1"/>
      <c r="HB188" s="9"/>
      <c r="HE188" s="10"/>
      <c r="HF188" s="1"/>
      <c r="HG188" s="9"/>
      <c r="HJ188" s="10"/>
      <c r="HK188" s="1"/>
      <c r="HL188" s="9"/>
      <c r="HO188" s="10"/>
      <c r="HP188" s="1"/>
      <c r="HQ188" s="9"/>
      <c r="HT188" s="10"/>
      <c r="HU188" s="1"/>
      <c r="HV188" s="9"/>
      <c r="HY188" s="10"/>
      <c r="HZ188" s="1"/>
      <c r="IA188" s="9"/>
      <c r="ID188" s="10"/>
      <c r="IE188" s="1"/>
      <c r="IF188" s="9"/>
      <c r="II188" s="10"/>
      <c r="IJ188" s="1"/>
      <c r="IK188" s="9"/>
      <c r="IN188" s="10"/>
      <c r="IO188" s="1"/>
      <c r="IP188" s="9"/>
      <c r="IS188" s="10"/>
      <c r="IT188" s="1"/>
      <c r="IU188" s="9"/>
      <c r="IX188" s="10"/>
      <c r="IY188" s="1"/>
      <c r="IZ188" s="9"/>
      <c r="JC188" s="10"/>
      <c r="JD188" s="1"/>
      <c r="JE188" s="9"/>
      <c r="JH188" s="10"/>
      <c r="JI188" s="1"/>
      <c r="JJ188" s="9"/>
      <c r="JM188" s="10"/>
      <c r="JN188" s="1"/>
      <c r="JO188" s="9"/>
      <c r="JR188" s="10"/>
      <c r="JS188" s="1"/>
      <c r="JT188" s="9"/>
      <c r="JW188" s="10"/>
      <c r="JX188" s="1"/>
      <c r="JY188" s="9"/>
      <c r="KB188" s="10"/>
      <c r="KC188" s="1"/>
      <c r="KD188" s="9"/>
      <c r="KG188" s="10"/>
      <c r="KH188" s="1"/>
      <c r="KI188" s="9"/>
      <c r="KL188" s="10"/>
      <c r="KM188" s="1"/>
      <c r="KN188" s="9"/>
      <c r="KQ188" s="10"/>
      <c r="KR188" s="1"/>
      <c r="KS188" s="9"/>
      <c r="KV188" s="10"/>
      <c r="KW188" s="1"/>
      <c r="KX188" s="9"/>
      <c r="LA188" s="10"/>
      <c r="LB188" s="1"/>
      <c r="LC188" s="9"/>
      <c r="LF188" s="10"/>
      <c r="LG188" s="1"/>
      <c r="LH188" s="9"/>
      <c r="LK188" s="10"/>
      <c r="LL188" s="1"/>
      <c r="LM188" s="9"/>
      <c r="LP188" s="10"/>
      <c r="LQ188" s="1"/>
      <c r="LR188" s="9"/>
      <c r="LU188" s="10"/>
      <c r="LV188" s="1"/>
      <c r="LW188" s="9"/>
      <c r="LZ188" s="10"/>
      <c r="MA188" s="1"/>
      <c r="MB188" s="9"/>
      <c r="ME188" s="10"/>
      <c r="MF188" s="1"/>
      <c r="MG188" s="9"/>
      <c r="MJ188" s="10"/>
      <c r="MK188" s="1"/>
      <c r="ML188" s="9"/>
      <c r="MO188" s="10"/>
      <c r="MP188" s="1"/>
      <c r="MQ188" s="9"/>
      <c r="MT188" s="10"/>
      <c r="MU188" s="1"/>
      <c r="MV188" s="9"/>
      <c r="MY188" s="10"/>
      <c r="MZ188" s="1"/>
      <c r="NA188" s="9"/>
      <c r="ND188" s="10"/>
      <c r="NE188" s="1"/>
      <c r="NF188" s="9"/>
      <c r="NI188" s="10"/>
      <c r="NJ188" s="1"/>
      <c r="NK188" s="9"/>
      <c r="NN188" s="10"/>
      <c r="NO188" s="1"/>
      <c r="NP188" s="9"/>
      <c r="NS188" s="10"/>
      <c r="NT188" s="1"/>
      <c r="NU188" s="9"/>
      <c r="NX188" s="10"/>
      <c r="NY188" s="1"/>
      <c r="NZ188" s="9"/>
      <c r="OC188" s="10"/>
      <c r="OD188" s="1"/>
      <c r="OE188" s="9"/>
      <c r="OH188" s="10"/>
      <c r="OI188" s="1"/>
      <c r="OJ188" s="9"/>
      <c r="OM188" s="10"/>
      <c r="ON188" s="1"/>
      <c r="OO188" s="9"/>
      <c r="OR188" s="10"/>
      <c r="OS188" s="1"/>
      <c r="OT188" s="9"/>
      <c r="OW188" s="10"/>
      <c r="OX188" s="1"/>
      <c r="OY188" s="9"/>
      <c r="PB188" s="10"/>
      <c r="PC188" s="1"/>
      <c r="PD188" s="9"/>
      <c r="PG188" s="10"/>
      <c r="PH188" s="1"/>
      <c r="PI188" s="9"/>
      <c r="PL188" s="10"/>
      <c r="PM188" s="1"/>
      <c r="PN188" s="9"/>
      <c r="PQ188" s="10"/>
      <c r="PR188" s="1"/>
      <c r="PS188" s="9"/>
      <c r="PV188" s="10"/>
      <c r="PW188" s="1"/>
      <c r="PX188" s="9"/>
      <c r="QA188" s="10"/>
      <c r="QB188" s="1"/>
      <c r="QC188" s="9"/>
      <c r="QF188" s="10"/>
      <c r="QG188" s="1"/>
      <c r="QH188" s="9"/>
      <c r="QK188" s="10"/>
      <c r="QL188" s="1"/>
      <c r="QM188" s="9"/>
      <c r="QP188" s="10"/>
      <c r="QQ188" s="1"/>
      <c r="QR188" s="9"/>
      <c r="QU188" s="10"/>
      <c r="QV188" s="1"/>
      <c r="QW188" s="9"/>
      <c r="QZ188" s="10"/>
      <c r="RA188" s="1"/>
      <c r="RB188" s="9"/>
      <c r="RE188" s="10"/>
      <c r="RF188" s="1"/>
      <c r="RG188" s="9"/>
      <c r="RJ188" s="10"/>
      <c r="RK188" s="1"/>
      <c r="RL188" s="9"/>
      <c r="RO188" s="10"/>
      <c r="RP188" s="1"/>
      <c r="RQ188" s="9"/>
      <c r="RT188" s="10"/>
      <c r="RU188" s="1"/>
      <c r="RV188" s="9"/>
      <c r="RY188" s="10"/>
      <c r="RZ188" s="1"/>
      <c r="SA188" s="9"/>
      <c r="SD188" s="10"/>
      <c r="SE188" s="1"/>
      <c r="SF188" s="9"/>
      <c r="SI188" s="10"/>
      <c r="SJ188" s="1"/>
      <c r="SK188" s="9"/>
      <c r="SN188" s="10"/>
      <c r="SO188" s="1"/>
      <c r="SP188" s="9"/>
      <c r="SS188" s="10"/>
      <c r="ST188" s="1"/>
      <c r="SU188" s="9"/>
      <c r="SX188" s="10"/>
      <c r="SY188" s="1"/>
      <c r="SZ188" s="9"/>
      <c r="TC188" s="10"/>
      <c r="TD188" s="1"/>
      <c r="TE188" s="9"/>
      <c r="TH188" s="10"/>
      <c r="TI188" s="1"/>
      <c r="TJ188" s="9"/>
      <c r="TM188" s="10"/>
      <c r="TN188" s="1"/>
      <c r="TO188" s="9"/>
      <c r="TR188" s="10"/>
      <c r="TS188" s="1"/>
      <c r="TT188" s="9"/>
      <c r="TW188" s="10"/>
      <c r="TX188" s="1"/>
      <c r="TY188" s="9"/>
      <c r="UB188" s="10"/>
      <c r="UC188" s="1"/>
      <c r="UD188" s="9"/>
      <c r="UG188" s="10"/>
      <c r="UH188" s="1"/>
      <c r="UI188" s="9"/>
      <c r="UL188" s="10"/>
      <c r="UM188" s="1"/>
      <c r="UN188" s="9"/>
      <c r="UQ188" s="10"/>
      <c r="UR188" s="1"/>
      <c r="US188" s="9"/>
      <c r="UV188" s="10"/>
      <c r="UW188" s="1"/>
      <c r="UX188" s="9"/>
      <c r="VA188" s="10"/>
      <c r="VB188" s="1"/>
      <c r="VC188" s="9"/>
      <c r="VF188" s="10"/>
      <c r="VG188" s="1"/>
      <c r="VH188" s="9"/>
      <c r="VK188" s="10"/>
      <c r="VL188" s="1"/>
      <c r="VM188" s="9"/>
      <c r="VP188" s="10"/>
      <c r="VQ188" s="1"/>
      <c r="VR188" s="9"/>
      <c r="VU188" s="10"/>
      <c r="VV188" s="1"/>
      <c r="VW188" s="9"/>
      <c r="VZ188" s="10"/>
      <c r="WA188" s="1"/>
      <c r="WB188" s="9"/>
      <c r="WE188" s="10"/>
      <c r="WF188" s="1"/>
      <c r="WG188" s="9"/>
      <c r="WJ188" s="10"/>
      <c r="WK188" s="1"/>
      <c r="WL188" s="9"/>
      <c r="WO188" s="10"/>
      <c r="WP188" s="1"/>
      <c r="WQ188" s="9"/>
      <c r="WT188" s="10"/>
      <c r="WU188" s="1"/>
      <c r="WV188" s="9"/>
      <c r="WY188" s="10"/>
      <c r="WZ188" s="1"/>
      <c r="XA188" s="9"/>
      <c r="XD188" s="10"/>
      <c r="XE188" s="1"/>
      <c r="XF188" s="9"/>
      <c r="XI188" s="10"/>
      <c r="XJ188" s="1"/>
      <c r="XK188" s="9"/>
      <c r="XN188" s="10"/>
      <c r="XO188" s="1"/>
      <c r="XP188" s="9"/>
      <c r="XS188" s="10"/>
      <c r="XT188" s="1"/>
      <c r="XU188" s="9"/>
      <c r="XX188" s="10"/>
      <c r="XY188" s="1"/>
      <c r="XZ188" s="9"/>
      <c r="YC188" s="10"/>
      <c r="YD188" s="1"/>
      <c r="YE188" s="9"/>
      <c r="YH188" s="10"/>
      <c r="YI188" s="1"/>
      <c r="YJ188" s="9"/>
      <c r="YM188" s="10"/>
      <c r="YN188" s="1"/>
      <c r="YO188" s="9"/>
      <c r="YR188" s="10"/>
      <c r="YS188" s="1"/>
      <c r="YT188" s="9"/>
      <c r="YW188" s="10"/>
      <c r="YX188" s="1"/>
      <c r="YY188" s="9"/>
      <c r="ZB188" s="10"/>
      <c r="ZC188" s="1"/>
      <c r="ZD188" s="9"/>
      <c r="ZG188" s="10"/>
      <c r="ZH188" s="1"/>
      <c r="ZI188" s="9"/>
      <c r="ZL188" s="10"/>
      <c r="ZM188" s="1"/>
      <c r="ZN188" s="9"/>
      <c r="ZQ188" s="10"/>
      <c r="ZR188" s="1"/>
      <c r="ZS188" s="9"/>
      <c r="ZV188" s="10"/>
      <c r="ZW188" s="1"/>
      <c r="ZX188" s="9"/>
      <c r="AAA188" s="10"/>
      <c r="AAB188" s="1"/>
      <c r="AAC188" s="9"/>
      <c r="AAF188" s="10"/>
      <c r="AAG188" s="1"/>
      <c r="AAH188" s="9"/>
      <c r="AAK188" s="10"/>
      <c r="AAL188" s="1"/>
      <c r="AAM188" s="9"/>
      <c r="AAP188" s="10"/>
      <c r="AAQ188" s="1"/>
      <c r="AAR188" s="9"/>
      <c r="AAU188" s="10"/>
      <c r="AAV188" s="1"/>
      <c r="AAW188" s="9"/>
      <c r="AAZ188" s="10"/>
      <c r="ABA188" s="1"/>
      <c r="ABB188" s="9"/>
      <c r="ABE188" s="10"/>
      <c r="ABF188" s="1"/>
      <c r="ABG188" s="9"/>
      <c r="ABJ188" s="10"/>
      <c r="ABK188" s="1"/>
      <c r="ABL188" s="9"/>
      <c r="ABO188" s="10"/>
      <c r="ABP188" s="1"/>
      <c r="ABQ188" s="9"/>
      <c r="ABT188" s="10"/>
      <c r="ABU188" s="1"/>
      <c r="ABV188" s="9"/>
      <c r="ABY188" s="10"/>
      <c r="ABZ188" s="1"/>
      <c r="ACA188" s="9"/>
      <c r="ACD188" s="10"/>
      <c r="ACE188" s="1"/>
      <c r="ACF188" s="9"/>
      <c r="ACI188" s="10"/>
      <c r="ACJ188" s="1"/>
      <c r="ACK188" s="9"/>
      <c r="ACN188" s="10"/>
      <c r="ACO188" s="1"/>
      <c r="ACP188" s="9"/>
      <c r="ACS188" s="10"/>
      <c r="ACT188" s="1"/>
      <c r="ACU188" s="9"/>
      <c r="ACX188" s="10"/>
      <c r="ACY188" s="1"/>
      <c r="ACZ188" s="9"/>
      <c r="ADC188" s="10"/>
      <c r="ADD188" s="1"/>
      <c r="ADE188" s="9"/>
      <c r="ADH188" s="10"/>
      <c r="ADI188" s="1"/>
      <c r="ADJ188" s="9"/>
      <c r="ADM188" s="10"/>
      <c r="ADN188" s="1"/>
      <c r="ADO188" s="9"/>
      <c r="ADR188" s="10"/>
      <c r="ADS188" s="1"/>
      <c r="ADT188" s="9"/>
      <c r="ADW188" s="10"/>
      <c r="ADX188" s="1"/>
      <c r="ADY188" s="9"/>
      <c r="AEB188" s="10"/>
      <c r="AEC188" s="1"/>
      <c r="AED188" s="9"/>
      <c r="AEG188" s="10"/>
      <c r="AEH188" s="1"/>
      <c r="AEI188" s="9"/>
      <c r="AEL188" s="10"/>
      <c r="AEM188" s="1"/>
      <c r="AEN188" s="9"/>
      <c r="AEQ188" s="10"/>
      <c r="AER188" s="1"/>
      <c r="AES188" s="9"/>
      <c r="AEV188" s="10"/>
      <c r="AEW188" s="1"/>
      <c r="AEX188" s="9"/>
      <c r="AFA188" s="10"/>
      <c r="AFB188" s="1"/>
      <c r="AFC188" s="9"/>
      <c r="AFF188" s="10"/>
      <c r="AFG188" s="1"/>
      <c r="AFH188" s="9"/>
      <c r="AFK188" s="10"/>
      <c r="AFL188" s="1"/>
      <c r="AFM188" s="9"/>
      <c r="AFP188" s="10"/>
      <c r="AFQ188" s="1"/>
      <c r="AFR188" s="9"/>
      <c r="AFU188" s="10"/>
      <c r="AFV188" s="1"/>
      <c r="AFW188" s="9"/>
      <c r="AFZ188" s="10"/>
      <c r="AGA188" s="1"/>
      <c r="AGB188" s="9"/>
      <c r="AGE188" s="10"/>
      <c r="AGF188" s="1"/>
      <c r="AGG188" s="9"/>
      <c r="AGJ188" s="10"/>
      <c r="AGK188" s="1"/>
      <c r="AGL188" s="9"/>
      <c r="AGO188" s="10"/>
      <c r="AGP188" s="1"/>
      <c r="AGQ188" s="9"/>
      <c r="AGT188" s="10"/>
      <c r="AGU188" s="1"/>
      <c r="AGV188" s="9"/>
      <c r="AGY188" s="10"/>
      <c r="AGZ188" s="1"/>
      <c r="AHA188" s="9"/>
      <c r="AHD188" s="10"/>
      <c r="AHE188" s="1"/>
      <c r="AHF188" s="9"/>
      <c r="AHI188" s="10"/>
      <c r="AHJ188" s="1"/>
      <c r="AHK188" s="9"/>
      <c r="AHN188" s="10"/>
      <c r="AHO188" s="1"/>
      <c r="AHP188" s="9"/>
      <c r="AHS188" s="10"/>
      <c r="AHT188" s="1"/>
      <c r="AHU188" s="9"/>
      <c r="AHX188" s="10"/>
      <c r="AHY188" s="1"/>
      <c r="AHZ188" s="9"/>
      <c r="AIC188" s="10"/>
      <c r="AID188" s="1"/>
      <c r="AIE188" s="9"/>
      <c r="AIH188" s="10"/>
      <c r="AII188" s="1"/>
      <c r="AIJ188" s="9"/>
      <c r="AIM188" s="10"/>
      <c r="AIN188" s="1"/>
      <c r="AIO188" s="9"/>
      <c r="AIR188" s="10"/>
      <c r="AIS188" s="1"/>
      <c r="AIT188" s="9"/>
      <c r="AIW188" s="10"/>
      <c r="AIX188" s="1"/>
      <c r="AIY188" s="9"/>
      <c r="AJB188" s="10"/>
      <c r="AJC188" s="1"/>
      <c r="AJD188" s="9"/>
      <c r="AJG188" s="10"/>
      <c r="AJH188" s="1"/>
      <c r="AJI188" s="9"/>
      <c r="AJL188" s="10"/>
      <c r="AJM188" s="1"/>
      <c r="AJN188" s="9"/>
      <c r="AJQ188" s="10"/>
      <c r="AJR188" s="1"/>
      <c r="AJS188" s="9"/>
      <c r="AJV188" s="10"/>
      <c r="AJW188" s="1"/>
      <c r="AJX188" s="9"/>
      <c r="AKA188" s="10"/>
      <c r="AKB188" s="1"/>
      <c r="AKC188" s="9"/>
      <c r="AKF188" s="10"/>
      <c r="AKG188" s="1"/>
      <c r="AKH188" s="9"/>
      <c r="AKK188" s="10"/>
      <c r="AKL188" s="1"/>
      <c r="AKM188" s="9"/>
      <c r="AKP188" s="10"/>
      <c r="AKQ188" s="1"/>
      <c r="AKR188" s="9"/>
      <c r="AKU188" s="10"/>
      <c r="AKV188" s="1"/>
      <c r="AKW188" s="9"/>
      <c r="AKZ188" s="10"/>
      <c r="ALA188" s="1"/>
      <c r="ALB188" s="9"/>
      <c r="ALE188" s="10"/>
      <c r="ALF188" s="1"/>
      <c r="ALG188" s="9"/>
      <c r="ALJ188" s="10"/>
      <c r="ALK188" s="1"/>
      <c r="ALL188" s="9"/>
      <c r="ALO188" s="10"/>
      <c r="ALP188" s="1"/>
      <c r="ALQ188" s="9"/>
      <c r="ALT188" s="10"/>
      <c r="ALU188" s="1"/>
      <c r="ALV188" s="9"/>
      <c r="ALY188" s="10"/>
      <c r="ALZ188" s="1"/>
      <c r="AMA188" s="9"/>
      <c r="AMD188" s="10"/>
      <c r="AME188" s="1"/>
      <c r="AMF188" s="9"/>
      <c r="AMI188" s="10"/>
      <c r="AMJ188" s="1"/>
    </row>
    <row r="189" spans="1:1024" customHeight="1" ht="13.2">
      <c r="I189" s="1"/>
      <c r="J189" s="9"/>
      <c r="M189" s="10"/>
      <c r="N189" s="1"/>
      <c r="O189" s="9"/>
      <c r="R189" s="10"/>
      <c r="S189" s="1"/>
      <c r="T189" s="9"/>
      <c r="W189" s="10"/>
      <c r="X189" s="1"/>
      <c r="Y189" s="9"/>
      <c r="AB189" s="10"/>
      <c r="AC189" s="1"/>
      <c r="AD189" s="9"/>
      <c r="AG189" s="10"/>
      <c r="AH189" s="1"/>
      <c r="AI189" s="9"/>
      <c r="AL189" s="10"/>
      <c r="AM189" s="1"/>
      <c r="AN189" s="9"/>
      <c r="AQ189" s="10"/>
      <c r="AR189" s="1"/>
      <c r="AS189" s="9"/>
      <c r="AV189" s="10"/>
      <c r="AW189" s="1"/>
      <c r="AX189" s="9"/>
      <c r="BA189" s="10"/>
      <c r="BB189" s="1"/>
      <c r="BC189" s="9"/>
      <c r="BF189" s="10"/>
      <c r="BG189" s="1"/>
      <c r="BH189" s="9"/>
      <c r="BK189" s="10"/>
      <c r="BL189" s="1"/>
      <c r="BM189" s="9"/>
      <c r="BP189" s="10"/>
      <c r="BQ189" s="1"/>
      <c r="BR189" s="9"/>
      <c r="BU189" s="10"/>
      <c r="BV189" s="1"/>
      <c r="BW189" s="9"/>
      <c r="BZ189" s="10"/>
      <c r="CA189" s="1"/>
      <c r="CB189" s="9"/>
      <c r="CE189" s="10"/>
      <c r="CF189" s="1"/>
      <c r="CG189" s="9"/>
      <c r="CJ189" s="10"/>
      <c r="CK189" s="1"/>
      <c r="CL189" s="9"/>
      <c r="CO189" s="10"/>
      <c r="CP189" s="1"/>
      <c r="CQ189" s="9"/>
      <c r="CT189" s="10"/>
      <c r="CU189" s="1"/>
      <c r="CV189" s="9"/>
      <c r="CY189" s="10"/>
      <c r="CZ189" s="1"/>
      <c r="DA189" s="9"/>
      <c r="DD189" s="10"/>
      <c r="DE189" s="1"/>
      <c r="DF189" s="9"/>
      <c r="DI189" s="10"/>
      <c r="DJ189" s="1"/>
      <c r="DK189" s="9"/>
      <c r="DN189" s="10"/>
      <c r="DO189" s="1"/>
      <c r="DP189" s="9"/>
      <c r="DS189" s="10"/>
      <c r="DT189" s="1"/>
      <c r="DU189" s="9"/>
      <c r="DX189" s="10"/>
      <c r="DY189" s="1"/>
      <c r="DZ189" s="9"/>
      <c r="EC189" s="10"/>
      <c r="ED189" s="1"/>
      <c r="EE189" s="9"/>
      <c r="EH189" s="10"/>
      <c r="EI189" s="1"/>
      <c r="EJ189" s="9"/>
      <c r="EM189" s="10"/>
      <c r="EN189" s="1"/>
      <c r="EO189" s="9"/>
      <c r="ER189" s="10"/>
      <c r="ES189" s="1"/>
      <c r="ET189" s="9"/>
      <c r="EW189" s="10"/>
      <c r="EX189" s="1"/>
      <c r="EY189" s="9"/>
      <c r="FB189" s="10"/>
      <c r="FC189" s="1"/>
      <c r="FD189" s="9"/>
      <c r="FG189" s="10"/>
      <c r="FH189" s="1"/>
      <c r="FI189" s="9"/>
      <c r="FL189" s="10"/>
      <c r="FM189" s="1"/>
      <c r="FN189" s="9"/>
      <c r="FQ189" s="10"/>
      <c r="FR189" s="1"/>
      <c r="FS189" s="9"/>
      <c r="FV189" s="10"/>
      <c r="FW189" s="1"/>
      <c r="FX189" s="9"/>
      <c r="GA189" s="10"/>
      <c r="GB189" s="1"/>
      <c r="GC189" s="9"/>
      <c r="GF189" s="10"/>
      <c r="GG189" s="1"/>
      <c r="GH189" s="9"/>
      <c r="GK189" s="10"/>
      <c r="GL189" s="1"/>
      <c r="GM189" s="9"/>
      <c r="GP189" s="10"/>
      <c r="GQ189" s="1"/>
      <c r="GR189" s="9"/>
      <c r="GU189" s="10"/>
      <c r="GV189" s="1"/>
      <c r="GW189" s="9"/>
      <c r="GZ189" s="10"/>
      <c r="HA189" s="1"/>
      <c r="HB189" s="9"/>
      <c r="HE189" s="10"/>
      <c r="HF189" s="1"/>
      <c r="HG189" s="9"/>
      <c r="HJ189" s="10"/>
      <c r="HK189" s="1"/>
      <c r="HL189" s="9"/>
      <c r="HO189" s="10"/>
      <c r="HP189" s="1"/>
      <c r="HQ189" s="9"/>
      <c r="HT189" s="10"/>
      <c r="HU189" s="1"/>
      <c r="HV189" s="9"/>
      <c r="HY189" s="10"/>
      <c r="HZ189" s="1"/>
      <c r="IA189" s="9"/>
      <c r="ID189" s="10"/>
      <c r="IE189" s="1"/>
      <c r="IF189" s="9"/>
      <c r="II189" s="10"/>
      <c r="IJ189" s="1"/>
      <c r="IK189" s="9"/>
      <c r="IN189" s="10"/>
      <c r="IO189" s="1"/>
      <c r="IP189" s="9"/>
      <c r="IS189" s="10"/>
      <c r="IT189" s="1"/>
      <c r="IU189" s="9"/>
      <c r="IX189" s="10"/>
      <c r="IY189" s="1"/>
      <c r="IZ189" s="9"/>
      <c r="JC189" s="10"/>
      <c r="JD189" s="1"/>
      <c r="JE189" s="9"/>
      <c r="JH189" s="10"/>
      <c r="JI189" s="1"/>
      <c r="JJ189" s="9"/>
      <c r="JM189" s="10"/>
      <c r="JN189" s="1"/>
      <c r="JO189" s="9"/>
      <c r="JR189" s="10"/>
      <c r="JS189" s="1"/>
      <c r="JT189" s="9"/>
      <c r="JW189" s="10"/>
      <c r="JX189" s="1"/>
      <c r="JY189" s="9"/>
      <c r="KB189" s="10"/>
      <c r="KC189" s="1"/>
      <c r="KD189" s="9"/>
      <c r="KG189" s="10"/>
      <c r="KH189" s="1"/>
      <c r="KI189" s="9"/>
      <c r="KL189" s="10"/>
      <c r="KM189" s="1"/>
      <c r="KN189" s="9"/>
      <c r="KQ189" s="10"/>
      <c r="KR189" s="1"/>
      <c r="KS189" s="9"/>
      <c r="KV189" s="10"/>
      <c r="KW189" s="1"/>
      <c r="KX189" s="9"/>
      <c r="LA189" s="10"/>
      <c r="LB189" s="1"/>
      <c r="LC189" s="9"/>
      <c r="LF189" s="10"/>
      <c r="LG189" s="1"/>
      <c r="LH189" s="9"/>
      <c r="LK189" s="10"/>
      <c r="LL189" s="1"/>
      <c r="LM189" s="9"/>
      <c r="LP189" s="10"/>
      <c r="LQ189" s="1"/>
      <c r="LR189" s="9"/>
      <c r="LU189" s="10"/>
      <c r="LV189" s="1"/>
      <c r="LW189" s="9"/>
      <c r="LZ189" s="10"/>
      <c r="MA189" s="1"/>
      <c r="MB189" s="9"/>
      <c r="ME189" s="10"/>
      <c r="MF189" s="1"/>
      <c r="MG189" s="9"/>
      <c r="MJ189" s="10"/>
      <c r="MK189" s="1"/>
      <c r="ML189" s="9"/>
      <c r="MO189" s="10"/>
      <c r="MP189" s="1"/>
      <c r="MQ189" s="9"/>
      <c r="MT189" s="10"/>
      <c r="MU189" s="1"/>
      <c r="MV189" s="9"/>
      <c r="MY189" s="10"/>
      <c r="MZ189" s="1"/>
      <c r="NA189" s="9"/>
      <c r="ND189" s="10"/>
      <c r="NE189" s="1"/>
      <c r="NF189" s="9"/>
      <c r="NI189" s="10"/>
      <c r="NJ189" s="1"/>
      <c r="NK189" s="9"/>
      <c r="NN189" s="10"/>
      <c r="NO189" s="1"/>
      <c r="NP189" s="9"/>
      <c r="NS189" s="10"/>
      <c r="NT189" s="1"/>
      <c r="NU189" s="9"/>
      <c r="NX189" s="10"/>
      <c r="NY189" s="1"/>
      <c r="NZ189" s="9"/>
      <c r="OC189" s="10"/>
      <c r="OD189" s="1"/>
      <c r="OE189" s="9"/>
      <c r="OH189" s="10"/>
      <c r="OI189" s="1"/>
      <c r="OJ189" s="9"/>
      <c r="OM189" s="10"/>
      <c r="ON189" s="1"/>
      <c r="OO189" s="9"/>
      <c r="OR189" s="10"/>
      <c r="OS189" s="1"/>
      <c r="OT189" s="9"/>
      <c r="OW189" s="10"/>
      <c r="OX189" s="1"/>
      <c r="OY189" s="9"/>
      <c r="PB189" s="10"/>
      <c r="PC189" s="1"/>
      <c r="PD189" s="9"/>
      <c r="PG189" s="10"/>
      <c r="PH189" s="1"/>
      <c r="PI189" s="9"/>
      <c r="PL189" s="10"/>
      <c r="PM189" s="1"/>
      <c r="PN189" s="9"/>
      <c r="PQ189" s="10"/>
      <c r="PR189" s="1"/>
      <c r="PS189" s="9"/>
      <c r="PV189" s="10"/>
      <c r="PW189" s="1"/>
      <c r="PX189" s="9"/>
      <c r="QA189" s="10"/>
      <c r="QB189" s="1"/>
      <c r="QC189" s="9"/>
      <c r="QF189" s="10"/>
      <c r="QG189" s="1"/>
      <c r="QH189" s="9"/>
      <c r="QK189" s="10"/>
      <c r="QL189" s="1"/>
      <c r="QM189" s="9"/>
      <c r="QP189" s="10"/>
      <c r="QQ189" s="1"/>
      <c r="QR189" s="9"/>
      <c r="QU189" s="10"/>
      <c r="QV189" s="1"/>
      <c r="QW189" s="9"/>
      <c r="QZ189" s="10"/>
      <c r="RA189" s="1"/>
      <c r="RB189" s="9"/>
      <c r="RE189" s="10"/>
      <c r="RF189" s="1"/>
      <c r="RG189" s="9"/>
      <c r="RJ189" s="10"/>
      <c r="RK189" s="1"/>
      <c r="RL189" s="9"/>
      <c r="RO189" s="10"/>
      <c r="RP189" s="1"/>
      <c r="RQ189" s="9"/>
      <c r="RT189" s="10"/>
      <c r="RU189" s="1"/>
      <c r="RV189" s="9"/>
      <c r="RY189" s="10"/>
      <c r="RZ189" s="1"/>
      <c r="SA189" s="9"/>
      <c r="SD189" s="10"/>
      <c r="SE189" s="1"/>
      <c r="SF189" s="9"/>
      <c r="SI189" s="10"/>
      <c r="SJ189" s="1"/>
      <c r="SK189" s="9"/>
      <c r="SN189" s="10"/>
      <c r="SO189" s="1"/>
      <c r="SP189" s="9"/>
      <c r="SS189" s="10"/>
      <c r="ST189" s="1"/>
      <c r="SU189" s="9"/>
      <c r="SX189" s="10"/>
      <c r="SY189" s="1"/>
      <c r="SZ189" s="9"/>
      <c r="TC189" s="10"/>
      <c r="TD189" s="1"/>
      <c r="TE189" s="9"/>
      <c r="TH189" s="10"/>
      <c r="TI189" s="1"/>
      <c r="TJ189" s="9"/>
      <c r="TM189" s="10"/>
      <c r="TN189" s="1"/>
      <c r="TO189" s="9"/>
      <c r="TR189" s="10"/>
      <c r="TS189" s="1"/>
      <c r="TT189" s="9"/>
      <c r="TW189" s="10"/>
      <c r="TX189" s="1"/>
      <c r="TY189" s="9"/>
      <c r="UB189" s="10"/>
      <c r="UC189" s="1"/>
      <c r="UD189" s="9"/>
      <c r="UG189" s="10"/>
      <c r="UH189" s="1"/>
      <c r="UI189" s="9"/>
      <c r="UL189" s="10"/>
      <c r="UM189" s="1"/>
      <c r="UN189" s="9"/>
      <c r="UQ189" s="10"/>
      <c r="UR189" s="1"/>
      <c r="US189" s="9"/>
      <c r="UV189" s="10"/>
      <c r="UW189" s="1"/>
      <c r="UX189" s="9"/>
      <c r="VA189" s="10"/>
      <c r="VB189" s="1"/>
      <c r="VC189" s="9"/>
      <c r="VF189" s="10"/>
      <c r="VG189" s="1"/>
      <c r="VH189" s="9"/>
      <c r="VK189" s="10"/>
      <c r="VL189" s="1"/>
      <c r="VM189" s="9"/>
      <c r="VP189" s="10"/>
      <c r="VQ189" s="1"/>
      <c r="VR189" s="9"/>
      <c r="VU189" s="10"/>
      <c r="VV189" s="1"/>
      <c r="VW189" s="9"/>
      <c r="VZ189" s="10"/>
      <c r="WA189" s="1"/>
      <c r="WB189" s="9"/>
      <c r="WE189" s="10"/>
      <c r="WF189" s="1"/>
      <c r="WG189" s="9"/>
      <c r="WJ189" s="10"/>
      <c r="WK189" s="1"/>
      <c r="WL189" s="9"/>
      <c r="WO189" s="10"/>
      <c r="WP189" s="1"/>
      <c r="WQ189" s="9"/>
      <c r="WT189" s="10"/>
      <c r="WU189" s="1"/>
      <c r="WV189" s="9"/>
      <c r="WY189" s="10"/>
      <c r="WZ189" s="1"/>
      <c r="XA189" s="9"/>
      <c r="XD189" s="10"/>
      <c r="XE189" s="1"/>
      <c r="XF189" s="9"/>
      <c r="XI189" s="10"/>
      <c r="XJ189" s="1"/>
      <c r="XK189" s="9"/>
      <c r="XN189" s="10"/>
      <c r="XO189" s="1"/>
      <c r="XP189" s="9"/>
      <c r="XS189" s="10"/>
      <c r="XT189" s="1"/>
      <c r="XU189" s="9"/>
      <c r="XX189" s="10"/>
      <c r="XY189" s="1"/>
      <c r="XZ189" s="9"/>
      <c r="YC189" s="10"/>
      <c r="YD189" s="1"/>
      <c r="YE189" s="9"/>
      <c r="YH189" s="10"/>
      <c r="YI189" s="1"/>
      <c r="YJ189" s="9"/>
      <c r="YM189" s="10"/>
      <c r="YN189" s="1"/>
      <c r="YO189" s="9"/>
      <c r="YR189" s="10"/>
      <c r="YS189" s="1"/>
      <c r="YT189" s="9"/>
      <c r="YW189" s="10"/>
      <c r="YX189" s="1"/>
      <c r="YY189" s="9"/>
      <c r="ZB189" s="10"/>
      <c r="ZC189" s="1"/>
      <c r="ZD189" s="9"/>
      <c r="ZG189" s="10"/>
      <c r="ZH189" s="1"/>
      <c r="ZI189" s="9"/>
      <c r="ZL189" s="10"/>
      <c r="ZM189" s="1"/>
      <c r="ZN189" s="9"/>
      <c r="ZQ189" s="10"/>
      <c r="ZR189" s="1"/>
      <c r="ZS189" s="9"/>
      <c r="ZV189" s="10"/>
      <c r="ZW189" s="1"/>
      <c r="ZX189" s="9"/>
      <c r="AAA189" s="10"/>
      <c r="AAB189" s="1"/>
      <c r="AAC189" s="9"/>
      <c r="AAF189" s="10"/>
      <c r="AAG189" s="1"/>
      <c r="AAH189" s="9"/>
      <c r="AAK189" s="10"/>
      <c r="AAL189" s="1"/>
      <c r="AAM189" s="9"/>
      <c r="AAP189" s="10"/>
      <c r="AAQ189" s="1"/>
      <c r="AAR189" s="9"/>
      <c r="AAU189" s="10"/>
      <c r="AAV189" s="1"/>
      <c r="AAW189" s="9"/>
      <c r="AAZ189" s="10"/>
      <c r="ABA189" s="1"/>
      <c r="ABB189" s="9"/>
      <c r="ABE189" s="10"/>
      <c r="ABF189" s="1"/>
      <c r="ABG189" s="9"/>
      <c r="ABJ189" s="10"/>
      <c r="ABK189" s="1"/>
      <c r="ABL189" s="9"/>
      <c r="ABO189" s="10"/>
      <c r="ABP189" s="1"/>
      <c r="ABQ189" s="9"/>
      <c r="ABT189" s="10"/>
      <c r="ABU189" s="1"/>
      <c r="ABV189" s="9"/>
      <c r="ABY189" s="10"/>
      <c r="ABZ189" s="1"/>
      <c r="ACA189" s="9"/>
      <c r="ACD189" s="10"/>
      <c r="ACE189" s="1"/>
      <c r="ACF189" s="9"/>
      <c r="ACI189" s="10"/>
      <c r="ACJ189" s="1"/>
      <c r="ACK189" s="9"/>
      <c r="ACN189" s="10"/>
      <c r="ACO189" s="1"/>
      <c r="ACP189" s="9"/>
      <c r="ACS189" s="10"/>
      <c r="ACT189" s="1"/>
      <c r="ACU189" s="9"/>
      <c r="ACX189" s="10"/>
      <c r="ACY189" s="1"/>
      <c r="ACZ189" s="9"/>
      <c r="ADC189" s="10"/>
      <c r="ADD189" s="1"/>
      <c r="ADE189" s="9"/>
      <c r="ADH189" s="10"/>
      <c r="ADI189" s="1"/>
      <c r="ADJ189" s="9"/>
      <c r="ADM189" s="10"/>
      <c r="ADN189" s="1"/>
      <c r="ADO189" s="9"/>
      <c r="ADR189" s="10"/>
      <c r="ADS189" s="1"/>
      <c r="ADT189" s="9"/>
      <c r="ADW189" s="10"/>
      <c r="ADX189" s="1"/>
      <c r="ADY189" s="9"/>
      <c r="AEB189" s="10"/>
      <c r="AEC189" s="1"/>
      <c r="AED189" s="9"/>
      <c r="AEG189" s="10"/>
      <c r="AEH189" s="1"/>
      <c r="AEI189" s="9"/>
      <c r="AEL189" s="10"/>
      <c r="AEM189" s="1"/>
      <c r="AEN189" s="9"/>
      <c r="AEQ189" s="10"/>
      <c r="AER189" s="1"/>
      <c r="AES189" s="9"/>
      <c r="AEV189" s="10"/>
      <c r="AEW189" s="1"/>
      <c r="AEX189" s="9"/>
      <c r="AFA189" s="10"/>
      <c r="AFB189" s="1"/>
      <c r="AFC189" s="9"/>
      <c r="AFF189" s="10"/>
      <c r="AFG189" s="1"/>
      <c r="AFH189" s="9"/>
      <c r="AFK189" s="10"/>
      <c r="AFL189" s="1"/>
      <c r="AFM189" s="9"/>
      <c r="AFP189" s="10"/>
      <c r="AFQ189" s="1"/>
      <c r="AFR189" s="9"/>
      <c r="AFU189" s="10"/>
      <c r="AFV189" s="1"/>
      <c r="AFW189" s="9"/>
      <c r="AFZ189" s="10"/>
      <c r="AGA189" s="1"/>
      <c r="AGB189" s="9"/>
      <c r="AGE189" s="10"/>
      <c r="AGF189" s="1"/>
      <c r="AGG189" s="9"/>
      <c r="AGJ189" s="10"/>
      <c r="AGK189" s="1"/>
      <c r="AGL189" s="9"/>
      <c r="AGO189" s="10"/>
      <c r="AGP189" s="1"/>
      <c r="AGQ189" s="9"/>
      <c r="AGT189" s="10"/>
      <c r="AGU189" s="1"/>
      <c r="AGV189" s="9"/>
      <c r="AGY189" s="10"/>
      <c r="AGZ189" s="1"/>
      <c r="AHA189" s="9"/>
      <c r="AHD189" s="10"/>
      <c r="AHE189" s="1"/>
      <c r="AHF189" s="9"/>
      <c r="AHI189" s="10"/>
      <c r="AHJ189" s="1"/>
      <c r="AHK189" s="9"/>
      <c r="AHN189" s="10"/>
      <c r="AHO189" s="1"/>
      <c r="AHP189" s="9"/>
      <c r="AHS189" s="10"/>
      <c r="AHT189" s="1"/>
      <c r="AHU189" s="9"/>
      <c r="AHX189" s="10"/>
      <c r="AHY189" s="1"/>
      <c r="AHZ189" s="9"/>
      <c r="AIC189" s="10"/>
      <c r="AID189" s="1"/>
      <c r="AIE189" s="9"/>
      <c r="AIH189" s="10"/>
      <c r="AII189" s="1"/>
      <c r="AIJ189" s="9"/>
      <c r="AIM189" s="10"/>
      <c r="AIN189" s="1"/>
      <c r="AIO189" s="9"/>
      <c r="AIR189" s="10"/>
      <c r="AIS189" s="1"/>
      <c r="AIT189" s="9"/>
      <c r="AIW189" s="10"/>
      <c r="AIX189" s="1"/>
      <c r="AIY189" s="9"/>
      <c r="AJB189" s="10"/>
      <c r="AJC189" s="1"/>
      <c r="AJD189" s="9"/>
      <c r="AJG189" s="10"/>
      <c r="AJH189" s="1"/>
      <c r="AJI189" s="9"/>
      <c r="AJL189" s="10"/>
      <c r="AJM189" s="1"/>
      <c r="AJN189" s="9"/>
      <c r="AJQ189" s="10"/>
      <c r="AJR189" s="1"/>
      <c r="AJS189" s="9"/>
      <c r="AJV189" s="10"/>
      <c r="AJW189" s="1"/>
      <c r="AJX189" s="9"/>
      <c r="AKA189" s="10"/>
      <c r="AKB189" s="1"/>
      <c r="AKC189" s="9"/>
      <c r="AKF189" s="10"/>
      <c r="AKG189" s="1"/>
      <c r="AKH189" s="9"/>
      <c r="AKK189" s="10"/>
      <c r="AKL189" s="1"/>
      <c r="AKM189" s="9"/>
      <c r="AKP189" s="10"/>
      <c r="AKQ189" s="1"/>
      <c r="AKR189" s="9"/>
      <c r="AKU189" s="10"/>
      <c r="AKV189" s="1"/>
      <c r="AKW189" s="9"/>
      <c r="AKZ189" s="10"/>
      <c r="ALA189" s="1"/>
      <c r="ALB189" s="9"/>
      <c r="ALE189" s="10"/>
      <c r="ALF189" s="1"/>
      <c r="ALG189" s="9"/>
      <c r="ALJ189" s="10"/>
      <c r="ALK189" s="1"/>
      <c r="ALL189" s="9"/>
      <c r="ALO189" s="10"/>
      <c r="ALP189" s="1"/>
      <c r="ALQ189" s="9"/>
      <c r="ALT189" s="10"/>
      <c r="ALU189" s="1"/>
      <c r="ALV189" s="9"/>
      <c r="ALY189" s="10"/>
      <c r="ALZ189" s="1"/>
      <c r="AMA189" s="9"/>
      <c r="AMD189" s="10"/>
      <c r="AME189" s="1"/>
      <c r="AMF189" s="9"/>
      <c r="AMI189" s="10"/>
      <c r="AMJ189" s="1"/>
    </row>
    <row r="190" spans="1:1024" customHeight="1" ht="13.2">
      <c r="I190" s="1"/>
      <c r="J190" s="9"/>
      <c r="M190" s="10"/>
      <c r="N190" s="1"/>
      <c r="O190" s="9"/>
      <c r="R190" s="10"/>
      <c r="S190" s="1"/>
      <c r="T190" s="9"/>
      <c r="W190" s="10"/>
      <c r="X190" s="1"/>
      <c r="Y190" s="9"/>
      <c r="AB190" s="10"/>
      <c r="AC190" s="1"/>
      <c r="AD190" s="9"/>
      <c r="AG190" s="10"/>
      <c r="AH190" s="1"/>
      <c r="AI190" s="9"/>
      <c r="AL190" s="10"/>
      <c r="AM190" s="1"/>
      <c r="AN190" s="9"/>
      <c r="AQ190" s="10"/>
      <c r="AR190" s="1"/>
      <c r="AS190" s="9"/>
      <c r="AV190" s="10"/>
      <c r="AW190" s="1"/>
      <c r="AX190" s="9"/>
      <c r="BA190" s="10"/>
      <c r="BB190" s="1"/>
      <c r="BC190" s="9"/>
      <c r="BF190" s="10"/>
      <c r="BG190" s="1"/>
      <c r="BH190" s="9"/>
      <c r="BK190" s="10"/>
      <c r="BL190" s="1"/>
      <c r="BM190" s="9"/>
      <c r="BP190" s="10"/>
      <c r="BQ190" s="1"/>
      <c r="BR190" s="9"/>
      <c r="BU190" s="10"/>
      <c r="BV190" s="1"/>
      <c r="BW190" s="9"/>
      <c r="BZ190" s="10"/>
      <c r="CA190" s="1"/>
      <c r="CB190" s="9"/>
      <c r="CE190" s="10"/>
      <c r="CF190" s="1"/>
      <c r="CG190" s="9"/>
      <c r="CJ190" s="10"/>
      <c r="CK190" s="1"/>
      <c r="CL190" s="9"/>
      <c r="CO190" s="10"/>
      <c r="CP190" s="1"/>
      <c r="CQ190" s="9"/>
      <c r="CT190" s="10"/>
      <c r="CU190" s="1"/>
      <c r="CV190" s="9"/>
      <c r="CY190" s="10"/>
      <c r="CZ190" s="1"/>
      <c r="DA190" s="9"/>
      <c r="DD190" s="10"/>
      <c r="DE190" s="1"/>
      <c r="DF190" s="9"/>
      <c r="DI190" s="10"/>
      <c r="DJ190" s="1"/>
      <c r="DK190" s="9"/>
      <c r="DN190" s="10"/>
      <c r="DO190" s="1"/>
      <c r="DP190" s="9"/>
      <c r="DS190" s="10"/>
      <c r="DT190" s="1"/>
      <c r="DU190" s="9"/>
      <c r="DX190" s="10"/>
      <c r="DY190" s="1"/>
      <c r="DZ190" s="9"/>
      <c r="EC190" s="10"/>
      <c r="ED190" s="1"/>
      <c r="EE190" s="9"/>
      <c r="EH190" s="10"/>
      <c r="EI190" s="1"/>
      <c r="EJ190" s="9"/>
      <c r="EM190" s="10"/>
      <c r="EN190" s="1"/>
      <c r="EO190" s="9"/>
      <c r="ER190" s="10"/>
      <c r="ES190" s="1"/>
      <c r="ET190" s="9"/>
      <c r="EW190" s="10"/>
      <c r="EX190" s="1"/>
      <c r="EY190" s="9"/>
      <c r="FB190" s="10"/>
      <c r="FC190" s="1"/>
      <c r="FD190" s="9"/>
      <c r="FG190" s="10"/>
      <c r="FH190" s="1"/>
      <c r="FI190" s="9"/>
      <c r="FL190" s="10"/>
      <c r="FM190" s="1"/>
      <c r="FN190" s="9"/>
      <c r="FQ190" s="10"/>
      <c r="FR190" s="1"/>
      <c r="FS190" s="9"/>
      <c r="FV190" s="10"/>
      <c r="FW190" s="1"/>
      <c r="FX190" s="9"/>
      <c r="GA190" s="10"/>
      <c r="GB190" s="1"/>
      <c r="GC190" s="9"/>
      <c r="GF190" s="10"/>
      <c r="GG190" s="1"/>
      <c r="GH190" s="9"/>
      <c r="GK190" s="10"/>
      <c r="GL190" s="1"/>
      <c r="GM190" s="9"/>
      <c r="GP190" s="10"/>
      <c r="GQ190" s="1"/>
      <c r="GR190" s="9"/>
      <c r="GU190" s="10"/>
      <c r="GV190" s="1"/>
      <c r="GW190" s="9"/>
      <c r="GZ190" s="10"/>
      <c r="HA190" s="1"/>
      <c r="HB190" s="9"/>
      <c r="HE190" s="10"/>
      <c r="HF190" s="1"/>
      <c r="HG190" s="9"/>
      <c r="HJ190" s="10"/>
      <c r="HK190" s="1"/>
      <c r="HL190" s="9"/>
      <c r="HO190" s="10"/>
      <c r="HP190" s="1"/>
      <c r="HQ190" s="9"/>
      <c r="HT190" s="10"/>
      <c r="HU190" s="1"/>
      <c r="HV190" s="9"/>
      <c r="HY190" s="10"/>
      <c r="HZ190" s="1"/>
      <c r="IA190" s="9"/>
      <c r="ID190" s="10"/>
      <c r="IE190" s="1"/>
      <c r="IF190" s="9"/>
      <c r="II190" s="10"/>
      <c r="IJ190" s="1"/>
      <c r="IK190" s="9"/>
      <c r="IN190" s="10"/>
      <c r="IO190" s="1"/>
      <c r="IP190" s="9"/>
      <c r="IS190" s="10"/>
      <c r="IT190" s="1"/>
      <c r="IU190" s="9"/>
      <c r="IX190" s="10"/>
      <c r="IY190" s="1"/>
      <c r="IZ190" s="9"/>
      <c r="JC190" s="10"/>
      <c r="JD190" s="1"/>
      <c r="JE190" s="9"/>
      <c r="JH190" s="10"/>
      <c r="JI190" s="1"/>
      <c r="JJ190" s="9"/>
      <c r="JM190" s="10"/>
      <c r="JN190" s="1"/>
      <c r="JO190" s="9"/>
      <c r="JR190" s="10"/>
      <c r="JS190" s="1"/>
      <c r="JT190" s="9"/>
      <c r="JW190" s="10"/>
      <c r="JX190" s="1"/>
      <c r="JY190" s="9"/>
      <c r="KB190" s="10"/>
      <c r="KC190" s="1"/>
      <c r="KD190" s="9"/>
      <c r="KG190" s="10"/>
      <c r="KH190" s="1"/>
      <c r="KI190" s="9"/>
      <c r="KL190" s="10"/>
      <c r="KM190" s="1"/>
      <c r="KN190" s="9"/>
      <c r="KQ190" s="10"/>
      <c r="KR190" s="1"/>
      <c r="KS190" s="9"/>
      <c r="KV190" s="10"/>
      <c r="KW190" s="1"/>
      <c r="KX190" s="9"/>
      <c r="LA190" s="10"/>
      <c r="LB190" s="1"/>
      <c r="LC190" s="9"/>
      <c r="LF190" s="10"/>
      <c r="LG190" s="1"/>
      <c r="LH190" s="9"/>
      <c r="LK190" s="10"/>
      <c r="LL190" s="1"/>
      <c r="LM190" s="9"/>
      <c r="LP190" s="10"/>
      <c r="LQ190" s="1"/>
      <c r="LR190" s="9"/>
      <c r="LU190" s="10"/>
      <c r="LV190" s="1"/>
      <c r="LW190" s="9"/>
      <c r="LZ190" s="10"/>
      <c r="MA190" s="1"/>
      <c r="MB190" s="9"/>
      <c r="ME190" s="10"/>
      <c r="MF190" s="1"/>
      <c r="MG190" s="9"/>
      <c r="MJ190" s="10"/>
      <c r="MK190" s="1"/>
      <c r="ML190" s="9"/>
      <c r="MO190" s="10"/>
      <c r="MP190" s="1"/>
      <c r="MQ190" s="9"/>
      <c r="MT190" s="10"/>
      <c r="MU190" s="1"/>
      <c r="MV190" s="9"/>
      <c r="MY190" s="10"/>
      <c r="MZ190" s="1"/>
      <c r="NA190" s="9"/>
      <c r="ND190" s="10"/>
      <c r="NE190" s="1"/>
      <c r="NF190" s="9"/>
      <c r="NI190" s="10"/>
      <c r="NJ190" s="1"/>
      <c r="NK190" s="9"/>
      <c r="NN190" s="10"/>
      <c r="NO190" s="1"/>
      <c r="NP190" s="9"/>
      <c r="NS190" s="10"/>
      <c r="NT190" s="1"/>
      <c r="NU190" s="9"/>
      <c r="NX190" s="10"/>
      <c r="NY190" s="1"/>
      <c r="NZ190" s="9"/>
      <c r="OC190" s="10"/>
      <c r="OD190" s="1"/>
      <c r="OE190" s="9"/>
      <c r="OH190" s="10"/>
      <c r="OI190" s="1"/>
      <c r="OJ190" s="9"/>
      <c r="OM190" s="10"/>
      <c r="ON190" s="1"/>
      <c r="OO190" s="9"/>
      <c r="OR190" s="10"/>
      <c r="OS190" s="1"/>
      <c r="OT190" s="9"/>
      <c r="OW190" s="10"/>
      <c r="OX190" s="1"/>
      <c r="OY190" s="9"/>
      <c r="PB190" s="10"/>
      <c r="PC190" s="1"/>
      <c r="PD190" s="9"/>
      <c r="PG190" s="10"/>
      <c r="PH190" s="1"/>
      <c r="PI190" s="9"/>
      <c r="PL190" s="10"/>
      <c r="PM190" s="1"/>
      <c r="PN190" s="9"/>
      <c r="PQ190" s="10"/>
      <c r="PR190" s="1"/>
      <c r="PS190" s="9"/>
      <c r="PV190" s="10"/>
      <c r="PW190" s="1"/>
      <c r="PX190" s="9"/>
      <c r="QA190" s="10"/>
      <c r="QB190" s="1"/>
      <c r="QC190" s="9"/>
      <c r="QF190" s="10"/>
      <c r="QG190" s="1"/>
      <c r="QH190" s="9"/>
      <c r="QK190" s="10"/>
      <c r="QL190" s="1"/>
      <c r="QM190" s="9"/>
      <c r="QP190" s="10"/>
      <c r="QQ190" s="1"/>
      <c r="QR190" s="9"/>
      <c r="QU190" s="10"/>
      <c r="QV190" s="1"/>
      <c r="QW190" s="9"/>
      <c r="QZ190" s="10"/>
      <c r="RA190" s="1"/>
      <c r="RB190" s="9"/>
      <c r="RE190" s="10"/>
      <c r="RF190" s="1"/>
      <c r="RG190" s="9"/>
      <c r="RJ190" s="10"/>
      <c r="RK190" s="1"/>
      <c r="RL190" s="9"/>
      <c r="RO190" s="10"/>
      <c r="RP190" s="1"/>
      <c r="RQ190" s="9"/>
      <c r="RT190" s="10"/>
      <c r="RU190" s="1"/>
      <c r="RV190" s="9"/>
      <c r="RY190" s="10"/>
      <c r="RZ190" s="1"/>
      <c r="SA190" s="9"/>
      <c r="SD190" s="10"/>
      <c r="SE190" s="1"/>
      <c r="SF190" s="9"/>
      <c r="SI190" s="10"/>
      <c r="SJ190" s="1"/>
      <c r="SK190" s="9"/>
      <c r="SN190" s="10"/>
      <c r="SO190" s="1"/>
      <c r="SP190" s="9"/>
      <c r="SS190" s="10"/>
      <c r="ST190" s="1"/>
      <c r="SU190" s="9"/>
      <c r="SX190" s="10"/>
      <c r="SY190" s="1"/>
      <c r="SZ190" s="9"/>
      <c r="TC190" s="10"/>
      <c r="TD190" s="1"/>
      <c r="TE190" s="9"/>
      <c r="TH190" s="10"/>
      <c r="TI190" s="1"/>
      <c r="TJ190" s="9"/>
      <c r="TM190" s="10"/>
      <c r="TN190" s="1"/>
      <c r="TO190" s="9"/>
      <c r="TR190" s="10"/>
      <c r="TS190" s="1"/>
      <c r="TT190" s="9"/>
      <c r="TW190" s="10"/>
      <c r="TX190" s="1"/>
      <c r="TY190" s="9"/>
      <c r="UB190" s="10"/>
      <c r="UC190" s="1"/>
      <c r="UD190" s="9"/>
      <c r="UG190" s="10"/>
      <c r="UH190" s="1"/>
      <c r="UI190" s="9"/>
      <c r="UL190" s="10"/>
      <c r="UM190" s="1"/>
      <c r="UN190" s="9"/>
      <c r="UQ190" s="10"/>
      <c r="UR190" s="1"/>
      <c r="US190" s="9"/>
      <c r="UV190" s="10"/>
      <c r="UW190" s="1"/>
      <c r="UX190" s="9"/>
      <c r="VA190" s="10"/>
      <c r="VB190" s="1"/>
      <c r="VC190" s="9"/>
      <c r="VF190" s="10"/>
      <c r="VG190" s="1"/>
      <c r="VH190" s="9"/>
      <c r="VK190" s="10"/>
      <c r="VL190" s="1"/>
      <c r="VM190" s="9"/>
      <c r="VP190" s="10"/>
      <c r="VQ190" s="1"/>
      <c r="VR190" s="9"/>
      <c r="VU190" s="10"/>
      <c r="VV190" s="1"/>
      <c r="VW190" s="9"/>
      <c r="VZ190" s="10"/>
      <c r="WA190" s="1"/>
      <c r="WB190" s="9"/>
      <c r="WE190" s="10"/>
      <c r="WF190" s="1"/>
      <c r="WG190" s="9"/>
      <c r="WJ190" s="10"/>
      <c r="WK190" s="1"/>
      <c r="WL190" s="9"/>
      <c r="WO190" s="10"/>
      <c r="WP190" s="1"/>
      <c r="WQ190" s="9"/>
      <c r="WT190" s="10"/>
      <c r="WU190" s="1"/>
      <c r="WV190" s="9"/>
      <c r="WY190" s="10"/>
      <c r="WZ190" s="1"/>
      <c r="XA190" s="9"/>
      <c r="XD190" s="10"/>
      <c r="XE190" s="1"/>
      <c r="XF190" s="9"/>
      <c r="XI190" s="10"/>
      <c r="XJ190" s="1"/>
      <c r="XK190" s="9"/>
      <c r="XN190" s="10"/>
      <c r="XO190" s="1"/>
      <c r="XP190" s="9"/>
      <c r="XS190" s="10"/>
      <c r="XT190" s="1"/>
      <c r="XU190" s="9"/>
      <c r="XX190" s="10"/>
      <c r="XY190" s="1"/>
      <c r="XZ190" s="9"/>
      <c r="YC190" s="10"/>
      <c r="YD190" s="1"/>
      <c r="YE190" s="9"/>
      <c r="YH190" s="10"/>
      <c r="YI190" s="1"/>
      <c r="YJ190" s="9"/>
      <c r="YM190" s="10"/>
      <c r="YN190" s="1"/>
      <c r="YO190" s="9"/>
      <c r="YR190" s="10"/>
      <c r="YS190" s="1"/>
      <c r="YT190" s="9"/>
      <c r="YW190" s="10"/>
      <c r="YX190" s="1"/>
      <c r="YY190" s="9"/>
      <c r="ZB190" s="10"/>
      <c r="ZC190" s="1"/>
      <c r="ZD190" s="9"/>
      <c r="ZG190" s="10"/>
      <c r="ZH190" s="1"/>
      <c r="ZI190" s="9"/>
      <c r="ZL190" s="10"/>
      <c r="ZM190" s="1"/>
      <c r="ZN190" s="9"/>
      <c r="ZQ190" s="10"/>
      <c r="ZR190" s="1"/>
      <c r="ZS190" s="9"/>
      <c r="ZV190" s="10"/>
      <c r="ZW190" s="1"/>
      <c r="ZX190" s="9"/>
      <c r="AAA190" s="10"/>
      <c r="AAB190" s="1"/>
      <c r="AAC190" s="9"/>
      <c r="AAF190" s="10"/>
      <c r="AAG190" s="1"/>
      <c r="AAH190" s="9"/>
      <c r="AAK190" s="10"/>
      <c r="AAL190" s="1"/>
      <c r="AAM190" s="9"/>
      <c r="AAP190" s="10"/>
      <c r="AAQ190" s="1"/>
      <c r="AAR190" s="9"/>
      <c r="AAU190" s="10"/>
      <c r="AAV190" s="1"/>
      <c r="AAW190" s="9"/>
      <c r="AAZ190" s="10"/>
      <c r="ABA190" s="1"/>
      <c r="ABB190" s="9"/>
      <c r="ABE190" s="10"/>
      <c r="ABF190" s="1"/>
      <c r="ABG190" s="9"/>
      <c r="ABJ190" s="10"/>
      <c r="ABK190" s="1"/>
      <c r="ABL190" s="9"/>
      <c r="ABO190" s="10"/>
      <c r="ABP190" s="1"/>
      <c r="ABQ190" s="9"/>
      <c r="ABT190" s="10"/>
      <c r="ABU190" s="1"/>
      <c r="ABV190" s="9"/>
      <c r="ABY190" s="10"/>
      <c r="ABZ190" s="1"/>
      <c r="ACA190" s="9"/>
      <c r="ACD190" s="10"/>
      <c r="ACE190" s="1"/>
      <c r="ACF190" s="9"/>
      <c r="ACI190" s="10"/>
      <c r="ACJ190" s="1"/>
      <c r="ACK190" s="9"/>
      <c r="ACN190" s="10"/>
      <c r="ACO190" s="1"/>
      <c r="ACP190" s="9"/>
      <c r="ACS190" s="10"/>
      <c r="ACT190" s="1"/>
      <c r="ACU190" s="9"/>
      <c r="ACX190" s="10"/>
      <c r="ACY190" s="1"/>
      <c r="ACZ190" s="9"/>
      <c r="ADC190" s="10"/>
      <c r="ADD190" s="1"/>
      <c r="ADE190" s="9"/>
      <c r="ADH190" s="10"/>
      <c r="ADI190" s="1"/>
      <c r="ADJ190" s="9"/>
      <c r="ADM190" s="10"/>
      <c r="ADN190" s="1"/>
      <c r="ADO190" s="9"/>
      <c r="ADR190" s="10"/>
      <c r="ADS190" s="1"/>
      <c r="ADT190" s="9"/>
      <c r="ADW190" s="10"/>
      <c r="ADX190" s="1"/>
      <c r="ADY190" s="9"/>
      <c r="AEB190" s="10"/>
      <c r="AEC190" s="1"/>
      <c r="AED190" s="9"/>
      <c r="AEG190" s="10"/>
      <c r="AEH190" s="1"/>
      <c r="AEI190" s="9"/>
      <c r="AEL190" s="10"/>
      <c r="AEM190" s="1"/>
      <c r="AEN190" s="9"/>
      <c r="AEQ190" s="10"/>
      <c r="AER190" s="1"/>
      <c r="AES190" s="9"/>
      <c r="AEV190" s="10"/>
      <c r="AEW190" s="1"/>
      <c r="AEX190" s="9"/>
      <c r="AFA190" s="10"/>
      <c r="AFB190" s="1"/>
      <c r="AFC190" s="9"/>
      <c r="AFF190" s="10"/>
      <c r="AFG190" s="1"/>
      <c r="AFH190" s="9"/>
      <c r="AFK190" s="10"/>
      <c r="AFL190" s="1"/>
      <c r="AFM190" s="9"/>
      <c r="AFP190" s="10"/>
      <c r="AFQ190" s="1"/>
      <c r="AFR190" s="9"/>
      <c r="AFU190" s="10"/>
      <c r="AFV190" s="1"/>
      <c r="AFW190" s="9"/>
      <c r="AFZ190" s="10"/>
      <c r="AGA190" s="1"/>
      <c r="AGB190" s="9"/>
      <c r="AGE190" s="10"/>
      <c r="AGF190" s="1"/>
      <c r="AGG190" s="9"/>
      <c r="AGJ190" s="10"/>
      <c r="AGK190" s="1"/>
      <c r="AGL190" s="9"/>
      <c r="AGO190" s="10"/>
      <c r="AGP190" s="1"/>
      <c r="AGQ190" s="9"/>
      <c r="AGT190" s="10"/>
      <c r="AGU190" s="1"/>
      <c r="AGV190" s="9"/>
      <c r="AGY190" s="10"/>
      <c r="AGZ190" s="1"/>
      <c r="AHA190" s="9"/>
      <c r="AHD190" s="10"/>
      <c r="AHE190" s="1"/>
      <c r="AHF190" s="9"/>
      <c r="AHI190" s="10"/>
      <c r="AHJ190" s="1"/>
      <c r="AHK190" s="9"/>
      <c r="AHN190" s="10"/>
      <c r="AHO190" s="1"/>
      <c r="AHP190" s="9"/>
      <c r="AHS190" s="10"/>
      <c r="AHT190" s="1"/>
      <c r="AHU190" s="9"/>
      <c r="AHX190" s="10"/>
      <c r="AHY190" s="1"/>
      <c r="AHZ190" s="9"/>
      <c r="AIC190" s="10"/>
      <c r="AID190" s="1"/>
      <c r="AIE190" s="9"/>
      <c r="AIH190" s="10"/>
      <c r="AII190" s="1"/>
      <c r="AIJ190" s="9"/>
      <c r="AIM190" s="10"/>
      <c r="AIN190" s="1"/>
      <c r="AIO190" s="9"/>
      <c r="AIR190" s="10"/>
      <c r="AIS190" s="1"/>
      <c r="AIT190" s="9"/>
      <c r="AIW190" s="10"/>
      <c r="AIX190" s="1"/>
      <c r="AIY190" s="9"/>
      <c r="AJB190" s="10"/>
      <c r="AJC190" s="1"/>
      <c r="AJD190" s="9"/>
      <c r="AJG190" s="10"/>
      <c r="AJH190" s="1"/>
      <c r="AJI190" s="9"/>
      <c r="AJL190" s="10"/>
      <c r="AJM190" s="1"/>
      <c r="AJN190" s="9"/>
      <c r="AJQ190" s="10"/>
      <c r="AJR190" s="1"/>
      <c r="AJS190" s="9"/>
      <c r="AJV190" s="10"/>
      <c r="AJW190" s="1"/>
      <c r="AJX190" s="9"/>
      <c r="AKA190" s="10"/>
      <c r="AKB190" s="1"/>
      <c r="AKC190" s="9"/>
      <c r="AKF190" s="10"/>
      <c r="AKG190" s="1"/>
      <c r="AKH190" s="9"/>
      <c r="AKK190" s="10"/>
      <c r="AKL190" s="1"/>
      <c r="AKM190" s="9"/>
      <c r="AKP190" s="10"/>
      <c r="AKQ190" s="1"/>
      <c r="AKR190" s="9"/>
      <c r="AKU190" s="10"/>
      <c r="AKV190" s="1"/>
      <c r="AKW190" s="9"/>
      <c r="AKZ190" s="10"/>
      <c r="ALA190" s="1"/>
      <c r="ALB190" s="9"/>
      <c r="ALE190" s="10"/>
      <c r="ALF190" s="1"/>
      <c r="ALG190" s="9"/>
      <c r="ALJ190" s="10"/>
      <c r="ALK190" s="1"/>
      <c r="ALL190" s="9"/>
      <c r="ALO190" s="10"/>
      <c r="ALP190" s="1"/>
      <c r="ALQ190" s="9"/>
      <c r="ALT190" s="10"/>
      <c r="ALU190" s="1"/>
      <c r="ALV190" s="9"/>
      <c r="ALY190" s="10"/>
      <c r="ALZ190" s="1"/>
      <c r="AMA190" s="9"/>
      <c r="AMD190" s="10"/>
      <c r="AME190" s="1"/>
      <c r="AMF190" s="9"/>
      <c r="AMI190" s="10"/>
      <c r="AMJ190" s="1"/>
    </row>
    <row r="191" spans="1:1024" customHeight="1" ht="13.2">
      <c r="I191" s="1"/>
      <c r="J191" s="9"/>
      <c r="M191" s="10"/>
      <c r="N191" s="1"/>
      <c r="O191" s="9"/>
      <c r="R191" s="10"/>
      <c r="S191" s="1"/>
      <c r="T191" s="9"/>
      <c r="W191" s="10"/>
      <c r="X191" s="1"/>
      <c r="Y191" s="9"/>
      <c r="AB191" s="10"/>
      <c r="AC191" s="1"/>
      <c r="AD191" s="9"/>
      <c r="AG191" s="10"/>
      <c r="AH191" s="1"/>
      <c r="AI191" s="9"/>
      <c r="AL191" s="10"/>
      <c r="AM191" s="1"/>
      <c r="AN191" s="9"/>
      <c r="AQ191" s="10"/>
      <c r="AR191" s="1"/>
      <c r="AS191" s="9"/>
      <c r="AV191" s="10"/>
      <c r="AW191" s="1"/>
      <c r="AX191" s="9"/>
      <c r="BA191" s="10"/>
      <c r="BB191" s="1"/>
      <c r="BC191" s="9"/>
      <c r="BF191" s="10"/>
      <c r="BG191" s="1"/>
      <c r="BH191" s="9"/>
      <c r="BK191" s="10"/>
      <c r="BL191" s="1"/>
      <c r="BM191" s="9"/>
      <c r="BP191" s="10"/>
      <c r="BQ191" s="1"/>
      <c r="BR191" s="9"/>
      <c r="BU191" s="10"/>
      <c r="BV191" s="1"/>
      <c r="BW191" s="9"/>
      <c r="BZ191" s="10"/>
      <c r="CA191" s="1"/>
      <c r="CB191" s="9"/>
      <c r="CE191" s="10"/>
      <c r="CF191" s="1"/>
      <c r="CG191" s="9"/>
      <c r="CJ191" s="10"/>
      <c r="CK191" s="1"/>
      <c r="CL191" s="9"/>
      <c r="CO191" s="10"/>
      <c r="CP191" s="1"/>
      <c r="CQ191" s="9"/>
      <c r="CT191" s="10"/>
      <c r="CU191" s="1"/>
      <c r="CV191" s="9"/>
      <c r="CY191" s="10"/>
      <c r="CZ191" s="1"/>
      <c r="DA191" s="9"/>
      <c r="DD191" s="10"/>
      <c r="DE191" s="1"/>
      <c r="DF191" s="9"/>
      <c r="DI191" s="10"/>
      <c r="DJ191" s="1"/>
      <c r="DK191" s="9"/>
      <c r="DN191" s="10"/>
      <c r="DO191" s="1"/>
      <c r="DP191" s="9"/>
      <c r="DS191" s="10"/>
      <c r="DT191" s="1"/>
      <c r="DU191" s="9"/>
      <c r="DX191" s="10"/>
      <c r="DY191" s="1"/>
      <c r="DZ191" s="9"/>
      <c r="EC191" s="10"/>
      <c r="ED191" s="1"/>
      <c r="EE191" s="9"/>
      <c r="EH191" s="10"/>
      <c r="EI191" s="1"/>
      <c r="EJ191" s="9"/>
      <c r="EM191" s="10"/>
      <c r="EN191" s="1"/>
      <c r="EO191" s="9"/>
      <c r="ER191" s="10"/>
      <c r="ES191" s="1"/>
      <c r="ET191" s="9"/>
      <c r="EW191" s="10"/>
      <c r="EX191" s="1"/>
      <c r="EY191" s="9"/>
      <c r="FB191" s="10"/>
      <c r="FC191" s="1"/>
      <c r="FD191" s="9"/>
      <c r="FG191" s="10"/>
      <c r="FH191" s="1"/>
      <c r="FI191" s="9"/>
      <c r="FL191" s="10"/>
      <c r="FM191" s="1"/>
      <c r="FN191" s="9"/>
      <c r="FQ191" s="10"/>
      <c r="FR191" s="1"/>
      <c r="FS191" s="9"/>
      <c r="FV191" s="10"/>
      <c r="FW191" s="1"/>
      <c r="FX191" s="9"/>
      <c r="GA191" s="10"/>
      <c r="GB191" s="1"/>
      <c r="GC191" s="9"/>
      <c r="GF191" s="10"/>
      <c r="GG191" s="1"/>
      <c r="GH191" s="9"/>
      <c r="GK191" s="10"/>
      <c r="GL191" s="1"/>
      <c r="GM191" s="9"/>
      <c r="GP191" s="10"/>
      <c r="GQ191" s="1"/>
      <c r="GR191" s="9"/>
      <c r="GU191" s="10"/>
      <c r="GV191" s="1"/>
      <c r="GW191" s="9"/>
      <c r="GZ191" s="10"/>
      <c r="HA191" s="1"/>
      <c r="HB191" s="9"/>
      <c r="HE191" s="10"/>
      <c r="HF191" s="1"/>
      <c r="HG191" s="9"/>
      <c r="HJ191" s="10"/>
      <c r="HK191" s="1"/>
      <c r="HL191" s="9"/>
      <c r="HO191" s="10"/>
      <c r="HP191" s="1"/>
      <c r="HQ191" s="9"/>
      <c r="HT191" s="10"/>
      <c r="HU191" s="1"/>
      <c r="HV191" s="9"/>
      <c r="HY191" s="10"/>
      <c r="HZ191" s="1"/>
      <c r="IA191" s="9"/>
      <c r="ID191" s="10"/>
      <c r="IE191" s="1"/>
      <c r="IF191" s="9"/>
      <c r="II191" s="10"/>
      <c r="IJ191" s="1"/>
      <c r="IK191" s="9"/>
      <c r="IN191" s="10"/>
      <c r="IO191" s="1"/>
      <c r="IP191" s="9"/>
      <c r="IS191" s="10"/>
      <c r="IT191" s="1"/>
      <c r="IU191" s="9"/>
      <c r="IX191" s="10"/>
      <c r="IY191" s="1"/>
      <c r="IZ191" s="9"/>
      <c r="JC191" s="10"/>
      <c r="JD191" s="1"/>
      <c r="JE191" s="9"/>
      <c r="JH191" s="10"/>
      <c r="JI191" s="1"/>
      <c r="JJ191" s="9"/>
      <c r="JM191" s="10"/>
      <c r="JN191" s="1"/>
      <c r="JO191" s="9"/>
      <c r="JR191" s="10"/>
      <c r="JS191" s="1"/>
      <c r="JT191" s="9"/>
      <c r="JW191" s="10"/>
      <c r="JX191" s="1"/>
      <c r="JY191" s="9"/>
      <c r="KB191" s="10"/>
      <c r="KC191" s="1"/>
      <c r="KD191" s="9"/>
      <c r="KG191" s="10"/>
      <c r="KH191" s="1"/>
      <c r="KI191" s="9"/>
      <c r="KL191" s="10"/>
      <c r="KM191" s="1"/>
      <c r="KN191" s="9"/>
      <c r="KQ191" s="10"/>
      <c r="KR191" s="1"/>
      <c r="KS191" s="9"/>
      <c r="KV191" s="10"/>
      <c r="KW191" s="1"/>
      <c r="KX191" s="9"/>
      <c r="LA191" s="10"/>
      <c r="LB191" s="1"/>
      <c r="LC191" s="9"/>
      <c r="LF191" s="10"/>
      <c r="LG191" s="1"/>
      <c r="LH191" s="9"/>
      <c r="LK191" s="10"/>
      <c r="LL191" s="1"/>
      <c r="LM191" s="9"/>
      <c r="LP191" s="10"/>
      <c r="LQ191" s="1"/>
      <c r="LR191" s="9"/>
      <c r="LU191" s="10"/>
      <c r="LV191" s="1"/>
      <c r="LW191" s="9"/>
      <c r="LZ191" s="10"/>
      <c r="MA191" s="1"/>
      <c r="MB191" s="9"/>
      <c r="ME191" s="10"/>
      <c r="MF191" s="1"/>
      <c r="MG191" s="9"/>
      <c r="MJ191" s="10"/>
      <c r="MK191" s="1"/>
      <c r="ML191" s="9"/>
      <c r="MO191" s="10"/>
      <c r="MP191" s="1"/>
      <c r="MQ191" s="9"/>
      <c r="MT191" s="10"/>
      <c r="MU191" s="1"/>
      <c r="MV191" s="9"/>
      <c r="MY191" s="10"/>
      <c r="MZ191" s="1"/>
      <c r="NA191" s="9"/>
      <c r="ND191" s="10"/>
      <c r="NE191" s="1"/>
      <c r="NF191" s="9"/>
      <c r="NI191" s="10"/>
      <c r="NJ191" s="1"/>
      <c r="NK191" s="9"/>
      <c r="NN191" s="10"/>
      <c r="NO191" s="1"/>
      <c r="NP191" s="9"/>
      <c r="NS191" s="10"/>
      <c r="NT191" s="1"/>
      <c r="NU191" s="9"/>
      <c r="NX191" s="10"/>
      <c r="NY191" s="1"/>
      <c r="NZ191" s="9"/>
      <c r="OC191" s="10"/>
      <c r="OD191" s="1"/>
      <c r="OE191" s="9"/>
      <c r="OH191" s="10"/>
      <c r="OI191" s="1"/>
      <c r="OJ191" s="9"/>
      <c r="OM191" s="10"/>
      <c r="ON191" s="1"/>
      <c r="OO191" s="9"/>
      <c r="OR191" s="10"/>
      <c r="OS191" s="1"/>
      <c r="OT191" s="9"/>
      <c r="OW191" s="10"/>
      <c r="OX191" s="1"/>
      <c r="OY191" s="9"/>
      <c r="PB191" s="10"/>
      <c r="PC191" s="1"/>
      <c r="PD191" s="9"/>
      <c r="PG191" s="10"/>
      <c r="PH191" s="1"/>
      <c r="PI191" s="9"/>
      <c r="PL191" s="10"/>
      <c r="PM191" s="1"/>
      <c r="PN191" s="9"/>
      <c r="PQ191" s="10"/>
      <c r="PR191" s="1"/>
      <c r="PS191" s="9"/>
      <c r="PV191" s="10"/>
      <c r="PW191" s="1"/>
      <c r="PX191" s="9"/>
      <c r="QA191" s="10"/>
      <c r="QB191" s="1"/>
      <c r="QC191" s="9"/>
      <c r="QF191" s="10"/>
      <c r="QG191" s="1"/>
      <c r="QH191" s="9"/>
      <c r="QK191" s="10"/>
      <c r="QL191" s="1"/>
      <c r="QM191" s="9"/>
      <c r="QP191" s="10"/>
      <c r="QQ191" s="1"/>
      <c r="QR191" s="9"/>
      <c r="QU191" s="10"/>
      <c r="QV191" s="1"/>
      <c r="QW191" s="9"/>
      <c r="QZ191" s="10"/>
      <c r="RA191" s="1"/>
      <c r="RB191" s="9"/>
      <c r="RE191" s="10"/>
      <c r="RF191" s="1"/>
      <c r="RG191" s="9"/>
      <c r="RJ191" s="10"/>
      <c r="RK191" s="1"/>
      <c r="RL191" s="9"/>
      <c r="RO191" s="10"/>
      <c r="RP191" s="1"/>
      <c r="RQ191" s="9"/>
      <c r="RT191" s="10"/>
      <c r="RU191" s="1"/>
      <c r="RV191" s="9"/>
      <c r="RY191" s="10"/>
      <c r="RZ191" s="1"/>
      <c r="SA191" s="9"/>
      <c r="SD191" s="10"/>
      <c r="SE191" s="1"/>
      <c r="SF191" s="9"/>
      <c r="SI191" s="10"/>
      <c r="SJ191" s="1"/>
      <c r="SK191" s="9"/>
      <c r="SN191" s="10"/>
      <c r="SO191" s="1"/>
      <c r="SP191" s="9"/>
      <c r="SS191" s="10"/>
      <c r="ST191" s="1"/>
      <c r="SU191" s="9"/>
      <c r="SX191" s="10"/>
      <c r="SY191" s="1"/>
      <c r="SZ191" s="9"/>
      <c r="TC191" s="10"/>
      <c r="TD191" s="1"/>
      <c r="TE191" s="9"/>
      <c r="TH191" s="10"/>
      <c r="TI191" s="1"/>
      <c r="TJ191" s="9"/>
      <c r="TM191" s="10"/>
      <c r="TN191" s="1"/>
      <c r="TO191" s="9"/>
      <c r="TR191" s="10"/>
      <c r="TS191" s="1"/>
      <c r="TT191" s="9"/>
      <c r="TW191" s="10"/>
      <c r="TX191" s="1"/>
      <c r="TY191" s="9"/>
      <c r="UB191" s="10"/>
      <c r="UC191" s="1"/>
      <c r="UD191" s="9"/>
      <c r="UG191" s="10"/>
      <c r="UH191" s="1"/>
      <c r="UI191" s="9"/>
      <c r="UL191" s="10"/>
      <c r="UM191" s="1"/>
      <c r="UN191" s="9"/>
      <c r="UQ191" s="10"/>
      <c r="UR191" s="1"/>
      <c r="US191" s="9"/>
      <c r="UV191" s="10"/>
      <c r="UW191" s="1"/>
      <c r="UX191" s="9"/>
      <c r="VA191" s="10"/>
      <c r="VB191" s="1"/>
      <c r="VC191" s="9"/>
      <c r="VF191" s="10"/>
      <c r="VG191" s="1"/>
      <c r="VH191" s="9"/>
      <c r="VK191" s="10"/>
      <c r="VL191" s="1"/>
      <c r="VM191" s="9"/>
      <c r="VP191" s="10"/>
      <c r="VQ191" s="1"/>
      <c r="VR191" s="9"/>
      <c r="VU191" s="10"/>
      <c r="VV191" s="1"/>
      <c r="VW191" s="9"/>
      <c r="VZ191" s="10"/>
      <c r="WA191" s="1"/>
      <c r="WB191" s="9"/>
      <c r="WE191" s="10"/>
      <c r="WF191" s="1"/>
      <c r="WG191" s="9"/>
      <c r="WJ191" s="10"/>
      <c r="WK191" s="1"/>
      <c r="WL191" s="9"/>
      <c r="WO191" s="10"/>
      <c r="WP191" s="1"/>
      <c r="WQ191" s="9"/>
      <c r="WT191" s="10"/>
      <c r="WU191" s="1"/>
      <c r="WV191" s="9"/>
      <c r="WY191" s="10"/>
      <c r="WZ191" s="1"/>
      <c r="XA191" s="9"/>
      <c r="XD191" s="10"/>
      <c r="XE191" s="1"/>
      <c r="XF191" s="9"/>
      <c r="XI191" s="10"/>
      <c r="XJ191" s="1"/>
      <c r="XK191" s="9"/>
      <c r="XN191" s="10"/>
      <c r="XO191" s="1"/>
      <c r="XP191" s="9"/>
      <c r="XS191" s="10"/>
      <c r="XT191" s="1"/>
      <c r="XU191" s="9"/>
      <c r="XX191" s="10"/>
      <c r="XY191" s="1"/>
      <c r="XZ191" s="9"/>
      <c r="YC191" s="10"/>
      <c r="YD191" s="1"/>
      <c r="YE191" s="9"/>
      <c r="YH191" s="10"/>
      <c r="YI191" s="1"/>
      <c r="YJ191" s="9"/>
      <c r="YM191" s="10"/>
      <c r="YN191" s="1"/>
      <c r="YO191" s="9"/>
      <c r="YR191" s="10"/>
      <c r="YS191" s="1"/>
      <c r="YT191" s="9"/>
      <c r="YW191" s="10"/>
      <c r="YX191" s="1"/>
      <c r="YY191" s="9"/>
      <c r="ZB191" s="10"/>
      <c r="ZC191" s="1"/>
      <c r="ZD191" s="9"/>
      <c r="ZG191" s="10"/>
      <c r="ZH191" s="1"/>
      <c r="ZI191" s="9"/>
      <c r="ZL191" s="10"/>
      <c r="ZM191" s="1"/>
      <c r="ZN191" s="9"/>
      <c r="ZQ191" s="10"/>
      <c r="ZR191" s="1"/>
      <c r="ZS191" s="9"/>
      <c r="ZV191" s="10"/>
      <c r="ZW191" s="1"/>
      <c r="ZX191" s="9"/>
      <c r="AAA191" s="10"/>
      <c r="AAB191" s="1"/>
      <c r="AAC191" s="9"/>
      <c r="AAF191" s="10"/>
      <c r="AAG191" s="1"/>
      <c r="AAH191" s="9"/>
      <c r="AAK191" s="10"/>
      <c r="AAL191" s="1"/>
      <c r="AAM191" s="9"/>
      <c r="AAP191" s="10"/>
      <c r="AAQ191" s="1"/>
      <c r="AAR191" s="9"/>
      <c r="AAU191" s="10"/>
      <c r="AAV191" s="1"/>
      <c r="AAW191" s="9"/>
      <c r="AAZ191" s="10"/>
      <c r="ABA191" s="1"/>
      <c r="ABB191" s="9"/>
      <c r="ABE191" s="10"/>
      <c r="ABF191" s="1"/>
      <c r="ABG191" s="9"/>
      <c r="ABJ191" s="10"/>
      <c r="ABK191" s="1"/>
      <c r="ABL191" s="9"/>
      <c r="ABO191" s="10"/>
      <c r="ABP191" s="1"/>
      <c r="ABQ191" s="9"/>
      <c r="ABT191" s="10"/>
      <c r="ABU191" s="1"/>
      <c r="ABV191" s="9"/>
      <c r="ABY191" s="10"/>
      <c r="ABZ191" s="1"/>
      <c r="ACA191" s="9"/>
      <c r="ACD191" s="10"/>
      <c r="ACE191" s="1"/>
      <c r="ACF191" s="9"/>
      <c r="ACI191" s="10"/>
      <c r="ACJ191" s="1"/>
      <c r="ACK191" s="9"/>
      <c r="ACN191" s="10"/>
      <c r="ACO191" s="1"/>
      <c r="ACP191" s="9"/>
      <c r="ACS191" s="10"/>
      <c r="ACT191" s="1"/>
      <c r="ACU191" s="9"/>
      <c r="ACX191" s="10"/>
      <c r="ACY191" s="1"/>
      <c r="ACZ191" s="9"/>
      <c r="ADC191" s="10"/>
      <c r="ADD191" s="1"/>
      <c r="ADE191" s="9"/>
      <c r="ADH191" s="10"/>
      <c r="ADI191" s="1"/>
      <c r="ADJ191" s="9"/>
      <c r="ADM191" s="10"/>
      <c r="ADN191" s="1"/>
      <c r="ADO191" s="9"/>
      <c r="ADR191" s="10"/>
      <c r="ADS191" s="1"/>
      <c r="ADT191" s="9"/>
      <c r="ADW191" s="10"/>
      <c r="ADX191" s="1"/>
      <c r="ADY191" s="9"/>
      <c r="AEB191" s="10"/>
      <c r="AEC191" s="1"/>
      <c r="AED191" s="9"/>
      <c r="AEG191" s="10"/>
      <c r="AEH191" s="1"/>
      <c r="AEI191" s="9"/>
      <c r="AEL191" s="10"/>
      <c r="AEM191" s="1"/>
      <c r="AEN191" s="9"/>
      <c r="AEQ191" s="10"/>
      <c r="AER191" s="1"/>
      <c r="AES191" s="9"/>
      <c r="AEV191" s="10"/>
      <c r="AEW191" s="1"/>
      <c r="AEX191" s="9"/>
      <c r="AFA191" s="10"/>
      <c r="AFB191" s="1"/>
      <c r="AFC191" s="9"/>
      <c r="AFF191" s="10"/>
      <c r="AFG191" s="1"/>
      <c r="AFH191" s="9"/>
      <c r="AFK191" s="10"/>
      <c r="AFL191" s="1"/>
      <c r="AFM191" s="9"/>
      <c r="AFP191" s="10"/>
      <c r="AFQ191" s="1"/>
      <c r="AFR191" s="9"/>
      <c r="AFU191" s="10"/>
      <c r="AFV191" s="1"/>
      <c r="AFW191" s="9"/>
      <c r="AFZ191" s="10"/>
      <c r="AGA191" s="1"/>
      <c r="AGB191" s="9"/>
      <c r="AGE191" s="10"/>
      <c r="AGF191" s="1"/>
      <c r="AGG191" s="9"/>
      <c r="AGJ191" s="10"/>
      <c r="AGK191" s="1"/>
      <c r="AGL191" s="9"/>
      <c r="AGO191" s="10"/>
      <c r="AGP191" s="1"/>
      <c r="AGQ191" s="9"/>
      <c r="AGT191" s="10"/>
      <c r="AGU191" s="1"/>
      <c r="AGV191" s="9"/>
      <c r="AGY191" s="10"/>
      <c r="AGZ191" s="1"/>
      <c r="AHA191" s="9"/>
      <c r="AHD191" s="10"/>
      <c r="AHE191" s="1"/>
      <c r="AHF191" s="9"/>
      <c r="AHI191" s="10"/>
      <c r="AHJ191" s="1"/>
      <c r="AHK191" s="9"/>
      <c r="AHN191" s="10"/>
      <c r="AHO191" s="1"/>
      <c r="AHP191" s="9"/>
      <c r="AHS191" s="10"/>
      <c r="AHT191" s="1"/>
      <c r="AHU191" s="9"/>
      <c r="AHX191" s="10"/>
      <c r="AHY191" s="1"/>
      <c r="AHZ191" s="9"/>
      <c r="AIC191" s="10"/>
      <c r="AID191" s="1"/>
      <c r="AIE191" s="9"/>
      <c r="AIH191" s="10"/>
      <c r="AII191" s="1"/>
      <c r="AIJ191" s="9"/>
      <c r="AIM191" s="10"/>
      <c r="AIN191" s="1"/>
      <c r="AIO191" s="9"/>
      <c r="AIR191" s="10"/>
      <c r="AIS191" s="1"/>
      <c r="AIT191" s="9"/>
      <c r="AIW191" s="10"/>
      <c r="AIX191" s="1"/>
      <c r="AIY191" s="9"/>
      <c r="AJB191" s="10"/>
      <c r="AJC191" s="1"/>
      <c r="AJD191" s="9"/>
      <c r="AJG191" s="10"/>
      <c r="AJH191" s="1"/>
      <c r="AJI191" s="9"/>
      <c r="AJL191" s="10"/>
      <c r="AJM191" s="1"/>
      <c r="AJN191" s="9"/>
      <c r="AJQ191" s="10"/>
      <c r="AJR191" s="1"/>
      <c r="AJS191" s="9"/>
      <c r="AJV191" s="10"/>
      <c r="AJW191" s="1"/>
      <c r="AJX191" s="9"/>
      <c r="AKA191" s="10"/>
      <c r="AKB191" s="1"/>
      <c r="AKC191" s="9"/>
      <c r="AKF191" s="10"/>
      <c r="AKG191" s="1"/>
      <c r="AKH191" s="9"/>
      <c r="AKK191" s="10"/>
      <c r="AKL191" s="1"/>
      <c r="AKM191" s="9"/>
      <c r="AKP191" s="10"/>
      <c r="AKQ191" s="1"/>
      <c r="AKR191" s="9"/>
      <c r="AKU191" s="10"/>
      <c r="AKV191" s="1"/>
      <c r="AKW191" s="9"/>
      <c r="AKZ191" s="10"/>
      <c r="ALA191" s="1"/>
      <c r="ALB191" s="9"/>
      <c r="ALE191" s="10"/>
      <c r="ALF191" s="1"/>
      <c r="ALG191" s="9"/>
      <c r="ALJ191" s="10"/>
      <c r="ALK191" s="1"/>
      <c r="ALL191" s="9"/>
      <c r="ALO191" s="10"/>
      <c r="ALP191" s="1"/>
      <c r="ALQ191" s="9"/>
      <c r="ALT191" s="10"/>
      <c r="ALU191" s="1"/>
      <c r="ALV191" s="9"/>
      <c r="ALY191" s="10"/>
      <c r="ALZ191" s="1"/>
      <c r="AMA191" s="9"/>
      <c r="AMD191" s="10"/>
      <c r="AME191" s="1"/>
      <c r="AMF191" s="9"/>
      <c r="AMI191" s="10"/>
      <c r="AMJ191" s="1"/>
    </row>
    <row r="192" spans="1:1024" customHeight="1" ht="13.2">
      <c r="I192" s="1"/>
      <c r="J192" s="9"/>
      <c r="M192" s="10"/>
      <c r="N192" s="1"/>
      <c r="O192" s="9"/>
      <c r="R192" s="10"/>
      <c r="S192" s="1"/>
      <c r="T192" s="9"/>
      <c r="W192" s="10"/>
      <c r="X192" s="1"/>
      <c r="Y192" s="9"/>
      <c r="AB192" s="10"/>
      <c r="AC192" s="1"/>
      <c r="AD192" s="9"/>
      <c r="AG192" s="10"/>
      <c r="AH192" s="1"/>
      <c r="AI192" s="9"/>
      <c r="AL192" s="10"/>
      <c r="AM192" s="1"/>
      <c r="AN192" s="9"/>
      <c r="AQ192" s="10"/>
      <c r="AR192" s="1"/>
      <c r="AS192" s="9"/>
      <c r="AV192" s="10"/>
      <c r="AW192" s="1"/>
      <c r="AX192" s="9"/>
      <c r="BA192" s="10"/>
      <c r="BB192" s="1"/>
      <c r="BC192" s="9"/>
      <c r="BF192" s="10"/>
      <c r="BG192" s="1"/>
      <c r="BH192" s="9"/>
      <c r="BK192" s="10"/>
      <c r="BL192" s="1"/>
      <c r="BM192" s="9"/>
      <c r="BP192" s="10"/>
      <c r="BQ192" s="1"/>
      <c r="BR192" s="9"/>
      <c r="BU192" s="10"/>
      <c r="BV192" s="1"/>
      <c r="BW192" s="9"/>
      <c r="BZ192" s="10"/>
      <c r="CA192" s="1"/>
      <c r="CB192" s="9"/>
      <c r="CE192" s="10"/>
      <c r="CF192" s="1"/>
      <c r="CG192" s="9"/>
      <c r="CJ192" s="10"/>
      <c r="CK192" s="1"/>
      <c r="CL192" s="9"/>
      <c r="CO192" s="10"/>
      <c r="CP192" s="1"/>
      <c r="CQ192" s="9"/>
      <c r="CT192" s="10"/>
      <c r="CU192" s="1"/>
      <c r="CV192" s="9"/>
      <c r="CY192" s="10"/>
      <c r="CZ192" s="1"/>
      <c r="DA192" s="9"/>
      <c r="DD192" s="10"/>
      <c r="DE192" s="1"/>
      <c r="DF192" s="9"/>
      <c r="DI192" s="10"/>
      <c r="DJ192" s="1"/>
      <c r="DK192" s="9"/>
      <c r="DN192" s="10"/>
      <c r="DO192" s="1"/>
      <c r="DP192" s="9"/>
      <c r="DS192" s="10"/>
      <c r="DT192" s="1"/>
      <c r="DU192" s="9"/>
      <c r="DX192" s="10"/>
      <c r="DY192" s="1"/>
      <c r="DZ192" s="9"/>
      <c r="EC192" s="10"/>
      <c r="ED192" s="1"/>
      <c r="EE192" s="9"/>
      <c r="EH192" s="10"/>
      <c r="EI192" s="1"/>
      <c r="EJ192" s="9"/>
      <c r="EM192" s="10"/>
      <c r="EN192" s="1"/>
      <c r="EO192" s="9"/>
      <c r="ER192" s="10"/>
      <c r="ES192" s="1"/>
      <c r="ET192" s="9"/>
      <c r="EW192" s="10"/>
      <c r="EX192" s="1"/>
      <c r="EY192" s="9"/>
      <c r="FB192" s="10"/>
      <c r="FC192" s="1"/>
      <c r="FD192" s="9"/>
      <c r="FG192" s="10"/>
      <c r="FH192" s="1"/>
      <c r="FI192" s="9"/>
      <c r="FL192" s="10"/>
      <c r="FM192" s="1"/>
      <c r="FN192" s="9"/>
      <c r="FQ192" s="10"/>
      <c r="FR192" s="1"/>
      <c r="FS192" s="9"/>
      <c r="FV192" s="10"/>
      <c r="FW192" s="1"/>
      <c r="FX192" s="9"/>
      <c r="GA192" s="10"/>
      <c r="GB192" s="1"/>
      <c r="GC192" s="9"/>
      <c r="GF192" s="10"/>
      <c r="GG192" s="1"/>
      <c r="GH192" s="9"/>
      <c r="GK192" s="10"/>
      <c r="GL192" s="1"/>
      <c r="GM192" s="9"/>
      <c r="GP192" s="10"/>
      <c r="GQ192" s="1"/>
      <c r="GR192" s="9"/>
      <c r="GU192" s="10"/>
      <c r="GV192" s="1"/>
      <c r="GW192" s="9"/>
      <c r="GZ192" s="10"/>
      <c r="HA192" s="1"/>
      <c r="HB192" s="9"/>
      <c r="HE192" s="10"/>
      <c r="HF192" s="1"/>
      <c r="HG192" s="9"/>
      <c r="HJ192" s="10"/>
      <c r="HK192" s="1"/>
      <c r="HL192" s="9"/>
      <c r="HO192" s="10"/>
      <c r="HP192" s="1"/>
      <c r="HQ192" s="9"/>
      <c r="HT192" s="10"/>
      <c r="HU192" s="1"/>
      <c r="HV192" s="9"/>
      <c r="HY192" s="10"/>
      <c r="HZ192" s="1"/>
      <c r="IA192" s="9"/>
      <c r="ID192" s="10"/>
      <c r="IE192" s="1"/>
      <c r="IF192" s="9"/>
      <c r="II192" s="10"/>
      <c r="IJ192" s="1"/>
      <c r="IK192" s="9"/>
      <c r="IN192" s="10"/>
      <c r="IO192" s="1"/>
      <c r="IP192" s="9"/>
      <c r="IS192" s="10"/>
      <c r="IT192" s="1"/>
      <c r="IU192" s="9"/>
      <c r="IX192" s="10"/>
      <c r="IY192" s="1"/>
      <c r="IZ192" s="9"/>
      <c r="JC192" s="10"/>
      <c r="JD192" s="1"/>
      <c r="JE192" s="9"/>
      <c r="JH192" s="10"/>
      <c r="JI192" s="1"/>
      <c r="JJ192" s="9"/>
      <c r="JM192" s="10"/>
      <c r="JN192" s="1"/>
      <c r="JO192" s="9"/>
      <c r="JR192" s="10"/>
      <c r="JS192" s="1"/>
      <c r="JT192" s="9"/>
      <c r="JW192" s="10"/>
      <c r="JX192" s="1"/>
      <c r="JY192" s="9"/>
      <c r="KB192" s="10"/>
      <c r="KC192" s="1"/>
      <c r="KD192" s="9"/>
      <c r="KG192" s="10"/>
      <c r="KH192" s="1"/>
      <c r="KI192" s="9"/>
      <c r="KL192" s="10"/>
      <c r="KM192" s="1"/>
      <c r="KN192" s="9"/>
      <c r="KQ192" s="10"/>
      <c r="KR192" s="1"/>
      <c r="KS192" s="9"/>
      <c r="KV192" s="10"/>
      <c r="KW192" s="1"/>
      <c r="KX192" s="9"/>
      <c r="LA192" s="10"/>
      <c r="LB192" s="1"/>
      <c r="LC192" s="9"/>
      <c r="LF192" s="10"/>
      <c r="LG192" s="1"/>
      <c r="LH192" s="9"/>
      <c r="LK192" s="10"/>
      <c r="LL192" s="1"/>
      <c r="LM192" s="9"/>
      <c r="LP192" s="10"/>
      <c r="LQ192" s="1"/>
      <c r="LR192" s="9"/>
      <c r="LU192" s="10"/>
      <c r="LV192" s="1"/>
      <c r="LW192" s="9"/>
      <c r="LZ192" s="10"/>
      <c r="MA192" s="1"/>
      <c r="MB192" s="9"/>
      <c r="ME192" s="10"/>
      <c r="MF192" s="1"/>
      <c r="MG192" s="9"/>
      <c r="MJ192" s="10"/>
      <c r="MK192" s="1"/>
      <c r="ML192" s="9"/>
      <c r="MO192" s="10"/>
      <c r="MP192" s="1"/>
      <c r="MQ192" s="9"/>
      <c r="MT192" s="10"/>
      <c r="MU192" s="1"/>
      <c r="MV192" s="9"/>
      <c r="MY192" s="10"/>
      <c r="MZ192" s="1"/>
      <c r="NA192" s="9"/>
      <c r="ND192" s="10"/>
      <c r="NE192" s="1"/>
      <c r="NF192" s="9"/>
      <c r="NI192" s="10"/>
      <c r="NJ192" s="1"/>
      <c r="NK192" s="9"/>
      <c r="NN192" s="10"/>
      <c r="NO192" s="1"/>
      <c r="NP192" s="9"/>
      <c r="NS192" s="10"/>
      <c r="NT192" s="1"/>
      <c r="NU192" s="9"/>
      <c r="NX192" s="10"/>
      <c r="NY192" s="1"/>
      <c r="NZ192" s="9"/>
      <c r="OC192" s="10"/>
      <c r="OD192" s="1"/>
      <c r="OE192" s="9"/>
      <c r="OH192" s="10"/>
      <c r="OI192" s="1"/>
      <c r="OJ192" s="9"/>
      <c r="OM192" s="10"/>
      <c r="ON192" s="1"/>
      <c r="OO192" s="9"/>
      <c r="OR192" s="10"/>
      <c r="OS192" s="1"/>
      <c r="OT192" s="9"/>
      <c r="OW192" s="10"/>
      <c r="OX192" s="1"/>
      <c r="OY192" s="9"/>
      <c r="PB192" s="10"/>
      <c r="PC192" s="1"/>
      <c r="PD192" s="9"/>
      <c r="PG192" s="10"/>
      <c r="PH192" s="1"/>
      <c r="PI192" s="9"/>
      <c r="PL192" s="10"/>
      <c r="PM192" s="1"/>
      <c r="PN192" s="9"/>
      <c r="PQ192" s="10"/>
      <c r="PR192" s="1"/>
      <c r="PS192" s="9"/>
      <c r="PV192" s="10"/>
      <c r="PW192" s="1"/>
      <c r="PX192" s="9"/>
      <c r="QA192" s="10"/>
      <c r="QB192" s="1"/>
      <c r="QC192" s="9"/>
      <c r="QF192" s="10"/>
      <c r="QG192" s="1"/>
      <c r="QH192" s="9"/>
      <c r="QK192" s="10"/>
      <c r="QL192" s="1"/>
      <c r="QM192" s="9"/>
      <c r="QP192" s="10"/>
      <c r="QQ192" s="1"/>
      <c r="QR192" s="9"/>
      <c r="QU192" s="10"/>
      <c r="QV192" s="1"/>
      <c r="QW192" s="9"/>
      <c r="QZ192" s="10"/>
      <c r="RA192" s="1"/>
      <c r="RB192" s="9"/>
      <c r="RE192" s="10"/>
      <c r="RF192" s="1"/>
      <c r="RG192" s="9"/>
      <c r="RJ192" s="10"/>
      <c r="RK192" s="1"/>
      <c r="RL192" s="9"/>
      <c r="RO192" s="10"/>
      <c r="RP192" s="1"/>
      <c r="RQ192" s="9"/>
      <c r="RT192" s="10"/>
      <c r="RU192" s="1"/>
      <c r="RV192" s="9"/>
      <c r="RY192" s="10"/>
      <c r="RZ192" s="1"/>
      <c r="SA192" s="9"/>
      <c r="SD192" s="10"/>
      <c r="SE192" s="1"/>
      <c r="SF192" s="9"/>
      <c r="SI192" s="10"/>
      <c r="SJ192" s="1"/>
      <c r="SK192" s="9"/>
      <c r="SN192" s="10"/>
      <c r="SO192" s="1"/>
      <c r="SP192" s="9"/>
      <c r="SS192" s="10"/>
      <c r="ST192" s="1"/>
      <c r="SU192" s="9"/>
      <c r="SX192" s="10"/>
      <c r="SY192" s="1"/>
      <c r="SZ192" s="9"/>
      <c r="TC192" s="10"/>
      <c r="TD192" s="1"/>
      <c r="TE192" s="9"/>
      <c r="TH192" s="10"/>
      <c r="TI192" s="1"/>
      <c r="TJ192" s="9"/>
      <c r="TM192" s="10"/>
      <c r="TN192" s="1"/>
      <c r="TO192" s="9"/>
      <c r="TR192" s="10"/>
      <c r="TS192" s="1"/>
      <c r="TT192" s="9"/>
      <c r="TW192" s="10"/>
      <c r="TX192" s="1"/>
      <c r="TY192" s="9"/>
      <c r="UB192" s="10"/>
      <c r="UC192" s="1"/>
      <c r="UD192" s="9"/>
      <c r="UG192" s="10"/>
      <c r="UH192" s="1"/>
      <c r="UI192" s="9"/>
      <c r="UL192" s="10"/>
      <c r="UM192" s="1"/>
      <c r="UN192" s="9"/>
      <c r="UQ192" s="10"/>
      <c r="UR192" s="1"/>
      <c r="US192" s="9"/>
      <c r="UV192" s="10"/>
      <c r="UW192" s="1"/>
      <c r="UX192" s="9"/>
      <c r="VA192" s="10"/>
      <c r="VB192" s="1"/>
      <c r="VC192" s="9"/>
      <c r="VF192" s="10"/>
      <c r="VG192" s="1"/>
      <c r="VH192" s="9"/>
      <c r="VK192" s="10"/>
      <c r="VL192" s="1"/>
      <c r="VM192" s="9"/>
      <c r="VP192" s="10"/>
      <c r="VQ192" s="1"/>
      <c r="VR192" s="9"/>
      <c r="VU192" s="10"/>
      <c r="VV192" s="1"/>
      <c r="VW192" s="9"/>
      <c r="VZ192" s="10"/>
      <c r="WA192" s="1"/>
      <c r="WB192" s="9"/>
      <c r="WE192" s="10"/>
      <c r="WF192" s="1"/>
      <c r="WG192" s="9"/>
      <c r="WJ192" s="10"/>
      <c r="WK192" s="1"/>
      <c r="WL192" s="9"/>
      <c r="WO192" s="10"/>
      <c r="WP192" s="1"/>
      <c r="WQ192" s="9"/>
      <c r="WT192" s="10"/>
      <c r="WU192" s="1"/>
      <c r="WV192" s="9"/>
      <c r="WY192" s="10"/>
      <c r="WZ192" s="1"/>
      <c r="XA192" s="9"/>
      <c r="XD192" s="10"/>
      <c r="XE192" s="1"/>
      <c r="XF192" s="9"/>
      <c r="XI192" s="10"/>
      <c r="XJ192" s="1"/>
      <c r="XK192" s="9"/>
      <c r="XN192" s="10"/>
      <c r="XO192" s="1"/>
      <c r="XP192" s="9"/>
      <c r="XS192" s="10"/>
      <c r="XT192" s="1"/>
      <c r="XU192" s="9"/>
      <c r="XX192" s="10"/>
      <c r="XY192" s="1"/>
      <c r="XZ192" s="9"/>
      <c r="YC192" s="10"/>
      <c r="YD192" s="1"/>
      <c r="YE192" s="9"/>
      <c r="YH192" s="10"/>
      <c r="YI192" s="1"/>
      <c r="YJ192" s="9"/>
      <c r="YM192" s="10"/>
      <c r="YN192" s="1"/>
      <c r="YO192" s="9"/>
      <c r="YR192" s="10"/>
      <c r="YS192" s="1"/>
      <c r="YT192" s="9"/>
      <c r="YW192" s="10"/>
      <c r="YX192" s="1"/>
      <c r="YY192" s="9"/>
      <c r="ZB192" s="10"/>
      <c r="ZC192" s="1"/>
      <c r="ZD192" s="9"/>
      <c r="ZG192" s="10"/>
      <c r="ZH192" s="1"/>
      <c r="ZI192" s="9"/>
      <c r="ZL192" s="10"/>
      <c r="ZM192" s="1"/>
      <c r="ZN192" s="9"/>
      <c r="ZQ192" s="10"/>
      <c r="ZR192" s="1"/>
      <c r="ZS192" s="9"/>
      <c r="ZV192" s="10"/>
      <c r="ZW192" s="1"/>
      <c r="ZX192" s="9"/>
      <c r="AAA192" s="10"/>
      <c r="AAB192" s="1"/>
      <c r="AAC192" s="9"/>
      <c r="AAF192" s="10"/>
      <c r="AAG192" s="1"/>
      <c r="AAH192" s="9"/>
      <c r="AAK192" s="10"/>
      <c r="AAL192" s="1"/>
      <c r="AAM192" s="9"/>
      <c r="AAP192" s="10"/>
      <c r="AAQ192" s="1"/>
      <c r="AAR192" s="9"/>
      <c r="AAU192" s="10"/>
      <c r="AAV192" s="1"/>
      <c r="AAW192" s="9"/>
      <c r="AAZ192" s="10"/>
      <c r="ABA192" s="1"/>
      <c r="ABB192" s="9"/>
      <c r="ABE192" s="10"/>
      <c r="ABF192" s="1"/>
      <c r="ABG192" s="9"/>
      <c r="ABJ192" s="10"/>
      <c r="ABK192" s="1"/>
      <c r="ABL192" s="9"/>
      <c r="ABO192" s="10"/>
      <c r="ABP192" s="1"/>
      <c r="ABQ192" s="9"/>
      <c r="ABT192" s="10"/>
      <c r="ABU192" s="1"/>
      <c r="ABV192" s="9"/>
      <c r="ABY192" s="10"/>
      <c r="ABZ192" s="1"/>
      <c r="ACA192" s="9"/>
      <c r="ACD192" s="10"/>
      <c r="ACE192" s="1"/>
      <c r="ACF192" s="9"/>
      <c r="ACI192" s="10"/>
      <c r="ACJ192" s="1"/>
      <c r="ACK192" s="9"/>
      <c r="ACN192" s="10"/>
      <c r="ACO192" s="1"/>
      <c r="ACP192" s="9"/>
      <c r="ACS192" s="10"/>
      <c r="ACT192" s="1"/>
      <c r="ACU192" s="9"/>
      <c r="ACX192" s="10"/>
      <c r="ACY192" s="1"/>
      <c r="ACZ192" s="9"/>
      <c r="ADC192" s="10"/>
      <c r="ADD192" s="1"/>
      <c r="ADE192" s="9"/>
      <c r="ADH192" s="10"/>
      <c r="ADI192" s="1"/>
      <c r="ADJ192" s="9"/>
      <c r="ADM192" s="10"/>
      <c r="ADN192" s="1"/>
      <c r="ADO192" s="9"/>
      <c r="ADR192" s="10"/>
      <c r="ADS192" s="1"/>
      <c r="ADT192" s="9"/>
      <c r="ADW192" s="10"/>
      <c r="ADX192" s="1"/>
      <c r="ADY192" s="9"/>
      <c r="AEB192" s="10"/>
      <c r="AEC192" s="1"/>
      <c r="AED192" s="9"/>
      <c r="AEG192" s="10"/>
      <c r="AEH192" s="1"/>
      <c r="AEI192" s="9"/>
      <c r="AEL192" s="10"/>
      <c r="AEM192" s="1"/>
      <c r="AEN192" s="9"/>
      <c r="AEQ192" s="10"/>
      <c r="AER192" s="1"/>
      <c r="AES192" s="9"/>
      <c r="AEV192" s="10"/>
      <c r="AEW192" s="1"/>
      <c r="AEX192" s="9"/>
      <c r="AFA192" s="10"/>
      <c r="AFB192" s="1"/>
      <c r="AFC192" s="9"/>
      <c r="AFF192" s="10"/>
      <c r="AFG192" s="1"/>
      <c r="AFH192" s="9"/>
      <c r="AFK192" s="10"/>
      <c r="AFL192" s="1"/>
      <c r="AFM192" s="9"/>
      <c r="AFP192" s="10"/>
      <c r="AFQ192" s="1"/>
      <c r="AFR192" s="9"/>
      <c r="AFU192" s="10"/>
      <c r="AFV192" s="1"/>
      <c r="AFW192" s="9"/>
      <c r="AFZ192" s="10"/>
      <c r="AGA192" s="1"/>
      <c r="AGB192" s="9"/>
      <c r="AGE192" s="10"/>
      <c r="AGF192" s="1"/>
      <c r="AGG192" s="9"/>
      <c r="AGJ192" s="10"/>
      <c r="AGK192" s="1"/>
      <c r="AGL192" s="9"/>
      <c r="AGO192" s="10"/>
      <c r="AGP192" s="1"/>
      <c r="AGQ192" s="9"/>
      <c r="AGT192" s="10"/>
      <c r="AGU192" s="1"/>
      <c r="AGV192" s="9"/>
      <c r="AGY192" s="10"/>
      <c r="AGZ192" s="1"/>
      <c r="AHA192" s="9"/>
      <c r="AHD192" s="10"/>
      <c r="AHE192" s="1"/>
      <c r="AHF192" s="9"/>
      <c r="AHI192" s="10"/>
      <c r="AHJ192" s="1"/>
      <c r="AHK192" s="9"/>
      <c r="AHN192" s="10"/>
      <c r="AHO192" s="1"/>
      <c r="AHP192" s="9"/>
      <c r="AHS192" s="10"/>
      <c r="AHT192" s="1"/>
      <c r="AHU192" s="9"/>
      <c r="AHX192" s="10"/>
      <c r="AHY192" s="1"/>
      <c r="AHZ192" s="9"/>
      <c r="AIC192" s="10"/>
      <c r="AID192" s="1"/>
      <c r="AIE192" s="9"/>
      <c r="AIH192" s="10"/>
      <c r="AII192" s="1"/>
      <c r="AIJ192" s="9"/>
      <c r="AIM192" s="10"/>
      <c r="AIN192" s="1"/>
      <c r="AIO192" s="9"/>
      <c r="AIR192" s="10"/>
      <c r="AIS192" s="1"/>
      <c r="AIT192" s="9"/>
      <c r="AIW192" s="10"/>
      <c r="AIX192" s="1"/>
      <c r="AIY192" s="9"/>
      <c r="AJB192" s="10"/>
      <c r="AJC192" s="1"/>
      <c r="AJD192" s="9"/>
      <c r="AJG192" s="10"/>
      <c r="AJH192" s="1"/>
      <c r="AJI192" s="9"/>
      <c r="AJL192" s="10"/>
      <c r="AJM192" s="1"/>
      <c r="AJN192" s="9"/>
      <c r="AJQ192" s="10"/>
      <c r="AJR192" s="1"/>
      <c r="AJS192" s="9"/>
      <c r="AJV192" s="10"/>
      <c r="AJW192" s="1"/>
      <c r="AJX192" s="9"/>
      <c r="AKA192" s="10"/>
      <c r="AKB192" s="1"/>
      <c r="AKC192" s="9"/>
      <c r="AKF192" s="10"/>
      <c r="AKG192" s="1"/>
      <c r="AKH192" s="9"/>
      <c r="AKK192" s="10"/>
      <c r="AKL192" s="1"/>
      <c r="AKM192" s="9"/>
      <c r="AKP192" s="10"/>
      <c r="AKQ192" s="1"/>
      <c r="AKR192" s="9"/>
      <c r="AKU192" s="10"/>
      <c r="AKV192" s="1"/>
      <c r="AKW192" s="9"/>
      <c r="AKZ192" s="10"/>
      <c r="ALA192" s="1"/>
      <c r="ALB192" s="9"/>
      <c r="ALE192" s="10"/>
      <c r="ALF192" s="1"/>
      <c r="ALG192" s="9"/>
      <c r="ALJ192" s="10"/>
      <c r="ALK192" s="1"/>
      <c r="ALL192" s="9"/>
      <c r="ALO192" s="10"/>
      <c r="ALP192" s="1"/>
      <c r="ALQ192" s="9"/>
      <c r="ALT192" s="10"/>
      <c r="ALU192" s="1"/>
      <c r="ALV192" s="9"/>
      <c r="ALY192" s="10"/>
      <c r="ALZ192" s="1"/>
      <c r="AMA192" s="9"/>
      <c r="AMD192" s="10"/>
      <c r="AME192" s="1"/>
      <c r="AMF192" s="9"/>
      <c r="AMI192" s="10"/>
      <c r="AMJ192" s="1"/>
    </row>
    <row r="193" spans="1:1024" customHeight="1" ht="13.2">
      <c r="I193" s="1"/>
      <c r="J193" s="9"/>
      <c r="M193" s="10"/>
      <c r="N193" s="1"/>
      <c r="O193" s="9"/>
      <c r="R193" s="10"/>
      <c r="S193" s="1"/>
      <c r="T193" s="9"/>
      <c r="W193" s="10"/>
      <c r="X193" s="1"/>
      <c r="Y193" s="9"/>
      <c r="AB193" s="10"/>
      <c r="AC193" s="1"/>
      <c r="AD193" s="9"/>
      <c r="AG193" s="10"/>
      <c r="AH193" s="1"/>
      <c r="AI193" s="9"/>
      <c r="AL193" s="10"/>
      <c r="AM193" s="1"/>
      <c r="AN193" s="9"/>
      <c r="AQ193" s="10"/>
      <c r="AR193" s="1"/>
      <c r="AS193" s="9"/>
      <c r="AV193" s="10"/>
      <c r="AW193" s="1"/>
      <c r="AX193" s="9"/>
      <c r="BA193" s="10"/>
      <c r="BB193" s="1"/>
      <c r="BC193" s="9"/>
      <c r="BF193" s="10"/>
      <c r="BG193" s="1"/>
      <c r="BH193" s="9"/>
      <c r="BK193" s="10"/>
      <c r="BL193" s="1"/>
      <c r="BM193" s="9"/>
      <c r="BP193" s="10"/>
      <c r="BQ193" s="1"/>
      <c r="BR193" s="9"/>
      <c r="BU193" s="10"/>
      <c r="BV193" s="1"/>
      <c r="BW193" s="9"/>
      <c r="BZ193" s="10"/>
      <c r="CA193" s="1"/>
      <c r="CB193" s="9"/>
      <c r="CE193" s="10"/>
      <c r="CF193" s="1"/>
      <c r="CG193" s="9"/>
      <c r="CJ193" s="10"/>
      <c r="CK193" s="1"/>
      <c r="CL193" s="9"/>
      <c r="CO193" s="10"/>
      <c r="CP193" s="1"/>
      <c r="CQ193" s="9"/>
      <c r="CT193" s="10"/>
      <c r="CU193" s="1"/>
      <c r="CV193" s="9"/>
      <c r="CY193" s="10"/>
      <c r="CZ193" s="1"/>
      <c r="DA193" s="9"/>
      <c r="DD193" s="10"/>
      <c r="DE193" s="1"/>
      <c r="DF193" s="9"/>
      <c r="DI193" s="10"/>
      <c r="DJ193" s="1"/>
      <c r="DK193" s="9"/>
      <c r="DN193" s="10"/>
      <c r="DO193" s="1"/>
      <c r="DP193" s="9"/>
      <c r="DS193" s="10"/>
      <c r="DT193" s="1"/>
      <c r="DU193" s="9"/>
      <c r="DX193" s="10"/>
      <c r="DY193" s="1"/>
      <c r="DZ193" s="9"/>
      <c r="EC193" s="10"/>
      <c r="ED193" s="1"/>
      <c r="EE193" s="9"/>
      <c r="EH193" s="10"/>
      <c r="EI193" s="1"/>
      <c r="EJ193" s="9"/>
      <c r="EM193" s="10"/>
      <c r="EN193" s="1"/>
      <c r="EO193" s="9"/>
      <c r="ER193" s="10"/>
      <c r="ES193" s="1"/>
      <c r="ET193" s="9"/>
      <c r="EW193" s="10"/>
      <c r="EX193" s="1"/>
      <c r="EY193" s="9"/>
      <c r="FB193" s="10"/>
      <c r="FC193" s="1"/>
      <c r="FD193" s="9"/>
      <c r="FG193" s="10"/>
      <c r="FH193" s="1"/>
      <c r="FI193" s="9"/>
      <c r="FL193" s="10"/>
      <c r="FM193" s="1"/>
      <c r="FN193" s="9"/>
      <c r="FQ193" s="10"/>
      <c r="FR193" s="1"/>
      <c r="FS193" s="9"/>
      <c r="FV193" s="10"/>
      <c r="FW193" s="1"/>
      <c r="FX193" s="9"/>
      <c r="GA193" s="10"/>
      <c r="GB193" s="1"/>
      <c r="GC193" s="9"/>
      <c r="GF193" s="10"/>
      <c r="GG193" s="1"/>
      <c r="GH193" s="9"/>
      <c r="GK193" s="10"/>
      <c r="GL193" s="1"/>
      <c r="GM193" s="9"/>
      <c r="GP193" s="10"/>
      <c r="GQ193" s="1"/>
      <c r="GR193" s="9"/>
      <c r="GU193" s="10"/>
      <c r="GV193" s="1"/>
      <c r="GW193" s="9"/>
      <c r="GZ193" s="10"/>
      <c r="HA193" s="1"/>
      <c r="HB193" s="9"/>
      <c r="HE193" s="10"/>
      <c r="HF193" s="1"/>
      <c r="HG193" s="9"/>
      <c r="HJ193" s="10"/>
      <c r="HK193" s="1"/>
      <c r="HL193" s="9"/>
      <c r="HO193" s="10"/>
      <c r="HP193" s="1"/>
      <c r="HQ193" s="9"/>
      <c r="HT193" s="10"/>
      <c r="HU193" s="1"/>
      <c r="HV193" s="9"/>
      <c r="HY193" s="10"/>
      <c r="HZ193" s="1"/>
      <c r="IA193" s="9"/>
      <c r="ID193" s="10"/>
      <c r="IE193" s="1"/>
      <c r="IF193" s="9"/>
      <c r="II193" s="10"/>
      <c r="IJ193" s="1"/>
      <c r="IK193" s="9"/>
      <c r="IN193" s="10"/>
      <c r="IO193" s="1"/>
      <c r="IP193" s="9"/>
      <c r="IS193" s="10"/>
      <c r="IT193" s="1"/>
      <c r="IU193" s="9"/>
      <c r="IX193" s="10"/>
      <c r="IY193" s="1"/>
      <c r="IZ193" s="9"/>
      <c r="JC193" s="10"/>
      <c r="JD193" s="1"/>
      <c r="JE193" s="9"/>
      <c r="JH193" s="10"/>
      <c r="JI193" s="1"/>
      <c r="JJ193" s="9"/>
      <c r="JM193" s="10"/>
      <c r="JN193" s="1"/>
      <c r="JO193" s="9"/>
      <c r="JR193" s="10"/>
      <c r="JS193" s="1"/>
      <c r="JT193" s="9"/>
      <c r="JW193" s="10"/>
      <c r="JX193" s="1"/>
      <c r="JY193" s="9"/>
      <c r="KB193" s="10"/>
      <c r="KC193" s="1"/>
      <c r="KD193" s="9"/>
      <c r="KG193" s="10"/>
      <c r="KH193" s="1"/>
      <c r="KI193" s="9"/>
      <c r="KL193" s="10"/>
      <c r="KM193" s="1"/>
      <c r="KN193" s="9"/>
      <c r="KQ193" s="10"/>
      <c r="KR193" s="1"/>
      <c r="KS193" s="9"/>
      <c r="KV193" s="10"/>
      <c r="KW193" s="1"/>
      <c r="KX193" s="9"/>
      <c r="LA193" s="10"/>
      <c r="LB193" s="1"/>
      <c r="LC193" s="9"/>
      <c r="LF193" s="10"/>
      <c r="LG193" s="1"/>
      <c r="LH193" s="9"/>
      <c r="LK193" s="10"/>
      <c r="LL193" s="1"/>
      <c r="LM193" s="9"/>
      <c r="LP193" s="10"/>
      <c r="LQ193" s="1"/>
      <c r="LR193" s="9"/>
      <c r="LU193" s="10"/>
      <c r="LV193" s="1"/>
      <c r="LW193" s="9"/>
      <c r="LZ193" s="10"/>
      <c r="MA193" s="1"/>
      <c r="MB193" s="9"/>
      <c r="ME193" s="10"/>
      <c r="MF193" s="1"/>
      <c r="MG193" s="9"/>
      <c r="MJ193" s="10"/>
      <c r="MK193" s="1"/>
      <c r="ML193" s="9"/>
      <c r="MO193" s="10"/>
      <c r="MP193" s="1"/>
      <c r="MQ193" s="9"/>
      <c r="MT193" s="10"/>
      <c r="MU193" s="1"/>
      <c r="MV193" s="9"/>
      <c r="MY193" s="10"/>
      <c r="MZ193" s="1"/>
      <c r="NA193" s="9"/>
      <c r="ND193" s="10"/>
      <c r="NE193" s="1"/>
      <c r="NF193" s="9"/>
      <c r="NI193" s="10"/>
      <c r="NJ193" s="1"/>
      <c r="NK193" s="9"/>
      <c r="NN193" s="10"/>
      <c r="NO193" s="1"/>
      <c r="NP193" s="9"/>
      <c r="NS193" s="10"/>
      <c r="NT193" s="1"/>
      <c r="NU193" s="9"/>
      <c r="NX193" s="10"/>
      <c r="NY193" s="1"/>
      <c r="NZ193" s="9"/>
      <c r="OC193" s="10"/>
      <c r="OD193" s="1"/>
      <c r="OE193" s="9"/>
      <c r="OH193" s="10"/>
      <c r="OI193" s="1"/>
      <c r="OJ193" s="9"/>
      <c r="OM193" s="10"/>
      <c r="ON193" s="1"/>
      <c r="OO193" s="9"/>
      <c r="OR193" s="10"/>
      <c r="OS193" s="1"/>
      <c r="OT193" s="9"/>
      <c r="OW193" s="10"/>
      <c r="OX193" s="1"/>
      <c r="OY193" s="9"/>
      <c r="PB193" s="10"/>
      <c r="PC193" s="1"/>
      <c r="PD193" s="9"/>
      <c r="PG193" s="10"/>
      <c r="PH193" s="1"/>
      <c r="PI193" s="9"/>
      <c r="PL193" s="10"/>
      <c r="PM193" s="1"/>
      <c r="PN193" s="9"/>
      <c r="PQ193" s="10"/>
      <c r="PR193" s="1"/>
      <c r="PS193" s="9"/>
      <c r="PV193" s="10"/>
      <c r="PW193" s="1"/>
      <c r="PX193" s="9"/>
      <c r="QA193" s="10"/>
      <c r="QB193" s="1"/>
      <c r="QC193" s="9"/>
      <c r="QF193" s="10"/>
      <c r="QG193" s="1"/>
      <c r="QH193" s="9"/>
      <c r="QK193" s="10"/>
      <c r="QL193" s="1"/>
      <c r="QM193" s="9"/>
      <c r="QP193" s="10"/>
      <c r="QQ193" s="1"/>
      <c r="QR193" s="9"/>
      <c r="QU193" s="10"/>
      <c r="QV193" s="1"/>
      <c r="QW193" s="9"/>
      <c r="QZ193" s="10"/>
      <c r="RA193" s="1"/>
      <c r="RB193" s="9"/>
      <c r="RE193" s="10"/>
      <c r="RF193" s="1"/>
      <c r="RG193" s="9"/>
      <c r="RJ193" s="10"/>
      <c r="RK193" s="1"/>
      <c r="RL193" s="9"/>
      <c r="RO193" s="10"/>
      <c r="RP193" s="1"/>
      <c r="RQ193" s="9"/>
      <c r="RT193" s="10"/>
      <c r="RU193" s="1"/>
      <c r="RV193" s="9"/>
      <c r="RY193" s="10"/>
      <c r="RZ193" s="1"/>
      <c r="SA193" s="9"/>
      <c r="SD193" s="10"/>
      <c r="SE193" s="1"/>
      <c r="SF193" s="9"/>
      <c r="SI193" s="10"/>
      <c r="SJ193" s="1"/>
      <c r="SK193" s="9"/>
      <c r="SN193" s="10"/>
      <c r="SO193" s="1"/>
      <c r="SP193" s="9"/>
      <c r="SS193" s="10"/>
      <c r="ST193" s="1"/>
      <c r="SU193" s="9"/>
      <c r="SX193" s="10"/>
      <c r="SY193" s="1"/>
      <c r="SZ193" s="9"/>
      <c r="TC193" s="10"/>
      <c r="TD193" s="1"/>
      <c r="TE193" s="9"/>
      <c r="TH193" s="10"/>
      <c r="TI193" s="1"/>
      <c r="TJ193" s="9"/>
      <c r="TM193" s="10"/>
      <c r="TN193" s="1"/>
      <c r="TO193" s="9"/>
      <c r="TR193" s="10"/>
      <c r="TS193" s="1"/>
      <c r="TT193" s="9"/>
      <c r="TW193" s="10"/>
      <c r="TX193" s="1"/>
      <c r="TY193" s="9"/>
      <c r="UB193" s="10"/>
      <c r="UC193" s="1"/>
      <c r="UD193" s="9"/>
      <c r="UG193" s="10"/>
      <c r="UH193" s="1"/>
      <c r="UI193" s="9"/>
      <c r="UL193" s="10"/>
      <c r="UM193" s="1"/>
      <c r="UN193" s="9"/>
      <c r="UQ193" s="10"/>
      <c r="UR193" s="1"/>
      <c r="US193" s="9"/>
      <c r="UV193" s="10"/>
      <c r="UW193" s="1"/>
      <c r="UX193" s="9"/>
      <c r="VA193" s="10"/>
      <c r="VB193" s="1"/>
      <c r="VC193" s="9"/>
      <c r="VF193" s="10"/>
      <c r="VG193" s="1"/>
      <c r="VH193" s="9"/>
      <c r="VK193" s="10"/>
      <c r="VL193" s="1"/>
      <c r="VM193" s="9"/>
      <c r="VP193" s="10"/>
      <c r="VQ193" s="1"/>
      <c r="VR193" s="9"/>
      <c r="VU193" s="10"/>
      <c r="VV193" s="1"/>
      <c r="VW193" s="9"/>
      <c r="VZ193" s="10"/>
      <c r="WA193" s="1"/>
      <c r="WB193" s="9"/>
      <c r="WE193" s="10"/>
      <c r="WF193" s="1"/>
      <c r="WG193" s="9"/>
      <c r="WJ193" s="10"/>
      <c r="WK193" s="1"/>
      <c r="WL193" s="9"/>
      <c r="WO193" s="10"/>
      <c r="WP193" s="1"/>
      <c r="WQ193" s="9"/>
      <c r="WT193" s="10"/>
      <c r="WU193" s="1"/>
      <c r="WV193" s="9"/>
      <c r="WY193" s="10"/>
      <c r="WZ193" s="1"/>
      <c r="XA193" s="9"/>
      <c r="XD193" s="10"/>
      <c r="XE193" s="1"/>
      <c r="XF193" s="9"/>
      <c r="XI193" s="10"/>
      <c r="XJ193" s="1"/>
      <c r="XK193" s="9"/>
      <c r="XN193" s="10"/>
      <c r="XO193" s="1"/>
      <c r="XP193" s="9"/>
      <c r="XS193" s="10"/>
      <c r="XT193" s="1"/>
      <c r="XU193" s="9"/>
      <c r="XX193" s="10"/>
      <c r="XY193" s="1"/>
      <c r="XZ193" s="9"/>
      <c r="YC193" s="10"/>
      <c r="YD193" s="1"/>
      <c r="YE193" s="9"/>
      <c r="YH193" s="10"/>
      <c r="YI193" s="1"/>
      <c r="YJ193" s="9"/>
      <c r="YM193" s="10"/>
      <c r="YN193" s="1"/>
      <c r="YO193" s="9"/>
      <c r="YR193" s="10"/>
      <c r="YS193" s="1"/>
      <c r="YT193" s="9"/>
      <c r="YW193" s="10"/>
      <c r="YX193" s="1"/>
      <c r="YY193" s="9"/>
      <c r="ZB193" s="10"/>
      <c r="ZC193" s="1"/>
      <c r="ZD193" s="9"/>
      <c r="ZG193" s="10"/>
      <c r="ZH193" s="1"/>
      <c r="ZI193" s="9"/>
      <c r="ZL193" s="10"/>
      <c r="ZM193" s="1"/>
      <c r="ZN193" s="9"/>
      <c r="ZQ193" s="10"/>
      <c r="ZR193" s="1"/>
      <c r="ZS193" s="9"/>
      <c r="ZV193" s="10"/>
      <c r="ZW193" s="1"/>
      <c r="ZX193" s="9"/>
      <c r="AAA193" s="10"/>
      <c r="AAB193" s="1"/>
      <c r="AAC193" s="9"/>
      <c r="AAF193" s="10"/>
      <c r="AAG193" s="1"/>
      <c r="AAH193" s="9"/>
      <c r="AAK193" s="10"/>
      <c r="AAL193" s="1"/>
      <c r="AAM193" s="9"/>
      <c r="AAP193" s="10"/>
      <c r="AAQ193" s="1"/>
      <c r="AAR193" s="9"/>
      <c r="AAU193" s="10"/>
      <c r="AAV193" s="1"/>
      <c r="AAW193" s="9"/>
      <c r="AAZ193" s="10"/>
      <c r="ABA193" s="1"/>
      <c r="ABB193" s="9"/>
      <c r="ABE193" s="10"/>
      <c r="ABF193" s="1"/>
      <c r="ABG193" s="9"/>
      <c r="ABJ193" s="10"/>
      <c r="ABK193" s="1"/>
      <c r="ABL193" s="9"/>
      <c r="ABO193" s="10"/>
      <c r="ABP193" s="1"/>
      <c r="ABQ193" s="9"/>
      <c r="ABT193" s="10"/>
      <c r="ABU193" s="1"/>
      <c r="ABV193" s="9"/>
      <c r="ABY193" s="10"/>
      <c r="ABZ193" s="1"/>
      <c r="ACA193" s="9"/>
      <c r="ACD193" s="10"/>
      <c r="ACE193" s="1"/>
      <c r="ACF193" s="9"/>
      <c r="ACI193" s="10"/>
      <c r="ACJ193" s="1"/>
      <c r="ACK193" s="9"/>
      <c r="ACN193" s="10"/>
      <c r="ACO193" s="1"/>
      <c r="ACP193" s="9"/>
      <c r="ACS193" s="10"/>
      <c r="ACT193" s="1"/>
      <c r="ACU193" s="9"/>
      <c r="ACX193" s="10"/>
      <c r="ACY193" s="1"/>
      <c r="ACZ193" s="9"/>
      <c r="ADC193" s="10"/>
      <c r="ADD193" s="1"/>
      <c r="ADE193" s="9"/>
      <c r="ADH193" s="10"/>
      <c r="ADI193" s="1"/>
      <c r="ADJ193" s="9"/>
      <c r="ADM193" s="10"/>
      <c r="ADN193" s="1"/>
      <c r="ADO193" s="9"/>
      <c r="ADR193" s="10"/>
      <c r="ADS193" s="1"/>
      <c r="ADT193" s="9"/>
      <c r="ADW193" s="10"/>
      <c r="ADX193" s="1"/>
      <c r="ADY193" s="9"/>
      <c r="AEB193" s="10"/>
      <c r="AEC193" s="1"/>
      <c r="AED193" s="9"/>
      <c r="AEG193" s="10"/>
      <c r="AEH193" s="1"/>
      <c r="AEI193" s="9"/>
      <c r="AEL193" s="10"/>
      <c r="AEM193" s="1"/>
      <c r="AEN193" s="9"/>
      <c r="AEQ193" s="10"/>
      <c r="AER193" s="1"/>
      <c r="AES193" s="9"/>
      <c r="AEV193" s="10"/>
      <c r="AEW193" s="1"/>
      <c r="AEX193" s="9"/>
      <c r="AFA193" s="10"/>
      <c r="AFB193" s="1"/>
      <c r="AFC193" s="9"/>
      <c r="AFF193" s="10"/>
      <c r="AFG193" s="1"/>
      <c r="AFH193" s="9"/>
      <c r="AFK193" s="10"/>
      <c r="AFL193" s="1"/>
      <c r="AFM193" s="9"/>
      <c r="AFP193" s="10"/>
      <c r="AFQ193" s="1"/>
      <c r="AFR193" s="9"/>
      <c r="AFU193" s="10"/>
      <c r="AFV193" s="1"/>
      <c r="AFW193" s="9"/>
      <c r="AFZ193" s="10"/>
      <c r="AGA193" s="1"/>
      <c r="AGB193" s="9"/>
      <c r="AGE193" s="10"/>
      <c r="AGF193" s="1"/>
      <c r="AGG193" s="9"/>
      <c r="AGJ193" s="10"/>
      <c r="AGK193" s="1"/>
      <c r="AGL193" s="9"/>
      <c r="AGO193" s="10"/>
      <c r="AGP193" s="1"/>
      <c r="AGQ193" s="9"/>
      <c r="AGT193" s="10"/>
      <c r="AGU193" s="1"/>
      <c r="AGV193" s="9"/>
      <c r="AGY193" s="10"/>
      <c r="AGZ193" s="1"/>
      <c r="AHA193" s="9"/>
      <c r="AHD193" s="10"/>
      <c r="AHE193" s="1"/>
      <c r="AHF193" s="9"/>
      <c r="AHI193" s="10"/>
      <c r="AHJ193" s="1"/>
      <c r="AHK193" s="9"/>
      <c r="AHN193" s="10"/>
      <c r="AHO193" s="1"/>
      <c r="AHP193" s="9"/>
      <c r="AHS193" s="10"/>
      <c r="AHT193" s="1"/>
      <c r="AHU193" s="9"/>
      <c r="AHX193" s="10"/>
      <c r="AHY193" s="1"/>
      <c r="AHZ193" s="9"/>
      <c r="AIC193" s="10"/>
      <c r="AID193" s="1"/>
      <c r="AIE193" s="9"/>
      <c r="AIH193" s="10"/>
      <c r="AII193" s="1"/>
      <c r="AIJ193" s="9"/>
      <c r="AIM193" s="10"/>
      <c r="AIN193" s="1"/>
      <c r="AIO193" s="9"/>
      <c r="AIR193" s="10"/>
      <c r="AIS193" s="1"/>
      <c r="AIT193" s="9"/>
      <c r="AIW193" s="10"/>
      <c r="AIX193" s="1"/>
      <c r="AIY193" s="9"/>
      <c r="AJB193" s="10"/>
      <c r="AJC193" s="1"/>
      <c r="AJD193" s="9"/>
      <c r="AJG193" s="10"/>
      <c r="AJH193" s="1"/>
      <c r="AJI193" s="9"/>
      <c r="AJL193" s="10"/>
      <c r="AJM193" s="1"/>
      <c r="AJN193" s="9"/>
      <c r="AJQ193" s="10"/>
      <c r="AJR193" s="1"/>
      <c r="AJS193" s="9"/>
      <c r="AJV193" s="10"/>
      <c r="AJW193" s="1"/>
      <c r="AJX193" s="9"/>
      <c r="AKA193" s="10"/>
      <c r="AKB193" s="1"/>
      <c r="AKC193" s="9"/>
      <c r="AKF193" s="10"/>
      <c r="AKG193" s="1"/>
      <c r="AKH193" s="9"/>
      <c r="AKK193" s="10"/>
      <c r="AKL193" s="1"/>
      <c r="AKM193" s="9"/>
      <c r="AKP193" s="10"/>
      <c r="AKQ193" s="1"/>
      <c r="AKR193" s="9"/>
      <c r="AKU193" s="10"/>
      <c r="AKV193" s="1"/>
      <c r="AKW193" s="9"/>
      <c r="AKZ193" s="10"/>
      <c r="ALA193" s="1"/>
      <c r="ALB193" s="9"/>
      <c r="ALE193" s="10"/>
      <c r="ALF193" s="1"/>
      <c r="ALG193" s="9"/>
      <c r="ALJ193" s="10"/>
      <c r="ALK193" s="1"/>
      <c r="ALL193" s="9"/>
      <c r="ALO193" s="10"/>
      <c r="ALP193" s="1"/>
      <c r="ALQ193" s="9"/>
      <c r="ALT193" s="10"/>
      <c r="ALU193" s="1"/>
      <c r="ALV193" s="9"/>
      <c r="ALY193" s="10"/>
      <c r="ALZ193" s="1"/>
      <c r="AMA193" s="9"/>
      <c r="AMD193" s="10"/>
      <c r="AME193" s="1"/>
      <c r="AMF193" s="9"/>
      <c r="AMI193" s="10"/>
      <c r="AMJ193" s="1"/>
    </row>
    <row r="194" spans="1:1024" customHeight="1" ht="13.2">
      <c r="I194" s="1"/>
      <c r="J194" s="9"/>
      <c r="M194" s="10"/>
      <c r="N194" s="1"/>
      <c r="O194" s="9"/>
      <c r="R194" s="10"/>
      <c r="S194" s="1"/>
      <c r="T194" s="9"/>
      <c r="W194" s="10"/>
      <c r="X194" s="1"/>
      <c r="Y194" s="9"/>
      <c r="AB194" s="10"/>
      <c r="AC194" s="1"/>
      <c r="AD194" s="9"/>
      <c r="AG194" s="10"/>
      <c r="AH194" s="1"/>
      <c r="AI194" s="9"/>
      <c r="AL194" s="10"/>
      <c r="AM194" s="1"/>
      <c r="AN194" s="9"/>
      <c r="AQ194" s="10"/>
      <c r="AR194" s="1"/>
      <c r="AS194" s="9"/>
      <c r="AV194" s="10"/>
      <c r="AW194" s="1"/>
      <c r="AX194" s="9"/>
      <c r="BA194" s="10"/>
      <c r="BB194" s="1"/>
      <c r="BC194" s="9"/>
      <c r="BF194" s="10"/>
      <c r="BG194" s="1"/>
      <c r="BH194" s="9"/>
      <c r="BK194" s="10"/>
      <c r="BL194" s="1"/>
      <c r="BM194" s="9"/>
      <c r="BP194" s="10"/>
      <c r="BQ194" s="1"/>
      <c r="BR194" s="9"/>
      <c r="BU194" s="10"/>
      <c r="BV194" s="1"/>
      <c r="BW194" s="9"/>
      <c r="BZ194" s="10"/>
      <c r="CA194" s="1"/>
      <c r="CB194" s="9"/>
      <c r="CE194" s="10"/>
      <c r="CF194" s="1"/>
      <c r="CG194" s="9"/>
      <c r="CJ194" s="10"/>
      <c r="CK194" s="1"/>
      <c r="CL194" s="9"/>
      <c r="CO194" s="10"/>
      <c r="CP194" s="1"/>
      <c r="CQ194" s="9"/>
      <c r="CT194" s="10"/>
      <c r="CU194" s="1"/>
      <c r="CV194" s="9"/>
      <c r="CY194" s="10"/>
      <c r="CZ194" s="1"/>
      <c r="DA194" s="9"/>
      <c r="DD194" s="10"/>
      <c r="DE194" s="1"/>
      <c r="DF194" s="9"/>
      <c r="DI194" s="10"/>
      <c r="DJ194" s="1"/>
      <c r="DK194" s="9"/>
      <c r="DN194" s="10"/>
      <c r="DO194" s="1"/>
      <c r="DP194" s="9"/>
      <c r="DS194" s="10"/>
      <c r="DT194" s="1"/>
      <c r="DU194" s="9"/>
      <c r="DX194" s="10"/>
      <c r="DY194" s="1"/>
      <c r="DZ194" s="9"/>
      <c r="EC194" s="10"/>
      <c r="ED194" s="1"/>
      <c r="EE194" s="9"/>
      <c r="EH194" s="10"/>
      <c r="EI194" s="1"/>
      <c r="EJ194" s="9"/>
      <c r="EM194" s="10"/>
      <c r="EN194" s="1"/>
      <c r="EO194" s="9"/>
      <c r="ER194" s="10"/>
      <c r="ES194" s="1"/>
      <c r="ET194" s="9"/>
      <c r="EW194" s="10"/>
      <c r="EX194" s="1"/>
      <c r="EY194" s="9"/>
      <c r="FB194" s="10"/>
      <c r="FC194" s="1"/>
      <c r="FD194" s="9"/>
      <c r="FG194" s="10"/>
      <c r="FH194" s="1"/>
      <c r="FI194" s="9"/>
      <c r="FL194" s="10"/>
      <c r="FM194" s="1"/>
      <c r="FN194" s="9"/>
      <c r="FQ194" s="10"/>
      <c r="FR194" s="1"/>
      <c r="FS194" s="9"/>
      <c r="FV194" s="10"/>
      <c r="FW194" s="1"/>
      <c r="FX194" s="9"/>
      <c r="GA194" s="10"/>
      <c r="GB194" s="1"/>
      <c r="GC194" s="9"/>
      <c r="GF194" s="10"/>
      <c r="GG194" s="1"/>
      <c r="GH194" s="9"/>
      <c r="GK194" s="10"/>
      <c r="GL194" s="1"/>
      <c r="GM194" s="9"/>
      <c r="GP194" s="10"/>
      <c r="GQ194" s="1"/>
      <c r="GR194" s="9"/>
      <c r="GU194" s="10"/>
      <c r="GV194" s="1"/>
      <c r="GW194" s="9"/>
      <c r="GZ194" s="10"/>
      <c r="HA194" s="1"/>
      <c r="HB194" s="9"/>
      <c r="HE194" s="10"/>
      <c r="HF194" s="1"/>
      <c r="HG194" s="9"/>
      <c r="HJ194" s="10"/>
      <c r="HK194" s="1"/>
      <c r="HL194" s="9"/>
      <c r="HO194" s="10"/>
      <c r="HP194" s="1"/>
      <c r="HQ194" s="9"/>
      <c r="HT194" s="10"/>
      <c r="HU194" s="1"/>
      <c r="HV194" s="9"/>
      <c r="HY194" s="10"/>
      <c r="HZ194" s="1"/>
      <c r="IA194" s="9"/>
      <c r="ID194" s="10"/>
      <c r="IE194" s="1"/>
      <c r="IF194" s="9"/>
      <c r="II194" s="10"/>
      <c r="IJ194" s="1"/>
      <c r="IK194" s="9"/>
      <c r="IN194" s="10"/>
      <c r="IO194" s="1"/>
      <c r="IP194" s="9"/>
      <c r="IS194" s="10"/>
      <c r="IT194" s="1"/>
      <c r="IU194" s="9"/>
      <c r="IX194" s="10"/>
      <c r="IY194" s="1"/>
      <c r="IZ194" s="9"/>
      <c r="JC194" s="10"/>
      <c r="JD194" s="1"/>
      <c r="JE194" s="9"/>
      <c r="JH194" s="10"/>
      <c r="JI194" s="1"/>
      <c r="JJ194" s="9"/>
      <c r="JM194" s="10"/>
      <c r="JN194" s="1"/>
      <c r="JO194" s="9"/>
      <c r="JR194" s="10"/>
      <c r="JS194" s="1"/>
      <c r="JT194" s="9"/>
      <c r="JW194" s="10"/>
      <c r="JX194" s="1"/>
      <c r="JY194" s="9"/>
      <c r="KB194" s="10"/>
      <c r="KC194" s="1"/>
      <c r="KD194" s="9"/>
      <c r="KG194" s="10"/>
      <c r="KH194" s="1"/>
      <c r="KI194" s="9"/>
      <c r="KL194" s="10"/>
      <c r="KM194" s="1"/>
      <c r="KN194" s="9"/>
      <c r="KQ194" s="10"/>
      <c r="KR194" s="1"/>
      <c r="KS194" s="9"/>
      <c r="KV194" s="10"/>
      <c r="KW194" s="1"/>
      <c r="KX194" s="9"/>
      <c r="LA194" s="10"/>
      <c r="LB194" s="1"/>
      <c r="LC194" s="9"/>
      <c r="LF194" s="10"/>
      <c r="LG194" s="1"/>
      <c r="LH194" s="9"/>
      <c r="LK194" s="10"/>
      <c r="LL194" s="1"/>
      <c r="LM194" s="9"/>
      <c r="LP194" s="10"/>
      <c r="LQ194" s="1"/>
      <c r="LR194" s="9"/>
      <c r="LU194" s="10"/>
      <c r="LV194" s="1"/>
      <c r="LW194" s="9"/>
      <c r="LZ194" s="10"/>
      <c r="MA194" s="1"/>
      <c r="MB194" s="9"/>
      <c r="ME194" s="10"/>
      <c r="MF194" s="1"/>
      <c r="MG194" s="9"/>
      <c r="MJ194" s="10"/>
      <c r="MK194" s="1"/>
      <c r="ML194" s="9"/>
      <c r="MO194" s="10"/>
      <c r="MP194" s="1"/>
      <c r="MQ194" s="9"/>
      <c r="MT194" s="10"/>
      <c r="MU194" s="1"/>
      <c r="MV194" s="9"/>
      <c r="MY194" s="10"/>
      <c r="MZ194" s="1"/>
      <c r="NA194" s="9"/>
      <c r="ND194" s="10"/>
      <c r="NE194" s="1"/>
      <c r="NF194" s="9"/>
      <c r="NI194" s="10"/>
      <c r="NJ194" s="1"/>
      <c r="NK194" s="9"/>
      <c r="NN194" s="10"/>
      <c r="NO194" s="1"/>
      <c r="NP194" s="9"/>
      <c r="NS194" s="10"/>
      <c r="NT194" s="1"/>
      <c r="NU194" s="9"/>
      <c r="NX194" s="10"/>
      <c r="NY194" s="1"/>
      <c r="NZ194" s="9"/>
      <c r="OC194" s="10"/>
      <c r="OD194" s="1"/>
      <c r="OE194" s="9"/>
      <c r="OH194" s="10"/>
      <c r="OI194" s="1"/>
      <c r="OJ194" s="9"/>
      <c r="OM194" s="10"/>
      <c r="ON194" s="1"/>
      <c r="OO194" s="9"/>
      <c r="OR194" s="10"/>
      <c r="OS194" s="1"/>
      <c r="OT194" s="9"/>
      <c r="OW194" s="10"/>
      <c r="OX194" s="1"/>
      <c r="OY194" s="9"/>
      <c r="PB194" s="10"/>
      <c r="PC194" s="1"/>
      <c r="PD194" s="9"/>
      <c r="PG194" s="10"/>
      <c r="PH194" s="1"/>
      <c r="PI194" s="9"/>
      <c r="PL194" s="10"/>
      <c r="PM194" s="1"/>
      <c r="PN194" s="9"/>
      <c r="PQ194" s="10"/>
      <c r="PR194" s="1"/>
      <c r="PS194" s="9"/>
      <c r="PV194" s="10"/>
      <c r="PW194" s="1"/>
      <c r="PX194" s="9"/>
      <c r="QA194" s="10"/>
      <c r="QB194" s="1"/>
      <c r="QC194" s="9"/>
      <c r="QF194" s="10"/>
      <c r="QG194" s="1"/>
      <c r="QH194" s="9"/>
      <c r="QK194" s="10"/>
      <c r="QL194" s="1"/>
      <c r="QM194" s="9"/>
      <c r="QP194" s="10"/>
      <c r="QQ194" s="1"/>
      <c r="QR194" s="9"/>
      <c r="QU194" s="10"/>
      <c r="QV194" s="1"/>
      <c r="QW194" s="9"/>
      <c r="QZ194" s="10"/>
      <c r="RA194" s="1"/>
      <c r="RB194" s="9"/>
      <c r="RE194" s="10"/>
      <c r="RF194" s="1"/>
      <c r="RG194" s="9"/>
      <c r="RJ194" s="10"/>
      <c r="RK194" s="1"/>
      <c r="RL194" s="9"/>
      <c r="RO194" s="10"/>
      <c r="RP194" s="1"/>
      <c r="RQ194" s="9"/>
      <c r="RT194" s="10"/>
      <c r="RU194" s="1"/>
      <c r="RV194" s="9"/>
      <c r="RY194" s="10"/>
      <c r="RZ194" s="1"/>
      <c r="SA194" s="9"/>
      <c r="SD194" s="10"/>
      <c r="SE194" s="1"/>
      <c r="SF194" s="9"/>
      <c r="SI194" s="10"/>
      <c r="SJ194" s="1"/>
      <c r="SK194" s="9"/>
      <c r="SN194" s="10"/>
      <c r="SO194" s="1"/>
      <c r="SP194" s="9"/>
      <c r="SS194" s="10"/>
      <c r="ST194" s="1"/>
      <c r="SU194" s="9"/>
      <c r="SX194" s="10"/>
      <c r="SY194" s="1"/>
      <c r="SZ194" s="9"/>
      <c r="TC194" s="10"/>
      <c r="TD194" s="1"/>
      <c r="TE194" s="9"/>
      <c r="TH194" s="10"/>
      <c r="TI194" s="1"/>
      <c r="TJ194" s="9"/>
      <c r="TM194" s="10"/>
      <c r="TN194" s="1"/>
      <c r="TO194" s="9"/>
      <c r="TR194" s="10"/>
      <c r="TS194" s="1"/>
      <c r="TT194" s="9"/>
      <c r="TW194" s="10"/>
      <c r="TX194" s="1"/>
      <c r="TY194" s="9"/>
      <c r="UB194" s="10"/>
      <c r="UC194" s="1"/>
      <c r="UD194" s="9"/>
      <c r="UG194" s="10"/>
      <c r="UH194" s="1"/>
      <c r="UI194" s="9"/>
      <c r="UL194" s="10"/>
      <c r="UM194" s="1"/>
      <c r="UN194" s="9"/>
      <c r="UQ194" s="10"/>
      <c r="UR194" s="1"/>
      <c r="US194" s="9"/>
      <c r="UV194" s="10"/>
      <c r="UW194" s="1"/>
      <c r="UX194" s="9"/>
      <c r="VA194" s="10"/>
      <c r="VB194" s="1"/>
      <c r="VC194" s="9"/>
      <c r="VF194" s="10"/>
      <c r="VG194" s="1"/>
      <c r="VH194" s="9"/>
      <c r="VK194" s="10"/>
      <c r="VL194" s="1"/>
      <c r="VM194" s="9"/>
      <c r="VP194" s="10"/>
      <c r="VQ194" s="1"/>
      <c r="VR194" s="9"/>
      <c r="VU194" s="10"/>
      <c r="VV194" s="1"/>
      <c r="VW194" s="9"/>
      <c r="VZ194" s="10"/>
      <c r="WA194" s="1"/>
      <c r="WB194" s="9"/>
      <c r="WE194" s="10"/>
      <c r="WF194" s="1"/>
      <c r="WG194" s="9"/>
      <c r="WJ194" s="10"/>
      <c r="WK194" s="1"/>
      <c r="WL194" s="9"/>
      <c r="WO194" s="10"/>
      <c r="WP194" s="1"/>
      <c r="WQ194" s="9"/>
      <c r="WT194" s="10"/>
      <c r="WU194" s="1"/>
      <c r="WV194" s="9"/>
      <c r="WY194" s="10"/>
      <c r="WZ194" s="1"/>
      <c r="XA194" s="9"/>
      <c r="XD194" s="10"/>
      <c r="XE194" s="1"/>
      <c r="XF194" s="9"/>
      <c r="XI194" s="10"/>
      <c r="XJ194" s="1"/>
      <c r="XK194" s="9"/>
      <c r="XN194" s="10"/>
      <c r="XO194" s="1"/>
      <c r="XP194" s="9"/>
      <c r="XS194" s="10"/>
      <c r="XT194" s="1"/>
      <c r="XU194" s="9"/>
      <c r="XX194" s="10"/>
      <c r="XY194" s="1"/>
      <c r="XZ194" s="9"/>
      <c r="YC194" s="10"/>
      <c r="YD194" s="1"/>
      <c r="YE194" s="9"/>
      <c r="YH194" s="10"/>
      <c r="YI194" s="1"/>
      <c r="YJ194" s="9"/>
      <c r="YM194" s="10"/>
      <c r="YN194" s="1"/>
      <c r="YO194" s="9"/>
      <c r="YR194" s="10"/>
      <c r="YS194" s="1"/>
      <c r="YT194" s="9"/>
      <c r="YW194" s="10"/>
      <c r="YX194" s="1"/>
      <c r="YY194" s="9"/>
      <c r="ZB194" s="10"/>
      <c r="ZC194" s="1"/>
      <c r="ZD194" s="9"/>
      <c r="ZG194" s="10"/>
      <c r="ZH194" s="1"/>
      <c r="ZI194" s="9"/>
      <c r="ZL194" s="10"/>
      <c r="ZM194" s="1"/>
      <c r="ZN194" s="9"/>
      <c r="ZQ194" s="10"/>
      <c r="ZR194" s="1"/>
      <c r="ZS194" s="9"/>
      <c r="ZV194" s="10"/>
      <c r="ZW194" s="1"/>
      <c r="ZX194" s="9"/>
      <c r="AAA194" s="10"/>
      <c r="AAB194" s="1"/>
      <c r="AAC194" s="9"/>
      <c r="AAF194" s="10"/>
      <c r="AAG194" s="1"/>
      <c r="AAH194" s="9"/>
      <c r="AAK194" s="10"/>
      <c r="AAL194" s="1"/>
      <c r="AAM194" s="9"/>
      <c r="AAP194" s="10"/>
      <c r="AAQ194" s="1"/>
      <c r="AAR194" s="9"/>
      <c r="AAU194" s="10"/>
      <c r="AAV194" s="1"/>
      <c r="AAW194" s="9"/>
      <c r="AAZ194" s="10"/>
      <c r="ABA194" s="1"/>
      <c r="ABB194" s="9"/>
      <c r="ABE194" s="10"/>
      <c r="ABF194" s="1"/>
      <c r="ABG194" s="9"/>
      <c r="ABJ194" s="10"/>
      <c r="ABK194" s="1"/>
      <c r="ABL194" s="9"/>
      <c r="ABO194" s="10"/>
      <c r="ABP194" s="1"/>
      <c r="ABQ194" s="9"/>
      <c r="ABT194" s="10"/>
      <c r="ABU194" s="1"/>
      <c r="ABV194" s="9"/>
      <c r="ABY194" s="10"/>
      <c r="ABZ194" s="1"/>
      <c r="ACA194" s="9"/>
      <c r="ACD194" s="10"/>
      <c r="ACE194" s="1"/>
      <c r="ACF194" s="9"/>
      <c r="ACI194" s="10"/>
      <c r="ACJ194" s="1"/>
      <c r="ACK194" s="9"/>
      <c r="ACN194" s="10"/>
      <c r="ACO194" s="1"/>
      <c r="ACP194" s="9"/>
      <c r="ACS194" s="10"/>
      <c r="ACT194" s="1"/>
      <c r="ACU194" s="9"/>
      <c r="ACX194" s="10"/>
      <c r="ACY194" s="1"/>
      <c r="ACZ194" s="9"/>
      <c r="ADC194" s="10"/>
      <c r="ADD194" s="1"/>
      <c r="ADE194" s="9"/>
      <c r="ADH194" s="10"/>
      <c r="ADI194" s="1"/>
      <c r="ADJ194" s="9"/>
      <c r="ADM194" s="10"/>
      <c r="ADN194" s="1"/>
      <c r="ADO194" s="9"/>
      <c r="ADR194" s="10"/>
      <c r="ADS194" s="1"/>
      <c r="ADT194" s="9"/>
      <c r="ADW194" s="10"/>
      <c r="ADX194" s="1"/>
      <c r="ADY194" s="9"/>
      <c r="AEB194" s="10"/>
      <c r="AEC194" s="1"/>
      <c r="AED194" s="9"/>
      <c r="AEG194" s="10"/>
      <c r="AEH194" s="1"/>
      <c r="AEI194" s="9"/>
      <c r="AEL194" s="10"/>
      <c r="AEM194" s="1"/>
      <c r="AEN194" s="9"/>
      <c r="AEQ194" s="10"/>
      <c r="AER194" s="1"/>
      <c r="AES194" s="9"/>
      <c r="AEV194" s="10"/>
      <c r="AEW194" s="1"/>
      <c r="AEX194" s="9"/>
      <c r="AFA194" s="10"/>
      <c r="AFB194" s="1"/>
      <c r="AFC194" s="9"/>
      <c r="AFF194" s="10"/>
      <c r="AFG194" s="1"/>
      <c r="AFH194" s="9"/>
      <c r="AFK194" s="10"/>
      <c r="AFL194" s="1"/>
      <c r="AFM194" s="9"/>
      <c r="AFP194" s="10"/>
      <c r="AFQ194" s="1"/>
      <c r="AFR194" s="9"/>
      <c r="AFU194" s="10"/>
      <c r="AFV194" s="1"/>
      <c r="AFW194" s="9"/>
      <c r="AFZ194" s="10"/>
      <c r="AGA194" s="1"/>
      <c r="AGB194" s="9"/>
      <c r="AGE194" s="10"/>
      <c r="AGF194" s="1"/>
      <c r="AGG194" s="9"/>
      <c r="AGJ194" s="10"/>
      <c r="AGK194" s="1"/>
      <c r="AGL194" s="9"/>
      <c r="AGO194" s="10"/>
      <c r="AGP194" s="1"/>
      <c r="AGQ194" s="9"/>
      <c r="AGT194" s="10"/>
      <c r="AGU194" s="1"/>
      <c r="AGV194" s="9"/>
      <c r="AGY194" s="10"/>
      <c r="AGZ194" s="1"/>
      <c r="AHA194" s="9"/>
      <c r="AHD194" s="10"/>
      <c r="AHE194" s="1"/>
      <c r="AHF194" s="9"/>
      <c r="AHI194" s="10"/>
      <c r="AHJ194" s="1"/>
      <c r="AHK194" s="9"/>
      <c r="AHN194" s="10"/>
      <c r="AHO194" s="1"/>
      <c r="AHP194" s="9"/>
      <c r="AHS194" s="10"/>
      <c r="AHT194" s="1"/>
      <c r="AHU194" s="9"/>
      <c r="AHX194" s="10"/>
      <c r="AHY194" s="1"/>
      <c r="AHZ194" s="9"/>
      <c r="AIC194" s="10"/>
      <c r="AID194" s="1"/>
      <c r="AIE194" s="9"/>
      <c r="AIH194" s="10"/>
      <c r="AII194" s="1"/>
      <c r="AIJ194" s="9"/>
      <c r="AIM194" s="10"/>
      <c r="AIN194" s="1"/>
      <c r="AIO194" s="9"/>
      <c r="AIR194" s="10"/>
      <c r="AIS194" s="1"/>
      <c r="AIT194" s="9"/>
      <c r="AIW194" s="10"/>
      <c r="AIX194" s="1"/>
      <c r="AIY194" s="9"/>
      <c r="AJB194" s="10"/>
      <c r="AJC194" s="1"/>
      <c r="AJD194" s="9"/>
      <c r="AJG194" s="10"/>
      <c r="AJH194" s="1"/>
      <c r="AJI194" s="9"/>
      <c r="AJL194" s="10"/>
      <c r="AJM194" s="1"/>
      <c r="AJN194" s="9"/>
      <c r="AJQ194" s="10"/>
      <c r="AJR194" s="1"/>
      <c r="AJS194" s="9"/>
      <c r="AJV194" s="10"/>
      <c r="AJW194" s="1"/>
      <c r="AJX194" s="9"/>
      <c r="AKA194" s="10"/>
      <c r="AKB194" s="1"/>
      <c r="AKC194" s="9"/>
      <c r="AKF194" s="10"/>
      <c r="AKG194" s="1"/>
      <c r="AKH194" s="9"/>
      <c r="AKK194" s="10"/>
      <c r="AKL194" s="1"/>
      <c r="AKM194" s="9"/>
      <c r="AKP194" s="10"/>
      <c r="AKQ194" s="1"/>
      <c r="AKR194" s="9"/>
      <c r="AKU194" s="10"/>
      <c r="AKV194" s="1"/>
      <c r="AKW194" s="9"/>
      <c r="AKZ194" s="10"/>
      <c r="ALA194" s="1"/>
      <c r="ALB194" s="9"/>
      <c r="ALE194" s="10"/>
      <c r="ALF194" s="1"/>
      <c r="ALG194" s="9"/>
      <c r="ALJ194" s="10"/>
      <c r="ALK194" s="1"/>
      <c r="ALL194" s="9"/>
      <c r="ALO194" s="10"/>
      <c r="ALP194" s="1"/>
      <c r="ALQ194" s="9"/>
      <c r="ALT194" s="10"/>
      <c r="ALU194" s="1"/>
      <c r="ALV194" s="9"/>
      <c r="ALY194" s="10"/>
      <c r="ALZ194" s="1"/>
      <c r="AMA194" s="9"/>
      <c r="AMD194" s="10"/>
      <c r="AME194" s="1"/>
      <c r="AMF194" s="9"/>
      <c r="AMI194" s="10"/>
      <c r="AMJ194" s="1"/>
    </row>
    <row r="195" spans="1:1024" customHeight="1" ht="13.2">
      <c r="I195" s="1"/>
      <c r="J195" s="9"/>
      <c r="M195" s="10"/>
      <c r="N195" s="1"/>
      <c r="O195" s="9"/>
      <c r="R195" s="10"/>
      <c r="S195" s="1"/>
      <c r="T195" s="9"/>
      <c r="W195" s="10"/>
      <c r="X195" s="1"/>
      <c r="Y195" s="9"/>
      <c r="AB195" s="10"/>
      <c r="AC195" s="1"/>
      <c r="AD195" s="9"/>
      <c r="AG195" s="10"/>
      <c r="AH195" s="1"/>
      <c r="AI195" s="9"/>
      <c r="AL195" s="10"/>
      <c r="AM195" s="1"/>
      <c r="AN195" s="9"/>
      <c r="AQ195" s="10"/>
      <c r="AR195" s="1"/>
      <c r="AS195" s="9"/>
      <c r="AV195" s="10"/>
      <c r="AW195" s="1"/>
      <c r="AX195" s="9"/>
      <c r="BA195" s="10"/>
      <c r="BB195" s="1"/>
      <c r="BC195" s="9"/>
      <c r="BF195" s="10"/>
      <c r="BG195" s="1"/>
      <c r="BH195" s="9"/>
      <c r="BK195" s="10"/>
      <c r="BL195" s="1"/>
      <c r="BM195" s="9"/>
      <c r="BP195" s="10"/>
      <c r="BQ195" s="1"/>
      <c r="BR195" s="9"/>
      <c r="BU195" s="10"/>
      <c r="BV195" s="1"/>
      <c r="BW195" s="9"/>
      <c r="BZ195" s="10"/>
      <c r="CA195" s="1"/>
      <c r="CB195" s="9"/>
      <c r="CE195" s="10"/>
      <c r="CF195" s="1"/>
      <c r="CG195" s="9"/>
      <c r="CJ195" s="10"/>
      <c r="CK195" s="1"/>
      <c r="CL195" s="9"/>
      <c r="CO195" s="10"/>
      <c r="CP195" s="1"/>
      <c r="CQ195" s="9"/>
      <c r="CT195" s="10"/>
      <c r="CU195" s="1"/>
      <c r="CV195" s="9"/>
      <c r="CY195" s="10"/>
      <c r="CZ195" s="1"/>
      <c r="DA195" s="9"/>
      <c r="DD195" s="10"/>
      <c r="DE195" s="1"/>
      <c r="DF195" s="9"/>
      <c r="DI195" s="10"/>
      <c r="DJ195" s="1"/>
      <c r="DK195" s="9"/>
      <c r="DN195" s="10"/>
      <c r="DO195" s="1"/>
      <c r="DP195" s="9"/>
      <c r="DS195" s="10"/>
      <c r="DT195" s="1"/>
      <c r="DU195" s="9"/>
      <c r="DX195" s="10"/>
      <c r="DY195" s="1"/>
      <c r="DZ195" s="9"/>
      <c r="EC195" s="10"/>
      <c r="ED195" s="1"/>
      <c r="EE195" s="9"/>
      <c r="EH195" s="10"/>
      <c r="EI195" s="1"/>
      <c r="EJ195" s="9"/>
      <c r="EM195" s="10"/>
      <c r="EN195" s="1"/>
      <c r="EO195" s="9"/>
      <c r="ER195" s="10"/>
      <c r="ES195" s="1"/>
      <c r="ET195" s="9"/>
      <c r="EW195" s="10"/>
      <c r="EX195" s="1"/>
      <c r="EY195" s="9"/>
      <c r="FB195" s="10"/>
      <c r="FC195" s="1"/>
      <c r="FD195" s="9"/>
      <c r="FG195" s="10"/>
      <c r="FH195" s="1"/>
      <c r="FI195" s="9"/>
      <c r="FL195" s="10"/>
      <c r="FM195" s="1"/>
      <c r="FN195" s="9"/>
      <c r="FQ195" s="10"/>
      <c r="FR195" s="1"/>
      <c r="FS195" s="9"/>
      <c r="FV195" s="10"/>
      <c r="FW195" s="1"/>
      <c r="FX195" s="9"/>
      <c r="GA195" s="10"/>
      <c r="GB195" s="1"/>
      <c r="GC195" s="9"/>
      <c r="GF195" s="10"/>
      <c r="GG195" s="1"/>
      <c r="GH195" s="9"/>
      <c r="GK195" s="10"/>
      <c r="GL195" s="1"/>
      <c r="GM195" s="9"/>
      <c r="GP195" s="10"/>
      <c r="GQ195" s="1"/>
      <c r="GR195" s="9"/>
      <c r="GU195" s="10"/>
      <c r="GV195" s="1"/>
      <c r="GW195" s="9"/>
      <c r="GZ195" s="10"/>
      <c r="HA195" s="1"/>
      <c r="HB195" s="9"/>
      <c r="HE195" s="10"/>
      <c r="HF195" s="1"/>
      <c r="HG195" s="9"/>
      <c r="HJ195" s="10"/>
      <c r="HK195" s="1"/>
      <c r="HL195" s="9"/>
      <c r="HO195" s="10"/>
      <c r="HP195" s="1"/>
      <c r="HQ195" s="9"/>
      <c r="HT195" s="10"/>
      <c r="HU195" s="1"/>
      <c r="HV195" s="9"/>
      <c r="HY195" s="10"/>
      <c r="HZ195" s="1"/>
      <c r="IA195" s="9"/>
      <c r="ID195" s="10"/>
      <c r="IE195" s="1"/>
      <c r="IF195" s="9"/>
      <c r="II195" s="10"/>
      <c r="IJ195" s="1"/>
      <c r="IK195" s="9"/>
      <c r="IN195" s="10"/>
      <c r="IO195" s="1"/>
      <c r="IP195" s="9"/>
      <c r="IS195" s="10"/>
      <c r="IT195" s="1"/>
      <c r="IU195" s="9"/>
      <c r="IX195" s="10"/>
      <c r="IY195" s="1"/>
      <c r="IZ195" s="9"/>
      <c r="JC195" s="10"/>
      <c r="JD195" s="1"/>
      <c r="JE195" s="9"/>
      <c r="JH195" s="10"/>
      <c r="JI195" s="1"/>
      <c r="JJ195" s="9"/>
      <c r="JM195" s="10"/>
      <c r="JN195" s="1"/>
      <c r="JO195" s="9"/>
      <c r="JR195" s="10"/>
      <c r="JS195" s="1"/>
      <c r="JT195" s="9"/>
      <c r="JW195" s="10"/>
      <c r="JX195" s="1"/>
      <c r="JY195" s="9"/>
      <c r="KB195" s="10"/>
      <c r="KC195" s="1"/>
      <c r="KD195" s="9"/>
      <c r="KG195" s="10"/>
      <c r="KH195" s="1"/>
      <c r="KI195" s="9"/>
      <c r="KL195" s="10"/>
      <c r="KM195" s="1"/>
      <c r="KN195" s="9"/>
      <c r="KQ195" s="10"/>
      <c r="KR195" s="1"/>
      <c r="KS195" s="9"/>
      <c r="KV195" s="10"/>
      <c r="KW195" s="1"/>
      <c r="KX195" s="9"/>
      <c r="LA195" s="10"/>
      <c r="LB195" s="1"/>
      <c r="LC195" s="9"/>
      <c r="LF195" s="10"/>
      <c r="LG195" s="1"/>
      <c r="LH195" s="9"/>
      <c r="LK195" s="10"/>
      <c r="LL195" s="1"/>
      <c r="LM195" s="9"/>
      <c r="LP195" s="10"/>
      <c r="LQ195" s="1"/>
      <c r="LR195" s="9"/>
      <c r="LU195" s="10"/>
      <c r="LV195" s="1"/>
      <c r="LW195" s="9"/>
      <c r="LZ195" s="10"/>
      <c r="MA195" s="1"/>
      <c r="MB195" s="9"/>
      <c r="ME195" s="10"/>
      <c r="MF195" s="1"/>
      <c r="MG195" s="9"/>
      <c r="MJ195" s="10"/>
      <c r="MK195" s="1"/>
      <c r="ML195" s="9"/>
      <c r="MO195" s="10"/>
      <c r="MP195" s="1"/>
      <c r="MQ195" s="9"/>
      <c r="MT195" s="10"/>
      <c r="MU195" s="1"/>
      <c r="MV195" s="9"/>
      <c r="MY195" s="10"/>
      <c r="MZ195" s="1"/>
      <c r="NA195" s="9"/>
      <c r="ND195" s="10"/>
      <c r="NE195" s="1"/>
      <c r="NF195" s="9"/>
      <c r="NI195" s="10"/>
      <c r="NJ195" s="1"/>
      <c r="NK195" s="9"/>
      <c r="NN195" s="10"/>
      <c r="NO195" s="1"/>
      <c r="NP195" s="9"/>
      <c r="NS195" s="10"/>
      <c r="NT195" s="1"/>
      <c r="NU195" s="9"/>
      <c r="NX195" s="10"/>
      <c r="NY195" s="1"/>
      <c r="NZ195" s="9"/>
      <c r="OC195" s="10"/>
      <c r="OD195" s="1"/>
      <c r="OE195" s="9"/>
      <c r="OH195" s="10"/>
      <c r="OI195" s="1"/>
      <c r="OJ195" s="9"/>
      <c r="OM195" s="10"/>
      <c r="ON195" s="1"/>
      <c r="OO195" s="9"/>
      <c r="OR195" s="10"/>
      <c r="OS195" s="1"/>
      <c r="OT195" s="9"/>
      <c r="OW195" s="10"/>
      <c r="OX195" s="1"/>
      <c r="OY195" s="9"/>
      <c r="PB195" s="10"/>
      <c r="PC195" s="1"/>
      <c r="PD195" s="9"/>
      <c r="PG195" s="10"/>
      <c r="PH195" s="1"/>
      <c r="PI195" s="9"/>
      <c r="PL195" s="10"/>
      <c r="PM195" s="1"/>
      <c r="PN195" s="9"/>
      <c r="PQ195" s="10"/>
      <c r="PR195" s="1"/>
      <c r="PS195" s="9"/>
      <c r="PV195" s="10"/>
      <c r="PW195" s="1"/>
      <c r="PX195" s="9"/>
      <c r="QA195" s="10"/>
      <c r="QB195" s="1"/>
      <c r="QC195" s="9"/>
      <c r="QF195" s="10"/>
      <c r="QG195" s="1"/>
      <c r="QH195" s="9"/>
      <c r="QK195" s="10"/>
      <c r="QL195" s="1"/>
      <c r="QM195" s="9"/>
      <c r="QP195" s="10"/>
      <c r="QQ195" s="1"/>
      <c r="QR195" s="9"/>
      <c r="QU195" s="10"/>
      <c r="QV195" s="1"/>
      <c r="QW195" s="9"/>
      <c r="QZ195" s="10"/>
      <c r="RA195" s="1"/>
      <c r="RB195" s="9"/>
      <c r="RE195" s="10"/>
      <c r="RF195" s="1"/>
      <c r="RG195" s="9"/>
      <c r="RJ195" s="10"/>
      <c r="RK195" s="1"/>
      <c r="RL195" s="9"/>
      <c r="RO195" s="10"/>
      <c r="RP195" s="1"/>
      <c r="RQ195" s="9"/>
      <c r="RT195" s="10"/>
      <c r="RU195" s="1"/>
      <c r="RV195" s="9"/>
      <c r="RY195" s="10"/>
      <c r="RZ195" s="1"/>
      <c r="SA195" s="9"/>
      <c r="SD195" s="10"/>
      <c r="SE195" s="1"/>
      <c r="SF195" s="9"/>
      <c r="SI195" s="10"/>
      <c r="SJ195" s="1"/>
      <c r="SK195" s="9"/>
      <c r="SN195" s="10"/>
      <c r="SO195" s="1"/>
      <c r="SP195" s="9"/>
      <c r="SS195" s="10"/>
      <c r="ST195" s="1"/>
      <c r="SU195" s="9"/>
      <c r="SX195" s="10"/>
      <c r="SY195" s="1"/>
      <c r="SZ195" s="9"/>
      <c r="TC195" s="10"/>
      <c r="TD195" s="1"/>
      <c r="TE195" s="9"/>
      <c r="TH195" s="10"/>
      <c r="TI195" s="1"/>
      <c r="TJ195" s="9"/>
      <c r="TM195" s="10"/>
      <c r="TN195" s="1"/>
      <c r="TO195" s="9"/>
      <c r="TR195" s="10"/>
      <c r="TS195" s="1"/>
      <c r="TT195" s="9"/>
      <c r="TW195" s="10"/>
      <c r="TX195" s="1"/>
      <c r="TY195" s="9"/>
      <c r="UB195" s="10"/>
      <c r="UC195" s="1"/>
      <c r="UD195" s="9"/>
      <c r="UG195" s="10"/>
      <c r="UH195" s="1"/>
      <c r="UI195" s="9"/>
      <c r="UL195" s="10"/>
      <c r="UM195" s="1"/>
      <c r="UN195" s="9"/>
      <c r="UQ195" s="10"/>
      <c r="UR195" s="1"/>
      <c r="US195" s="9"/>
      <c r="UV195" s="10"/>
      <c r="UW195" s="1"/>
      <c r="UX195" s="9"/>
      <c r="VA195" s="10"/>
      <c r="VB195" s="1"/>
      <c r="VC195" s="9"/>
      <c r="VF195" s="10"/>
      <c r="VG195" s="1"/>
      <c r="VH195" s="9"/>
      <c r="VK195" s="10"/>
      <c r="VL195" s="1"/>
      <c r="VM195" s="9"/>
      <c r="VP195" s="10"/>
      <c r="VQ195" s="1"/>
      <c r="VR195" s="9"/>
      <c r="VU195" s="10"/>
      <c r="VV195" s="1"/>
      <c r="VW195" s="9"/>
      <c r="VZ195" s="10"/>
      <c r="WA195" s="1"/>
      <c r="WB195" s="9"/>
      <c r="WE195" s="10"/>
      <c r="WF195" s="1"/>
      <c r="WG195" s="9"/>
      <c r="WJ195" s="10"/>
      <c r="WK195" s="1"/>
      <c r="WL195" s="9"/>
      <c r="WO195" s="10"/>
      <c r="WP195" s="1"/>
      <c r="WQ195" s="9"/>
      <c r="WT195" s="10"/>
      <c r="WU195" s="1"/>
      <c r="WV195" s="9"/>
      <c r="WY195" s="10"/>
      <c r="WZ195" s="1"/>
      <c r="XA195" s="9"/>
      <c r="XD195" s="10"/>
      <c r="XE195" s="1"/>
      <c r="XF195" s="9"/>
      <c r="XI195" s="10"/>
      <c r="XJ195" s="1"/>
      <c r="XK195" s="9"/>
      <c r="XN195" s="10"/>
      <c r="XO195" s="1"/>
      <c r="XP195" s="9"/>
      <c r="XS195" s="10"/>
      <c r="XT195" s="1"/>
      <c r="XU195" s="9"/>
      <c r="XX195" s="10"/>
      <c r="XY195" s="1"/>
      <c r="XZ195" s="9"/>
      <c r="YC195" s="10"/>
      <c r="YD195" s="1"/>
      <c r="YE195" s="9"/>
      <c r="YH195" s="10"/>
      <c r="YI195" s="1"/>
      <c r="YJ195" s="9"/>
      <c r="YM195" s="10"/>
      <c r="YN195" s="1"/>
      <c r="YO195" s="9"/>
      <c r="YR195" s="10"/>
      <c r="YS195" s="1"/>
      <c r="YT195" s="9"/>
      <c r="YW195" s="10"/>
      <c r="YX195" s="1"/>
      <c r="YY195" s="9"/>
      <c r="ZB195" s="10"/>
      <c r="ZC195" s="1"/>
      <c r="ZD195" s="9"/>
      <c r="ZG195" s="10"/>
      <c r="ZH195" s="1"/>
      <c r="ZI195" s="9"/>
      <c r="ZL195" s="10"/>
      <c r="ZM195" s="1"/>
      <c r="ZN195" s="9"/>
      <c r="ZQ195" s="10"/>
      <c r="ZR195" s="1"/>
      <c r="ZS195" s="9"/>
      <c r="ZV195" s="10"/>
      <c r="ZW195" s="1"/>
      <c r="ZX195" s="9"/>
      <c r="AAA195" s="10"/>
      <c r="AAB195" s="1"/>
      <c r="AAC195" s="9"/>
      <c r="AAF195" s="10"/>
      <c r="AAG195" s="1"/>
      <c r="AAH195" s="9"/>
      <c r="AAK195" s="10"/>
      <c r="AAL195" s="1"/>
      <c r="AAM195" s="9"/>
      <c r="AAP195" s="10"/>
      <c r="AAQ195" s="1"/>
      <c r="AAR195" s="9"/>
      <c r="AAU195" s="10"/>
      <c r="AAV195" s="1"/>
      <c r="AAW195" s="9"/>
      <c r="AAZ195" s="10"/>
      <c r="ABA195" s="1"/>
      <c r="ABB195" s="9"/>
      <c r="ABE195" s="10"/>
      <c r="ABF195" s="1"/>
      <c r="ABG195" s="9"/>
      <c r="ABJ195" s="10"/>
      <c r="ABK195" s="1"/>
      <c r="ABL195" s="9"/>
      <c r="ABO195" s="10"/>
      <c r="ABP195" s="1"/>
      <c r="ABQ195" s="9"/>
      <c r="ABT195" s="10"/>
      <c r="ABU195" s="1"/>
      <c r="ABV195" s="9"/>
      <c r="ABY195" s="10"/>
      <c r="ABZ195" s="1"/>
      <c r="ACA195" s="9"/>
      <c r="ACD195" s="10"/>
      <c r="ACE195" s="1"/>
      <c r="ACF195" s="9"/>
      <c r="ACI195" s="10"/>
      <c r="ACJ195" s="1"/>
      <c r="ACK195" s="9"/>
      <c r="ACN195" s="10"/>
      <c r="ACO195" s="1"/>
      <c r="ACP195" s="9"/>
      <c r="ACS195" s="10"/>
      <c r="ACT195" s="1"/>
      <c r="ACU195" s="9"/>
      <c r="ACX195" s="10"/>
      <c r="ACY195" s="1"/>
      <c r="ACZ195" s="9"/>
      <c r="ADC195" s="10"/>
      <c r="ADD195" s="1"/>
      <c r="ADE195" s="9"/>
      <c r="ADH195" s="10"/>
      <c r="ADI195" s="1"/>
      <c r="ADJ195" s="9"/>
      <c r="ADM195" s="10"/>
      <c r="ADN195" s="1"/>
      <c r="ADO195" s="9"/>
      <c r="ADR195" s="10"/>
      <c r="ADS195" s="1"/>
      <c r="ADT195" s="9"/>
      <c r="ADW195" s="10"/>
      <c r="ADX195" s="1"/>
      <c r="ADY195" s="9"/>
      <c r="AEB195" s="10"/>
      <c r="AEC195" s="1"/>
      <c r="AED195" s="9"/>
      <c r="AEG195" s="10"/>
      <c r="AEH195" s="1"/>
      <c r="AEI195" s="9"/>
      <c r="AEL195" s="10"/>
      <c r="AEM195" s="1"/>
      <c r="AEN195" s="9"/>
      <c r="AEQ195" s="10"/>
      <c r="AER195" s="1"/>
      <c r="AES195" s="9"/>
      <c r="AEV195" s="10"/>
      <c r="AEW195" s="1"/>
      <c r="AEX195" s="9"/>
      <c r="AFA195" s="10"/>
      <c r="AFB195" s="1"/>
      <c r="AFC195" s="9"/>
      <c r="AFF195" s="10"/>
      <c r="AFG195" s="1"/>
      <c r="AFH195" s="9"/>
      <c r="AFK195" s="10"/>
      <c r="AFL195" s="1"/>
      <c r="AFM195" s="9"/>
      <c r="AFP195" s="10"/>
      <c r="AFQ195" s="1"/>
      <c r="AFR195" s="9"/>
      <c r="AFU195" s="10"/>
      <c r="AFV195" s="1"/>
      <c r="AFW195" s="9"/>
      <c r="AFZ195" s="10"/>
      <c r="AGA195" s="1"/>
      <c r="AGB195" s="9"/>
      <c r="AGE195" s="10"/>
      <c r="AGF195" s="1"/>
      <c r="AGG195" s="9"/>
      <c r="AGJ195" s="10"/>
      <c r="AGK195" s="1"/>
      <c r="AGL195" s="9"/>
      <c r="AGO195" s="10"/>
      <c r="AGP195" s="1"/>
      <c r="AGQ195" s="9"/>
      <c r="AGT195" s="10"/>
      <c r="AGU195" s="1"/>
      <c r="AGV195" s="9"/>
      <c r="AGY195" s="10"/>
      <c r="AGZ195" s="1"/>
      <c r="AHA195" s="9"/>
      <c r="AHD195" s="10"/>
      <c r="AHE195" s="1"/>
      <c r="AHF195" s="9"/>
      <c r="AHI195" s="10"/>
      <c r="AHJ195" s="1"/>
      <c r="AHK195" s="9"/>
      <c r="AHN195" s="10"/>
      <c r="AHO195" s="1"/>
      <c r="AHP195" s="9"/>
      <c r="AHS195" s="10"/>
      <c r="AHT195" s="1"/>
      <c r="AHU195" s="9"/>
      <c r="AHX195" s="10"/>
      <c r="AHY195" s="1"/>
      <c r="AHZ195" s="9"/>
      <c r="AIC195" s="10"/>
      <c r="AID195" s="1"/>
      <c r="AIE195" s="9"/>
      <c r="AIH195" s="10"/>
      <c r="AII195" s="1"/>
      <c r="AIJ195" s="9"/>
      <c r="AIM195" s="10"/>
      <c r="AIN195" s="1"/>
      <c r="AIO195" s="9"/>
      <c r="AIR195" s="10"/>
      <c r="AIS195" s="1"/>
      <c r="AIT195" s="9"/>
      <c r="AIW195" s="10"/>
      <c r="AIX195" s="1"/>
      <c r="AIY195" s="9"/>
      <c r="AJB195" s="10"/>
      <c r="AJC195" s="1"/>
      <c r="AJD195" s="9"/>
      <c r="AJG195" s="10"/>
      <c r="AJH195" s="1"/>
      <c r="AJI195" s="9"/>
      <c r="AJL195" s="10"/>
      <c r="AJM195" s="1"/>
      <c r="AJN195" s="9"/>
      <c r="AJQ195" s="10"/>
      <c r="AJR195" s="1"/>
      <c r="AJS195" s="9"/>
      <c r="AJV195" s="10"/>
      <c r="AJW195" s="1"/>
      <c r="AJX195" s="9"/>
      <c r="AKA195" s="10"/>
      <c r="AKB195" s="1"/>
      <c r="AKC195" s="9"/>
      <c r="AKF195" s="10"/>
      <c r="AKG195" s="1"/>
      <c r="AKH195" s="9"/>
      <c r="AKK195" s="10"/>
      <c r="AKL195" s="1"/>
      <c r="AKM195" s="9"/>
      <c r="AKP195" s="10"/>
      <c r="AKQ195" s="1"/>
      <c r="AKR195" s="9"/>
      <c r="AKU195" s="10"/>
      <c r="AKV195" s="1"/>
      <c r="AKW195" s="9"/>
      <c r="AKZ195" s="10"/>
      <c r="ALA195" s="1"/>
      <c r="ALB195" s="9"/>
      <c r="ALE195" s="10"/>
      <c r="ALF195" s="1"/>
      <c r="ALG195" s="9"/>
      <c r="ALJ195" s="10"/>
      <c r="ALK195" s="1"/>
      <c r="ALL195" s="9"/>
      <c r="ALO195" s="10"/>
      <c r="ALP195" s="1"/>
      <c r="ALQ195" s="9"/>
      <c r="ALT195" s="10"/>
      <c r="ALU195" s="1"/>
      <c r="ALV195" s="9"/>
      <c r="ALY195" s="10"/>
      <c r="ALZ195" s="1"/>
      <c r="AMA195" s="9"/>
      <c r="AMD195" s="10"/>
      <c r="AME195" s="1"/>
      <c r="AMF195" s="9"/>
      <c r="AMI195" s="10"/>
      <c r="AMJ195" s="1"/>
    </row>
    <row r="196" spans="1:1024" customHeight="1" ht="13.2">
      <c r="I196" s="1"/>
      <c r="J196" s="9"/>
      <c r="M196" s="10"/>
      <c r="N196" s="1"/>
      <c r="O196" s="9"/>
      <c r="R196" s="10"/>
      <c r="S196" s="1"/>
      <c r="T196" s="9"/>
      <c r="W196" s="10"/>
      <c r="X196" s="1"/>
      <c r="Y196" s="9"/>
      <c r="AB196" s="10"/>
      <c r="AC196" s="1"/>
      <c r="AD196" s="9"/>
      <c r="AG196" s="10"/>
      <c r="AH196" s="1"/>
      <c r="AI196" s="9"/>
      <c r="AL196" s="10"/>
      <c r="AM196" s="1"/>
      <c r="AN196" s="9"/>
      <c r="AQ196" s="10"/>
      <c r="AR196" s="1"/>
      <c r="AS196" s="9"/>
      <c r="AV196" s="10"/>
      <c r="AW196" s="1"/>
      <c r="AX196" s="9"/>
      <c r="BA196" s="10"/>
      <c r="BB196" s="1"/>
      <c r="BC196" s="9"/>
      <c r="BF196" s="10"/>
      <c r="BG196" s="1"/>
      <c r="BH196" s="9"/>
      <c r="BK196" s="10"/>
      <c r="BL196" s="1"/>
      <c r="BM196" s="9"/>
      <c r="BP196" s="10"/>
      <c r="BQ196" s="1"/>
      <c r="BR196" s="9"/>
      <c r="BU196" s="10"/>
      <c r="BV196" s="1"/>
      <c r="BW196" s="9"/>
      <c r="BZ196" s="10"/>
      <c r="CA196" s="1"/>
      <c r="CB196" s="9"/>
      <c r="CE196" s="10"/>
      <c r="CF196" s="1"/>
      <c r="CG196" s="9"/>
      <c r="CJ196" s="10"/>
      <c r="CK196" s="1"/>
      <c r="CL196" s="9"/>
      <c r="CO196" s="10"/>
      <c r="CP196" s="1"/>
      <c r="CQ196" s="9"/>
      <c r="CT196" s="10"/>
      <c r="CU196" s="1"/>
      <c r="CV196" s="9"/>
      <c r="CY196" s="10"/>
      <c r="CZ196" s="1"/>
      <c r="DA196" s="9"/>
      <c r="DD196" s="10"/>
      <c r="DE196" s="1"/>
      <c r="DF196" s="9"/>
      <c r="DI196" s="10"/>
      <c r="DJ196" s="1"/>
      <c r="DK196" s="9"/>
      <c r="DN196" s="10"/>
      <c r="DO196" s="1"/>
      <c r="DP196" s="9"/>
      <c r="DS196" s="10"/>
      <c r="DT196" s="1"/>
      <c r="DU196" s="9"/>
      <c r="DX196" s="10"/>
      <c r="DY196" s="1"/>
      <c r="DZ196" s="9"/>
      <c r="EC196" s="10"/>
      <c r="ED196" s="1"/>
      <c r="EE196" s="9"/>
      <c r="EH196" s="10"/>
      <c r="EI196" s="1"/>
      <c r="EJ196" s="9"/>
      <c r="EM196" s="10"/>
      <c r="EN196" s="1"/>
      <c r="EO196" s="9"/>
      <c r="ER196" s="10"/>
      <c r="ES196" s="1"/>
      <c r="ET196" s="9"/>
      <c r="EW196" s="10"/>
      <c r="EX196" s="1"/>
      <c r="EY196" s="9"/>
      <c r="FB196" s="10"/>
      <c r="FC196" s="1"/>
      <c r="FD196" s="9"/>
      <c r="FG196" s="10"/>
      <c r="FH196" s="1"/>
      <c r="FI196" s="9"/>
      <c r="FL196" s="10"/>
      <c r="FM196" s="1"/>
      <c r="FN196" s="9"/>
      <c r="FQ196" s="10"/>
      <c r="FR196" s="1"/>
      <c r="FS196" s="9"/>
      <c r="FV196" s="10"/>
      <c r="FW196" s="1"/>
      <c r="FX196" s="9"/>
      <c r="GA196" s="10"/>
      <c r="GB196" s="1"/>
      <c r="GC196" s="9"/>
      <c r="GF196" s="10"/>
      <c r="GG196" s="1"/>
      <c r="GH196" s="9"/>
      <c r="GK196" s="10"/>
      <c r="GL196" s="1"/>
      <c r="GM196" s="9"/>
      <c r="GP196" s="10"/>
      <c r="GQ196" s="1"/>
      <c r="GR196" s="9"/>
      <c r="GU196" s="10"/>
      <c r="GV196" s="1"/>
      <c r="GW196" s="9"/>
      <c r="GZ196" s="10"/>
      <c r="HA196" s="1"/>
      <c r="HB196" s="9"/>
      <c r="HE196" s="10"/>
      <c r="HF196" s="1"/>
      <c r="HG196" s="9"/>
      <c r="HJ196" s="10"/>
      <c r="HK196" s="1"/>
      <c r="HL196" s="9"/>
      <c r="HO196" s="10"/>
      <c r="HP196" s="1"/>
      <c r="HQ196" s="9"/>
      <c r="HT196" s="10"/>
      <c r="HU196" s="1"/>
      <c r="HV196" s="9"/>
      <c r="HY196" s="10"/>
      <c r="HZ196" s="1"/>
      <c r="IA196" s="9"/>
      <c r="ID196" s="10"/>
      <c r="IE196" s="1"/>
      <c r="IF196" s="9"/>
      <c r="II196" s="10"/>
      <c r="IJ196" s="1"/>
      <c r="IK196" s="9"/>
      <c r="IN196" s="10"/>
      <c r="IO196" s="1"/>
      <c r="IP196" s="9"/>
      <c r="IS196" s="10"/>
      <c r="IT196" s="1"/>
      <c r="IU196" s="9"/>
      <c r="IX196" s="10"/>
      <c r="IY196" s="1"/>
      <c r="IZ196" s="9"/>
      <c r="JC196" s="10"/>
      <c r="JD196" s="1"/>
      <c r="JE196" s="9"/>
      <c r="JH196" s="10"/>
      <c r="JI196" s="1"/>
      <c r="JJ196" s="9"/>
      <c r="JM196" s="10"/>
      <c r="JN196" s="1"/>
      <c r="JO196" s="9"/>
      <c r="JR196" s="10"/>
      <c r="JS196" s="1"/>
      <c r="JT196" s="9"/>
      <c r="JW196" s="10"/>
      <c r="JX196" s="1"/>
      <c r="JY196" s="9"/>
      <c r="KB196" s="10"/>
      <c r="KC196" s="1"/>
      <c r="KD196" s="9"/>
      <c r="KG196" s="10"/>
      <c r="KH196" s="1"/>
      <c r="KI196" s="9"/>
      <c r="KL196" s="10"/>
      <c r="KM196" s="1"/>
      <c r="KN196" s="9"/>
      <c r="KQ196" s="10"/>
      <c r="KR196" s="1"/>
      <c r="KS196" s="9"/>
      <c r="KV196" s="10"/>
      <c r="KW196" s="1"/>
      <c r="KX196" s="9"/>
      <c r="LA196" s="10"/>
      <c r="LB196" s="1"/>
      <c r="LC196" s="9"/>
      <c r="LF196" s="10"/>
      <c r="LG196" s="1"/>
      <c r="LH196" s="9"/>
      <c r="LK196" s="10"/>
      <c r="LL196" s="1"/>
      <c r="LM196" s="9"/>
      <c r="LP196" s="10"/>
      <c r="LQ196" s="1"/>
      <c r="LR196" s="9"/>
      <c r="LU196" s="10"/>
      <c r="LV196" s="1"/>
      <c r="LW196" s="9"/>
      <c r="LZ196" s="10"/>
      <c r="MA196" s="1"/>
      <c r="MB196" s="9"/>
      <c r="ME196" s="10"/>
      <c r="MF196" s="1"/>
      <c r="MG196" s="9"/>
      <c r="MJ196" s="10"/>
      <c r="MK196" s="1"/>
      <c r="ML196" s="9"/>
      <c r="MO196" s="10"/>
      <c r="MP196" s="1"/>
      <c r="MQ196" s="9"/>
      <c r="MT196" s="10"/>
      <c r="MU196" s="1"/>
      <c r="MV196" s="9"/>
      <c r="MY196" s="10"/>
      <c r="MZ196" s="1"/>
      <c r="NA196" s="9"/>
      <c r="ND196" s="10"/>
      <c r="NE196" s="1"/>
      <c r="NF196" s="9"/>
      <c r="NI196" s="10"/>
      <c r="NJ196" s="1"/>
      <c r="NK196" s="9"/>
      <c r="NN196" s="10"/>
      <c r="NO196" s="1"/>
      <c r="NP196" s="9"/>
      <c r="NS196" s="10"/>
      <c r="NT196" s="1"/>
      <c r="NU196" s="9"/>
      <c r="NX196" s="10"/>
      <c r="NY196" s="1"/>
      <c r="NZ196" s="9"/>
      <c r="OC196" s="10"/>
      <c r="OD196" s="1"/>
      <c r="OE196" s="9"/>
      <c r="OH196" s="10"/>
      <c r="OI196" s="1"/>
      <c r="OJ196" s="9"/>
      <c r="OM196" s="10"/>
      <c r="ON196" s="1"/>
      <c r="OO196" s="9"/>
      <c r="OR196" s="10"/>
      <c r="OS196" s="1"/>
      <c r="OT196" s="9"/>
      <c r="OW196" s="10"/>
      <c r="OX196" s="1"/>
      <c r="OY196" s="9"/>
      <c r="PB196" s="10"/>
      <c r="PC196" s="1"/>
      <c r="PD196" s="9"/>
      <c r="PG196" s="10"/>
      <c r="PH196" s="1"/>
      <c r="PI196" s="9"/>
      <c r="PL196" s="10"/>
      <c r="PM196" s="1"/>
      <c r="PN196" s="9"/>
      <c r="PQ196" s="10"/>
      <c r="PR196" s="1"/>
      <c r="PS196" s="9"/>
      <c r="PV196" s="10"/>
      <c r="PW196" s="1"/>
      <c r="PX196" s="9"/>
      <c r="QA196" s="10"/>
      <c r="QB196" s="1"/>
      <c r="QC196" s="9"/>
      <c r="QF196" s="10"/>
      <c r="QG196" s="1"/>
      <c r="QH196" s="9"/>
      <c r="QK196" s="10"/>
      <c r="QL196" s="1"/>
      <c r="QM196" s="9"/>
      <c r="QP196" s="10"/>
      <c r="QQ196" s="1"/>
      <c r="QR196" s="9"/>
      <c r="QU196" s="10"/>
      <c r="QV196" s="1"/>
      <c r="QW196" s="9"/>
      <c r="QZ196" s="10"/>
      <c r="RA196" s="1"/>
      <c r="RB196" s="9"/>
      <c r="RE196" s="10"/>
      <c r="RF196" s="1"/>
      <c r="RG196" s="9"/>
      <c r="RJ196" s="10"/>
      <c r="RK196" s="1"/>
      <c r="RL196" s="9"/>
      <c r="RO196" s="10"/>
      <c r="RP196" s="1"/>
      <c r="RQ196" s="9"/>
      <c r="RT196" s="10"/>
      <c r="RU196" s="1"/>
      <c r="RV196" s="9"/>
      <c r="RY196" s="10"/>
      <c r="RZ196" s="1"/>
      <c r="SA196" s="9"/>
      <c r="SD196" s="10"/>
      <c r="SE196" s="1"/>
      <c r="SF196" s="9"/>
      <c r="SI196" s="10"/>
      <c r="SJ196" s="1"/>
      <c r="SK196" s="9"/>
      <c r="SN196" s="10"/>
      <c r="SO196" s="1"/>
      <c r="SP196" s="9"/>
      <c r="SS196" s="10"/>
      <c r="ST196" s="1"/>
      <c r="SU196" s="9"/>
      <c r="SX196" s="10"/>
      <c r="SY196" s="1"/>
      <c r="SZ196" s="9"/>
      <c r="TC196" s="10"/>
      <c r="TD196" s="1"/>
      <c r="TE196" s="9"/>
      <c r="TH196" s="10"/>
      <c r="TI196" s="1"/>
      <c r="TJ196" s="9"/>
      <c r="TM196" s="10"/>
      <c r="TN196" s="1"/>
      <c r="TO196" s="9"/>
      <c r="TR196" s="10"/>
      <c r="TS196" s="1"/>
      <c r="TT196" s="9"/>
      <c r="TW196" s="10"/>
      <c r="TX196" s="1"/>
      <c r="TY196" s="9"/>
      <c r="UB196" s="10"/>
      <c r="UC196" s="1"/>
      <c r="UD196" s="9"/>
      <c r="UG196" s="10"/>
      <c r="UH196" s="1"/>
      <c r="UI196" s="9"/>
      <c r="UL196" s="10"/>
      <c r="UM196" s="1"/>
      <c r="UN196" s="9"/>
      <c r="UQ196" s="10"/>
      <c r="UR196" s="1"/>
      <c r="US196" s="9"/>
      <c r="UV196" s="10"/>
      <c r="UW196" s="1"/>
      <c r="UX196" s="9"/>
      <c r="VA196" s="10"/>
      <c r="VB196" s="1"/>
      <c r="VC196" s="9"/>
      <c r="VF196" s="10"/>
      <c r="VG196" s="1"/>
      <c r="VH196" s="9"/>
      <c r="VK196" s="10"/>
      <c r="VL196" s="1"/>
      <c r="VM196" s="9"/>
      <c r="VP196" s="10"/>
      <c r="VQ196" s="1"/>
      <c r="VR196" s="9"/>
      <c r="VU196" s="10"/>
      <c r="VV196" s="1"/>
      <c r="VW196" s="9"/>
      <c r="VZ196" s="10"/>
      <c r="WA196" s="1"/>
      <c r="WB196" s="9"/>
      <c r="WE196" s="10"/>
      <c r="WF196" s="1"/>
      <c r="WG196" s="9"/>
      <c r="WJ196" s="10"/>
      <c r="WK196" s="1"/>
      <c r="WL196" s="9"/>
      <c r="WO196" s="10"/>
      <c r="WP196" s="1"/>
      <c r="WQ196" s="9"/>
      <c r="WT196" s="10"/>
      <c r="WU196" s="1"/>
      <c r="WV196" s="9"/>
      <c r="WY196" s="10"/>
      <c r="WZ196" s="1"/>
      <c r="XA196" s="9"/>
      <c r="XD196" s="10"/>
      <c r="XE196" s="1"/>
      <c r="XF196" s="9"/>
      <c r="XI196" s="10"/>
      <c r="XJ196" s="1"/>
      <c r="XK196" s="9"/>
      <c r="XN196" s="10"/>
      <c r="XO196" s="1"/>
      <c r="XP196" s="9"/>
      <c r="XS196" s="10"/>
      <c r="XT196" s="1"/>
      <c r="XU196" s="9"/>
      <c r="XX196" s="10"/>
      <c r="XY196" s="1"/>
      <c r="XZ196" s="9"/>
      <c r="YC196" s="10"/>
      <c r="YD196" s="1"/>
      <c r="YE196" s="9"/>
      <c r="YH196" s="10"/>
      <c r="YI196" s="1"/>
      <c r="YJ196" s="9"/>
      <c r="YM196" s="10"/>
      <c r="YN196" s="1"/>
      <c r="YO196" s="9"/>
      <c r="YR196" s="10"/>
      <c r="YS196" s="1"/>
      <c r="YT196" s="9"/>
      <c r="YW196" s="10"/>
      <c r="YX196" s="1"/>
      <c r="YY196" s="9"/>
      <c r="ZB196" s="10"/>
      <c r="ZC196" s="1"/>
      <c r="ZD196" s="9"/>
      <c r="ZG196" s="10"/>
      <c r="ZH196" s="1"/>
      <c r="ZI196" s="9"/>
      <c r="ZL196" s="10"/>
      <c r="ZM196" s="1"/>
      <c r="ZN196" s="9"/>
      <c r="ZQ196" s="10"/>
      <c r="ZR196" s="1"/>
      <c r="ZS196" s="9"/>
      <c r="ZV196" s="10"/>
      <c r="ZW196" s="1"/>
      <c r="ZX196" s="9"/>
      <c r="AAA196" s="10"/>
      <c r="AAB196" s="1"/>
      <c r="AAC196" s="9"/>
      <c r="AAF196" s="10"/>
      <c r="AAG196" s="1"/>
      <c r="AAH196" s="9"/>
      <c r="AAK196" s="10"/>
      <c r="AAL196" s="1"/>
      <c r="AAM196" s="9"/>
      <c r="AAP196" s="10"/>
      <c r="AAQ196" s="1"/>
      <c r="AAR196" s="9"/>
      <c r="AAU196" s="10"/>
      <c r="AAV196" s="1"/>
      <c r="AAW196" s="9"/>
      <c r="AAZ196" s="10"/>
      <c r="ABA196" s="1"/>
      <c r="ABB196" s="9"/>
      <c r="ABE196" s="10"/>
      <c r="ABF196" s="1"/>
      <c r="ABG196" s="9"/>
      <c r="ABJ196" s="10"/>
      <c r="ABK196" s="1"/>
      <c r="ABL196" s="9"/>
      <c r="ABO196" s="10"/>
      <c r="ABP196" s="1"/>
      <c r="ABQ196" s="9"/>
      <c r="ABT196" s="10"/>
      <c r="ABU196" s="1"/>
      <c r="ABV196" s="9"/>
      <c r="ABY196" s="10"/>
      <c r="ABZ196" s="1"/>
      <c r="ACA196" s="9"/>
      <c r="ACD196" s="10"/>
      <c r="ACE196" s="1"/>
      <c r="ACF196" s="9"/>
      <c r="ACI196" s="10"/>
      <c r="ACJ196" s="1"/>
      <c r="ACK196" s="9"/>
      <c r="ACN196" s="10"/>
      <c r="ACO196" s="1"/>
      <c r="ACP196" s="9"/>
      <c r="ACS196" s="10"/>
      <c r="ACT196" s="1"/>
      <c r="ACU196" s="9"/>
      <c r="ACX196" s="10"/>
      <c r="ACY196" s="1"/>
      <c r="ACZ196" s="9"/>
      <c r="ADC196" s="10"/>
      <c r="ADD196" s="1"/>
      <c r="ADE196" s="9"/>
      <c r="ADH196" s="10"/>
      <c r="ADI196" s="1"/>
      <c r="ADJ196" s="9"/>
      <c r="ADM196" s="10"/>
      <c r="ADN196" s="1"/>
      <c r="ADO196" s="9"/>
      <c r="ADR196" s="10"/>
      <c r="ADS196" s="1"/>
      <c r="ADT196" s="9"/>
      <c r="ADW196" s="10"/>
      <c r="ADX196" s="1"/>
      <c r="ADY196" s="9"/>
      <c r="AEB196" s="10"/>
      <c r="AEC196" s="1"/>
      <c r="AED196" s="9"/>
      <c r="AEG196" s="10"/>
      <c r="AEH196" s="1"/>
      <c r="AEI196" s="9"/>
      <c r="AEL196" s="10"/>
      <c r="AEM196" s="1"/>
      <c r="AEN196" s="9"/>
      <c r="AEQ196" s="10"/>
      <c r="AER196" s="1"/>
      <c r="AES196" s="9"/>
      <c r="AEV196" s="10"/>
      <c r="AEW196" s="1"/>
      <c r="AEX196" s="9"/>
      <c r="AFA196" s="10"/>
      <c r="AFB196" s="1"/>
      <c r="AFC196" s="9"/>
      <c r="AFF196" s="10"/>
      <c r="AFG196" s="1"/>
      <c r="AFH196" s="9"/>
      <c r="AFK196" s="10"/>
      <c r="AFL196" s="1"/>
      <c r="AFM196" s="9"/>
      <c r="AFP196" s="10"/>
      <c r="AFQ196" s="1"/>
      <c r="AFR196" s="9"/>
      <c r="AFU196" s="10"/>
      <c r="AFV196" s="1"/>
      <c r="AFW196" s="9"/>
      <c r="AFZ196" s="10"/>
      <c r="AGA196" s="1"/>
      <c r="AGB196" s="9"/>
      <c r="AGE196" s="10"/>
      <c r="AGF196" s="1"/>
      <c r="AGG196" s="9"/>
      <c r="AGJ196" s="10"/>
      <c r="AGK196" s="1"/>
      <c r="AGL196" s="9"/>
      <c r="AGO196" s="10"/>
      <c r="AGP196" s="1"/>
      <c r="AGQ196" s="9"/>
      <c r="AGT196" s="10"/>
      <c r="AGU196" s="1"/>
      <c r="AGV196" s="9"/>
      <c r="AGY196" s="10"/>
      <c r="AGZ196" s="1"/>
      <c r="AHA196" s="9"/>
      <c r="AHD196" s="10"/>
      <c r="AHE196" s="1"/>
      <c r="AHF196" s="9"/>
      <c r="AHI196" s="10"/>
      <c r="AHJ196" s="1"/>
      <c r="AHK196" s="9"/>
      <c r="AHN196" s="10"/>
      <c r="AHO196" s="1"/>
      <c r="AHP196" s="9"/>
      <c r="AHS196" s="10"/>
      <c r="AHT196" s="1"/>
      <c r="AHU196" s="9"/>
      <c r="AHX196" s="10"/>
      <c r="AHY196" s="1"/>
      <c r="AHZ196" s="9"/>
      <c r="AIC196" s="10"/>
      <c r="AID196" s="1"/>
      <c r="AIE196" s="9"/>
      <c r="AIH196" s="10"/>
      <c r="AII196" s="1"/>
      <c r="AIJ196" s="9"/>
      <c r="AIM196" s="10"/>
      <c r="AIN196" s="1"/>
      <c r="AIO196" s="9"/>
      <c r="AIR196" s="10"/>
      <c r="AIS196" s="1"/>
      <c r="AIT196" s="9"/>
      <c r="AIW196" s="10"/>
      <c r="AIX196" s="1"/>
      <c r="AIY196" s="9"/>
      <c r="AJB196" s="10"/>
      <c r="AJC196" s="1"/>
      <c r="AJD196" s="9"/>
      <c r="AJG196" s="10"/>
      <c r="AJH196" s="1"/>
      <c r="AJI196" s="9"/>
      <c r="AJL196" s="10"/>
      <c r="AJM196" s="1"/>
      <c r="AJN196" s="9"/>
      <c r="AJQ196" s="10"/>
      <c r="AJR196" s="1"/>
      <c r="AJS196" s="9"/>
      <c r="AJV196" s="10"/>
      <c r="AJW196" s="1"/>
      <c r="AJX196" s="9"/>
      <c r="AKA196" s="10"/>
      <c r="AKB196" s="1"/>
      <c r="AKC196" s="9"/>
      <c r="AKF196" s="10"/>
      <c r="AKG196" s="1"/>
      <c r="AKH196" s="9"/>
      <c r="AKK196" s="10"/>
      <c r="AKL196" s="1"/>
      <c r="AKM196" s="9"/>
      <c r="AKP196" s="10"/>
      <c r="AKQ196" s="1"/>
      <c r="AKR196" s="9"/>
      <c r="AKU196" s="10"/>
      <c r="AKV196" s="1"/>
      <c r="AKW196" s="9"/>
      <c r="AKZ196" s="10"/>
      <c r="ALA196" s="1"/>
      <c r="ALB196" s="9"/>
      <c r="ALE196" s="10"/>
      <c r="ALF196" s="1"/>
      <c r="ALG196" s="9"/>
      <c r="ALJ196" s="10"/>
      <c r="ALK196" s="1"/>
      <c r="ALL196" s="9"/>
      <c r="ALO196" s="10"/>
      <c r="ALP196" s="1"/>
      <c r="ALQ196" s="9"/>
      <c r="ALT196" s="10"/>
      <c r="ALU196" s="1"/>
      <c r="ALV196" s="9"/>
      <c r="ALY196" s="10"/>
      <c r="ALZ196" s="1"/>
      <c r="AMA196" s="9"/>
      <c r="AMD196" s="10"/>
      <c r="AME196" s="1"/>
      <c r="AMF196" s="9"/>
      <c r="AMI196" s="10"/>
      <c r="AMJ196" s="1"/>
    </row>
    <row r="197" spans="1:1024" customHeight="1" ht="13.2">
      <c r="I197" s="1"/>
      <c r="J197" s="9"/>
      <c r="M197" s="10"/>
      <c r="N197" s="1"/>
      <c r="O197" s="9"/>
      <c r="R197" s="10"/>
      <c r="S197" s="1"/>
      <c r="T197" s="9"/>
      <c r="W197" s="10"/>
      <c r="X197" s="1"/>
      <c r="Y197" s="9"/>
      <c r="AB197" s="10"/>
      <c r="AC197" s="1"/>
      <c r="AD197" s="9"/>
      <c r="AG197" s="10"/>
      <c r="AH197" s="1"/>
      <c r="AI197" s="9"/>
      <c r="AL197" s="10"/>
      <c r="AM197" s="1"/>
      <c r="AN197" s="9"/>
      <c r="AQ197" s="10"/>
      <c r="AR197" s="1"/>
      <c r="AS197" s="9"/>
      <c r="AV197" s="10"/>
      <c r="AW197" s="1"/>
      <c r="AX197" s="9"/>
      <c r="BA197" s="10"/>
      <c r="BB197" s="1"/>
      <c r="BC197" s="9"/>
      <c r="BF197" s="10"/>
      <c r="BG197" s="1"/>
      <c r="BH197" s="9"/>
      <c r="BK197" s="10"/>
      <c r="BL197" s="1"/>
      <c r="BM197" s="9"/>
      <c r="BP197" s="10"/>
      <c r="BQ197" s="1"/>
      <c r="BR197" s="9"/>
      <c r="BU197" s="10"/>
      <c r="BV197" s="1"/>
      <c r="BW197" s="9"/>
      <c r="BZ197" s="10"/>
      <c r="CA197" s="1"/>
      <c r="CB197" s="9"/>
      <c r="CE197" s="10"/>
      <c r="CF197" s="1"/>
      <c r="CG197" s="9"/>
      <c r="CJ197" s="10"/>
      <c r="CK197" s="1"/>
      <c r="CL197" s="9"/>
      <c r="CO197" s="10"/>
      <c r="CP197" s="1"/>
      <c r="CQ197" s="9"/>
      <c r="CT197" s="10"/>
      <c r="CU197" s="1"/>
      <c r="CV197" s="9"/>
      <c r="CY197" s="10"/>
      <c r="CZ197" s="1"/>
      <c r="DA197" s="9"/>
      <c r="DD197" s="10"/>
      <c r="DE197" s="1"/>
      <c r="DF197" s="9"/>
      <c r="DI197" s="10"/>
      <c r="DJ197" s="1"/>
      <c r="DK197" s="9"/>
      <c r="DN197" s="10"/>
      <c r="DO197" s="1"/>
      <c r="DP197" s="9"/>
      <c r="DS197" s="10"/>
      <c r="DT197" s="1"/>
      <c r="DU197" s="9"/>
      <c r="DX197" s="10"/>
      <c r="DY197" s="1"/>
      <c r="DZ197" s="9"/>
      <c r="EC197" s="10"/>
      <c r="ED197" s="1"/>
      <c r="EE197" s="9"/>
      <c r="EH197" s="10"/>
      <c r="EI197" s="1"/>
      <c r="EJ197" s="9"/>
      <c r="EM197" s="10"/>
      <c r="EN197" s="1"/>
      <c r="EO197" s="9"/>
      <c r="ER197" s="10"/>
      <c r="ES197" s="1"/>
      <c r="ET197" s="9"/>
      <c r="EW197" s="10"/>
      <c r="EX197" s="1"/>
      <c r="EY197" s="9"/>
      <c r="FB197" s="10"/>
      <c r="FC197" s="1"/>
      <c r="FD197" s="9"/>
      <c r="FG197" s="10"/>
      <c r="FH197" s="1"/>
      <c r="FI197" s="9"/>
      <c r="FL197" s="10"/>
      <c r="FM197" s="1"/>
      <c r="FN197" s="9"/>
      <c r="FQ197" s="10"/>
      <c r="FR197" s="1"/>
      <c r="FS197" s="9"/>
      <c r="FV197" s="10"/>
      <c r="FW197" s="1"/>
      <c r="FX197" s="9"/>
      <c r="GA197" s="10"/>
      <c r="GB197" s="1"/>
      <c r="GC197" s="9"/>
      <c r="GF197" s="10"/>
      <c r="GG197" s="1"/>
      <c r="GH197" s="9"/>
      <c r="GK197" s="10"/>
      <c r="GL197" s="1"/>
      <c r="GM197" s="9"/>
      <c r="GP197" s="10"/>
      <c r="GQ197" s="1"/>
      <c r="GR197" s="9"/>
      <c r="GU197" s="10"/>
      <c r="GV197" s="1"/>
      <c r="GW197" s="9"/>
      <c r="GZ197" s="10"/>
      <c r="HA197" s="1"/>
      <c r="HB197" s="9"/>
      <c r="HE197" s="10"/>
      <c r="HF197" s="1"/>
      <c r="HG197" s="9"/>
      <c r="HJ197" s="10"/>
      <c r="HK197" s="1"/>
      <c r="HL197" s="9"/>
      <c r="HO197" s="10"/>
      <c r="HP197" s="1"/>
      <c r="HQ197" s="9"/>
      <c r="HT197" s="10"/>
      <c r="HU197" s="1"/>
      <c r="HV197" s="9"/>
      <c r="HY197" s="10"/>
      <c r="HZ197" s="1"/>
      <c r="IA197" s="9"/>
      <c r="ID197" s="10"/>
      <c r="IE197" s="1"/>
      <c r="IF197" s="9"/>
      <c r="II197" s="10"/>
      <c r="IJ197" s="1"/>
      <c r="IK197" s="9"/>
      <c r="IN197" s="10"/>
      <c r="IO197" s="1"/>
      <c r="IP197" s="9"/>
      <c r="IS197" s="10"/>
      <c r="IT197" s="1"/>
      <c r="IU197" s="9"/>
      <c r="IX197" s="10"/>
      <c r="IY197" s="1"/>
      <c r="IZ197" s="9"/>
      <c r="JC197" s="10"/>
      <c r="JD197" s="1"/>
      <c r="JE197" s="9"/>
      <c r="JH197" s="10"/>
      <c r="JI197" s="1"/>
      <c r="JJ197" s="9"/>
      <c r="JM197" s="10"/>
      <c r="JN197" s="1"/>
      <c r="JO197" s="9"/>
      <c r="JR197" s="10"/>
      <c r="JS197" s="1"/>
      <c r="JT197" s="9"/>
      <c r="JW197" s="10"/>
      <c r="JX197" s="1"/>
      <c r="JY197" s="9"/>
      <c r="KB197" s="10"/>
      <c r="KC197" s="1"/>
      <c r="KD197" s="9"/>
      <c r="KG197" s="10"/>
      <c r="KH197" s="1"/>
      <c r="KI197" s="9"/>
      <c r="KL197" s="10"/>
      <c r="KM197" s="1"/>
      <c r="KN197" s="9"/>
      <c r="KQ197" s="10"/>
      <c r="KR197" s="1"/>
      <c r="KS197" s="9"/>
      <c r="KV197" s="10"/>
      <c r="KW197" s="1"/>
      <c r="KX197" s="9"/>
      <c r="LA197" s="10"/>
      <c r="LB197" s="1"/>
      <c r="LC197" s="9"/>
      <c r="LF197" s="10"/>
      <c r="LG197" s="1"/>
      <c r="LH197" s="9"/>
      <c r="LK197" s="10"/>
      <c r="LL197" s="1"/>
      <c r="LM197" s="9"/>
      <c r="LP197" s="10"/>
      <c r="LQ197" s="1"/>
      <c r="LR197" s="9"/>
      <c r="LU197" s="10"/>
      <c r="LV197" s="1"/>
      <c r="LW197" s="9"/>
      <c r="LZ197" s="10"/>
      <c r="MA197" s="1"/>
      <c r="MB197" s="9"/>
      <c r="ME197" s="10"/>
      <c r="MF197" s="1"/>
      <c r="MG197" s="9"/>
      <c r="MJ197" s="10"/>
      <c r="MK197" s="1"/>
      <c r="ML197" s="9"/>
      <c r="MO197" s="10"/>
      <c r="MP197" s="1"/>
      <c r="MQ197" s="9"/>
      <c r="MT197" s="10"/>
      <c r="MU197" s="1"/>
      <c r="MV197" s="9"/>
      <c r="MY197" s="10"/>
      <c r="MZ197" s="1"/>
      <c r="NA197" s="9"/>
      <c r="ND197" s="10"/>
      <c r="NE197" s="1"/>
      <c r="NF197" s="9"/>
      <c r="NI197" s="10"/>
      <c r="NJ197" s="1"/>
      <c r="NK197" s="9"/>
      <c r="NN197" s="10"/>
      <c r="NO197" s="1"/>
      <c r="NP197" s="9"/>
      <c r="NS197" s="10"/>
      <c r="NT197" s="1"/>
      <c r="NU197" s="9"/>
      <c r="NX197" s="10"/>
      <c r="NY197" s="1"/>
      <c r="NZ197" s="9"/>
      <c r="OC197" s="10"/>
      <c r="OD197" s="1"/>
      <c r="OE197" s="9"/>
      <c r="OH197" s="10"/>
      <c r="OI197" s="1"/>
      <c r="OJ197" s="9"/>
      <c r="OM197" s="10"/>
      <c r="ON197" s="1"/>
      <c r="OO197" s="9"/>
      <c r="OR197" s="10"/>
      <c r="OS197" s="1"/>
      <c r="OT197" s="9"/>
      <c r="OW197" s="10"/>
      <c r="OX197" s="1"/>
      <c r="OY197" s="9"/>
      <c r="PB197" s="10"/>
      <c r="PC197" s="1"/>
      <c r="PD197" s="9"/>
      <c r="PG197" s="10"/>
      <c r="PH197" s="1"/>
      <c r="PI197" s="9"/>
      <c r="PL197" s="10"/>
      <c r="PM197" s="1"/>
      <c r="PN197" s="9"/>
      <c r="PQ197" s="10"/>
      <c r="PR197" s="1"/>
      <c r="PS197" s="9"/>
      <c r="PV197" s="10"/>
      <c r="PW197" s="1"/>
      <c r="PX197" s="9"/>
      <c r="QA197" s="10"/>
      <c r="QB197" s="1"/>
      <c r="QC197" s="9"/>
      <c r="QF197" s="10"/>
      <c r="QG197" s="1"/>
      <c r="QH197" s="9"/>
      <c r="QK197" s="10"/>
      <c r="QL197" s="1"/>
      <c r="QM197" s="9"/>
      <c r="QP197" s="10"/>
      <c r="QQ197" s="1"/>
      <c r="QR197" s="9"/>
      <c r="QU197" s="10"/>
      <c r="QV197" s="1"/>
      <c r="QW197" s="9"/>
      <c r="QZ197" s="10"/>
      <c r="RA197" s="1"/>
      <c r="RB197" s="9"/>
      <c r="RE197" s="10"/>
      <c r="RF197" s="1"/>
      <c r="RG197" s="9"/>
      <c r="RJ197" s="10"/>
      <c r="RK197" s="1"/>
      <c r="RL197" s="9"/>
      <c r="RO197" s="10"/>
      <c r="RP197" s="1"/>
      <c r="RQ197" s="9"/>
      <c r="RT197" s="10"/>
      <c r="RU197" s="1"/>
      <c r="RV197" s="9"/>
      <c r="RY197" s="10"/>
      <c r="RZ197" s="1"/>
      <c r="SA197" s="9"/>
      <c r="SD197" s="10"/>
      <c r="SE197" s="1"/>
      <c r="SF197" s="9"/>
      <c r="SI197" s="10"/>
      <c r="SJ197" s="1"/>
      <c r="SK197" s="9"/>
      <c r="SN197" s="10"/>
      <c r="SO197" s="1"/>
      <c r="SP197" s="9"/>
      <c r="SS197" s="10"/>
      <c r="ST197" s="1"/>
      <c r="SU197" s="9"/>
      <c r="SX197" s="10"/>
      <c r="SY197" s="1"/>
      <c r="SZ197" s="9"/>
      <c r="TC197" s="10"/>
      <c r="TD197" s="1"/>
      <c r="TE197" s="9"/>
      <c r="TH197" s="10"/>
      <c r="TI197" s="1"/>
      <c r="TJ197" s="9"/>
      <c r="TM197" s="10"/>
      <c r="TN197" s="1"/>
      <c r="TO197" s="9"/>
      <c r="TR197" s="10"/>
      <c r="TS197" s="1"/>
      <c r="TT197" s="9"/>
      <c r="TW197" s="10"/>
      <c r="TX197" s="1"/>
      <c r="TY197" s="9"/>
      <c r="UB197" s="10"/>
      <c r="UC197" s="1"/>
      <c r="UD197" s="9"/>
      <c r="UG197" s="10"/>
      <c r="UH197" s="1"/>
      <c r="UI197" s="9"/>
      <c r="UL197" s="10"/>
      <c r="UM197" s="1"/>
      <c r="UN197" s="9"/>
      <c r="UQ197" s="10"/>
      <c r="UR197" s="1"/>
      <c r="US197" s="9"/>
      <c r="UV197" s="10"/>
      <c r="UW197" s="1"/>
      <c r="UX197" s="9"/>
      <c r="VA197" s="10"/>
      <c r="VB197" s="1"/>
      <c r="VC197" s="9"/>
      <c r="VF197" s="10"/>
      <c r="VG197" s="1"/>
      <c r="VH197" s="9"/>
      <c r="VK197" s="10"/>
      <c r="VL197" s="1"/>
      <c r="VM197" s="9"/>
      <c r="VP197" s="10"/>
      <c r="VQ197" s="1"/>
      <c r="VR197" s="9"/>
      <c r="VU197" s="10"/>
      <c r="VV197" s="1"/>
      <c r="VW197" s="9"/>
      <c r="VZ197" s="10"/>
      <c r="WA197" s="1"/>
      <c r="WB197" s="9"/>
      <c r="WE197" s="10"/>
      <c r="WF197" s="1"/>
      <c r="WG197" s="9"/>
      <c r="WJ197" s="10"/>
      <c r="WK197" s="1"/>
      <c r="WL197" s="9"/>
      <c r="WO197" s="10"/>
      <c r="WP197" s="1"/>
      <c r="WQ197" s="9"/>
      <c r="WT197" s="10"/>
      <c r="WU197" s="1"/>
      <c r="WV197" s="9"/>
      <c r="WY197" s="10"/>
      <c r="WZ197" s="1"/>
      <c r="XA197" s="9"/>
      <c r="XD197" s="10"/>
      <c r="XE197" s="1"/>
      <c r="XF197" s="9"/>
      <c r="XI197" s="10"/>
      <c r="XJ197" s="1"/>
      <c r="XK197" s="9"/>
      <c r="XN197" s="10"/>
      <c r="XO197" s="1"/>
      <c r="XP197" s="9"/>
      <c r="XS197" s="10"/>
      <c r="XT197" s="1"/>
      <c r="XU197" s="9"/>
      <c r="XX197" s="10"/>
      <c r="XY197" s="1"/>
      <c r="XZ197" s="9"/>
      <c r="YC197" s="10"/>
      <c r="YD197" s="1"/>
      <c r="YE197" s="9"/>
      <c r="YH197" s="10"/>
      <c r="YI197" s="1"/>
      <c r="YJ197" s="9"/>
      <c r="YM197" s="10"/>
      <c r="YN197" s="1"/>
      <c r="YO197" s="9"/>
      <c r="YR197" s="10"/>
      <c r="YS197" s="1"/>
      <c r="YT197" s="9"/>
      <c r="YW197" s="10"/>
      <c r="YX197" s="1"/>
      <c r="YY197" s="9"/>
      <c r="ZB197" s="10"/>
      <c r="ZC197" s="1"/>
      <c r="ZD197" s="9"/>
      <c r="ZG197" s="10"/>
      <c r="ZH197" s="1"/>
      <c r="ZI197" s="9"/>
      <c r="ZL197" s="10"/>
      <c r="ZM197" s="1"/>
      <c r="ZN197" s="9"/>
      <c r="ZQ197" s="10"/>
      <c r="ZR197" s="1"/>
      <c r="ZS197" s="9"/>
      <c r="ZV197" s="10"/>
      <c r="ZW197" s="1"/>
      <c r="ZX197" s="9"/>
      <c r="AAA197" s="10"/>
      <c r="AAB197" s="1"/>
      <c r="AAC197" s="9"/>
      <c r="AAF197" s="10"/>
      <c r="AAG197" s="1"/>
      <c r="AAH197" s="9"/>
      <c r="AAK197" s="10"/>
      <c r="AAL197" s="1"/>
      <c r="AAM197" s="9"/>
      <c r="AAP197" s="10"/>
      <c r="AAQ197" s="1"/>
      <c r="AAR197" s="9"/>
      <c r="AAU197" s="10"/>
      <c r="AAV197" s="1"/>
      <c r="AAW197" s="9"/>
      <c r="AAZ197" s="10"/>
      <c r="ABA197" s="1"/>
      <c r="ABB197" s="9"/>
      <c r="ABE197" s="10"/>
      <c r="ABF197" s="1"/>
      <c r="ABG197" s="9"/>
      <c r="ABJ197" s="10"/>
      <c r="ABK197" s="1"/>
      <c r="ABL197" s="9"/>
      <c r="ABO197" s="10"/>
      <c r="ABP197" s="1"/>
      <c r="ABQ197" s="9"/>
      <c r="ABT197" s="10"/>
      <c r="ABU197" s="1"/>
      <c r="ABV197" s="9"/>
      <c r="ABY197" s="10"/>
      <c r="ABZ197" s="1"/>
      <c r="ACA197" s="9"/>
      <c r="ACD197" s="10"/>
      <c r="ACE197" s="1"/>
      <c r="ACF197" s="9"/>
      <c r="ACI197" s="10"/>
      <c r="ACJ197" s="1"/>
      <c r="ACK197" s="9"/>
      <c r="ACN197" s="10"/>
      <c r="ACO197" s="1"/>
      <c r="ACP197" s="9"/>
      <c r="ACS197" s="10"/>
      <c r="ACT197" s="1"/>
      <c r="ACU197" s="9"/>
      <c r="ACX197" s="10"/>
      <c r="ACY197" s="1"/>
      <c r="ACZ197" s="9"/>
      <c r="ADC197" s="10"/>
      <c r="ADD197" s="1"/>
      <c r="ADE197" s="9"/>
      <c r="ADH197" s="10"/>
      <c r="ADI197" s="1"/>
      <c r="ADJ197" s="9"/>
      <c r="ADM197" s="10"/>
      <c r="ADN197" s="1"/>
      <c r="ADO197" s="9"/>
      <c r="ADR197" s="10"/>
      <c r="ADS197" s="1"/>
      <c r="ADT197" s="9"/>
      <c r="ADW197" s="10"/>
      <c r="ADX197" s="1"/>
      <c r="ADY197" s="9"/>
      <c r="AEB197" s="10"/>
      <c r="AEC197" s="1"/>
      <c r="AED197" s="9"/>
      <c r="AEG197" s="10"/>
      <c r="AEH197" s="1"/>
      <c r="AEI197" s="9"/>
      <c r="AEL197" s="10"/>
      <c r="AEM197" s="1"/>
      <c r="AEN197" s="9"/>
      <c r="AEQ197" s="10"/>
      <c r="AER197" s="1"/>
      <c r="AES197" s="9"/>
      <c r="AEV197" s="10"/>
      <c r="AEW197" s="1"/>
      <c r="AEX197" s="9"/>
      <c r="AFA197" s="10"/>
      <c r="AFB197" s="1"/>
      <c r="AFC197" s="9"/>
      <c r="AFF197" s="10"/>
      <c r="AFG197" s="1"/>
      <c r="AFH197" s="9"/>
      <c r="AFK197" s="10"/>
      <c r="AFL197" s="1"/>
      <c r="AFM197" s="9"/>
      <c r="AFP197" s="10"/>
      <c r="AFQ197" s="1"/>
      <c r="AFR197" s="9"/>
      <c r="AFU197" s="10"/>
      <c r="AFV197" s="1"/>
      <c r="AFW197" s="9"/>
      <c r="AFZ197" s="10"/>
      <c r="AGA197" s="1"/>
      <c r="AGB197" s="9"/>
      <c r="AGE197" s="10"/>
      <c r="AGF197" s="1"/>
      <c r="AGG197" s="9"/>
      <c r="AGJ197" s="10"/>
      <c r="AGK197" s="1"/>
      <c r="AGL197" s="9"/>
      <c r="AGO197" s="10"/>
      <c r="AGP197" s="1"/>
      <c r="AGQ197" s="9"/>
      <c r="AGT197" s="10"/>
      <c r="AGU197" s="1"/>
      <c r="AGV197" s="9"/>
      <c r="AGY197" s="10"/>
      <c r="AGZ197" s="1"/>
      <c r="AHA197" s="9"/>
      <c r="AHD197" s="10"/>
      <c r="AHE197" s="1"/>
      <c r="AHF197" s="9"/>
      <c r="AHI197" s="10"/>
      <c r="AHJ197" s="1"/>
      <c r="AHK197" s="9"/>
      <c r="AHN197" s="10"/>
      <c r="AHO197" s="1"/>
      <c r="AHP197" s="9"/>
      <c r="AHS197" s="10"/>
      <c r="AHT197" s="1"/>
      <c r="AHU197" s="9"/>
      <c r="AHX197" s="10"/>
      <c r="AHY197" s="1"/>
      <c r="AHZ197" s="9"/>
      <c r="AIC197" s="10"/>
      <c r="AID197" s="1"/>
      <c r="AIE197" s="9"/>
      <c r="AIH197" s="10"/>
      <c r="AII197" s="1"/>
      <c r="AIJ197" s="9"/>
      <c r="AIM197" s="10"/>
      <c r="AIN197" s="1"/>
      <c r="AIO197" s="9"/>
      <c r="AIR197" s="10"/>
      <c r="AIS197" s="1"/>
      <c r="AIT197" s="9"/>
      <c r="AIW197" s="10"/>
      <c r="AIX197" s="1"/>
      <c r="AIY197" s="9"/>
      <c r="AJB197" s="10"/>
      <c r="AJC197" s="1"/>
      <c r="AJD197" s="9"/>
      <c r="AJG197" s="10"/>
      <c r="AJH197" s="1"/>
      <c r="AJI197" s="9"/>
      <c r="AJL197" s="10"/>
      <c r="AJM197" s="1"/>
      <c r="AJN197" s="9"/>
      <c r="AJQ197" s="10"/>
      <c r="AJR197" s="1"/>
      <c r="AJS197" s="9"/>
      <c r="AJV197" s="10"/>
      <c r="AJW197" s="1"/>
      <c r="AJX197" s="9"/>
      <c r="AKA197" s="10"/>
      <c r="AKB197" s="1"/>
      <c r="AKC197" s="9"/>
      <c r="AKF197" s="10"/>
      <c r="AKG197" s="1"/>
      <c r="AKH197" s="9"/>
      <c r="AKK197" s="10"/>
      <c r="AKL197" s="1"/>
      <c r="AKM197" s="9"/>
      <c r="AKP197" s="10"/>
      <c r="AKQ197" s="1"/>
      <c r="AKR197" s="9"/>
      <c r="AKU197" s="10"/>
      <c r="AKV197" s="1"/>
      <c r="AKW197" s="9"/>
      <c r="AKZ197" s="10"/>
      <c r="ALA197" s="1"/>
      <c r="ALB197" s="9"/>
      <c r="ALE197" s="10"/>
      <c r="ALF197" s="1"/>
      <c r="ALG197" s="9"/>
      <c r="ALJ197" s="10"/>
      <c r="ALK197" s="1"/>
      <c r="ALL197" s="9"/>
      <c r="ALO197" s="10"/>
      <c r="ALP197" s="1"/>
      <c r="ALQ197" s="9"/>
      <c r="ALT197" s="10"/>
      <c r="ALU197" s="1"/>
      <c r="ALV197" s="9"/>
      <c r="ALY197" s="10"/>
      <c r="ALZ197" s="1"/>
      <c r="AMA197" s="9"/>
      <c r="AMD197" s="10"/>
      <c r="AME197" s="1"/>
      <c r="AMF197" s="9"/>
      <c r="AMI197" s="10"/>
      <c r="AMJ197" s="1"/>
    </row>
    <row r="198" spans="1:1024" customHeight="1" ht="13.2">
      <c r="I198" s="1"/>
      <c r="J198" s="9"/>
      <c r="M198" s="10"/>
      <c r="N198" s="1"/>
      <c r="O198" s="9"/>
      <c r="R198" s="10"/>
      <c r="S198" s="1"/>
      <c r="T198" s="9"/>
      <c r="W198" s="10"/>
      <c r="X198" s="1"/>
      <c r="Y198" s="9"/>
      <c r="AB198" s="10"/>
      <c r="AC198" s="1"/>
      <c r="AD198" s="9"/>
      <c r="AG198" s="10"/>
      <c r="AH198" s="1"/>
      <c r="AI198" s="9"/>
      <c r="AL198" s="10"/>
      <c r="AM198" s="1"/>
      <c r="AN198" s="9"/>
      <c r="AQ198" s="10"/>
      <c r="AR198" s="1"/>
      <c r="AS198" s="9"/>
      <c r="AV198" s="10"/>
      <c r="AW198" s="1"/>
      <c r="AX198" s="9"/>
      <c r="BA198" s="10"/>
      <c r="BB198" s="1"/>
      <c r="BC198" s="9"/>
      <c r="BF198" s="10"/>
      <c r="BG198" s="1"/>
      <c r="BH198" s="9"/>
      <c r="BK198" s="10"/>
      <c r="BL198" s="1"/>
      <c r="BM198" s="9"/>
      <c r="BP198" s="10"/>
      <c r="BQ198" s="1"/>
      <c r="BR198" s="9"/>
      <c r="BU198" s="10"/>
      <c r="BV198" s="1"/>
      <c r="BW198" s="9"/>
      <c r="BZ198" s="10"/>
      <c r="CA198" s="1"/>
      <c r="CB198" s="9"/>
      <c r="CE198" s="10"/>
      <c r="CF198" s="1"/>
      <c r="CG198" s="9"/>
      <c r="CJ198" s="10"/>
      <c r="CK198" s="1"/>
      <c r="CL198" s="9"/>
      <c r="CO198" s="10"/>
      <c r="CP198" s="1"/>
      <c r="CQ198" s="9"/>
      <c r="CT198" s="10"/>
      <c r="CU198" s="1"/>
      <c r="CV198" s="9"/>
      <c r="CY198" s="10"/>
      <c r="CZ198" s="1"/>
      <c r="DA198" s="9"/>
      <c r="DD198" s="10"/>
      <c r="DE198" s="1"/>
      <c r="DF198" s="9"/>
      <c r="DI198" s="10"/>
      <c r="DJ198" s="1"/>
      <c r="DK198" s="9"/>
      <c r="DN198" s="10"/>
      <c r="DO198" s="1"/>
      <c r="DP198" s="9"/>
      <c r="DS198" s="10"/>
      <c r="DT198" s="1"/>
      <c r="DU198" s="9"/>
      <c r="DX198" s="10"/>
      <c r="DY198" s="1"/>
      <c r="DZ198" s="9"/>
      <c r="EC198" s="10"/>
      <c r="ED198" s="1"/>
      <c r="EE198" s="9"/>
      <c r="EH198" s="10"/>
      <c r="EI198" s="1"/>
      <c r="EJ198" s="9"/>
      <c r="EM198" s="10"/>
      <c r="EN198" s="1"/>
      <c r="EO198" s="9"/>
      <c r="ER198" s="10"/>
      <c r="ES198" s="1"/>
      <c r="ET198" s="9"/>
      <c r="EW198" s="10"/>
      <c r="EX198" s="1"/>
      <c r="EY198" s="9"/>
      <c r="FB198" s="10"/>
      <c r="FC198" s="1"/>
      <c r="FD198" s="9"/>
      <c r="FG198" s="10"/>
      <c r="FH198" s="1"/>
      <c r="FI198" s="9"/>
      <c r="FL198" s="10"/>
      <c r="FM198" s="1"/>
      <c r="FN198" s="9"/>
      <c r="FQ198" s="10"/>
      <c r="FR198" s="1"/>
      <c r="FS198" s="9"/>
      <c r="FV198" s="10"/>
      <c r="FW198" s="1"/>
      <c r="FX198" s="9"/>
      <c r="GA198" s="10"/>
      <c r="GB198" s="1"/>
      <c r="GC198" s="9"/>
      <c r="GF198" s="10"/>
      <c r="GG198" s="1"/>
      <c r="GH198" s="9"/>
      <c r="GK198" s="10"/>
      <c r="GL198" s="1"/>
      <c r="GM198" s="9"/>
      <c r="GP198" s="10"/>
      <c r="GQ198" s="1"/>
      <c r="GR198" s="9"/>
      <c r="GU198" s="10"/>
      <c r="GV198" s="1"/>
      <c r="GW198" s="9"/>
      <c r="GZ198" s="10"/>
      <c r="HA198" s="1"/>
      <c r="HB198" s="9"/>
      <c r="HE198" s="10"/>
      <c r="HF198" s="1"/>
      <c r="HG198" s="9"/>
      <c r="HJ198" s="10"/>
      <c r="HK198" s="1"/>
      <c r="HL198" s="9"/>
      <c r="HO198" s="10"/>
      <c r="HP198" s="1"/>
      <c r="HQ198" s="9"/>
      <c r="HT198" s="10"/>
      <c r="HU198" s="1"/>
      <c r="HV198" s="9"/>
      <c r="HY198" s="10"/>
      <c r="HZ198" s="1"/>
      <c r="IA198" s="9"/>
      <c r="ID198" s="10"/>
      <c r="IE198" s="1"/>
      <c r="IF198" s="9"/>
      <c r="II198" s="10"/>
      <c r="IJ198" s="1"/>
      <c r="IK198" s="9"/>
      <c r="IN198" s="10"/>
      <c r="IO198" s="1"/>
      <c r="IP198" s="9"/>
      <c r="IS198" s="10"/>
      <c r="IT198" s="1"/>
      <c r="IU198" s="9"/>
      <c r="IX198" s="10"/>
      <c r="IY198" s="1"/>
      <c r="IZ198" s="9"/>
      <c r="JC198" s="10"/>
      <c r="JD198" s="1"/>
      <c r="JE198" s="9"/>
      <c r="JH198" s="10"/>
      <c r="JI198" s="1"/>
      <c r="JJ198" s="9"/>
      <c r="JM198" s="10"/>
      <c r="JN198" s="1"/>
      <c r="JO198" s="9"/>
      <c r="JR198" s="10"/>
      <c r="JS198" s="1"/>
      <c r="JT198" s="9"/>
      <c r="JW198" s="10"/>
      <c r="JX198" s="1"/>
      <c r="JY198" s="9"/>
      <c r="KB198" s="10"/>
      <c r="KC198" s="1"/>
      <c r="KD198" s="9"/>
      <c r="KG198" s="10"/>
      <c r="KH198" s="1"/>
      <c r="KI198" s="9"/>
      <c r="KL198" s="10"/>
      <c r="KM198" s="1"/>
      <c r="KN198" s="9"/>
      <c r="KQ198" s="10"/>
      <c r="KR198" s="1"/>
      <c r="KS198" s="9"/>
      <c r="KV198" s="10"/>
      <c r="KW198" s="1"/>
      <c r="KX198" s="9"/>
      <c r="LA198" s="10"/>
      <c r="LB198" s="1"/>
      <c r="LC198" s="9"/>
      <c r="LF198" s="10"/>
      <c r="LG198" s="1"/>
      <c r="LH198" s="9"/>
      <c r="LK198" s="10"/>
      <c r="LL198" s="1"/>
      <c r="LM198" s="9"/>
      <c r="LP198" s="10"/>
      <c r="LQ198" s="1"/>
      <c r="LR198" s="9"/>
      <c r="LU198" s="10"/>
      <c r="LV198" s="1"/>
      <c r="LW198" s="9"/>
      <c r="LZ198" s="10"/>
      <c r="MA198" s="1"/>
      <c r="MB198" s="9"/>
      <c r="ME198" s="10"/>
      <c r="MF198" s="1"/>
      <c r="MG198" s="9"/>
      <c r="MJ198" s="10"/>
      <c r="MK198" s="1"/>
      <c r="ML198" s="9"/>
      <c r="MO198" s="10"/>
      <c r="MP198" s="1"/>
      <c r="MQ198" s="9"/>
      <c r="MT198" s="10"/>
      <c r="MU198" s="1"/>
      <c r="MV198" s="9"/>
      <c r="MY198" s="10"/>
      <c r="MZ198" s="1"/>
      <c r="NA198" s="9"/>
      <c r="ND198" s="10"/>
      <c r="NE198" s="1"/>
      <c r="NF198" s="9"/>
      <c r="NI198" s="10"/>
      <c r="NJ198" s="1"/>
      <c r="NK198" s="9"/>
      <c r="NN198" s="10"/>
      <c r="NO198" s="1"/>
      <c r="NP198" s="9"/>
      <c r="NS198" s="10"/>
      <c r="NT198" s="1"/>
      <c r="NU198" s="9"/>
      <c r="NX198" s="10"/>
      <c r="NY198" s="1"/>
      <c r="NZ198" s="9"/>
      <c r="OC198" s="10"/>
      <c r="OD198" s="1"/>
      <c r="OE198" s="9"/>
      <c r="OH198" s="10"/>
      <c r="OI198" s="1"/>
      <c r="OJ198" s="9"/>
      <c r="OM198" s="10"/>
      <c r="ON198" s="1"/>
      <c r="OO198" s="9"/>
      <c r="OR198" s="10"/>
      <c r="OS198" s="1"/>
      <c r="OT198" s="9"/>
      <c r="OW198" s="10"/>
      <c r="OX198" s="1"/>
      <c r="OY198" s="9"/>
      <c r="PB198" s="10"/>
      <c r="PC198" s="1"/>
      <c r="PD198" s="9"/>
      <c r="PG198" s="10"/>
      <c r="PH198" s="1"/>
      <c r="PI198" s="9"/>
      <c r="PL198" s="10"/>
      <c r="PM198" s="1"/>
      <c r="PN198" s="9"/>
      <c r="PQ198" s="10"/>
      <c r="PR198" s="1"/>
      <c r="PS198" s="9"/>
      <c r="PV198" s="10"/>
      <c r="PW198" s="1"/>
      <c r="PX198" s="9"/>
      <c r="QA198" s="10"/>
      <c r="QB198" s="1"/>
      <c r="QC198" s="9"/>
      <c r="QF198" s="10"/>
      <c r="QG198" s="1"/>
      <c r="QH198" s="9"/>
      <c r="QK198" s="10"/>
      <c r="QL198" s="1"/>
      <c r="QM198" s="9"/>
      <c r="QP198" s="10"/>
      <c r="QQ198" s="1"/>
      <c r="QR198" s="9"/>
      <c r="QU198" s="10"/>
      <c r="QV198" s="1"/>
      <c r="QW198" s="9"/>
      <c r="QZ198" s="10"/>
      <c r="RA198" s="1"/>
      <c r="RB198" s="9"/>
      <c r="RE198" s="10"/>
      <c r="RF198" s="1"/>
      <c r="RG198" s="9"/>
      <c r="RJ198" s="10"/>
      <c r="RK198" s="1"/>
      <c r="RL198" s="9"/>
      <c r="RO198" s="10"/>
      <c r="RP198" s="1"/>
      <c r="RQ198" s="9"/>
      <c r="RT198" s="10"/>
      <c r="RU198" s="1"/>
      <c r="RV198" s="9"/>
      <c r="RY198" s="10"/>
      <c r="RZ198" s="1"/>
      <c r="SA198" s="9"/>
      <c r="SD198" s="10"/>
      <c r="SE198" s="1"/>
      <c r="SF198" s="9"/>
      <c r="SI198" s="10"/>
      <c r="SJ198" s="1"/>
      <c r="SK198" s="9"/>
      <c r="SN198" s="10"/>
      <c r="SO198" s="1"/>
      <c r="SP198" s="9"/>
      <c r="SS198" s="10"/>
      <c r="ST198" s="1"/>
      <c r="SU198" s="9"/>
      <c r="SX198" s="10"/>
      <c r="SY198" s="1"/>
      <c r="SZ198" s="9"/>
      <c r="TC198" s="10"/>
      <c r="TD198" s="1"/>
      <c r="TE198" s="9"/>
      <c r="TH198" s="10"/>
      <c r="TI198" s="1"/>
      <c r="TJ198" s="9"/>
      <c r="TM198" s="10"/>
      <c r="TN198" s="1"/>
      <c r="TO198" s="9"/>
      <c r="TR198" s="10"/>
      <c r="TS198" s="1"/>
      <c r="TT198" s="9"/>
      <c r="TW198" s="10"/>
      <c r="TX198" s="1"/>
      <c r="TY198" s="9"/>
      <c r="UB198" s="10"/>
      <c r="UC198" s="1"/>
      <c r="UD198" s="9"/>
      <c r="UG198" s="10"/>
      <c r="UH198" s="1"/>
      <c r="UI198" s="9"/>
      <c r="UL198" s="10"/>
      <c r="UM198" s="1"/>
      <c r="UN198" s="9"/>
      <c r="UQ198" s="10"/>
      <c r="UR198" s="1"/>
      <c r="US198" s="9"/>
      <c r="UV198" s="10"/>
      <c r="UW198" s="1"/>
      <c r="UX198" s="9"/>
      <c r="VA198" s="10"/>
      <c r="VB198" s="1"/>
      <c r="VC198" s="9"/>
      <c r="VF198" s="10"/>
      <c r="VG198" s="1"/>
      <c r="VH198" s="9"/>
      <c r="VK198" s="10"/>
      <c r="VL198" s="1"/>
      <c r="VM198" s="9"/>
      <c r="VP198" s="10"/>
      <c r="VQ198" s="1"/>
      <c r="VR198" s="9"/>
      <c r="VU198" s="10"/>
      <c r="VV198" s="1"/>
      <c r="VW198" s="9"/>
      <c r="VZ198" s="10"/>
      <c r="WA198" s="1"/>
      <c r="WB198" s="9"/>
      <c r="WE198" s="10"/>
      <c r="WF198" s="1"/>
      <c r="WG198" s="9"/>
      <c r="WJ198" s="10"/>
      <c r="WK198" s="1"/>
      <c r="WL198" s="9"/>
      <c r="WO198" s="10"/>
      <c r="WP198" s="1"/>
      <c r="WQ198" s="9"/>
      <c r="WT198" s="10"/>
      <c r="WU198" s="1"/>
      <c r="WV198" s="9"/>
      <c r="WY198" s="10"/>
      <c r="WZ198" s="1"/>
      <c r="XA198" s="9"/>
      <c r="XD198" s="10"/>
      <c r="XE198" s="1"/>
      <c r="XF198" s="9"/>
      <c r="XI198" s="10"/>
      <c r="XJ198" s="1"/>
      <c r="XK198" s="9"/>
      <c r="XN198" s="10"/>
      <c r="XO198" s="1"/>
      <c r="XP198" s="9"/>
      <c r="XS198" s="10"/>
      <c r="XT198" s="1"/>
      <c r="XU198" s="9"/>
      <c r="XX198" s="10"/>
      <c r="XY198" s="1"/>
      <c r="XZ198" s="9"/>
      <c r="YC198" s="10"/>
      <c r="YD198" s="1"/>
      <c r="YE198" s="9"/>
      <c r="YH198" s="10"/>
      <c r="YI198" s="1"/>
      <c r="YJ198" s="9"/>
      <c r="YM198" s="10"/>
      <c r="YN198" s="1"/>
      <c r="YO198" s="9"/>
      <c r="YR198" s="10"/>
      <c r="YS198" s="1"/>
      <c r="YT198" s="9"/>
      <c r="YW198" s="10"/>
      <c r="YX198" s="1"/>
      <c r="YY198" s="9"/>
      <c r="ZB198" s="10"/>
      <c r="ZC198" s="1"/>
      <c r="ZD198" s="9"/>
      <c r="ZG198" s="10"/>
      <c r="ZH198" s="1"/>
      <c r="ZI198" s="9"/>
      <c r="ZL198" s="10"/>
      <c r="ZM198" s="1"/>
      <c r="ZN198" s="9"/>
      <c r="ZQ198" s="10"/>
      <c r="ZR198" s="1"/>
      <c r="ZS198" s="9"/>
      <c r="ZV198" s="10"/>
      <c r="ZW198" s="1"/>
      <c r="ZX198" s="9"/>
      <c r="AAA198" s="10"/>
      <c r="AAB198" s="1"/>
      <c r="AAC198" s="9"/>
      <c r="AAF198" s="10"/>
      <c r="AAG198" s="1"/>
      <c r="AAH198" s="9"/>
      <c r="AAK198" s="10"/>
      <c r="AAL198" s="1"/>
      <c r="AAM198" s="9"/>
      <c r="AAP198" s="10"/>
      <c r="AAQ198" s="1"/>
      <c r="AAR198" s="9"/>
      <c r="AAU198" s="10"/>
      <c r="AAV198" s="1"/>
      <c r="AAW198" s="9"/>
      <c r="AAZ198" s="10"/>
      <c r="ABA198" s="1"/>
      <c r="ABB198" s="9"/>
      <c r="ABE198" s="10"/>
      <c r="ABF198" s="1"/>
      <c r="ABG198" s="9"/>
      <c r="ABJ198" s="10"/>
      <c r="ABK198" s="1"/>
      <c r="ABL198" s="9"/>
      <c r="ABO198" s="10"/>
      <c r="ABP198" s="1"/>
      <c r="ABQ198" s="9"/>
      <c r="ABT198" s="10"/>
      <c r="ABU198" s="1"/>
      <c r="ABV198" s="9"/>
      <c r="ABY198" s="10"/>
      <c r="ABZ198" s="1"/>
      <c r="ACA198" s="9"/>
      <c r="ACD198" s="10"/>
      <c r="ACE198" s="1"/>
      <c r="ACF198" s="9"/>
      <c r="ACI198" s="10"/>
      <c r="ACJ198" s="1"/>
      <c r="ACK198" s="9"/>
      <c r="ACN198" s="10"/>
      <c r="ACO198" s="1"/>
      <c r="ACP198" s="9"/>
      <c r="ACS198" s="10"/>
      <c r="ACT198" s="1"/>
      <c r="ACU198" s="9"/>
      <c r="ACX198" s="10"/>
      <c r="ACY198" s="1"/>
      <c r="ACZ198" s="9"/>
      <c r="ADC198" s="10"/>
      <c r="ADD198" s="1"/>
      <c r="ADE198" s="9"/>
      <c r="ADH198" s="10"/>
      <c r="ADI198" s="1"/>
      <c r="ADJ198" s="9"/>
      <c r="ADM198" s="10"/>
      <c r="ADN198" s="1"/>
      <c r="ADO198" s="9"/>
      <c r="ADR198" s="10"/>
      <c r="ADS198" s="1"/>
      <c r="ADT198" s="9"/>
      <c r="ADW198" s="10"/>
      <c r="ADX198" s="1"/>
      <c r="ADY198" s="9"/>
      <c r="AEB198" s="10"/>
      <c r="AEC198" s="1"/>
      <c r="AED198" s="9"/>
      <c r="AEG198" s="10"/>
      <c r="AEH198" s="1"/>
      <c r="AEI198" s="9"/>
      <c r="AEL198" s="10"/>
      <c r="AEM198" s="1"/>
      <c r="AEN198" s="9"/>
      <c r="AEQ198" s="10"/>
      <c r="AER198" s="1"/>
      <c r="AES198" s="9"/>
      <c r="AEV198" s="10"/>
      <c r="AEW198" s="1"/>
      <c r="AEX198" s="9"/>
      <c r="AFA198" s="10"/>
      <c r="AFB198" s="1"/>
      <c r="AFC198" s="9"/>
      <c r="AFF198" s="10"/>
      <c r="AFG198" s="1"/>
      <c r="AFH198" s="9"/>
      <c r="AFK198" s="10"/>
      <c r="AFL198" s="1"/>
      <c r="AFM198" s="9"/>
      <c r="AFP198" s="10"/>
      <c r="AFQ198" s="1"/>
      <c r="AFR198" s="9"/>
      <c r="AFU198" s="10"/>
      <c r="AFV198" s="1"/>
      <c r="AFW198" s="9"/>
      <c r="AFZ198" s="10"/>
      <c r="AGA198" s="1"/>
      <c r="AGB198" s="9"/>
      <c r="AGE198" s="10"/>
      <c r="AGF198" s="1"/>
      <c r="AGG198" s="9"/>
      <c r="AGJ198" s="10"/>
      <c r="AGK198" s="1"/>
      <c r="AGL198" s="9"/>
      <c r="AGO198" s="10"/>
      <c r="AGP198" s="1"/>
      <c r="AGQ198" s="9"/>
      <c r="AGT198" s="10"/>
      <c r="AGU198" s="1"/>
      <c r="AGV198" s="9"/>
      <c r="AGY198" s="10"/>
      <c r="AGZ198" s="1"/>
      <c r="AHA198" s="9"/>
      <c r="AHD198" s="10"/>
      <c r="AHE198" s="1"/>
      <c r="AHF198" s="9"/>
      <c r="AHI198" s="10"/>
      <c r="AHJ198" s="1"/>
      <c r="AHK198" s="9"/>
      <c r="AHN198" s="10"/>
      <c r="AHO198" s="1"/>
      <c r="AHP198" s="9"/>
      <c r="AHS198" s="10"/>
      <c r="AHT198" s="1"/>
      <c r="AHU198" s="9"/>
      <c r="AHX198" s="10"/>
      <c r="AHY198" s="1"/>
      <c r="AHZ198" s="9"/>
      <c r="AIC198" s="10"/>
      <c r="AID198" s="1"/>
      <c r="AIE198" s="9"/>
      <c r="AIH198" s="10"/>
      <c r="AII198" s="1"/>
      <c r="AIJ198" s="9"/>
      <c r="AIM198" s="10"/>
      <c r="AIN198" s="1"/>
      <c r="AIO198" s="9"/>
      <c r="AIR198" s="10"/>
      <c r="AIS198" s="1"/>
      <c r="AIT198" s="9"/>
      <c r="AIW198" s="10"/>
      <c r="AIX198" s="1"/>
      <c r="AIY198" s="9"/>
      <c r="AJB198" s="10"/>
      <c r="AJC198" s="1"/>
      <c r="AJD198" s="9"/>
      <c r="AJG198" s="10"/>
      <c r="AJH198" s="1"/>
      <c r="AJI198" s="9"/>
      <c r="AJL198" s="10"/>
      <c r="AJM198" s="1"/>
      <c r="AJN198" s="9"/>
      <c r="AJQ198" s="10"/>
      <c r="AJR198" s="1"/>
      <c r="AJS198" s="9"/>
      <c r="AJV198" s="10"/>
      <c r="AJW198" s="1"/>
      <c r="AJX198" s="9"/>
      <c r="AKA198" s="10"/>
      <c r="AKB198" s="1"/>
      <c r="AKC198" s="9"/>
      <c r="AKF198" s="10"/>
      <c r="AKG198" s="1"/>
      <c r="AKH198" s="9"/>
      <c r="AKK198" s="10"/>
      <c r="AKL198" s="1"/>
      <c r="AKM198" s="9"/>
      <c r="AKP198" s="10"/>
      <c r="AKQ198" s="1"/>
      <c r="AKR198" s="9"/>
      <c r="AKU198" s="10"/>
      <c r="AKV198" s="1"/>
      <c r="AKW198" s="9"/>
      <c r="AKZ198" s="10"/>
      <c r="ALA198" s="1"/>
      <c r="ALB198" s="9"/>
      <c r="ALE198" s="10"/>
      <c r="ALF198" s="1"/>
      <c r="ALG198" s="9"/>
      <c r="ALJ198" s="10"/>
      <c r="ALK198" s="1"/>
      <c r="ALL198" s="9"/>
      <c r="ALO198" s="10"/>
      <c r="ALP198" s="1"/>
      <c r="ALQ198" s="9"/>
      <c r="ALT198" s="10"/>
      <c r="ALU198" s="1"/>
      <c r="ALV198" s="9"/>
      <c r="ALY198" s="10"/>
      <c r="ALZ198" s="1"/>
      <c r="AMA198" s="9"/>
      <c r="AMD198" s="10"/>
      <c r="AME198" s="1"/>
      <c r="AMF198" s="9"/>
      <c r="AMI198" s="10"/>
      <c r="AMJ198" s="1"/>
    </row>
    <row r="199" spans="1:1024" customHeight="1" ht="13.2">
      <c r="I199" s="1"/>
      <c r="J199" s="9"/>
      <c r="M199" s="10"/>
      <c r="N199" s="1"/>
      <c r="O199" s="9"/>
      <c r="R199" s="10"/>
      <c r="S199" s="1"/>
      <c r="T199" s="9"/>
      <c r="W199" s="10"/>
      <c r="X199" s="1"/>
      <c r="Y199" s="9"/>
      <c r="AB199" s="10"/>
      <c r="AC199" s="1"/>
      <c r="AD199" s="9"/>
      <c r="AG199" s="10"/>
      <c r="AH199" s="1"/>
      <c r="AI199" s="9"/>
      <c r="AL199" s="10"/>
      <c r="AM199" s="1"/>
      <c r="AN199" s="9"/>
      <c r="AQ199" s="10"/>
      <c r="AR199" s="1"/>
      <c r="AS199" s="9"/>
      <c r="AV199" s="10"/>
      <c r="AW199" s="1"/>
      <c r="AX199" s="9"/>
      <c r="BA199" s="10"/>
      <c r="BB199" s="1"/>
      <c r="BC199" s="9"/>
      <c r="BF199" s="10"/>
      <c r="BG199" s="1"/>
      <c r="BH199" s="9"/>
      <c r="BK199" s="10"/>
      <c r="BL199" s="1"/>
      <c r="BM199" s="9"/>
      <c r="BP199" s="10"/>
      <c r="BQ199" s="1"/>
      <c r="BR199" s="9"/>
      <c r="BU199" s="10"/>
      <c r="BV199" s="1"/>
      <c r="BW199" s="9"/>
      <c r="BZ199" s="10"/>
      <c r="CA199" s="1"/>
      <c r="CB199" s="9"/>
      <c r="CE199" s="10"/>
      <c r="CF199" s="1"/>
      <c r="CG199" s="9"/>
      <c r="CJ199" s="10"/>
      <c r="CK199" s="1"/>
      <c r="CL199" s="9"/>
      <c r="CO199" s="10"/>
      <c r="CP199" s="1"/>
      <c r="CQ199" s="9"/>
      <c r="CT199" s="10"/>
      <c r="CU199" s="1"/>
      <c r="CV199" s="9"/>
      <c r="CY199" s="10"/>
      <c r="CZ199" s="1"/>
      <c r="DA199" s="9"/>
      <c r="DD199" s="10"/>
      <c r="DE199" s="1"/>
      <c r="DF199" s="9"/>
      <c r="DI199" s="10"/>
      <c r="DJ199" s="1"/>
      <c r="DK199" s="9"/>
      <c r="DN199" s="10"/>
      <c r="DO199" s="1"/>
      <c r="DP199" s="9"/>
      <c r="DS199" s="10"/>
      <c r="DT199" s="1"/>
      <c r="DU199" s="9"/>
      <c r="DX199" s="10"/>
      <c r="DY199" s="1"/>
      <c r="DZ199" s="9"/>
      <c r="EC199" s="10"/>
      <c r="ED199" s="1"/>
      <c r="EE199" s="9"/>
      <c r="EH199" s="10"/>
      <c r="EI199" s="1"/>
      <c r="EJ199" s="9"/>
      <c r="EM199" s="10"/>
      <c r="EN199" s="1"/>
      <c r="EO199" s="9"/>
      <c r="ER199" s="10"/>
      <c r="ES199" s="1"/>
      <c r="ET199" s="9"/>
      <c r="EW199" s="10"/>
      <c r="EX199" s="1"/>
      <c r="EY199" s="9"/>
      <c r="FB199" s="10"/>
      <c r="FC199" s="1"/>
      <c r="FD199" s="9"/>
      <c r="FG199" s="10"/>
      <c r="FH199" s="1"/>
      <c r="FI199" s="9"/>
      <c r="FL199" s="10"/>
      <c r="FM199" s="1"/>
      <c r="FN199" s="9"/>
      <c r="FQ199" s="10"/>
      <c r="FR199" s="1"/>
      <c r="FS199" s="9"/>
      <c r="FV199" s="10"/>
      <c r="FW199" s="1"/>
      <c r="FX199" s="9"/>
      <c r="GA199" s="10"/>
      <c r="GB199" s="1"/>
      <c r="GC199" s="9"/>
      <c r="GF199" s="10"/>
      <c r="GG199" s="1"/>
      <c r="GH199" s="9"/>
      <c r="GK199" s="10"/>
      <c r="GL199" s="1"/>
      <c r="GM199" s="9"/>
      <c r="GP199" s="10"/>
      <c r="GQ199" s="1"/>
      <c r="GR199" s="9"/>
      <c r="GU199" s="10"/>
      <c r="GV199" s="1"/>
      <c r="GW199" s="9"/>
      <c r="GZ199" s="10"/>
      <c r="HA199" s="1"/>
      <c r="HB199" s="9"/>
      <c r="HE199" s="10"/>
      <c r="HF199" s="1"/>
      <c r="HG199" s="9"/>
      <c r="HJ199" s="10"/>
      <c r="HK199" s="1"/>
      <c r="HL199" s="9"/>
      <c r="HO199" s="10"/>
      <c r="HP199" s="1"/>
      <c r="HQ199" s="9"/>
      <c r="HT199" s="10"/>
      <c r="HU199" s="1"/>
      <c r="HV199" s="9"/>
      <c r="HY199" s="10"/>
      <c r="HZ199" s="1"/>
      <c r="IA199" s="9"/>
      <c r="ID199" s="10"/>
      <c r="IE199" s="1"/>
      <c r="IF199" s="9"/>
      <c r="II199" s="10"/>
      <c r="IJ199" s="1"/>
      <c r="IK199" s="9"/>
      <c r="IN199" s="10"/>
      <c r="IO199" s="1"/>
      <c r="IP199" s="9"/>
      <c r="IS199" s="10"/>
      <c r="IT199" s="1"/>
      <c r="IU199" s="9"/>
      <c r="IX199" s="10"/>
      <c r="IY199" s="1"/>
      <c r="IZ199" s="9"/>
      <c r="JC199" s="10"/>
      <c r="JD199" s="1"/>
      <c r="JE199" s="9"/>
      <c r="JH199" s="10"/>
      <c r="JI199" s="1"/>
      <c r="JJ199" s="9"/>
      <c r="JM199" s="10"/>
      <c r="JN199" s="1"/>
      <c r="JO199" s="9"/>
      <c r="JR199" s="10"/>
      <c r="JS199" s="1"/>
      <c r="JT199" s="9"/>
      <c r="JW199" s="10"/>
      <c r="JX199" s="1"/>
      <c r="JY199" s="9"/>
      <c r="KB199" s="10"/>
      <c r="KC199" s="1"/>
      <c r="KD199" s="9"/>
      <c r="KG199" s="10"/>
      <c r="KH199" s="1"/>
      <c r="KI199" s="9"/>
      <c r="KL199" s="10"/>
      <c r="KM199" s="1"/>
      <c r="KN199" s="9"/>
      <c r="KQ199" s="10"/>
      <c r="KR199" s="1"/>
      <c r="KS199" s="9"/>
      <c r="KV199" s="10"/>
      <c r="KW199" s="1"/>
      <c r="KX199" s="9"/>
      <c r="LA199" s="10"/>
      <c r="LB199" s="1"/>
      <c r="LC199" s="9"/>
      <c r="LF199" s="10"/>
      <c r="LG199" s="1"/>
      <c r="LH199" s="9"/>
      <c r="LK199" s="10"/>
      <c r="LL199" s="1"/>
      <c r="LM199" s="9"/>
      <c r="LP199" s="10"/>
      <c r="LQ199" s="1"/>
      <c r="LR199" s="9"/>
      <c r="LU199" s="10"/>
      <c r="LV199" s="1"/>
      <c r="LW199" s="9"/>
      <c r="LZ199" s="10"/>
      <c r="MA199" s="1"/>
      <c r="MB199" s="9"/>
      <c r="ME199" s="10"/>
      <c r="MF199" s="1"/>
      <c r="MG199" s="9"/>
      <c r="MJ199" s="10"/>
      <c r="MK199" s="1"/>
      <c r="ML199" s="9"/>
      <c r="MO199" s="10"/>
      <c r="MP199" s="1"/>
      <c r="MQ199" s="9"/>
      <c r="MT199" s="10"/>
      <c r="MU199" s="1"/>
      <c r="MV199" s="9"/>
      <c r="MY199" s="10"/>
      <c r="MZ199" s="1"/>
      <c r="NA199" s="9"/>
      <c r="ND199" s="10"/>
      <c r="NE199" s="1"/>
      <c r="NF199" s="9"/>
      <c r="NI199" s="10"/>
      <c r="NJ199" s="1"/>
      <c r="NK199" s="9"/>
      <c r="NN199" s="10"/>
      <c r="NO199" s="1"/>
      <c r="NP199" s="9"/>
      <c r="NS199" s="10"/>
      <c r="NT199" s="1"/>
      <c r="NU199" s="9"/>
      <c r="NX199" s="10"/>
      <c r="NY199" s="1"/>
      <c r="NZ199" s="9"/>
      <c r="OC199" s="10"/>
      <c r="OD199" s="1"/>
      <c r="OE199" s="9"/>
      <c r="OH199" s="10"/>
      <c r="OI199" s="1"/>
      <c r="OJ199" s="9"/>
      <c r="OM199" s="10"/>
      <c r="ON199" s="1"/>
      <c r="OO199" s="9"/>
      <c r="OR199" s="10"/>
      <c r="OS199" s="1"/>
      <c r="OT199" s="9"/>
      <c r="OW199" s="10"/>
      <c r="OX199" s="1"/>
      <c r="OY199" s="9"/>
      <c r="PB199" s="10"/>
      <c r="PC199" s="1"/>
      <c r="PD199" s="9"/>
      <c r="PG199" s="10"/>
      <c r="PH199" s="1"/>
      <c r="PI199" s="9"/>
      <c r="PL199" s="10"/>
      <c r="PM199" s="1"/>
      <c r="PN199" s="9"/>
      <c r="PQ199" s="10"/>
      <c r="PR199" s="1"/>
      <c r="PS199" s="9"/>
      <c r="PV199" s="10"/>
      <c r="PW199" s="1"/>
      <c r="PX199" s="9"/>
      <c r="QA199" s="10"/>
      <c r="QB199" s="1"/>
      <c r="QC199" s="9"/>
      <c r="QF199" s="10"/>
      <c r="QG199" s="1"/>
      <c r="QH199" s="9"/>
      <c r="QK199" s="10"/>
      <c r="QL199" s="1"/>
      <c r="QM199" s="9"/>
      <c r="QP199" s="10"/>
      <c r="QQ199" s="1"/>
      <c r="QR199" s="9"/>
      <c r="QU199" s="10"/>
      <c r="QV199" s="1"/>
      <c r="QW199" s="9"/>
      <c r="QZ199" s="10"/>
      <c r="RA199" s="1"/>
      <c r="RB199" s="9"/>
      <c r="RE199" s="10"/>
      <c r="RF199" s="1"/>
      <c r="RG199" s="9"/>
      <c r="RJ199" s="10"/>
      <c r="RK199" s="1"/>
      <c r="RL199" s="9"/>
      <c r="RO199" s="10"/>
      <c r="RP199" s="1"/>
      <c r="RQ199" s="9"/>
      <c r="RT199" s="10"/>
      <c r="RU199" s="1"/>
      <c r="RV199" s="9"/>
      <c r="RY199" s="10"/>
      <c r="RZ199" s="1"/>
      <c r="SA199" s="9"/>
      <c r="SD199" s="10"/>
      <c r="SE199" s="1"/>
      <c r="SF199" s="9"/>
      <c r="SI199" s="10"/>
      <c r="SJ199" s="1"/>
      <c r="SK199" s="9"/>
      <c r="SN199" s="10"/>
      <c r="SO199" s="1"/>
      <c r="SP199" s="9"/>
      <c r="SS199" s="10"/>
      <c r="ST199" s="1"/>
      <c r="SU199" s="9"/>
      <c r="SX199" s="10"/>
      <c r="SY199" s="1"/>
      <c r="SZ199" s="9"/>
      <c r="TC199" s="10"/>
      <c r="TD199" s="1"/>
      <c r="TE199" s="9"/>
      <c r="TH199" s="10"/>
      <c r="TI199" s="1"/>
      <c r="TJ199" s="9"/>
      <c r="TM199" s="10"/>
      <c r="TN199" s="1"/>
      <c r="TO199" s="9"/>
      <c r="TR199" s="10"/>
      <c r="TS199" s="1"/>
      <c r="TT199" s="9"/>
      <c r="TW199" s="10"/>
      <c r="TX199" s="1"/>
      <c r="TY199" s="9"/>
      <c r="UB199" s="10"/>
      <c r="UC199" s="1"/>
      <c r="UD199" s="9"/>
      <c r="UG199" s="10"/>
      <c r="UH199" s="1"/>
      <c r="UI199" s="9"/>
      <c r="UL199" s="10"/>
      <c r="UM199" s="1"/>
      <c r="UN199" s="9"/>
      <c r="UQ199" s="10"/>
      <c r="UR199" s="1"/>
      <c r="US199" s="9"/>
      <c r="UV199" s="10"/>
      <c r="UW199" s="1"/>
      <c r="UX199" s="9"/>
      <c r="VA199" s="10"/>
      <c r="VB199" s="1"/>
      <c r="VC199" s="9"/>
      <c r="VF199" s="10"/>
      <c r="VG199" s="1"/>
      <c r="VH199" s="9"/>
      <c r="VK199" s="10"/>
      <c r="VL199" s="1"/>
      <c r="VM199" s="9"/>
      <c r="VP199" s="10"/>
      <c r="VQ199" s="1"/>
      <c r="VR199" s="9"/>
      <c r="VU199" s="10"/>
      <c r="VV199" s="1"/>
      <c r="VW199" s="9"/>
      <c r="VZ199" s="10"/>
      <c r="WA199" s="1"/>
      <c r="WB199" s="9"/>
      <c r="WE199" s="10"/>
      <c r="WF199" s="1"/>
      <c r="WG199" s="9"/>
      <c r="WJ199" s="10"/>
      <c r="WK199" s="1"/>
      <c r="WL199" s="9"/>
      <c r="WO199" s="10"/>
      <c r="WP199" s="1"/>
      <c r="WQ199" s="9"/>
      <c r="WT199" s="10"/>
      <c r="WU199" s="1"/>
      <c r="WV199" s="9"/>
      <c r="WY199" s="10"/>
      <c r="WZ199" s="1"/>
      <c r="XA199" s="9"/>
      <c r="XD199" s="10"/>
      <c r="XE199" s="1"/>
      <c r="XF199" s="9"/>
      <c r="XI199" s="10"/>
      <c r="XJ199" s="1"/>
      <c r="XK199" s="9"/>
      <c r="XN199" s="10"/>
      <c r="XO199" s="1"/>
      <c r="XP199" s="9"/>
      <c r="XS199" s="10"/>
      <c r="XT199" s="1"/>
      <c r="XU199" s="9"/>
      <c r="XX199" s="10"/>
      <c r="XY199" s="1"/>
      <c r="XZ199" s="9"/>
      <c r="YC199" s="10"/>
      <c r="YD199" s="1"/>
      <c r="YE199" s="9"/>
      <c r="YH199" s="10"/>
      <c r="YI199" s="1"/>
      <c r="YJ199" s="9"/>
      <c r="YM199" s="10"/>
      <c r="YN199" s="1"/>
      <c r="YO199" s="9"/>
      <c r="YR199" s="10"/>
      <c r="YS199" s="1"/>
      <c r="YT199" s="9"/>
      <c r="YW199" s="10"/>
      <c r="YX199" s="1"/>
      <c r="YY199" s="9"/>
      <c r="ZB199" s="10"/>
      <c r="ZC199" s="1"/>
      <c r="ZD199" s="9"/>
      <c r="ZG199" s="10"/>
      <c r="ZH199" s="1"/>
      <c r="ZI199" s="9"/>
      <c r="ZL199" s="10"/>
      <c r="ZM199" s="1"/>
      <c r="ZN199" s="9"/>
      <c r="ZQ199" s="10"/>
      <c r="ZR199" s="1"/>
      <c r="ZS199" s="9"/>
      <c r="ZV199" s="10"/>
      <c r="ZW199" s="1"/>
      <c r="ZX199" s="9"/>
      <c r="AAA199" s="10"/>
      <c r="AAB199" s="1"/>
      <c r="AAC199" s="9"/>
      <c r="AAF199" s="10"/>
      <c r="AAG199" s="1"/>
      <c r="AAH199" s="9"/>
      <c r="AAK199" s="10"/>
      <c r="AAL199" s="1"/>
      <c r="AAM199" s="9"/>
      <c r="AAP199" s="10"/>
      <c r="AAQ199" s="1"/>
      <c r="AAR199" s="9"/>
      <c r="AAU199" s="10"/>
      <c r="AAV199" s="1"/>
      <c r="AAW199" s="9"/>
      <c r="AAZ199" s="10"/>
      <c r="ABA199" s="1"/>
      <c r="ABB199" s="9"/>
      <c r="ABE199" s="10"/>
      <c r="ABF199" s="1"/>
      <c r="ABG199" s="9"/>
      <c r="ABJ199" s="10"/>
      <c r="ABK199" s="1"/>
      <c r="ABL199" s="9"/>
      <c r="ABO199" s="10"/>
      <c r="ABP199" s="1"/>
      <c r="ABQ199" s="9"/>
      <c r="ABT199" s="10"/>
      <c r="ABU199" s="1"/>
      <c r="ABV199" s="9"/>
      <c r="ABY199" s="10"/>
      <c r="ABZ199" s="1"/>
      <c r="ACA199" s="9"/>
      <c r="ACD199" s="10"/>
      <c r="ACE199" s="1"/>
      <c r="ACF199" s="9"/>
      <c r="ACI199" s="10"/>
      <c r="ACJ199" s="1"/>
      <c r="ACK199" s="9"/>
      <c r="ACN199" s="10"/>
      <c r="ACO199" s="1"/>
      <c r="ACP199" s="9"/>
      <c r="ACS199" s="10"/>
      <c r="ACT199" s="1"/>
      <c r="ACU199" s="9"/>
      <c r="ACX199" s="10"/>
      <c r="ACY199" s="1"/>
      <c r="ACZ199" s="9"/>
      <c r="ADC199" s="10"/>
      <c r="ADD199" s="1"/>
      <c r="ADE199" s="9"/>
      <c r="ADH199" s="10"/>
      <c r="ADI199" s="1"/>
      <c r="ADJ199" s="9"/>
      <c r="ADM199" s="10"/>
      <c r="ADN199" s="1"/>
      <c r="ADO199" s="9"/>
      <c r="ADR199" s="10"/>
      <c r="ADS199" s="1"/>
      <c r="ADT199" s="9"/>
      <c r="ADW199" s="10"/>
      <c r="ADX199" s="1"/>
      <c r="ADY199" s="9"/>
      <c r="AEB199" s="10"/>
      <c r="AEC199" s="1"/>
      <c r="AED199" s="9"/>
      <c r="AEG199" s="10"/>
      <c r="AEH199" s="1"/>
      <c r="AEI199" s="9"/>
      <c r="AEL199" s="10"/>
      <c r="AEM199" s="1"/>
      <c r="AEN199" s="9"/>
      <c r="AEQ199" s="10"/>
      <c r="AER199" s="1"/>
      <c r="AES199" s="9"/>
      <c r="AEV199" s="10"/>
      <c r="AEW199" s="1"/>
      <c r="AEX199" s="9"/>
      <c r="AFA199" s="10"/>
      <c r="AFB199" s="1"/>
      <c r="AFC199" s="9"/>
      <c r="AFF199" s="10"/>
      <c r="AFG199" s="1"/>
      <c r="AFH199" s="9"/>
      <c r="AFK199" s="10"/>
      <c r="AFL199" s="1"/>
      <c r="AFM199" s="9"/>
      <c r="AFP199" s="10"/>
      <c r="AFQ199" s="1"/>
      <c r="AFR199" s="9"/>
      <c r="AFU199" s="10"/>
      <c r="AFV199" s="1"/>
      <c r="AFW199" s="9"/>
      <c r="AFZ199" s="10"/>
      <c r="AGA199" s="1"/>
      <c r="AGB199" s="9"/>
      <c r="AGE199" s="10"/>
      <c r="AGF199" s="1"/>
      <c r="AGG199" s="9"/>
      <c r="AGJ199" s="10"/>
      <c r="AGK199" s="1"/>
      <c r="AGL199" s="9"/>
      <c r="AGO199" s="10"/>
      <c r="AGP199" s="1"/>
      <c r="AGQ199" s="9"/>
      <c r="AGT199" s="10"/>
      <c r="AGU199" s="1"/>
      <c r="AGV199" s="9"/>
      <c r="AGY199" s="10"/>
      <c r="AGZ199" s="1"/>
      <c r="AHA199" s="9"/>
      <c r="AHD199" s="10"/>
      <c r="AHE199" s="1"/>
      <c r="AHF199" s="9"/>
      <c r="AHI199" s="10"/>
      <c r="AHJ199" s="1"/>
      <c r="AHK199" s="9"/>
      <c r="AHN199" s="10"/>
      <c r="AHO199" s="1"/>
      <c r="AHP199" s="9"/>
      <c r="AHS199" s="10"/>
      <c r="AHT199" s="1"/>
      <c r="AHU199" s="9"/>
      <c r="AHX199" s="10"/>
      <c r="AHY199" s="1"/>
      <c r="AHZ199" s="9"/>
      <c r="AIC199" s="10"/>
      <c r="AID199" s="1"/>
      <c r="AIE199" s="9"/>
      <c r="AIH199" s="10"/>
      <c r="AII199" s="1"/>
      <c r="AIJ199" s="9"/>
      <c r="AIM199" s="10"/>
      <c r="AIN199" s="1"/>
      <c r="AIO199" s="9"/>
      <c r="AIR199" s="10"/>
      <c r="AIS199" s="1"/>
      <c r="AIT199" s="9"/>
      <c r="AIW199" s="10"/>
      <c r="AIX199" s="1"/>
      <c r="AIY199" s="9"/>
      <c r="AJB199" s="10"/>
      <c r="AJC199" s="1"/>
      <c r="AJD199" s="9"/>
      <c r="AJG199" s="10"/>
      <c r="AJH199" s="1"/>
      <c r="AJI199" s="9"/>
      <c r="AJL199" s="10"/>
      <c r="AJM199" s="1"/>
      <c r="AJN199" s="9"/>
      <c r="AJQ199" s="10"/>
      <c r="AJR199" s="1"/>
      <c r="AJS199" s="9"/>
      <c r="AJV199" s="10"/>
      <c r="AJW199" s="1"/>
      <c r="AJX199" s="9"/>
      <c r="AKA199" s="10"/>
      <c r="AKB199" s="1"/>
      <c r="AKC199" s="9"/>
      <c r="AKF199" s="10"/>
      <c r="AKG199" s="1"/>
      <c r="AKH199" s="9"/>
      <c r="AKK199" s="10"/>
      <c r="AKL199" s="1"/>
      <c r="AKM199" s="9"/>
      <c r="AKP199" s="10"/>
      <c r="AKQ199" s="1"/>
      <c r="AKR199" s="9"/>
      <c r="AKU199" s="10"/>
      <c r="AKV199" s="1"/>
      <c r="AKW199" s="9"/>
      <c r="AKZ199" s="10"/>
      <c r="ALA199" s="1"/>
      <c r="ALB199" s="9"/>
      <c r="ALE199" s="10"/>
      <c r="ALF199" s="1"/>
      <c r="ALG199" s="9"/>
      <c r="ALJ199" s="10"/>
      <c r="ALK199" s="1"/>
      <c r="ALL199" s="9"/>
      <c r="ALO199" s="10"/>
      <c r="ALP199" s="1"/>
      <c r="ALQ199" s="9"/>
      <c r="ALT199" s="10"/>
      <c r="ALU199" s="1"/>
      <c r="ALV199" s="9"/>
      <c r="ALY199" s="10"/>
      <c r="ALZ199" s="1"/>
      <c r="AMA199" s="9"/>
      <c r="AMD199" s="10"/>
      <c r="AME199" s="1"/>
      <c r="AMF199" s="9"/>
      <c r="AMI199" s="10"/>
      <c r="AMJ199" s="1"/>
    </row>
    <row r="200" spans="1:1024" customHeight="1" ht="13.2">
      <c r="I200" s="1"/>
      <c r="J200" s="9"/>
      <c r="M200" s="10"/>
    </row>
    <row r="201" spans="1:1024" customHeight="1" ht="13.2">
      <c r="I201" s="1"/>
      <c r="J201" s="9"/>
      <c r="M201" s="10"/>
    </row>
    <row r="202" spans="1:1024" customHeight="1" ht="13.2">
      <c r="I202" s="1"/>
      <c r="J202" s="9"/>
      <c r="M202" s="10"/>
    </row>
    <row r="203" spans="1:1024" customHeight="1" ht="13.2">
      <c r="I203" s="1"/>
      <c r="J203" s="9"/>
      <c r="M203" s="10"/>
    </row>
    <row r="204" spans="1:1024" customHeight="1" ht="13.2">
      <c r="I204" s="1"/>
      <c r="J204" s="9"/>
      <c r="M204" s="10"/>
    </row>
    <row r="205" spans="1:1024" customHeight="1" ht="13.2">
      <c r="I205" s="1"/>
      <c r="J205" s="9"/>
      <c r="M205" s="10"/>
    </row>
    <row r="206" spans="1:1024" customHeight="1" ht="13.2">
      <c r="I206" s="1"/>
      <c r="J206" s="9"/>
      <c r="M206" s="10"/>
    </row>
    <row r="207" spans="1:1024" customHeight="1" ht="13.2">
      <c r="I207" s="1"/>
      <c r="J207" s="9"/>
      <c r="M207" s="10"/>
    </row>
    <row r="208" spans="1:1024" customHeight="1" ht="13.2">
      <c r="I208" s="1"/>
      <c r="J208" s="9"/>
      <c r="M208" s="10"/>
    </row>
    <row r="209" spans="1:1024" customHeight="1" ht="13.2">
      <c r="I209" s="1"/>
      <c r="J209" s="9"/>
      <c r="M209" s="10"/>
    </row>
    <row r="210" spans="1:1024" customHeight="1" ht="13.2">
      <c r="I210" s="1"/>
      <c r="J210" s="9"/>
      <c r="M210" s="10"/>
    </row>
    <row r="211" spans="1:1024" customHeight="1" ht="13.2">
      <c r="I211" s="1"/>
      <c r="J211" s="9"/>
      <c r="M211" s="10"/>
    </row>
    <row r="212" spans="1:1024" customHeight="1" ht="13.2">
      <c r="I212" s="1"/>
      <c r="J212" s="9"/>
      <c r="M212" s="10"/>
    </row>
    <row r="213" spans="1:1024" customHeight="1" ht="13.2">
      <c r="I213" s="1"/>
      <c r="J213" s="9"/>
      <c r="M213" s="10"/>
    </row>
    <row r="214" spans="1:1024" customHeight="1" ht="13.2">
      <c r="I214" s="1"/>
      <c r="J214" s="9"/>
      <c r="M214" s="10"/>
    </row>
    <row r="215" spans="1:1024" customHeight="1" ht="13.2">
      <c r="I215" s="1"/>
      <c r="J215" s="9"/>
      <c r="M215" s="10"/>
    </row>
    <row r="216" spans="1:1024" customHeight="1" ht="13.2">
      <c r="I216" s="1"/>
      <c r="J216" s="9"/>
      <c r="M216" s="10"/>
    </row>
    <row r="217" spans="1:1024" customHeight="1" ht="13.2">
      <c r="I217" s="1"/>
      <c r="J217" s="9"/>
      <c r="M217" s="10"/>
    </row>
    <row r="218" spans="1:1024" customHeight="1" ht="13.2">
      <c r="I218" s="1"/>
      <c r="J218" s="9"/>
      <c r="M218" s="10"/>
    </row>
    <row r="219" spans="1:1024" customHeight="1" ht="13.2">
      <c r="I219" s="1"/>
      <c r="J219" s="9"/>
      <c r="M219" s="10"/>
    </row>
    <row r="220" spans="1:1024" customHeight="1" ht="13.2">
      <c r="I220" s="1"/>
      <c r="J220" s="9"/>
      <c r="M220" s="10"/>
    </row>
    <row r="221" spans="1:1024" customHeight="1" ht="13.2">
      <c r="I221" s="1"/>
      <c r="J221" s="9"/>
      <c r="M221" s="10"/>
    </row>
    <row r="222" spans="1:1024" customHeight="1" ht="13.2">
      <c r="I222" s="1"/>
      <c r="J222" s="9"/>
      <c r="M222" s="10"/>
    </row>
    <row r="223" spans="1:1024" customHeight="1" ht="13.2">
      <c r="I223" s="1"/>
      <c r="J223" s="9"/>
      <c r="M223" s="10"/>
    </row>
    <row r="224" spans="1:1024" customHeight="1" ht="13.2">
      <c r="I224" s="1"/>
      <c r="J224" s="9"/>
      <c r="M224" s="10"/>
    </row>
    <row r="225" spans="1:1024" customHeight="1" ht="13.2">
      <c r="I225" s="1"/>
      <c r="J225" s="9"/>
      <c r="M225" s="10"/>
    </row>
    <row r="226" spans="1:1024" customHeight="1" ht="13.2">
      <c r="I226" s="1"/>
      <c r="J226" s="9"/>
      <c r="M226" s="10"/>
    </row>
    <row r="227" spans="1:1024" customHeight="1" ht="13.2">
      <c r="I227" s="1"/>
      <c r="J227" s="9"/>
      <c r="M227" s="10"/>
    </row>
    <row r="228" spans="1:1024" customHeight="1" ht="13.2">
      <c r="I228" s="1"/>
      <c r="J228" s="9"/>
      <c r="M228" s="10"/>
    </row>
    <row r="229" spans="1:1024" customHeight="1" ht="13.2">
      <c r="I229" s="1"/>
      <c r="J229" s="9"/>
      <c r="M229" s="10"/>
    </row>
    <row r="230" spans="1:1024" customHeight="1" ht="13.2">
      <c r="I230" s="1"/>
      <c r="J230" s="9"/>
      <c r="M230" s="10"/>
    </row>
    <row r="231" spans="1:1024" customHeight="1" ht="13.2">
      <c r="I231" s="1"/>
      <c r="J231" s="9"/>
      <c r="M231" s="10"/>
    </row>
    <row r="232" spans="1:1024" customHeight="1" ht="13.2">
      <c r="I232" s="1"/>
      <c r="J232" s="9"/>
      <c r="M232" s="10"/>
    </row>
    <row r="233" spans="1:1024" customHeight="1" ht="13.2">
      <c r="I233" s="1"/>
      <c r="J233" s="9"/>
      <c r="M233" s="10"/>
    </row>
    <row r="234" spans="1:1024" customHeight="1" ht="13.2">
      <c r="I234" s="1"/>
      <c r="J234" s="9"/>
      <c r="M234" s="10"/>
    </row>
    <row r="235" spans="1:1024" customHeight="1" ht="13.2">
      <c r="I235" s="1"/>
      <c r="J235" s="9"/>
      <c r="M235" s="10"/>
    </row>
    <row r="236" spans="1:1024" customHeight="1" ht="13.2">
      <c r="I236" s="1"/>
      <c r="J236" s="9"/>
      <c r="M236" s="10"/>
    </row>
    <row r="237" spans="1:1024" customHeight="1" ht="13.2">
      <c r="I237" s="1"/>
      <c r="J237" s="9"/>
      <c r="M237" s="10"/>
    </row>
    <row r="238" spans="1:1024" customHeight="1" ht="13.2">
      <c r="I238" s="1"/>
      <c r="J238" s="9"/>
      <c r="M238" s="10"/>
    </row>
    <row r="239" spans="1:1024" customHeight="1" ht="13.2">
      <c r="I239" s="1"/>
      <c r="J239" s="9"/>
      <c r="M239" s="10"/>
    </row>
    <row r="240" spans="1:1024" customHeight="1" ht="13.2">
      <c r="I240" s="1"/>
      <c r="J240" s="9"/>
      <c r="M240" s="10"/>
    </row>
    <row r="241" spans="1:1024" customHeight="1" ht="13.2">
      <c r="I241" s="1"/>
      <c r="J241" s="9"/>
      <c r="M241" s="10"/>
    </row>
    <row r="242" spans="1:1024" customHeight="1" ht="13.2">
      <c r="I242" s="1"/>
      <c r="J242" s="9"/>
      <c r="M242" s="10"/>
    </row>
    <row r="243" spans="1:1024" customHeight="1" ht="13.2">
      <c r="I243" s="1"/>
      <c r="J243" s="9"/>
      <c r="M243" s="10"/>
    </row>
    <row r="244" spans="1:1024" customHeight="1" ht="13.2">
      <c r="I244" s="1"/>
      <c r="J244" s="9"/>
      <c r="M244" s="10"/>
    </row>
    <row r="245" spans="1:1024" customHeight="1" ht="13.2">
      <c r="I245" s="1"/>
      <c r="J245" s="9"/>
      <c r="M245" s="10"/>
    </row>
    <row r="246" spans="1:1024" customHeight="1" ht="13.2">
      <c r="I246" s="1"/>
      <c r="J246" s="9"/>
      <c r="M246" s="10"/>
    </row>
    <row r="247" spans="1:1024" customHeight="1" ht="13.2">
      <c r="I247" s="1"/>
      <c r="J247" s="9"/>
      <c r="M247" s="10"/>
    </row>
    <row r="248" spans="1:1024" customHeight="1" ht="13.2">
      <c r="I248" s="1"/>
      <c r="J248" s="9"/>
      <c r="M248" s="10"/>
    </row>
    <row r="249" spans="1:1024" customHeight="1" ht="13.2">
      <c r="I249" s="1"/>
      <c r="J249" s="9"/>
      <c r="M249" s="10"/>
    </row>
    <row r="250" spans="1:1024" customHeight="1" ht="13.2">
      <c r="I250" s="1"/>
      <c r="J250" s="9"/>
      <c r="M250" s="10"/>
    </row>
    <row r="251" spans="1:1024" customHeight="1" ht="13.2">
      <c r="I251" s="1"/>
      <c r="J251" s="9"/>
      <c r="M251" s="10"/>
    </row>
    <row r="252" spans="1:1024" customHeight="1" ht="13.2">
      <c r="I252" s="1"/>
      <c r="J252" s="9"/>
      <c r="M252" s="10"/>
    </row>
    <row r="253" spans="1:1024" customHeight="1" ht="13.2">
      <c r="I253" s="1"/>
      <c r="J253" s="9"/>
      <c r="M253" s="10"/>
    </row>
    <row r="254" spans="1:1024" customHeight="1" ht="13.2">
      <c r="I254" s="1"/>
      <c r="J254" s="9"/>
      <c r="M254" s="10"/>
    </row>
    <row r="255" spans="1:1024" customHeight="1" ht="13.2">
      <c r="I255" s="1"/>
      <c r="J255" s="9"/>
      <c r="M255" s="10"/>
    </row>
    <row r="256" spans="1:1024" customHeight="1" ht="13.2">
      <c r="I256" s="1"/>
      <c r="J256" s="9"/>
      <c r="M256" s="10"/>
    </row>
    <row r="257" spans="1:1024" customHeight="1" ht="13.2">
      <c r="I257" s="1"/>
      <c r="J257" s="9"/>
      <c r="M257" s="10"/>
    </row>
    <row r="258" spans="1:1024" customHeight="1" ht="13.2">
      <c r="I258" s="1"/>
      <c r="J258" s="9"/>
      <c r="M258" s="10"/>
    </row>
    <row r="259" spans="1:1024" customHeight="1" ht="13.2">
      <c r="I259" s="1"/>
      <c r="J259" s="9"/>
      <c r="M259" s="10"/>
    </row>
    <row r="260" spans="1:1024" customHeight="1" ht="13.2">
      <c r="I260" s="1"/>
      <c r="J260" s="9"/>
      <c r="M260" s="10"/>
    </row>
    <row r="261" spans="1:1024" customHeight="1" ht="13.2">
      <c r="I261" s="1"/>
      <c r="J261" s="9"/>
      <c r="M261" s="10"/>
    </row>
    <row r="262" spans="1:1024" customHeight="1" ht="13.2">
      <c r="I262" s="1"/>
      <c r="J262" s="9"/>
      <c r="M262" s="10"/>
    </row>
    <row r="263" spans="1:1024" customHeight="1" ht="13.2">
      <c r="I263" s="1"/>
      <c r="J263" s="9"/>
      <c r="M263" s="10"/>
    </row>
    <row r="264" spans="1:1024" customHeight="1" ht="13.2">
      <c r="I264" s="1"/>
      <c r="J264" s="9"/>
      <c r="M264" s="10"/>
    </row>
    <row r="265" spans="1:1024" customHeight="1" ht="13.2">
      <c r="I265" s="1"/>
      <c r="J265" s="9"/>
      <c r="M265" s="10"/>
    </row>
    <row r="266" spans="1:1024" customHeight="1" ht="13.2">
      <c r="I266" s="1"/>
      <c r="J266" s="9"/>
      <c r="M266" s="10"/>
    </row>
    <row r="267" spans="1:1024" customHeight="1" ht="13.2">
      <c r="I267" s="1"/>
      <c r="J267" s="9"/>
      <c r="M267" s="10"/>
    </row>
    <row r="268" spans="1:1024" customHeight="1" ht="13.2">
      <c r="I268" s="1"/>
      <c r="J268" s="9"/>
      <c r="M268" s="10"/>
    </row>
    <row r="269" spans="1:1024" customHeight="1" ht="13.2">
      <c r="I269" s="1"/>
      <c r="J269" s="9"/>
      <c r="M269" s="10"/>
    </row>
    <row r="270" spans="1:1024" customHeight="1" ht="13.2">
      <c r="I270" s="1"/>
      <c r="J270" s="9"/>
      <c r="M270" s="10"/>
    </row>
    <row r="271" spans="1:1024" customHeight="1" ht="13.2">
      <c r="I271" s="1"/>
      <c r="J271" s="9"/>
      <c r="M271" s="10"/>
    </row>
    <row r="272" spans="1:1024" customHeight="1" ht="13.2">
      <c r="I272" s="1"/>
      <c r="J272" s="9"/>
      <c r="M272" s="10"/>
    </row>
    <row r="273" spans="1:1024" customHeight="1" ht="13.2">
      <c r="I273" s="1"/>
      <c r="J273" s="9"/>
      <c r="M273" s="10"/>
    </row>
    <row r="274" spans="1:1024" customHeight="1" ht="13.2">
      <c r="I274" s="1"/>
      <c r="J274" s="9"/>
      <c r="M274" s="10"/>
    </row>
    <row r="275" spans="1:1024" customHeight="1" ht="13.2">
      <c r="I275" s="1"/>
      <c r="J275" s="9"/>
      <c r="M275" s="10"/>
    </row>
    <row r="276" spans="1:1024" customHeight="1" ht="13.2">
      <c r="I276" s="1"/>
      <c r="J276" s="9"/>
      <c r="M276" s="10"/>
    </row>
    <row r="277" spans="1:1024" customHeight="1" ht="13.2">
      <c r="I277" s="1"/>
      <c r="J277" s="9"/>
      <c r="M277" s="10"/>
    </row>
    <row r="278" spans="1:1024" customHeight="1" ht="13.2">
      <c r="I278" s="1"/>
      <c r="J278" s="9"/>
      <c r="M278" s="10"/>
    </row>
    <row r="279" spans="1:1024" customHeight="1" ht="13.2">
      <c r="I279" s="1"/>
      <c r="J279" s="9"/>
      <c r="M279" s="10"/>
    </row>
    <row r="280" spans="1:1024" customHeight="1" ht="13.2">
      <c r="I280" s="1"/>
      <c r="J280" s="9"/>
      <c r="M280" s="10"/>
    </row>
    <row r="281" spans="1:1024" customHeight="1" ht="13.2">
      <c r="I281" s="1"/>
      <c r="J281" s="9"/>
      <c r="M281" s="10"/>
    </row>
    <row r="282" spans="1:1024" customHeight="1" ht="13.2">
      <c r="I282" s="1"/>
    </row>
    <row r="283" spans="1:1024" customHeight="1" ht="13.2">
      <c r="I283" s="1"/>
    </row>
    <row r="284" spans="1:1024" customHeight="1" ht="13.2">
      <c r="I284" s="1"/>
    </row>
    <row r="285" spans="1:1024" customHeight="1" ht="13.2">
      <c r="I285" s="1"/>
    </row>
    <row r="286" spans="1:1024" customHeight="1" ht="13.2">
      <c r="I286" s="1"/>
    </row>
    <row r="287" spans="1:1024" customHeight="1" ht="13.2">
      <c r="I287" s="1"/>
    </row>
    <row r="288" spans="1:1024" customHeight="1" ht="13.2">
      <c r="I288" s="1"/>
    </row>
    <row r="289" spans="1:1024" customHeight="1" ht="13.2">
      <c r="I289" s="1"/>
    </row>
    <row r="290" spans="1:1024" customHeight="1" ht="13.2">
      <c r="I290" s="1"/>
    </row>
    <row r="291" spans="1:1024" customHeight="1" ht="13.2">
      <c r="I291" s="1"/>
    </row>
    <row r="292" spans="1:1024" customHeight="1" ht="13.2">
      <c r="I292" s="1"/>
    </row>
    <row r="293" spans="1:1024" customHeight="1" ht="13.2">
      <c r="I293" s="1"/>
    </row>
    <row r="294" spans="1:1024" customHeight="1" ht="13.2">
      <c r="I294" s="1"/>
    </row>
    <row r="295" spans="1:1024" customHeight="1" ht="13.2">
      <c r="I295" s="1"/>
    </row>
    <row r="296" spans="1:1024" customHeight="1" ht="13.2">
      <c r="I296" s="1"/>
    </row>
    <row r="297" spans="1:1024" customHeight="1" ht="13.2">
      <c r="I297" s="1"/>
    </row>
    <row r="298" spans="1:1024" customHeight="1" ht="13.2">
      <c r="I298" s="1"/>
    </row>
    <row r="299" spans="1:1024" customHeight="1" ht="13.2">
      <c r="I299" s="1"/>
    </row>
    <row r="300" spans="1:1024" customHeight="1" ht="13.2">
      <c r="I300" s="1"/>
    </row>
    <row r="301" spans="1:1024" customHeight="1" ht="13.2">
      <c r="I301" s="1"/>
    </row>
    <row r="302" spans="1:1024" customHeight="1" ht="13.2">
      <c r="I302" s="1"/>
    </row>
    <row r="303" spans="1:1024" customHeight="1" ht="13.2">
      <c r="I303" s="1"/>
    </row>
    <row r="304" spans="1:1024" customHeight="1" ht="13.2">
      <c r="I304" s="1"/>
    </row>
    <row r="305" spans="1:1024" customHeight="1" ht="13.2">
      <c r="I305" s="1"/>
    </row>
    <row r="306" spans="1:1024" customHeight="1" ht="13.2">
      <c r="I306" s="1"/>
    </row>
    <row r="307" spans="1:1024" customHeight="1" ht="13.2">
      <c r="I307" s="1"/>
    </row>
    <row r="308" spans="1:1024" customHeight="1" ht="13.2">
      <c r="I308" s="1"/>
    </row>
    <row r="309" spans="1:1024" customHeight="1" ht="13.2">
      <c r="I309" s="1"/>
    </row>
    <row r="310" spans="1:1024" customHeight="1" ht="13.2">
      <c r="I310" s="1"/>
    </row>
    <row r="311" spans="1:1024" customHeight="1" ht="13.2">
      <c r="I311" s="1"/>
    </row>
    <row r="312" spans="1:1024" customHeight="1" ht="13.2">
      <c r="I312" s="1"/>
    </row>
    <row r="313" spans="1:1024" customHeight="1" ht="13.2">
      <c r="I313" s="1"/>
    </row>
    <row r="314" spans="1:1024" customHeight="1" ht="13.2">
      <c r="I314" s="1"/>
    </row>
    <row r="315" spans="1:1024" customHeight="1" ht="13.2">
      <c r="I315" s="1"/>
    </row>
    <row r="316" spans="1:1024" customHeight="1" ht="13.2">
      <c r="I316" s="1"/>
    </row>
    <row r="317" spans="1:1024" customHeight="1" ht="13.2">
      <c r="I317" s="1"/>
    </row>
    <row r="318" spans="1:1024" customHeight="1" ht="13.2">
      <c r="I318" s="1"/>
    </row>
    <row r="319" spans="1:1024" customHeight="1" ht="13.2">
      <c r="I319" s="1"/>
    </row>
    <row r="320" spans="1:1024" customHeight="1" ht="13.2">
      <c r="I320" s="1"/>
    </row>
    <row r="321" spans="1:1024" customHeight="1" ht="13.2">
      <c r="I321" s="1"/>
    </row>
    <row r="322" spans="1:1024" customHeight="1" ht="13.2">
      <c r="I322" s="1"/>
    </row>
    <row r="323" spans="1:1024" customHeight="1" ht="13.2">
      <c r="I323" s="1"/>
    </row>
    <row r="324" spans="1:1024" customHeight="1" ht="13.2">
      <c r="I324" s="1"/>
    </row>
    <row r="325" spans="1:1024" customHeight="1" ht="13.2">
      <c r="I325" s="1"/>
    </row>
    <row r="326" spans="1:1024" customHeight="1" ht="13.2">
      <c r="I326" s="1"/>
    </row>
    <row r="327" spans="1:1024" customHeight="1" ht="13.2">
      <c r="I327" s="1"/>
    </row>
    <row r="328" spans="1:1024" customHeight="1" ht="13.2">
      <c r="I328" s="1"/>
    </row>
    <row r="329" spans="1:1024" customHeight="1" ht="13.2">
      <c r="I329" s="1"/>
    </row>
    <row r="330" spans="1:1024" customHeight="1" ht="13.2">
      <c r="I330" s="1"/>
    </row>
    <row r="331" spans="1:1024" customHeight="1" ht="13.2">
      <c r="I331" s="1"/>
    </row>
    <row r="332" spans="1:1024" customHeight="1" ht="13.2">
      <c r="I332" s="1"/>
    </row>
    <row r="333" spans="1:1024" customHeight="1" ht="13.2">
      <c r="I333" s="1"/>
    </row>
    <row r="334" spans="1:1024" customHeight="1" ht="13.2">
      <c r="I334" s="1"/>
    </row>
    <row r="335" spans="1:1024" customHeight="1" ht="13.2">
      <c r="I335" s="1"/>
    </row>
    <row r="336" spans="1:1024" customHeight="1" ht="13.2">
      <c r="I336" s="1"/>
    </row>
    <row r="337" spans="1:1024" customHeight="1" ht="13.2">
      <c r="I337" s="1"/>
    </row>
    <row r="338" spans="1:1024" customHeight="1" ht="13.2">
      <c r="I338" s="1"/>
    </row>
    <row r="339" spans="1:1024" customHeight="1" ht="13.2">
      <c r="I339" s="1"/>
    </row>
    <row r="340" spans="1:1024" customHeight="1" ht="13.2">
      <c r="I340" s="1"/>
    </row>
    <row r="341" spans="1:1024" customHeight="1" ht="13.2">
      <c r="I341" s="1"/>
    </row>
    <row r="342" spans="1:1024" customHeight="1" ht="13.2">
      <c r="I342" s="1"/>
    </row>
    <row r="343" spans="1:1024" customHeight="1" ht="13.2">
      <c r="I343" s="1"/>
    </row>
    <row r="344" spans="1:1024" customHeight="1" ht="13.2">
      <c r="I344" s="1"/>
    </row>
    <row r="345" spans="1:1024" customHeight="1" ht="13.2">
      <c r="I345" s="1"/>
    </row>
    <row r="346" spans="1:1024" customHeight="1" ht="13.2">
      <c r="I346" s="1"/>
    </row>
    <row r="347" spans="1:1024" customHeight="1" ht="13.2">
      <c r="I347" s="1"/>
    </row>
    <row r="348" spans="1:1024" customHeight="1" ht="13.2">
      <c r="I348" s="1"/>
    </row>
    <row r="349" spans="1:1024" customHeight="1" ht="13.2">
      <c r="I349" s="1"/>
    </row>
    <row r="350" spans="1:1024" customHeight="1" ht="13.2">
      <c r="I350" s="1"/>
    </row>
    <row r="351" spans="1:1024" customHeight="1" ht="13.2">
      <c r="I351" s="1"/>
    </row>
    <row r="352" spans="1:1024" customHeight="1" ht="13.2">
      <c r="I352" s="1"/>
    </row>
    <row r="353" spans="1:1024" customHeight="1" ht="13.2">
      <c r="I353" s="1"/>
    </row>
    <row r="354" spans="1:1024" customHeight="1" ht="13.2">
      <c r="I354" s="1"/>
    </row>
    <row r="355" spans="1:1024" customHeight="1" ht="13.2">
      <c r="I355" s="1"/>
    </row>
    <row r="356" spans="1:1024" customHeight="1" ht="13.2">
      <c r="I356" s="1"/>
    </row>
    <row r="357" spans="1:1024" customHeight="1" ht="13.2">
      <c r="I357" s="1"/>
    </row>
    <row r="358" spans="1:1024" customHeight="1" ht="13.2">
      <c r="I358" s="1"/>
    </row>
    <row r="359" spans="1:1024" customHeight="1" ht="13.2">
      <c r="I359" s="1"/>
    </row>
    <row r="360" spans="1:1024" customHeight="1" ht="13.2">
      <c r="I360" s="1"/>
    </row>
    <row r="361" spans="1:1024" customHeight="1" ht="13.2">
      <c r="I361" s="1"/>
    </row>
    <row r="362" spans="1:1024" customHeight="1" ht="13.2">
      <c r="I362" s="1"/>
    </row>
    <row r="363" spans="1:1024" customHeight="1" ht="13.2">
      <c r="I363" s="1"/>
    </row>
    <row r="364" spans="1:1024" customHeight="1" ht="13.2">
      <c r="I364" s="1"/>
    </row>
    <row r="365" spans="1:1024" customHeight="1" ht="13.2">
      <c r="I365" s="1"/>
    </row>
    <row r="366" spans="1:1024" customHeight="1" ht="13.2">
      <c r="I366" s="1"/>
    </row>
    <row r="367" spans="1:1024" customHeight="1" ht="13.2">
      <c r="I367" s="1"/>
    </row>
    <row r="368" spans="1:1024" customHeight="1" ht="13.2">
      <c r="I368" s="1"/>
    </row>
    <row r="369" spans="1:1024" customHeight="1" ht="13.2">
      <c r="I369" s="1"/>
    </row>
    <row r="370" spans="1:1024" customHeight="1" ht="13.2">
      <c r="I370" s="1"/>
    </row>
    <row r="371" spans="1:1024" customHeight="1" ht="13.2">
      <c r="I371" s="1"/>
    </row>
    <row r="372" spans="1:1024" customHeight="1" ht="13.2">
      <c r="I372" s="1"/>
    </row>
    <row r="373" spans="1:1024" customHeight="1" ht="13.2">
      <c r="I373" s="1"/>
    </row>
    <row r="374" spans="1:1024" customHeight="1" ht="13.2">
      <c r="I374" s="1"/>
    </row>
    <row r="375" spans="1:1024" customHeight="1" ht="13.2">
      <c r="I375" s="1"/>
    </row>
    <row r="376" spans="1:1024" customHeight="1" ht="13.2">
      <c r="I376" s="1"/>
    </row>
    <row r="377" spans="1:1024" customHeight="1" ht="13.2">
      <c r="I377" s="1"/>
    </row>
    <row r="378" spans="1:1024" customHeight="1" ht="13.2">
      <c r="I378" s="1"/>
    </row>
    <row r="379" spans="1:1024" customHeight="1" ht="13.2">
      <c r="I379" s="1"/>
    </row>
    <row r="380" spans="1:1024" customHeight="1" ht="13.2">
      <c r="I380" s="1"/>
    </row>
    <row r="381" spans="1:1024" customHeight="1" ht="13.2">
      <c r="I381" s="1"/>
    </row>
    <row r="382" spans="1:1024" customHeight="1" ht="13.2">
      <c r="I382" s="1"/>
    </row>
    <row r="383" spans="1:1024" customHeight="1" ht="13.2">
      <c r="I383" s="1"/>
    </row>
    <row r="384" spans="1:1024" customHeight="1" ht="13.2">
      <c r="I384" s="1"/>
    </row>
    <row r="385" spans="1:1024" customHeight="1" ht="13.2">
      <c r="I385" s="1"/>
    </row>
    <row r="386" spans="1:1024" customHeight="1" ht="13.2">
      <c r="I386" s="1"/>
    </row>
    <row r="387" spans="1:1024" customHeight="1" ht="13.2">
      <c r="I387" s="1"/>
    </row>
    <row r="388" spans="1:1024" customHeight="1" ht="13.2">
      <c r="I388" s="1"/>
    </row>
    <row r="389" spans="1:1024" customHeight="1" ht="13.2">
      <c r="I389" s="1"/>
    </row>
    <row r="390" spans="1:1024" customHeight="1" ht="13.2">
      <c r="I390" s="1"/>
    </row>
    <row r="391" spans="1:1024" customHeight="1" ht="13.2">
      <c r="I391" s="1"/>
    </row>
    <row r="392" spans="1:1024" customHeight="1" ht="13.2">
      <c r="I392" s="1"/>
    </row>
    <row r="393" spans="1:1024" customHeight="1" ht="13.2">
      <c r="I393" s="1"/>
    </row>
    <row r="394" spans="1:1024" customHeight="1" ht="13.2">
      <c r="I394" s="1"/>
    </row>
    <row r="395" spans="1:1024" customHeight="1" ht="13.2">
      <c r="I395" s="1"/>
    </row>
    <row r="396" spans="1:1024" customHeight="1" ht="13.2">
      <c r="I396" s="1"/>
    </row>
    <row r="397" spans="1:1024" customHeight="1" ht="13.2">
      <c r="I397" s="1"/>
    </row>
    <row r="398" spans="1:1024" customHeight="1" ht="13.2">
      <c r="I398" s="1"/>
    </row>
    <row r="399" spans="1:1024" customHeight="1" ht="13.2">
      <c r="A399" s="9" t="s">
        <v>57</v>
      </c>
      <c r="B399" s="10">
        <v>41578</v>
      </c>
      <c r="C399" s="9" t="s">
        <v>110</v>
      </c>
      <c r="D399" s="10">
        <v>41578</v>
      </c>
      <c r="E399" s="8">
        <v>-274.16</v>
      </c>
      <c r="F399" s="12">
        <v>-15842.86</v>
      </c>
      <c r="G399" s="8" t="s">
        <v>4</v>
      </c>
      <c r="H399" s="8">
        <v>901</v>
      </c>
      <c r="I399" s="1"/>
      <c r="J399" s="9"/>
      <c r="M399" s="10"/>
    </row>
    <row r="400" spans="1:1024" customHeight="1" ht="13.2">
      <c r="A400" s="9" t="s">
        <v>57</v>
      </c>
      <c r="B400" s="10">
        <v>41582</v>
      </c>
      <c r="C400" s="9" t="s">
        <v>111</v>
      </c>
      <c r="D400" s="10">
        <v>41582</v>
      </c>
      <c r="E400" s="8">
        <v>363</v>
      </c>
      <c r="F400" s="12">
        <v>-15479.86</v>
      </c>
      <c r="G400" s="8" t="s">
        <v>4</v>
      </c>
      <c r="H400" s="8">
        <v>901</v>
      </c>
      <c r="I400" s="1"/>
      <c r="J400" s="9"/>
      <c r="M400" s="10"/>
    </row>
    <row r="401" spans="1:1024" customHeight="1" ht="13.2">
      <c r="A401" s="9" t="s">
        <v>57</v>
      </c>
      <c r="B401" s="10">
        <v>41582</v>
      </c>
      <c r="C401" s="9" t="s">
        <v>63</v>
      </c>
      <c r="D401" s="10">
        <v>41582</v>
      </c>
      <c r="E401" s="12">
        <v>3300.88</v>
      </c>
      <c r="F401" s="12">
        <v>-12178.98</v>
      </c>
      <c r="G401" s="8" t="s">
        <v>4</v>
      </c>
      <c r="H401" s="8">
        <v>901</v>
      </c>
      <c r="I401" s="1"/>
      <c r="J401" s="9"/>
      <c r="M401" s="10"/>
    </row>
    <row r="402" spans="1:1024" customHeight="1" ht="13.2">
      <c r="A402" s="9" t="s">
        <v>57</v>
      </c>
      <c r="B402" s="10">
        <v>41582</v>
      </c>
      <c r="C402" s="9" t="s">
        <v>112</v>
      </c>
      <c r="D402" s="10">
        <v>41582</v>
      </c>
      <c r="E402" s="12">
        <v>2197.96</v>
      </c>
      <c r="F402" s="12">
        <v>-9981.02</v>
      </c>
      <c r="G402" s="8" t="s">
        <v>4</v>
      </c>
      <c r="H402" s="8">
        <v>901</v>
      </c>
      <c r="I402" s="1"/>
      <c r="J402" s="9"/>
      <c r="M402" s="10"/>
    </row>
    <row r="403" spans="1:1024" customHeight="1" ht="13.2">
      <c r="A403" s="9" t="s">
        <v>57</v>
      </c>
      <c r="B403" s="10">
        <v>41582</v>
      </c>
      <c r="C403" s="9" t="s">
        <v>113</v>
      </c>
      <c r="D403" s="10">
        <v>41582</v>
      </c>
      <c r="E403" s="8">
        <v>-35</v>
      </c>
      <c r="F403" s="12">
        <v>-10016.02</v>
      </c>
      <c r="G403" s="8" t="s">
        <v>4</v>
      </c>
      <c r="H403" s="8">
        <v>901</v>
      </c>
      <c r="I403" s="1"/>
      <c r="J403" s="9"/>
      <c r="M403" s="10"/>
    </row>
    <row r="404" spans="1:1024" customHeight="1" ht="13.2">
      <c r="A404" s="9" t="s">
        <v>57</v>
      </c>
      <c r="B404" s="10">
        <v>41582</v>
      </c>
      <c r="C404" s="9" t="s">
        <v>114</v>
      </c>
      <c r="D404" s="10">
        <v>41582</v>
      </c>
      <c r="E404" s="8">
        <v>-17.51</v>
      </c>
      <c r="F404" s="12">
        <v>-10033.53</v>
      </c>
      <c r="G404" s="8" t="s">
        <v>4</v>
      </c>
      <c r="H404" s="8">
        <v>901</v>
      </c>
      <c r="I404" s="1"/>
      <c r="J404" s="9"/>
      <c r="M404" s="10"/>
    </row>
    <row r="405" spans="1:1024" customHeight="1" ht="13.2">
      <c r="A405" s="9" t="s">
        <v>57</v>
      </c>
      <c r="B405" s="10">
        <v>41582</v>
      </c>
      <c r="C405" s="9" t="s">
        <v>115</v>
      </c>
      <c r="D405" s="10">
        <v>41582</v>
      </c>
      <c r="E405" s="12">
        <v>-2851.1</v>
      </c>
      <c r="F405" s="12">
        <v>-12884.63</v>
      </c>
      <c r="G405" s="8" t="s">
        <v>4</v>
      </c>
      <c r="H405" s="8">
        <v>901</v>
      </c>
      <c r="I405" s="1"/>
      <c r="J405" s="9"/>
      <c r="M405" s="10"/>
    </row>
    <row r="406" spans="1:1024" customHeight="1" ht="13.2">
      <c r="A406" s="9" t="s">
        <v>57</v>
      </c>
      <c r="B406" s="10">
        <v>41582</v>
      </c>
      <c r="C406" s="9" t="s">
        <v>116</v>
      </c>
      <c r="D406" s="10">
        <v>41582</v>
      </c>
      <c r="E406" s="8">
        <v>-129.86</v>
      </c>
      <c r="F406" s="12">
        <v>-13014.49</v>
      </c>
      <c r="G406" s="8" t="s">
        <v>4</v>
      </c>
      <c r="H406" s="8">
        <v>901</v>
      </c>
      <c r="I406" s="1"/>
      <c r="J406" s="9"/>
      <c r="M406" s="10"/>
    </row>
    <row r="407" spans="1:1024" customHeight="1" ht="13.2">
      <c r="A407" s="9" t="s">
        <v>57</v>
      </c>
      <c r="B407" s="10">
        <v>41582</v>
      </c>
      <c r="C407" s="9" t="s">
        <v>117</v>
      </c>
      <c r="D407" s="10">
        <v>41582</v>
      </c>
      <c r="E407" s="12">
        <v>-3495.82</v>
      </c>
      <c r="F407" s="12">
        <v>-16510.31</v>
      </c>
      <c r="G407" s="8" t="s">
        <v>4</v>
      </c>
      <c r="H407" s="8">
        <v>486</v>
      </c>
      <c r="I407" s="1"/>
      <c r="J407" s="9"/>
      <c r="M407" s="10"/>
    </row>
    <row r="408" spans="1:1024" customHeight="1" ht="13.2">
      <c r="A408" s="9" t="s">
        <v>57</v>
      </c>
      <c r="B408" s="10">
        <v>41582</v>
      </c>
      <c r="C408" s="9" t="s">
        <v>118</v>
      </c>
      <c r="D408" s="10">
        <v>41582</v>
      </c>
      <c r="E408" s="8">
        <v>75.02</v>
      </c>
      <c r="F408" s="12">
        <v>-16435.29</v>
      </c>
      <c r="G408" s="8" t="s">
        <v>4</v>
      </c>
      <c r="H408" s="8">
        <v>3693</v>
      </c>
      <c r="I408" s="1"/>
      <c r="J408" s="9"/>
      <c r="M408" s="10"/>
    </row>
    <row r="409" spans="1:1024" customHeight="1" ht="13.2">
      <c r="A409" s="9" t="s">
        <v>57</v>
      </c>
      <c r="B409" s="10">
        <v>41583</v>
      </c>
      <c r="C409" s="9" t="s">
        <v>119</v>
      </c>
      <c r="D409" s="10">
        <v>41583</v>
      </c>
      <c r="E409" s="12">
        <v>1439.88</v>
      </c>
      <c r="F409" s="12">
        <v>-14995.41</v>
      </c>
      <c r="G409" s="8" t="s">
        <v>4</v>
      </c>
      <c r="H409" s="8">
        <v>901</v>
      </c>
      <c r="I409" s="1"/>
      <c r="J409" s="9"/>
      <c r="M409" s="10"/>
    </row>
    <row r="410" spans="1:1024" customHeight="1" ht="13.2">
      <c r="A410" s="9" t="s">
        <v>57</v>
      </c>
      <c r="B410" s="10">
        <v>41583</v>
      </c>
      <c r="C410" s="9" t="s">
        <v>120</v>
      </c>
      <c r="D410" s="10">
        <v>41583</v>
      </c>
      <c r="E410" s="12">
        <v>-1923.07</v>
      </c>
      <c r="F410" s="12">
        <v>-16918.48</v>
      </c>
      <c r="G410" s="8" t="s">
        <v>4</v>
      </c>
      <c r="H410" s="8">
        <v>901</v>
      </c>
      <c r="I410" s="1"/>
      <c r="J410" s="9"/>
      <c r="M410" s="10"/>
    </row>
    <row r="411" spans="1:1024" customHeight="1" ht="13.2">
      <c r="A411" s="9" t="s">
        <v>57</v>
      </c>
      <c r="B411" s="10">
        <v>41583</v>
      </c>
      <c r="C411" s="9" t="s">
        <v>120</v>
      </c>
      <c r="D411" s="10">
        <v>41583</v>
      </c>
      <c r="E411" s="12">
        <v>-1025.31</v>
      </c>
      <c r="F411" s="12">
        <v>-17943.79</v>
      </c>
      <c r="G411" s="8" t="s">
        <v>4</v>
      </c>
      <c r="H411" s="8">
        <v>901</v>
      </c>
      <c r="I411" s="1"/>
      <c r="J411" s="9"/>
      <c r="M411" s="10"/>
    </row>
    <row r="412" spans="1:1024" customHeight="1" ht="13.2">
      <c r="A412" s="9" t="s">
        <v>57</v>
      </c>
      <c r="B412" s="10">
        <v>41583</v>
      </c>
      <c r="C412" s="9" t="s">
        <v>121</v>
      </c>
      <c r="D412" s="10">
        <v>41583</v>
      </c>
      <c r="E412" s="8">
        <v>-132.8</v>
      </c>
      <c r="F412" s="12">
        <v>-18076.59</v>
      </c>
      <c r="G412" s="8" t="s">
        <v>4</v>
      </c>
      <c r="H412" s="8">
        <v>901</v>
      </c>
      <c r="I412" s="1"/>
      <c r="J412" s="9"/>
      <c r="M412" s="10"/>
    </row>
    <row r="413" spans="1:1024" customHeight="1" ht="13.2">
      <c r="A413" s="9" t="s">
        <v>57</v>
      </c>
      <c r="B413" s="10">
        <v>41583</v>
      </c>
      <c r="C413" s="9" t="s">
        <v>122</v>
      </c>
      <c r="D413" s="10">
        <v>41585</v>
      </c>
      <c r="E413" s="12">
        <v>3039.8</v>
      </c>
      <c r="F413" s="12">
        <v>-15036.79</v>
      </c>
      <c r="G413" s="8" t="s">
        <v>4</v>
      </c>
      <c r="H413" s="8">
        <v>486</v>
      </c>
      <c r="I413" s="1"/>
      <c r="J413" s="9"/>
      <c r="M413" s="10"/>
    </row>
    <row r="414" spans="1:1024" customHeight="1" ht="13.2">
      <c r="A414" s="9" t="s">
        <v>57</v>
      </c>
      <c r="B414" s="10">
        <v>41583</v>
      </c>
      <c r="C414" s="9" t="s">
        <v>123</v>
      </c>
      <c r="D414" s="10">
        <v>41585</v>
      </c>
      <c r="E414" s="8">
        <v>-0.37</v>
      </c>
      <c r="F414" s="12">
        <v>-15037.16</v>
      </c>
      <c r="G414" s="8" t="s">
        <v>4</v>
      </c>
      <c r="H414" s="8">
        <v>486</v>
      </c>
      <c r="I414" s="1"/>
      <c r="J414" s="9"/>
      <c r="M414" s="10"/>
    </row>
    <row r="415" spans="1:1024" customHeight="1" ht="13.2">
      <c r="A415" s="9" t="s">
        <v>57</v>
      </c>
      <c r="B415" s="10">
        <v>41583</v>
      </c>
      <c r="C415" s="9" t="s">
        <v>124</v>
      </c>
      <c r="D415" s="10">
        <v>41585</v>
      </c>
      <c r="E415" s="8">
        <v>-3</v>
      </c>
      <c r="F415" s="12">
        <v>-15040.16</v>
      </c>
      <c r="G415" s="8" t="s">
        <v>4</v>
      </c>
      <c r="H415" s="8">
        <v>486</v>
      </c>
      <c r="I415" s="1"/>
      <c r="J415" s="9"/>
      <c r="M415" s="10"/>
    </row>
    <row r="416" spans="1:1024" customHeight="1" ht="13.2">
      <c r="A416" s="9" t="s">
        <v>57</v>
      </c>
      <c r="B416" s="10">
        <v>41584</v>
      </c>
      <c r="C416" s="9" t="s">
        <v>125</v>
      </c>
      <c r="D416" s="10">
        <v>41584</v>
      </c>
      <c r="E416" s="8">
        <v>358.71</v>
      </c>
      <c r="F416" s="12">
        <v>-14681.45</v>
      </c>
      <c r="G416" s="8" t="s">
        <v>4</v>
      </c>
      <c r="H416" s="8">
        <v>901</v>
      </c>
      <c r="I416" s="1"/>
      <c r="J416" s="9"/>
      <c r="M416" s="10"/>
    </row>
    <row r="417" spans="1:1024" customHeight="1" ht="13.2">
      <c r="A417" s="9" t="s">
        <v>57</v>
      </c>
      <c r="B417" s="10">
        <v>41584</v>
      </c>
      <c r="C417" s="9" t="s">
        <v>126</v>
      </c>
      <c r="D417" s="10">
        <v>41584</v>
      </c>
      <c r="E417" s="8">
        <v>-111.51</v>
      </c>
      <c r="F417" s="12">
        <v>-14792.96</v>
      </c>
      <c r="G417" s="8" t="s">
        <v>4</v>
      </c>
      <c r="H417" s="8">
        <v>901</v>
      </c>
      <c r="I417" s="1"/>
      <c r="J417" s="9"/>
      <c r="M417" s="10"/>
    </row>
    <row r="418" spans="1:1024" customHeight="1" ht="13.2">
      <c r="A418" s="9" t="s">
        <v>57</v>
      </c>
      <c r="B418" s="10">
        <v>41584</v>
      </c>
      <c r="C418" s="9" t="s">
        <v>127</v>
      </c>
      <c r="D418" s="10">
        <v>41584</v>
      </c>
      <c r="E418" s="8">
        <v>-50.88</v>
      </c>
      <c r="F418" s="12">
        <v>-14843.84</v>
      </c>
      <c r="G418" s="8" t="s">
        <v>4</v>
      </c>
      <c r="H418" s="8">
        <v>901</v>
      </c>
      <c r="I418" s="1"/>
      <c r="J418" s="9"/>
      <c r="M418" s="10"/>
    </row>
    <row r="419" spans="1:1024" customHeight="1" ht="13.2">
      <c r="A419" s="9" t="s">
        <v>57</v>
      </c>
      <c r="B419" s="10">
        <v>41584</v>
      </c>
      <c r="C419" s="9" t="s">
        <v>128</v>
      </c>
      <c r="D419" s="10">
        <v>41584</v>
      </c>
      <c r="E419" s="8">
        <v>-307.26</v>
      </c>
      <c r="F419" s="12">
        <v>-15151.1</v>
      </c>
      <c r="G419" s="8" t="s">
        <v>4</v>
      </c>
      <c r="H419" s="8">
        <v>901</v>
      </c>
      <c r="I419" s="1"/>
      <c r="J419" s="9"/>
      <c r="M419" s="10"/>
    </row>
    <row r="420" spans="1:1024" customHeight="1" ht="13.2">
      <c r="A420" s="9" t="s">
        <v>57</v>
      </c>
      <c r="B420" s="10">
        <v>41584</v>
      </c>
      <c r="C420" s="9" t="s">
        <v>129</v>
      </c>
      <c r="D420" s="10">
        <v>41584</v>
      </c>
      <c r="E420" s="12">
        <v>-1551.71</v>
      </c>
      <c r="F420" s="12">
        <v>-16702.81</v>
      </c>
      <c r="G420" s="8" t="s">
        <v>4</v>
      </c>
      <c r="H420" s="8">
        <v>901</v>
      </c>
      <c r="I420" s="1"/>
      <c r="J420" s="9"/>
      <c r="M420" s="10"/>
    </row>
    <row r="421" spans="1:1024" customHeight="1" ht="13.2">
      <c r="A421" s="9" t="s">
        <v>57</v>
      </c>
      <c r="B421" s="10">
        <v>41584</v>
      </c>
      <c r="C421" s="9" t="s">
        <v>130</v>
      </c>
      <c r="D421" s="10">
        <v>41584</v>
      </c>
      <c r="E421" s="8">
        <v>-91.15</v>
      </c>
      <c r="F421" s="12">
        <v>-16793.96</v>
      </c>
      <c r="G421" s="8" t="s">
        <v>4</v>
      </c>
      <c r="H421" s="8">
        <v>901</v>
      </c>
      <c r="I421" s="1"/>
      <c r="J421" s="9"/>
      <c r="M421" s="10"/>
    </row>
    <row r="422" spans="1:1024" customHeight="1" ht="13.2">
      <c r="A422" s="9" t="s">
        <v>57</v>
      </c>
      <c r="B422" s="10">
        <v>41584</v>
      </c>
      <c r="C422" s="9" t="s">
        <v>131</v>
      </c>
      <c r="D422" s="10">
        <v>41584</v>
      </c>
      <c r="E422" s="8">
        <v>-174.13</v>
      </c>
      <c r="F422" s="12">
        <v>-16968.09</v>
      </c>
      <c r="G422" s="8" t="s">
        <v>4</v>
      </c>
      <c r="H422" s="8">
        <v>901</v>
      </c>
      <c r="I422" s="1"/>
      <c r="J422" s="9"/>
      <c r="M422" s="10"/>
    </row>
    <row r="423" spans="1:1024" customHeight="1" ht="13.2">
      <c r="A423" s="9" t="s">
        <v>57</v>
      </c>
      <c r="B423" s="10">
        <v>41584</v>
      </c>
      <c r="C423" s="9" t="s">
        <v>128</v>
      </c>
      <c r="D423" s="10">
        <v>41584</v>
      </c>
      <c r="E423" s="8">
        <v>-420.06</v>
      </c>
      <c r="F423" s="12">
        <v>-17388.15</v>
      </c>
      <c r="G423" s="8" t="s">
        <v>4</v>
      </c>
      <c r="H423" s="8">
        <v>901</v>
      </c>
      <c r="I423" s="1"/>
      <c r="J423" s="9"/>
      <c r="M423" s="10"/>
    </row>
    <row r="424" spans="1:1024" customHeight="1" ht="13.2">
      <c r="A424" s="9" t="s">
        <v>57</v>
      </c>
      <c r="B424" s="10">
        <v>41584</v>
      </c>
      <c r="C424" s="9" t="s">
        <v>132</v>
      </c>
      <c r="D424" s="10">
        <v>41583</v>
      </c>
      <c r="E424" s="12">
        <v>1025.31</v>
      </c>
      <c r="F424" s="12">
        <v>-16362.84</v>
      </c>
      <c r="G424" s="8" t="s">
        <v>4</v>
      </c>
      <c r="H424" s="8">
        <v>486</v>
      </c>
      <c r="I424" s="1"/>
      <c r="J424" s="9"/>
      <c r="M424" s="10"/>
    </row>
    <row r="425" spans="1:1024" customHeight="1" ht="13.2">
      <c r="A425" s="9" t="s">
        <v>57</v>
      </c>
      <c r="B425" s="10">
        <v>41584</v>
      </c>
      <c r="C425" s="9" t="s">
        <v>132</v>
      </c>
      <c r="D425" s="10">
        <v>41583</v>
      </c>
      <c r="E425" s="12">
        <v>1923.07</v>
      </c>
      <c r="F425" s="12">
        <v>-14439.77</v>
      </c>
      <c r="G425" s="8" t="s">
        <v>4</v>
      </c>
      <c r="H425" s="8">
        <v>486</v>
      </c>
      <c r="I425" s="1"/>
      <c r="J425" s="9"/>
      <c r="M425" s="10"/>
    </row>
    <row r="426" spans="1:1024" customHeight="1" ht="13.2">
      <c r="A426" s="9" t="s">
        <v>57</v>
      </c>
      <c r="B426" s="10">
        <v>41584</v>
      </c>
      <c r="C426" s="9" t="s">
        <v>133</v>
      </c>
      <c r="D426" s="10">
        <v>41584</v>
      </c>
      <c r="E426" s="11">
        <v>-2000</v>
      </c>
      <c r="F426" s="12">
        <v>-16439.77</v>
      </c>
      <c r="G426" s="8" t="s">
        <v>4</v>
      </c>
      <c r="H426" s="8">
        <v>486</v>
      </c>
      <c r="I426" s="1"/>
      <c r="J426" s="9"/>
      <c r="M426" s="10"/>
    </row>
    <row r="427" spans="1:1024" customHeight="1" ht="13.2">
      <c r="A427" s="9" t="s">
        <v>57</v>
      </c>
      <c r="B427" s="10">
        <v>41584</v>
      </c>
      <c r="C427" s="9" t="s">
        <v>134</v>
      </c>
      <c r="D427" s="10">
        <v>41584</v>
      </c>
      <c r="E427" s="11">
        <v>1500</v>
      </c>
      <c r="F427" s="12">
        <v>-14939.77</v>
      </c>
      <c r="G427" s="8" t="s">
        <v>4</v>
      </c>
      <c r="H427" s="8">
        <v>901</v>
      </c>
      <c r="I427" s="1"/>
      <c r="J427" s="9"/>
      <c r="M427" s="10"/>
    </row>
    <row r="428" spans="1:1024" customHeight="1" ht="13.2">
      <c r="A428" s="9" t="s">
        <v>57</v>
      </c>
      <c r="B428" s="10">
        <v>41584</v>
      </c>
      <c r="C428" s="9" t="s">
        <v>135</v>
      </c>
      <c r="D428" s="10">
        <v>41584</v>
      </c>
      <c r="E428" s="8">
        <v>-653.76</v>
      </c>
      <c r="F428" s="12">
        <v>-15593.53</v>
      </c>
      <c r="G428" s="8" t="s">
        <v>4</v>
      </c>
      <c r="H428" s="8">
        <v>901</v>
      </c>
      <c r="I428" s="1"/>
      <c r="J428" s="9"/>
      <c r="M428" s="10"/>
    </row>
    <row r="429" spans="1:1024" customHeight="1" ht="13.2">
      <c r="A429" s="9" t="s">
        <v>57</v>
      </c>
      <c r="B429" s="10">
        <v>41584</v>
      </c>
      <c r="C429" s="9" t="s">
        <v>136</v>
      </c>
      <c r="D429" s="10">
        <v>41584</v>
      </c>
      <c r="E429" s="8">
        <v>-1.37</v>
      </c>
      <c r="F429" s="12">
        <v>-15594.9</v>
      </c>
      <c r="G429" s="8" t="s">
        <v>4</v>
      </c>
      <c r="H429" s="8">
        <v>901</v>
      </c>
      <c r="I429" s="1"/>
      <c r="J429" s="9"/>
      <c r="M429" s="10"/>
    </row>
    <row r="430" spans="1:1024" customHeight="1" ht="13.2">
      <c r="A430" s="9" t="s">
        <v>57</v>
      </c>
      <c r="B430" s="10">
        <v>41585</v>
      </c>
      <c r="C430" s="9" t="s">
        <v>67</v>
      </c>
      <c r="D430" s="10">
        <v>41585</v>
      </c>
      <c r="E430" s="8">
        <v>282.34</v>
      </c>
      <c r="F430" s="12">
        <v>-15312.56</v>
      </c>
      <c r="G430" s="8" t="s">
        <v>4</v>
      </c>
      <c r="H430" s="8">
        <v>901</v>
      </c>
      <c r="I430" s="1"/>
      <c r="J430" s="9"/>
      <c r="M430" s="10"/>
    </row>
    <row r="431" spans="1:1024" customHeight="1" ht="13.2">
      <c r="A431" s="9" t="s">
        <v>57</v>
      </c>
      <c r="B431" s="10">
        <v>41585</v>
      </c>
      <c r="C431" s="9" t="s">
        <v>137</v>
      </c>
      <c r="D431" s="10">
        <v>41585</v>
      </c>
      <c r="E431" s="8">
        <v>-80.12</v>
      </c>
      <c r="F431" s="12">
        <v>-15392.68</v>
      </c>
      <c r="G431" s="8" t="s">
        <v>4</v>
      </c>
      <c r="H431" s="8">
        <v>901</v>
      </c>
      <c r="I431" s="1"/>
      <c r="J431" s="9"/>
      <c r="M431" s="10"/>
    </row>
    <row r="432" spans="1:1024" customHeight="1" ht="13.2">
      <c r="A432" s="9" t="s">
        <v>57</v>
      </c>
      <c r="B432" s="10">
        <v>41585</v>
      </c>
      <c r="C432" s="9" t="s">
        <v>138</v>
      </c>
      <c r="D432" s="10">
        <v>41585</v>
      </c>
      <c r="E432" s="8">
        <v>-653.76</v>
      </c>
      <c r="F432" s="12">
        <v>-16046.44</v>
      </c>
      <c r="G432" s="8" t="s">
        <v>4</v>
      </c>
      <c r="H432" s="8">
        <v>901</v>
      </c>
      <c r="I432" s="1"/>
      <c r="J432" s="9"/>
      <c r="M432" s="10"/>
    </row>
    <row r="433" spans="1:1024" customHeight="1" ht="13.2">
      <c r="A433" s="9" t="s">
        <v>57</v>
      </c>
      <c r="B433" s="10">
        <v>41585</v>
      </c>
      <c r="C433" s="9" t="s">
        <v>136</v>
      </c>
      <c r="D433" s="10">
        <v>41585</v>
      </c>
      <c r="E433" s="8">
        <v>-1.37</v>
      </c>
      <c r="F433" s="12">
        <v>-16047.81</v>
      </c>
      <c r="G433" s="8" t="s">
        <v>4</v>
      </c>
      <c r="H433" s="8">
        <v>901</v>
      </c>
      <c r="I433" s="1"/>
      <c r="J433" s="9"/>
      <c r="M433" s="10"/>
    </row>
    <row r="434" spans="1:1024" customHeight="1" ht="13.2">
      <c r="A434" s="9" t="s">
        <v>57</v>
      </c>
      <c r="B434" s="10">
        <v>41585</v>
      </c>
      <c r="C434" s="9" t="s">
        <v>139</v>
      </c>
      <c r="D434" s="10">
        <v>41584</v>
      </c>
      <c r="E434" s="8">
        <v>653.76</v>
      </c>
      <c r="F434" s="12">
        <v>-15394.05</v>
      </c>
      <c r="G434" s="8" t="s">
        <v>4</v>
      </c>
      <c r="H434" s="8">
        <v>901</v>
      </c>
      <c r="I434" s="1"/>
      <c r="J434" s="9"/>
      <c r="M434" s="10"/>
    </row>
    <row r="435" spans="1:1024" customHeight="1" ht="13.2">
      <c r="A435" s="9" t="s">
        <v>57</v>
      </c>
      <c r="B435" s="10">
        <v>41585</v>
      </c>
      <c r="C435" s="9" t="s">
        <v>140</v>
      </c>
      <c r="D435" s="10">
        <v>41584</v>
      </c>
      <c r="E435" s="8">
        <v>1.37</v>
      </c>
      <c r="F435" s="12">
        <v>-15392.68</v>
      </c>
      <c r="G435" s="8" t="s">
        <v>4</v>
      </c>
      <c r="H435" s="8">
        <v>901</v>
      </c>
      <c r="I435" s="1"/>
      <c r="J435" s="9"/>
      <c r="M435" s="10"/>
    </row>
    <row r="436" spans="1:1024" customHeight="1" ht="13.2">
      <c r="A436" s="9" t="s">
        <v>57</v>
      </c>
      <c r="B436" s="10">
        <v>41585</v>
      </c>
      <c r="C436" s="9" t="s">
        <v>141</v>
      </c>
      <c r="D436" s="10">
        <v>41585</v>
      </c>
      <c r="E436" s="8">
        <v>-831.6</v>
      </c>
      <c r="F436" s="12">
        <v>-16224.28</v>
      </c>
      <c r="G436" s="8" t="s">
        <v>4</v>
      </c>
      <c r="H436" s="8">
        <v>901</v>
      </c>
      <c r="I436" s="1"/>
      <c r="J436" s="9"/>
      <c r="M436" s="10"/>
    </row>
    <row r="437" spans="1:1024" customHeight="1" ht="13.2">
      <c r="A437" s="9" t="s">
        <v>57</v>
      </c>
      <c r="B437" s="10">
        <v>41585</v>
      </c>
      <c r="C437" s="9" t="s">
        <v>136</v>
      </c>
      <c r="D437" s="10">
        <v>41585</v>
      </c>
      <c r="E437" s="8">
        <v>-22.5</v>
      </c>
      <c r="F437" s="12">
        <v>-16246.78</v>
      </c>
      <c r="G437" s="8" t="s">
        <v>4</v>
      </c>
      <c r="H437" s="8">
        <v>901</v>
      </c>
      <c r="I437" s="1"/>
      <c r="J437" s="9"/>
      <c r="M437" s="10"/>
    </row>
    <row r="438" spans="1:1024" customHeight="1" ht="13.2">
      <c r="A438" s="9" t="s">
        <v>57</v>
      </c>
      <c r="B438" s="10">
        <v>41585</v>
      </c>
      <c r="C438" s="9" t="s">
        <v>135</v>
      </c>
      <c r="D438" s="10">
        <v>41585</v>
      </c>
      <c r="E438" s="8">
        <v>-78.6</v>
      </c>
      <c r="F438" s="12">
        <v>-16325.38</v>
      </c>
      <c r="G438" s="8" t="s">
        <v>4</v>
      </c>
      <c r="H438" s="8">
        <v>901</v>
      </c>
      <c r="I438" s="1"/>
      <c r="J438" s="9"/>
      <c r="M438" s="10"/>
    </row>
    <row r="439" spans="1:1024" customHeight="1" ht="13.2">
      <c r="A439" s="9" t="s">
        <v>57</v>
      </c>
      <c r="B439" s="10">
        <v>41585</v>
      </c>
      <c r="C439" s="9" t="s">
        <v>136</v>
      </c>
      <c r="D439" s="10">
        <v>41585</v>
      </c>
      <c r="E439" s="8">
        <v>-1.37</v>
      </c>
      <c r="F439" s="12">
        <v>-16326.75</v>
      </c>
      <c r="G439" s="8" t="s">
        <v>4</v>
      </c>
      <c r="H439" s="8">
        <v>901</v>
      </c>
      <c r="I439" s="1"/>
      <c r="J439" s="9"/>
      <c r="M439" s="10"/>
    </row>
    <row r="440" spans="1:1024" customHeight="1" ht="13.2">
      <c r="A440" s="9" t="s">
        <v>57</v>
      </c>
      <c r="B440" s="10">
        <v>41586</v>
      </c>
      <c r="C440" s="9" t="s">
        <v>142</v>
      </c>
      <c r="D440" s="10">
        <v>41586</v>
      </c>
      <c r="E440" s="8">
        <v>-300</v>
      </c>
      <c r="F440" s="12">
        <v>-16626.75</v>
      </c>
      <c r="G440" s="8" t="s">
        <v>4</v>
      </c>
      <c r="H440" s="8">
        <v>901</v>
      </c>
      <c r="I440" s="1"/>
      <c r="J440" s="9"/>
      <c r="M440" s="10"/>
    </row>
    <row r="441" spans="1:1024" customHeight="1" ht="13.2">
      <c r="A441" s="9" t="s">
        <v>57</v>
      </c>
      <c r="B441" s="10">
        <v>41586</v>
      </c>
      <c r="C441" s="9" t="s">
        <v>136</v>
      </c>
      <c r="D441" s="10">
        <v>41586</v>
      </c>
      <c r="E441" s="8">
        <v>-1.37</v>
      </c>
      <c r="F441" s="12">
        <v>-16628.12</v>
      </c>
      <c r="G441" s="8" t="s">
        <v>4</v>
      </c>
      <c r="H441" s="8">
        <v>901</v>
      </c>
      <c r="I441" s="1"/>
      <c r="J441" s="9"/>
      <c r="M441" s="10"/>
    </row>
    <row r="442" spans="1:1024" customHeight="1" ht="13.2">
      <c r="A442" s="9" t="s">
        <v>57</v>
      </c>
      <c r="B442" s="10">
        <v>41586</v>
      </c>
      <c r="C442" s="9" t="s">
        <v>143</v>
      </c>
      <c r="D442" s="10">
        <v>41586</v>
      </c>
      <c r="E442" s="12">
        <v>-4432.23</v>
      </c>
      <c r="F442" s="12">
        <v>-21060.35</v>
      </c>
      <c r="G442" s="8" t="s">
        <v>4</v>
      </c>
      <c r="H442" s="8">
        <v>901</v>
      </c>
      <c r="I442" s="1"/>
      <c r="J442" s="9"/>
      <c r="M442" s="10"/>
    </row>
    <row r="443" spans="1:1024" customHeight="1" ht="13.2">
      <c r="A443" s="9" t="s">
        <v>57</v>
      </c>
      <c r="B443" s="10">
        <v>41586</v>
      </c>
      <c r="C443" s="9" t="s">
        <v>144</v>
      </c>
      <c r="D443" s="10">
        <v>41586</v>
      </c>
      <c r="E443" s="12">
        <v>3382.1</v>
      </c>
      <c r="F443" s="12">
        <v>-17678.25</v>
      </c>
      <c r="G443" s="8" t="s">
        <v>4</v>
      </c>
      <c r="H443" s="8">
        <v>901</v>
      </c>
      <c r="I443" s="1"/>
      <c r="J443" s="9"/>
      <c r="M443" s="10"/>
    </row>
    <row r="444" spans="1:1024" customHeight="1" ht="13.2">
      <c r="A444" s="9" t="s">
        <v>57</v>
      </c>
      <c r="B444" s="10">
        <v>41586</v>
      </c>
      <c r="C444" s="9" t="s">
        <v>145</v>
      </c>
      <c r="D444" s="10">
        <v>41586</v>
      </c>
      <c r="E444" s="8">
        <v>563.58</v>
      </c>
      <c r="F444" s="12">
        <v>-17114.67</v>
      </c>
      <c r="G444" s="8" t="s">
        <v>4</v>
      </c>
      <c r="H444" s="8">
        <v>901</v>
      </c>
      <c r="I444" s="1"/>
      <c r="J444" s="9"/>
      <c r="M444" s="10"/>
    </row>
    <row r="445" spans="1:1024" customHeight="1" ht="13.2">
      <c r="A445" s="9" t="s">
        <v>57</v>
      </c>
      <c r="B445" s="10">
        <v>41586</v>
      </c>
      <c r="C445" s="9" t="s">
        <v>146</v>
      </c>
      <c r="D445" s="10">
        <v>41586</v>
      </c>
      <c r="E445" s="12">
        <v>2254.32</v>
      </c>
      <c r="F445" s="12">
        <v>-14860.35</v>
      </c>
      <c r="G445" s="8" t="s">
        <v>4</v>
      </c>
      <c r="H445" s="8">
        <v>901</v>
      </c>
      <c r="I445" s="1"/>
      <c r="J445" s="9"/>
      <c r="M445" s="10"/>
    </row>
    <row r="446" spans="1:1024" customHeight="1" ht="13.2">
      <c r="A446" s="9" t="s">
        <v>57</v>
      </c>
      <c r="B446" s="10">
        <v>41589</v>
      </c>
      <c r="C446" s="9" t="s">
        <v>147</v>
      </c>
      <c r="D446" s="10">
        <v>41589</v>
      </c>
      <c r="E446" s="12">
        <v>4432.23</v>
      </c>
      <c r="F446" s="12">
        <v>-10428.12</v>
      </c>
      <c r="G446" s="8" t="s">
        <v>4</v>
      </c>
      <c r="H446" s="8">
        <v>901</v>
      </c>
      <c r="I446" s="1"/>
      <c r="J446" s="9"/>
      <c r="M446" s="10"/>
    </row>
    <row r="447" spans="1:1024" customHeight="1" ht="13.2">
      <c r="A447" s="9" t="s">
        <v>57</v>
      </c>
      <c r="B447" s="10">
        <v>41589</v>
      </c>
      <c r="C447" s="9" t="s">
        <v>65</v>
      </c>
      <c r="D447" s="10">
        <v>41589</v>
      </c>
      <c r="E447" s="8">
        <v>712.69</v>
      </c>
      <c r="F447" s="12">
        <v>-9715.43</v>
      </c>
      <c r="G447" s="8" t="s">
        <v>4</v>
      </c>
      <c r="H447" s="8">
        <v>901</v>
      </c>
      <c r="I447" s="1"/>
      <c r="J447" s="9"/>
      <c r="M447" s="10"/>
    </row>
    <row r="448" spans="1:1024" customHeight="1" ht="13.2">
      <c r="A448" s="9" t="s">
        <v>57</v>
      </c>
      <c r="B448" s="10">
        <v>41589</v>
      </c>
      <c r="C448" s="9" t="s">
        <v>65</v>
      </c>
      <c r="D448" s="10">
        <v>41589</v>
      </c>
      <c r="E448" s="8">
        <v>262.57</v>
      </c>
      <c r="F448" s="12">
        <v>-9452.86</v>
      </c>
      <c r="G448" s="8" t="s">
        <v>4</v>
      </c>
      <c r="H448" s="8">
        <v>901</v>
      </c>
      <c r="I448" s="1"/>
      <c r="J448" s="9"/>
      <c r="M448" s="10"/>
    </row>
    <row r="449" spans="1:1024" customHeight="1" ht="13.2">
      <c r="A449" s="9" t="s">
        <v>57</v>
      </c>
      <c r="B449" s="10">
        <v>41589</v>
      </c>
      <c r="C449" s="9" t="s">
        <v>148</v>
      </c>
      <c r="D449" s="10">
        <v>41589</v>
      </c>
      <c r="E449" s="8">
        <v>132.68</v>
      </c>
      <c r="F449" s="12">
        <v>-9320.18</v>
      </c>
      <c r="G449" s="8" t="s">
        <v>4</v>
      </c>
      <c r="H449" s="8">
        <v>901</v>
      </c>
      <c r="I449" s="1"/>
      <c r="J449" s="9"/>
      <c r="M449" s="10"/>
    </row>
    <row r="450" spans="1:1024" customHeight="1" ht="13.2">
      <c r="A450" s="9" t="s">
        <v>57</v>
      </c>
      <c r="B450" s="10">
        <v>41589</v>
      </c>
      <c r="C450" s="9" t="s">
        <v>149</v>
      </c>
      <c r="D450" s="10">
        <v>41589</v>
      </c>
      <c r="E450" s="8">
        <v>-98.98</v>
      </c>
      <c r="F450" s="12">
        <v>-9419.16</v>
      </c>
      <c r="G450" s="8" t="s">
        <v>4</v>
      </c>
      <c r="H450" s="8">
        <v>901</v>
      </c>
      <c r="I450" s="1"/>
      <c r="J450" s="9"/>
      <c r="M450" s="10"/>
    </row>
    <row r="451" spans="1:1024" customHeight="1" ht="13.2">
      <c r="A451" s="9" t="s">
        <v>57</v>
      </c>
      <c r="B451" s="10">
        <v>41589</v>
      </c>
      <c r="C451" s="9" t="s">
        <v>149</v>
      </c>
      <c r="D451" s="10">
        <v>41589</v>
      </c>
      <c r="E451" s="8">
        <v>-98.98</v>
      </c>
      <c r="F451" s="12">
        <v>-9518.14</v>
      </c>
      <c r="G451" s="8" t="s">
        <v>4</v>
      </c>
      <c r="H451" s="8">
        <v>901</v>
      </c>
      <c r="I451" s="1"/>
      <c r="J451" s="9"/>
      <c r="M451" s="10"/>
    </row>
    <row r="452" spans="1:1024" customHeight="1" ht="13.2">
      <c r="A452" s="9" t="s">
        <v>57</v>
      </c>
      <c r="B452" s="10">
        <v>41589</v>
      </c>
      <c r="C452" s="9" t="s">
        <v>149</v>
      </c>
      <c r="D452" s="10">
        <v>41589</v>
      </c>
      <c r="E452" s="8">
        <v>-98.98</v>
      </c>
      <c r="F452" s="12">
        <v>-9617.12</v>
      </c>
      <c r="G452" s="8" t="s">
        <v>4</v>
      </c>
      <c r="H452" s="8">
        <v>901</v>
      </c>
      <c r="I452" s="1"/>
      <c r="J452" s="9"/>
      <c r="M452" s="10"/>
    </row>
    <row r="453" spans="1:1024" customHeight="1" ht="13.2">
      <c r="A453" s="9" t="s">
        <v>57</v>
      </c>
      <c r="B453" s="10">
        <v>41589</v>
      </c>
      <c r="C453" s="9" t="s">
        <v>150</v>
      </c>
      <c r="D453" s="10">
        <v>41589</v>
      </c>
      <c r="E453" s="11">
        <v>-2400</v>
      </c>
      <c r="F453" s="12">
        <v>-12017.12</v>
      </c>
      <c r="G453" s="8" t="s">
        <v>4</v>
      </c>
      <c r="H453" s="8">
        <v>901</v>
      </c>
      <c r="I453" s="1"/>
      <c r="J453" s="9"/>
      <c r="M453" s="10"/>
    </row>
    <row r="454" spans="1:1024" customHeight="1" ht="13.2">
      <c r="A454" s="9" t="s">
        <v>57</v>
      </c>
      <c r="B454" s="10">
        <v>41589</v>
      </c>
      <c r="C454" s="9" t="s">
        <v>136</v>
      </c>
      <c r="D454" s="10">
        <v>41589</v>
      </c>
      <c r="E454" s="8">
        <v>-4.5</v>
      </c>
      <c r="F454" s="12">
        <v>-12021.62</v>
      </c>
      <c r="G454" s="8" t="s">
        <v>4</v>
      </c>
      <c r="H454" s="8">
        <v>901</v>
      </c>
      <c r="I454" s="1"/>
      <c r="J454" s="9"/>
      <c r="M454" s="10"/>
    </row>
    <row r="455" spans="1:1024" customHeight="1" ht="13.2">
      <c r="A455" s="9" t="s">
        <v>57</v>
      </c>
      <c r="B455" s="10">
        <v>41590</v>
      </c>
      <c r="C455" s="9" t="s">
        <v>65</v>
      </c>
      <c r="D455" s="10">
        <v>41590</v>
      </c>
      <c r="E455" s="8">
        <v>146.71</v>
      </c>
      <c r="F455" s="12">
        <v>-11874.91</v>
      </c>
      <c r="G455" s="8" t="s">
        <v>4</v>
      </c>
      <c r="H455" s="8">
        <v>901</v>
      </c>
      <c r="I455" s="1"/>
      <c r="J455" s="9"/>
      <c r="M455" s="10"/>
    </row>
    <row r="456" spans="1:1024" customHeight="1" ht="13.2">
      <c r="A456" s="9" t="s">
        <v>57</v>
      </c>
      <c r="B456" s="10">
        <v>41590</v>
      </c>
      <c r="C456" s="9" t="s">
        <v>151</v>
      </c>
      <c r="D456" s="10">
        <v>41590</v>
      </c>
      <c r="E456" s="8">
        <v>-631.04</v>
      </c>
      <c r="F456" s="12">
        <v>-12505.95</v>
      </c>
      <c r="G456" s="8" t="s">
        <v>4</v>
      </c>
      <c r="H456" s="8">
        <v>901</v>
      </c>
      <c r="I456" s="1"/>
      <c r="J456" s="9"/>
      <c r="M456" s="10"/>
    </row>
    <row r="457" spans="1:1024" customHeight="1" ht="13.2">
      <c r="A457" s="9" t="s">
        <v>57</v>
      </c>
      <c r="B457" s="10">
        <v>41590</v>
      </c>
      <c r="C457" s="9" t="s">
        <v>152</v>
      </c>
      <c r="D457" s="10">
        <v>41590</v>
      </c>
      <c r="E457" s="8">
        <v>33.17</v>
      </c>
      <c r="F457" s="12">
        <v>-12472.78</v>
      </c>
      <c r="G457" s="8" t="s">
        <v>4</v>
      </c>
      <c r="H457" s="8">
        <v>901</v>
      </c>
      <c r="I457" s="1"/>
      <c r="J457" s="9"/>
      <c r="M457" s="10"/>
    </row>
    <row r="458" spans="1:1024" customHeight="1" ht="13.2">
      <c r="A458" s="9" t="s">
        <v>57</v>
      </c>
      <c r="B458" s="10">
        <v>41590</v>
      </c>
      <c r="C458" s="9" t="s">
        <v>153</v>
      </c>
      <c r="D458" s="10">
        <v>41590</v>
      </c>
      <c r="E458" s="8">
        <v>37.51</v>
      </c>
      <c r="F458" s="12">
        <v>-12435.27</v>
      </c>
      <c r="G458" s="8" t="s">
        <v>4</v>
      </c>
      <c r="H458" s="8">
        <v>901</v>
      </c>
      <c r="I458" s="1"/>
      <c r="J458" s="9"/>
      <c r="M458" s="10"/>
    </row>
    <row r="459" spans="1:1024" customHeight="1" ht="13.2">
      <c r="A459" s="9" t="s">
        <v>57</v>
      </c>
      <c r="B459" s="10">
        <v>41590</v>
      </c>
      <c r="C459" s="9" t="s">
        <v>154</v>
      </c>
      <c r="D459" s="10">
        <v>41589</v>
      </c>
      <c r="E459" s="12">
        <v>2671.59</v>
      </c>
      <c r="F459" s="12">
        <v>-9763.68</v>
      </c>
      <c r="G459" s="8" t="s">
        <v>4</v>
      </c>
      <c r="H459" s="8">
        <v>486</v>
      </c>
      <c r="I459" s="1"/>
      <c r="J459" s="9"/>
      <c r="M459" s="10"/>
    </row>
    <row r="460" spans="1:1024" customHeight="1" ht="13.2">
      <c r="A460" s="9" t="s">
        <v>57</v>
      </c>
      <c r="B460" s="10">
        <v>41590</v>
      </c>
      <c r="C460" s="9" t="s">
        <v>135</v>
      </c>
      <c r="D460" s="10">
        <v>41590</v>
      </c>
      <c r="E460" s="8">
        <v>-412.32</v>
      </c>
      <c r="F460" s="11">
        <v>-10176</v>
      </c>
      <c r="G460" s="8" t="s">
        <v>4</v>
      </c>
      <c r="H460" s="8">
        <v>901</v>
      </c>
      <c r="I460" s="1"/>
      <c r="J460" s="9"/>
      <c r="M460" s="10"/>
    </row>
    <row r="461" spans="1:1024" customHeight="1" ht="13.2">
      <c r="A461" s="9" t="s">
        <v>57</v>
      </c>
      <c r="B461" s="10">
        <v>41590</v>
      </c>
      <c r="C461" s="9" t="s">
        <v>136</v>
      </c>
      <c r="D461" s="10">
        <v>41590</v>
      </c>
      <c r="E461" s="8">
        <v>-1.37</v>
      </c>
      <c r="F461" s="12">
        <v>-10177.37</v>
      </c>
      <c r="G461" s="8" t="s">
        <v>4</v>
      </c>
      <c r="H461" s="8">
        <v>901</v>
      </c>
      <c r="I461" s="1"/>
      <c r="J461" s="9"/>
      <c r="M461" s="10"/>
    </row>
    <row r="462" spans="1:1024" customHeight="1" ht="13.2">
      <c r="A462" s="9" t="s">
        <v>57</v>
      </c>
      <c r="B462" s="10">
        <v>41591</v>
      </c>
      <c r="C462" s="9" t="s">
        <v>74</v>
      </c>
      <c r="D462" s="10">
        <v>41591</v>
      </c>
      <c r="E462" s="8">
        <v>660.66</v>
      </c>
      <c r="F462" s="12">
        <v>-9516.71</v>
      </c>
      <c r="G462" s="8" t="s">
        <v>4</v>
      </c>
      <c r="H462" s="8">
        <v>901</v>
      </c>
      <c r="I462" s="1"/>
      <c r="J462" s="9"/>
      <c r="M462" s="10"/>
    </row>
    <row r="463" spans="1:1024" customHeight="1" ht="13.2">
      <c r="A463" s="9" t="s">
        <v>57</v>
      </c>
      <c r="B463" s="10">
        <v>41591</v>
      </c>
      <c r="C463" s="9" t="s">
        <v>155</v>
      </c>
      <c r="D463" s="10">
        <v>41591</v>
      </c>
      <c r="E463" s="12">
        <v>11954.22</v>
      </c>
      <c r="F463" s="12">
        <v>2437.51</v>
      </c>
      <c r="G463" s="8" t="s">
        <v>4</v>
      </c>
      <c r="H463" s="8">
        <v>901</v>
      </c>
      <c r="I463" s="1"/>
      <c r="J463" s="9"/>
      <c r="M463" s="10"/>
    </row>
    <row r="464" spans="1:1024" customHeight="1" ht="13.2">
      <c r="A464" s="9" t="s">
        <v>57</v>
      </c>
      <c r="B464" s="10">
        <v>41591</v>
      </c>
      <c r="C464" s="9" t="s">
        <v>156</v>
      </c>
      <c r="D464" s="10">
        <v>41591</v>
      </c>
      <c r="E464" s="8">
        <v>54.45</v>
      </c>
      <c r="F464" s="12">
        <v>2491.96</v>
      </c>
      <c r="G464" s="8" t="s">
        <v>4</v>
      </c>
      <c r="H464" s="8">
        <v>901</v>
      </c>
      <c r="I464" s="1"/>
      <c r="J464" s="9"/>
      <c r="M464" s="10"/>
    </row>
    <row r="465" spans="1:1024" customHeight="1" ht="13.2">
      <c r="A465" s="9" t="s">
        <v>57</v>
      </c>
      <c r="B465" s="10">
        <v>41591</v>
      </c>
      <c r="C465" s="9" t="s">
        <v>157</v>
      </c>
      <c r="D465" s="10">
        <v>41591</v>
      </c>
      <c r="E465" s="8">
        <v>190.05</v>
      </c>
      <c r="F465" s="12">
        <v>2682.01</v>
      </c>
      <c r="G465" s="8" t="s">
        <v>4</v>
      </c>
      <c r="H465" s="8">
        <v>901</v>
      </c>
      <c r="I465" s="1"/>
      <c r="J465" s="9"/>
      <c r="M465" s="10"/>
    </row>
    <row r="466" spans="1:1024" customHeight="1" ht="13.2">
      <c r="A466" s="9" t="s">
        <v>57</v>
      </c>
      <c r="B466" s="10">
        <v>41592</v>
      </c>
      <c r="C466" s="9" t="s">
        <v>78</v>
      </c>
      <c r="D466" s="10">
        <v>41592</v>
      </c>
      <c r="E466" s="12">
        <v>2387.21</v>
      </c>
      <c r="F466" s="12">
        <v>5069.22</v>
      </c>
      <c r="G466" s="8" t="s">
        <v>4</v>
      </c>
      <c r="H466" s="8">
        <v>901</v>
      </c>
      <c r="I466" s="1"/>
      <c r="J466" s="9"/>
      <c r="M466" s="10"/>
    </row>
    <row r="467" spans="1:1024" customHeight="1" ht="13.2">
      <c r="A467" s="9" t="s">
        <v>57</v>
      </c>
      <c r="B467" s="10">
        <v>41593</v>
      </c>
      <c r="C467" s="9" t="s">
        <v>158</v>
      </c>
      <c r="D467" s="10">
        <v>41593</v>
      </c>
      <c r="E467" s="8">
        <v>-756.25</v>
      </c>
      <c r="F467" s="12">
        <v>4312.97</v>
      </c>
      <c r="G467" s="8" t="s">
        <v>4</v>
      </c>
      <c r="H467" s="8">
        <v>901</v>
      </c>
      <c r="I467" s="1"/>
      <c r="J467" s="9"/>
      <c r="M467" s="10"/>
    </row>
    <row r="468" spans="1:1024" customHeight="1" ht="13.2">
      <c r="A468" s="9" t="s">
        <v>57</v>
      </c>
      <c r="B468" s="10">
        <v>41593</v>
      </c>
      <c r="C468" s="9" t="s">
        <v>159</v>
      </c>
      <c r="D468" s="10">
        <v>41593</v>
      </c>
      <c r="E468" s="12">
        <v>-2851.1</v>
      </c>
      <c r="F468" s="12">
        <v>1461.87</v>
      </c>
      <c r="G468" s="8" t="s">
        <v>4</v>
      </c>
      <c r="H468" s="8">
        <v>901</v>
      </c>
      <c r="I468" s="1"/>
      <c r="J468" s="9"/>
      <c r="M468" s="10"/>
    </row>
    <row r="469" spans="1:1024" customHeight="1" ht="13.2">
      <c r="A469" s="9" t="s">
        <v>57</v>
      </c>
      <c r="B469" s="10">
        <v>41596</v>
      </c>
      <c r="C469" s="9" t="s">
        <v>160</v>
      </c>
      <c r="D469" s="10">
        <v>41596</v>
      </c>
      <c r="E469" s="8">
        <v>530.72</v>
      </c>
      <c r="F469" s="12">
        <v>1992.59</v>
      </c>
      <c r="G469" s="8" t="s">
        <v>4</v>
      </c>
      <c r="H469" s="8">
        <v>901</v>
      </c>
      <c r="I469" s="1"/>
      <c r="J469" s="9"/>
      <c r="M469" s="10"/>
    </row>
    <row r="470" spans="1:1024" customHeight="1" ht="13.2">
      <c r="A470" s="9" t="s">
        <v>57</v>
      </c>
      <c r="B470" s="10">
        <v>41596</v>
      </c>
      <c r="C470" s="9" t="s">
        <v>79</v>
      </c>
      <c r="D470" s="10">
        <v>41596</v>
      </c>
      <c r="E470" s="8">
        <v>580.8</v>
      </c>
      <c r="F470" s="12">
        <v>2573.39</v>
      </c>
      <c r="G470" s="8" t="s">
        <v>4</v>
      </c>
      <c r="H470" s="8">
        <v>901</v>
      </c>
      <c r="I470" s="1"/>
      <c r="J470" s="9"/>
      <c r="M470" s="10"/>
    </row>
    <row r="471" spans="1:1024" customHeight="1" ht="13.2">
      <c r="A471" s="9" t="s">
        <v>57</v>
      </c>
      <c r="B471" s="10">
        <v>41596</v>
      </c>
      <c r="C471" s="9" t="s">
        <v>161</v>
      </c>
      <c r="D471" s="10">
        <v>41596</v>
      </c>
      <c r="E471" s="12">
        <v>-2038.23</v>
      </c>
      <c r="F471" s="8">
        <v>535.16</v>
      </c>
      <c r="G471" s="8" t="s">
        <v>4</v>
      </c>
      <c r="H471" s="8">
        <v>901</v>
      </c>
      <c r="I471" s="1"/>
      <c r="J471" s="9"/>
      <c r="M471" s="10"/>
    </row>
    <row r="472" spans="1:1024" customHeight="1" ht="13.2">
      <c r="A472" s="9" t="s">
        <v>57</v>
      </c>
      <c r="B472" s="10">
        <v>41596</v>
      </c>
      <c r="C472" s="9" t="s">
        <v>162</v>
      </c>
      <c r="D472" s="10">
        <v>41596</v>
      </c>
      <c r="E472" s="8">
        <v>530.72</v>
      </c>
      <c r="F472" s="12">
        <v>1065.88</v>
      </c>
      <c r="G472" s="8" t="s">
        <v>4</v>
      </c>
      <c r="H472" s="8">
        <v>901</v>
      </c>
      <c r="I472" s="1"/>
      <c r="J472" s="9"/>
      <c r="M472" s="10"/>
    </row>
    <row r="473" spans="1:1024" customHeight="1" ht="13.2">
      <c r="A473" s="9" t="s">
        <v>57</v>
      </c>
      <c r="B473" s="10">
        <v>41596</v>
      </c>
      <c r="C473" s="9" t="s">
        <v>163</v>
      </c>
      <c r="D473" s="10">
        <v>41596</v>
      </c>
      <c r="E473" s="8">
        <v>-30.19</v>
      </c>
      <c r="F473" s="12">
        <v>1035.69</v>
      </c>
      <c r="G473" s="8" t="s">
        <v>4</v>
      </c>
      <c r="H473" s="8">
        <v>901</v>
      </c>
      <c r="I473" s="1"/>
      <c r="J473" s="9"/>
      <c r="M473" s="10"/>
    </row>
    <row r="474" spans="1:1024" customHeight="1" ht="13.2">
      <c r="A474" s="9" t="s">
        <v>57</v>
      </c>
      <c r="B474" s="10">
        <v>41597</v>
      </c>
      <c r="C474" s="9" t="s">
        <v>153</v>
      </c>
      <c r="D474" s="10">
        <v>41597</v>
      </c>
      <c r="E474" s="8">
        <v>463.22</v>
      </c>
      <c r="F474" s="12">
        <v>1498.91</v>
      </c>
      <c r="G474" s="8" t="s">
        <v>4</v>
      </c>
      <c r="H474" s="8">
        <v>901</v>
      </c>
      <c r="I474" s="1"/>
      <c r="J474" s="9"/>
      <c r="M474" s="10"/>
    </row>
    <row r="475" spans="1:1024" customHeight="1" ht="13.2">
      <c r="A475" s="9" t="s">
        <v>57</v>
      </c>
      <c r="B475" s="10">
        <v>41597</v>
      </c>
      <c r="C475" s="9" t="s">
        <v>164</v>
      </c>
      <c r="D475" s="10">
        <v>41597</v>
      </c>
      <c r="E475" s="8">
        <v>308.98</v>
      </c>
      <c r="F475" s="12">
        <v>1807.89</v>
      </c>
      <c r="G475" s="8" t="s">
        <v>4</v>
      </c>
      <c r="H475" s="8">
        <v>901</v>
      </c>
      <c r="I475" s="1"/>
      <c r="J475" s="9"/>
      <c r="M475" s="10"/>
    </row>
    <row r="476" spans="1:1024" customHeight="1" ht="13.2">
      <c r="A476" s="9" t="s">
        <v>57</v>
      </c>
      <c r="B476" s="10">
        <v>41597</v>
      </c>
      <c r="C476" s="9" t="s">
        <v>165</v>
      </c>
      <c r="D476" s="10">
        <v>41597</v>
      </c>
      <c r="E476" s="8">
        <v>-88.23</v>
      </c>
      <c r="F476" s="12">
        <v>1719.66</v>
      </c>
      <c r="G476" s="8" t="s">
        <v>4</v>
      </c>
      <c r="H476" s="8">
        <v>901</v>
      </c>
      <c r="I476" s="1"/>
      <c r="J476" s="9"/>
      <c r="M476" s="10"/>
    </row>
    <row r="477" spans="1:1024" customHeight="1" ht="13.2">
      <c r="A477" s="9" t="s">
        <v>57</v>
      </c>
      <c r="B477" s="10">
        <v>41597</v>
      </c>
      <c r="C477" s="9" t="s">
        <v>166</v>
      </c>
      <c r="D477" s="10">
        <v>41597</v>
      </c>
      <c r="E477" s="8">
        <v>-18.12</v>
      </c>
      <c r="F477" s="12">
        <v>1701.54</v>
      </c>
      <c r="G477" s="8" t="s">
        <v>4</v>
      </c>
      <c r="H477" s="8">
        <v>901</v>
      </c>
      <c r="I477" s="1"/>
      <c r="J477" s="9"/>
      <c r="M477" s="10"/>
    </row>
    <row r="478" spans="1:1024" customHeight="1" ht="13.2">
      <c r="A478" s="9" t="s">
        <v>57</v>
      </c>
      <c r="B478" s="10">
        <v>41597</v>
      </c>
      <c r="C478" s="9" t="s">
        <v>167</v>
      </c>
      <c r="D478" s="10">
        <v>41597</v>
      </c>
      <c r="E478" s="8">
        <v>-62.26</v>
      </c>
      <c r="F478" s="12">
        <v>1639.28</v>
      </c>
      <c r="G478" s="8" t="s">
        <v>4</v>
      </c>
      <c r="H478" s="8">
        <v>901</v>
      </c>
      <c r="I478" s="1"/>
      <c r="J478" s="9"/>
      <c r="M478" s="10"/>
    </row>
    <row r="479" spans="1:1024" customHeight="1" ht="13.2">
      <c r="A479" s="9" t="s">
        <v>57</v>
      </c>
      <c r="B479" s="10">
        <v>41598</v>
      </c>
      <c r="C479" s="9" t="s">
        <v>120</v>
      </c>
      <c r="D479" s="10">
        <v>41598</v>
      </c>
      <c r="E479" s="12">
        <v>-1313.17</v>
      </c>
      <c r="F479" s="8">
        <v>326.11</v>
      </c>
      <c r="G479" s="8" t="s">
        <v>4</v>
      </c>
      <c r="H479" s="8">
        <v>901</v>
      </c>
      <c r="I479" s="1"/>
      <c r="J479" s="9"/>
      <c r="M479" s="10"/>
    </row>
    <row r="480" spans="1:1024" customHeight="1" ht="13.2">
      <c r="A480" s="9" t="s">
        <v>57</v>
      </c>
      <c r="B480" s="10">
        <v>41599</v>
      </c>
      <c r="C480" s="9" t="s">
        <v>88</v>
      </c>
      <c r="D480" s="10">
        <v>41599</v>
      </c>
      <c r="E480" s="8">
        <v>562.65</v>
      </c>
      <c r="F480" s="8">
        <v>888.76</v>
      </c>
      <c r="G480" s="8" t="s">
        <v>4</v>
      </c>
      <c r="H480" s="8">
        <v>901</v>
      </c>
      <c r="I480" s="1"/>
      <c r="J480" s="9"/>
      <c r="M480" s="10"/>
    </row>
    <row r="481" spans="1:1024" customHeight="1" ht="13.2">
      <c r="A481" s="9" t="s">
        <v>57</v>
      </c>
      <c r="B481" s="10">
        <v>41600</v>
      </c>
      <c r="C481" s="9" t="s">
        <v>168</v>
      </c>
      <c r="D481" s="10">
        <v>41600</v>
      </c>
      <c r="E481" s="8">
        <v>-426.5</v>
      </c>
      <c r="F481" s="8">
        <v>462.26</v>
      </c>
      <c r="G481" s="8" t="s">
        <v>4</v>
      </c>
      <c r="H481" s="8">
        <v>901</v>
      </c>
      <c r="I481" s="1"/>
      <c r="J481" s="9"/>
      <c r="M481" s="10"/>
    </row>
    <row r="482" spans="1:1024" customHeight="1" ht="13.2">
      <c r="A482" s="9" t="s">
        <v>57</v>
      </c>
      <c r="B482" s="10">
        <v>41600</v>
      </c>
      <c r="C482" s="9" t="s">
        <v>163</v>
      </c>
      <c r="D482" s="10">
        <v>41600</v>
      </c>
      <c r="E482" s="8">
        <v>-16.92</v>
      </c>
      <c r="F482" s="8">
        <v>445.34</v>
      </c>
      <c r="G482" s="8" t="s">
        <v>4</v>
      </c>
      <c r="H482" s="8">
        <v>901</v>
      </c>
      <c r="I482" s="1"/>
      <c r="J482" s="9"/>
      <c r="M482" s="10"/>
    </row>
    <row r="483" spans="1:1024" customHeight="1" ht="13.2">
      <c r="A483" s="9" t="s">
        <v>57</v>
      </c>
      <c r="B483" s="10">
        <v>41600</v>
      </c>
      <c r="C483" s="9" t="s">
        <v>132</v>
      </c>
      <c r="D483" s="10">
        <v>41598</v>
      </c>
      <c r="E483" s="12">
        <v>1313.17</v>
      </c>
      <c r="F483" s="12">
        <v>1758.51</v>
      </c>
      <c r="G483" s="8" t="s">
        <v>4</v>
      </c>
      <c r="H483" s="8">
        <v>486</v>
      </c>
      <c r="I483" s="1"/>
      <c r="J483" s="9"/>
      <c r="M483" s="10"/>
    </row>
    <row r="484" spans="1:1024" customHeight="1" ht="13.2">
      <c r="A484" s="9" t="s">
        <v>57</v>
      </c>
      <c r="B484" s="10">
        <v>41603</v>
      </c>
      <c r="C484" s="9" t="s">
        <v>65</v>
      </c>
      <c r="D484" s="10">
        <v>41603</v>
      </c>
      <c r="E484" s="8">
        <v>262.57</v>
      </c>
      <c r="F484" s="12">
        <v>2021.08</v>
      </c>
      <c r="G484" s="8" t="s">
        <v>4</v>
      </c>
      <c r="H484" s="8">
        <v>901</v>
      </c>
      <c r="I484" s="1"/>
      <c r="J484" s="9"/>
      <c r="M484" s="10"/>
    </row>
    <row r="485" spans="1:1024" customHeight="1" ht="13.2">
      <c r="A485" s="9" t="s">
        <v>57</v>
      </c>
      <c r="B485" s="10">
        <v>41603</v>
      </c>
      <c r="C485" s="9" t="s">
        <v>169</v>
      </c>
      <c r="D485" s="10">
        <v>41603</v>
      </c>
      <c r="E485" s="8">
        <v>182.44</v>
      </c>
      <c r="F485" s="12">
        <v>2203.52</v>
      </c>
      <c r="G485" s="8" t="s">
        <v>4</v>
      </c>
      <c r="H485" s="8">
        <v>901</v>
      </c>
      <c r="I485" s="1"/>
      <c r="J485" s="9"/>
      <c r="M485" s="10"/>
    </row>
    <row r="486" spans="1:1024" customHeight="1" ht="13.2">
      <c r="A486" s="9" t="s">
        <v>57</v>
      </c>
      <c r="B486" s="10">
        <v>41604</v>
      </c>
      <c r="C486" s="9" t="s">
        <v>111</v>
      </c>
      <c r="D486" s="10">
        <v>41604</v>
      </c>
      <c r="E486" s="11">
        <v>1452</v>
      </c>
      <c r="F486" s="12">
        <v>3655.52</v>
      </c>
      <c r="G486" s="8" t="s">
        <v>4</v>
      </c>
      <c r="H486" s="8">
        <v>901</v>
      </c>
      <c r="I486" s="1"/>
      <c r="J486" s="9"/>
      <c r="M486" s="10"/>
    </row>
    <row r="487" spans="1:1024" customHeight="1" ht="13.2">
      <c r="A487" s="9" t="s">
        <v>57</v>
      </c>
      <c r="B487" s="10">
        <v>41606</v>
      </c>
      <c r="C487" s="9" t="s">
        <v>170</v>
      </c>
      <c r="D487" s="10">
        <v>41606</v>
      </c>
      <c r="E487" s="8">
        <v>318.84</v>
      </c>
      <c r="F487" s="12">
        <v>3974.36</v>
      </c>
      <c r="G487" s="8" t="s">
        <v>4</v>
      </c>
      <c r="H487" s="8">
        <v>901</v>
      </c>
      <c r="I487" s="1"/>
      <c r="J487" s="9"/>
      <c r="M487" s="10"/>
    </row>
    <row r="488" spans="1:1024" customHeight="1" ht="13.2">
      <c r="A488" s="9" t="s">
        <v>57</v>
      </c>
      <c r="B488" s="10">
        <v>41606</v>
      </c>
      <c r="C488" s="9" t="s">
        <v>163</v>
      </c>
      <c r="D488" s="10">
        <v>41606</v>
      </c>
      <c r="E488" s="8">
        <v>-25.37</v>
      </c>
      <c r="F488" s="12">
        <v>3948.99</v>
      </c>
      <c r="G488" s="8" t="s">
        <v>4</v>
      </c>
      <c r="H488" s="8">
        <v>901</v>
      </c>
      <c r="I488" s="1"/>
      <c r="J488" s="9"/>
      <c r="M488" s="10"/>
    </row>
    <row r="489" spans="1:1024" customHeight="1" ht="13.2">
      <c r="A489" s="9" t="s">
        <v>57</v>
      </c>
      <c r="B489" s="10">
        <v>41606</v>
      </c>
      <c r="C489" s="9" t="s">
        <v>171</v>
      </c>
      <c r="D489" s="10">
        <v>41606</v>
      </c>
      <c r="E489" s="8">
        <v>756.66</v>
      </c>
      <c r="F489" s="12">
        <v>4705.65</v>
      </c>
      <c r="G489" s="8" t="s">
        <v>4</v>
      </c>
      <c r="H489" s="8">
        <v>486</v>
      </c>
      <c r="I489" s="1"/>
      <c r="J489" s="9"/>
      <c r="M489" s="10"/>
    </row>
    <row r="490" spans="1:1024" customHeight="1" ht="13.2">
      <c r="A490" s="9" t="s">
        <v>57</v>
      </c>
      <c r="B490" s="10">
        <v>41607</v>
      </c>
      <c r="C490" s="9" t="s">
        <v>172</v>
      </c>
      <c r="D490" s="10">
        <v>41607</v>
      </c>
      <c r="E490" s="12">
        <v>-1850.94</v>
      </c>
      <c r="F490" s="12">
        <v>2854.71</v>
      </c>
      <c r="G490" s="8" t="s">
        <v>4</v>
      </c>
      <c r="H490" s="8">
        <v>901</v>
      </c>
      <c r="I490" s="1"/>
      <c r="J490" s="9"/>
      <c r="M490" s="10"/>
    </row>
    <row r="491" spans="1:1024" customHeight="1" ht="13.2">
      <c r="A491" s="9" t="s">
        <v>57</v>
      </c>
      <c r="B491" s="10">
        <v>41607</v>
      </c>
      <c r="C491" s="9" t="s">
        <v>173</v>
      </c>
      <c r="D491" s="10">
        <v>41607</v>
      </c>
      <c r="E491" s="8">
        <v>56.27</v>
      </c>
      <c r="F491" s="12">
        <v>2910.98</v>
      </c>
      <c r="G491" s="8" t="s">
        <v>4</v>
      </c>
      <c r="H491" s="8">
        <v>901</v>
      </c>
      <c r="I491" s="1"/>
      <c r="J491" s="9"/>
      <c r="M491" s="10"/>
    </row>
    <row r="492" spans="1:1024" customHeight="1" ht="13.2">
      <c r="A492" s="9" t="s">
        <v>57</v>
      </c>
      <c r="B492" s="10">
        <v>41607</v>
      </c>
      <c r="C492" s="9" t="s">
        <v>174</v>
      </c>
      <c r="D492" s="10">
        <v>41607</v>
      </c>
      <c r="E492" s="8">
        <v>75.69</v>
      </c>
      <c r="F492" s="12">
        <v>2986.67</v>
      </c>
      <c r="G492" s="8" t="s">
        <v>4</v>
      </c>
      <c r="H492" s="8">
        <v>901</v>
      </c>
      <c r="I492" s="1"/>
      <c r="J492" s="9"/>
      <c r="M492" s="10"/>
    </row>
    <row r="493" spans="1:1024" customHeight="1" ht="13.2">
      <c r="A493" s="9" t="s">
        <v>57</v>
      </c>
      <c r="B493" s="10">
        <v>41608</v>
      </c>
      <c r="C493" s="9" t="s">
        <v>110</v>
      </c>
      <c r="D493" s="10">
        <v>41608</v>
      </c>
      <c r="E493" s="8">
        <v>-124.34</v>
      </c>
      <c r="F493" s="12">
        <v>2862.33</v>
      </c>
      <c r="G493" s="8" t="s">
        <v>4</v>
      </c>
      <c r="H493" s="8">
        <v>901</v>
      </c>
      <c r="I493" s="1"/>
      <c r="J493" s="9"/>
      <c r="M493" s="10"/>
    </row>
    <row r="494" spans="1:1024" customHeight="1" ht="13.2">
      <c r="A494" s="9" t="s">
        <v>57</v>
      </c>
      <c r="B494" s="10">
        <v>41610</v>
      </c>
      <c r="C494" s="9" t="s">
        <v>175</v>
      </c>
      <c r="D494" s="10">
        <v>41610</v>
      </c>
      <c r="E494" s="8">
        <v>199.02</v>
      </c>
      <c r="F494" s="12">
        <v>3061.35</v>
      </c>
      <c r="G494" s="8" t="s">
        <v>4</v>
      </c>
      <c r="H494" s="8">
        <v>901</v>
      </c>
      <c r="I494" s="1"/>
      <c r="J494" s="9"/>
      <c r="M494" s="10"/>
    </row>
  </sheetData>
  <printOptions gridLines="false" gridLinesSet="true"/>
  <pageMargins left="0.75" right="0.75" top="1" bottom="1" header="0.51180555555555" footer="0.51180555555555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0080"/>
    <outlinePr summaryBelow="1" summaryRight="1"/>
  </sheetPr>
  <dimension ref="A1:AMJ17"/>
  <sheetViews>
    <sheetView tabSelected="0" workbookViewId="0" showGridLines="true" showRowColHeaders="1" topLeftCell="A1">
      <selection activeCell="C17" sqref="C17"/>
    </sheetView>
  </sheetViews>
  <sheetFormatPr defaultRowHeight="14.4" defaultColWidth="11.4609375" outlineLevelRow="0" outlineLevelCol="0"/>
  <cols>
    <col min="1" max="1" width="4.89" customWidth="true" style="24"/>
    <col min="2" max="2" width="55.88" customWidth="true" style="24"/>
    <col min="3" max="3" width="16.11" customWidth="true" style="24"/>
    <col min="4" max="4" width="11.44" customWidth="true" style="24"/>
    <col min="5" max="5" width="11.44" customWidth="true" style="24"/>
    <col min="6" max="6" width="11.44" customWidth="true" style="24"/>
    <col min="7" max="7" width="11.44" customWidth="true" style="24"/>
    <col min="8" max="8" width="11.44" customWidth="true" style="24"/>
    <col min="9" max="9" width="11.44" customWidth="true" style="24"/>
    <col min="10" max="10" width="11.44" customWidth="true" style="24"/>
    <col min="11" max="11" width="11.44" customWidth="true" style="24"/>
    <col min="12" max="12" width="11.44" customWidth="true" style="24"/>
    <col min="13" max="13" width="11.44" customWidth="true" style="24"/>
    <col min="14" max="14" width="11.44" customWidth="true" style="24"/>
    <col min="15" max="15" width="11.44" customWidth="true" style="24"/>
    <col min="16" max="16" width="11.44" customWidth="true" style="24"/>
    <col min="17" max="17" width="11.44" customWidth="true" style="24"/>
    <col min="18" max="18" width="11.44" customWidth="true" style="24"/>
    <col min="19" max="19" width="11.44" customWidth="true" style="24"/>
    <col min="20" max="20" width="11.44" customWidth="true" style="24"/>
    <col min="21" max="21" width="11.44" customWidth="true" style="24"/>
    <col min="22" max="22" width="11.44" customWidth="true" style="24"/>
    <col min="23" max="23" width="11.44" customWidth="true" style="24"/>
    <col min="24" max="24" width="11.44" customWidth="true" style="24"/>
    <col min="25" max="25" width="11.44" customWidth="true" style="24"/>
    <col min="26" max="26" width="11.44" customWidth="true" style="24"/>
    <col min="27" max="27" width="11.44" customWidth="true" style="24"/>
    <col min="28" max="28" width="11.44" customWidth="true" style="24"/>
    <col min="29" max="29" width="11.44" customWidth="true" style="24"/>
    <col min="30" max="30" width="11.44" customWidth="true" style="24"/>
    <col min="31" max="31" width="11.44" customWidth="true" style="24"/>
    <col min="32" max="32" width="11.44" customWidth="true" style="24"/>
    <col min="33" max="33" width="11.44" customWidth="true" style="24"/>
    <col min="34" max="34" width="11.44" customWidth="true" style="24"/>
    <col min="35" max="35" width="11.44" customWidth="true" style="24"/>
    <col min="36" max="36" width="11.44" customWidth="true" style="24"/>
    <col min="37" max="37" width="11.44" customWidth="true" style="24"/>
    <col min="38" max="38" width="11.44" customWidth="true" style="24"/>
    <col min="39" max="39" width="11.44" customWidth="true" style="24"/>
    <col min="40" max="40" width="11.44" customWidth="true" style="24"/>
    <col min="41" max="41" width="11.44" customWidth="true" style="24"/>
    <col min="42" max="42" width="11.44" customWidth="true" style="24"/>
    <col min="43" max="43" width="11.44" customWidth="true" style="24"/>
    <col min="44" max="44" width="11.44" customWidth="true" style="24"/>
    <col min="45" max="45" width="11.44" customWidth="true" style="24"/>
    <col min="46" max="46" width="11.44" customWidth="true" style="24"/>
    <col min="47" max="47" width="11.44" customWidth="true" style="24"/>
    <col min="48" max="48" width="11.44" customWidth="true" style="24"/>
    <col min="49" max="49" width="11.44" customWidth="true" style="24"/>
    <col min="50" max="50" width="11.44" customWidth="true" style="24"/>
    <col min="51" max="51" width="11.44" customWidth="true" style="24"/>
    <col min="52" max="52" width="11.44" customWidth="true" style="24"/>
    <col min="53" max="53" width="11.44" customWidth="true" style="24"/>
    <col min="54" max="54" width="11.44" customWidth="true" style="24"/>
    <col min="55" max="55" width="11.44" customWidth="true" style="24"/>
    <col min="56" max="56" width="11.44" customWidth="true" style="24"/>
    <col min="57" max="57" width="11.44" customWidth="true" style="24"/>
    <col min="58" max="58" width="11.44" customWidth="true" style="24"/>
    <col min="59" max="59" width="11.44" customWidth="true" style="24"/>
    <col min="60" max="60" width="11.44" customWidth="true" style="24"/>
    <col min="61" max="61" width="11.44" customWidth="true" style="24"/>
    <col min="62" max="62" width="11.44" customWidth="true" style="24"/>
    <col min="63" max="63" width="11.44" customWidth="true" style="24"/>
    <col min="64" max="64" width="11.44" customWidth="true" style="24"/>
    <col min="65" max="65" width="11.44" customWidth="true" style="24"/>
    <col min="66" max="66" width="11.44" customWidth="true" style="24"/>
    <col min="67" max="67" width="11.44" customWidth="true" style="24"/>
    <col min="68" max="68" width="11.44" customWidth="true" style="24"/>
    <col min="69" max="69" width="11.44" customWidth="true" style="24"/>
    <col min="70" max="70" width="11.44" customWidth="true" style="24"/>
    <col min="71" max="71" width="11.44" customWidth="true" style="24"/>
    <col min="72" max="72" width="11.44" customWidth="true" style="24"/>
    <col min="73" max="73" width="11.44" customWidth="true" style="24"/>
    <col min="74" max="74" width="11.44" customWidth="true" style="24"/>
    <col min="75" max="75" width="11.44" customWidth="true" style="24"/>
    <col min="76" max="76" width="11.44" customWidth="true" style="24"/>
    <col min="77" max="77" width="11.44" customWidth="true" style="24"/>
    <col min="78" max="78" width="11.44" customWidth="true" style="24"/>
    <col min="79" max="79" width="11.44" customWidth="true" style="24"/>
    <col min="80" max="80" width="11.44" customWidth="true" style="24"/>
    <col min="81" max="81" width="11.44" customWidth="true" style="24"/>
    <col min="82" max="82" width="11.44" customWidth="true" style="24"/>
    <col min="83" max="83" width="11.44" customWidth="true" style="24"/>
    <col min="84" max="84" width="11.44" customWidth="true" style="24"/>
    <col min="85" max="85" width="11.44" customWidth="true" style="24"/>
    <col min="86" max="86" width="11.44" customWidth="true" style="24"/>
    <col min="87" max="87" width="11.44" customWidth="true" style="24"/>
    <col min="88" max="88" width="11.44" customWidth="true" style="24"/>
    <col min="89" max="89" width="11.44" customWidth="true" style="24"/>
    <col min="90" max="90" width="11.44" customWidth="true" style="24"/>
    <col min="91" max="91" width="11.44" customWidth="true" style="24"/>
    <col min="92" max="92" width="11.44" customWidth="true" style="24"/>
    <col min="93" max="93" width="11.44" customWidth="true" style="24"/>
    <col min="94" max="94" width="11.44" customWidth="true" style="24"/>
    <col min="95" max="95" width="11.44" customWidth="true" style="24"/>
    <col min="96" max="96" width="11.44" customWidth="true" style="24"/>
    <col min="97" max="97" width="11.44" customWidth="true" style="24"/>
    <col min="98" max="98" width="11.44" customWidth="true" style="24"/>
    <col min="99" max="99" width="11.44" customWidth="true" style="24"/>
    <col min="100" max="100" width="11.44" customWidth="true" style="24"/>
    <col min="101" max="101" width="11.44" customWidth="true" style="24"/>
    <col min="102" max="102" width="11.44" customWidth="true" style="24"/>
    <col min="103" max="103" width="11.44" customWidth="true" style="24"/>
    <col min="104" max="104" width="11.44" customWidth="true" style="24"/>
    <col min="105" max="105" width="11.44" customWidth="true" style="24"/>
    <col min="106" max="106" width="11.44" customWidth="true" style="24"/>
    <col min="107" max="107" width="11.44" customWidth="true" style="24"/>
    <col min="108" max="108" width="11.44" customWidth="true" style="24"/>
    <col min="109" max="109" width="11.44" customWidth="true" style="24"/>
    <col min="110" max="110" width="11.44" customWidth="true" style="24"/>
    <col min="111" max="111" width="11.44" customWidth="true" style="24"/>
    <col min="112" max="112" width="11.44" customWidth="true" style="24"/>
    <col min="113" max="113" width="11.44" customWidth="true" style="24"/>
    <col min="114" max="114" width="11.44" customWidth="true" style="24"/>
    <col min="115" max="115" width="11.44" customWidth="true" style="24"/>
    <col min="116" max="116" width="11.44" customWidth="true" style="24"/>
    <col min="117" max="117" width="11.44" customWidth="true" style="24"/>
    <col min="118" max="118" width="11.44" customWidth="true" style="24"/>
    <col min="119" max="119" width="11.44" customWidth="true" style="24"/>
    <col min="120" max="120" width="11.44" customWidth="true" style="24"/>
    <col min="121" max="121" width="11.44" customWidth="true" style="24"/>
    <col min="122" max="122" width="11.44" customWidth="true" style="24"/>
    <col min="123" max="123" width="11.44" customWidth="true" style="24"/>
    <col min="124" max="124" width="11.44" customWidth="true" style="24"/>
    <col min="125" max="125" width="11.44" customWidth="true" style="24"/>
    <col min="126" max="126" width="11.44" customWidth="true" style="24"/>
    <col min="127" max="127" width="11.44" customWidth="true" style="24"/>
    <col min="128" max="128" width="11.44" customWidth="true" style="24"/>
    <col min="129" max="129" width="11.44" customWidth="true" style="24"/>
    <col min="130" max="130" width="11.44" customWidth="true" style="24"/>
    <col min="131" max="131" width="11.44" customWidth="true" style="24"/>
    <col min="132" max="132" width="11.44" customWidth="true" style="24"/>
    <col min="133" max="133" width="11.44" customWidth="true" style="24"/>
    <col min="134" max="134" width="11.44" customWidth="true" style="24"/>
    <col min="135" max="135" width="11.44" customWidth="true" style="24"/>
    <col min="136" max="136" width="11.44" customWidth="true" style="24"/>
    <col min="137" max="137" width="11.44" customWidth="true" style="24"/>
    <col min="138" max="138" width="11.44" customWidth="true" style="24"/>
    <col min="139" max="139" width="11.44" customWidth="true" style="24"/>
    <col min="140" max="140" width="11.44" customWidth="true" style="24"/>
    <col min="141" max="141" width="11.44" customWidth="true" style="24"/>
    <col min="142" max="142" width="11.44" customWidth="true" style="24"/>
    <col min="143" max="143" width="11.44" customWidth="true" style="24"/>
    <col min="144" max="144" width="11.44" customWidth="true" style="24"/>
    <col min="145" max="145" width="11.44" customWidth="true" style="24"/>
    <col min="146" max="146" width="11.44" customWidth="true" style="24"/>
    <col min="147" max="147" width="11.44" customWidth="true" style="24"/>
    <col min="148" max="148" width="11.44" customWidth="true" style="24"/>
    <col min="149" max="149" width="11.44" customWidth="true" style="24"/>
    <col min="150" max="150" width="11.44" customWidth="true" style="24"/>
    <col min="151" max="151" width="11.44" customWidth="true" style="24"/>
    <col min="152" max="152" width="11.44" customWidth="true" style="24"/>
    <col min="153" max="153" width="11.44" customWidth="true" style="24"/>
    <col min="154" max="154" width="11.44" customWidth="true" style="24"/>
    <col min="155" max="155" width="11.44" customWidth="true" style="24"/>
    <col min="156" max="156" width="11.44" customWidth="true" style="24"/>
    <col min="157" max="157" width="11.44" customWidth="true" style="24"/>
    <col min="158" max="158" width="11.44" customWidth="true" style="24"/>
    <col min="159" max="159" width="11.44" customWidth="true" style="24"/>
    <col min="160" max="160" width="11.44" customWidth="true" style="24"/>
    <col min="161" max="161" width="11.44" customWidth="true" style="24"/>
    <col min="162" max="162" width="11.44" customWidth="true" style="24"/>
    <col min="163" max="163" width="11.44" customWidth="true" style="24"/>
    <col min="164" max="164" width="11.44" customWidth="true" style="24"/>
    <col min="165" max="165" width="11.44" customWidth="true" style="24"/>
    <col min="166" max="166" width="11.44" customWidth="true" style="24"/>
    <col min="167" max="167" width="11.44" customWidth="true" style="24"/>
    <col min="168" max="168" width="11.44" customWidth="true" style="24"/>
    <col min="169" max="169" width="11.44" customWidth="true" style="24"/>
    <col min="170" max="170" width="11.44" customWidth="true" style="24"/>
    <col min="171" max="171" width="11.44" customWidth="true" style="24"/>
    <col min="172" max="172" width="11.44" customWidth="true" style="24"/>
    <col min="173" max="173" width="11.44" customWidth="true" style="24"/>
    <col min="174" max="174" width="11.44" customWidth="true" style="24"/>
    <col min="175" max="175" width="11.44" customWidth="true" style="24"/>
    <col min="176" max="176" width="11.44" customWidth="true" style="24"/>
    <col min="177" max="177" width="11.44" customWidth="true" style="24"/>
    <col min="178" max="178" width="11.44" customWidth="true" style="24"/>
    <col min="179" max="179" width="11.44" customWidth="true" style="24"/>
    <col min="180" max="180" width="11.44" customWidth="true" style="24"/>
    <col min="181" max="181" width="11.44" customWidth="true" style="24"/>
    <col min="182" max="182" width="11.44" customWidth="true" style="24"/>
    <col min="183" max="183" width="11.44" customWidth="true" style="24"/>
    <col min="184" max="184" width="11.44" customWidth="true" style="24"/>
    <col min="185" max="185" width="11.44" customWidth="true" style="24"/>
    <col min="186" max="186" width="11.44" customWidth="true" style="24"/>
    <col min="187" max="187" width="11.44" customWidth="true" style="24"/>
    <col min="188" max="188" width="11.44" customWidth="true" style="24"/>
    <col min="189" max="189" width="11.44" customWidth="true" style="24"/>
    <col min="190" max="190" width="11.44" customWidth="true" style="24"/>
    <col min="191" max="191" width="11.44" customWidth="true" style="24"/>
    <col min="192" max="192" width="11.44" customWidth="true" style="24"/>
    <col min="193" max="193" width="11.44" customWidth="true" style="24"/>
    <col min="194" max="194" width="11.44" customWidth="true" style="24"/>
    <col min="195" max="195" width="11.44" customWidth="true" style="24"/>
    <col min="196" max="196" width="11.44" customWidth="true" style="24"/>
    <col min="197" max="197" width="11.44" customWidth="true" style="24"/>
    <col min="198" max="198" width="11.44" customWidth="true" style="24"/>
    <col min="199" max="199" width="11.44" customWidth="true" style="24"/>
    <col min="200" max="200" width="11.44" customWidth="true" style="24"/>
    <col min="201" max="201" width="11.44" customWidth="true" style="24"/>
    <col min="202" max="202" width="11.44" customWidth="true" style="24"/>
    <col min="203" max="203" width="11.44" customWidth="true" style="24"/>
    <col min="204" max="204" width="11.44" customWidth="true" style="24"/>
    <col min="205" max="205" width="11.44" customWidth="true" style="24"/>
    <col min="206" max="206" width="11.44" customWidth="true" style="24"/>
    <col min="207" max="207" width="11.44" customWidth="true" style="24"/>
    <col min="208" max="208" width="11.44" customWidth="true" style="24"/>
    <col min="209" max="209" width="11.44" customWidth="true" style="24"/>
    <col min="210" max="210" width="11.44" customWidth="true" style="24"/>
    <col min="211" max="211" width="11.44" customWidth="true" style="24"/>
    <col min="212" max="212" width="11.44" customWidth="true" style="24"/>
    <col min="213" max="213" width="11.44" customWidth="true" style="24"/>
    <col min="214" max="214" width="11.44" customWidth="true" style="24"/>
    <col min="215" max="215" width="11.44" customWidth="true" style="24"/>
    <col min="216" max="216" width="11.44" customWidth="true" style="24"/>
    <col min="217" max="217" width="11.44" customWidth="true" style="24"/>
    <col min="218" max="218" width="11.44" customWidth="true" style="24"/>
    <col min="219" max="219" width="11.44" customWidth="true" style="24"/>
    <col min="220" max="220" width="11.44" customWidth="true" style="24"/>
    <col min="221" max="221" width="11.44" customWidth="true" style="24"/>
    <col min="222" max="222" width="11.44" customWidth="true" style="24"/>
    <col min="223" max="223" width="11.44" customWidth="true" style="24"/>
    <col min="224" max="224" width="11.44" customWidth="true" style="24"/>
    <col min="225" max="225" width="11.44" customWidth="true" style="24"/>
    <col min="226" max="226" width="11.44" customWidth="true" style="24"/>
    <col min="227" max="227" width="11.44" customWidth="true" style="24"/>
    <col min="228" max="228" width="11.44" customWidth="true" style="24"/>
    <col min="229" max="229" width="11.44" customWidth="true" style="24"/>
    <col min="230" max="230" width="11.44" customWidth="true" style="24"/>
    <col min="231" max="231" width="11.44" customWidth="true" style="24"/>
    <col min="232" max="232" width="11.44" customWidth="true" style="24"/>
    <col min="233" max="233" width="11.44" customWidth="true" style="24"/>
    <col min="234" max="234" width="11.44" customWidth="true" style="24"/>
    <col min="235" max="235" width="11.44" customWidth="true" style="24"/>
    <col min="236" max="236" width="11.44" customWidth="true" style="24"/>
    <col min="237" max="237" width="11.44" customWidth="true" style="24"/>
    <col min="238" max="238" width="11.44" customWidth="true" style="24"/>
    <col min="239" max="239" width="11.44" customWidth="true" style="24"/>
    <col min="240" max="240" width="11.44" customWidth="true" style="24"/>
    <col min="241" max="241" width="11.44" customWidth="true" style="24"/>
    <col min="242" max="242" width="11.44" customWidth="true" style="24"/>
    <col min="243" max="243" width="11.44" customWidth="true" style="24"/>
    <col min="244" max="244" width="11.44" customWidth="true" style="24"/>
    <col min="245" max="245" width="11.44" customWidth="true" style="24"/>
    <col min="246" max="246" width="11.44" customWidth="true" style="24"/>
    <col min="247" max="247" width="11.44" customWidth="true" style="24"/>
    <col min="248" max="248" width="11.44" customWidth="true" style="24"/>
    <col min="249" max="249" width="11.44" customWidth="true" style="24"/>
    <col min="250" max="250" width="11.44" customWidth="true" style="24"/>
    <col min="251" max="251" width="11.44" customWidth="true" style="24"/>
    <col min="252" max="252" width="11.44" customWidth="true" style="24"/>
    <col min="253" max="253" width="11.44" customWidth="true" style="24"/>
    <col min="254" max="254" width="11.44" customWidth="true" style="24"/>
    <col min="255" max="255" width="11.44" customWidth="true" style="24"/>
    <col min="256" max="256" width="11.44" customWidth="true" style="24"/>
    <col min="257" max="257" width="11.44" customWidth="true" style="24"/>
    <col min="258" max="258" width="11.44" customWidth="true" style="24"/>
    <col min="259" max="259" width="11.44" customWidth="true" style="24"/>
    <col min="260" max="260" width="11.44" customWidth="true" style="24"/>
    <col min="261" max="261" width="11.44" customWidth="true" style="24"/>
    <col min="262" max="262" width="11.44" customWidth="true" style="24"/>
    <col min="263" max="263" width="11.44" customWidth="true" style="24"/>
    <col min="264" max="264" width="11.44" customWidth="true" style="24"/>
    <col min="265" max="265" width="11.44" customWidth="true" style="24"/>
    <col min="266" max="266" width="11.44" customWidth="true" style="24"/>
    <col min="267" max="267" width="11.44" customWidth="true" style="24"/>
    <col min="268" max="268" width="11.44" customWidth="true" style="24"/>
    <col min="269" max="269" width="11.44" customWidth="true" style="24"/>
    <col min="270" max="270" width="11.44" customWidth="true" style="24"/>
    <col min="271" max="271" width="11.44" customWidth="true" style="24"/>
    <col min="272" max="272" width="11.44" customWidth="true" style="24"/>
    <col min="273" max="273" width="11.44" customWidth="true" style="24"/>
    <col min="274" max="274" width="11.44" customWidth="true" style="24"/>
    <col min="275" max="275" width="11.44" customWidth="true" style="24"/>
    <col min="276" max="276" width="11.44" customWidth="true" style="24"/>
    <col min="277" max="277" width="11.44" customWidth="true" style="24"/>
    <col min="278" max="278" width="11.44" customWidth="true" style="24"/>
    <col min="279" max="279" width="11.44" customWidth="true" style="24"/>
    <col min="280" max="280" width="11.44" customWidth="true" style="24"/>
    <col min="281" max="281" width="11.44" customWidth="true" style="24"/>
    <col min="282" max="282" width="11.44" customWidth="true" style="24"/>
    <col min="283" max="283" width="11.44" customWidth="true" style="24"/>
    <col min="284" max="284" width="11.44" customWidth="true" style="24"/>
    <col min="285" max="285" width="11.44" customWidth="true" style="24"/>
    <col min="286" max="286" width="11.44" customWidth="true" style="24"/>
    <col min="287" max="287" width="11.44" customWidth="true" style="24"/>
    <col min="288" max="288" width="11.44" customWidth="true" style="24"/>
    <col min="289" max="289" width="11.44" customWidth="true" style="24"/>
    <col min="290" max="290" width="11.44" customWidth="true" style="24"/>
    <col min="291" max="291" width="11.44" customWidth="true" style="24"/>
    <col min="292" max="292" width="11.44" customWidth="true" style="24"/>
    <col min="293" max="293" width="11.44" customWidth="true" style="24"/>
    <col min="294" max="294" width="11.44" customWidth="true" style="24"/>
    <col min="295" max="295" width="11.44" customWidth="true" style="24"/>
    <col min="296" max="296" width="11.44" customWidth="true" style="24"/>
    <col min="297" max="297" width="11.44" customWidth="true" style="24"/>
    <col min="298" max="298" width="11.44" customWidth="true" style="24"/>
    <col min="299" max="299" width="11.44" customWidth="true" style="24"/>
    <col min="300" max="300" width="11.44" customWidth="true" style="24"/>
    <col min="301" max="301" width="11.44" customWidth="true" style="24"/>
    <col min="302" max="302" width="11.44" customWidth="true" style="24"/>
    <col min="303" max="303" width="11.44" customWidth="true" style="24"/>
    <col min="304" max="304" width="11.44" customWidth="true" style="24"/>
    <col min="305" max="305" width="11.44" customWidth="true" style="24"/>
    <col min="306" max="306" width="11.44" customWidth="true" style="24"/>
    <col min="307" max="307" width="11.44" customWidth="true" style="24"/>
    <col min="308" max="308" width="11.44" customWidth="true" style="24"/>
    <col min="309" max="309" width="11.44" customWidth="true" style="24"/>
    <col min="310" max="310" width="11.44" customWidth="true" style="24"/>
    <col min="311" max="311" width="11.44" customWidth="true" style="24"/>
    <col min="312" max="312" width="11.44" customWidth="true" style="24"/>
    <col min="313" max="313" width="11.44" customWidth="true" style="24"/>
    <col min="314" max="314" width="11.44" customWidth="true" style="24"/>
    <col min="315" max="315" width="11.44" customWidth="true" style="24"/>
    <col min="316" max="316" width="11.44" customWidth="true" style="24"/>
    <col min="317" max="317" width="11.44" customWidth="true" style="24"/>
    <col min="318" max="318" width="11.44" customWidth="true" style="24"/>
    <col min="319" max="319" width="11.44" customWidth="true" style="24"/>
    <col min="320" max="320" width="11.44" customWidth="true" style="24"/>
    <col min="321" max="321" width="11.44" customWidth="true" style="24"/>
    <col min="322" max="322" width="11.44" customWidth="true" style="24"/>
    <col min="323" max="323" width="11.44" customWidth="true" style="24"/>
    <col min="324" max="324" width="11.44" customWidth="true" style="24"/>
    <col min="325" max="325" width="11.44" customWidth="true" style="24"/>
    <col min="326" max="326" width="11.44" customWidth="true" style="24"/>
    <col min="327" max="327" width="11.44" customWidth="true" style="24"/>
    <col min="328" max="328" width="11.44" customWidth="true" style="24"/>
    <col min="329" max="329" width="11.44" customWidth="true" style="24"/>
    <col min="330" max="330" width="11.44" customWidth="true" style="24"/>
    <col min="331" max="331" width="11.44" customWidth="true" style="24"/>
    <col min="332" max="332" width="11.44" customWidth="true" style="24"/>
    <col min="333" max="333" width="11.44" customWidth="true" style="24"/>
    <col min="334" max="334" width="11.44" customWidth="true" style="24"/>
    <col min="335" max="335" width="11.44" customWidth="true" style="24"/>
    <col min="336" max="336" width="11.44" customWidth="true" style="24"/>
    <col min="337" max="337" width="11.44" customWidth="true" style="24"/>
    <col min="338" max="338" width="11.44" customWidth="true" style="24"/>
    <col min="339" max="339" width="11.44" customWidth="true" style="24"/>
    <col min="340" max="340" width="11.44" customWidth="true" style="24"/>
    <col min="341" max="341" width="11.44" customWidth="true" style="24"/>
    <col min="342" max="342" width="11.44" customWidth="true" style="24"/>
    <col min="343" max="343" width="11.44" customWidth="true" style="24"/>
    <col min="344" max="344" width="11.44" customWidth="true" style="24"/>
    <col min="345" max="345" width="11.44" customWidth="true" style="24"/>
    <col min="346" max="346" width="11.44" customWidth="true" style="24"/>
    <col min="347" max="347" width="11.44" customWidth="true" style="24"/>
    <col min="348" max="348" width="11.44" customWidth="true" style="24"/>
    <col min="349" max="349" width="11.44" customWidth="true" style="24"/>
    <col min="350" max="350" width="11.44" customWidth="true" style="24"/>
    <col min="351" max="351" width="11.44" customWidth="true" style="24"/>
    <col min="352" max="352" width="11.44" customWidth="true" style="24"/>
    <col min="353" max="353" width="11.44" customWidth="true" style="24"/>
    <col min="354" max="354" width="11.44" customWidth="true" style="24"/>
    <col min="355" max="355" width="11.44" customWidth="true" style="24"/>
    <col min="356" max="356" width="11.44" customWidth="true" style="24"/>
    <col min="357" max="357" width="11.44" customWidth="true" style="24"/>
    <col min="358" max="358" width="11.44" customWidth="true" style="24"/>
    <col min="359" max="359" width="11.44" customWidth="true" style="24"/>
    <col min="360" max="360" width="11.44" customWidth="true" style="24"/>
    <col min="361" max="361" width="11.44" customWidth="true" style="24"/>
    <col min="362" max="362" width="11.44" customWidth="true" style="24"/>
    <col min="363" max="363" width="11.44" customWidth="true" style="24"/>
    <col min="364" max="364" width="11.44" customWidth="true" style="24"/>
    <col min="365" max="365" width="11.44" customWidth="true" style="24"/>
    <col min="366" max="366" width="11.44" customWidth="true" style="24"/>
    <col min="367" max="367" width="11.44" customWidth="true" style="24"/>
    <col min="368" max="368" width="11.44" customWidth="true" style="24"/>
    <col min="369" max="369" width="11.44" customWidth="true" style="24"/>
    <col min="370" max="370" width="11.44" customWidth="true" style="24"/>
    <col min="371" max="371" width="11.44" customWidth="true" style="24"/>
    <col min="372" max="372" width="11.44" customWidth="true" style="24"/>
    <col min="373" max="373" width="11.44" customWidth="true" style="24"/>
    <col min="374" max="374" width="11.44" customWidth="true" style="24"/>
    <col min="375" max="375" width="11.44" customWidth="true" style="24"/>
    <col min="376" max="376" width="11.44" customWidth="true" style="24"/>
    <col min="377" max="377" width="11.44" customWidth="true" style="24"/>
    <col min="378" max="378" width="11.44" customWidth="true" style="24"/>
    <col min="379" max="379" width="11.44" customWidth="true" style="24"/>
    <col min="380" max="380" width="11.44" customWidth="true" style="24"/>
    <col min="381" max="381" width="11.44" customWidth="true" style="24"/>
    <col min="382" max="382" width="11.44" customWidth="true" style="24"/>
    <col min="383" max="383" width="11.44" customWidth="true" style="24"/>
    <col min="384" max="384" width="11.44" customWidth="true" style="24"/>
    <col min="385" max="385" width="11.44" customWidth="true" style="24"/>
    <col min="386" max="386" width="11.44" customWidth="true" style="24"/>
    <col min="387" max="387" width="11.44" customWidth="true" style="24"/>
    <col min="388" max="388" width="11.44" customWidth="true" style="24"/>
    <col min="389" max="389" width="11.44" customWidth="true" style="24"/>
    <col min="390" max="390" width="11.44" customWidth="true" style="24"/>
    <col min="391" max="391" width="11.44" customWidth="true" style="24"/>
    <col min="392" max="392" width="11.44" customWidth="true" style="24"/>
    <col min="393" max="393" width="11.44" customWidth="true" style="24"/>
    <col min="394" max="394" width="11.44" customWidth="true" style="24"/>
    <col min="395" max="395" width="11.44" customWidth="true" style="24"/>
    <col min="396" max="396" width="11.44" customWidth="true" style="24"/>
    <col min="397" max="397" width="11.44" customWidth="true" style="24"/>
    <col min="398" max="398" width="11.44" customWidth="true" style="24"/>
    <col min="399" max="399" width="11.44" customWidth="true" style="24"/>
    <col min="400" max="400" width="11.44" customWidth="true" style="24"/>
    <col min="401" max="401" width="11.44" customWidth="true" style="24"/>
    <col min="402" max="402" width="11.44" customWidth="true" style="24"/>
    <col min="403" max="403" width="11.44" customWidth="true" style="24"/>
    <col min="404" max="404" width="11.44" customWidth="true" style="24"/>
    <col min="405" max="405" width="11.44" customWidth="true" style="24"/>
    <col min="406" max="406" width="11.44" customWidth="true" style="24"/>
    <col min="407" max="407" width="11.44" customWidth="true" style="24"/>
    <col min="408" max="408" width="11.44" customWidth="true" style="24"/>
    <col min="409" max="409" width="11.44" customWidth="true" style="24"/>
    <col min="410" max="410" width="11.44" customWidth="true" style="24"/>
    <col min="411" max="411" width="11.44" customWidth="true" style="24"/>
    <col min="412" max="412" width="11.44" customWidth="true" style="24"/>
    <col min="413" max="413" width="11.44" customWidth="true" style="24"/>
    <col min="414" max="414" width="11.44" customWidth="true" style="24"/>
    <col min="415" max="415" width="11.44" customWidth="true" style="24"/>
    <col min="416" max="416" width="11.44" customWidth="true" style="24"/>
    <col min="417" max="417" width="11.44" customWidth="true" style="24"/>
    <col min="418" max="418" width="11.44" customWidth="true" style="24"/>
    <col min="419" max="419" width="11.44" customWidth="true" style="24"/>
    <col min="420" max="420" width="11.44" customWidth="true" style="24"/>
    <col min="421" max="421" width="11.44" customWidth="true" style="24"/>
    <col min="422" max="422" width="11.44" customWidth="true" style="24"/>
    <col min="423" max="423" width="11.44" customWidth="true" style="24"/>
    <col min="424" max="424" width="11.44" customWidth="true" style="24"/>
    <col min="425" max="425" width="11.44" customWidth="true" style="24"/>
    <col min="426" max="426" width="11.44" customWidth="true" style="24"/>
    <col min="427" max="427" width="11.44" customWidth="true" style="24"/>
    <col min="428" max="428" width="11.44" customWidth="true" style="24"/>
    <col min="429" max="429" width="11.44" customWidth="true" style="24"/>
    <col min="430" max="430" width="11.44" customWidth="true" style="24"/>
    <col min="431" max="431" width="11.44" customWidth="true" style="24"/>
    <col min="432" max="432" width="11.44" customWidth="true" style="24"/>
    <col min="433" max="433" width="11.44" customWidth="true" style="24"/>
    <col min="434" max="434" width="11.44" customWidth="true" style="24"/>
    <col min="435" max="435" width="11.44" customWidth="true" style="24"/>
    <col min="436" max="436" width="11.44" customWidth="true" style="24"/>
    <col min="437" max="437" width="11.44" customWidth="true" style="24"/>
    <col min="438" max="438" width="11.44" customWidth="true" style="24"/>
    <col min="439" max="439" width="11.44" customWidth="true" style="24"/>
    <col min="440" max="440" width="11.44" customWidth="true" style="24"/>
    <col min="441" max="441" width="11.44" customWidth="true" style="24"/>
    <col min="442" max="442" width="11.44" customWidth="true" style="24"/>
    <col min="443" max="443" width="11.44" customWidth="true" style="24"/>
    <col min="444" max="444" width="11.44" customWidth="true" style="24"/>
    <col min="445" max="445" width="11.44" customWidth="true" style="24"/>
    <col min="446" max="446" width="11.44" customWidth="true" style="24"/>
    <col min="447" max="447" width="11.44" customWidth="true" style="24"/>
    <col min="448" max="448" width="11.44" customWidth="true" style="24"/>
    <col min="449" max="449" width="11.44" customWidth="true" style="24"/>
    <col min="450" max="450" width="11.44" customWidth="true" style="24"/>
    <col min="451" max="451" width="11.44" customWidth="true" style="24"/>
    <col min="452" max="452" width="11.44" customWidth="true" style="24"/>
    <col min="453" max="453" width="11.44" customWidth="true" style="24"/>
    <col min="454" max="454" width="11.44" customWidth="true" style="24"/>
    <col min="455" max="455" width="11.44" customWidth="true" style="24"/>
    <col min="456" max="456" width="11.44" customWidth="true" style="24"/>
    <col min="457" max="457" width="11.44" customWidth="true" style="24"/>
    <col min="458" max="458" width="11.44" customWidth="true" style="24"/>
    <col min="459" max="459" width="11.44" customWidth="true" style="24"/>
    <col min="460" max="460" width="11.44" customWidth="true" style="24"/>
    <col min="461" max="461" width="11.44" customWidth="true" style="24"/>
    <col min="462" max="462" width="11.44" customWidth="true" style="24"/>
    <col min="463" max="463" width="11.44" customWidth="true" style="24"/>
    <col min="464" max="464" width="11.44" customWidth="true" style="24"/>
    <col min="465" max="465" width="11.44" customWidth="true" style="24"/>
    <col min="466" max="466" width="11.44" customWidth="true" style="24"/>
    <col min="467" max="467" width="11.44" customWidth="true" style="24"/>
    <col min="468" max="468" width="11.44" customWidth="true" style="24"/>
    <col min="469" max="469" width="11.44" customWidth="true" style="24"/>
    <col min="470" max="470" width="11.44" customWidth="true" style="24"/>
    <col min="471" max="471" width="11.44" customWidth="true" style="24"/>
    <col min="472" max="472" width="11.44" customWidth="true" style="24"/>
    <col min="473" max="473" width="11.44" customWidth="true" style="24"/>
    <col min="474" max="474" width="11.44" customWidth="true" style="24"/>
    <col min="475" max="475" width="11.44" customWidth="true" style="24"/>
    <col min="476" max="476" width="11.44" customWidth="true" style="24"/>
    <col min="477" max="477" width="11.44" customWidth="true" style="24"/>
    <col min="478" max="478" width="11.44" customWidth="true" style="24"/>
    <col min="479" max="479" width="11.44" customWidth="true" style="24"/>
    <col min="480" max="480" width="11.44" customWidth="true" style="24"/>
    <col min="481" max="481" width="11.44" customWidth="true" style="24"/>
    <col min="482" max="482" width="11.44" customWidth="true" style="24"/>
    <col min="483" max="483" width="11.44" customWidth="true" style="24"/>
    <col min="484" max="484" width="11.44" customWidth="true" style="24"/>
    <col min="485" max="485" width="11.44" customWidth="true" style="24"/>
    <col min="486" max="486" width="11.44" customWidth="true" style="24"/>
    <col min="487" max="487" width="11.44" customWidth="true" style="24"/>
    <col min="488" max="488" width="11.44" customWidth="true" style="24"/>
    <col min="489" max="489" width="11.44" customWidth="true" style="24"/>
    <col min="490" max="490" width="11.44" customWidth="true" style="24"/>
    <col min="491" max="491" width="11.44" customWidth="true" style="24"/>
    <col min="492" max="492" width="11.44" customWidth="true" style="24"/>
    <col min="493" max="493" width="11.44" customWidth="true" style="24"/>
    <col min="494" max="494" width="11.44" customWidth="true" style="24"/>
    <col min="495" max="495" width="11.44" customWidth="true" style="24"/>
    <col min="496" max="496" width="11.44" customWidth="true" style="24"/>
    <col min="497" max="497" width="11.44" customWidth="true" style="24"/>
    <col min="498" max="498" width="11.44" customWidth="true" style="24"/>
    <col min="499" max="499" width="11.44" customWidth="true" style="24"/>
    <col min="500" max="500" width="11.44" customWidth="true" style="24"/>
    <col min="501" max="501" width="11.44" customWidth="true" style="24"/>
    <col min="502" max="502" width="11.44" customWidth="true" style="24"/>
    <col min="503" max="503" width="11.44" customWidth="true" style="24"/>
    <col min="504" max="504" width="11.44" customWidth="true" style="24"/>
    <col min="505" max="505" width="11.44" customWidth="true" style="24"/>
    <col min="506" max="506" width="11.44" customWidth="true" style="24"/>
    <col min="507" max="507" width="11.44" customWidth="true" style="24"/>
    <col min="508" max="508" width="11.44" customWidth="true" style="24"/>
    <col min="509" max="509" width="11.44" customWidth="true" style="24"/>
    <col min="510" max="510" width="11.44" customWidth="true" style="24"/>
    <col min="511" max="511" width="11.44" customWidth="true" style="24"/>
    <col min="512" max="512" width="11.44" customWidth="true" style="24"/>
    <col min="513" max="513" width="11.44" customWidth="true" style="24"/>
    <col min="514" max="514" width="11.44" customWidth="true" style="24"/>
    <col min="515" max="515" width="11.44" customWidth="true" style="24"/>
    <col min="516" max="516" width="11.44" customWidth="true" style="24"/>
    <col min="517" max="517" width="11.44" customWidth="true" style="24"/>
    <col min="518" max="518" width="11.44" customWidth="true" style="24"/>
    <col min="519" max="519" width="11.44" customWidth="true" style="24"/>
    <col min="520" max="520" width="11.44" customWidth="true" style="24"/>
    <col min="521" max="521" width="11.44" customWidth="true" style="24"/>
    <col min="522" max="522" width="11.44" customWidth="true" style="24"/>
    <col min="523" max="523" width="11.44" customWidth="true" style="24"/>
    <col min="524" max="524" width="11.44" customWidth="true" style="24"/>
    <col min="525" max="525" width="11.44" customWidth="true" style="24"/>
    <col min="526" max="526" width="11.44" customWidth="true" style="24"/>
    <col min="527" max="527" width="11.44" customWidth="true" style="24"/>
    <col min="528" max="528" width="11.44" customWidth="true" style="24"/>
    <col min="529" max="529" width="11.44" customWidth="true" style="24"/>
    <col min="530" max="530" width="11.44" customWidth="true" style="24"/>
    <col min="531" max="531" width="11.44" customWidth="true" style="24"/>
    <col min="532" max="532" width="11.44" customWidth="true" style="24"/>
    <col min="533" max="533" width="11.44" customWidth="true" style="24"/>
    <col min="534" max="534" width="11.44" customWidth="true" style="24"/>
    <col min="535" max="535" width="11.44" customWidth="true" style="24"/>
    <col min="536" max="536" width="11.44" customWidth="true" style="24"/>
    <col min="537" max="537" width="11.44" customWidth="true" style="24"/>
    <col min="538" max="538" width="11.44" customWidth="true" style="24"/>
    <col min="539" max="539" width="11.44" customWidth="true" style="24"/>
    <col min="540" max="540" width="11.44" customWidth="true" style="24"/>
    <col min="541" max="541" width="11.44" customWidth="true" style="24"/>
    <col min="542" max="542" width="11.44" customWidth="true" style="24"/>
    <col min="543" max="543" width="11.44" customWidth="true" style="24"/>
    <col min="544" max="544" width="11.44" customWidth="true" style="24"/>
    <col min="545" max="545" width="11.44" customWidth="true" style="24"/>
    <col min="546" max="546" width="11.44" customWidth="true" style="24"/>
    <col min="547" max="547" width="11.44" customWidth="true" style="24"/>
    <col min="548" max="548" width="11.44" customWidth="true" style="24"/>
    <col min="549" max="549" width="11.44" customWidth="true" style="24"/>
    <col min="550" max="550" width="11.44" customWidth="true" style="24"/>
    <col min="551" max="551" width="11.44" customWidth="true" style="24"/>
    <col min="552" max="552" width="11.44" customWidth="true" style="24"/>
    <col min="553" max="553" width="11.44" customWidth="true" style="24"/>
    <col min="554" max="554" width="11.44" customWidth="true" style="24"/>
    <col min="555" max="555" width="11.44" customWidth="true" style="24"/>
    <col min="556" max="556" width="11.44" customWidth="true" style="24"/>
    <col min="557" max="557" width="11.44" customWidth="true" style="24"/>
    <col min="558" max="558" width="11.44" customWidth="true" style="24"/>
    <col min="559" max="559" width="11.44" customWidth="true" style="24"/>
    <col min="560" max="560" width="11.44" customWidth="true" style="24"/>
    <col min="561" max="561" width="11.44" customWidth="true" style="24"/>
    <col min="562" max="562" width="11.44" customWidth="true" style="24"/>
    <col min="563" max="563" width="11.44" customWidth="true" style="24"/>
    <col min="564" max="564" width="11.44" customWidth="true" style="24"/>
    <col min="565" max="565" width="11.44" customWidth="true" style="24"/>
    <col min="566" max="566" width="11.44" customWidth="true" style="24"/>
    <col min="567" max="567" width="11.44" customWidth="true" style="24"/>
    <col min="568" max="568" width="11.44" customWidth="true" style="24"/>
    <col min="569" max="569" width="11.44" customWidth="true" style="24"/>
    <col min="570" max="570" width="11.44" customWidth="true" style="24"/>
    <col min="571" max="571" width="11.44" customWidth="true" style="24"/>
    <col min="572" max="572" width="11.44" customWidth="true" style="24"/>
    <col min="573" max="573" width="11.44" customWidth="true" style="24"/>
    <col min="574" max="574" width="11.44" customWidth="true" style="24"/>
    <col min="575" max="575" width="11.44" customWidth="true" style="24"/>
    <col min="576" max="576" width="11.44" customWidth="true" style="24"/>
    <col min="577" max="577" width="11.44" customWidth="true" style="24"/>
    <col min="578" max="578" width="11.44" customWidth="true" style="24"/>
    <col min="579" max="579" width="11.44" customWidth="true" style="24"/>
    <col min="580" max="580" width="11.44" customWidth="true" style="24"/>
    <col min="581" max="581" width="11.44" customWidth="true" style="24"/>
    <col min="582" max="582" width="11.44" customWidth="true" style="24"/>
    <col min="583" max="583" width="11.44" customWidth="true" style="24"/>
    <col min="584" max="584" width="11.44" customWidth="true" style="24"/>
    <col min="585" max="585" width="11.44" customWidth="true" style="24"/>
    <col min="586" max="586" width="11.44" customWidth="true" style="24"/>
    <col min="587" max="587" width="11.44" customWidth="true" style="24"/>
    <col min="588" max="588" width="11.44" customWidth="true" style="24"/>
    <col min="589" max="589" width="11.44" customWidth="true" style="24"/>
    <col min="590" max="590" width="11.44" customWidth="true" style="24"/>
    <col min="591" max="591" width="11.44" customWidth="true" style="24"/>
    <col min="592" max="592" width="11.44" customWidth="true" style="24"/>
    <col min="593" max="593" width="11.44" customWidth="true" style="24"/>
    <col min="594" max="594" width="11.44" customWidth="true" style="24"/>
    <col min="595" max="595" width="11.44" customWidth="true" style="24"/>
    <col min="596" max="596" width="11.44" customWidth="true" style="24"/>
    <col min="597" max="597" width="11.44" customWidth="true" style="24"/>
    <col min="598" max="598" width="11.44" customWidth="true" style="24"/>
    <col min="599" max="599" width="11.44" customWidth="true" style="24"/>
    <col min="600" max="600" width="11.44" customWidth="true" style="24"/>
    <col min="601" max="601" width="11.44" customWidth="true" style="24"/>
    <col min="602" max="602" width="11.44" customWidth="true" style="24"/>
    <col min="603" max="603" width="11.44" customWidth="true" style="24"/>
    <col min="604" max="604" width="11.44" customWidth="true" style="24"/>
    <col min="605" max="605" width="11.44" customWidth="true" style="24"/>
    <col min="606" max="606" width="11.44" customWidth="true" style="24"/>
    <col min="607" max="607" width="11.44" customWidth="true" style="24"/>
    <col min="608" max="608" width="11.44" customWidth="true" style="24"/>
    <col min="609" max="609" width="11.44" customWidth="true" style="24"/>
    <col min="610" max="610" width="11.44" customWidth="true" style="24"/>
    <col min="611" max="611" width="11.44" customWidth="true" style="24"/>
    <col min="612" max="612" width="11.44" customWidth="true" style="24"/>
    <col min="613" max="613" width="11.44" customWidth="true" style="24"/>
    <col min="614" max="614" width="11.44" customWidth="true" style="24"/>
    <col min="615" max="615" width="11.44" customWidth="true" style="24"/>
    <col min="616" max="616" width="11.44" customWidth="true" style="24"/>
    <col min="617" max="617" width="11.44" customWidth="true" style="24"/>
    <col min="618" max="618" width="11.44" customWidth="true" style="24"/>
    <col min="619" max="619" width="11.44" customWidth="true" style="24"/>
    <col min="620" max="620" width="11.44" customWidth="true" style="24"/>
    <col min="621" max="621" width="11.44" customWidth="true" style="24"/>
    <col min="622" max="622" width="11.44" customWidth="true" style="24"/>
    <col min="623" max="623" width="11.44" customWidth="true" style="24"/>
    <col min="624" max="624" width="11.44" customWidth="true" style="24"/>
    <col min="625" max="625" width="11.44" customWidth="true" style="24"/>
    <col min="626" max="626" width="11.44" customWidth="true" style="24"/>
    <col min="627" max="627" width="11.44" customWidth="true" style="24"/>
    <col min="628" max="628" width="11.44" customWidth="true" style="24"/>
    <col min="629" max="629" width="11.44" customWidth="true" style="24"/>
    <col min="630" max="630" width="11.44" customWidth="true" style="24"/>
    <col min="631" max="631" width="11.44" customWidth="true" style="24"/>
    <col min="632" max="632" width="11.44" customWidth="true" style="24"/>
    <col min="633" max="633" width="11.44" customWidth="true" style="24"/>
    <col min="634" max="634" width="11.44" customWidth="true" style="24"/>
    <col min="635" max="635" width="11.44" customWidth="true" style="24"/>
    <col min="636" max="636" width="11.44" customWidth="true" style="24"/>
    <col min="637" max="637" width="11.44" customWidth="true" style="24"/>
    <col min="638" max="638" width="11.44" customWidth="true" style="24"/>
    <col min="639" max="639" width="11.44" customWidth="true" style="24"/>
    <col min="640" max="640" width="11.44" customWidth="true" style="24"/>
    <col min="641" max="641" width="11.44" customWidth="true" style="24"/>
    <col min="642" max="642" width="11.44" customWidth="true" style="24"/>
    <col min="643" max="643" width="11.44" customWidth="true" style="24"/>
    <col min="644" max="644" width="11.44" customWidth="true" style="24"/>
    <col min="645" max="645" width="11.44" customWidth="true" style="24"/>
    <col min="646" max="646" width="11.44" customWidth="true" style="24"/>
    <col min="647" max="647" width="11.44" customWidth="true" style="24"/>
    <col min="648" max="648" width="11.44" customWidth="true" style="24"/>
    <col min="649" max="649" width="11.44" customWidth="true" style="24"/>
    <col min="650" max="650" width="11.44" customWidth="true" style="24"/>
    <col min="651" max="651" width="11.44" customWidth="true" style="24"/>
    <col min="652" max="652" width="11.44" customWidth="true" style="24"/>
    <col min="653" max="653" width="11.44" customWidth="true" style="24"/>
    <col min="654" max="654" width="11.44" customWidth="true" style="24"/>
    <col min="655" max="655" width="11.44" customWidth="true" style="24"/>
    <col min="656" max="656" width="11.44" customWidth="true" style="24"/>
    <col min="657" max="657" width="11.44" customWidth="true" style="24"/>
    <col min="658" max="658" width="11.44" customWidth="true" style="24"/>
    <col min="659" max="659" width="11.44" customWidth="true" style="24"/>
    <col min="660" max="660" width="11.44" customWidth="true" style="24"/>
    <col min="661" max="661" width="11.44" customWidth="true" style="24"/>
    <col min="662" max="662" width="11.44" customWidth="true" style="24"/>
    <col min="663" max="663" width="11.44" customWidth="true" style="24"/>
    <col min="664" max="664" width="11.44" customWidth="true" style="24"/>
    <col min="665" max="665" width="11.44" customWidth="true" style="24"/>
    <col min="666" max="666" width="11.44" customWidth="true" style="24"/>
    <col min="667" max="667" width="11.44" customWidth="true" style="24"/>
    <col min="668" max="668" width="11.44" customWidth="true" style="24"/>
    <col min="669" max="669" width="11.44" customWidth="true" style="24"/>
    <col min="670" max="670" width="11.44" customWidth="true" style="24"/>
    <col min="671" max="671" width="11.44" customWidth="true" style="24"/>
    <col min="672" max="672" width="11.44" customWidth="true" style="24"/>
    <col min="673" max="673" width="11.44" customWidth="true" style="24"/>
    <col min="674" max="674" width="11.44" customWidth="true" style="24"/>
    <col min="675" max="675" width="11.44" customWidth="true" style="24"/>
    <col min="676" max="676" width="11.44" customWidth="true" style="24"/>
    <col min="677" max="677" width="11.44" customWidth="true" style="24"/>
    <col min="678" max="678" width="11.44" customWidth="true" style="24"/>
    <col min="679" max="679" width="11.44" customWidth="true" style="24"/>
    <col min="680" max="680" width="11.44" customWidth="true" style="24"/>
    <col min="681" max="681" width="11.44" customWidth="true" style="24"/>
    <col min="682" max="682" width="11.44" customWidth="true" style="24"/>
    <col min="683" max="683" width="11.44" customWidth="true" style="24"/>
    <col min="684" max="684" width="11.44" customWidth="true" style="24"/>
    <col min="685" max="685" width="11.44" customWidth="true" style="24"/>
    <col min="686" max="686" width="11.44" customWidth="true" style="24"/>
    <col min="687" max="687" width="11.44" customWidth="true" style="24"/>
    <col min="688" max="688" width="11.44" customWidth="true" style="24"/>
    <col min="689" max="689" width="11.44" customWidth="true" style="24"/>
    <col min="690" max="690" width="11.44" customWidth="true" style="24"/>
    <col min="691" max="691" width="11.44" customWidth="true" style="24"/>
    <col min="692" max="692" width="11.44" customWidth="true" style="24"/>
    <col min="693" max="693" width="11.44" customWidth="true" style="24"/>
    <col min="694" max="694" width="11.44" customWidth="true" style="24"/>
    <col min="695" max="695" width="11.44" customWidth="true" style="24"/>
    <col min="696" max="696" width="11.44" customWidth="true" style="24"/>
    <col min="697" max="697" width="11.44" customWidth="true" style="24"/>
    <col min="698" max="698" width="11.44" customWidth="true" style="24"/>
    <col min="699" max="699" width="11.44" customWidth="true" style="24"/>
    <col min="700" max="700" width="11.44" customWidth="true" style="24"/>
    <col min="701" max="701" width="11.44" customWidth="true" style="24"/>
    <col min="702" max="702" width="11.44" customWidth="true" style="24"/>
    <col min="703" max="703" width="11.44" customWidth="true" style="24"/>
    <col min="704" max="704" width="11.44" customWidth="true" style="24"/>
    <col min="705" max="705" width="11.44" customWidth="true" style="24"/>
    <col min="706" max="706" width="11.44" customWidth="true" style="24"/>
    <col min="707" max="707" width="11.44" customWidth="true" style="24"/>
    <col min="708" max="708" width="11.44" customWidth="true" style="24"/>
    <col min="709" max="709" width="11.44" customWidth="true" style="24"/>
    <col min="710" max="710" width="11.44" customWidth="true" style="24"/>
    <col min="711" max="711" width="11.44" customWidth="true" style="24"/>
    <col min="712" max="712" width="11.44" customWidth="true" style="24"/>
    <col min="713" max="713" width="11.44" customWidth="true" style="24"/>
    <col min="714" max="714" width="11.44" customWidth="true" style="24"/>
    <col min="715" max="715" width="11.44" customWidth="true" style="24"/>
    <col min="716" max="716" width="11.44" customWidth="true" style="24"/>
    <col min="717" max="717" width="11.44" customWidth="true" style="24"/>
    <col min="718" max="718" width="11.44" customWidth="true" style="24"/>
    <col min="719" max="719" width="11.44" customWidth="true" style="24"/>
    <col min="720" max="720" width="11.44" customWidth="true" style="24"/>
    <col min="721" max="721" width="11.44" customWidth="true" style="24"/>
    <col min="722" max="722" width="11.44" customWidth="true" style="24"/>
    <col min="723" max="723" width="11.44" customWidth="true" style="24"/>
    <col min="724" max="724" width="11.44" customWidth="true" style="24"/>
    <col min="725" max="725" width="11.44" customWidth="true" style="24"/>
    <col min="726" max="726" width="11.44" customWidth="true" style="24"/>
    <col min="727" max="727" width="11.44" customWidth="true" style="24"/>
    <col min="728" max="728" width="11.44" customWidth="true" style="24"/>
    <col min="729" max="729" width="11.44" customWidth="true" style="24"/>
    <col min="730" max="730" width="11.44" customWidth="true" style="24"/>
    <col min="731" max="731" width="11.44" customWidth="true" style="24"/>
    <col min="732" max="732" width="11.44" customWidth="true" style="24"/>
    <col min="733" max="733" width="11.44" customWidth="true" style="24"/>
    <col min="734" max="734" width="11.44" customWidth="true" style="24"/>
    <col min="735" max="735" width="11.44" customWidth="true" style="24"/>
    <col min="736" max="736" width="11.44" customWidth="true" style="24"/>
    <col min="737" max="737" width="11.44" customWidth="true" style="24"/>
    <col min="738" max="738" width="11.44" customWidth="true" style="24"/>
    <col min="739" max="739" width="11.44" customWidth="true" style="24"/>
    <col min="740" max="740" width="11.44" customWidth="true" style="24"/>
    <col min="741" max="741" width="11.44" customWidth="true" style="24"/>
    <col min="742" max="742" width="11.44" customWidth="true" style="24"/>
    <col min="743" max="743" width="11.44" customWidth="true" style="24"/>
    <col min="744" max="744" width="11.44" customWidth="true" style="24"/>
    <col min="745" max="745" width="11.44" customWidth="true" style="24"/>
    <col min="746" max="746" width="11.44" customWidth="true" style="24"/>
    <col min="747" max="747" width="11.44" customWidth="true" style="24"/>
    <col min="748" max="748" width="11.44" customWidth="true" style="24"/>
    <col min="749" max="749" width="11.44" customWidth="true" style="24"/>
    <col min="750" max="750" width="11.44" customWidth="true" style="24"/>
    <col min="751" max="751" width="11.44" customWidth="true" style="24"/>
    <col min="752" max="752" width="11.44" customWidth="true" style="24"/>
    <col min="753" max="753" width="11.44" customWidth="true" style="24"/>
    <col min="754" max="754" width="11.44" customWidth="true" style="24"/>
    <col min="755" max="755" width="11.44" customWidth="true" style="24"/>
    <col min="756" max="756" width="11.44" customWidth="true" style="24"/>
    <col min="757" max="757" width="11.44" customWidth="true" style="24"/>
    <col min="758" max="758" width="11.44" customWidth="true" style="24"/>
    <col min="759" max="759" width="11.44" customWidth="true" style="24"/>
    <col min="760" max="760" width="11.44" customWidth="true" style="24"/>
    <col min="761" max="761" width="11.44" customWidth="true" style="24"/>
    <col min="762" max="762" width="11.44" customWidth="true" style="24"/>
    <col min="763" max="763" width="11.44" customWidth="true" style="24"/>
    <col min="764" max="764" width="11.44" customWidth="true" style="24"/>
    <col min="765" max="765" width="11.44" customWidth="true" style="24"/>
    <col min="766" max="766" width="11.44" customWidth="true" style="24"/>
    <col min="767" max="767" width="11.44" customWidth="true" style="24"/>
    <col min="768" max="768" width="11.44" customWidth="true" style="24"/>
    <col min="769" max="769" width="11.44" customWidth="true" style="24"/>
    <col min="770" max="770" width="11.44" customWidth="true" style="24"/>
    <col min="771" max="771" width="11.44" customWidth="true" style="24"/>
    <col min="772" max="772" width="11.44" customWidth="true" style="24"/>
    <col min="773" max="773" width="11.44" customWidth="true" style="24"/>
    <col min="774" max="774" width="11.44" customWidth="true" style="24"/>
    <col min="775" max="775" width="11.44" customWidth="true" style="24"/>
    <col min="776" max="776" width="11.44" customWidth="true" style="24"/>
    <col min="777" max="777" width="11.44" customWidth="true" style="24"/>
    <col min="778" max="778" width="11.44" customWidth="true" style="24"/>
    <col min="779" max="779" width="11.44" customWidth="true" style="24"/>
    <col min="780" max="780" width="11.44" customWidth="true" style="24"/>
    <col min="781" max="781" width="11.44" customWidth="true" style="24"/>
    <col min="782" max="782" width="11.44" customWidth="true" style="24"/>
    <col min="783" max="783" width="11.44" customWidth="true" style="24"/>
    <col min="784" max="784" width="11.44" customWidth="true" style="24"/>
    <col min="785" max="785" width="11.44" customWidth="true" style="24"/>
    <col min="786" max="786" width="11.44" customWidth="true" style="24"/>
    <col min="787" max="787" width="11.44" customWidth="true" style="24"/>
    <col min="788" max="788" width="11.44" customWidth="true" style="24"/>
    <col min="789" max="789" width="11.44" customWidth="true" style="24"/>
    <col min="790" max="790" width="11.44" customWidth="true" style="24"/>
    <col min="791" max="791" width="11.44" customWidth="true" style="24"/>
    <col min="792" max="792" width="11.44" customWidth="true" style="24"/>
    <col min="793" max="793" width="11.44" customWidth="true" style="24"/>
    <col min="794" max="794" width="11.44" customWidth="true" style="24"/>
    <col min="795" max="795" width="11.44" customWidth="true" style="24"/>
    <col min="796" max="796" width="11.44" customWidth="true" style="24"/>
    <col min="797" max="797" width="11.44" customWidth="true" style="24"/>
    <col min="798" max="798" width="11.44" customWidth="true" style="24"/>
    <col min="799" max="799" width="11.44" customWidth="true" style="24"/>
    <col min="800" max="800" width="11.44" customWidth="true" style="24"/>
    <col min="801" max="801" width="11.44" customWidth="true" style="24"/>
    <col min="802" max="802" width="11.44" customWidth="true" style="24"/>
    <col min="803" max="803" width="11.44" customWidth="true" style="24"/>
    <col min="804" max="804" width="11.44" customWidth="true" style="24"/>
    <col min="805" max="805" width="11.44" customWidth="true" style="24"/>
    <col min="806" max="806" width="11.44" customWidth="true" style="24"/>
    <col min="807" max="807" width="11.44" customWidth="true" style="24"/>
    <col min="808" max="808" width="11.44" customWidth="true" style="24"/>
    <col min="809" max="809" width="11.44" customWidth="true" style="24"/>
    <col min="810" max="810" width="11.44" customWidth="true" style="24"/>
    <col min="811" max="811" width="11.44" customWidth="true" style="24"/>
    <col min="812" max="812" width="11.44" customWidth="true" style="24"/>
    <col min="813" max="813" width="11.44" customWidth="true" style="24"/>
    <col min="814" max="814" width="11.44" customWidth="true" style="24"/>
    <col min="815" max="815" width="11.44" customWidth="true" style="24"/>
    <col min="816" max="816" width="11.44" customWidth="true" style="24"/>
    <col min="817" max="817" width="11.44" customWidth="true" style="24"/>
    <col min="818" max="818" width="11.44" customWidth="true" style="24"/>
    <col min="819" max="819" width="11.44" customWidth="true" style="24"/>
    <col min="820" max="820" width="11.44" customWidth="true" style="24"/>
    <col min="821" max="821" width="11.44" customWidth="true" style="24"/>
    <col min="822" max="822" width="11.44" customWidth="true" style="24"/>
    <col min="823" max="823" width="11.44" customWidth="true" style="24"/>
    <col min="824" max="824" width="11.44" customWidth="true" style="24"/>
    <col min="825" max="825" width="11.44" customWidth="true" style="24"/>
    <col min="826" max="826" width="11.44" customWidth="true" style="24"/>
    <col min="827" max="827" width="11.44" customWidth="true" style="24"/>
    <col min="828" max="828" width="11.44" customWidth="true" style="24"/>
    <col min="829" max="829" width="11.44" customWidth="true" style="24"/>
    <col min="830" max="830" width="11.44" customWidth="true" style="24"/>
    <col min="831" max="831" width="11.44" customWidth="true" style="24"/>
    <col min="832" max="832" width="11.44" customWidth="true" style="24"/>
    <col min="833" max="833" width="11.44" customWidth="true" style="24"/>
    <col min="834" max="834" width="11.44" customWidth="true" style="24"/>
    <col min="835" max="835" width="11.44" customWidth="true" style="24"/>
    <col min="836" max="836" width="11.44" customWidth="true" style="24"/>
    <col min="837" max="837" width="11.44" customWidth="true" style="24"/>
    <col min="838" max="838" width="11.44" customWidth="true" style="24"/>
    <col min="839" max="839" width="11.44" customWidth="true" style="24"/>
    <col min="840" max="840" width="11.44" customWidth="true" style="24"/>
    <col min="841" max="841" width="11.44" customWidth="true" style="24"/>
    <col min="842" max="842" width="11.44" customWidth="true" style="24"/>
    <col min="843" max="843" width="11.44" customWidth="true" style="24"/>
    <col min="844" max="844" width="11.44" customWidth="true" style="24"/>
    <col min="845" max="845" width="11.44" customWidth="true" style="24"/>
    <col min="846" max="846" width="11.44" customWidth="true" style="24"/>
    <col min="847" max="847" width="11.44" customWidth="true" style="24"/>
    <col min="848" max="848" width="11.44" customWidth="true" style="24"/>
    <col min="849" max="849" width="11.44" customWidth="true" style="24"/>
    <col min="850" max="850" width="11.44" customWidth="true" style="24"/>
    <col min="851" max="851" width="11.44" customWidth="true" style="24"/>
    <col min="852" max="852" width="11.44" customWidth="true" style="24"/>
    <col min="853" max="853" width="11.44" customWidth="true" style="24"/>
    <col min="854" max="854" width="11.44" customWidth="true" style="24"/>
    <col min="855" max="855" width="11.44" customWidth="true" style="24"/>
    <col min="856" max="856" width="11.44" customWidth="true" style="24"/>
    <col min="857" max="857" width="11.44" customWidth="true" style="24"/>
    <col min="858" max="858" width="11.44" customWidth="true" style="24"/>
    <col min="859" max="859" width="11.44" customWidth="true" style="24"/>
    <col min="860" max="860" width="11.44" customWidth="true" style="24"/>
    <col min="861" max="861" width="11.44" customWidth="true" style="24"/>
    <col min="862" max="862" width="11.44" customWidth="true" style="24"/>
    <col min="863" max="863" width="11.44" customWidth="true" style="24"/>
    <col min="864" max="864" width="11.44" customWidth="true" style="24"/>
    <col min="865" max="865" width="11.44" customWidth="true" style="24"/>
    <col min="866" max="866" width="11.44" customWidth="true" style="24"/>
    <col min="867" max="867" width="11.44" customWidth="true" style="24"/>
    <col min="868" max="868" width="11.44" customWidth="true" style="24"/>
    <col min="869" max="869" width="11.44" customWidth="true" style="24"/>
    <col min="870" max="870" width="11.44" customWidth="true" style="24"/>
    <col min="871" max="871" width="11.44" customWidth="true" style="24"/>
    <col min="872" max="872" width="11.44" customWidth="true" style="24"/>
    <col min="873" max="873" width="11.44" customWidth="true" style="24"/>
    <col min="874" max="874" width="11.44" customWidth="true" style="24"/>
    <col min="875" max="875" width="11.44" customWidth="true" style="24"/>
    <col min="876" max="876" width="11.44" customWidth="true" style="24"/>
    <col min="877" max="877" width="11.44" customWidth="true" style="24"/>
    <col min="878" max="878" width="11.44" customWidth="true" style="24"/>
    <col min="879" max="879" width="11.44" customWidth="true" style="24"/>
    <col min="880" max="880" width="11.44" customWidth="true" style="24"/>
    <col min="881" max="881" width="11.44" customWidth="true" style="24"/>
    <col min="882" max="882" width="11.44" customWidth="true" style="24"/>
    <col min="883" max="883" width="11.44" customWidth="true" style="24"/>
    <col min="884" max="884" width="11.44" customWidth="true" style="24"/>
    <col min="885" max="885" width="11.44" customWidth="true" style="24"/>
    <col min="886" max="886" width="11.44" customWidth="true" style="24"/>
    <col min="887" max="887" width="11.44" customWidth="true" style="24"/>
    <col min="888" max="888" width="11.44" customWidth="true" style="24"/>
    <col min="889" max="889" width="11.44" customWidth="true" style="24"/>
    <col min="890" max="890" width="11.44" customWidth="true" style="24"/>
    <col min="891" max="891" width="11.44" customWidth="true" style="24"/>
    <col min="892" max="892" width="11.44" customWidth="true" style="24"/>
    <col min="893" max="893" width="11.44" customWidth="true" style="24"/>
    <col min="894" max="894" width="11.44" customWidth="true" style="24"/>
    <col min="895" max="895" width="11.44" customWidth="true" style="24"/>
    <col min="896" max="896" width="11.44" customWidth="true" style="24"/>
    <col min="897" max="897" width="11.44" customWidth="true" style="24"/>
    <col min="898" max="898" width="11.44" customWidth="true" style="24"/>
    <col min="899" max="899" width="11.44" customWidth="true" style="24"/>
    <col min="900" max="900" width="11.44" customWidth="true" style="24"/>
    <col min="901" max="901" width="11.44" customWidth="true" style="24"/>
    <col min="902" max="902" width="11.44" customWidth="true" style="24"/>
    <col min="903" max="903" width="11.44" customWidth="true" style="24"/>
    <col min="904" max="904" width="11.44" customWidth="true" style="24"/>
    <col min="905" max="905" width="11.44" customWidth="true" style="24"/>
    <col min="906" max="906" width="11.44" customWidth="true" style="24"/>
    <col min="907" max="907" width="11.44" customWidth="true" style="24"/>
    <col min="908" max="908" width="11.44" customWidth="true" style="24"/>
    <col min="909" max="909" width="11.44" customWidth="true" style="24"/>
    <col min="910" max="910" width="11.44" customWidth="true" style="24"/>
    <col min="911" max="911" width="11.44" customWidth="true" style="24"/>
    <col min="912" max="912" width="11.44" customWidth="true" style="24"/>
    <col min="913" max="913" width="11.44" customWidth="true" style="24"/>
    <col min="914" max="914" width="11.44" customWidth="true" style="24"/>
    <col min="915" max="915" width="11.44" customWidth="true" style="24"/>
    <col min="916" max="916" width="11.44" customWidth="true" style="24"/>
    <col min="917" max="917" width="11.44" customWidth="true" style="24"/>
    <col min="918" max="918" width="11.44" customWidth="true" style="24"/>
    <col min="919" max="919" width="11.44" customWidth="true" style="24"/>
    <col min="920" max="920" width="11.44" customWidth="true" style="24"/>
    <col min="921" max="921" width="11.44" customWidth="true" style="24"/>
    <col min="922" max="922" width="11.44" customWidth="true" style="24"/>
    <col min="923" max="923" width="11.44" customWidth="true" style="24"/>
    <col min="924" max="924" width="11.44" customWidth="true" style="24"/>
    <col min="925" max="925" width="11.44" customWidth="true" style="24"/>
    <col min="926" max="926" width="11.44" customWidth="true" style="24"/>
    <col min="927" max="927" width="11.44" customWidth="true" style="24"/>
    <col min="928" max="928" width="11.44" customWidth="true" style="24"/>
    <col min="929" max="929" width="11.44" customWidth="true" style="24"/>
    <col min="930" max="930" width="11.44" customWidth="true" style="24"/>
    <col min="931" max="931" width="11.44" customWidth="true" style="24"/>
    <col min="932" max="932" width="11.44" customWidth="true" style="24"/>
    <col min="933" max="933" width="11.44" customWidth="true" style="24"/>
    <col min="934" max="934" width="11.44" customWidth="true" style="24"/>
    <col min="935" max="935" width="11.44" customWidth="true" style="24"/>
    <col min="936" max="936" width="11.44" customWidth="true" style="24"/>
    <col min="937" max="937" width="11.44" customWidth="true" style="24"/>
    <col min="938" max="938" width="11.44" customWidth="true" style="24"/>
    <col min="939" max="939" width="11.44" customWidth="true" style="24"/>
    <col min="940" max="940" width="11.44" customWidth="true" style="24"/>
    <col min="941" max="941" width="11.44" customWidth="true" style="24"/>
    <col min="942" max="942" width="11.44" customWidth="true" style="24"/>
    <col min="943" max="943" width="11.44" customWidth="true" style="24"/>
    <col min="944" max="944" width="11.44" customWidth="true" style="24"/>
    <col min="945" max="945" width="11.44" customWidth="true" style="24"/>
    <col min="946" max="946" width="11.44" customWidth="true" style="24"/>
    <col min="947" max="947" width="11.44" customWidth="true" style="24"/>
    <col min="948" max="948" width="11.44" customWidth="true" style="24"/>
    <col min="949" max="949" width="11.44" customWidth="true" style="24"/>
    <col min="950" max="950" width="11.44" customWidth="true" style="24"/>
    <col min="951" max="951" width="11.44" customWidth="true" style="24"/>
    <col min="952" max="952" width="11.44" customWidth="true" style="24"/>
    <col min="953" max="953" width="11.44" customWidth="true" style="24"/>
    <col min="954" max="954" width="11.44" customWidth="true" style="24"/>
    <col min="955" max="955" width="11.44" customWidth="true" style="24"/>
    <col min="956" max="956" width="11.44" customWidth="true" style="24"/>
    <col min="957" max="957" width="11.44" customWidth="true" style="24"/>
    <col min="958" max="958" width="11.44" customWidth="true" style="24"/>
    <col min="959" max="959" width="11.44" customWidth="true" style="24"/>
    <col min="960" max="960" width="11.44" customWidth="true" style="24"/>
    <col min="961" max="961" width="11.44" customWidth="true" style="24"/>
    <col min="962" max="962" width="11.44" customWidth="true" style="24"/>
    <col min="963" max="963" width="11.44" customWidth="true" style="24"/>
    <col min="964" max="964" width="11.44" customWidth="true" style="24"/>
    <col min="965" max="965" width="11.44" customWidth="true" style="24"/>
    <col min="966" max="966" width="11.44" customWidth="true" style="24"/>
    <col min="967" max="967" width="11.44" customWidth="true" style="24"/>
    <col min="968" max="968" width="11.44" customWidth="true" style="24"/>
    <col min="969" max="969" width="11.44" customWidth="true" style="24"/>
    <col min="970" max="970" width="11.44" customWidth="true" style="24"/>
    <col min="971" max="971" width="11.44" customWidth="true" style="24"/>
    <col min="972" max="972" width="11.44" customWidth="true" style="24"/>
    <col min="973" max="973" width="11.44" customWidth="true" style="24"/>
    <col min="974" max="974" width="11.44" customWidth="true" style="24"/>
    <col min="975" max="975" width="11.44" customWidth="true" style="24"/>
    <col min="976" max="976" width="11.44" customWidth="true" style="24"/>
    <col min="977" max="977" width="11.44" customWidth="true" style="24"/>
    <col min="978" max="978" width="11.44" customWidth="true" style="24"/>
    <col min="979" max="979" width="11.44" customWidth="true" style="24"/>
    <col min="980" max="980" width="11.44" customWidth="true" style="24"/>
    <col min="981" max="981" width="11.44" customWidth="true" style="24"/>
    <col min="982" max="982" width="11.44" customWidth="true" style="24"/>
    <col min="983" max="983" width="11.44" customWidth="true" style="24"/>
    <col min="984" max="984" width="11.44" customWidth="true" style="24"/>
    <col min="985" max="985" width="11.44" customWidth="true" style="24"/>
    <col min="986" max="986" width="11.44" customWidth="true" style="24"/>
    <col min="987" max="987" width="11.44" customWidth="true" style="24"/>
    <col min="988" max="988" width="11.44" customWidth="true" style="24"/>
    <col min="989" max="989" width="11.44" customWidth="true" style="24"/>
    <col min="990" max="990" width="11.44" customWidth="true" style="24"/>
    <col min="991" max="991" width="11.44" customWidth="true" style="24"/>
    <col min="992" max="992" width="11.44" customWidth="true" style="24"/>
    <col min="993" max="993" width="11.44" customWidth="true" style="24"/>
    <col min="994" max="994" width="11.44" customWidth="true" style="24"/>
    <col min="995" max="995" width="11.44" customWidth="true" style="24"/>
    <col min="996" max="996" width="11.44" customWidth="true" style="24"/>
    <col min="997" max="997" width="11.44" customWidth="true" style="24"/>
    <col min="998" max="998" width="11.44" customWidth="true" style="24"/>
    <col min="999" max="999" width="11.44" customWidth="true" style="24"/>
    <col min="1000" max="1000" width="11.44" customWidth="true" style="24"/>
    <col min="1001" max="1001" width="11.44" customWidth="true" style="24"/>
    <col min="1002" max="1002" width="11.44" customWidth="true" style="24"/>
    <col min="1003" max="1003" width="11.44" customWidth="true" style="24"/>
    <col min="1004" max="1004" width="11.44" customWidth="true" style="24"/>
    <col min="1005" max="1005" width="11.44" customWidth="true" style="24"/>
    <col min="1006" max="1006" width="11.44" customWidth="true" style="24"/>
    <col min="1007" max="1007" width="11.44" customWidth="true" style="24"/>
    <col min="1008" max="1008" width="11.44" customWidth="true" style="24"/>
    <col min="1009" max="1009" width="11.44" customWidth="true" style="24"/>
    <col min="1010" max="1010" width="11.44" customWidth="true" style="24"/>
    <col min="1011" max="1011" width="11.44" customWidth="true" style="24"/>
    <col min="1012" max="1012" width="11.44" customWidth="true" style="24"/>
    <col min="1013" max="1013" width="11.44" customWidth="true" style="24"/>
    <col min="1014" max="1014" width="11.44" customWidth="true" style="24"/>
    <col min="1015" max="1015" width="11.44" customWidth="true" style="24"/>
    <col min="1016" max="1016" width="11.44" customWidth="true" style="24"/>
    <col min="1017" max="1017" width="11.44" customWidth="true" style="24"/>
    <col min="1018" max="1018" width="11.44" customWidth="true" style="24"/>
    <col min="1019" max="1019" width="11.44" customWidth="true" style="24"/>
    <col min="1020" max="1020" width="11.44" customWidth="true" style="24"/>
    <col min="1021" max="1021" width="11.44" customWidth="true" style="24"/>
    <col min="1022" max="1022" width="11.44" customWidth="true" style="24"/>
    <col min="1023" max="1023" width="11.44" customWidth="true" style="24"/>
    <col min="1024" max="1024" width="11.44" customWidth="true" style="24"/>
  </cols>
  <sheetData>
    <row r="2" spans="1:1024" customHeight="1" ht="15.75">
      <c r="B2" s="25" t="s">
        <v>176</v>
      </c>
      <c r="C2" s="26">
        <f>+'ENTRADA DE DATOS'!I7</f>
        <v/>
      </c>
    </row>
    <row r="3" spans="1:1024" customHeight="1" ht="16.2">
      <c r="C3" s="27"/>
    </row>
    <row r="4" spans="1:1024" customHeight="1" ht="16.2">
      <c r="C4" s="27"/>
    </row>
    <row r="5" spans="1:1024" customHeight="1" ht="16.8">
      <c r="B5" s="28" t="s">
        <v>177</v>
      </c>
      <c r="C5" s="29" t="str">
        <f>+'LIQ 1'!F11</f>
        <v>15/06/2020</v>
      </c>
    </row>
    <row r="6" spans="1:1024" customHeight="1" ht="16.8">
      <c r="B6" s="28" t="s">
        <v>178</v>
      </c>
      <c r="C6" s="29">
        <f>VLOOKUP('ENTRADA DE DATOS'!E172,'ENTRADA DE DATOS'!E11:H166,4)</f>
        <v>45823</v>
      </c>
    </row>
    <row r="7" spans="1:1024" customHeight="1" ht="16.8">
      <c r="B7" s="28" t="s">
        <v>179</v>
      </c>
      <c r="C7" s="30">
        <f>VLOOKUP('ENTRADA DE DATOS'!E172,'ENTRADA DE DATOS'!E11:G166,3)</f>
        <v>7750</v>
      </c>
    </row>
    <row r="8" spans="1:1024" customHeight="1" ht="16.8">
      <c r="B8" s="28" t="s">
        <v>180</v>
      </c>
      <c r="C8" s="31"/>
    </row>
    <row r="9" spans="1:1024" customHeight="1" ht="16.8">
      <c r="B9" s="28" t="s">
        <v>181</v>
      </c>
      <c r="C9" s="31" t="s">
        <v>41</v>
      </c>
    </row>
    <row r="10" spans="1:1024" customHeight="1" ht="16.8">
      <c r="B10" s="28"/>
      <c r="C10" s="27"/>
    </row>
    <row r="11" spans="1:1024" customHeight="1" ht="16.8">
      <c r="B11" s="28"/>
      <c r="C11" s="27"/>
    </row>
    <row r="12" spans="1:1024" customHeight="1" ht="16.8">
      <c r="B12" s="32" t="str">
        <f>CONCATENATE("SALDO DEUDOR A ",TEXT(C6,"DD.MM.AA"))</f>
        <v>SALDO DEUDOR A 15.06.amam</v>
      </c>
      <c r="C12" s="30" t="e">
        <f>ROUND(VLOOKUP('ENTRADA DE DATOS'!E172,'ENTRADA DE DATOS'!E11:T166,16)+VLOOKUP('ENTRADA DE DATOS'!E172,'ENTRADA DE DATOS'!E11:T166,15),2)</f>
        <v>#REF!</v>
      </c>
    </row>
    <row r="13" spans="1:1024" customHeight="1" ht="16.8">
      <c r="B13" s="28"/>
      <c r="C13" s="33"/>
    </row>
    <row r="14" spans="1:1024" customHeight="1" ht="16.8">
      <c r="B14" s="28" t="s">
        <v>182</v>
      </c>
      <c r="C14" s="34">
        <f>C7</f>
        <v>7750</v>
      </c>
    </row>
    <row r="15" spans="1:1024" customHeight="1" ht="16.8">
      <c r="B15" s="28" t="s">
        <v>183</v>
      </c>
      <c r="C15" s="30" t="e">
        <f>SUM('ENTRADA DE DATOS'!W11:W166)</f>
        <v>#REF!</v>
      </c>
    </row>
    <row r="16" spans="1:1024" customHeight="1" ht="16.8">
      <c r="B16" s="28" t="s">
        <v>184</v>
      </c>
      <c r="C16" s="34" t="e">
        <f>+C15+C14</f>
        <v>#REF!</v>
      </c>
    </row>
    <row r="17" spans="1:1024" customHeight="1" ht="16.8">
      <c r="B17" s="28" t="s">
        <v>185</v>
      </c>
      <c r="C17" s="34" t="e">
        <f>IF(C16&gt;C12,0,+C12-C16)</f>
        <v>#REF!</v>
      </c>
    </row>
  </sheetData>
  <printOptions gridLines="false" gridLinesSet="true"/>
  <pageMargins left="0.75" right="0.75" top="1" bottom="1" header="0.51180555555555" footer="0.51180555555555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0000"/>
    <outlinePr summaryBelow="1" summaryRight="1"/>
    <pageSetUpPr fitToPage="1"/>
  </sheetPr>
  <dimension ref="A1:AM173"/>
  <sheetViews>
    <sheetView tabSelected="0" workbookViewId="0" zoomScale="90" zoomScaleNormal="90" showGridLines="true" showRowColHeaders="1" topLeftCell="F1">
      <selection activeCell="E172" sqref="E172"/>
    </sheetView>
  </sheetViews>
  <sheetFormatPr defaultRowHeight="14.4" defaultColWidth="11.4609375" outlineLevelRow="0" outlineLevelCol="0"/>
  <cols>
    <col min="1" max="1" width="5.55" hidden="true" customWidth="true" style="0"/>
    <col min="2" max="2" width="12.55" hidden="true" customWidth="true" style="0"/>
    <col min="3" max="3" width="6.55" hidden="true" customWidth="true" style="0"/>
    <col min="4" max="4" width="11.44" hidden="true" customWidth="true" style="0"/>
    <col min="5" max="5" width="8.11" hidden="true" customWidth="true" style="0"/>
    <col min="7" max="7" width="12.55" customWidth="true" style="0"/>
    <col min="9" max="9" width="14.67" customWidth="true" style="0"/>
    <col min="11" max="11" width="7.55" customWidth="true" style="0"/>
    <col min="12" max="12" width="9.44" customWidth="true" style="0"/>
    <col min="13" max="13" width="10" customWidth="true" style="0"/>
    <col min="14" max="14" width="8.11" customWidth="true" style="0"/>
    <col min="15" max="15" width="3.66" customWidth="true" style="0"/>
    <col min="16" max="16" width="8.89" customWidth="true" style="35"/>
    <col min="17" max="17" width="8.44" customWidth="true" style="35"/>
    <col min="18" max="18" width="36.11" customWidth="true" style="2"/>
    <col min="19" max="19" width="13.66" customWidth="true" style="2"/>
    <col min="20" max="20" width="12.66" customWidth="true" style="2"/>
    <col min="21" max="21" width="15.34" customWidth="true" style="2"/>
    <col min="22" max="22" width="12.11" customWidth="true" style="2"/>
    <col min="23" max="23" width="9.11" customWidth="true" style="2"/>
    <col min="30" max="30" width="14" customWidth="true" style="0"/>
    <col min="31" max="31" width="18.33" customWidth="true" style="0"/>
  </cols>
  <sheetData>
    <row r="2" spans="1:39" customHeight="1" ht="15.6">
      <c r="F2" s="36" t="s">
        <v>186</v>
      </c>
      <c r="G2" s="36"/>
      <c r="H2" s="36"/>
      <c r="I2" s="36"/>
      <c r="J2" s="36"/>
      <c r="K2" s="36"/>
      <c r="L2" s="36"/>
    </row>
    <row r="3" spans="1:39" customHeight="1" ht="5.1"/>
    <row r="4" spans="1:39" customHeight="1" ht="5.1"/>
    <row r="5" spans="1:39" customHeight="1" ht="13.2">
      <c r="F5" s="37" t="s">
        <v>187</v>
      </c>
      <c r="G5" s="38"/>
      <c r="H5" s="38"/>
      <c r="I5" s="39" t="s">
        <v>188</v>
      </c>
      <c r="J5" s="40"/>
      <c r="K5" s="40"/>
      <c r="L5" s="41"/>
      <c r="M5" s="6" t="s">
        <v>189</v>
      </c>
      <c r="R5" s="7"/>
    </row>
    <row r="6" spans="1:39" customHeight="1" ht="13.2">
      <c r="F6" s="42" t="s">
        <v>190</v>
      </c>
      <c r="I6" s="43" t="s">
        <v>191</v>
      </c>
      <c r="J6" s="44"/>
      <c r="K6" s="44"/>
      <c r="L6" s="45"/>
      <c r="M6" s="46"/>
    </row>
    <row r="7" spans="1:39" customHeight="1" ht="13.2">
      <c r="F7" s="47" t="s">
        <v>192</v>
      </c>
      <c r="G7" s="48"/>
      <c r="H7" s="48"/>
      <c r="I7" s="43"/>
      <c r="J7" s="49"/>
      <c r="K7" s="49"/>
      <c r="L7" s="50"/>
      <c r="R7" s="51" t="s">
        <v>193</v>
      </c>
      <c r="S7" s="51"/>
      <c r="T7" s="51"/>
      <c r="U7" s="51"/>
      <c r="V7" s="51"/>
      <c r="W7" s="51"/>
      <c r="AH7" s="52" t="str">
        <f>IF(AH8=0,"CUADRADO","TIENES ALGO DESCUADRADO")</f>
        <v>TIENES ALGO DESCUADRADO</v>
      </c>
    </row>
    <row r="8" spans="1:39" customHeight="1" ht="13.8">
      <c r="F8" s="53" t="s">
        <v>194</v>
      </c>
      <c r="G8" s="54"/>
      <c r="H8" s="54"/>
      <c r="I8" s="55" t="s">
        <v>195</v>
      </c>
      <c r="J8" s="56"/>
      <c r="K8" s="56"/>
      <c r="L8" s="57"/>
      <c r="S8" s="2" t="s">
        <v>196</v>
      </c>
      <c r="AH8" s="7" t="e">
        <f>SUM(AH11:AM166)</f>
        <v>#REF!</v>
      </c>
    </row>
    <row r="9" spans="1:39" customHeight="1" ht="28.5">
      <c r="F9" s="58"/>
      <c r="G9" s="59"/>
      <c r="H9" s="60" t="s">
        <v>197</v>
      </c>
      <c r="I9" s="61" t="s">
        <v>198</v>
      </c>
      <c r="J9" s="62" t="s">
        <v>199</v>
      </c>
      <c r="K9" s="63" t="s">
        <v>200</v>
      </c>
      <c r="L9" s="63"/>
      <c r="M9" s="64" t="s">
        <v>201</v>
      </c>
      <c r="N9" s="64"/>
      <c r="R9" s="65" t="s">
        <v>202</v>
      </c>
      <c r="S9" s="7"/>
      <c r="T9" s="7"/>
      <c r="U9" s="7"/>
      <c r="V9" s="7"/>
      <c r="W9" s="7"/>
      <c r="Y9" t="s">
        <v>203</v>
      </c>
      <c r="AG9" s="7"/>
      <c r="AH9" s="7" t="e">
        <f>SUM(AH11:AH166)</f>
        <v>#REF!</v>
      </c>
      <c r="AI9" s="7" t="e">
        <f>SUM(AI11:AI166)</f>
        <v>#REF!</v>
      </c>
      <c r="AJ9" s="7" t="e">
        <f>SUM(AJ11:AJ166)</f>
        <v>#REF!</v>
      </c>
      <c r="AK9" s="7" t="e">
        <f>SUM(AK11:AK166)</f>
        <v>#REF!</v>
      </c>
      <c r="AL9" s="7" t="e">
        <f>SUM(AL11:AL166)</f>
        <v>#REF!</v>
      </c>
      <c r="AM9" s="7" t="e">
        <f>SUM(AM11:AM166)</f>
        <v>#REF!</v>
      </c>
    </row>
    <row r="10" spans="1:39" customHeight="1" ht="13.8">
      <c r="F10" s="66" t="s">
        <v>204</v>
      </c>
      <c r="G10" s="67" t="s">
        <v>205</v>
      </c>
      <c r="H10" s="60"/>
      <c r="I10" s="61"/>
      <c r="J10" s="62"/>
      <c r="K10" s="68" t="s">
        <v>206</v>
      </c>
      <c r="L10" s="69" t="s">
        <v>207</v>
      </c>
      <c r="M10" s="70" t="s">
        <v>208</v>
      </c>
      <c r="N10" s="71" t="s">
        <v>209</v>
      </c>
      <c r="R10" s="65" t="s">
        <v>210</v>
      </c>
      <c r="S10" s="65" t="s">
        <v>211</v>
      </c>
      <c r="T10" s="65" t="s">
        <v>212</v>
      </c>
      <c r="U10" s="65" t="s">
        <v>213</v>
      </c>
      <c r="V10" s="7" t="s">
        <v>214</v>
      </c>
      <c r="W10" s="7" t="s">
        <v>215</v>
      </c>
      <c r="Y10" s="72" t="s">
        <v>216</v>
      </c>
      <c r="Z10" s="72" t="s">
        <v>217</v>
      </c>
      <c r="AA10" s="72" t="s">
        <v>218</v>
      </c>
      <c r="AB10" s="72" t="s">
        <v>218</v>
      </c>
      <c r="AD10" s="72" t="s">
        <v>219</v>
      </c>
      <c r="AE10" s="72" t="s">
        <v>220</v>
      </c>
      <c r="AF10" s="72" t="s">
        <v>221</v>
      </c>
      <c r="AG10" s="72" t="s">
        <v>222</v>
      </c>
      <c r="AH10" s="72" t="s">
        <v>216</v>
      </c>
      <c r="AI10" s="72" t="s">
        <v>217</v>
      </c>
      <c r="AJ10" s="72" t="s">
        <v>218</v>
      </c>
      <c r="AK10" s="72" t="s">
        <v>218</v>
      </c>
      <c r="AL10" s="72" t="s">
        <v>219</v>
      </c>
      <c r="AM10" s="72" t="s">
        <v>220</v>
      </c>
    </row>
    <row r="11" spans="1:39" customHeight="1" ht="14.1">
      <c r="E11">
        <f>IF(G11="","",E10+1)</f>
        <v>1</v>
      </c>
      <c r="F11" s="73">
        <v>1</v>
      </c>
      <c r="G11" s="74">
        <v>155000</v>
      </c>
      <c r="H11" s="75">
        <v>44089</v>
      </c>
      <c r="I11" s="76"/>
      <c r="J11" s="77"/>
      <c r="K11" s="78">
        <v>1.5</v>
      </c>
      <c r="L11" s="76">
        <f>25.7</f>
        <v>25.7</v>
      </c>
      <c r="M11" s="79">
        <v>4.5</v>
      </c>
      <c r="N11" s="80"/>
      <c r="P11" s="81" t="s">
        <v>223</v>
      </c>
      <c r="Q11" s="81" t="s">
        <v>224</v>
      </c>
      <c r="R11" s="2">
        <f>+'LIQ 1'!$G$11</f>
        <v>0</v>
      </c>
      <c r="S11" s="2" t="e">
        <f>+'LIQ 1'!$I$716-'LIQ 1'!$I$714</f>
        <v>#VALUE!</v>
      </c>
      <c r="T11" s="2" t="e">
        <f>+'LIQ 1'!$I$714</f>
        <v>#VALUE!</v>
      </c>
      <c r="U11" s="2" t="e">
        <f>+S11+T11</f>
        <v>#VALUE!</v>
      </c>
      <c r="V11" s="2" t="e">
        <f>+'LIQ 1'!$I$709</f>
        <v>#VALUE!</v>
      </c>
      <c r="W11" s="2">
        <f>IF(W12="",IF(S11&gt;G11,V11,0),IF(W12=0,0,IF(S11&gt;G11,V11,0)))</f>
        <v>0</v>
      </c>
      <c r="X11" s="2"/>
      <c r="Y11" s="2">
        <f>+'LIQ 1'!$D$709</f>
        <v>1.5</v>
      </c>
      <c r="Z11" s="2">
        <f>+'LIQ 1'!$D$710</f>
        <v>25.7</v>
      </c>
      <c r="AA11" s="2">
        <f>+'LIQ 1'!$D$711</f>
        <v>4.5</v>
      </c>
      <c r="AB11" s="2">
        <f>+'LIQ 1'!$I$711</f>
        <v>0</v>
      </c>
      <c r="AC11" s="2"/>
      <c r="AD11" s="2">
        <f>+'LIQ 1'!$O$2</f>
        <v>155000</v>
      </c>
      <c r="AE11" s="2">
        <f>+'POS 1'!$N$2</f>
        <v>155000</v>
      </c>
      <c r="AF11" s="2">
        <f>+'LIQ 1'!$G$711</f>
        <v>2.9103830456734E-11</v>
      </c>
      <c r="AG11" s="2">
        <v>0</v>
      </c>
      <c r="AH11" s="2">
        <f>+Y11-K11</f>
        <v>0</v>
      </c>
      <c r="AI11" s="2">
        <f>+Z11-L11</f>
        <v>0</v>
      </c>
      <c r="AJ11" s="2">
        <f>+AA11-M11</f>
        <v>0</v>
      </c>
      <c r="AK11" s="2">
        <f>+AB11-N11</f>
        <v>0</v>
      </c>
      <c r="AL11" s="2">
        <f>+AD11-G11</f>
        <v>0</v>
      </c>
      <c r="AM11" s="2">
        <f>+AE11-G11</f>
        <v>0</v>
      </c>
    </row>
    <row r="12" spans="1:39" customHeight="1" ht="14.1">
      <c r="E12">
        <f>IF(G12="","",E11+1)</f>
        <v>2</v>
      </c>
      <c r="F12" s="82">
        <f>+F11+1</f>
        <v>2</v>
      </c>
      <c r="G12" s="83">
        <f>+G11-7750</f>
        <v>147250</v>
      </c>
      <c r="H12" s="84">
        <v>44180</v>
      </c>
      <c r="I12" s="85"/>
      <c r="J12" s="86"/>
      <c r="K12" s="78">
        <v>1.5</v>
      </c>
      <c r="L12" s="76">
        <f>25.7</f>
        <v>25.7</v>
      </c>
      <c r="M12" s="79">
        <v>4.5</v>
      </c>
      <c r="N12" s="87"/>
      <c r="P12" s="81" t="s">
        <v>225</v>
      </c>
      <c r="Q12" s="81" t="s">
        <v>226</v>
      </c>
      <c r="R12" s="2">
        <f>+'LIQ 2'!$G$11</f>
        <v>155000</v>
      </c>
      <c r="S12" s="2" t="e">
        <f>+'LIQ 2'!$I$814-'LIQ 2'!$I$812</f>
        <v>#VALUE!</v>
      </c>
      <c r="T12" s="2" t="e">
        <f>+'LIQ 2'!$I$812</f>
        <v>#VALUE!</v>
      </c>
      <c r="U12" s="2" t="e">
        <f>+S12+T12</f>
        <v>#VALUE!</v>
      </c>
      <c r="V12" s="2" t="e">
        <f>+'LIQ 2'!$I$807</f>
        <v>#VALUE!</v>
      </c>
      <c r="W12" s="2">
        <f>IF(W13="",IF(S12&gt;G12,V12,0),IF(W13=0,0,IF(S12&gt;G12,V12,0)))</f>
        <v>0</v>
      </c>
      <c r="Y12" s="2">
        <f>+'LIQ 2'!$D$807</f>
        <v>1.5</v>
      </c>
      <c r="Z12" s="2">
        <f>+'LIQ 2'!$D$808</f>
        <v>25.7</v>
      </c>
      <c r="AA12" s="2">
        <f>+'LIQ 2'!$D$809</f>
        <v>4.5</v>
      </c>
      <c r="AB12" s="2">
        <f>+'LIQ 2'!$I$809</f>
        <v>0</v>
      </c>
      <c r="AC12" s="2"/>
      <c r="AD12" s="2">
        <f>+'LIQ 2'!$O$2</f>
        <v>147250</v>
      </c>
      <c r="AE12" s="2">
        <f>+'POS 2'!$N$2</f>
        <v>147250</v>
      </c>
      <c r="AF12" s="2">
        <f>+'LIQ 2'!$G$809</f>
        <v>0</v>
      </c>
      <c r="AG12" s="2">
        <v>0</v>
      </c>
      <c r="AH12" s="2">
        <f>+Y12-K12</f>
        <v>0</v>
      </c>
      <c r="AI12" s="2">
        <f>+Z12-L12</f>
        <v>0</v>
      </c>
      <c r="AJ12" s="2">
        <f>+AA12-M12</f>
        <v>0</v>
      </c>
      <c r="AK12" s="2">
        <f>+AB12-N12</f>
        <v>0</v>
      </c>
      <c r="AL12" s="2">
        <f>+AD12-G12</f>
        <v>0</v>
      </c>
      <c r="AM12" s="2">
        <f>+AE12-G12</f>
        <v>0</v>
      </c>
    </row>
    <row r="13" spans="1:39" customHeight="1" ht="14.1">
      <c r="E13">
        <f>IF(G13="","",E12+1)</f>
        <v>3</v>
      </c>
      <c r="F13" s="82">
        <f>+F12+1</f>
        <v>3</v>
      </c>
      <c r="G13" s="83">
        <f>+G12-7750</f>
        <v>139500</v>
      </c>
      <c r="H13" s="75">
        <v>44270</v>
      </c>
      <c r="I13" s="88"/>
      <c r="J13" s="79"/>
      <c r="K13" s="78">
        <v>1.5</v>
      </c>
      <c r="L13" s="76">
        <f>25.7</f>
        <v>25.7</v>
      </c>
      <c r="M13" s="79">
        <v>4.5</v>
      </c>
      <c r="N13" s="87"/>
      <c r="P13" s="81" t="s">
        <v>227</v>
      </c>
      <c r="Q13" s="81" t="s">
        <v>228</v>
      </c>
      <c r="R13" s="2" t="e">
        <f>+'LIQ 3'!$G$11</f>
        <v>#VALUE!</v>
      </c>
      <c r="S13" s="2" t="e">
        <f>+'LIQ 3'!$I$814-'LIQ 3'!$I$812</f>
        <v>#VALUE!</v>
      </c>
      <c r="T13" s="2" t="e">
        <f>+'LIQ 3'!$I$812</f>
        <v>#VALUE!</v>
      </c>
      <c r="U13" s="2" t="e">
        <f>+S13+T13</f>
        <v>#VALUE!</v>
      </c>
      <c r="V13" s="2" t="e">
        <f>+'LIQ 3'!$I$807</f>
        <v>#VALUE!</v>
      </c>
      <c r="W13" s="2">
        <f>IF(W14="",IF(S13&gt;G13,V13,0),IF(W14=0,0,IF(S13&gt;G13,V13,0)))</f>
        <v>0</v>
      </c>
      <c r="Y13" s="2">
        <f>+'LIQ 3'!$D$807</f>
        <v>1.5</v>
      </c>
      <c r="Z13" s="2">
        <f>+'LIQ 3'!$D$808</f>
        <v>25.7</v>
      </c>
      <c r="AA13" s="2">
        <f>+'LIQ 3'!$D$809</f>
        <v>4.5</v>
      </c>
      <c r="AB13" s="2">
        <f>+'LIQ 3'!$I$809</f>
        <v>0</v>
      </c>
      <c r="AC13" s="2"/>
      <c r="AD13" s="2">
        <f>+'LIQ 3'!$O$2</f>
        <v>139500</v>
      </c>
      <c r="AE13" s="2">
        <f>+'POS 3'!$N$2</f>
        <v>139500</v>
      </c>
      <c r="AF13" s="2">
        <f>+'LIQ 3'!$G$809</f>
        <v>0</v>
      </c>
      <c r="AG13" s="2">
        <f>+'POS 3'!$F$809</f>
        <v>0</v>
      </c>
      <c r="AH13" s="2">
        <f>+Y13-K13</f>
        <v>0</v>
      </c>
      <c r="AI13" s="2">
        <f>+Z13-L13</f>
        <v>0</v>
      </c>
      <c r="AJ13" s="2">
        <f>+AA13-M13</f>
        <v>0</v>
      </c>
      <c r="AK13" s="2">
        <f>+AB13-N13</f>
        <v>0</v>
      </c>
      <c r="AL13" s="2">
        <f>+AD13-G13</f>
        <v>0</v>
      </c>
      <c r="AM13" s="2">
        <f>+AE13-G13</f>
        <v>0</v>
      </c>
    </row>
    <row r="14" spans="1:39" customHeight="1" ht="14.1">
      <c r="E14">
        <f>IF(G14="","",E13+1)</f>
        <v>4</v>
      </c>
      <c r="F14" s="82">
        <f>+F13+1</f>
        <v>4</v>
      </c>
      <c r="G14" s="83">
        <f>+G13-7750</f>
        <v>131750</v>
      </c>
      <c r="H14" s="84">
        <v>44362</v>
      </c>
      <c r="I14" s="88"/>
      <c r="J14" s="79"/>
      <c r="K14" s="78">
        <v>1.5</v>
      </c>
      <c r="L14" s="76">
        <f>25.7</f>
        <v>25.7</v>
      </c>
      <c r="M14" s="79">
        <v>4.5</v>
      </c>
      <c r="N14" s="87"/>
      <c r="P14" s="81" t="s">
        <v>229</v>
      </c>
      <c r="Q14" s="81" t="s">
        <v>230</v>
      </c>
      <c r="R14" s="2" t="e">
        <f>+#REF!</f>
        <v>#REF!</v>
      </c>
      <c r="S14" s="2" t="e">
        <f>+#REF!-#REF!</f>
        <v>#REF!</v>
      </c>
      <c r="T14" s="2" t="e">
        <f>+#REF!</f>
        <v>#REF!</v>
      </c>
      <c r="U14" s="2" t="e">
        <f>+S14+T14</f>
        <v>#REF!</v>
      </c>
      <c r="V14" s="2" t="e">
        <f>+#REF!</f>
        <v>#REF!</v>
      </c>
      <c r="W14" s="2">
        <f>IF(W15="",IF(S14&gt;G14,V14,0),IF(W15=0,0,IF(S14&gt;G14,V14,0)))</f>
        <v>0</v>
      </c>
      <c r="Y14" s="2" t="e">
        <f>+#REF!</f>
        <v>#REF!</v>
      </c>
      <c r="Z14" s="2" t="e">
        <f>+#REF!</f>
        <v>#REF!</v>
      </c>
      <c r="AA14" s="2" t="e">
        <f>+#REF!</f>
        <v>#REF!</v>
      </c>
      <c r="AB14" s="2" t="e">
        <f>+#REF!</f>
        <v>#REF!</v>
      </c>
      <c r="AC14" s="2"/>
      <c r="AD14" s="2" t="e">
        <f>+#REF!</f>
        <v>#REF!</v>
      </c>
      <c r="AE14" s="2" t="e">
        <f>+#REF!</f>
        <v>#REF!</v>
      </c>
      <c r="AF14" s="2" t="e">
        <f>+#REF!</f>
        <v>#REF!</v>
      </c>
      <c r="AG14" s="2" t="e">
        <f>+#REF!</f>
        <v>#REF!</v>
      </c>
      <c r="AH14" s="2" t="e">
        <f>+Y14-K14</f>
        <v>#REF!</v>
      </c>
      <c r="AI14" s="2" t="e">
        <f>+Z14-L14</f>
        <v>#REF!</v>
      </c>
      <c r="AJ14" s="2" t="e">
        <f>+AA14-M14</f>
        <v>#REF!</v>
      </c>
      <c r="AK14" s="2" t="e">
        <f>+AB14-N14</f>
        <v>#REF!</v>
      </c>
      <c r="AL14" s="2" t="e">
        <f>+AD14-G14</f>
        <v>#REF!</v>
      </c>
      <c r="AM14" s="2" t="e">
        <f>+AE14-G14</f>
        <v>#REF!</v>
      </c>
    </row>
    <row r="15" spans="1:39" customHeight="1" ht="14.1">
      <c r="E15">
        <f>IF(G15="","",E14+1)</f>
        <v>5</v>
      </c>
      <c r="F15" s="82">
        <f>+F14+1</f>
        <v>5</v>
      </c>
      <c r="G15" s="83">
        <f>+G14-7750</f>
        <v>124000</v>
      </c>
      <c r="H15" s="75">
        <v>44454</v>
      </c>
      <c r="I15" s="89"/>
      <c r="J15" s="90"/>
      <c r="K15" s="78">
        <v>1.5</v>
      </c>
      <c r="L15" s="76">
        <f>25.7</f>
        <v>25.7</v>
      </c>
      <c r="M15" s="79">
        <v>4.5</v>
      </c>
      <c r="N15" s="87"/>
      <c r="P15" s="81" t="s">
        <v>231</v>
      </c>
      <c r="Q15" s="81" t="s">
        <v>232</v>
      </c>
      <c r="R15" s="2" t="e">
        <f>+#REF!</f>
        <v>#REF!</v>
      </c>
      <c r="S15" s="2" t="e">
        <f>+#REF!-#REF!</f>
        <v>#REF!</v>
      </c>
      <c r="T15" s="2" t="e">
        <f>+#REF!</f>
        <v>#REF!</v>
      </c>
      <c r="U15" s="2" t="e">
        <f>+S15+T15</f>
        <v>#REF!</v>
      </c>
      <c r="V15" s="2" t="e">
        <f>+#REF!</f>
        <v>#REF!</v>
      </c>
      <c r="W15" s="2">
        <f>IF(W16="",IF(S15&gt;G15,V15,0),IF(W16=0,0,IF(S15&gt;G15,V15,0)))</f>
        <v>0</v>
      </c>
      <c r="Y15" s="2" t="e">
        <f>+#REF!</f>
        <v>#REF!</v>
      </c>
      <c r="Z15" s="2" t="e">
        <f>+#REF!</f>
        <v>#REF!</v>
      </c>
      <c r="AA15" s="2" t="e">
        <f>+#REF!</f>
        <v>#REF!</v>
      </c>
      <c r="AB15" s="2" t="e">
        <f>+#REF!</f>
        <v>#REF!</v>
      </c>
      <c r="AC15" s="2"/>
      <c r="AD15" s="2" t="e">
        <f>+#REF!</f>
        <v>#REF!</v>
      </c>
      <c r="AE15" s="2" t="e">
        <f>+#REF!</f>
        <v>#REF!</v>
      </c>
      <c r="AF15" s="2" t="e">
        <f>+#REF!</f>
        <v>#REF!</v>
      </c>
      <c r="AG15" s="2" t="e">
        <f>+#REF!</f>
        <v>#REF!</v>
      </c>
      <c r="AH15" s="2" t="e">
        <f>+Y15-K15</f>
        <v>#REF!</v>
      </c>
      <c r="AI15" s="2" t="e">
        <f>+Z15-L15</f>
        <v>#REF!</v>
      </c>
      <c r="AJ15" s="2" t="e">
        <f>+AA15-M15</f>
        <v>#REF!</v>
      </c>
      <c r="AK15" s="2" t="e">
        <f>+AB15-N15</f>
        <v>#REF!</v>
      </c>
      <c r="AL15" s="2" t="e">
        <f>+AD15-G15</f>
        <v>#REF!</v>
      </c>
      <c r="AM15" s="2" t="e">
        <f>+AE15-G15</f>
        <v>#REF!</v>
      </c>
    </row>
    <row r="16" spans="1:39" customHeight="1" ht="14.1">
      <c r="E16">
        <f>IF(G16="","",E15+1)</f>
        <v>6</v>
      </c>
      <c r="F16" s="82">
        <f>+F15+1</f>
        <v>6</v>
      </c>
      <c r="G16" s="83">
        <f>+G15-7750</f>
        <v>116250</v>
      </c>
      <c r="H16" s="84">
        <v>44545</v>
      </c>
      <c r="I16" s="85"/>
      <c r="J16" s="86"/>
      <c r="K16" s="78">
        <v>1.5</v>
      </c>
      <c r="L16" s="76">
        <f>25.7</f>
        <v>25.7</v>
      </c>
      <c r="M16" s="79">
        <v>4.5</v>
      </c>
      <c r="N16" s="87"/>
      <c r="P16" s="81" t="s">
        <v>233</v>
      </c>
      <c r="Q16" s="81" t="s">
        <v>234</v>
      </c>
      <c r="R16" s="2" t="e">
        <f>+#REF!</f>
        <v>#REF!</v>
      </c>
      <c r="S16" s="2" t="e">
        <f>+#REF!-#REF!</f>
        <v>#REF!</v>
      </c>
      <c r="T16" s="2" t="e">
        <f>+#REF!</f>
        <v>#REF!</v>
      </c>
      <c r="U16" s="2" t="e">
        <f>+S16+T16</f>
        <v>#REF!</v>
      </c>
      <c r="V16" s="2" t="e">
        <f>+#REF!</f>
        <v>#REF!</v>
      </c>
      <c r="W16" s="2">
        <f>IF(W17="",IF(S16&gt;G16,V16,0),IF(W17=0,0,IF(S16&gt;G16,V16,0)))</f>
        <v>0</v>
      </c>
      <c r="Y16" s="2" t="e">
        <f>+#REF!</f>
        <v>#REF!</v>
      </c>
      <c r="Z16" s="2" t="e">
        <f>+#REF!</f>
        <v>#REF!</v>
      </c>
      <c r="AA16" s="2" t="e">
        <f>+#REF!</f>
        <v>#REF!</v>
      </c>
      <c r="AB16" s="2" t="e">
        <f>+#REF!</f>
        <v>#REF!</v>
      </c>
      <c r="AC16" s="2"/>
      <c r="AD16" s="2" t="e">
        <f>+#REF!</f>
        <v>#REF!</v>
      </c>
      <c r="AE16" s="2" t="e">
        <f>+#REF!</f>
        <v>#REF!</v>
      </c>
      <c r="AF16" s="2" t="e">
        <f>+#REF!</f>
        <v>#REF!</v>
      </c>
      <c r="AG16" s="2" t="e">
        <f>+#REF!</f>
        <v>#REF!</v>
      </c>
      <c r="AH16" s="2" t="e">
        <f>+Y16-K16</f>
        <v>#REF!</v>
      </c>
      <c r="AI16" s="2" t="e">
        <f>+Z16-L16</f>
        <v>#REF!</v>
      </c>
      <c r="AJ16" s="2" t="e">
        <f>+AA16-M16</f>
        <v>#REF!</v>
      </c>
      <c r="AK16" s="2" t="e">
        <f>+AB16-N16</f>
        <v>#REF!</v>
      </c>
      <c r="AL16" s="2" t="e">
        <f>+AD16-G16</f>
        <v>#REF!</v>
      </c>
      <c r="AM16" s="2" t="e">
        <f>+AE16-G16</f>
        <v>#REF!</v>
      </c>
    </row>
    <row r="17" spans="1:39" customHeight="1" ht="14.1">
      <c r="E17">
        <f>IF(G17="","",E16+1)</f>
        <v>7</v>
      </c>
      <c r="F17" s="82">
        <f>+F16+1</f>
        <v>7</v>
      </c>
      <c r="G17" s="83">
        <f>+G16-7750</f>
        <v>108500</v>
      </c>
      <c r="H17" s="75">
        <v>44635</v>
      </c>
      <c r="I17" s="88"/>
      <c r="J17" s="79"/>
      <c r="K17" s="78">
        <v>1.5</v>
      </c>
      <c r="L17" s="76">
        <f>25.7</f>
        <v>25.7</v>
      </c>
      <c r="M17" s="79">
        <v>4.5</v>
      </c>
      <c r="N17" s="87"/>
      <c r="P17" s="81" t="s">
        <v>235</v>
      </c>
      <c r="Q17" s="81" t="s">
        <v>236</v>
      </c>
      <c r="R17" s="2" t="e">
        <f>+#REF!</f>
        <v>#REF!</v>
      </c>
      <c r="S17" s="2" t="e">
        <f>+#REF!-#REF!</f>
        <v>#REF!</v>
      </c>
      <c r="T17" s="2" t="e">
        <f>+#REF!</f>
        <v>#REF!</v>
      </c>
      <c r="U17" s="2" t="e">
        <f>+S17+T17</f>
        <v>#REF!</v>
      </c>
      <c r="V17" s="2" t="e">
        <f>+#REF!</f>
        <v>#REF!</v>
      </c>
      <c r="W17" s="2">
        <f>IF(W18="",IF(S17&gt;G17,V17,0),IF(W18=0,0,IF(S17&gt;G17,V17,0)))</f>
        <v>0</v>
      </c>
      <c r="Y17" s="2" t="e">
        <f>+#REF!</f>
        <v>#REF!</v>
      </c>
      <c r="Z17" s="2" t="e">
        <f>+#REF!</f>
        <v>#REF!</v>
      </c>
      <c r="AA17" s="2" t="e">
        <f>+#REF!</f>
        <v>#REF!</v>
      </c>
      <c r="AB17" s="2" t="e">
        <f>+#REF!</f>
        <v>#REF!</v>
      </c>
      <c r="AC17" s="2"/>
      <c r="AD17" s="2" t="e">
        <f>+#REF!</f>
        <v>#REF!</v>
      </c>
      <c r="AE17" s="2" t="e">
        <f>+#REF!</f>
        <v>#REF!</v>
      </c>
      <c r="AF17" s="2" t="e">
        <f>+#REF!</f>
        <v>#REF!</v>
      </c>
      <c r="AG17" s="2" t="e">
        <f>+#REF!</f>
        <v>#REF!</v>
      </c>
      <c r="AH17" s="2" t="e">
        <f>+Y17-K17</f>
        <v>#REF!</v>
      </c>
      <c r="AI17" s="2" t="e">
        <f>+Z17-L17</f>
        <v>#REF!</v>
      </c>
      <c r="AJ17" s="2" t="e">
        <f>+AA17-M17</f>
        <v>#REF!</v>
      </c>
      <c r="AK17" s="2" t="e">
        <f>+AB17-N17</f>
        <v>#REF!</v>
      </c>
      <c r="AL17" s="2" t="e">
        <f>+AD17-G17</f>
        <v>#REF!</v>
      </c>
      <c r="AM17" s="2" t="e">
        <f>+AE17-G17</f>
        <v>#REF!</v>
      </c>
    </row>
    <row r="18" spans="1:39" customHeight="1" ht="14.1">
      <c r="E18">
        <f>IF(G18="","",E17+1)</f>
        <v>8</v>
      </c>
      <c r="F18" s="82">
        <f>+F17+1</f>
        <v>8</v>
      </c>
      <c r="G18" s="83">
        <f>+G17-7750</f>
        <v>100750</v>
      </c>
      <c r="H18" s="84">
        <v>44727</v>
      </c>
      <c r="I18" s="89"/>
      <c r="J18" s="90"/>
      <c r="K18" s="78">
        <v>1.5</v>
      </c>
      <c r="L18" s="76">
        <f>25.7</f>
        <v>25.7</v>
      </c>
      <c r="M18" s="79">
        <v>4.5</v>
      </c>
      <c r="N18" s="87"/>
      <c r="P18" s="81" t="s">
        <v>237</v>
      </c>
      <c r="Q18" s="81" t="s">
        <v>238</v>
      </c>
      <c r="R18" s="2" t="e">
        <f>+#REF!</f>
        <v>#REF!</v>
      </c>
      <c r="S18" s="2" t="e">
        <f>+#REF!-#REF!</f>
        <v>#REF!</v>
      </c>
      <c r="T18" s="2" t="e">
        <f>+#REF!</f>
        <v>#REF!</v>
      </c>
      <c r="U18" s="2" t="e">
        <f>+S18+T18</f>
        <v>#REF!</v>
      </c>
      <c r="V18" s="2" t="e">
        <f>+#REF!</f>
        <v>#REF!</v>
      </c>
      <c r="W18" s="2">
        <f>IF(W19="",IF(S18&gt;G18,V18,0),IF(W19=0,0,IF(S18&gt;G18,V18,0)))</f>
        <v>0</v>
      </c>
      <c r="Y18" s="2" t="e">
        <f>+#REF!</f>
        <v>#REF!</v>
      </c>
      <c r="Z18" s="2" t="e">
        <f>+#REF!</f>
        <v>#REF!</v>
      </c>
      <c r="AA18" s="2" t="e">
        <f>+#REF!</f>
        <v>#REF!</v>
      </c>
      <c r="AB18" s="2" t="e">
        <f>+#REF!</f>
        <v>#REF!</v>
      </c>
      <c r="AC18" s="2"/>
      <c r="AD18" s="2" t="e">
        <f>+#REF!</f>
        <v>#REF!</v>
      </c>
      <c r="AE18" s="2" t="e">
        <f>+#REF!</f>
        <v>#REF!</v>
      </c>
      <c r="AF18" s="2" t="e">
        <f>+#REF!</f>
        <v>#REF!</v>
      </c>
      <c r="AG18" s="2" t="e">
        <f>+#REF!</f>
        <v>#REF!</v>
      </c>
      <c r="AH18" s="2" t="e">
        <f>+Y18-K18</f>
        <v>#REF!</v>
      </c>
      <c r="AI18" s="2" t="e">
        <f>+Z18-L18</f>
        <v>#REF!</v>
      </c>
      <c r="AJ18" s="2" t="e">
        <f>+AA18-M18</f>
        <v>#REF!</v>
      </c>
      <c r="AK18" s="2" t="e">
        <f>+AB18-N18</f>
        <v>#REF!</v>
      </c>
      <c r="AL18" s="2" t="e">
        <f>+AD18-G18</f>
        <v>#REF!</v>
      </c>
      <c r="AM18" s="2" t="e">
        <f>+AE18-G18</f>
        <v>#REF!</v>
      </c>
    </row>
    <row r="19" spans="1:39" customHeight="1" ht="14.1">
      <c r="E19">
        <f>IF(G19="","",E18+1)</f>
        <v>9</v>
      </c>
      <c r="F19" s="82">
        <f>+F18+1</f>
        <v>9</v>
      </c>
      <c r="G19" s="83">
        <f>+G18-7750</f>
        <v>93000</v>
      </c>
      <c r="H19" s="75">
        <v>44819</v>
      </c>
      <c r="I19" s="91"/>
      <c r="J19" s="92"/>
      <c r="K19" s="78">
        <v>1.5</v>
      </c>
      <c r="L19" s="76">
        <f>25.7</f>
        <v>25.7</v>
      </c>
      <c r="M19" s="79">
        <v>4.5</v>
      </c>
      <c r="N19" s="87"/>
      <c r="P19" s="81" t="s">
        <v>239</v>
      </c>
      <c r="Q19" s="81" t="s">
        <v>240</v>
      </c>
      <c r="R19" s="2" t="e">
        <f>+#REF!</f>
        <v>#REF!</v>
      </c>
      <c r="S19" s="2" t="e">
        <f>+#REF!-#REF!</f>
        <v>#REF!</v>
      </c>
      <c r="T19" s="2" t="e">
        <f>+#REF!</f>
        <v>#REF!</v>
      </c>
      <c r="U19" s="2" t="e">
        <f>+S19+T19</f>
        <v>#REF!</v>
      </c>
      <c r="V19" s="2" t="e">
        <f>+#REF!</f>
        <v>#REF!</v>
      </c>
      <c r="W19" s="2">
        <f>IF(W20="",IF(S19&gt;G19,V19,0),IF(W20=0,0,IF(S19&gt;G19,V19,0)))</f>
        <v>0</v>
      </c>
      <c r="Y19" s="2" t="e">
        <f>+#REF!</f>
        <v>#REF!</v>
      </c>
      <c r="Z19" s="2" t="e">
        <f>+#REF!</f>
        <v>#REF!</v>
      </c>
      <c r="AA19" s="2" t="e">
        <f>+#REF!</f>
        <v>#REF!</v>
      </c>
      <c r="AB19" s="2" t="e">
        <f>+#REF!</f>
        <v>#REF!</v>
      </c>
      <c r="AC19" s="2"/>
      <c r="AD19" s="2" t="e">
        <f>+#REF!</f>
        <v>#REF!</v>
      </c>
      <c r="AE19" s="2" t="e">
        <f>+#REF!</f>
        <v>#REF!</v>
      </c>
      <c r="AF19" s="2" t="e">
        <f>+#REF!</f>
        <v>#REF!</v>
      </c>
      <c r="AG19" s="2" t="e">
        <f>+#REF!</f>
        <v>#REF!</v>
      </c>
      <c r="AH19" s="2" t="e">
        <f>+Y19-K19</f>
        <v>#REF!</v>
      </c>
      <c r="AI19" s="2" t="e">
        <f>+Z19-L19</f>
        <v>#REF!</v>
      </c>
      <c r="AJ19" s="2" t="e">
        <f>+AA19-M19</f>
        <v>#REF!</v>
      </c>
      <c r="AK19" s="2" t="e">
        <f>+AB19-N19</f>
        <v>#REF!</v>
      </c>
      <c r="AL19" s="2" t="e">
        <f>+AD19-G19</f>
        <v>#REF!</v>
      </c>
      <c r="AM19" s="2" t="e">
        <f>+AE19-G19</f>
        <v>#REF!</v>
      </c>
    </row>
    <row r="20" spans="1:39" customHeight="1" ht="14.1">
      <c r="E20">
        <f>IF(G20="","",E19+1)</f>
        <v>10</v>
      </c>
      <c r="F20" s="82">
        <f>+F19+1</f>
        <v>10</v>
      </c>
      <c r="G20" s="83">
        <f>+G19-7750</f>
        <v>85250</v>
      </c>
      <c r="H20" s="84">
        <v>44910</v>
      </c>
      <c r="I20" s="88"/>
      <c r="J20" s="79"/>
      <c r="K20" s="78">
        <v>1.5</v>
      </c>
      <c r="L20" s="76">
        <f>25.7</f>
        <v>25.7</v>
      </c>
      <c r="M20" s="79">
        <v>4.5</v>
      </c>
      <c r="N20" s="87"/>
      <c r="P20" s="81" t="s">
        <v>241</v>
      </c>
      <c r="Q20" s="81" t="s">
        <v>242</v>
      </c>
      <c r="R20" s="2" t="e">
        <f>+#REF!</f>
        <v>#REF!</v>
      </c>
      <c r="S20" s="2" t="e">
        <f>+#REF!-#REF!</f>
        <v>#REF!</v>
      </c>
      <c r="T20" s="2" t="e">
        <f>+#REF!</f>
        <v>#REF!</v>
      </c>
      <c r="U20" s="2" t="e">
        <f>+S20+T20</f>
        <v>#REF!</v>
      </c>
      <c r="V20" s="2" t="e">
        <f>+#REF!</f>
        <v>#REF!</v>
      </c>
      <c r="W20" s="2">
        <f>IF(W21="",IF(S20&gt;G20,V20,0),IF(W21=0,0,IF(S20&gt;G20,V20,0)))</f>
        <v>0</v>
      </c>
      <c r="Y20" s="2" t="e">
        <f>+#REF!</f>
        <v>#REF!</v>
      </c>
      <c r="Z20" s="2" t="e">
        <f>+#REF!</f>
        <v>#REF!</v>
      </c>
      <c r="AA20" s="2" t="e">
        <f>+#REF!</f>
        <v>#REF!</v>
      </c>
      <c r="AB20" s="2" t="e">
        <f>+#REF!</f>
        <v>#REF!</v>
      </c>
      <c r="AC20" s="2"/>
      <c r="AD20" s="2" t="e">
        <f>+#REF!</f>
        <v>#REF!</v>
      </c>
      <c r="AE20" s="2" t="e">
        <f>+#REF!</f>
        <v>#REF!</v>
      </c>
      <c r="AF20" s="2" t="e">
        <f>+#REF!</f>
        <v>#REF!</v>
      </c>
      <c r="AG20" s="2" t="e">
        <f>+#REF!</f>
        <v>#REF!</v>
      </c>
      <c r="AH20" s="2" t="e">
        <f>+Y20-K20</f>
        <v>#REF!</v>
      </c>
      <c r="AI20" s="2" t="e">
        <f>+Z20-L20</f>
        <v>#REF!</v>
      </c>
      <c r="AJ20" s="2" t="e">
        <f>+AA20-M20</f>
        <v>#REF!</v>
      </c>
      <c r="AK20" s="2" t="e">
        <f>+AB20-N20</f>
        <v>#REF!</v>
      </c>
      <c r="AL20" s="2" t="e">
        <f>+AD20-G20</f>
        <v>#REF!</v>
      </c>
      <c r="AM20" s="2" t="e">
        <f>+AE20-G20</f>
        <v>#REF!</v>
      </c>
    </row>
    <row r="21" spans="1:39" customHeight="1" ht="14.1">
      <c r="E21">
        <f>IF(G21="","",E20+1)</f>
        <v>11</v>
      </c>
      <c r="F21" s="82">
        <f>+F20+1</f>
        <v>11</v>
      </c>
      <c r="G21" s="83">
        <f>+G20-7750</f>
        <v>77500</v>
      </c>
      <c r="H21" s="75">
        <v>45000</v>
      </c>
      <c r="I21" s="88"/>
      <c r="J21" s="79"/>
      <c r="K21" s="78">
        <v>1.5</v>
      </c>
      <c r="L21" s="76">
        <f>25.7</f>
        <v>25.7</v>
      </c>
      <c r="M21" s="79">
        <v>4.5</v>
      </c>
      <c r="N21" s="87"/>
      <c r="P21" s="81" t="s">
        <v>243</v>
      </c>
      <c r="Q21" s="81" t="s">
        <v>244</v>
      </c>
      <c r="R21" s="2" t="e">
        <f>+#REF!</f>
        <v>#REF!</v>
      </c>
      <c r="S21" s="2" t="e">
        <f>+#REF!-#REF!</f>
        <v>#REF!</v>
      </c>
      <c r="T21" s="2" t="e">
        <f>+#REF!</f>
        <v>#REF!</v>
      </c>
      <c r="U21" s="2" t="e">
        <f>+S21+T21</f>
        <v>#REF!</v>
      </c>
      <c r="V21" s="2" t="e">
        <f>+#REF!</f>
        <v>#REF!</v>
      </c>
      <c r="W21" s="2">
        <f>IF(W22="",IF(S21&gt;G21,V21,0),IF(W22=0,0,IF(S21&gt;G21,V21,0)))</f>
        <v>0</v>
      </c>
      <c r="Y21" s="2" t="e">
        <f>+#REF!</f>
        <v>#REF!</v>
      </c>
      <c r="Z21" s="2" t="e">
        <f>+#REF!</f>
        <v>#REF!</v>
      </c>
      <c r="AA21" s="2" t="e">
        <f>+#REF!</f>
        <v>#REF!</v>
      </c>
      <c r="AB21" s="2" t="e">
        <f>+#REF!</f>
        <v>#REF!</v>
      </c>
      <c r="AC21" s="2"/>
      <c r="AD21" s="2" t="e">
        <f>+#REF!</f>
        <v>#REF!</v>
      </c>
      <c r="AE21" s="2" t="e">
        <f>+#REF!</f>
        <v>#REF!</v>
      </c>
      <c r="AF21" s="2" t="e">
        <f>+#REF!</f>
        <v>#REF!</v>
      </c>
      <c r="AG21" s="2" t="e">
        <f>+#REF!</f>
        <v>#REF!</v>
      </c>
      <c r="AH21" s="2" t="e">
        <f>+Y21-K21</f>
        <v>#REF!</v>
      </c>
      <c r="AI21" s="2" t="e">
        <f>+Z21-L21</f>
        <v>#REF!</v>
      </c>
      <c r="AJ21" s="2" t="e">
        <f>+AA21-M21</f>
        <v>#REF!</v>
      </c>
      <c r="AK21" s="2" t="e">
        <f>+AB21-N21</f>
        <v>#REF!</v>
      </c>
      <c r="AL21" s="2" t="e">
        <f>+AD21-G21</f>
        <v>#REF!</v>
      </c>
      <c r="AM21" s="2" t="e">
        <f>+AE21-G21</f>
        <v>#REF!</v>
      </c>
    </row>
    <row r="22" spans="1:39" customHeight="1" ht="14.1">
      <c r="E22">
        <f>IF(G22="","",E21+1)</f>
        <v>12</v>
      </c>
      <c r="F22" s="82">
        <f>+F21+1</f>
        <v>12</v>
      </c>
      <c r="G22" s="83">
        <f>+G21-7750</f>
        <v>69750</v>
      </c>
      <c r="H22" s="84">
        <v>45092</v>
      </c>
      <c r="I22" s="88"/>
      <c r="J22" s="79"/>
      <c r="K22" s="78">
        <v>1.5</v>
      </c>
      <c r="L22" s="76">
        <f>25.7</f>
        <v>25.7</v>
      </c>
      <c r="M22" s="79">
        <v>4.5</v>
      </c>
      <c r="N22" s="87"/>
      <c r="P22" s="81" t="s">
        <v>245</v>
      </c>
      <c r="Q22" s="81" t="s">
        <v>246</v>
      </c>
      <c r="R22" s="2" t="e">
        <f>+#REF!</f>
        <v>#REF!</v>
      </c>
      <c r="S22" s="2" t="e">
        <f>+#REF!-#REF!</f>
        <v>#REF!</v>
      </c>
      <c r="T22" s="2" t="e">
        <f>+#REF!</f>
        <v>#REF!</v>
      </c>
      <c r="U22" s="2" t="e">
        <f>+S22+T22</f>
        <v>#REF!</v>
      </c>
      <c r="V22" s="2" t="e">
        <f>+#REF!</f>
        <v>#REF!</v>
      </c>
      <c r="W22" s="2">
        <f>IF(W23="",IF(S22&gt;G22,V22,0),IF(W23=0,0,IF(S22&gt;G22,V22,0)))</f>
        <v>0</v>
      </c>
      <c r="Y22" s="2" t="e">
        <f>+#REF!</f>
        <v>#REF!</v>
      </c>
      <c r="Z22" s="2" t="e">
        <f>+#REF!</f>
        <v>#REF!</v>
      </c>
      <c r="AA22" s="2" t="e">
        <f>+#REF!</f>
        <v>#REF!</v>
      </c>
      <c r="AB22" s="2" t="e">
        <f>+#REF!</f>
        <v>#REF!</v>
      </c>
      <c r="AC22" s="2"/>
      <c r="AD22" s="2" t="e">
        <f>+#REF!</f>
        <v>#REF!</v>
      </c>
      <c r="AE22" s="2" t="e">
        <f>+#REF!</f>
        <v>#REF!</v>
      </c>
      <c r="AF22" s="2" t="e">
        <f>+#REF!</f>
        <v>#REF!</v>
      </c>
      <c r="AG22" s="2" t="e">
        <f>+#REF!</f>
        <v>#REF!</v>
      </c>
      <c r="AH22" s="2" t="e">
        <f>+Y22-K22</f>
        <v>#REF!</v>
      </c>
      <c r="AI22" s="2" t="e">
        <f>+Z22-L22</f>
        <v>#REF!</v>
      </c>
      <c r="AJ22" s="2" t="e">
        <f>+AA22-M22</f>
        <v>#REF!</v>
      </c>
      <c r="AK22" s="2" t="e">
        <f>+AB22-N22</f>
        <v>#REF!</v>
      </c>
      <c r="AL22" s="2" t="e">
        <f>+AD22-G22</f>
        <v>#REF!</v>
      </c>
      <c r="AM22" s="2" t="e">
        <f>+AE22-G22</f>
        <v>#REF!</v>
      </c>
    </row>
    <row r="23" spans="1:39" customHeight="1" ht="14.1">
      <c r="E23">
        <f>IF(G23="","",E22+1)</f>
        <v>13</v>
      </c>
      <c r="F23" s="82">
        <f>+F22+1</f>
        <v>13</v>
      </c>
      <c r="G23" s="83">
        <f>+G22-7750</f>
        <v>62000</v>
      </c>
      <c r="H23" s="75">
        <v>45184</v>
      </c>
      <c r="I23" s="88"/>
      <c r="J23" s="79"/>
      <c r="K23" s="78">
        <v>1.5</v>
      </c>
      <c r="L23" s="76">
        <f>25.7</f>
        <v>25.7</v>
      </c>
      <c r="M23" s="79">
        <v>4.5</v>
      </c>
      <c r="N23" s="87"/>
      <c r="P23" s="81" t="s">
        <v>247</v>
      </c>
      <c r="Q23" s="81" t="s">
        <v>248</v>
      </c>
      <c r="R23" s="2" t="e">
        <f>+#REF!</f>
        <v>#REF!</v>
      </c>
      <c r="S23" s="2" t="e">
        <f>+#REF!-#REF!</f>
        <v>#REF!</v>
      </c>
      <c r="T23" s="2" t="e">
        <f>+#REF!</f>
        <v>#REF!</v>
      </c>
      <c r="U23" s="2" t="e">
        <f>+S23+T23</f>
        <v>#REF!</v>
      </c>
      <c r="V23" s="2" t="e">
        <f>+#REF!</f>
        <v>#REF!</v>
      </c>
      <c r="W23" s="2">
        <f>IF(W24="",IF(S23&gt;G23,V23,0),IF(W24=0,0,IF(S23&gt;G23,V23,0)))</f>
        <v>0</v>
      </c>
      <c r="Y23" s="2" t="e">
        <f>+#REF!</f>
        <v>#REF!</v>
      </c>
      <c r="Z23" s="2" t="e">
        <f>+#REF!</f>
        <v>#REF!</v>
      </c>
      <c r="AA23" s="2" t="e">
        <f>+#REF!</f>
        <v>#REF!</v>
      </c>
      <c r="AB23" s="2" t="e">
        <f>+#REF!</f>
        <v>#REF!</v>
      </c>
      <c r="AC23" s="2"/>
      <c r="AD23" s="2" t="e">
        <f>+#REF!</f>
        <v>#REF!</v>
      </c>
      <c r="AE23" s="2" t="e">
        <f>+#REF!</f>
        <v>#REF!</v>
      </c>
      <c r="AF23" s="2" t="e">
        <f>+#REF!</f>
        <v>#REF!</v>
      </c>
      <c r="AG23" s="2" t="e">
        <f>+#REF!</f>
        <v>#REF!</v>
      </c>
      <c r="AH23" s="2" t="e">
        <f>+Y23-K23</f>
        <v>#REF!</v>
      </c>
      <c r="AI23" s="2" t="e">
        <f>+Z23-L23</f>
        <v>#REF!</v>
      </c>
      <c r="AJ23" s="2" t="e">
        <f>+AA23-M23</f>
        <v>#REF!</v>
      </c>
      <c r="AK23" s="2" t="e">
        <f>+AB23-N23</f>
        <v>#REF!</v>
      </c>
      <c r="AL23" s="2" t="e">
        <f>+AD23-G23</f>
        <v>#REF!</v>
      </c>
      <c r="AM23" s="2" t="e">
        <f>+AE23-G23</f>
        <v>#REF!</v>
      </c>
    </row>
    <row r="24" spans="1:39" customHeight="1" ht="14.1">
      <c r="E24">
        <f>IF(G24="","",E23+1)</f>
        <v>14</v>
      </c>
      <c r="F24" s="82">
        <f>+F23+1</f>
        <v>14</v>
      </c>
      <c r="G24" s="83">
        <f>+G23-7750</f>
        <v>54250</v>
      </c>
      <c r="H24" s="84">
        <v>45237</v>
      </c>
      <c r="I24" s="88"/>
      <c r="J24" s="79"/>
      <c r="K24" s="78">
        <v>1.5</v>
      </c>
      <c r="L24" s="76">
        <f>25.7</f>
        <v>25.7</v>
      </c>
      <c r="M24" s="79">
        <v>4.5</v>
      </c>
      <c r="N24" s="87"/>
      <c r="P24" s="81" t="s">
        <v>249</v>
      </c>
      <c r="Q24" s="81" t="s">
        <v>250</v>
      </c>
      <c r="R24" s="2" t="e">
        <f>+#REF!</f>
        <v>#REF!</v>
      </c>
      <c r="S24" s="2" t="e">
        <f>+#REF!-#REF!</f>
        <v>#REF!</v>
      </c>
      <c r="T24" s="2" t="e">
        <f>+#REF!</f>
        <v>#REF!</v>
      </c>
      <c r="U24" s="2" t="e">
        <f>+S24+T24</f>
        <v>#REF!</v>
      </c>
      <c r="V24" s="2" t="e">
        <f>+#REF!</f>
        <v>#REF!</v>
      </c>
      <c r="W24" s="2">
        <f>IF(W25="",IF(S24&gt;G24,V24,0),IF(W25=0,0,IF(S24&gt;G24,V24,0)))</f>
        <v>0</v>
      </c>
      <c r="Y24" s="2" t="e">
        <f>+#REF!</f>
        <v>#REF!</v>
      </c>
      <c r="Z24" s="2" t="e">
        <f>+#REF!</f>
        <v>#REF!</v>
      </c>
      <c r="AA24" s="2" t="e">
        <f>+#REF!</f>
        <v>#REF!</v>
      </c>
      <c r="AB24" s="2" t="e">
        <f>+#REF!</f>
        <v>#REF!</v>
      </c>
      <c r="AC24" s="2"/>
      <c r="AD24" s="2" t="e">
        <f>+#REF!</f>
        <v>#REF!</v>
      </c>
      <c r="AE24" s="2" t="e">
        <f>+#REF!</f>
        <v>#REF!</v>
      </c>
      <c r="AF24" s="2" t="e">
        <f>+#REF!</f>
        <v>#REF!</v>
      </c>
      <c r="AG24" s="2" t="e">
        <f>+#REF!</f>
        <v>#REF!</v>
      </c>
      <c r="AH24" s="2" t="e">
        <f>+Y24-K24</f>
        <v>#REF!</v>
      </c>
      <c r="AI24" s="2" t="e">
        <f>+Z24-L24</f>
        <v>#REF!</v>
      </c>
      <c r="AJ24" s="2" t="e">
        <f>+AA24-M24</f>
        <v>#REF!</v>
      </c>
      <c r="AK24" s="2" t="e">
        <f>+AB24-N24</f>
        <v>#REF!</v>
      </c>
      <c r="AL24" s="2" t="e">
        <f>+AD24-G24</f>
        <v>#REF!</v>
      </c>
      <c r="AM24" s="2" t="e">
        <f>+AE24-G24</f>
        <v>#REF!</v>
      </c>
    </row>
    <row r="25" spans="1:39" customHeight="1" ht="14.1">
      <c r="E25">
        <f>IF(G25="","",E24+1)</f>
        <v>15</v>
      </c>
      <c r="F25" s="82">
        <f>+F24+1</f>
        <v>15</v>
      </c>
      <c r="G25" s="83">
        <f>+G24-7750</f>
        <v>46500</v>
      </c>
      <c r="H25" s="75">
        <v>45366</v>
      </c>
      <c r="I25" s="88"/>
      <c r="J25" s="79"/>
      <c r="K25" s="78">
        <v>1.5</v>
      </c>
      <c r="L25" s="76">
        <f>25.7</f>
        <v>25.7</v>
      </c>
      <c r="M25" s="79">
        <v>4.5</v>
      </c>
      <c r="N25" s="87"/>
      <c r="P25" s="81" t="s">
        <v>251</v>
      </c>
      <c r="Q25" s="81" t="s">
        <v>252</v>
      </c>
      <c r="R25" s="2" t="e">
        <f>+#REF!</f>
        <v>#REF!</v>
      </c>
      <c r="S25" s="2" t="e">
        <f>+#REF!-#REF!</f>
        <v>#REF!</v>
      </c>
      <c r="T25" s="2" t="e">
        <f>+#REF!</f>
        <v>#REF!</v>
      </c>
      <c r="U25" s="2" t="e">
        <f>+S25+T25</f>
        <v>#REF!</v>
      </c>
      <c r="V25" s="2" t="e">
        <f>+#REF!</f>
        <v>#REF!</v>
      </c>
      <c r="W25" s="2">
        <f>IF(W26="",IF(S25&gt;G25,V25,0),IF(W26=0,0,IF(S25&gt;G25,V25,0)))</f>
        <v>0</v>
      </c>
      <c r="Y25" s="2" t="e">
        <f>+#REF!</f>
        <v>#REF!</v>
      </c>
      <c r="Z25" s="2" t="e">
        <f>+#REF!</f>
        <v>#REF!</v>
      </c>
      <c r="AA25" s="2" t="e">
        <f>+#REF!</f>
        <v>#REF!</v>
      </c>
      <c r="AB25" s="2" t="e">
        <f>+#REF!</f>
        <v>#REF!</v>
      </c>
      <c r="AC25" s="2"/>
      <c r="AD25" s="2" t="e">
        <f>+#REF!</f>
        <v>#REF!</v>
      </c>
      <c r="AE25" s="2" t="e">
        <f>+#REF!</f>
        <v>#REF!</v>
      </c>
      <c r="AF25" s="2" t="e">
        <f>+#REF!</f>
        <v>#REF!</v>
      </c>
      <c r="AG25" s="2" t="e">
        <f>+#REF!</f>
        <v>#REF!</v>
      </c>
      <c r="AH25" s="2" t="e">
        <f>+Y25-K25</f>
        <v>#REF!</v>
      </c>
      <c r="AI25" s="2" t="e">
        <f>+Z25-L25</f>
        <v>#REF!</v>
      </c>
      <c r="AJ25" s="2" t="e">
        <f>+AA25-M25</f>
        <v>#REF!</v>
      </c>
      <c r="AK25" s="2" t="e">
        <f>+AB25-N25</f>
        <v>#REF!</v>
      </c>
      <c r="AL25" s="2" t="e">
        <f>+AD25-G25</f>
        <v>#REF!</v>
      </c>
      <c r="AM25" s="2" t="e">
        <f>+AE25-G25</f>
        <v>#REF!</v>
      </c>
    </row>
    <row r="26" spans="1:39" customHeight="1" ht="14.1">
      <c r="E26">
        <f>IF(G26="","",E25+1)</f>
        <v>16</v>
      </c>
      <c r="F26" s="82">
        <f>+F25+1</f>
        <v>16</v>
      </c>
      <c r="G26" s="83">
        <f>+G25-7750</f>
        <v>38750</v>
      </c>
      <c r="H26" s="84">
        <v>45458</v>
      </c>
      <c r="I26" s="88"/>
      <c r="J26" s="79"/>
      <c r="K26" s="78">
        <v>1.5</v>
      </c>
      <c r="L26" s="76">
        <f>25.7</f>
        <v>25.7</v>
      </c>
      <c r="M26" s="79">
        <v>4.5</v>
      </c>
      <c r="N26" s="87"/>
      <c r="P26" s="81" t="s">
        <v>253</v>
      </c>
      <c r="Q26" s="81" t="s">
        <v>254</v>
      </c>
      <c r="R26" s="2" t="e">
        <f>+#REF!</f>
        <v>#REF!</v>
      </c>
      <c r="S26" s="2" t="e">
        <f>+#REF!-#REF!</f>
        <v>#REF!</v>
      </c>
      <c r="T26" s="2" t="e">
        <f>+#REF!</f>
        <v>#REF!</v>
      </c>
      <c r="U26" s="2" t="e">
        <f>+S26+T26</f>
        <v>#REF!</v>
      </c>
      <c r="V26" s="2" t="e">
        <f>+#REF!</f>
        <v>#REF!</v>
      </c>
      <c r="W26" s="2">
        <f>IF(W27="",IF(S26&gt;G26,V26,0),IF(W27=0,0,IF(S26&gt;G26,V26,0)))</f>
        <v>0</v>
      </c>
      <c r="Y26" s="2" t="e">
        <f>+#REF!</f>
        <v>#REF!</v>
      </c>
      <c r="Z26" s="2" t="e">
        <f>+#REF!</f>
        <v>#REF!</v>
      </c>
      <c r="AA26" s="2" t="e">
        <f>+#REF!</f>
        <v>#REF!</v>
      </c>
      <c r="AB26" s="2" t="e">
        <f>+#REF!</f>
        <v>#REF!</v>
      </c>
      <c r="AC26" s="2"/>
      <c r="AD26" s="2" t="e">
        <f>+#REF!</f>
        <v>#REF!</v>
      </c>
      <c r="AE26" s="2" t="e">
        <f>+#REF!</f>
        <v>#REF!</v>
      </c>
      <c r="AF26" s="2" t="e">
        <f>+#REF!</f>
        <v>#REF!</v>
      </c>
      <c r="AG26" s="2" t="e">
        <f>+#REF!</f>
        <v>#REF!</v>
      </c>
      <c r="AH26" s="2" t="e">
        <f>+Y26-K26</f>
        <v>#REF!</v>
      </c>
      <c r="AI26" s="2" t="e">
        <f>+Z26-L26</f>
        <v>#REF!</v>
      </c>
      <c r="AJ26" s="2" t="e">
        <f>+AA26-M26</f>
        <v>#REF!</v>
      </c>
      <c r="AK26" s="2" t="e">
        <f>+AB26-N26</f>
        <v>#REF!</v>
      </c>
      <c r="AL26" s="2" t="e">
        <f>+AD26-G26</f>
        <v>#REF!</v>
      </c>
      <c r="AM26" s="2" t="e">
        <f>+AE26-G26</f>
        <v>#REF!</v>
      </c>
    </row>
    <row r="27" spans="1:39" customHeight="1" ht="14.1">
      <c r="E27">
        <f>IF(G27="","",E26+1)</f>
        <v>17</v>
      </c>
      <c r="F27" s="82">
        <f>+F26+1</f>
        <v>17</v>
      </c>
      <c r="G27" s="83">
        <f>+G26-7750</f>
        <v>31000</v>
      </c>
      <c r="H27" s="75">
        <v>45550</v>
      </c>
      <c r="I27" s="88"/>
      <c r="J27" s="79"/>
      <c r="K27" s="78">
        <v>1.5</v>
      </c>
      <c r="L27" s="76">
        <f>25.7</f>
        <v>25.7</v>
      </c>
      <c r="M27" s="79">
        <v>4.5</v>
      </c>
      <c r="N27" s="87"/>
      <c r="P27" s="81" t="s">
        <v>255</v>
      </c>
      <c r="Q27" s="81" t="s">
        <v>256</v>
      </c>
      <c r="R27" s="2" t="e">
        <f>+#REF!</f>
        <v>#REF!</v>
      </c>
      <c r="S27" s="2" t="e">
        <f>+#REF!-#REF!</f>
        <v>#REF!</v>
      </c>
      <c r="T27" s="2" t="e">
        <f>+#REF!</f>
        <v>#REF!</v>
      </c>
      <c r="U27" s="2" t="e">
        <f>+S27+T27</f>
        <v>#REF!</v>
      </c>
      <c r="V27" s="2" t="e">
        <f>+#REF!</f>
        <v>#REF!</v>
      </c>
      <c r="W27" s="2">
        <f>IF(W28="",IF(S27&gt;G27,V27,0),IF(W28=0,0,IF(S27&gt;G27,V27,0)))</f>
        <v>0</v>
      </c>
      <c r="Y27" s="2" t="e">
        <f>+#REF!</f>
        <v>#REF!</v>
      </c>
      <c r="Z27" s="2" t="e">
        <f>+#REF!</f>
        <v>#REF!</v>
      </c>
      <c r="AA27" s="2" t="e">
        <f>+#REF!</f>
        <v>#REF!</v>
      </c>
      <c r="AB27" s="2" t="e">
        <f>+#REF!</f>
        <v>#REF!</v>
      </c>
      <c r="AC27" s="2"/>
      <c r="AD27" s="2" t="e">
        <f>+#REF!</f>
        <v>#REF!</v>
      </c>
      <c r="AE27" s="2" t="e">
        <f>+#REF!</f>
        <v>#REF!</v>
      </c>
      <c r="AF27" s="2" t="e">
        <f>+#REF!</f>
        <v>#REF!</v>
      </c>
      <c r="AG27" s="2" t="e">
        <f>+#REF!</f>
        <v>#REF!</v>
      </c>
      <c r="AH27" s="2" t="e">
        <f>+Y27-K27</f>
        <v>#REF!</v>
      </c>
      <c r="AI27" s="2" t="e">
        <f>+Z27-L27</f>
        <v>#REF!</v>
      </c>
      <c r="AJ27" s="2" t="e">
        <f>+AA27-M27</f>
        <v>#REF!</v>
      </c>
      <c r="AK27" s="2" t="e">
        <f>+AB27-N27</f>
        <v>#REF!</v>
      </c>
      <c r="AL27" s="2" t="e">
        <f>+AD27-G27</f>
        <v>#REF!</v>
      </c>
      <c r="AM27" s="2" t="e">
        <f>+AE27-G27</f>
        <v>#REF!</v>
      </c>
    </row>
    <row r="28" spans="1:39" customHeight="1" ht="14.1">
      <c r="E28">
        <f>IF(G28="","",E27+1)</f>
        <v>18</v>
      </c>
      <c r="F28" s="82">
        <f>+F27+1</f>
        <v>18</v>
      </c>
      <c r="G28" s="83">
        <f>+G27-7750</f>
        <v>23250</v>
      </c>
      <c r="H28" s="84">
        <v>45641</v>
      </c>
      <c r="I28" s="88"/>
      <c r="J28" s="79"/>
      <c r="K28" s="78">
        <v>1.5</v>
      </c>
      <c r="L28" s="76">
        <f>25.7</f>
        <v>25.7</v>
      </c>
      <c r="M28" s="79">
        <v>4.5</v>
      </c>
      <c r="N28" s="87"/>
      <c r="P28" s="81" t="s">
        <v>257</v>
      </c>
      <c r="Q28" s="81" t="s">
        <v>258</v>
      </c>
      <c r="R28" s="2" t="e">
        <f>+#REF!</f>
        <v>#REF!</v>
      </c>
      <c r="S28" s="2" t="e">
        <f>+#REF!-#REF!</f>
        <v>#REF!</v>
      </c>
      <c r="T28" s="2" t="e">
        <f>+#REF!</f>
        <v>#REF!</v>
      </c>
      <c r="U28" s="2" t="e">
        <f>+S28+T28</f>
        <v>#REF!</v>
      </c>
      <c r="V28" s="2" t="e">
        <f>+#REF!</f>
        <v>#REF!</v>
      </c>
      <c r="W28" s="2">
        <f>IF(W29="",IF(S28&gt;G28,V28,0),IF(W29=0,0,IF(S28&gt;G28,V28,0)))</f>
        <v>0</v>
      </c>
      <c r="Y28" s="2" t="e">
        <f>+#REF!</f>
        <v>#REF!</v>
      </c>
      <c r="Z28" s="2" t="e">
        <f>+#REF!</f>
        <v>#REF!</v>
      </c>
      <c r="AA28" s="2" t="e">
        <f>+#REF!</f>
        <v>#REF!</v>
      </c>
      <c r="AB28" s="2" t="e">
        <f>+#REF!</f>
        <v>#REF!</v>
      </c>
      <c r="AC28" s="2"/>
      <c r="AD28" s="2" t="e">
        <f>+#REF!</f>
        <v>#REF!</v>
      </c>
      <c r="AE28" s="2" t="e">
        <f>+#REF!</f>
        <v>#REF!</v>
      </c>
      <c r="AF28" s="2" t="e">
        <f>+#REF!</f>
        <v>#REF!</v>
      </c>
      <c r="AG28" s="2" t="e">
        <f>+#REF!</f>
        <v>#REF!</v>
      </c>
      <c r="AH28" s="2" t="e">
        <f>+Y28-K28</f>
        <v>#REF!</v>
      </c>
      <c r="AI28" s="2" t="e">
        <f>+Z28-L28</f>
        <v>#REF!</v>
      </c>
      <c r="AJ28" s="2" t="e">
        <f>+AA28-M28</f>
        <v>#REF!</v>
      </c>
      <c r="AK28" s="2" t="e">
        <f>+AB28-N28</f>
        <v>#REF!</v>
      </c>
      <c r="AL28" s="2" t="e">
        <f>+AD28-G28</f>
        <v>#REF!</v>
      </c>
      <c r="AM28" s="2" t="e">
        <f>+AE28-G28</f>
        <v>#REF!</v>
      </c>
    </row>
    <row r="29" spans="1:39" customHeight="1" ht="14.1">
      <c r="E29">
        <f>IF(G29="","",E28+1)</f>
        <v>19</v>
      </c>
      <c r="F29" s="82">
        <f>+F28+1</f>
        <v>19</v>
      </c>
      <c r="G29" s="83">
        <f>+G28-7750</f>
        <v>15500</v>
      </c>
      <c r="H29" s="75">
        <v>45731</v>
      </c>
      <c r="I29" s="88"/>
      <c r="J29" s="79"/>
      <c r="K29" s="78">
        <v>1.5</v>
      </c>
      <c r="L29" s="76">
        <f>25.7</f>
        <v>25.7</v>
      </c>
      <c r="M29" s="79">
        <v>4.5</v>
      </c>
      <c r="N29" s="87"/>
      <c r="P29" s="81" t="s">
        <v>259</v>
      </c>
      <c r="Q29" s="81" t="s">
        <v>260</v>
      </c>
      <c r="R29" s="2" t="e">
        <f>+#REF!</f>
        <v>#REF!</v>
      </c>
      <c r="S29" s="2" t="e">
        <f>+#REF!-#REF!</f>
        <v>#REF!</v>
      </c>
      <c r="T29" s="2" t="e">
        <f>+#REF!</f>
        <v>#REF!</v>
      </c>
      <c r="U29" s="2" t="e">
        <f>+S29+T29</f>
        <v>#REF!</v>
      </c>
      <c r="V29" s="2" t="e">
        <f>+#REF!</f>
        <v>#REF!</v>
      </c>
      <c r="W29" s="2">
        <f>IF(W30="",IF(S29&gt;G29,V29,0),IF(W30=0,0,IF(S29&gt;G29,V29,0)))</f>
        <v>0</v>
      </c>
      <c r="Y29" s="2" t="e">
        <f>+#REF!</f>
        <v>#REF!</v>
      </c>
      <c r="Z29" s="2" t="e">
        <f>+#REF!</f>
        <v>#REF!</v>
      </c>
      <c r="AA29" s="2" t="e">
        <f>+#REF!</f>
        <v>#REF!</v>
      </c>
      <c r="AB29" s="2" t="e">
        <f>+#REF!</f>
        <v>#REF!</v>
      </c>
      <c r="AC29" s="2"/>
      <c r="AD29" s="2" t="e">
        <f>+#REF!</f>
        <v>#REF!</v>
      </c>
      <c r="AE29" s="2" t="e">
        <f>+#REF!</f>
        <v>#REF!</v>
      </c>
      <c r="AF29" s="2" t="e">
        <f>+#REF!</f>
        <v>#REF!</v>
      </c>
      <c r="AG29" s="2" t="e">
        <f>+#REF!</f>
        <v>#REF!</v>
      </c>
      <c r="AH29" s="2" t="e">
        <f>+Y29-K29</f>
        <v>#REF!</v>
      </c>
      <c r="AI29" s="2" t="e">
        <f>+Z29-L29</f>
        <v>#REF!</v>
      </c>
      <c r="AJ29" s="2" t="e">
        <f>+AA29-M29</f>
        <v>#REF!</v>
      </c>
      <c r="AK29" s="2" t="e">
        <f>+AB29-N29</f>
        <v>#REF!</v>
      </c>
      <c r="AL29" s="2" t="e">
        <f>+AD29-G29</f>
        <v>#REF!</v>
      </c>
      <c r="AM29" s="2" t="e">
        <f>+AE29-G29</f>
        <v>#REF!</v>
      </c>
    </row>
    <row r="30" spans="1:39" customHeight="1" ht="14.1">
      <c r="E30">
        <f>IF(G30="","",E29+1)</f>
        <v>20</v>
      </c>
      <c r="F30" s="82">
        <f>+F29+1</f>
        <v>20</v>
      </c>
      <c r="G30" s="83">
        <f>+G29-7750</f>
        <v>7750</v>
      </c>
      <c r="H30" s="84">
        <v>45823</v>
      </c>
      <c r="I30" s="88"/>
      <c r="J30" s="79"/>
      <c r="K30" s="78">
        <v>1.5</v>
      </c>
      <c r="L30" s="76">
        <f>25.7</f>
        <v>25.7</v>
      </c>
      <c r="M30" s="79">
        <v>4.5</v>
      </c>
      <c r="N30" s="87"/>
      <c r="P30" s="81" t="s">
        <v>261</v>
      </c>
      <c r="Q30" s="81" t="s">
        <v>262</v>
      </c>
      <c r="R30" s="2" t="e">
        <f>+#REF!</f>
        <v>#REF!</v>
      </c>
      <c r="S30" s="2" t="e">
        <f>+#REF!-#REF!</f>
        <v>#REF!</v>
      </c>
      <c r="T30" s="2" t="e">
        <f>+#REF!</f>
        <v>#REF!</v>
      </c>
      <c r="U30" s="2" t="e">
        <f>+S30+T30</f>
        <v>#REF!</v>
      </c>
      <c r="V30" s="2" t="e">
        <f>+#REF!</f>
        <v>#REF!</v>
      </c>
      <c r="W30" s="2">
        <f>IF(W31="",IF(S30&gt;G30,V30,0),IF(W31=0,0,IF(S30&gt;G30,V30,0)))</f>
        <v>0</v>
      </c>
      <c r="Y30" s="2" t="e">
        <f>+#REF!</f>
        <v>#REF!</v>
      </c>
      <c r="Z30" s="2" t="e">
        <f>+#REF!</f>
        <v>#REF!</v>
      </c>
      <c r="AA30" s="2" t="e">
        <f>+#REF!</f>
        <v>#REF!</v>
      </c>
      <c r="AB30" s="2" t="e">
        <f>+#REF!</f>
        <v>#REF!</v>
      </c>
      <c r="AC30" s="2"/>
      <c r="AD30" s="2" t="e">
        <f>+#REF!</f>
        <v>#REF!</v>
      </c>
      <c r="AE30" s="2" t="e">
        <f>+#REF!</f>
        <v>#REF!</v>
      </c>
      <c r="AF30" s="2" t="e">
        <f>+#REF!</f>
        <v>#REF!</v>
      </c>
      <c r="AG30" s="2" t="e">
        <f>+#REF!</f>
        <v>#REF!</v>
      </c>
      <c r="AH30" s="2" t="e">
        <f>+Y30-K30</f>
        <v>#REF!</v>
      </c>
      <c r="AI30" s="2" t="e">
        <f>+Z30-L30</f>
        <v>#REF!</v>
      </c>
      <c r="AJ30" s="2" t="e">
        <f>+AA30-M30</f>
        <v>#REF!</v>
      </c>
      <c r="AK30" s="2" t="e">
        <f>+AB30-N30</f>
        <v>#REF!</v>
      </c>
      <c r="AL30" s="2" t="e">
        <f>+AD30-G30</f>
        <v>#REF!</v>
      </c>
      <c r="AM30" s="2" t="e">
        <f>+AE30-G30</f>
        <v>#REF!</v>
      </c>
    </row>
    <row r="31" spans="1:39" customHeight="1" ht="14.1">
      <c r="E31" t="str">
        <f>IF(G31="","",E30+1)</f>
        <v/>
      </c>
      <c r="F31" s="82">
        <f>+F30+1</f>
        <v>21</v>
      </c>
      <c r="G31" s="74"/>
      <c r="H31" s="75"/>
      <c r="I31" s="88"/>
      <c r="J31" s="79"/>
      <c r="K31" s="78"/>
      <c r="L31" s="76"/>
      <c r="M31" s="79"/>
      <c r="N31" s="87"/>
      <c r="P31" s="81" t="s">
        <v>263</v>
      </c>
      <c r="Q31" s="81" t="s">
        <v>264</v>
      </c>
      <c r="R31" s="2" t="e">
        <f>+#REF!</f>
        <v>#REF!</v>
      </c>
      <c r="S31" s="2" t="e">
        <f>+#REF!-#REF!</f>
        <v>#REF!</v>
      </c>
      <c r="T31" s="2" t="e">
        <f>+#REF!</f>
        <v>#REF!</v>
      </c>
      <c r="U31" s="2" t="e">
        <f>+S31+T31</f>
        <v>#REF!</v>
      </c>
      <c r="V31" s="2" t="e">
        <f>+#REF!</f>
        <v>#REF!</v>
      </c>
      <c r="W31" s="2" t="e">
        <f>IF(W32="",IF(S31&gt;G31,V31,0),IF(W32=0,0,IF(S31&gt;G31,V31,0)))</f>
        <v>#REF!</v>
      </c>
      <c r="Y31" s="2" t="e">
        <f>+#REF!</f>
        <v>#REF!</v>
      </c>
      <c r="Z31" s="2" t="e">
        <f>+#REF!</f>
        <v>#REF!</v>
      </c>
      <c r="AA31" s="2" t="e">
        <f>+#REF!</f>
        <v>#REF!</v>
      </c>
      <c r="AB31" s="2" t="e">
        <f>+#REF!</f>
        <v>#REF!</v>
      </c>
      <c r="AC31" s="2"/>
      <c r="AD31" s="2" t="e">
        <f>+#REF!</f>
        <v>#REF!</v>
      </c>
      <c r="AE31" s="2" t="e">
        <f>+#REF!</f>
        <v>#REF!</v>
      </c>
      <c r="AF31" s="2" t="e">
        <f>+#REF!</f>
        <v>#REF!</v>
      </c>
      <c r="AG31" s="2" t="e">
        <f>+#REF!</f>
        <v>#REF!</v>
      </c>
      <c r="AH31" s="2" t="e">
        <f>+Y31-K31</f>
        <v>#REF!</v>
      </c>
      <c r="AI31" s="2" t="e">
        <f>+Z31-L31</f>
        <v>#REF!</v>
      </c>
      <c r="AJ31" s="2" t="e">
        <f>+AA31-M31</f>
        <v>#REF!</v>
      </c>
      <c r="AK31" s="2" t="e">
        <f>+AB31-N31</f>
        <v>#REF!</v>
      </c>
      <c r="AL31" s="2" t="e">
        <f>+AD31-G31</f>
        <v>#REF!</v>
      </c>
      <c r="AM31" s="2" t="e">
        <f>+AE31-G31</f>
        <v>#REF!</v>
      </c>
    </row>
    <row r="32" spans="1:39" customHeight="1" ht="14.1">
      <c r="E32" t="str">
        <f>IF(G32="","",E31+1)</f>
        <v/>
      </c>
      <c r="F32" s="82">
        <f>+F31+1</f>
        <v>22</v>
      </c>
      <c r="G32" s="83"/>
      <c r="H32" s="84"/>
      <c r="I32" s="88"/>
      <c r="J32" s="79"/>
      <c r="K32" s="78"/>
      <c r="L32" s="76"/>
      <c r="M32" s="79"/>
      <c r="N32" s="87"/>
      <c r="P32" s="81" t="s">
        <v>265</v>
      </c>
      <c r="Q32" s="81" t="s">
        <v>266</v>
      </c>
      <c r="R32" s="2" t="e">
        <f>+#REF!</f>
        <v>#REF!</v>
      </c>
      <c r="S32" s="2" t="e">
        <f>+#REF!-#REF!</f>
        <v>#REF!</v>
      </c>
      <c r="T32" s="2" t="e">
        <f>+#REF!</f>
        <v>#REF!</v>
      </c>
      <c r="U32" s="2" t="e">
        <f>+S32+T32</f>
        <v>#REF!</v>
      </c>
      <c r="V32" s="2" t="e">
        <f>+#REF!</f>
        <v>#REF!</v>
      </c>
      <c r="W32" s="2" t="e">
        <f>IF(W33="",IF(S32&gt;G32,V32,0),IF(W33=0,0,IF(S32&gt;G32,V32,0)))</f>
        <v>#REF!</v>
      </c>
      <c r="Y32" s="2" t="e">
        <f>+#REF!</f>
        <v>#REF!</v>
      </c>
      <c r="Z32" s="2" t="e">
        <f>+#REF!</f>
        <v>#REF!</v>
      </c>
      <c r="AA32" s="2" t="e">
        <f>+#REF!</f>
        <v>#REF!</v>
      </c>
      <c r="AB32" s="2" t="e">
        <f>+#REF!</f>
        <v>#REF!</v>
      </c>
      <c r="AC32" s="2"/>
      <c r="AD32" s="2" t="e">
        <f>+#REF!</f>
        <v>#REF!</v>
      </c>
      <c r="AE32" s="2" t="e">
        <f>+#REF!</f>
        <v>#REF!</v>
      </c>
      <c r="AF32" s="2" t="e">
        <f>+#REF!</f>
        <v>#REF!</v>
      </c>
      <c r="AG32" s="2" t="e">
        <f>+#REF!</f>
        <v>#REF!</v>
      </c>
      <c r="AH32" s="2" t="e">
        <f>+Y32-K32</f>
        <v>#REF!</v>
      </c>
      <c r="AI32" s="2" t="e">
        <f>+Z32-L32</f>
        <v>#REF!</v>
      </c>
      <c r="AJ32" s="2" t="e">
        <f>+AA32-M32</f>
        <v>#REF!</v>
      </c>
      <c r="AK32" s="2" t="e">
        <f>+AB32-N32</f>
        <v>#REF!</v>
      </c>
      <c r="AL32" s="2" t="e">
        <f>+AD32-G32</f>
        <v>#REF!</v>
      </c>
      <c r="AM32" s="2" t="e">
        <f>+AE32-G32</f>
        <v>#REF!</v>
      </c>
    </row>
    <row r="33" spans="1:39" customHeight="1" ht="14.1">
      <c r="E33" t="str">
        <f>IF(G33="","",E32+1)</f>
        <v/>
      </c>
      <c r="F33" s="82">
        <f>+F32+1</f>
        <v>23</v>
      </c>
      <c r="G33" s="74"/>
      <c r="H33" s="75"/>
      <c r="I33" s="88"/>
      <c r="J33" s="79"/>
      <c r="K33" s="78"/>
      <c r="L33" s="76"/>
      <c r="M33" s="79"/>
      <c r="N33" s="87"/>
      <c r="P33" s="81" t="s">
        <v>267</v>
      </c>
      <c r="Q33" s="81" t="s">
        <v>268</v>
      </c>
      <c r="R33" s="2" t="e">
        <f>+#REF!</f>
        <v>#REF!</v>
      </c>
      <c r="S33" s="2" t="e">
        <f>+#REF!-#REF!</f>
        <v>#REF!</v>
      </c>
      <c r="T33" s="2" t="e">
        <f>+#REF!</f>
        <v>#REF!</v>
      </c>
      <c r="U33" s="2" t="e">
        <f>+S33+T33</f>
        <v>#REF!</v>
      </c>
      <c r="V33" s="2" t="e">
        <f>+#REF!</f>
        <v>#REF!</v>
      </c>
      <c r="W33" s="2" t="e">
        <f>IF(W34="",IF(S33&gt;G33,V33,0),IF(W34=0,0,IF(S33&gt;G33,V33,0)))</f>
        <v>#REF!</v>
      </c>
      <c r="Y33" s="2" t="e">
        <f>+#REF!</f>
        <v>#REF!</v>
      </c>
      <c r="Z33" s="2" t="e">
        <f>+#REF!</f>
        <v>#REF!</v>
      </c>
      <c r="AA33" s="2" t="e">
        <f>+#REF!</f>
        <v>#REF!</v>
      </c>
      <c r="AB33" s="2" t="e">
        <f>+#REF!</f>
        <v>#REF!</v>
      </c>
      <c r="AC33" s="2"/>
      <c r="AD33" s="2" t="e">
        <f>+#REF!</f>
        <v>#REF!</v>
      </c>
      <c r="AE33" s="2" t="e">
        <f>+#REF!</f>
        <v>#REF!</v>
      </c>
      <c r="AF33" s="2" t="e">
        <f>+#REF!</f>
        <v>#REF!</v>
      </c>
      <c r="AG33" s="2" t="e">
        <f>+#REF!</f>
        <v>#REF!</v>
      </c>
      <c r="AH33" s="2" t="e">
        <f>+Y33-K33</f>
        <v>#REF!</v>
      </c>
      <c r="AI33" s="2" t="e">
        <f>+Z33-L33</f>
        <v>#REF!</v>
      </c>
      <c r="AJ33" s="2" t="e">
        <f>+AA33-M33</f>
        <v>#REF!</v>
      </c>
      <c r="AK33" s="2" t="e">
        <f>+AB33-N33</f>
        <v>#REF!</v>
      </c>
      <c r="AL33" s="2" t="e">
        <f>+AD33-G33</f>
        <v>#REF!</v>
      </c>
      <c r="AM33" s="2" t="e">
        <f>+AE33-G33</f>
        <v>#REF!</v>
      </c>
    </row>
    <row r="34" spans="1:39" customHeight="1" ht="14.1">
      <c r="E34" t="str">
        <f>IF(G34="","",E33+1)</f>
        <v/>
      </c>
      <c r="F34" s="82">
        <f>+F33+1</f>
        <v>24</v>
      </c>
      <c r="G34" s="83"/>
      <c r="H34" s="84"/>
      <c r="I34" s="88"/>
      <c r="J34" s="79"/>
      <c r="K34" s="78"/>
      <c r="L34" s="76"/>
      <c r="M34" s="79"/>
      <c r="N34" s="87"/>
      <c r="P34" s="81" t="s">
        <v>269</v>
      </c>
      <c r="Q34" s="81" t="s">
        <v>270</v>
      </c>
      <c r="R34" s="2" t="e">
        <f>+#REF!</f>
        <v>#REF!</v>
      </c>
      <c r="S34" s="2" t="e">
        <f>+#REF!-#REF!</f>
        <v>#REF!</v>
      </c>
      <c r="T34" s="2" t="e">
        <f>+#REF!</f>
        <v>#REF!</v>
      </c>
      <c r="U34" s="2" t="e">
        <f>+S34+T34</f>
        <v>#REF!</v>
      </c>
      <c r="V34" s="2" t="e">
        <f>+#REF!</f>
        <v>#REF!</v>
      </c>
      <c r="W34" s="2" t="e">
        <f>IF(W35="",IF(S34&gt;G34,V34,0),IF(W35=0,0,IF(S34&gt;G34,V34,0)))</f>
        <v>#REF!</v>
      </c>
      <c r="Y34" s="2" t="e">
        <f>+#REF!</f>
        <v>#REF!</v>
      </c>
      <c r="Z34" s="2" t="e">
        <f>+#REF!</f>
        <v>#REF!</v>
      </c>
      <c r="AA34" s="2" t="e">
        <f>+#REF!</f>
        <v>#REF!</v>
      </c>
      <c r="AB34" s="2" t="e">
        <f>+#REF!</f>
        <v>#REF!</v>
      </c>
      <c r="AC34" s="2"/>
      <c r="AD34" s="2" t="e">
        <f>+#REF!</f>
        <v>#REF!</v>
      </c>
      <c r="AE34" s="2" t="e">
        <f>+#REF!</f>
        <v>#REF!</v>
      </c>
      <c r="AF34" s="2" t="e">
        <f>+#REF!</f>
        <v>#REF!</v>
      </c>
      <c r="AG34" s="2" t="e">
        <f>+#REF!</f>
        <v>#REF!</v>
      </c>
      <c r="AH34" s="2" t="e">
        <f>+Y34-K34</f>
        <v>#REF!</v>
      </c>
      <c r="AI34" s="2" t="e">
        <f>+Z34-L34</f>
        <v>#REF!</v>
      </c>
      <c r="AJ34" s="2" t="e">
        <f>+AA34-M34</f>
        <v>#REF!</v>
      </c>
      <c r="AK34" s="2" t="e">
        <f>+AB34-N34</f>
        <v>#REF!</v>
      </c>
      <c r="AL34" s="2" t="e">
        <f>+AD34-G34</f>
        <v>#REF!</v>
      </c>
      <c r="AM34" s="2" t="e">
        <f>+AE34-G34</f>
        <v>#REF!</v>
      </c>
    </row>
    <row r="35" spans="1:39" customHeight="1" ht="14.1">
      <c r="E35" t="str">
        <f>IF(G35="","",E34+1)</f>
        <v/>
      </c>
      <c r="F35" s="82">
        <f>+F34+1</f>
        <v>25</v>
      </c>
      <c r="G35" s="74"/>
      <c r="H35" s="75"/>
      <c r="I35" s="88"/>
      <c r="J35" s="79"/>
      <c r="K35" s="78"/>
      <c r="L35" s="76"/>
      <c r="M35" s="79"/>
      <c r="N35" s="87"/>
      <c r="P35" s="81" t="s">
        <v>271</v>
      </c>
      <c r="Q35" s="81" t="s">
        <v>272</v>
      </c>
      <c r="R35" s="2" t="e">
        <f>+#REF!</f>
        <v>#REF!</v>
      </c>
      <c r="S35" s="2" t="e">
        <f>+#REF!-#REF!</f>
        <v>#REF!</v>
      </c>
      <c r="T35" s="2" t="e">
        <f>+#REF!</f>
        <v>#REF!</v>
      </c>
      <c r="U35" s="2" t="e">
        <f>+S35+T35</f>
        <v>#REF!</v>
      </c>
      <c r="V35" s="2" t="e">
        <f>+#REF!</f>
        <v>#REF!</v>
      </c>
      <c r="W35" s="2" t="e">
        <f>IF(W36="",IF(S35&gt;G35,V35,0),IF(W36=0,0,IF(S35&gt;G35,V35,0)))</f>
        <v>#REF!</v>
      </c>
      <c r="Y35" s="2" t="e">
        <f>+#REF!</f>
        <v>#REF!</v>
      </c>
      <c r="Z35" s="2" t="e">
        <f>+#REF!</f>
        <v>#REF!</v>
      </c>
      <c r="AA35" s="2" t="e">
        <f>+#REF!</f>
        <v>#REF!</v>
      </c>
      <c r="AB35" s="2" t="e">
        <f>+#REF!</f>
        <v>#REF!</v>
      </c>
      <c r="AC35" s="2"/>
      <c r="AD35" s="2" t="e">
        <f>+#REF!</f>
        <v>#REF!</v>
      </c>
      <c r="AE35" s="2" t="e">
        <f>+#REF!</f>
        <v>#REF!</v>
      </c>
      <c r="AF35" s="2" t="e">
        <f>+#REF!</f>
        <v>#REF!</v>
      </c>
      <c r="AG35" s="2" t="e">
        <f>+#REF!</f>
        <v>#REF!</v>
      </c>
      <c r="AH35" s="2" t="e">
        <f>+Y35-K35</f>
        <v>#REF!</v>
      </c>
      <c r="AI35" s="2" t="e">
        <f>+Z35-L35</f>
        <v>#REF!</v>
      </c>
      <c r="AJ35" s="2" t="e">
        <f>+AA35-M35</f>
        <v>#REF!</v>
      </c>
      <c r="AK35" s="2" t="e">
        <f>+AB35-N35</f>
        <v>#REF!</v>
      </c>
      <c r="AL35" s="2" t="e">
        <f>+AD35-G35</f>
        <v>#REF!</v>
      </c>
      <c r="AM35" s="2" t="e">
        <f>+AE35-G35</f>
        <v>#REF!</v>
      </c>
    </row>
    <row r="36" spans="1:39" customHeight="1" ht="14.1">
      <c r="E36" t="str">
        <f>IF(G36="","",E35+1)</f>
        <v/>
      </c>
      <c r="F36" s="82">
        <f>+F35+1</f>
        <v>26</v>
      </c>
      <c r="G36" s="93"/>
      <c r="H36" s="84"/>
      <c r="I36" s="88"/>
      <c r="J36" s="79"/>
      <c r="K36" s="78"/>
      <c r="L36" s="76"/>
      <c r="M36" s="79"/>
      <c r="N36" s="87"/>
      <c r="P36" s="81" t="s">
        <v>273</v>
      </c>
      <c r="Q36" s="81" t="s">
        <v>274</v>
      </c>
      <c r="R36" s="2" t="e">
        <f>+#REF!</f>
        <v>#REF!</v>
      </c>
      <c r="S36" s="2" t="e">
        <f>+#REF!-#REF!</f>
        <v>#REF!</v>
      </c>
      <c r="T36" s="2" t="e">
        <f>+#REF!</f>
        <v>#REF!</v>
      </c>
      <c r="U36" s="2" t="e">
        <f>+S36+T36</f>
        <v>#REF!</v>
      </c>
      <c r="V36" s="2" t="e">
        <f>+#REF!</f>
        <v>#REF!</v>
      </c>
      <c r="W36" s="2" t="e">
        <f>IF(W37="",IF(S36&gt;G36,V36,0),IF(W37=0,0,IF(S36&gt;G36,V36,0)))</f>
        <v>#REF!</v>
      </c>
      <c r="Y36" s="2" t="e">
        <f>+#REF!</f>
        <v>#REF!</v>
      </c>
      <c r="Z36" s="2" t="e">
        <f>+#REF!</f>
        <v>#REF!</v>
      </c>
      <c r="AA36" s="2" t="e">
        <f>+#REF!</f>
        <v>#REF!</v>
      </c>
      <c r="AB36" s="2" t="e">
        <f>+#REF!</f>
        <v>#REF!</v>
      </c>
      <c r="AC36" s="2"/>
      <c r="AD36" s="2" t="e">
        <f>+#REF!</f>
        <v>#REF!</v>
      </c>
      <c r="AE36" s="2" t="e">
        <f>+#REF!</f>
        <v>#REF!</v>
      </c>
      <c r="AF36" s="2" t="e">
        <f>+#REF!</f>
        <v>#REF!</v>
      </c>
      <c r="AG36" s="2" t="e">
        <f>+#REF!</f>
        <v>#REF!</v>
      </c>
      <c r="AH36" s="2" t="e">
        <f>+Y36-K36</f>
        <v>#REF!</v>
      </c>
      <c r="AI36" s="2" t="e">
        <f>+Z36-L36</f>
        <v>#REF!</v>
      </c>
      <c r="AJ36" s="2" t="e">
        <f>+AA36-M36</f>
        <v>#REF!</v>
      </c>
      <c r="AK36" s="2" t="e">
        <f>+AB36-N36</f>
        <v>#REF!</v>
      </c>
      <c r="AL36" s="2" t="e">
        <f>+AD36-G36</f>
        <v>#REF!</v>
      </c>
      <c r="AM36" s="2" t="e">
        <f>+AE36-G36</f>
        <v>#REF!</v>
      </c>
    </row>
    <row r="37" spans="1:39" customHeight="1" ht="14.1">
      <c r="E37" t="str">
        <f>IF(G37="","",E36+1)</f>
        <v/>
      </c>
      <c r="F37" s="82">
        <f>+F36+1</f>
        <v>27</v>
      </c>
      <c r="G37" s="93"/>
      <c r="H37" s="75"/>
      <c r="I37" s="88"/>
      <c r="J37" s="79"/>
      <c r="K37" s="78"/>
      <c r="L37" s="76"/>
      <c r="M37" s="79"/>
      <c r="N37" s="87"/>
      <c r="P37" s="81" t="s">
        <v>275</v>
      </c>
      <c r="Q37" s="81" t="s">
        <v>276</v>
      </c>
      <c r="R37" s="2" t="e">
        <f>+#REF!</f>
        <v>#REF!</v>
      </c>
      <c r="S37" s="2" t="e">
        <f>+#REF!-#REF!</f>
        <v>#REF!</v>
      </c>
      <c r="T37" s="2" t="e">
        <f>+#REF!</f>
        <v>#REF!</v>
      </c>
      <c r="U37" s="2" t="e">
        <f>+S37+T37</f>
        <v>#REF!</v>
      </c>
      <c r="V37" s="2" t="e">
        <f>+#REF!</f>
        <v>#REF!</v>
      </c>
      <c r="W37" s="2" t="e">
        <f>IF(W38="",IF(S37&gt;G37,V37,0),IF(W38=0,0,IF(S37&gt;G37,V37,0)))</f>
        <v>#REF!</v>
      </c>
      <c r="Y37" s="2" t="e">
        <f>+#REF!</f>
        <v>#REF!</v>
      </c>
      <c r="Z37" s="2" t="e">
        <f>+#REF!</f>
        <v>#REF!</v>
      </c>
      <c r="AA37" s="2" t="e">
        <f>+#REF!</f>
        <v>#REF!</v>
      </c>
      <c r="AB37" s="2" t="e">
        <f>+#REF!</f>
        <v>#REF!</v>
      </c>
      <c r="AC37" s="2"/>
      <c r="AD37" s="2" t="e">
        <f>+#REF!</f>
        <v>#REF!</v>
      </c>
      <c r="AE37" s="2" t="e">
        <f>+#REF!</f>
        <v>#REF!</v>
      </c>
      <c r="AF37" s="2" t="e">
        <f>+#REF!</f>
        <v>#REF!</v>
      </c>
      <c r="AG37" s="2" t="e">
        <f>+#REF!</f>
        <v>#REF!</v>
      </c>
      <c r="AH37" s="2" t="e">
        <f>+Y37-K37</f>
        <v>#REF!</v>
      </c>
      <c r="AI37" s="2" t="e">
        <f>+Z37-L37</f>
        <v>#REF!</v>
      </c>
      <c r="AJ37" s="2" t="e">
        <f>+AA37-M37</f>
        <v>#REF!</v>
      </c>
      <c r="AK37" s="2" t="e">
        <f>+AB37-N37</f>
        <v>#REF!</v>
      </c>
      <c r="AL37" s="2" t="e">
        <f>+AD37-G37</f>
        <v>#REF!</v>
      </c>
      <c r="AM37" s="2" t="e">
        <f>+AE37-G37</f>
        <v>#REF!</v>
      </c>
    </row>
    <row r="38" spans="1:39" customHeight="1" ht="14.1">
      <c r="E38" t="str">
        <f>IF(G38="","",E37+1)</f>
        <v/>
      </c>
      <c r="F38" s="82">
        <f>+F37+1</f>
        <v>28</v>
      </c>
      <c r="G38" s="93"/>
      <c r="H38" s="84"/>
      <c r="I38" s="88"/>
      <c r="J38" s="79"/>
      <c r="K38" s="78"/>
      <c r="L38" s="76"/>
      <c r="M38" s="79"/>
      <c r="N38" s="87"/>
      <c r="P38" s="81" t="s">
        <v>277</v>
      </c>
      <c r="Q38" s="81" t="s">
        <v>278</v>
      </c>
      <c r="R38" s="2" t="e">
        <f>+#REF!</f>
        <v>#REF!</v>
      </c>
      <c r="S38" s="2" t="e">
        <f>+#REF!-#REF!</f>
        <v>#REF!</v>
      </c>
      <c r="T38" s="2" t="e">
        <f>+#REF!</f>
        <v>#REF!</v>
      </c>
      <c r="U38" s="2" t="e">
        <f>+S38+T38</f>
        <v>#REF!</v>
      </c>
      <c r="V38" s="2" t="e">
        <f>+#REF!</f>
        <v>#REF!</v>
      </c>
      <c r="W38" s="2" t="e">
        <f>IF(W39="",IF(S38&gt;G38,V38,0),IF(W39=0,0,IF(S38&gt;G38,V38,0)))</f>
        <v>#REF!</v>
      </c>
      <c r="Y38" s="2" t="e">
        <f>+#REF!</f>
        <v>#REF!</v>
      </c>
      <c r="Z38" s="2" t="e">
        <f>+#REF!</f>
        <v>#REF!</v>
      </c>
      <c r="AA38" s="2" t="e">
        <f>+#REF!</f>
        <v>#REF!</v>
      </c>
      <c r="AB38" s="2" t="e">
        <f>+#REF!</f>
        <v>#REF!</v>
      </c>
      <c r="AC38" s="2"/>
      <c r="AD38" s="2" t="e">
        <f>+#REF!</f>
        <v>#REF!</v>
      </c>
      <c r="AE38" s="2" t="e">
        <f>+#REF!</f>
        <v>#REF!</v>
      </c>
      <c r="AF38" s="2" t="e">
        <f>+#REF!</f>
        <v>#REF!</v>
      </c>
      <c r="AG38" s="2" t="e">
        <f>+#REF!</f>
        <v>#REF!</v>
      </c>
      <c r="AH38" s="2" t="e">
        <f>+Y38-K38</f>
        <v>#REF!</v>
      </c>
      <c r="AI38" s="2" t="e">
        <f>+Z38-L38</f>
        <v>#REF!</v>
      </c>
      <c r="AJ38" s="2" t="e">
        <f>+AA38-M38</f>
        <v>#REF!</v>
      </c>
      <c r="AK38" s="2" t="e">
        <f>+AB38-N38</f>
        <v>#REF!</v>
      </c>
      <c r="AL38" s="2" t="e">
        <f>+AD38-G38</f>
        <v>#REF!</v>
      </c>
      <c r="AM38" s="2" t="e">
        <f>+AE38-G38</f>
        <v>#REF!</v>
      </c>
    </row>
    <row r="39" spans="1:39" customHeight="1" ht="14.1">
      <c r="E39" t="str">
        <f>IF(G39="","",E38+1)</f>
        <v/>
      </c>
      <c r="F39" s="82">
        <f>+F38+1</f>
        <v>29</v>
      </c>
      <c r="G39" s="93"/>
      <c r="H39" s="75"/>
      <c r="I39" s="88"/>
      <c r="J39" s="79"/>
      <c r="K39" s="78"/>
      <c r="L39" s="76"/>
      <c r="M39" s="79"/>
      <c r="N39" s="87"/>
      <c r="P39" s="81" t="s">
        <v>279</v>
      </c>
      <c r="Q39" s="81" t="s">
        <v>280</v>
      </c>
      <c r="R39" s="2" t="e">
        <f>+#REF!</f>
        <v>#REF!</v>
      </c>
      <c r="S39" s="2" t="e">
        <f>+#REF!-#REF!</f>
        <v>#REF!</v>
      </c>
      <c r="T39" s="2" t="e">
        <f>+#REF!</f>
        <v>#REF!</v>
      </c>
      <c r="U39" s="2" t="e">
        <f>+S39+T39</f>
        <v>#REF!</v>
      </c>
      <c r="V39" s="2" t="e">
        <f>+#REF!</f>
        <v>#REF!</v>
      </c>
      <c r="W39" s="2" t="e">
        <f>IF(W40="",IF(S39&gt;G39,V39,0),IF(W40=0,0,IF(S39&gt;G39,V39,0)))</f>
        <v>#REF!</v>
      </c>
      <c r="Y39" s="2" t="e">
        <f>+#REF!</f>
        <v>#REF!</v>
      </c>
      <c r="Z39" s="2" t="e">
        <f>+#REF!</f>
        <v>#REF!</v>
      </c>
      <c r="AA39" s="2" t="e">
        <f>+#REF!</f>
        <v>#REF!</v>
      </c>
      <c r="AB39" s="2" t="e">
        <f>+#REF!</f>
        <v>#REF!</v>
      </c>
      <c r="AC39" s="2"/>
      <c r="AD39" s="2" t="e">
        <f>+#REF!</f>
        <v>#REF!</v>
      </c>
      <c r="AE39" s="2" t="e">
        <f>+#REF!</f>
        <v>#REF!</v>
      </c>
      <c r="AF39" s="2" t="e">
        <f>+#REF!</f>
        <v>#REF!</v>
      </c>
      <c r="AG39" s="2" t="e">
        <f>+#REF!</f>
        <v>#REF!</v>
      </c>
      <c r="AH39" s="2" t="e">
        <f>+Y39-K39</f>
        <v>#REF!</v>
      </c>
      <c r="AI39" s="2" t="e">
        <f>+Z39-L39</f>
        <v>#REF!</v>
      </c>
      <c r="AJ39" s="2" t="e">
        <f>+AA39-M39</f>
        <v>#REF!</v>
      </c>
      <c r="AK39" s="2" t="e">
        <f>+AB39-N39</f>
        <v>#REF!</v>
      </c>
      <c r="AL39" s="2" t="e">
        <f>+AD39-G39</f>
        <v>#REF!</v>
      </c>
      <c r="AM39" s="2" t="e">
        <f>+AE39-G39</f>
        <v>#REF!</v>
      </c>
    </row>
    <row r="40" spans="1:39" customHeight="1" ht="14.1">
      <c r="E40" t="str">
        <f>IF(G40="","",E39+1)</f>
        <v/>
      </c>
      <c r="F40" s="82">
        <f>+F39+1</f>
        <v>30</v>
      </c>
      <c r="G40" s="93"/>
      <c r="H40" s="84"/>
      <c r="I40" s="88"/>
      <c r="J40" s="79"/>
      <c r="K40" s="78"/>
      <c r="L40" s="76"/>
      <c r="M40" s="79"/>
      <c r="N40" s="87"/>
      <c r="P40" s="81" t="s">
        <v>281</v>
      </c>
      <c r="Q40" s="81" t="s">
        <v>282</v>
      </c>
      <c r="R40" s="2" t="e">
        <f>+#REF!</f>
        <v>#REF!</v>
      </c>
      <c r="S40" s="2" t="e">
        <f>+#REF!-#REF!</f>
        <v>#REF!</v>
      </c>
      <c r="T40" s="2" t="e">
        <f>+#REF!</f>
        <v>#REF!</v>
      </c>
      <c r="U40" s="2" t="e">
        <f>+S40+T40</f>
        <v>#REF!</v>
      </c>
      <c r="V40" s="2" t="e">
        <f>+#REF!</f>
        <v>#REF!</v>
      </c>
      <c r="W40" s="2" t="e">
        <f>IF(W41="",IF(S40&gt;G40,V40,0),IF(W41=0,0,IF(S40&gt;G40,V40,0)))</f>
        <v>#REF!</v>
      </c>
      <c r="Y40" s="2" t="e">
        <f>+#REF!</f>
        <v>#REF!</v>
      </c>
      <c r="Z40" s="2" t="e">
        <f>+#REF!</f>
        <v>#REF!</v>
      </c>
      <c r="AA40" s="2" t="e">
        <f>+#REF!</f>
        <v>#REF!</v>
      </c>
      <c r="AB40" s="2" t="e">
        <f>+#REF!</f>
        <v>#REF!</v>
      </c>
      <c r="AC40" s="2"/>
      <c r="AD40" s="2" t="e">
        <f>+#REF!</f>
        <v>#REF!</v>
      </c>
      <c r="AE40" s="2" t="e">
        <f>+#REF!</f>
        <v>#REF!</v>
      </c>
      <c r="AF40" s="2" t="e">
        <f>+#REF!</f>
        <v>#REF!</v>
      </c>
      <c r="AG40" s="2" t="e">
        <f>+#REF!</f>
        <v>#REF!</v>
      </c>
      <c r="AH40" s="2" t="e">
        <f>+Y40-K40</f>
        <v>#REF!</v>
      </c>
      <c r="AI40" s="2" t="e">
        <f>+Z40-L40</f>
        <v>#REF!</v>
      </c>
      <c r="AJ40" s="2" t="e">
        <f>+AA40-M40</f>
        <v>#REF!</v>
      </c>
      <c r="AK40" s="2" t="e">
        <f>+AB40-N40</f>
        <v>#REF!</v>
      </c>
      <c r="AL40" s="2" t="e">
        <f>+AD40-G40</f>
        <v>#REF!</v>
      </c>
      <c r="AM40" s="2" t="e">
        <f>+AE40-G40</f>
        <v>#REF!</v>
      </c>
    </row>
    <row r="41" spans="1:39" customHeight="1" ht="13.8">
      <c r="E41" t="str">
        <f>IF(G41="","",E40+1)</f>
        <v/>
      </c>
      <c r="F41" s="82">
        <f>+F40+1</f>
        <v>31</v>
      </c>
      <c r="G41" s="93"/>
      <c r="H41" s="75"/>
      <c r="I41" s="88"/>
      <c r="J41" s="79"/>
      <c r="K41" s="78"/>
      <c r="L41" s="76"/>
      <c r="M41" s="79"/>
      <c r="N41" s="87"/>
      <c r="P41" s="81"/>
      <c r="Q41" s="81"/>
      <c r="R41" s="2" t="e">
        <f>+#REF!</f>
        <v>#REF!</v>
      </c>
      <c r="S41" s="2" t="e">
        <f>+#REF!-#REF!</f>
        <v>#REF!</v>
      </c>
      <c r="T41" s="2" t="e">
        <f>+#REF!</f>
        <v>#REF!</v>
      </c>
      <c r="U41" s="2" t="e">
        <f>+S41+T41</f>
        <v>#REF!</v>
      </c>
      <c r="V41" s="2" t="e">
        <f>+#REF!</f>
        <v>#REF!</v>
      </c>
      <c r="W41" s="2" t="e">
        <f>IF(W42="",IF(S41&gt;G41,V41,0),IF(W42=0,0,IF(S41&gt;G41,V41,0)))</f>
        <v>#REF!</v>
      </c>
      <c r="Y41" s="2" t="e">
        <f>+#REF!</f>
        <v>#REF!</v>
      </c>
      <c r="Z41" s="2" t="e">
        <f>+#REF!</f>
        <v>#REF!</v>
      </c>
      <c r="AA41" s="2" t="e">
        <f>+#REF!</f>
        <v>#REF!</v>
      </c>
      <c r="AB41" s="2" t="e">
        <f>+#REF!</f>
        <v>#REF!</v>
      </c>
      <c r="AC41" s="2"/>
      <c r="AD41" s="2" t="e">
        <f>+#REF!</f>
        <v>#REF!</v>
      </c>
      <c r="AE41" s="2" t="e">
        <f>+#REF!</f>
        <v>#REF!</v>
      </c>
      <c r="AF41" s="2" t="e">
        <f>+#REF!</f>
        <v>#REF!</v>
      </c>
      <c r="AG41" s="2" t="e">
        <f>+#REF!</f>
        <v>#REF!</v>
      </c>
      <c r="AH41" s="2" t="e">
        <f>+Y41-K41</f>
        <v>#REF!</v>
      </c>
      <c r="AI41" s="2" t="e">
        <f>+Z41-L41</f>
        <v>#REF!</v>
      </c>
      <c r="AJ41" s="2" t="e">
        <f>+AA41-M41</f>
        <v>#REF!</v>
      </c>
      <c r="AK41" s="2" t="e">
        <f>+AB41-N41</f>
        <v>#REF!</v>
      </c>
      <c r="AL41" s="2" t="e">
        <f>+AD41-G41</f>
        <v>#REF!</v>
      </c>
      <c r="AM41" s="2" t="e">
        <f>+AE41-G41</f>
        <v>#REF!</v>
      </c>
    </row>
    <row r="42" spans="1:39" customHeight="1" ht="13.8">
      <c r="E42" t="str">
        <f>IF(G42="","",E41+1)</f>
        <v/>
      </c>
      <c r="F42" s="82">
        <f>+F41+1</f>
        <v>32</v>
      </c>
      <c r="G42" s="93"/>
      <c r="H42" s="84"/>
      <c r="I42" s="88"/>
      <c r="J42" s="79"/>
      <c r="K42" s="78"/>
      <c r="L42" s="76"/>
      <c r="M42" s="79"/>
      <c r="N42" s="87"/>
      <c r="P42" s="81"/>
      <c r="Q42" s="81"/>
      <c r="R42" s="2" t="e">
        <f>+#REF!</f>
        <v>#REF!</v>
      </c>
      <c r="S42" s="2" t="e">
        <f>+#REF!-#REF!</f>
        <v>#REF!</v>
      </c>
      <c r="T42" s="2" t="e">
        <f>+#REF!</f>
        <v>#REF!</v>
      </c>
      <c r="U42" s="2" t="e">
        <f>+S42+T42</f>
        <v>#REF!</v>
      </c>
      <c r="V42" s="2" t="e">
        <f>+#REF!</f>
        <v>#REF!</v>
      </c>
      <c r="W42" s="2" t="e">
        <f>IF(W43="",IF(S42&gt;G42,V42,0),IF(W43=0,0,IF(S42&gt;G42,V42,0)))</f>
        <v>#REF!</v>
      </c>
      <c r="Y42" s="2" t="e">
        <f>+#REF!</f>
        <v>#REF!</v>
      </c>
      <c r="Z42" s="2" t="e">
        <f>+#REF!</f>
        <v>#REF!</v>
      </c>
      <c r="AA42" s="2" t="e">
        <f>+#REF!</f>
        <v>#REF!</v>
      </c>
      <c r="AB42" s="2" t="e">
        <f>+#REF!</f>
        <v>#REF!</v>
      </c>
      <c r="AC42" s="2"/>
      <c r="AD42" s="2" t="e">
        <f>+#REF!</f>
        <v>#REF!</v>
      </c>
      <c r="AE42" s="2" t="e">
        <f>+#REF!</f>
        <v>#REF!</v>
      </c>
      <c r="AF42" s="2" t="e">
        <f>+#REF!</f>
        <v>#REF!</v>
      </c>
      <c r="AG42" s="2" t="e">
        <f>+#REF!</f>
        <v>#REF!</v>
      </c>
      <c r="AH42" s="2" t="e">
        <f>+Y42-K42</f>
        <v>#REF!</v>
      </c>
      <c r="AI42" s="2" t="e">
        <f>+Z42-L42</f>
        <v>#REF!</v>
      </c>
      <c r="AJ42" s="2" t="e">
        <f>+AA42-M42</f>
        <v>#REF!</v>
      </c>
      <c r="AK42" s="2" t="e">
        <f>+AB42-N42</f>
        <v>#REF!</v>
      </c>
      <c r="AL42" s="2" t="e">
        <f>+AD42-G42</f>
        <v>#REF!</v>
      </c>
      <c r="AM42" s="2" t="e">
        <f>+AE42-G42</f>
        <v>#REF!</v>
      </c>
    </row>
    <row r="43" spans="1:39" customHeight="1" ht="13.8">
      <c r="E43" t="str">
        <f>IF(G43="","",E42+1)</f>
        <v/>
      </c>
      <c r="F43" s="82">
        <f>+F42+1</f>
        <v>33</v>
      </c>
      <c r="G43" s="93"/>
      <c r="H43" s="75"/>
      <c r="I43" s="88"/>
      <c r="J43" s="79"/>
      <c r="K43" s="78"/>
      <c r="L43" s="76"/>
      <c r="M43" s="79"/>
      <c r="N43" s="87"/>
      <c r="P43" s="81"/>
      <c r="Q43" s="81"/>
      <c r="R43" s="2" t="e">
        <f>+#REF!</f>
        <v>#REF!</v>
      </c>
      <c r="S43" s="2" t="e">
        <f>+#REF!-#REF!</f>
        <v>#REF!</v>
      </c>
      <c r="T43" s="2" t="e">
        <f>+#REF!</f>
        <v>#REF!</v>
      </c>
      <c r="U43" s="2" t="e">
        <f>+S43+T43</f>
        <v>#REF!</v>
      </c>
      <c r="V43" s="2" t="e">
        <f>+#REF!</f>
        <v>#REF!</v>
      </c>
      <c r="W43" s="2" t="e">
        <f>IF(W44="",IF(S43&gt;G43,V43,0),IF(W44=0,0,IF(S43&gt;G43,V43,0)))</f>
        <v>#REF!</v>
      </c>
      <c r="Y43" s="2" t="e">
        <f>+#REF!</f>
        <v>#REF!</v>
      </c>
      <c r="Z43" s="2" t="e">
        <f>+#REF!</f>
        <v>#REF!</v>
      </c>
      <c r="AA43" s="2" t="e">
        <f>+#REF!</f>
        <v>#REF!</v>
      </c>
      <c r="AB43" s="2" t="e">
        <f>+#REF!</f>
        <v>#REF!</v>
      </c>
      <c r="AC43" s="2"/>
      <c r="AD43" s="2" t="e">
        <f>+#REF!</f>
        <v>#REF!</v>
      </c>
      <c r="AE43" s="2" t="e">
        <f>+#REF!</f>
        <v>#REF!</v>
      </c>
      <c r="AF43" s="2" t="e">
        <f>+#REF!</f>
        <v>#REF!</v>
      </c>
      <c r="AG43" s="2" t="e">
        <f>+#REF!</f>
        <v>#REF!</v>
      </c>
      <c r="AH43" s="2" t="e">
        <f>+Y43-K43</f>
        <v>#REF!</v>
      </c>
      <c r="AI43" s="2" t="e">
        <f>+Z43-L43</f>
        <v>#REF!</v>
      </c>
      <c r="AJ43" s="2" t="e">
        <f>+AA43-M43</f>
        <v>#REF!</v>
      </c>
      <c r="AK43" s="2" t="e">
        <f>+AB43-N43</f>
        <v>#REF!</v>
      </c>
      <c r="AL43" s="2" t="e">
        <f>+AD43-G43</f>
        <v>#REF!</v>
      </c>
      <c r="AM43" s="2" t="e">
        <f>+AE43-G43</f>
        <v>#REF!</v>
      </c>
    </row>
    <row r="44" spans="1:39" customHeight="1" ht="13.8">
      <c r="E44" t="str">
        <f>IF(G44="","",E43+1)</f>
        <v/>
      </c>
      <c r="F44" s="82">
        <f>+F43+1</f>
        <v>34</v>
      </c>
      <c r="G44" s="93"/>
      <c r="H44" s="84"/>
      <c r="I44" s="88"/>
      <c r="J44" s="79"/>
      <c r="K44" s="78"/>
      <c r="L44" s="76"/>
      <c r="M44" s="79"/>
      <c r="N44" s="87"/>
      <c r="P44" s="81"/>
      <c r="Q44" s="81"/>
      <c r="R44" s="2" t="e">
        <f>+#REF!</f>
        <v>#REF!</v>
      </c>
      <c r="S44" s="2" t="e">
        <f>+#REF!-#REF!</f>
        <v>#REF!</v>
      </c>
      <c r="T44" s="2" t="e">
        <f>+#REF!</f>
        <v>#REF!</v>
      </c>
      <c r="U44" s="2" t="e">
        <f>+S44+T44</f>
        <v>#REF!</v>
      </c>
      <c r="V44" s="2" t="e">
        <f>+#REF!</f>
        <v>#REF!</v>
      </c>
      <c r="W44" s="2" t="e">
        <f>IF(W45="",IF(S44&gt;G44,V44,0),IF(W45=0,0,IF(S44&gt;G44,V44,0)))</f>
        <v>#REF!</v>
      </c>
      <c r="Y44" s="2" t="e">
        <f>+#REF!</f>
        <v>#REF!</v>
      </c>
      <c r="Z44" s="2" t="e">
        <f>+#REF!</f>
        <v>#REF!</v>
      </c>
      <c r="AA44" s="2" t="e">
        <f>+#REF!</f>
        <v>#REF!</v>
      </c>
      <c r="AB44" s="2" t="e">
        <f>+#REF!</f>
        <v>#REF!</v>
      </c>
      <c r="AC44" s="2"/>
      <c r="AD44" s="2" t="e">
        <f>+#REF!</f>
        <v>#REF!</v>
      </c>
      <c r="AE44" s="2" t="e">
        <f>+#REF!</f>
        <v>#REF!</v>
      </c>
      <c r="AF44" s="2" t="e">
        <f>+#REF!</f>
        <v>#REF!</v>
      </c>
      <c r="AG44" s="2" t="e">
        <f>+#REF!</f>
        <v>#REF!</v>
      </c>
      <c r="AH44" s="2" t="e">
        <f>+Y44-K44</f>
        <v>#REF!</v>
      </c>
      <c r="AI44" s="2" t="e">
        <f>+Z44-L44</f>
        <v>#REF!</v>
      </c>
      <c r="AJ44" s="2" t="e">
        <f>+AA44-M44</f>
        <v>#REF!</v>
      </c>
      <c r="AK44" s="2" t="e">
        <f>+AB44-N44</f>
        <v>#REF!</v>
      </c>
      <c r="AL44" s="2" t="e">
        <f>+AD44-G44</f>
        <v>#REF!</v>
      </c>
      <c r="AM44" s="2" t="e">
        <f>+AE44-G44</f>
        <v>#REF!</v>
      </c>
    </row>
    <row r="45" spans="1:39" customHeight="1" ht="13.8">
      <c r="E45" t="str">
        <f>IF(G45="","",E44+1)</f>
        <v/>
      </c>
      <c r="F45" s="82">
        <f>+F44+1</f>
        <v>35</v>
      </c>
      <c r="G45" s="93"/>
      <c r="H45" s="75"/>
      <c r="I45" s="88"/>
      <c r="J45" s="79"/>
      <c r="K45" s="78"/>
      <c r="L45" s="76"/>
      <c r="M45" s="79"/>
      <c r="N45" s="87"/>
      <c r="P45" s="81"/>
      <c r="Q45" s="81"/>
      <c r="R45" s="2" t="e">
        <f>+#REF!</f>
        <v>#REF!</v>
      </c>
      <c r="S45" s="2" t="e">
        <f>+#REF!-#REF!</f>
        <v>#REF!</v>
      </c>
      <c r="T45" s="2" t="e">
        <f>+#REF!</f>
        <v>#REF!</v>
      </c>
      <c r="U45" s="2" t="e">
        <f>+S45+T45</f>
        <v>#REF!</v>
      </c>
      <c r="V45" s="2" t="e">
        <f>+#REF!</f>
        <v>#REF!</v>
      </c>
      <c r="W45" s="2" t="e">
        <f>IF(W46="",IF(S45&gt;G45,V45,0),IF(W46=0,0,IF(S45&gt;G45,V45,0)))</f>
        <v>#REF!</v>
      </c>
      <c r="Y45" s="2" t="e">
        <f>+#REF!</f>
        <v>#REF!</v>
      </c>
      <c r="Z45" s="2" t="e">
        <f>+#REF!</f>
        <v>#REF!</v>
      </c>
      <c r="AA45" s="2" t="e">
        <f>+#REF!</f>
        <v>#REF!</v>
      </c>
      <c r="AB45" s="2" t="e">
        <f>+#REF!</f>
        <v>#REF!</v>
      </c>
      <c r="AC45" s="2"/>
      <c r="AD45" s="2" t="e">
        <f>+#REF!</f>
        <v>#REF!</v>
      </c>
      <c r="AE45" s="2" t="e">
        <f>+#REF!</f>
        <v>#REF!</v>
      </c>
      <c r="AF45" s="2" t="e">
        <f>+#REF!</f>
        <v>#REF!</v>
      </c>
      <c r="AG45" s="2" t="e">
        <f>+#REF!</f>
        <v>#REF!</v>
      </c>
      <c r="AH45" s="2" t="e">
        <f>+Y45-K45</f>
        <v>#REF!</v>
      </c>
      <c r="AI45" s="2" t="e">
        <f>+Z45-L45</f>
        <v>#REF!</v>
      </c>
      <c r="AJ45" s="2" t="e">
        <f>+AA45-M45</f>
        <v>#REF!</v>
      </c>
      <c r="AK45" s="2" t="e">
        <f>+AB45-N45</f>
        <v>#REF!</v>
      </c>
      <c r="AL45" s="2" t="e">
        <f>+AD45-G45</f>
        <v>#REF!</v>
      </c>
      <c r="AM45" s="2" t="e">
        <f>+AE45-G45</f>
        <v>#REF!</v>
      </c>
    </row>
    <row r="46" spans="1:39" customHeight="1" ht="13.8">
      <c r="E46" t="str">
        <f>IF(G46="","",E45+1)</f>
        <v/>
      </c>
      <c r="F46" s="82">
        <f>+F45+1</f>
        <v>36</v>
      </c>
      <c r="G46" s="93"/>
      <c r="H46" s="84"/>
      <c r="I46" s="88"/>
      <c r="J46" s="79"/>
      <c r="K46" s="78"/>
      <c r="L46" s="76"/>
      <c r="M46" s="79"/>
      <c r="N46" s="87"/>
      <c r="P46" s="81"/>
      <c r="Q46" s="81"/>
      <c r="R46" s="2" t="e">
        <f>+#REF!</f>
        <v>#REF!</v>
      </c>
      <c r="S46" s="2" t="e">
        <f>+#REF!-#REF!</f>
        <v>#REF!</v>
      </c>
      <c r="T46" s="2" t="e">
        <f>+#REF!</f>
        <v>#REF!</v>
      </c>
      <c r="U46" s="2" t="e">
        <f>+S46+T46</f>
        <v>#REF!</v>
      </c>
      <c r="V46" s="2" t="e">
        <f>+#REF!</f>
        <v>#REF!</v>
      </c>
      <c r="W46" s="2" t="e">
        <f>IF(W47="",IF(S46&gt;G46,V46,0),IF(W47=0,0,IF(S46&gt;G46,V46,0)))</f>
        <v>#REF!</v>
      </c>
      <c r="Y46" s="2" t="e">
        <f>+#REF!</f>
        <v>#REF!</v>
      </c>
      <c r="Z46" s="2" t="e">
        <f>+#REF!</f>
        <v>#REF!</v>
      </c>
      <c r="AA46" s="2" t="e">
        <f>+#REF!</f>
        <v>#REF!</v>
      </c>
      <c r="AB46" s="2" t="e">
        <f>+#REF!</f>
        <v>#REF!</v>
      </c>
      <c r="AC46" s="2"/>
      <c r="AD46" s="2" t="e">
        <f>+#REF!</f>
        <v>#REF!</v>
      </c>
      <c r="AE46" s="2" t="e">
        <f>+#REF!</f>
        <v>#REF!</v>
      </c>
      <c r="AF46" s="2" t="e">
        <f>+#REF!</f>
        <v>#REF!</v>
      </c>
      <c r="AG46" s="2" t="e">
        <f>+#REF!</f>
        <v>#REF!</v>
      </c>
      <c r="AH46" s="2" t="e">
        <f>+Y46-K46</f>
        <v>#REF!</v>
      </c>
      <c r="AI46" s="2" t="e">
        <f>+Z46-L46</f>
        <v>#REF!</v>
      </c>
      <c r="AJ46" s="2" t="e">
        <f>+AA46-M46</f>
        <v>#REF!</v>
      </c>
      <c r="AK46" s="2" t="e">
        <f>+AB46-N46</f>
        <v>#REF!</v>
      </c>
      <c r="AL46" s="2" t="e">
        <f>+AD46-G46</f>
        <v>#REF!</v>
      </c>
      <c r="AM46" s="2" t="e">
        <f>+AE46-G46</f>
        <v>#REF!</v>
      </c>
    </row>
    <row r="47" spans="1:39" customHeight="1" ht="13.8">
      <c r="E47" t="str">
        <f>IF(G47="","",E46+1)</f>
        <v/>
      </c>
      <c r="F47" s="82">
        <f>+F46+1</f>
        <v>37</v>
      </c>
      <c r="G47" s="93"/>
      <c r="H47" s="75"/>
      <c r="I47" s="88"/>
      <c r="J47" s="79"/>
      <c r="K47" s="78"/>
      <c r="L47" s="76"/>
      <c r="M47" s="79"/>
      <c r="N47" s="87"/>
      <c r="P47" s="81"/>
      <c r="Q47" s="81"/>
      <c r="R47" s="2" t="e">
        <f>+#REF!</f>
        <v>#REF!</v>
      </c>
      <c r="S47" s="2" t="e">
        <f>+#REF!-#REF!</f>
        <v>#REF!</v>
      </c>
      <c r="T47" s="2" t="e">
        <f>+#REF!</f>
        <v>#REF!</v>
      </c>
      <c r="U47" s="2" t="e">
        <f>+S47+T47</f>
        <v>#REF!</v>
      </c>
      <c r="V47" s="2" t="e">
        <f>+#REF!</f>
        <v>#REF!</v>
      </c>
      <c r="W47" s="2" t="e">
        <f>IF(W48="",IF(S47&gt;G47,V47,0),IF(W48=0,0,IF(S47&gt;G47,V47,0)))</f>
        <v>#REF!</v>
      </c>
      <c r="Y47" s="2" t="e">
        <f>+#REF!</f>
        <v>#REF!</v>
      </c>
      <c r="Z47" s="2" t="e">
        <f>+#REF!</f>
        <v>#REF!</v>
      </c>
      <c r="AA47" s="2" t="e">
        <f>+#REF!</f>
        <v>#REF!</v>
      </c>
      <c r="AB47" s="2" t="e">
        <f>+#REF!</f>
        <v>#REF!</v>
      </c>
      <c r="AC47" s="2"/>
      <c r="AD47" s="2" t="e">
        <f>+#REF!</f>
        <v>#REF!</v>
      </c>
      <c r="AE47" s="2" t="e">
        <f>+#REF!</f>
        <v>#REF!</v>
      </c>
      <c r="AF47" s="2" t="e">
        <f>+#REF!</f>
        <v>#REF!</v>
      </c>
      <c r="AG47" s="2" t="e">
        <f>+#REF!</f>
        <v>#REF!</v>
      </c>
      <c r="AH47" s="2" t="e">
        <f>+Y47-K47</f>
        <v>#REF!</v>
      </c>
      <c r="AI47" s="2" t="e">
        <f>+Z47-L47</f>
        <v>#REF!</v>
      </c>
      <c r="AJ47" s="2" t="e">
        <f>+AA47-M47</f>
        <v>#REF!</v>
      </c>
      <c r="AK47" s="2" t="e">
        <f>+AB47-N47</f>
        <v>#REF!</v>
      </c>
      <c r="AL47" s="2" t="e">
        <f>+AD47-G47</f>
        <v>#REF!</v>
      </c>
      <c r="AM47" s="2" t="e">
        <f>+AE47-G47</f>
        <v>#REF!</v>
      </c>
    </row>
    <row r="48" spans="1:39" customHeight="1" ht="13.8">
      <c r="E48" t="str">
        <f>IF(G48="","",E47+1)</f>
        <v/>
      </c>
      <c r="F48" s="82">
        <f>+F47+1</f>
        <v>38</v>
      </c>
      <c r="G48" s="93"/>
      <c r="H48" s="84"/>
      <c r="I48" s="88"/>
      <c r="J48" s="79"/>
      <c r="K48" s="78"/>
      <c r="L48" s="76"/>
      <c r="M48" s="79"/>
      <c r="N48" s="87"/>
      <c r="P48" s="81"/>
      <c r="Q48" s="81"/>
      <c r="R48" s="2" t="e">
        <f>+#REF!</f>
        <v>#REF!</v>
      </c>
      <c r="S48" s="2" t="e">
        <f>+#REF!-#REF!</f>
        <v>#REF!</v>
      </c>
      <c r="T48" s="2" t="e">
        <f>+#REF!</f>
        <v>#REF!</v>
      </c>
      <c r="U48" s="2" t="e">
        <f>+S48+T48</f>
        <v>#REF!</v>
      </c>
      <c r="V48" s="2" t="e">
        <f>+#REF!</f>
        <v>#REF!</v>
      </c>
      <c r="W48" s="2" t="e">
        <f>IF(W49="",IF(S48&gt;G48,V48,0),IF(W49=0,0,IF(S48&gt;G48,V48,0)))</f>
        <v>#REF!</v>
      </c>
      <c r="Y48" s="2" t="e">
        <f>+#REF!</f>
        <v>#REF!</v>
      </c>
      <c r="Z48" s="2" t="e">
        <f>+#REF!</f>
        <v>#REF!</v>
      </c>
      <c r="AA48" s="2" t="e">
        <f>+#REF!</f>
        <v>#REF!</v>
      </c>
      <c r="AB48" s="2" t="e">
        <f>+#REF!</f>
        <v>#REF!</v>
      </c>
      <c r="AC48" s="2"/>
      <c r="AD48" s="2" t="e">
        <f>+#REF!</f>
        <v>#REF!</v>
      </c>
      <c r="AE48" s="2" t="e">
        <f>+#REF!</f>
        <v>#REF!</v>
      </c>
      <c r="AF48" s="2" t="e">
        <f>+#REF!</f>
        <v>#REF!</v>
      </c>
      <c r="AG48" s="2" t="e">
        <f>+#REF!</f>
        <v>#REF!</v>
      </c>
      <c r="AH48" s="2" t="e">
        <f>+Y48-K48</f>
        <v>#REF!</v>
      </c>
      <c r="AI48" s="2" t="e">
        <f>+Z48-L48</f>
        <v>#REF!</v>
      </c>
      <c r="AJ48" s="2" t="e">
        <f>+AA48-M48</f>
        <v>#REF!</v>
      </c>
      <c r="AK48" s="2" t="e">
        <f>+AB48-N48</f>
        <v>#REF!</v>
      </c>
      <c r="AL48" s="2" t="e">
        <f>+AD48-G48</f>
        <v>#REF!</v>
      </c>
      <c r="AM48" s="2" t="e">
        <f>+AE48-G48</f>
        <v>#REF!</v>
      </c>
    </row>
    <row r="49" spans="1:39" customHeight="1" ht="13.8">
      <c r="E49" t="str">
        <f>IF(G49="","",E48+1)</f>
        <v/>
      </c>
      <c r="F49" s="82">
        <f>+F48+1</f>
        <v>39</v>
      </c>
      <c r="G49" s="93"/>
      <c r="H49" s="75"/>
      <c r="I49" s="88"/>
      <c r="J49" s="79"/>
      <c r="K49" s="78"/>
      <c r="L49" s="76"/>
      <c r="M49" s="79"/>
      <c r="N49" s="87"/>
      <c r="P49" s="81"/>
      <c r="Q49" s="81"/>
      <c r="R49" s="2" t="e">
        <f>+#REF!</f>
        <v>#REF!</v>
      </c>
      <c r="S49" s="2" t="e">
        <f>+#REF!-#REF!</f>
        <v>#REF!</v>
      </c>
      <c r="T49" s="2" t="e">
        <f>+#REF!</f>
        <v>#REF!</v>
      </c>
      <c r="U49" s="2" t="e">
        <f>+S49+T49</f>
        <v>#REF!</v>
      </c>
      <c r="V49" s="2" t="e">
        <f>+#REF!</f>
        <v>#REF!</v>
      </c>
      <c r="W49" s="2" t="e">
        <f>IF(W50="",IF(S49&gt;G49,V49,0),IF(W50=0,0,IF(S49&gt;G49,V49,0)))</f>
        <v>#REF!</v>
      </c>
      <c r="Y49" s="2" t="e">
        <f>+#REF!</f>
        <v>#REF!</v>
      </c>
      <c r="Z49" s="2" t="e">
        <f>+#REF!</f>
        <v>#REF!</v>
      </c>
      <c r="AA49" s="2" t="e">
        <f>+#REF!</f>
        <v>#REF!</v>
      </c>
      <c r="AB49" s="2" t="e">
        <f>+#REF!</f>
        <v>#REF!</v>
      </c>
      <c r="AC49" s="2"/>
      <c r="AD49" s="2" t="e">
        <f>+#REF!</f>
        <v>#REF!</v>
      </c>
      <c r="AE49" s="2" t="e">
        <f>+#REF!</f>
        <v>#REF!</v>
      </c>
      <c r="AF49" s="2" t="e">
        <f>+#REF!</f>
        <v>#REF!</v>
      </c>
      <c r="AG49" s="2" t="e">
        <f>+#REF!</f>
        <v>#REF!</v>
      </c>
      <c r="AH49" s="2" t="e">
        <f>+Y49-K49</f>
        <v>#REF!</v>
      </c>
      <c r="AI49" s="2" t="e">
        <f>+Z49-L49</f>
        <v>#REF!</v>
      </c>
      <c r="AJ49" s="2" t="e">
        <f>+AA49-M49</f>
        <v>#REF!</v>
      </c>
      <c r="AK49" s="2" t="e">
        <f>+AB49-N49</f>
        <v>#REF!</v>
      </c>
      <c r="AL49" s="2" t="e">
        <f>+AD49-G49</f>
        <v>#REF!</v>
      </c>
      <c r="AM49" s="2" t="e">
        <f>+AE49-G49</f>
        <v>#REF!</v>
      </c>
    </row>
    <row r="50" spans="1:39" customHeight="1" ht="13.8">
      <c r="E50" t="str">
        <f>IF(G50="","",E49+1)</f>
        <v/>
      </c>
      <c r="F50" s="82">
        <f>+F49+1</f>
        <v>40</v>
      </c>
      <c r="G50" s="93"/>
      <c r="H50" s="84"/>
      <c r="I50" s="88"/>
      <c r="J50" s="79"/>
      <c r="K50" s="78"/>
      <c r="L50" s="76"/>
      <c r="M50" s="79"/>
      <c r="N50" s="87"/>
      <c r="P50" s="81"/>
      <c r="Q50" s="81"/>
      <c r="R50" s="2" t="e">
        <f>+#REF!</f>
        <v>#REF!</v>
      </c>
      <c r="S50" s="2" t="e">
        <f>+#REF!-#REF!</f>
        <v>#REF!</v>
      </c>
      <c r="T50" s="2" t="e">
        <f>+#REF!</f>
        <v>#REF!</v>
      </c>
      <c r="U50" s="2" t="e">
        <f>+S50+T50</f>
        <v>#REF!</v>
      </c>
      <c r="V50" s="2" t="e">
        <f>+#REF!</f>
        <v>#REF!</v>
      </c>
      <c r="W50" s="2" t="e">
        <f>IF(W51="",IF(S50&gt;G50,V50,0),IF(W51=0,0,IF(S50&gt;G50,V50,0)))</f>
        <v>#REF!</v>
      </c>
      <c r="Y50" s="2" t="e">
        <f>+#REF!</f>
        <v>#REF!</v>
      </c>
      <c r="Z50" s="2" t="e">
        <f>+#REF!</f>
        <v>#REF!</v>
      </c>
      <c r="AA50" s="2" t="e">
        <f>+#REF!</f>
        <v>#REF!</v>
      </c>
      <c r="AB50" s="2" t="e">
        <f>+#REF!</f>
        <v>#REF!</v>
      </c>
      <c r="AC50" s="2"/>
      <c r="AD50" s="2" t="e">
        <f>+#REF!</f>
        <v>#REF!</v>
      </c>
      <c r="AE50" s="2" t="e">
        <f>+#REF!</f>
        <v>#REF!</v>
      </c>
      <c r="AF50" s="2" t="e">
        <f>+#REF!</f>
        <v>#REF!</v>
      </c>
      <c r="AG50" s="2" t="e">
        <f>+#REF!</f>
        <v>#REF!</v>
      </c>
      <c r="AH50" s="2" t="e">
        <f>+Y50-K50</f>
        <v>#REF!</v>
      </c>
      <c r="AI50" s="2" t="e">
        <f>+Z50-L50</f>
        <v>#REF!</v>
      </c>
      <c r="AJ50" s="2" t="e">
        <f>+AA50-M50</f>
        <v>#REF!</v>
      </c>
      <c r="AK50" s="2" t="e">
        <f>+AB50-N50</f>
        <v>#REF!</v>
      </c>
      <c r="AL50" s="2" t="e">
        <f>+AD50-G50</f>
        <v>#REF!</v>
      </c>
      <c r="AM50" s="2" t="e">
        <f>+AE50-G50</f>
        <v>#REF!</v>
      </c>
    </row>
    <row r="51" spans="1:39" customHeight="1" ht="13.8">
      <c r="E51" t="str">
        <f>IF(G51="","",E50+1)</f>
        <v/>
      </c>
      <c r="F51" s="82">
        <f>+F50+1</f>
        <v>41</v>
      </c>
      <c r="G51" s="93"/>
      <c r="H51" s="75"/>
      <c r="I51" s="88"/>
      <c r="J51" s="79"/>
      <c r="K51" s="78"/>
      <c r="L51" s="76"/>
      <c r="M51" s="79"/>
      <c r="N51" s="87"/>
      <c r="P51" s="81"/>
      <c r="Q51" s="81"/>
      <c r="R51" s="2" t="e">
        <f>+#REF!</f>
        <v>#REF!</v>
      </c>
      <c r="S51" s="2" t="e">
        <f>+#REF!-#REF!</f>
        <v>#REF!</v>
      </c>
      <c r="T51" s="2" t="e">
        <f>+#REF!</f>
        <v>#REF!</v>
      </c>
      <c r="U51" s="2" t="e">
        <f>+S51+T51</f>
        <v>#REF!</v>
      </c>
      <c r="V51" s="2" t="e">
        <f>+#REF!</f>
        <v>#REF!</v>
      </c>
      <c r="W51" s="2" t="e">
        <f>IF(W52="",IF(S51&gt;G51,V51,0),IF(W52=0,0,IF(S51&gt;G51,V51,0)))</f>
        <v>#REF!</v>
      </c>
      <c r="Y51" s="2" t="e">
        <f>+#REF!</f>
        <v>#REF!</v>
      </c>
      <c r="Z51" s="2" t="e">
        <f>+#REF!</f>
        <v>#REF!</v>
      </c>
      <c r="AA51" s="2" t="e">
        <f>+#REF!</f>
        <v>#REF!</v>
      </c>
      <c r="AB51" s="2" t="e">
        <f>+#REF!</f>
        <v>#REF!</v>
      </c>
      <c r="AC51" s="2"/>
      <c r="AD51" s="2" t="e">
        <f>+#REF!</f>
        <v>#REF!</v>
      </c>
      <c r="AE51" s="2" t="e">
        <f>+#REF!</f>
        <v>#REF!</v>
      </c>
      <c r="AF51" s="2" t="e">
        <f>+#REF!</f>
        <v>#REF!</v>
      </c>
      <c r="AG51" s="2" t="e">
        <f>+#REF!</f>
        <v>#REF!</v>
      </c>
      <c r="AH51" s="2" t="e">
        <f>+Y51-K51</f>
        <v>#REF!</v>
      </c>
      <c r="AI51" s="2" t="e">
        <f>+Z51-L51</f>
        <v>#REF!</v>
      </c>
      <c r="AJ51" s="2" t="e">
        <f>+AA51-M51</f>
        <v>#REF!</v>
      </c>
      <c r="AK51" s="2" t="e">
        <f>+AB51-N51</f>
        <v>#REF!</v>
      </c>
      <c r="AL51" s="2" t="e">
        <f>+AD51-G51</f>
        <v>#REF!</v>
      </c>
      <c r="AM51" s="2" t="e">
        <f>+AE51-G51</f>
        <v>#REF!</v>
      </c>
    </row>
    <row r="52" spans="1:39" customHeight="1" ht="13.8">
      <c r="E52" t="str">
        <f>IF(G52="","",E51+1)</f>
        <v/>
      </c>
      <c r="F52" s="82">
        <f>+F51+1</f>
        <v>42</v>
      </c>
      <c r="G52" s="93"/>
      <c r="H52" s="84"/>
      <c r="I52" s="88"/>
      <c r="J52" s="79"/>
      <c r="K52" s="78"/>
      <c r="L52" s="76"/>
      <c r="M52" s="79"/>
      <c r="N52" s="87"/>
      <c r="P52" s="81"/>
      <c r="Q52" s="81"/>
      <c r="R52" s="2" t="e">
        <f>+#REF!</f>
        <v>#REF!</v>
      </c>
      <c r="S52" s="2" t="e">
        <f>+#REF!-#REF!</f>
        <v>#REF!</v>
      </c>
      <c r="T52" s="2" t="e">
        <f>+#REF!</f>
        <v>#REF!</v>
      </c>
      <c r="U52" s="2" t="e">
        <f>+S52+T52</f>
        <v>#REF!</v>
      </c>
      <c r="V52" s="2" t="e">
        <f>+#REF!</f>
        <v>#REF!</v>
      </c>
      <c r="W52" s="2" t="e">
        <f>IF(W53="",IF(S52&gt;G52,V52,0),IF(W53=0,0,IF(S52&gt;G52,V52,0)))</f>
        <v>#REF!</v>
      </c>
      <c r="Y52" s="2" t="e">
        <f>+#REF!</f>
        <v>#REF!</v>
      </c>
      <c r="Z52" s="2" t="e">
        <f>+#REF!</f>
        <v>#REF!</v>
      </c>
      <c r="AA52" s="2" t="e">
        <f>+#REF!</f>
        <v>#REF!</v>
      </c>
      <c r="AB52" s="2" t="e">
        <f>+#REF!</f>
        <v>#REF!</v>
      </c>
      <c r="AC52" s="2"/>
      <c r="AD52" s="2" t="e">
        <f>+#REF!</f>
        <v>#REF!</v>
      </c>
      <c r="AE52" s="2" t="e">
        <f>+#REF!</f>
        <v>#REF!</v>
      </c>
      <c r="AF52" s="2" t="e">
        <f>+#REF!</f>
        <v>#REF!</v>
      </c>
      <c r="AG52" s="2" t="e">
        <f>+#REF!</f>
        <v>#REF!</v>
      </c>
      <c r="AH52" s="2" t="e">
        <f>+Y52-K52</f>
        <v>#REF!</v>
      </c>
      <c r="AI52" s="2" t="e">
        <f>+Z52-L52</f>
        <v>#REF!</v>
      </c>
      <c r="AJ52" s="2" t="e">
        <f>+AA52-M52</f>
        <v>#REF!</v>
      </c>
      <c r="AK52" s="2" t="e">
        <f>+AB52-N52</f>
        <v>#REF!</v>
      </c>
      <c r="AL52" s="2" t="e">
        <f>+AD52-G52</f>
        <v>#REF!</v>
      </c>
      <c r="AM52" s="2" t="e">
        <f>+AE52-G52</f>
        <v>#REF!</v>
      </c>
    </row>
    <row r="53" spans="1:39" customHeight="1" ht="13.8">
      <c r="E53" t="str">
        <f>IF(G53="","",E52+1)</f>
        <v/>
      </c>
      <c r="F53" s="82">
        <f>+F52+1</f>
        <v>43</v>
      </c>
      <c r="G53" s="93"/>
      <c r="H53" s="75"/>
      <c r="I53" s="88"/>
      <c r="J53" s="79"/>
      <c r="K53" s="78"/>
      <c r="L53" s="76"/>
      <c r="M53" s="79"/>
      <c r="N53" s="87"/>
      <c r="P53" s="81"/>
      <c r="Q53" s="81"/>
      <c r="R53" s="2" t="e">
        <f>+#REF!</f>
        <v>#REF!</v>
      </c>
      <c r="S53" s="2" t="e">
        <f>+#REF!-#REF!</f>
        <v>#REF!</v>
      </c>
      <c r="T53" s="2" t="e">
        <f>+#REF!</f>
        <v>#REF!</v>
      </c>
      <c r="U53" s="2" t="e">
        <f>+S53+T53</f>
        <v>#REF!</v>
      </c>
      <c r="V53" s="2" t="e">
        <f>+#REF!</f>
        <v>#REF!</v>
      </c>
      <c r="W53" s="2" t="e">
        <f>IF(W54="",IF(S53&gt;G53,V53,0),IF(W54=0,0,IF(S53&gt;G53,V53,0)))</f>
        <v>#REF!</v>
      </c>
      <c r="Y53" s="2" t="e">
        <f>+#REF!</f>
        <v>#REF!</v>
      </c>
      <c r="Z53" s="2" t="e">
        <f>+#REF!</f>
        <v>#REF!</v>
      </c>
      <c r="AA53" s="2" t="e">
        <f>+#REF!</f>
        <v>#REF!</v>
      </c>
      <c r="AB53" s="2" t="e">
        <f>+#REF!</f>
        <v>#REF!</v>
      </c>
      <c r="AC53" s="2"/>
      <c r="AD53" s="2" t="e">
        <f>+#REF!</f>
        <v>#REF!</v>
      </c>
      <c r="AE53" s="2" t="e">
        <f>+#REF!</f>
        <v>#REF!</v>
      </c>
      <c r="AF53" s="2" t="e">
        <f>+#REF!</f>
        <v>#REF!</v>
      </c>
      <c r="AG53" s="2" t="e">
        <f>+#REF!</f>
        <v>#REF!</v>
      </c>
      <c r="AH53" s="2" t="e">
        <f>+Y53-K53</f>
        <v>#REF!</v>
      </c>
      <c r="AI53" s="2" t="e">
        <f>+Z53-L53</f>
        <v>#REF!</v>
      </c>
      <c r="AJ53" s="2" t="e">
        <f>+AA53-M53</f>
        <v>#REF!</v>
      </c>
      <c r="AK53" s="2" t="e">
        <f>+AB53-N53</f>
        <v>#REF!</v>
      </c>
      <c r="AL53" s="2" t="e">
        <f>+AD53-G53</f>
        <v>#REF!</v>
      </c>
      <c r="AM53" s="2" t="e">
        <f>+AE53-G53</f>
        <v>#REF!</v>
      </c>
    </row>
    <row r="54" spans="1:39" customHeight="1" ht="13.8">
      <c r="E54" t="str">
        <f>IF(G54="","",E53+1)</f>
        <v/>
      </c>
      <c r="F54" s="82">
        <f>+F53+1</f>
        <v>44</v>
      </c>
      <c r="G54" s="93"/>
      <c r="H54" s="84"/>
      <c r="I54" s="88"/>
      <c r="J54" s="79"/>
      <c r="K54" s="78"/>
      <c r="L54" s="76"/>
      <c r="M54" s="79"/>
      <c r="N54" s="87"/>
      <c r="P54" s="81"/>
      <c r="Q54" s="81"/>
      <c r="R54" s="2" t="e">
        <f>+#REF!</f>
        <v>#REF!</v>
      </c>
      <c r="S54" s="2" t="e">
        <f>+#REF!-#REF!</f>
        <v>#REF!</v>
      </c>
      <c r="T54" s="2" t="e">
        <f>+#REF!</f>
        <v>#REF!</v>
      </c>
      <c r="U54" s="2" t="e">
        <f>+S54+T54</f>
        <v>#REF!</v>
      </c>
      <c r="V54" s="2" t="e">
        <f>+#REF!</f>
        <v>#REF!</v>
      </c>
      <c r="W54" s="2" t="e">
        <f>IF(W55="",IF(S54&gt;G54,V54,0),IF(W55=0,0,IF(S54&gt;G54,V54,0)))</f>
        <v>#REF!</v>
      </c>
      <c r="Y54" s="2" t="e">
        <f>+#REF!</f>
        <v>#REF!</v>
      </c>
      <c r="Z54" s="2" t="e">
        <f>+#REF!</f>
        <v>#REF!</v>
      </c>
      <c r="AA54" s="2" t="e">
        <f>+#REF!</f>
        <v>#REF!</v>
      </c>
      <c r="AB54" s="2" t="e">
        <f>+#REF!</f>
        <v>#REF!</v>
      </c>
      <c r="AC54" s="2"/>
      <c r="AD54" s="2" t="e">
        <f>+#REF!</f>
        <v>#REF!</v>
      </c>
      <c r="AE54" s="2" t="e">
        <f>+#REF!</f>
        <v>#REF!</v>
      </c>
      <c r="AF54" s="2" t="e">
        <f>+#REF!</f>
        <v>#REF!</v>
      </c>
      <c r="AG54" s="2" t="e">
        <f>+#REF!</f>
        <v>#REF!</v>
      </c>
      <c r="AH54" s="2" t="e">
        <f>+Y54-K54</f>
        <v>#REF!</v>
      </c>
      <c r="AI54" s="2" t="e">
        <f>+Z54-L54</f>
        <v>#REF!</v>
      </c>
      <c r="AJ54" s="2" t="e">
        <f>+AA54-M54</f>
        <v>#REF!</v>
      </c>
      <c r="AK54" s="2" t="e">
        <f>+AB54-N54</f>
        <v>#REF!</v>
      </c>
      <c r="AL54" s="2" t="e">
        <f>+AD54-G54</f>
        <v>#REF!</v>
      </c>
      <c r="AM54" s="2" t="e">
        <f>+AE54-G54</f>
        <v>#REF!</v>
      </c>
    </row>
    <row r="55" spans="1:39" customHeight="1" ht="13.8">
      <c r="E55" t="str">
        <f>IF(G55="","",E54+1)</f>
        <v/>
      </c>
      <c r="F55" s="82">
        <f>+F54+1</f>
        <v>45</v>
      </c>
      <c r="G55" s="93"/>
      <c r="H55" s="75"/>
      <c r="I55" s="88"/>
      <c r="J55" s="79"/>
      <c r="K55" s="78"/>
      <c r="L55" s="76"/>
      <c r="M55" s="79"/>
      <c r="N55" s="87"/>
      <c r="P55" s="81"/>
      <c r="Q55" s="81"/>
      <c r="R55" s="2" t="e">
        <f>+#REF!</f>
        <v>#REF!</v>
      </c>
      <c r="S55" s="2" t="e">
        <f>+#REF!-#REF!</f>
        <v>#REF!</v>
      </c>
      <c r="T55" s="2" t="e">
        <f>+#REF!</f>
        <v>#REF!</v>
      </c>
      <c r="U55" s="2" t="e">
        <f>+S55+T55</f>
        <v>#REF!</v>
      </c>
      <c r="V55" s="2" t="e">
        <f>+#REF!</f>
        <v>#REF!</v>
      </c>
      <c r="W55" s="2" t="e">
        <f>IF(W56="",IF(S55&gt;G55,V55,0),IF(W56=0,0,IF(S55&gt;G55,V55,0)))</f>
        <v>#REF!</v>
      </c>
      <c r="Y55" s="2" t="e">
        <f>+#REF!</f>
        <v>#REF!</v>
      </c>
      <c r="Z55" s="2" t="e">
        <f>+#REF!</f>
        <v>#REF!</v>
      </c>
      <c r="AA55" s="2" t="e">
        <f>+#REF!</f>
        <v>#REF!</v>
      </c>
      <c r="AB55" s="2" t="e">
        <f>+#REF!</f>
        <v>#REF!</v>
      </c>
      <c r="AC55" s="2"/>
      <c r="AD55" s="2" t="e">
        <f>+#REF!</f>
        <v>#REF!</v>
      </c>
      <c r="AE55" s="2" t="e">
        <f>+#REF!</f>
        <v>#REF!</v>
      </c>
      <c r="AF55" s="2" t="e">
        <f>+#REF!</f>
        <v>#REF!</v>
      </c>
      <c r="AG55" s="2" t="e">
        <f>+#REF!</f>
        <v>#REF!</v>
      </c>
      <c r="AH55" s="2" t="e">
        <f>+Y55-K55</f>
        <v>#REF!</v>
      </c>
      <c r="AI55" s="2" t="e">
        <f>+Z55-L55</f>
        <v>#REF!</v>
      </c>
      <c r="AJ55" s="2" t="e">
        <f>+AA55-M55</f>
        <v>#REF!</v>
      </c>
      <c r="AK55" s="2" t="e">
        <f>+AB55-N55</f>
        <v>#REF!</v>
      </c>
      <c r="AL55" s="2" t="e">
        <f>+AD55-G55</f>
        <v>#REF!</v>
      </c>
      <c r="AM55" s="2" t="e">
        <f>+AE55-G55</f>
        <v>#REF!</v>
      </c>
    </row>
    <row r="56" spans="1:39" customHeight="1" ht="13.8">
      <c r="E56" t="str">
        <f>IF(G56="","",E55+1)</f>
        <v/>
      </c>
      <c r="F56" s="82">
        <f>+F55+1</f>
        <v>46</v>
      </c>
      <c r="G56" s="93"/>
      <c r="H56" s="84"/>
      <c r="I56" s="88"/>
      <c r="J56" s="79"/>
      <c r="K56" s="78"/>
      <c r="L56" s="76"/>
      <c r="M56" s="79"/>
      <c r="N56" s="87"/>
      <c r="P56" s="81"/>
      <c r="Q56" s="81"/>
      <c r="R56" s="2" t="e">
        <f>+#REF!</f>
        <v>#REF!</v>
      </c>
      <c r="S56" s="2" t="e">
        <f>+#REF!-#REF!</f>
        <v>#REF!</v>
      </c>
      <c r="T56" s="2" t="e">
        <f>+#REF!</f>
        <v>#REF!</v>
      </c>
      <c r="U56" s="2" t="e">
        <f>+S56+T56</f>
        <v>#REF!</v>
      </c>
      <c r="V56" s="2" t="e">
        <f>+#REF!</f>
        <v>#REF!</v>
      </c>
      <c r="W56" s="2" t="e">
        <f>IF(W57="",IF(S56&gt;G56,V56,0),IF(W57=0,0,IF(S56&gt;G56,V56,0)))</f>
        <v>#REF!</v>
      </c>
      <c r="Y56" s="2" t="e">
        <f>+#REF!</f>
        <v>#REF!</v>
      </c>
      <c r="Z56" s="2" t="e">
        <f>+#REF!</f>
        <v>#REF!</v>
      </c>
      <c r="AA56" s="2" t="e">
        <f>+#REF!</f>
        <v>#REF!</v>
      </c>
      <c r="AB56" s="2" t="e">
        <f>+#REF!</f>
        <v>#REF!</v>
      </c>
      <c r="AC56" s="2"/>
      <c r="AD56" s="2" t="e">
        <f>+#REF!</f>
        <v>#REF!</v>
      </c>
      <c r="AE56" s="2" t="e">
        <f>+#REF!</f>
        <v>#REF!</v>
      </c>
      <c r="AF56" s="2" t="e">
        <f>+#REF!</f>
        <v>#REF!</v>
      </c>
      <c r="AG56" s="2" t="e">
        <f>+#REF!</f>
        <v>#REF!</v>
      </c>
      <c r="AH56" s="2" t="e">
        <f>+Y56-K56</f>
        <v>#REF!</v>
      </c>
      <c r="AI56" s="2" t="e">
        <f>+Z56-L56</f>
        <v>#REF!</v>
      </c>
      <c r="AJ56" s="2" t="e">
        <f>+AA56-M56</f>
        <v>#REF!</v>
      </c>
      <c r="AK56" s="2" t="e">
        <f>+AB56-N56</f>
        <v>#REF!</v>
      </c>
      <c r="AL56" s="2" t="e">
        <f>+AD56-G56</f>
        <v>#REF!</v>
      </c>
      <c r="AM56" s="2" t="e">
        <f>+AE56-G56</f>
        <v>#REF!</v>
      </c>
    </row>
    <row r="57" spans="1:39" customHeight="1" ht="13.8">
      <c r="E57" t="str">
        <f>IF(G57="","",E56+1)</f>
        <v/>
      </c>
      <c r="F57" s="82">
        <f>+F56+1</f>
        <v>47</v>
      </c>
      <c r="G57" s="93"/>
      <c r="H57" s="75"/>
      <c r="I57" s="88"/>
      <c r="J57" s="79"/>
      <c r="K57" s="78"/>
      <c r="L57" s="76"/>
      <c r="M57" s="79"/>
      <c r="N57" s="87"/>
      <c r="P57" s="81"/>
      <c r="Q57" s="81"/>
      <c r="R57" s="2" t="e">
        <f>+#REF!</f>
        <v>#REF!</v>
      </c>
      <c r="S57" s="2" t="e">
        <f>+#REF!-#REF!</f>
        <v>#REF!</v>
      </c>
      <c r="T57" s="2" t="e">
        <f>+#REF!</f>
        <v>#REF!</v>
      </c>
      <c r="U57" s="2" t="e">
        <f>+S57+T57</f>
        <v>#REF!</v>
      </c>
      <c r="V57" s="2" t="e">
        <f>+#REF!</f>
        <v>#REF!</v>
      </c>
      <c r="W57" s="2" t="e">
        <f>IF(W58="",IF(S57&gt;G57,V57,0),IF(W58=0,0,IF(S57&gt;G57,V57,0)))</f>
        <v>#REF!</v>
      </c>
      <c r="Y57" s="2" t="e">
        <f>+#REF!</f>
        <v>#REF!</v>
      </c>
      <c r="Z57" s="2" t="e">
        <f>+#REF!</f>
        <v>#REF!</v>
      </c>
      <c r="AA57" s="2" t="e">
        <f>+#REF!</f>
        <v>#REF!</v>
      </c>
      <c r="AB57" s="2" t="e">
        <f>+#REF!</f>
        <v>#REF!</v>
      </c>
      <c r="AC57" s="2"/>
      <c r="AD57" s="2" t="e">
        <f>+#REF!</f>
        <v>#REF!</v>
      </c>
      <c r="AE57" s="2" t="e">
        <f>+#REF!</f>
        <v>#REF!</v>
      </c>
      <c r="AF57" s="2" t="e">
        <f>+#REF!</f>
        <v>#REF!</v>
      </c>
      <c r="AG57" s="2" t="e">
        <f>+#REF!</f>
        <v>#REF!</v>
      </c>
      <c r="AH57" s="2" t="e">
        <f>+Y57-K57</f>
        <v>#REF!</v>
      </c>
      <c r="AI57" s="2" t="e">
        <f>+Z57-L57</f>
        <v>#REF!</v>
      </c>
      <c r="AJ57" s="2" t="e">
        <f>+AA57-M57</f>
        <v>#REF!</v>
      </c>
      <c r="AK57" s="2" t="e">
        <f>+AB57-N57</f>
        <v>#REF!</v>
      </c>
      <c r="AL57" s="2" t="e">
        <f>+AD57-G57</f>
        <v>#REF!</v>
      </c>
      <c r="AM57" s="2" t="e">
        <f>+AE57-G57</f>
        <v>#REF!</v>
      </c>
    </row>
    <row r="58" spans="1:39" customHeight="1" ht="13.8">
      <c r="E58" t="str">
        <f>IF(G58="","",E57+1)</f>
        <v/>
      </c>
      <c r="F58" s="82">
        <f>+F57+1</f>
        <v>48</v>
      </c>
      <c r="G58" s="93"/>
      <c r="H58" s="84"/>
      <c r="I58" s="88"/>
      <c r="J58" s="79"/>
      <c r="K58" s="78"/>
      <c r="L58" s="76"/>
      <c r="M58" s="79"/>
      <c r="N58" s="87"/>
      <c r="P58" s="81"/>
      <c r="Q58" s="81"/>
      <c r="R58" s="2" t="e">
        <f>+#REF!</f>
        <v>#REF!</v>
      </c>
      <c r="S58" s="2" t="e">
        <f>+#REF!-#REF!</f>
        <v>#REF!</v>
      </c>
      <c r="T58" s="2" t="e">
        <f>+#REF!</f>
        <v>#REF!</v>
      </c>
      <c r="U58" s="2" t="e">
        <f>+S58+T58</f>
        <v>#REF!</v>
      </c>
      <c r="V58" s="2" t="e">
        <f>+#REF!</f>
        <v>#REF!</v>
      </c>
      <c r="W58" s="2" t="e">
        <f>IF(W59="",IF(S58&gt;G58,V58,0),IF(W59=0,0,IF(S58&gt;G58,V58,0)))</f>
        <v>#REF!</v>
      </c>
      <c r="Y58" s="2" t="e">
        <f>+#REF!</f>
        <v>#REF!</v>
      </c>
      <c r="Z58" s="2" t="e">
        <f>+#REF!</f>
        <v>#REF!</v>
      </c>
      <c r="AA58" s="2" t="e">
        <f>+#REF!</f>
        <v>#REF!</v>
      </c>
      <c r="AB58" s="2" t="e">
        <f>+#REF!</f>
        <v>#REF!</v>
      </c>
      <c r="AC58" s="2"/>
      <c r="AD58" s="2" t="e">
        <f>+#REF!</f>
        <v>#REF!</v>
      </c>
      <c r="AE58" s="2" t="e">
        <f>+#REF!</f>
        <v>#REF!</v>
      </c>
      <c r="AF58" s="2" t="e">
        <f>+#REF!</f>
        <v>#REF!</v>
      </c>
      <c r="AG58" s="2" t="e">
        <f>+#REF!</f>
        <v>#REF!</v>
      </c>
      <c r="AH58" s="2" t="e">
        <f>+Y58-K58</f>
        <v>#REF!</v>
      </c>
      <c r="AI58" s="2" t="e">
        <f>+Z58-L58</f>
        <v>#REF!</v>
      </c>
      <c r="AJ58" s="2" t="e">
        <f>+AA58-M58</f>
        <v>#REF!</v>
      </c>
      <c r="AK58" s="2" t="e">
        <f>+AB58-N58</f>
        <v>#REF!</v>
      </c>
      <c r="AL58" s="2" t="e">
        <f>+AD58-G58</f>
        <v>#REF!</v>
      </c>
      <c r="AM58" s="2" t="e">
        <f>+AE58-G58</f>
        <v>#REF!</v>
      </c>
    </row>
    <row r="59" spans="1:39" customHeight="1" ht="13.8">
      <c r="E59" t="str">
        <f>IF(G59="","",E58+1)</f>
        <v/>
      </c>
      <c r="F59" s="82">
        <f>+F58+1</f>
        <v>49</v>
      </c>
      <c r="G59" s="93"/>
      <c r="H59" s="75"/>
      <c r="I59" s="88"/>
      <c r="J59" s="79"/>
      <c r="K59" s="78"/>
      <c r="L59" s="76"/>
      <c r="M59" s="79"/>
      <c r="N59" s="87"/>
      <c r="P59" s="81"/>
      <c r="Q59" s="81"/>
      <c r="R59" s="2" t="e">
        <f>+#REF!</f>
        <v>#REF!</v>
      </c>
      <c r="S59" s="2" t="e">
        <f>+#REF!-#REF!</f>
        <v>#REF!</v>
      </c>
      <c r="T59" s="2" t="e">
        <f>+#REF!</f>
        <v>#REF!</v>
      </c>
      <c r="U59" s="2" t="e">
        <f>+S59+T59</f>
        <v>#REF!</v>
      </c>
      <c r="V59" s="2" t="e">
        <f>+#REF!</f>
        <v>#REF!</v>
      </c>
      <c r="W59" s="2" t="e">
        <f>IF(W60="",IF(S59&gt;G59,V59,0),IF(W60=0,0,IF(S59&gt;G59,V59,0)))</f>
        <v>#REF!</v>
      </c>
      <c r="Y59" s="2" t="e">
        <f>+#REF!</f>
        <v>#REF!</v>
      </c>
      <c r="Z59" s="2" t="e">
        <f>+#REF!</f>
        <v>#REF!</v>
      </c>
      <c r="AA59" s="2" t="e">
        <f>+#REF!</f>
        <v>#REF!</v>
      </c>
      <c r="AB59" s="2" t="e">
        <f>+#REF!</f>
        <v>#REF!</v>
      </c>
      <c r="AC59" s="2"/>
      <c r="AD59" s="2" t="e">
        <f>+#REF!</f>
        <v>#REF!</v>
      </c>
      <c r="AE59" s="2" t="e">
        <f>+#REF!</f>
        <v>#REF!</v>
      </c>
      <c r="AF59" s="2" t="e">
        <f>+#REF!</f>
        <v>#REF!</v>
      </c>
      <c r="AG59" s="2" t="e">
        <f>+#REF!</f>
        <v>#REF!</v>
      </c>
      <c r="AH59" s="2" t="e">
        <f>+Y59-K59</f>
        <v>#REF!</v>
      </c>
      <c r="AI59" s="2" t="e">
        <f>+Z59-L59</f>
        <v>#REF!</v>
      </c>
      <c r="AJ59" s="2" t="e">
        <f>+AA59-M59</f>
        <v>#REF!</v>
      </c>
      <c r="AK59" s="2" t="e">
        <f>+AB59-N59</f>
        <v>#REF!</v>
      </c>
      <c r="AL59" s="2" t="e">
        <f>+AD59-G59</f>
        <v>#REF!</v>
      </c>
      <c r="AM59" s="2" t="e">
        <f>+AE59-G59</f>
        <v>#REF!</v>
      </c>
    </row>
    <row r="60" spans="1:39" customHeight="1" ht="13.8">
      <c r="E60" t="str">
        <f>IF(G60="","",E59+1)</f>
        <v/>
      </c>
      <c r="F60" s="82">
        <f>+F59+1</f>
        <v>50</v>
      </c>
      <c r="G60" s="93"/>
      <c r="H60" s="84"/>
      <c r="I60" s="88"/>
      <c r="J60" s="79"/>
      <c r="K60" s="78"/>
      <c r="L60" s="76"/>
      <c r="M60" s="79"/>
      <c r="N60" s="87"/>
      <c r="P60" s="81"/>
      <c r="Q60" s="81"/>
      <c r="R60" s="2" t="e">
        <f>+#REF!</f>
        <v>#REF!</v>
      </c>
      <c r="S60" s="2" t="e">
        <f>+#REF!-#REF!</f>
        <v>#REF!</v>
      </c>
      <c r="T60" s="2" t="e">
        <f>+#REF!</f>
        <v>#REF!</v>
      </c>
      <c r="U60" s="2" t="e">
        <f>+S60+T60</f>
        <v>#REF!</v>
      </c>
      <c r="V60" s="2" t="e">
        <f>+#REF!</f>
        <v>#REF!</v>
      </c>
      <c r="W60" s="2" t="e">
        <f>IF(W61="",IF(S60&gt;G60,V60,0),IF(W61=0,0,IF(S60&gt;G60,V60,0)))</f>
        <v>#REF!</v>
      </c>
      <c r="Y60" s="2" t="e">
        <f>+#REF!</f>
        <v>#REF!</v>
      </c>
      <c r="Z60" s="2" t="e">
        <f>+#REF!</f>
        <v>#REF!</v>
      </c>
      <c r="AA60" s="2" t="e">
        <f>+#REF!</f>
        <v>#REF!</v>
      </c>
      <c r="AB60" s="2" t="e">
        <f>+#REF!</f>
        <v>#REF!</v>
      </c>
      <c r="AC60" s="2"/>
      <c r="AD60" s="2" t="e">
        <f>+#REF!</f>
        <v>#REF!</v>
      </c>
      <c r="AE60" s="2" t="e">
        <f>+#REF!</f>
        <v>#REF!</v>
      </c>
      <c r="AF60" s="2" t="e">
        <f>+#REF!</f>
        <v>#REF!</v>
      </c>
      <c r="AG60" s="2" t="e">
        <f>+#REF!</f>
        <v>#REF!</v>
      </c>
      <c r="AH60" s="2" t="e">
        <f>+Y60-K60</f>
        <v>#REF!</v>
      </c>
      <c r="AI60" s="2" t="e">
        <f>+Z60-L60</f>
        <v>#REF!</v>
      </c>
      <c r="AJ60" s="2" t="e">
        <f>+AA60-M60</f>
        <v>#REF!</v>
      </c>
      <c r="AK60" s="2" t="e">
        <f>+AB60-N60</f>
        <v>#REF!</v>
      </c>
      <c r="AL60" s="2" t="e">
        <f>+AD60-G60</f>
        <v>#REF!</v>
      </c>
      <c r="AM60" s="2" t="e">
        <f>+AE60-G60</f>
        <v>#REF!</v>
      </c>
    </row>
    <row r="61" spans="1:39" customHeight="1" ht="13.8">
      <c r="E61" t="str">
        <f>IF(G61="","",E60+1)</f>
        <v/>
      </c>
      <c r="F61" s="82">
        <f>+F60+1</f>
        <v>51</v>
      </c>
      <c r="G61" s="93"/>
      <c r="H61" s="75"/>
      <c r="I61" s="88"/>
      <c r="J61" s="79"/>
      <c r="K61" s="78"/>
      <c r="L61" s="76"/>
      <c r="M61" s="79"/>
      <c r="N61" s="87"/>
      <c r="P61" s="81"/>
      <c r="Q61" s="81"/>
      <c r="R61" s="2" t="e">
        <f>+#REF!</f>
        <v>#REF!</v>
      </c>
      <c r="S61" s="2" t="e">
        <f>+#REF!-#REF!</f>
        <v>#REF!</v>
      </c>
      <c r="T61" s="2" t="e">
        <f>+#REF!</f>
        <v>#REF!</v>
      </c>
      <c r="U61" s="2" t="e">
        <f>+S61+T61</f>
        <v>#REF!</v>
      </c>
      <c r="V61" s="2" t="e">
        <f>+#REF!</f>
        <v>#REF!</v>
      </c>
      <c r="W61" s="2" t="e">
        <f>IF(W62="",IF(S61&gt;G61,V61,0),IF(W62=0,0,IF(S61&gt;G61,V61,0)))</f>
        <v>#REF!</v>
      </c>
      <c r="Y61" s="2" t="e">
        <f>+#REF!</f>
        <v>#REF!</v>
      </c>
      <c r="Z61" s="2" t="e">
        <f>+#REF!</f>
        <v>#REF!</v>
      </c>
      <c r="AA61" s="2" t="e">
        <f>+#REF!</f>
        <v>#REF!</v>
      </c>
      <c r="AB61" s="2" t="e">
        <f>+#REF!</f>
        <v>#REF!</v>
      </c>
      <c r="AC61" s="2"/>
      <c r="AD61" s="2" t="e">
        <f>+#REF!</f>
        <v>#REF!</v>
      </c>
      <c r="AE61" s="2" t="e">
        <f>+#REF!</f>
        <v>#REF!</v>
      </c>
      <c r="AF61" s="2" t="e">
        <f>+#REF!</f>
        <v>#REF!</v>
      </c>
      <c r="AG61" s="2" t="e">
        <f>+#REF!</f>
        <v>#REF!</v>
      </c>
      <c r="AH61" s="2" t="e">
        <f>+Y61-K61</f>
        <v>#REF!</v>
      </c>
      <c r="AI61" s="2" t="e">
        <f>+Z61-L61</f>
        <v>#REF!</v>
      </c>
      <c r="AJ61" s="2" t="e">
        <f>+AA61-M61</f>
        <v>#REF!</v>
      </c>
      <c r="AK61" s="2" t="e">
        <f>+AB61-N61</f>
        <v>#REF!</v>
      </c>
      <c r="AL61" s="2" t="e">
        <f>+AD61-G61</f>
        <v>#REF!</v>
      </c>
      <c r="AM61" s="2" t="e">
        <f>+AE61-G61</f>
        <v>#REF!</v>
      </c>
    </row>
    <row r="62" spans="1:39" customHeight="1" ht="13.8">
      <c r="E62" t="str">
        <f>IF(G62="","",E61+1)</f>
        <v/>
      </c>
      <c r="F62" s="82">
        <f>+F61+1</f>
        <v>52</v>
      </c>
      <c r="G62" s="93"/>
      <c r="H62" s="84"/>
      <c r="I62" s="88"/>
      <c r="J62" s="79"/>
      <c r="K62" s="78"/>
      <c r="L62" s="76"/>
      <c r="M62" s="79"/>
      <c r="N62" s="87"/>
      <c r="P62" s="81"/>
      <c r="Q62" s="81"/>
      <c r="R62" s="2" t="e">
        <f>+#REF!</f>
        <v>#REF!</v>
      </c>
      <c r="S62" s="2" t="e">
        <f>+#REF!-#REF!</f>
        <v>#REF!</v>
      </c>
      <c r="T62" s="2" t="e">
        <f>+#REF!</f>
        <v>#REF!</v>
      </c>
      <c r="U62" s="2" t="e">
        <f>+S62+T62</f>
        <v>#REF!</v>
      </c>
      <c r="V62" s="2" t="e">
        <f>+#REF!</f>
        <v>#REF!</v>
      </c>
      <c r="W62" s="2" t="e">
        <f>IF(W63="",IF(S62&gt;G62,V62,0),IF(W63=0,0,IF(S62&gt;G62,V62,0)))</f>
        <v>#REF!</v>
      </c>
      <c r="Y62" s="2" t="e">
        <f>+#REF!</f>
        <v>#REF!</v>
      </c>
      <c r="Z62" s="2" t="e">
        <f>+#REF!</f>
        <v>#REF!</v>
      </c>
      <c r="AA62" s="2" t="e">
        <f>+#REF!</f>
        <v>#REF!</v>
      </c>
      <c r="AB62" s="2" t="e">
        <f>+#REF!</f>
        <v>#REF!</v>
      </c>
      <c r="AC62" s="2"/>
      <c r="AD62" s="2" t="e">
        <f>+#REF!</f>
        <v>#REF!</v>
      </c>
      <c r="AE62" s="2" t="e">
        <f>+#REF!</f>
        <v>#REF!</v>
      </c>
      <c r="AF62" s="2" t="e">
        <f>+#REF!</f>
        <v>#REF!</v>
      </c>
      <c r="AG62" s="2" t="e">
        <f>+#REF!</f>
        <v>#REF!</v>
      </c>
      <c r="AH62" s="2" t="e">
        <f>+Y62-K62</f>
        <v>#REF!</v>
      </c>
      <c r="AI62" s="2" t="e">
        <f>+Z62-L62</f>
        <v>#REF!</v>
      </c>
      <c r="AJ62" s="2" t="e">
        <f>+AA62-M62</f>
        <v>#REF!</v>
      </c>
      <c r="AK62" s="2" t="e">
        <f>+AB62-N62</f>
        <v>#REF!</v>
      </c>
      <c r="AL62" s="2" t="e">
        <f>+AD62-G62</f>
        <v>#REF!</v>
      </c>
      <c r="AM62" s="2" t="e">
        <f>+AE62-G62</f>
        <v>#REF!</v>
      </c>
    </row>
    <row r="63" spans="1:39" customHeight="1" ht="13.8">
      <c r="E63" t="str">
        <f>IF(G63="","",E62+1)</f>
        <v/>
      </c>
      <c r="F63" s="82">
        <f>+F62+1</f>
        <v>53</v>
      </c>
      <c r="G63" s="93"/>
      <c r="H63" s="75"/>
      <c r="I63" s="88"/>
      <c r="J63" s="79"/>
      <c r="K63" s="78"/>
      <c r="L63" s="76"/>
      <c r="M63" s="79"/>
      <c r="N63" s="87"/>
      <c r="P63" s="81"/>
      <c r="Q63" s="81"/>
      <c r="R63" s="2" t="e">
        <f>+#REF!</f>
        <v>#REF!</v>
      </c>
      <c r="S63" s="2" t="e">
        <f>+#REF!-#REF!</f>
        <v>#REF!</v>
      </c>
      <c r="T63" s="2" t="e">
        <f>+#REF!</f>
        <v>#REF!</v>
      </c>
      <c r="U63" s="2" t="e">
        <f>+S63+T63</f>
        <v>#REF!</v>
      </c>
      <c r="V63" s="2" t="e">
        <f>+#REF!</f>
        <v>#REF!</v>
      </c>
      <c r="W63" s="2" t="e">
        <f>IF(W64="",IF(S63&gt;G63,V63,0),IF(W64=0,0,IF(S63&gt;G63,V63,0)))</f>
        <v>#REF!</v>
      </c>
      <c r="Y63" s="2" t="e">
        <f>+#REF!</f>
        <v>#REF!</v>
      </c>
      <c r="Z63" s="2" t="e">
        <f>+#REF!</f>
        <v>#REF!</v>
      </c>
      <c r="AA63" s="2" t="e">
        <f>+#REF!</f>
        <v>#REF!</v>
      </c>
      <c r="AB63" s="2" t="e">
        <f>+#REF!</f>
        <v>#REF!</v>
      </c>
      <c r="AC63" s="2"/>
      <c r="AD63" s="2" t="e">
        <f>+#REF!</f>
        <v>#REF!</v>
      </c>
      <c r="AE63" s="2" t="e">
        <f>+#REF!</f>
        <v>#REF!</v>
      </c>
      <c r="AF63" s="2" t="e">
        <f>+#REF!</f>
        <v>#REF!</v>
      </c>
      <c r="AG63" s="2" t="e">
        <f>+#REF!</f>
        <v>#REF!</v>
      </c>
      <c r="AH63" s="2" t="e">
        <f>+Y63-K63</f>
        <v>#REF!</v>
      </c>
      <c r="AI63" s="2" t="e">
        <f>+Z63-L63</f>
        <v>#REF!</v>
      </c>
      <c r="AJ63" s="2" t="e">
        <f>+AA63-M63</f>
        <v>#REF!</v>
      </c>
      <c r="AK63" s="2" t="e">
        <f>+AB63-N63</f>
        <v>#REF!</v>
      </c>
      <c r="AL63" s="2" t="e">
        <f>+AD63-G63</f>
        <v>#REF!</v>
      </c>
      <c r="AM63" s="2" t="e">
        <f>+AE63-G63</f>
        <v>#REF!</v>
      </c>
    </row>
    <row r="64" spans="1:39" customHeight="1" ht="13.8">
      <c r="E64" t="str">
        <f>IF(G64="","",E63+1)</f>
        <v/>
      </c>
      <c r="F64" s="82">
        <f>+F63+1</f>
        <v>54</v>
      </c>
      <c r="G64" s="93"/>
      <c r="H64" s="84"/>
      <c r="I64" s="88"/>
      <c r="J64" s="79"/>
      <c r="K64" s="78"/>
      <c r="L64" s="76"/>
      <c r="M64" s="79"/>
      <c r="N64" s="87"/>
      <c r="P64" s="81"/>
      <c r="Q64" s="81"/>
      <c r="R64" s="2" t="e">
        <f>+#REF!</f>
        <v>#REF!</v>
      </c>
      <c r="S64" s="2" t="e">
        <f>+#REF!-#REF!</f>
        <v>#REF!</v>
      </c>
      <c r="T64" s="2" t="e">
        <f>+#REF!</f>
        <v>#REF!</v>
      </c>
      <c r="U64" s="2" t="e">
        <f>+S64+T64</f>
        <v>#REF!</v>
      </c>
      <c r="V64" s="2" t="e">
        <f>+#REF!</f>
        <v>#REF!</v>
      </c>
      <c r="W64" s="2" t="e">
        <f>IF(W65="",IF(S64&gt;G64,V64,0),IF(W65=0,0,IF(S64&gt;G64,V64,0)))</f>
        <v>#REF!</v>
      </c>
      <c r="Y64" s="2" t="e">
        <f>+#REF!</f>
        <v>#REF!</v>
      </c>
      <c r="Z64" s="2" t="e">
        <f>+#REF!</f>
        <v>#REF!</v>
      </c>
      <c r="AA64" s="2" t="e">
        <f>+#REF!</f>
        <v>#REF!</v>
      </c>
      <c r="AB64" s="2" t="e">
        <f>+#REF!</f>
        <v>#REF!</v>
      </c>
      <c r="AC64" s="2"/>
      <c r="AD64" s="2" t="e">
        <f>+#REF!</f>
        <v>#REF!</v>
      </c>
      <c r="AE64" s="2" t="e">
        <f>+#REF!</f>
        <v>#REF!</v>
      </c>
      <c r="AF64" s="2" t="e">
        <f>+#REF!</f>
        <v>#REF!</v>
      </c>
      <c r="AG64" s="2" t="e">
        <f>+#REF!</f>
        <v>#REF!</v>
      </c>
      <c r="AH64" s="2" t="e">
        <f>+Y64-K64</f>
        <v>#REF!</v>
      </c>
      <c r="AI64" s="2" t="e">
        <f>+Z64-L64</f>
        <v>#REF!</v>
      </c>
      <c r="AJ64" s="2" t="e">
        <f>+AA64-M64</f>
        <v>#REF!</v>
      </c>
      <c r="AK64" s="2" t="e">
        <f>+AB64-N64</f>
        <v>#REF!</v>
      </c>
      <c r="AL64" s="2" t="e">
        <f>+AD64-G64</f>
        <v>#REF!</v>
      </c>
      <c r="AM64" s="2" t="e">
        <f>+AE64-G64</f>
        <v>#REF!</v>
      </c>
    </row>
    <row r="65" spans="1:39" customHeight="1" ht="13.8">
      <c r="E65" t="str">
        <f>IF(G65="","",E64+1)</f>
        <v/>
      </c>
      <c r="F65" s="82">
        <f>+F64+1</f>
        <v>55</v>
      </c>
      <c r="G65" s="93"/>
      <c r="H65" s="75"/>
      <c r="I65" s="88"/>
      <c r="J65" s="79"/>
      <c r="K65" s="78"/>
      <c r="L65" s="76"/>
      <c r="M65" s="79"/>
      <c r="N65" s="87"/>
      <c r="P65" s="81"/>
      <c r="Q65" s="81"/>
      <c r="R65" s="2" t="e">
        <f>+#REF!</f>
        <v>#REF!</v>
      </c>
      <c r="S65" s="2" t="e">
        <f>+#REF!-#REF!</f>
        <v>#REF!</v>
      </c>
      <c r="T65" s="2" t="e">
        <f>+#REF!</f>
        <v>#REF!</v>
      </c>
      <c r="U65" s="2" t="e">
        <f>+S65+T65</f>
        <v>#REF!</v>
      </c>
      <c r="V65" s="2" t="e">
        <f>+#REF!</f>
        <v>#REF!</v>
      </c>
      <c r="W65" s="2" t="e">
        <f>IF(W66="",IF(S65&gt;G65,V65,0),IF(W66=0,0,IF(S65&gt;G65,V65,0)))</f>
        <v>#REF!</v>
      </c>
      <c r="Y65" s="2" t="e">
        <f>+#REF!</f>
        <v>#REF!</v>
      </c>
      <c r="Z65" s="2" t="e">
        <f>+#REF!</f>
        <v>#REF!</v>
      </c>
      <c r="AA65" s="2" t="e">
        <f>+#REF!</f>
        <v>#REF!</v>
      </c>
      <c r="AB65" s="2" t="e">
        <f>+#REF!</f>
        <v>#REF!</v>
      </c>
      <c r="AC65" s="2"/>
      <c r="AD65" s="2" t="e">
        <f>+#REF!</f>
        <v>#REF!</v>
      </c>
      <c r="AE65" s="2" t="e">
        <f>+#REF!</f>
        <v>#REF!</v>
      </c>
      <c r="AF65" s="2" t="e">
        <f>+#REF!</f>
        <v>#REF!</v>
      </c>
      <c r="AG65" s="2" t="e">
        <f>+#REF!</f>
        <v>#REF!</v>
      </c>
      <c r="AH65" s="2" t="e">
        <f>+Y65-K65</f>
        <v>#REF!</v>
      </c>
      <c r="AI65" s="2" t="e">
        <f>+Z65-L65</f>
        <v>#REF!</v>
      </c>
      <c r="AJ65" s="2" t="e">
        <f>+AA65-M65</f>
        <v>#REF!</v>
      </c>
      <c r="AK65" s="2" t="e">
        <f>+AB65-N65</f>
        <v>#REF!</v>
      </c>
      <c r="AL65" s="2" t="e">
        <f>+AD65-G65</f>
        <v>#REF!</v>
      </c>
      <c r="AM65" s="2" t="e">
        <f>+AE65-G65</f>
        <v>#REF!</v>
      </c>
    </row>
    <row r="66" spans="1:39" customHeight="1" ht="13.8">
      <c r="E66" t="str">
        <f>IF(G66="","",E65+1)</f>
        <v/>
      </c>
      <c r="F66" s="82">
        <f>+F65+1</f>
        <v>56</v>
      </c>
      <c r="G66" s="93"/>
      <c r="H66" s="84"/>
      <c r="I66" s="88"/>
      <c r="J66" s="79"/>
      <c r="K66" s="78"/>
      <c r="L66" s="76"/>
      <c r="M66" s="79"/>
      <c r="N66" s="87"/>
      <c r="P66" s="81"/>
      <c r="Q66" s="81"/>
      <c r="R66" s="2" t="e">
        <f>+#REF!</f>
        <v>#REF!</v>
      </c>
      <c r="S66" s="2" t="e">
        <f>+#REF!-#REF!</f>
        <v>#REF!</v>
      </c>
      <c r="T66" s="2" t="e">
        <f>+#REF!</f>
        <v>#REF!</v>
      </c>
      <c r="U66" s="2" t="e">
        <f>+S66+T66</f>
        <v>#REF!</v>
      </c>
      <c r="V66" s="2" t="e">
        <f>+#REF!</f>
        <v>#REF!</v>
      </c>
      <c r="W66" s="2" t="e">
        <f>IF(W67="",IF(S66&gt;G66,V66,0),IF(W67=0,0,IF(S66&gt;G66,V66,0)))</f>
        <v>#REF!</v>
      </c>
      <c r="Y66" s="2" t="e">
        <f>+#REF!</f>
        <v>#REF!</v>
      </c>
      <c r="Z66" s="2" t="e">
        <f>+#REF!</f>
        <v>#REF!</v>
      </c>
      <c r="AA66" s="2" t="e">
        <f>+#REF!</f>
        <v>#REF!</v>
      </c>
      <c r="AB66" s="2" t="e">
        <f>+#REF!</f>
        <v>#REF!</v>
      </c>
      <c r="AC66" s="2"/>
      <c r="AD66" s="2" t="e">
        <f>+#REF!</f>
        <v>#REF!</v>
      </c>
      <c r="AE66" s="2" t="e">
        <f>+#REF!</f>
        <v>#REF!</v>
      </c>
      <c r="AF66" s="2" t="e">
        <f>+#REF!</f>
        <v>#REF!</v>
      </c>
      <c r="AG66" s="2" t="e">
        <f>+#REF!</f>
        <v>#REF!</v>
      </c>
      <c r="AH66" s="2" t="e">
        <f>+Y66-K66</f>
        <v>#REF!</v>
      </c>
      <c r="AI66" s="2" t="e">
        <f>+Z66-L66</f>
        <v>#REF!</v>
      </c>
      <c r="AJ66" s="2" t="e">
        <f>+AA66-M66</f>
        <v>#REF!</v>
      </c>
      <c r="AK66" s="2" t="e">
        <f>+AB66-N66</f>
        <v>#REF!</v>
      </c>
      <c r="AL66" s="2" t="e">
        <f>+AD66-G66</f>
        <v>#REF!</v>
      </c>
      <c r="AM66" s="2" t="e">
        <f>+AE66-G66</f>
        <v>#REF!</v>
      </c>
    </row>
    <row r="67" spans="1:39" customHeight="1" ht="13.8">
      <c r="E67" t="str">
        <f>IF(G67="","",E66+1)</f>
        <v/>
      </c>
      <c r="F67" s="82">
        <f>+F66+1</f>
        <v>57</v>
      </c>
      <c r="G67" s="93"/>
      <c r="H67" s="75"/>
      <c r="I67" s="88"/>
      <c r="J67" s="79"/>
      <c r="K67" s="78"/>
      <c r="L67" s="76"/>
      <c r="M67" s="79"/>
      <c r="N67" s="87"/>
      <c r="P67" s="81"/>
      <c r="Q67" s="81"/>
      <c r="R67" s="2" t="e">
        <f>+#REF!</f>
        <v>#REF!</v>
      </c>
      <c r="S67" s="2" t="e">
        <f>+#REF!-#REF!</f>
        <v>#REF!</v>
      </c>
      <c r="T67" s="2" t="e">
        <f>+#REF!</f>
        <v>#REF!</v>
      </c>
      <c r="U67" s="2" t="e">
        <f>+S67+T67</f>
        <v>#REF!</v>
      </c>
      <c r="V67" s="2" t="e">
        <f>+#REF!</f>
        <v>#REF!</v>
      </c>
      <c r="W67" s="2" t="e">
        <f>IF(W68="",IF(S67&gt;G67,V67,0),IF(W68=0,0,IF(S67&gt;G67,V67,0)))</f>
        <v>#REF!</v>
      </c>
      <c r="Y67" s="2" t="e">
        <f>+#REF!</f>
        <v>#REF!</v>
      </c>
      <c r="Z67" s="2" t="e">
        <f>+#REF!</f>
        <v>#REF!</v>
      </c>
      <c r="AA67" s="2" t="e">
        <f>+#REF!</f>
        <v>#REF!</v>
      </c>
      <c r="AB67" s="2" t="e">
        <f>+#REF!</f>
        <v>#REF!</v>
      </c>
      <c r="AC67" s="2"/>
      <c r="AD67" s="2" t="e">
        <f>+#REF!</f>
        <v>#REF!</v>
      </c>
      <c r="AE67" s="2" t="e">
        <f>+#REF!</f>
        <v>#REF!</v>
      </c>
      <c r="AF67" s="2" t="e">
        <f>+#REF!</f>
        <v>#REF!</v>
      </c>
      <c r="AG67" s="2" t="e">
        <f>+#REF!</f>
        <v>#REF!</v>
      </c>
      <c r="AH67" s="2" t="e">
        <f>+Y67-K67</f>
        <v>#REF!</v>
      </c>
      <c r="AI67" s="2" t="e">
        <f>+Z67-L67</f>
        <v>#REF!</v>
      </c>
      <c r="AJ67" s="2" t="e">
        <f>+AA67-M67</f>
        <v>#REF!</v>
      </c>
      <c r="AK67" s="2" t="e">
        <f>+AB67-N67</f>
        <v>#REF!</v>
      </c>
      <c r="AL67" s="2" t="e">
        <f>+AD67-G67</f>
        <v>#REF!</v>
      </c>
      <c r="AM67" s="2" t="e">
        <f>+AE67-G67</f>
        <v>#REF!</v>
      </c>
    </row>
    <row r="68" spans="1:39" customHeight="1" ht="13.8">
      <c r="E68" t="str">
        <f>IF(G68="","",E67+1)</f>
        <v/>
      </c>
      <c r="F68" s="82">
        <f>+F67+1</f>
        <v>58</v>
      </c>
      <c r="G68" s="93"/>
      <c r="H68" s="84"/>
      <c r="I68" s="88"/>
      <c r="J68" s="79"/>
      <c r="K68" s="78"/>
      <c r="L68" s="76"/>
      <c r="M68" s="79"/>
      <c r="N68" s="87"/>
      <c r="P68" s="81"/>
      <c r="Q68" s="81"/>
      <c r="R68" s="2" t="e">
        <f>+#REF!</f>
        <v>#REF!</v>
      </c>
      <c r="S68" s="2" t="e">
        <f>+#REF!-#REF!</f>
        <v>#REF!</v>
      </c>
      <c r="T68" s="2" t="e">
        <f>+#REF!</f>
        <v>#REF!</v>
      </c>
      <c r="U68" s="2" t="e">
        <f>+S68+T68</f>
        <v>#REF!</v>
      </c>
      <c r="V68" s="2" t="e">
        <f>+#REF!</f>
        <v>#REF!</v>
      </c>
      <c r="W68" s="2" t="e">
        <f>IF(W69="",IF(S68&gt;G68,V68,0),IF(W69=0,0,IF(S68&gt;G68,V68,0)))</f>
        <v>#REF!</v>
      </c>
      <c r="Y68" s="2" t="e">
        <f>+#REF!</f>
        <v>#REF!</v>
      </c>
      <c r="Z68" s="2" t="e">
        <f>+#REF!</f>
        <v>#REF!</v>
      </c>
      <c r="AA68" s="2" t="e">
        <f>+#REF!</f>
        <v>#REF!</v>
      </c>
      <c r="AB68" s="2" t="e">
        <f>+#REF!</f>
        <v>#REF!</v>
      </c>
      <c r="AC68" s="2"/>
      <c r="AD68" s="2" t="e">
        <f>+#REF!</f>
        <v>#REF!</v>
      </c>
      <c r="AE68" s="2" t="e">
        <f>+#REF!</f>
        <v>#REF!</v>
      </c>
      <c r="AF68" s="2" t="e">
        <f>+#REF!</f>
        <v>#REF!</v>
      </c>
      <c r="AG68" s="2" t="e">
        <f>+#REF!</f>
        <v>#REF!</v>
      </c>
      <c r="AH68" s="2" t="e">
        <f>+Y68-K68</f>
        <v>#REF!</v>
      </c>
      <c r="AI68" s="2" t="e">
        <f>+Z68-L68</f>
        <v>#REF!</v>
      </c>
      <c r="AJ68" s="2" t="e">
        <f>+AA68-M68</f>
        <v>#REF!</v>
      </c>
      <c r="AK68" s="2" t="e">
        <f>+AB68-N68</f>
        <v>#REF!</v>
      </c>
      <c r="AL68" s="2" t="e">
        <f>+AD68-G68</f>
        <v>#REF!</v>
      </c>
      <c r="AM68" s="2" t="e">
        <f>+AE68-G68</f>
        <v>#REF!</v>
      </c>
    </row>
    <row r="69" spans="1:39" customHeight="1" ht="13.8">
      <c r="E69" t="str">
        <f>IF(G69="","",E68+1)</f>
        <v/>
      </c>
      <c r="F69" s="82">
        <f>+F68+1</f>
        <v>59</v>
      </c>
      <c r="G69" s="93"/>
      <c r="H69" s="75"/>
      <c r="I69" s="88"/>
      <c r="J69" s="79"/>
      <c r="K69" s="78"/>
      <c r="L69" s="76"/>
      <c r="M69" s="79"/>
      <c r="N69" s="87"/>
      <c r="P69" s="81"/>
      <c r="Q69" s="81"/>
      <c r="R69" s="2" t="e">
        <f>+#REF!</f>
        <v>#REF!</v>
      </c>
      <c r="S69" s="2" t="e">
        <f>+#REF!-#REF!</f>
        <v>#REF!</v>
      </c>
      <c r="T69" s="2" t="e">
        <f>+#REF!</f>
        <v>#REF!</v>
      </c>
      <c r="U69" s="2" t="e">
        <f>+S69+T69</f>
        <v>#REF!</v>
      </c>
      <c r="V69" s="2" t="e">
        <f>+#REF!</f>
        <v>#REF!</v>
      </c>
      <c r="W69" s="2" t="e">
        <f>IF(W70="",IF(S69&gt;G69,V69,0),IF(W70=0,0,IF(S69&gt;G69,V69,0)))</f>
        <v>#REF!</v>
      </c>
      <c r="Y69" s="2" t="e">
        <f>+#REF!</f>
        <v>#REF!</v>
      </c>
      <c r="Z69" s="2" t="e">
        <f>+#REF!</f>
        <v>#REF!</v>
      </c>
      <c r="AA69" s="2" t="e">
        <f>+#REF!</f>
        <v>#REF!</v>
      </c>
      <c r="AB69" s="2" t="e">
        <f>+#REF!</f>
        <v>#REF!</v>
      </c>
      <c r="AC69" s="2"/>
      <c r="AD69" s="2" t="e">
        <f>+#REF!</f>
        <v>#REF!</v>
      </c>
      <c r="AE69" s="2" t="e">
        <f>+#REF!</f>
        <v>#REF!</v>
      </c>
      <c r="AF69" s="2" t="e">
        <f>+#REF!</f>
        <v>#REF!</v>
      </c>
      <c r="AG69" s="2" t="e">
        <f>+#REF!</f>
        <v>#REF!</v>
      </c>
      <c r="AH69" s="2" t="e">
        <f>+Y69-K69</f>
        <v>#REF!</v>
      </c>
      <c r="AI69" s="2" t="e">
        <f>+Z69-L69</f>
        <v>#REF!</v>
      </c>
      <c r="AJ69" s="2" t="e">
        <f>+AA69-M69</f>
        <v>#REF!</v>
      </c>
      <c r="AK69" s="2" t="e">
        <f>+AB69-N69</f>
        <v>#REF!</v>
      </c>
      <c r="AL69" s="2" t="e">
        <f>+AD69-G69</f>
        <v>#REF!</v>
      </c>
      <c r="AM69" s="2" t="e">
        <f>+AE69-G69</f>
        <v>#REF!</v>
      </c>
    </row>
    <row r="70" spans="1:39" customHeight="1" ht="13.8">
      <c r="E70" t="str">
        <f>IF(G70="","",E69+1)</f>
        <v/>
      </c>
      <c r="F70" s="82">
        <f>+F69+1</f>
        <v>60</v>
      </c>
      <c r="G70" s="93"/>
      <c r="H70" s="84"/>
      <c r="I70" s="88"/>
      <c r="J70" s="79"/>
      <c r="K70" s="78"/>
      <c r="L70" s="76"/>
      <c r="M70" s="79"/>
      <c r="N70" s="87"/>
      <c r="P70" s="81"/>
      <c r="Q70" s="81"/>
      <c r="R70" s="2" t="e">
        <f>+#REF!</f>
        <v>#REF!</v>
      </c>
      <c r="S70" s="2" t="e">
        <f>+#REF!-#REF!</f>
        <v>#REF!</v>
      </c>
      <c r="T70" s="2" t="e">
        <f>+#REF!</f>
        <v>#REF!</v>
      </c>
      <c r="U70" s="2" t="e">
        <f>+S70+T70</f>
        <v>#REF!</v>
      </c>
      <c r="V70" s="2" t="e">
        <f>+#REF!</f>
        <v>#REF!</v>
      </c>
      <c r="W70" s="2" t="e">
        <f>IF(W71="",IF(S70&gt;G70,V70,0),IF(W71=0,0,IF(S70&gt;G70,V70,0)))</f>
        <v>#REF!</v>
      </c>
      <c r="Y70" s="2" t="e">
        <f>+#REF!</f>
        <v>#REF!</v>
      </c>
      <c r="Z70" s="2" t="e">
        <f>+#REF!</f>
        <v>#REF!</v>
      </c>
      <c r="AA70" s="2" t="e">
        <f>+#REF!</f>
        <v>#REF!</v>
      </c>
      <c r="AB70" s="2" t="e">
        <f>+#REF!</f>
        <v>#REF!</v>
      </c>
      <c r="AC70" s="2"/>
      <c r="AD70" s="2" t="e">
        <f>+#REF!</f>
        <v>#REF!</v>
      </c>
      <c r="AE70" s="2" t="e">
        <f>+#REF!</f>
        <v>#REF!</v>
      </c>
      <c r="AF70" s="2" t="e">
        <f>+#REF!</f>
        <v>#REF!</v>
      </c>
      <c r="AG70" s="2" t="e">
        <f>+#REF!</f>
        <v>#REF!</v>
      </c>
      <c r="AH70" s="2" t="e">
        <f>+Y70-K70</f>
        <v>#REF!</v>
      </c>
      <c r="AI70" s="2" t="e">
        <f>+Z70-L70</f>
        <v>#REF!</v>
      </c>
      <c r="AJ70" s="2" t="e">
        <f>+AA70-M70</f>
        <v>#REF!</v>
      </c>
      <c r="AK70" s="2" t="e">
        <f>+AB70-N70</f>
        <v>#REF!</v>
      </c>
      <c r="AL70" s="2" t="e">
        <f>+AD70-G70</f>
        <v>#REF!</v>
      </c>
      <c r="AM70" s="2" t="e">
        <f>+AE70-G70</f>
        <v>#REF!</v>
      </c>
    </row>
    <row r="71" spans="1:39" customHeight="1" ht="13.8">
      <c r="E71" t="str">
        <f>IF(G71="","",E70+1)</f>
        <v/>
      </c>
      <c r="F71" s="82">
        <f>+F70+1</f>
        <v>61</v>
      </c>
      <c r="G71" s="93"/>
      <c r="H71" s="75"/>
      <c r="I71" s="88"/>
      <c r="J71" s="79"/>
      <c r="K71" s="78"/>
      <c r="L71" s="76"/>
      <c r="M71" s="79"/>
      <c r="N71" s="87"/>
      <c r="P71" s="81"/>
      <c r="Q71" s="81"/>
      <c r="R71" s="2" t="e">
        <f>+#REF!</f>
        <v>#REF!</v>
      </c>
      <c r="S71" s="2" t="e">
        <f>+#REF!-#REF!</f>
        <v>#REF!</v>
      </c>
      <c r="T71" s="2" t="e">
        <f>+#REF!</f>
        <v>#REF!</v>
      </c>
      <c r="U71" s="2" t="e">
        <f>+S71+T71</f>
        <v>#REF!</v>
      </c>
      <c r="V71" s="2" t="e">
        <f>+#REF!</f>
        <v>#REF!</v>
      </c>
      <c r="W71" s="2" t="e">
        <f>IF(W72="",IF(S71&gt;G71,V71,0),IF(W72=0,0,IF(S71&gt;G71,V71,0)))</f>
        <v>#REF!</v>
      </c>
      <c r="Y71" s="2" t="e">
        <f>+#REF!</f>
        <v>#REF!</v>
      </c>
      <c r="Z71" s="2" t="e">
        <f>+#REF!</f>
        <v>#REF!</v>
      </c>
      <c r="AA71" s="2" t="e">
        <f>+#REF!</f>
        <v>#REF!</v>
      </c>
      <c r="AB71" s="2" t="e">
        <f>+#REF!</f>
        <v>#REF!</v>
      </c>
      <c r="AC71" s="2"/>
      <c r="AD71" s="2" t="e">
        <f>+#REF!</f>
        <v>#REF!</v>
      </c>
      <c r="AE71" s="2" t="e">
        <f>+#REF!</f>
        <v>#REF!</v>
      </c>
      <c r="AF71" s="2" t="e">
        <f>+#REF!</f>
        <v>#REF!</v>
      </c>
      <c r="AG71" s="2" t="e">
        <f>+#REF!</f>
        <v>#REF!</v>
      </c>
      <c r="AH71" s="2" t="e">
        <f>+Y71-K71</f>
        <v>#REF!</v>
      </c>
      <c r="AI71" s="2" t="e">
        <f>+Z71-L71</f>
        <v>#REF!</v>
      </c>
      <c r="AJ71" s="2" t="e">
        <f>+AA71-M71</f>
        <v>#REF!</v>
      </c>
      <c r="AK71" s="2" t="e">
        <f>+AB71-N71</f>
        <v>#REF!</v>
      </c>
      <c r="AL71" s="2" t="e">
        <f>+AD71-G71</f>
        <v>#REF!</v>
      </c>
      <c r="AM71" s="2" t="e">
        <f>+AE71-G71</f>
        <v>#REF!</v>
      </c>
    </row>
    <row r="72" spans="1:39" customHeight="1" ht="13.8">
      <c r="E72" t="str">
        <f>IF(G72="","",E71+1)</f>
        <v/>
      </c>
      <c r="F72" s="82">
        <f>+F71+1</f>
        <v>62</v>
      </c>
      <c r="G72" s="93"/>
      <c r="H72" s="84"/>
      <c r="I72" s="88"/>
      <c r="J72" s="79"/>
      <c r="K72" s="78"/>
      <c r="L72" s="76"/>
      <c r="M72" s="79"/>
      <c r="N72" s="87"/>
      <c r="P72" s="81"/>
      <c r="Q72" s="81"/>
      <c r="R72" s="2" t="e">
        <f>+#REF!</f>
        <v>#REF!</v>
      </c>
      <c r="S72" s="2" t="e">
        <f>+#REF!-#REF!</f>
        <v>#REF!</v>
      </c>
      <c r="T72" s="2" t="e">
        <f>+#REF!</f>
        <v>#REF!</v>
      </c>
      <c r="U72" s="2" t="e">
        <f>+S72+T72</f>
        <v>#REF!</v>
      </c>
      <c r="V72" s="2" t="e">
        <f>+#REF!</f>
        <v>#REF!</v>
      </c>
      <c r="W72" s="2" t="e">
        <f>IF(W73="",IF(S72&gt;G72,V72,0),IF(W73=0,0,IF(S72&gt;G72,V72,0)))</f>
        <v>#REF!</v>
      </c>
      <c r="Y72" s="2" t="e">
        <f>+#REF!</f>
        <v>#REF!</v>
      </c>
      <c r="Z72" s="2" t="e">
        <f>+#REF!</f>
        <v>#REF!</v>
      </c>
      <c r="AA72" s="2" t="e">
        <f>+#REF!</f>
        <v>#REF!</v>
      </c>
      <c r="AB72" s="2" t="e">
        <f>+#REF!</f>
        <v>#REF!</v>
      </c>
      <c r="AC72" s="2"/>
      <c r="AD72" s="2" t="e">
        <f>+#REF!</f>
        <v>#REF!</v>
      </c>
      <c r="AE72" s="2" t="e">
        <f>+#REF!</f>
        <v>#REF!</v>
      </c>
      <c r="AF72" s="2" t="e">
        <f>+#REF!</f>
        <v>#REF!</v>
      </c>
      <c r="AG72" s="2" t="e">
        <f>+#REF!</f>
        <v>#REF!</v>
      </c>
      <c r="AH72" s="2" t="e">
        <f>+Y72-K72</f>
        <v>#REF!</v>
      </c>
      <c r="AI72" s="2" t="e">
        <f>+Z72-L72</f>
        <v>#REF!</v>
      </c>
      <c r="AJ72" s="2" t="e">
        <f>+AA72-M72</f>
        <v>#REF!</v>
      </c>
      <c r="AK72" s="2" t="e">
        <f>+AB72-N72</f>
        <v>#REF!</v>
      </c>
      <c r="AL72" s="2" t="e">
        <f>+AD72-G72</f>
        <v>#REF!</v>
      </c>
      <c r="AM72" s="2" t="e">
        <f>+AE72-G72</f>
        <v>#REF!</v>
      </c>
    </row>
    <row r="73" spans="1:39" customHeight="1" ht="13.8">
      <c r="E73" t="str">
        <f>IF(G73="","",E72+1)</f>
        <v/>
      </c>
      <c r="F73" s="82">
        <f>+F72+1</f>
        <v>63</v>
      </c>
      <c r="G73" s="93"/>
      <c r="H73" s="75"/>
      <c r="I73" s="88"/>
      <c r="J73" s="79"/>
      <c r="K73" s="78"/>
      <c r="L73" s="76"/>
      <c r="M73" s="79"/>
      <c r="N73" s="87"/>
      <c r="P73" s="81"/>
      <c r="Q73" s="81"/>
      <c r="R73" s="2" t="e">
        <f>+#REF!</f>
        <v>#REF!</v>
      </c>
      <c r="S73" s="2" t="e">
        <f>+#REF!-#REF!</f>
        <v>#REF!</v>
      </c>
      <c r="T73" s="2" t="e">
        <f>+#REF!</f>
        <v>#REF!</v>
      </c>
      <c r="U73" s="2" t="e">
        <f>+S73+T73</f>
        <v>#REF!</v>
      </c>
      <c r="V73" s="2" t="e">
        <f>+#REF!</f>
        <v>#REF!</v>
      </c>
      <c r="W73" s="2" t="e">
        <f>IF(W74="",IF(S73&gt;G73,V73,0),IF(W74=0,0,IF(S73&gt;G73,V73,0)))</f>
        <v>#REF!</v>
      </c>
      <c r="Y73" s="2" t="e">
        <f>+#REF!</f>
        <v>#REF!</v>
      </c>
      <c r="Z73" s="2" t="e">
        <f>+#REF!</f>
        <v>#REF!</v>
      </c>
      <c r="AA73" s="2" t="e">
        <f>+#REF!</f>
        <v>#REF!</v>
      </c>
      <c r="AB73" s="2" t="e">
        <f>+#REF!</f>
        <v>#REF!</v>
      </c>
      <c r="AC73" s="2"/>
      <c r="AD73" s="2" t="e">
        <f>+#REF!</f>
        <v>#REF!</v>
      </c>
      <c r="AE73" s="2" t="e">
        <f>+#REF!</f>
        <v>#REF!</v>
      </c>
      <c r="AF73" s="2" t="e">
        <f>+#REF!</f>
        <v>#REF!</v>
      </c>
      <c r="AG73" s="2" t="e">
        <f>+#REF!</f>
        <v>#REF!</v>
      </c>
      <c r="AH73" s="2" t="e">
        <f>+Y73-K73</f>
        <v>#REF!</v>
      </c>
      <c r="AI73" s="2" t="e">
        <f>+Z73-L73</f>
        <v>#REF!</v>
      </c>
      <c r="AJ73" s="2" t="e">
        <f>+AA73-M73</f>
        <v>#REF!</v>
      </c>
      <c r="AK73" s="2" t="e">
        <f>+AB73-N73</f>
        <v>#REF!</v>
      </c>
      <c r="AL73" s="2" t="e">
        <f>+AD73-G73</f>
        <v>#REF!</v>
      </c>
      <c r="AM73" s="2" t="e">
        <f>+AE73-G73</f>
        <v>#REF!</v>
      </c>
    </row>
    <row r="74" spans="1:39" customHeight="1" ht="13.8">
      <c r="E74" t="str">
        <f>IF(G74="","",E73+1)</f>
        <v/>
      </c>
      <c r="F74" s="82">
        <f>+F73+1</f>
        <v>64</v>
      </c>
      <c r="G74" s="93"/>
      <c r="H74" s="84"/>
      <c r="I74" s="88"/>
      <c r="J74" s="79"/>
      <c r="K74" s="78"/>
      <c r="L74" s="76"/>
      <c r="M74" s="79"/>
      <c r="N74" s="87"/>
      <c r="P74" s="81"/>
      <c r="Q74" s="81"/>
      <c r="R74" s="2" t="e">
        <f>+#REF!</f>
        <v>#REF!</v>
      </c>
      <c r="S74" s="2" t="e">
        <f>+#REF!-#REF!</f>
        <v>#REF!</v>
      </c>
      <c r="T74" s="2" t="e">
        <f>+#REF!</f>
        <v>#REF!</v>
      </c>
      <c r="U74" s="2" t="e">
        <f>+S74+T74</f>
        <v>#REF!</v>
      </c>
      <c r="V74" s="2" t="e">
        <f>+#REF!</f>
        <v>#REF!</v>
      </c>
      <c r="W74" s="2" t="e">
        <f>IF(W75="",IF(S74&gt;G74,V74,0),IF(W75=0,0,IF(S74&gt;G74,V74,0)))</f>
        <v>#REF!</v>
      </c>
      <c r="Y74" s="2" t="e">
        <f>+#REF!</f>
        <v>#REF!</v>
      </c>
      <c r="Z74" s="2" t="e">
        <f>+#REF!</f>
        <v>#REF!</v>
      </c>
      <c r="AA74" s="2" t="e">
        <f>+#REF!</f>
        <v>#REF!</v>
      </c>
      <c r="AB74" s="2" t="e">
        <f>+#REF!</f>
        <v>#REF!</v>
      </c>
      <c r="AC74" s="2"/>
      <c r="AD74" s="2" t="e">
        <f>+#REF!</f>
        <v>#REF!</v>
      </c>
      <c r="AE74" s="2" t="e">
        <f>+#REF!</f>
        <v>#REF!</v>
      </c>
      <c r="AF74" s="2" t="e">
        <f>+#REF!</f>
        <v>#REF!</v>
      </c>
      <c r="AG74" s="2" t="e">
        <f>+#REF!</f>
        <v>#REF!</v>
      </c>
      <c r="AH74" s="2" t="e">
        <f>+Y74-K74</f>
        <v>#REF!</v>
      </c>
      <c r="AI74" s="2" t="e">
        <f>+Z74-L74</f>
        <v>#REF!</v>
      </c>
      <c r="AJ74" s="2" t="e">
        <f>+AA74-M74</f>
        <v>#REF!</v>
      </c>
      <c r="AK74" s="2" t="e">
        <f>+AB74-N74</f>
        <v>#REF!</v>
      </c>
      <c r="AL74" s="2" t="e">
        <f>+AD74-G74</f>
        <v>#REF!</v>
      </c>
      <c r="AM74" s="2" t="e">
        <f>+AE74-G74</f>
        <v>#REF!</v>
      </c>
    </row>
    <row r="75" spans="1:39" customHeight="1" ht="13.8">
      <c r="E75" t="str">
        <f>IF(G75="","",E74+1)</f>
        <v/>
      </c>
      <c r="F75" s="82">
        <f>+F74+1</f>
        <v>65</v>
      </c>
      <c r="G75" s="93"/>
      <c r="H75" s="75"/>
      <c r="I75" s="88"/>
      <c r="J75" s="79"/>
      <c r="K75" s="78"/>
      <c r="L75" s="76"/>
      <c r="M75" s="79"/>
      <c r="N75" s="87"/>
      <c r="P75" s="81"/>
      <c r="Q75" s="81"/>
      <c r="R75" s="2" t="e">
        <f>+#REF!</f>
        <v>#REF!</v>
      </c>
      <c r="S75" s="2" t="e">
        <f>+#REF!-#REF!</f>
        <v>#REF!</v>
      </c>
      <c r="T75" s="2" t="e">
        <f>+#REF!</f>
        <v>#REF!</v>
      </c>
      <c r="U75" s="2" t="e">
        <f>+S75+T75</f>
        <v>#REF!</v>
      </c>
      <c r="V75" s="2" t="e">
        <f>+#REF!</f>
        <v>#REF!</v>
      </c>
      <c r="W75" s="2" t="e">
        <f>IF(W76="",IF(S75&gt;G75,V75,0),IF(W76=0,0,IF(S75&gt;G75,V75,0)))</f>
        <v>#REF!</v>
      </c>
      <c r="Y75" s="2" t="e">
        <f>+#REF!</f>
        <v>#REF!</v>
      </c>
      <c r="Z75" s="2" t="e">
        <f>+#REF!</f>
        <v>#REF!</v>
      </c>
      <c r="AA75" s="2" t="e">
        <f>+#REF!</f>
        <v>#REF!</v>
      </c>
      <c r="AB75" s="2" t="e">
        <f>+#REF!</f>
        <v>#REF!</v>
      </c>
      <c r="AC75" s="2"/>
      <c r="AD75" s="2" t="e">
        <f>+#REF!</f>
        <v>#REF!</v>
      </c>
      <c r="AE75" s="2" t="e">
        <f>+#REF!</f>
        <v>#REF!</v>
      </c>
      <c r="AF75" s="2" t="e">
        <f>+#REF!</f>
        <v>#REF!</v>
      </c>
      <c r="AG75" s="2" t="e">
        <f>+#REF!</f>
        <v>#REF!</v>
      </c>
      <c r="AH75" s="2" t="e">
        <f>+Y75-K75</f>
        <v>#REF!</v>
      </c>
      <c r="AI75" s="2" t="e">
        <f>+Z75-L75</f>
        <v>#REF!</v>
      </c>
      <c r="AJ75" s="2" t="e">
        <f>+AA75-M75</f>
        <v>#REF!</v>
      </c>
      <c r="AK75" s="2" t="e">
        <f>+AB75-N75</f>
        <v>#REF!</v>
      </c>
      <c r="AL75" s="2" t="e">
        <f>+AD75-G75</f>
        <v>#REF!</v>
      </c>
      <c r="AM75" s="2" t="e">
        <f>+AE75-G75</f>
        <v>#REF!</v>
      </c>
    </row>
    <row r="76" spans="1:39" customHeight="1" ht="13.8">
      <c r="E76" t="str">
        <f>IF(G76="","",E75+1)</f>
        <v/>
      </c>
      <c r="F76" s="82">
        <f>+F75+1</f>
        <v>66</v>
      </c>
      <c r="G76" s="93"/>
      <c r="H76" s="84"/>
      <c r="I76" s="88"/>
      <c r="J76" s="79"/>
      <c r="K76" s="78"/>
      <c r="L76" s="76"/>
      <c r="M76" s="79"/>
      <c r="N76" s="87"/>
      <c r="P76" s="81"/>
      <c r="Q76" s="81"/>
      <c r="R76" s="2" t="e">
        <f>+#REF!</f>
        <v>#REF!</v>
      </c>
      <c r="S76" s="2" t="e">
        <f>+#REF!-#REF!</f>
        <v>#REF!</v>
      </c>
      <c r="T76" s="2" t="e">
        <f>+#REF!</f>
        <v>#REF!</v>
      </c>
      <c r="U76" s="2" t="e">
        <f>+S76+T76</f>
        <v>#REF!</v>
      </c>
      <c r="V76" s="2" t="e">
        <f>+#REF!</f>
        <v>#REF!</v>
      </c>
      <c r="W76" s="2" t="e">
        <f>IF(W77="",IF(S76&gt;G76,V76,0),IF(W77=0,0,IF(S76&gt;G76,V76,0)))</f>
        <v>#REF!</v>
      </c>
      <c r="Y76" s="2" t="e">
        <f>+#REF!</f>
        <v>#REF!</v>
      </c>
      <c r="Z76" s="2" t="e">
        <f>+#REF!</f>
        <v>#REF!</v>
      </c>
      <c r="AA76" s="2" t="e">
        <f>+#REF!</f>
        <v>#REF!</v>
      </c>
      <c r="AB76" s="2" t="e">
        <f>+#REF!</f>
        <v>#REF!</v>
      </c>
      <c r="AC76" s="2"/>
      <c r="AD76" s="2" t="e">
        <f>+#REF!</f>
        <v>#REF!</v>
      </c>
      <c r="AE76" s="2" t="e">
        <f>+#REF!</f>
        <v>#REF!</v>
      </c>
      <c r="AF76" s="2" t="e">
        <f>+#REF!</f>
        <v>#REF!</v>
      </c>
      <c r="AG76" s="2" t="e">
        <f>+#REF!</f>
        <v>#REF!</v>
      </c>
      <c r="AH76" s="2" t="e">
        <f>+Y76-K76</f>
        <v>#REF!</v>
      </c>
      <c r="AI76" s="2" t="e">
        <f>+Z76-L76</f>
        <v>#REF!</v>
      </c>
      <c r="AJ76" s="2" t="e">
        <f>+AA76-M76</f>
        <v>#REF!</v>
      </c>
      <c r="AK76" s="2" t="e">
        <f>+AB76-N76</f>
        <v>#REF!</v>
      </c>
      <c r="AL76" s="2" t="e">
        <f>+AD76-G76</f>
        <v>#REF!</v>
      </c>
      <c r="AM76" s="2" t="e">
        <f>+AE76-G76</f>
        <v>#REF!</v>
      </c>
    </row>
    <row r="77" spans="1:39" customHeight="1" ht="13.8">
      <c r="E77" t="str">
        <f>IF(G77="","",E76+1)</f>
        <v/>
      </c>
      <c r="F77" s="82">
        <f>+F76+1</f>
        <v>67</v>
      </c>
      <c r="G77" s="93"/>
      <c r="H77" s="75"/>
      <c r="I77" s="88"/>
      <c r="J77" s="79"/>
      <c r="K77" s="78"/>
      <c r="L77" s="76"/>
      <c r="M77" s="79"/>
      <c r="N77" s="87"/>
      <c r="P77" s="81"/>
      <c r="Q77" s="81"/>
      <c r="R77" s="2" t="e">
        <f>+#REF!</f>
        <v>#REF!</v>
      </c>
      <c r="S77" s="2" t="e">
        <f>+#REF!-#REF!</f>
        <v>#REF!</v>
      </c>
      <c r="T77" s="2" t="e">
        <f>+#REF!</f>
        <v>#REF!</v>
      </c>
      <c r="U77" s="2" t="e">
        <f>+S77+T77</f>
        <v>#REF!</v>
      </c>
      <c r="V77" s="2" t="e">
        <f>+#REF!</f>
        <v>#REF!</v>
      </c>
      <c r="W77" s="2" t="e">
        <f>IF(W78="",IF(S77&gt;G77,V77,0),IF(W78=0,0,IF(S77&gt;G77,V77,0)))</f>
        <v>#REF!</v>
      </c>
      <c r="Y77" s="2" t="e">
        <f>+#REF!</f>
        <v>#REF!</v>
      </c>
      <c r="Z77" s="2" t="e">
        <f>+#REF!</f>
        <v>#REF!</v>
      </c>
      <c r="AA77" s="2" t="e">
        <f>+#REF!</f>
        <v>#REF!</v>
      </c>
      <c r="AB77" s="2" t="e">
        <f>+#REF!</f>
        <v>#REF!</v>
      </c>
      <c r="AC77" s="2"/>
      <c r="AD77" s="2" t="e">
        <f>+#REF!</f>
        <v>#REF!</v>
      </c>
      <c r="AE77" s="2" t="e">
        <f>+#REF!</f>
        <v>#REF!</v>
      </c>
      <c r="AF77" s="2" t="e">
        <f>+#REF!</f>
        <v>#REF!</v>
      </c>
      <c r="AG77" s="2" t="e">
        <f>+#REF!</f>
        <v>#REF!</v>
      </c>
      <c r="AH77" s="2" t="e">
        <f>+Y77-K77</f>
        <v>#REF!</v>
      </c>
      <c r="AI77" s="2" t="e">
        <f>+Z77-L77</f>
        <v>#REF!</v>
      </c>
      <c r="AJ77" s="2" t="e">
        <f>+AA77-M77</f>
        <v>#REF!</v>
      </c>
      <c r="AK77" s="2" t="e">
        <f>+AB77-N77</f>
        <v>#REF!</v>
      </c>
      <c r="AL77" s="2" t="e">
        <f>+AD77-G77</f>
        <v>#REF!</v>
      </c>
      <c r="AM77" s="2" t="e">
        <f>+AE77-G77</f>
        <v>#REF!</v>
      </c>
    </row>
    <row r="78" spans="1:39" customHeight="1" ht="13.8">
      <c r="E78" t="str">
        <f>IF(G78="","",E77+1)</f>
        <v/>
      </c>
      <c r="F78" s="82">
        <f>+F77+1</f>
        <v>68</v>
      </c>
      <c r="G78" s="93"/>
      <c r="H78" s="84"/>
      <c r="I78" s="88"/>
      <c r="J78" s="79"/>
      <c r="K78" s="78"/>
      <c r="L78" s="76"/>
      <c r="M78" s="79"/>
      <c r="N78" s="87"/>
      <c r="P78" s="81"/>
      <c r="Q78" s="81"/>
      <c r="R78" s="2" t="e">
        <f>+#REF!</f>
        <v>#REF!</v>
      </c>
      <c r="S78" s="2" t="e">
        <f>+#REF!-#REF!</f>
        <v>#REF!</v>
      </c>
      <c r="T78" s="2" t="e">
        <f>+#REF!</f>
        <v>#REF!</v>
      </c>
      <c r="U78" s="2" t="e">
        <f>+S78+T78</f>
        <v>#REF!</v>
      </c>
      <c r="V78" s="2" t="e">
        <f>+#REF!</f>
        <v>#REF!</v>
      </c>
      <c r="W78" s="2" t="e">
        <f>IF(W79="",IF(S78&gt;G78,V78,0),IF(W79=0,0,IF(S78&gt;G78,V78,0)))</f>
        <v>#REF!</v>
      </c>
      <c r="Y78" s="2" t="e">
        <f>+#REF!</f>
        <v>#REF!</v>
      </c>
      <c r="Z78" s="2" t="e">
        <f>+#REF!</f>
        <v>#REF!</v>
      </c>
      <c r="AA78" s="2" t="e">
        <f>+#REF!</f>
        <v>#REF!</v>
      </c>
      <c r="AB78" s="2" t="e">
        <f>+#REF!</f>
        <v>#REF!</v>
      </c>
      <c r="AC78" s="2"/>
      <c r="AD78" s="2" t="e">
        <f>+#REF!</f>
        <v>#REF!</v>
      </c>
      <c r="AE78" s="2" t="e">
        <f>+#REF!</f>
        <v>#REF!</v>
      </c>
      <c r="AF78" s="2" t="e">
        <f>+#REF!</f>
        <v>#REF!</v>
      </c>
      <c r="AG78" s="2" t="e">
        <f>+#REF!</f>
        <v>#REF!</v>
      </c>
      <c r="AH78" s="2" t="e">
        <f>+Y78-K78</f>
        <v>#REF!</v>
      </c>
      <c r="AI78" s="2" t="e">
        <f>+Z78-L78</f>
        <v>#REF!</v>
      </c>
      <c r="AJ78" s="2" t="e">
        <f>+AA78-M78</f>
        <v>#REF!</v>
      </c>
      <c r="AK78" s="2" t="e">
        <f>+AB78-N78</f>
        <v>#REF!</v>
      </c>
      <c r="AL78" s="2" t="e">
        <f>+AD78-G78</f>
        <v>#REF!</v>
      </c>
      <c r="AM78" s="2" t="e">
        <f>+AE78-G78</f>
        <v>#REF!</v>
      </c>
    </row>
    <row r="79" spans="1:39" customHeight="1" ht="13.8">
      <c r="E79" t="str">
        <f>IF(G79="","",E78+1)</f>
        <v/>
      </c>
      <c r="F79" s="82">
        <f>+F78+1</f>
        <v>69</v>
      </c>
      <c r="G79" s="93"/>
      <c r="H79" s="75"/>
      <c r="I79" s="88"/>
      <c r="J79" s="79"/>
      <c r="K79" s="78"/>
      <c r="L79" s="76"/>
      <c r="M79" s="79"/>
      <c r="N79" s="87"/>
      <c r="P79" s="81"/>
      <c r="Q79" s="81"/>
      <c r="R79" s="2" t="e">
        <f>+#REF!</f>
        <v>#REF!</v>
      </c>
      <c r="S79" s="2" t="e">
        <f>+#REF!-#REF!</f>
        <v>#REF!</v>
      </c>
      <c r="T79" s="2" t="e">
        <f>+#REF!</f>
        <v>#REF!</v>
      </c>
      <c r="U79" s="2" t="e">
        <f>+S79+T79</f>
        <v>#REF!</v>
      </c>
      <c r="V79" s="2" t="e">
        <f>+#REF!</f>
        <v>#REF!</v>
      </c>
      <c r="W79" s="2" t="e">
        <f>IF(W80="",IF(S79&gt;G79,V79,0),IF(W80=0,0,IF(S79&gt;G79,V79,0)))</f>
        <v>#REF!</v>
      </c>
      <c r="Y79" s="2" t="e">
        <f>+#REF!</f>
        <v>#REF!</v>
      </c>
      <c r="Z79" s="2" t="e">
        <f>+#REF!</f>
        <v>#REF!</v>
      </c>
      <c r="AA79" s="2" t="e">
        <f>+#REF!</f>
        <v>#REF!</v>
      </c>
      <c r="AB79" s="2" t="e">
        <f>+#REF!</f>
        <v>#REF!</v>
      </c>
      <c r="AC79" s="2"/>
      <c r="AD79" s="2" t="e">
        <f>+#REF!</f>
        <v>#REF!</v>
      </c>
      <c r="AE79" s="2" t="e">
        <f>+#REF!</f>
        <v>#REF!</v>
      </c>
      <c r="AF79" s="2" t="e">
        <f>+#REF!</f>
        <v>#REF!</v>
      </c>
      <c r="AG79" s="2" t="e">
        <f>+#REF!</f>
        <v>#REF!</v>
      </c>
      <c r="AH79" s="2" t="e">
        <f>+Y79-K79</f>
        <v>#REF!</v>
      </c>
      <c r="AI79" s="2" t="e">
        <f>+Z79-L79</f>
        <v>#REF!</v>
      </c>
      <c r="AJ79" s="2" t="e">
        <f>+AA79-M79</f>
        <v>#REF!</v>
      </c>
      <c r="AK79" s="2" t="e">
        <f>+AB79-N79</f>
        <v>#REF!</v>
      </c>
      <c r="AL79" s="2" t="e">
        <f>+AD79-G79</f>
        <v>#REF!</v>
      </c>
      <c r="AM79" s="2" t="e">
        <f>+AE79-G79</f>
        <v>#REF!</v>
      </c>
    </row>
    <row r="80" spans="1:39" customHeight="1" ht="13.8">
      <c r="E80" t="str">
        <f>IF(G80="","",E79+1)</f>
        <v/>
      </c>
      <c r="F80" s="82">
        <f>+F79+1</f>
        <v>70</v>
      </c>
      <c r="G80" s="93"/>
      <c r="H80" s="84"/>
      <c r="I80" s="88"/>
      <c r="J80" s="79"/>
      <c r="K80" s="78"/>
      <c r="L80" s="76"/>
      <c r="M80" s="79"/>
      <c r="N80" s="87"/>
      <c r="P80" s="81"/>
      <c r="Q80" s="81"/>
      <c r="R80" s="2" t="e">
        <f>+#REF!</f>
        <v>#REF!</v>
      </c>
      <c r="S80" s="2" t="e">
        <f>+#REF!-#REF!</f>
        <v>#REF!</v>
      </c>
      <c r="T80" s="2" t="e">
        <f>+#REF!</f>
        <v>#REF!</v>
      </c>
      <c r="U80" s="2" t="e">
        <f>+S80+T80</f>
        <v>#REF!</v>
      </c>
      <c r="V80" s="2" t="e">
        <f>+#REF!</f>
        <v>#REF!</v>
      </c>
      <c r="W80" s="2" t="e">
        <f>IF(W81="",IF(S80&gt;G80,V80,0),IF(W81=0,0,IF(S80&gt;G80,V80,0)))</f>
        <v>#REF!</v>
      </c>
      <c r="Y80" s="2" t="e">
        <f>+#REF!</f>
        <v>#REF!</v>
      </c>
      <c r="Z80" s="2" t="e">
        <f>+#REF!</f>
        <v>#REF!</v>
      </c>
      <c r="AA80" s="2" t="e">
        <f>+#REF!</f>
        <v>#REF!</v>
      </c>
      <c r="AB80" s="2" t="e">
        <f>+#REF!</f>
        <v>#REF!</v>
      </c>
      <c r="AC80" s="2"/>
      <c r="AD80" s="2" t="e">
        <f>+#REF!</f>
        <v>#REF!</v>
      </c>
      <c r="AE80" s="2" t="e">
        <f>+#REF!</f>
        <v>#REF!</v>
      </c>
      <c r="AF80" s="2" t="e">
        <f>+#REF!</f>
        <v>#REF!</v>
      </c>
      <c r="AG80" s="2" t="e">
        <f>+#REF!</f>
        <v>#REF!</v>
      </c>
      <c r="AH80" s="2" t="e">
        <f>+Y80-K80</f>
        <v>#REF!</v>
      </c>
      <c r="AI80" s="2" t="e">
        <f>+Z80-L80</f>
        <v>#REF!</v>
      </c>
      <c r="AJ80" s="2" t="e">
        <f>+AA80-M80</f>
        <v>#REF!</v>
      </c>
      <c r="AK80" s="2" t="e">
        <f>+AB80-N80</f>
        <v>#REF!</v>
      </c>
      <c r="AL80" s="2" t="e">
        <f>+AD80-G80</f>
        <v>#REF!</v>
      </c>
      <c r="AM80" s="2" t="e">
        <f>+AE80-G80</f>
        <v>#REF!</v>
      </c>
    </row>
    <row r="81" spans="1:39" customHeight="1" ht="13.8">
      <c r="E81" t="str">
        <f>IF(G81="","",E80+1)</f>
        <v/>
      </c>
      <c r="F81" s="82">
        <f>+F80+1</f>
        <v>71</v>
      </c>
      <c r="G81" s="93"/>
      <c r="H81" s="75"/>
      <c r="I81" s="88"/>
      <c r="J81" s="79"/>
      <c r="K81" s="78"/>
      <c r="L81" s="76"/>
      <c r="M81" s="79"/>
      <c r="N81" s="87"/>
      <c r="P81" s="81"/>
      <c r="Q81" s="81"/>
      <c r="R81" s="2" t="e">
        <f>+#REF!</f>
        <v>#REF!</v>
      </c>
      <c r="S81" s="2" t="e">
        <f>+#REF!-#REF!</f>
        <v>#REF!</v>
      </c>
      <c r="T81" s="2" t="e">
        <f>+#REF!</f>
        <v>#REF!</v>
      </c>
      <c r="U81" s="2" t="e">
        <f>+S81+T81</f>
        <v>#REF!</v>
      </c>
      <c r="V81" s="2" t="e">
        <f>+#REF!</f>
        <v>#REF!</v>
      </c>
      <c r="W81" s="2" t="e">
        <f>IF(W82="",IF(S81&gt;G81,V81,0),IF(W82=0,0,IF(S81&gt;G81,V81,0)))</f>
        <v>#REF!</v>
      </c>
      <c r="Y81" s="2" t="e">
        <f>+#REF!</f>
        <v>#REF!</v>
      </c>
      <c r="Z81" s="2" t="e">
        <f>+#REF!</f>
        <v>#REF!</v>
      </c>
      <c r="AA81" s="2" t="e">
        <f>+#REF!</f>
        <v>#REF!</v>
      </c>
      <c r="AB81" s="2" t="e">
        <f>+#REF!</f>
        <v>#REF!</v>
      </c>
      <c r="AC81" s="2"/>
      <c r="AD81" s="2" t="e">
        <f>+#REF!</f>
        <v>#REF!</v>
      </c>
      <c r="AE81" s="2" t="e">
        <f>+#REF!</f>
        <v>#REF!</v>
      </c>
      <c r="AF81" s="2" t="e">
        <f>+#REF!</f>
        <v>#REF!</v>
      </c>
      <c r="AG81" s="2" t="e">
        <f>+#REF!</f>
        <v>#REF!</v>
      </c>
      <c r="AH81" s="2" t="e">
        <f>+Y81-K81</f>
        <v>#REF!</v>
      </c>
      <c r="AI81" s="2" t="e">
        <f>+Z81-L81</f>
        <v>#REF!</v>
      </c>
      <c r="AJ81" s="2" t="e">
        <f>+AA81-M81</f>
        <v>#REF!</v>
      </c>
      <c r="AK81" s="2" t="e">
        <f>+AB81-N81</f>
        <v>#REF!</v>
      </c>
      <c r="AL81" s="2" t="e">
        <f>+AD81-G81</f>
        <v>#REF!</v>
      </c>
      <c r="AM81" s="2" t="e">
        <f>+AE81-G81</f>
        <v>#REF!</v>
      </c>
    </row>
    <row r="82" spans="1:39" customHeight="1" ht="13.8">
      <c r="E82" t="str">
        <f>IF(G82="","",E81+1)</f>
        <v/>
      </c>
      <c r="F82" s="82">
        <f>+F81+1</f>
        <v>72</v>
      </c>
      <c r="G82" s="93"/>
      <c r="H82" s="84"/>
      <c r="I82" s="88"/>
      <c r="J82" s="79"/>
      <c r="K82" s="78"/>
      <c r="L82" s="76"/>
      <c r="M82" s="79"/>
      <c r="N82" s="87"/>
      <c r="P82" s="81"/>
      <c r="Q82" s="81"/>
      <c r="R82" s="2" t="e">
        <f>+#REF!</f>
        <v>#REF!</v>
      </c>
      <c r="S82" s="2" t="e">
        <f>+#REF!-#REF!</f>
        <v>#REF!</v>
      </c>
      <c r="T82" s="2" t="e">
        <f>+#REF!</f>
        <v>#REF!</v>
      </c>
      <c r="U82" s="2" t="e">
        <f>+S82+T82</f>
        <v>#REF!</v>
      </c>
      <c r="V82" s="2" t="e">
        <f>+#REF!</f>
        <v>#REF!</v>
      </c>
      <c r="W82" s="2" t="e">
        <f>IF(W83="",IF(S82&gt;G82,V82,0),IF(W83=0,0,IF(S82&gt;G82,V82,0)))</f>
        <v>#REF!</v>
      </c>
      <c r="Y82" s="2" t="e">
        <f>+#REF!</f>
        <v>#REF!</v>
      </c>
      <c r="Z82" s="2" t="e">
        <f>+#REF!</f>
        <v>#REF!</v>
      </c>
      <c r="AA82" s="2" t="e">
        <f>+#REF!</f>
        <v>#REF!</v>
      </c>
      <c r="AB82" s="2" t="e">
        <f>+#REF!</f>
        <v>#REF!</v>
      </c>
      <c r="AC82" s="2"/>
      <c r="AD82" s="2" t="e">
        <f>+#REF!</f>
        <v>#REF!</v>
      </c>
      <c r="AE82" s="2" t="e">
        <f>+#REF!</f>
        <v>#REF!</v>
      </c>
      <c r="AF82" s="2" t="e">
        <f>+#REF!</f>
        <v>#REF!</v>
      </c>
      <c r="AG82" s="2" t="e">
        <f>+#REF!</f>
        <v>#REF!</v>
      </c>
      <c r="AH82" s="2" t="e">
        <f>+Y82-K82</f>
        <v>#REF!</v>
      </c>
      <c r="AI82" s="2" t="e">
        <f>+Z82-L82</f>
        <v>#REF!</v>
      </c>
      <c r="AJ82" s="2" t="e">
        <f>+AA82-M82</f>
        <v>#REF!</v>
      </c>
      <c r="AK82" s="2" t="e">
        <f>+AB82-N82</f>
        <v>#REF!</v>
      </c>
      <c r="AL82" s="2" t="e">
        <f>+AD82-G82</f>
        <v>#REF!</v>
      </c>
      <c r="AM82" s="2" t="e">
        <f>+AE82-G82</f>
        <v>#REF!</v>
      </c>
    </row>
    <row r="83" spans="1:39" customHeight="1" ht="13.8">
      <c r="E83" t="str">
        <f>IF(G83="","",E82+1)</f>
        <v/>
      </c>
      <c r="F83" s="82">
        <f>+F82+1</f>
        <v>73</v>
      </c>
      <c r="G83" s="93"/>
      <c r="H83" s="75"/>
      <c r="I83" s="88"/>
      <c r="J83" s="79"/>
      <c r="K83" s="78"/>
      <c r="L83" s="76"/>
      <c r="M83" s="79"/>
      <c r="N83" s="87"/>
      <c r="P83" s="81"/>
      <c r="Q83" s="81"/>
      <c r="R83" s="2" t="e">
        <f>+#REF!</f>
        <v>#REF!</v>
      </c>
      <c r="S83" s="2" t="e">
        <f>+#REF!-#REF!</f>
        <v>#REF!</v>
      </c>
      <c r="T83" s="2" t="e">
        <f>+#REF!</f>
        <v>#REF!</v>
      </c>
      <c r="U83" s="2" t="e">
        <f>+S83+T83</f>
        <v>#REF!</v>
      </c>
      <c r="V83" s="2" t="e">
        <f>+#REF!</f>
        <v>#REF!</v>
      </c>
      <c r="W83" s="2" t="e">
        <f>IF(W84="",IF(S83&gt;G83,V83,0),IF(W84=0,0,IF(S83&gt;G83,V83,0)))</f>
        <v>#REF!</v>
      </c>
      <c r="Y83" s="2" t="e">
        <f>+#REF!</f>
        <v>#REF!</v>
      </c>
      <c r="Z83" s="2" t="e">
        <f>+#REF!</f>
        <v>#REF!</v>
      </c>
      <c r="AA83" s="2" t="e">
        <f>+#REF!</f>
        <v>#REF!</v>
      </c>
      <c r="AB83" s="2" t="e">
        <f>+#REF!</f>
        <v>#REF!</v>
      </c>
      <c r="AC83" s="2"/>
      <c r="AD83" s="2" t="e">
        <f>+#REF!</f>
        <v>#REF!</v>
      </c>
      <c r="AE83" s="2" t="e">
        <f>+#REF!</f>
        <v>#REF!</v>
      </c>
      <c r="AF83" s="2" t="e">
        <f>+#REF!</f>
        <v>#REF!</v>
      </c>
      <c r="AG83" s="2" t="e">
        <f>+#REF!</f>
        <v>#REF!</v>
      </c>
      <c r="AH83" s="2" t="e">
        <f>+Y83-K83</f>
        <v>#REF!</v>
      </c>
      <c r="AI83" s="2" t="e">
        <f>+Z83-L83</f>
        <v>#REF!</v>
      </c>
      <c r="AJ83" s="2" t="e">
        <f>+AA83-M83</f>
        <v>#REF!</v>
      </c>
      <c r="AK83" s="2" t="e">
        <f>+AB83-N83</f>
        <v>#REF!</v>
      </c>
      <c r="AL83" s="2" t="e">
        <f>+AD83-G83</f>
        <v>#REF!</v>
      </c>
      <c r="AM83" s="2" t="e">
        <f>+AE83-G83</f>
        <v>#REF!</v>
      </c>
    </row>
    <row r="84" spans="1:39" customHeight="1" ht="13.8">
      <c r="E84" t="str">
        <f>IF(G84="","",E83+1)</f>
        <v/>
      </c>
      <c r="F84" s="82">
        <f>+F83+1</f>
        <v>74</v>
      </c>
      <c r="G84" s="93"/>
      <c r="H84" s="84"/>
      <c r="I84" s="88"/>
      <c r="J84" s="79"/>
      <c r="K84" s="78"/>
      <c r="L84" s="76"/>
      <c r="M84" s="79"/>
      <c r="N84" s="87"/>
      <c r="P84" s="81"/>
      <c r="Q84" s="81"/>
      <c r="R84" s="2" t="e">
        <f>+#REF!</f>
        <v>#REF!</v>
      </c>
      <c r="S84" s="2" t="e">
        <f>+#REF!-#REF!</f>
        <v>#REF!</v>
      </c>
      <c r="T84" s="2" t="e">
        <f>+#REF!</f>
        <v>#REF!</v>
      </c>
      <c r="U84" s="2" t="e">
        <f>+S84+T84</f>
        <v>#REF!</v>
      </c>
      <c r="V84" s="2" t="e">
        <f>+#REF!</f>
        <v>#REF!</v>
      </c>
      <c r="W84" s="2" t="e">
        <f>IF(W85="",IF(S84&gt;G84,V84,0),IF(W85=0,0,IF(S84&gt;G84,V84,0)))</f>
        <v>#REF!</v>
      </c>
      <c r="Y84" s="2" t="e">
        <f>+#REF!</f>
        <v>#REF!</v>
      </c>
      <c r="Z84" s="2" t="e">
        <f>+#REF!</f>
        <v>#REF!</v>
      </c>
      <c r="AA84" s="2" t="e">
        <f>+#REF!</f>
        <v>#REF!</v>
      </c>
      <c r="AB84" s="2" t="e">
        <f>+#REF!</f>
        <v>#REF!</v>
      </c>
      <c r="AC84" s="2"/>
      <c r="AD84" s="2" t="e">
        <f>+#REF!</f>
        <v>#REF!</v>
      </c>
      <c r="AE84" s="2" t="e">
        <f>+#REF!</f>
        <v>#REF!</v>
      </c>
      <c r="AF84" s="2" t="e">
        <f>+#REF!</f>
        <v>#REF!</v>
      </c>
      <c r="AG84" s="2" t="e">
        <f>+#REF!</f>
        <v>#REF!</v>
      </c>
      <c r="AH84" s="2" t="e">
        <f>+Y84-K84</f>
        <v>#REF!</v>
      </c>
      <c r="AI84" s="2" t="e">
        <f>+Z84-L84</f>
        <v>#REF!</v>
      </c>
      <c r="AJ84" s="2" t="e">
        <f>+AA84-M84</f>
        <v>#REF!</v>
      </c>
      <c r="AK84" s="2" t="e">
        <f>+AB84-N84</f>
        <v>#REF!</v>
      </c>
      <c r="AL84" s="2" t="e">
        <f>+AD84-G84</f>
        <v>#REF!</v>
      </c>
      <c r="AM84" s="2" t="e">
        <f>+AE84-G84</f>
        <v>#REF!</v>
      </c>
    </row>
    <row r="85" spans="1:39" customHeight="1" ht="13.8">
      <c r="E85" t="str">
        <f>IF(G85="","",E84+1)</f>
        <v/>
      </c>
      <c r="F85" s="82">
        <f>+F84+1</f>
        <v>75</v>
      </c>
      <c r="G85" s="93"/>
      <c r="H85" s="75"/>
      <c r="I85" s="88"/>
      <c r="J85" s="79"/>
      <c r="K85" s="78"/>
      <c r="L85" s="76"/>
      <c r="M85" s="79"/>
      <c r="N85" s="87"/>
      <c r="P85" s="81"/>
      <c r="Q85" s="81"/>
      <c r="R85" s="2" t="e">
        <f>+#REF!</f>
        <v>#REF!</v>
      </c>
      <c r="S85" s="2" t="e">
        <f>+#REF!-#REF!</f>
        <v>#REF!</v>
      </c>
      <c r="T85" s="2" t="e">
        <f>+#REF!</f>
        <v>#REF!</v>
      </c>
      <c r="U85" s="2" t="e">
        <f>+S85+T85</f>
        <v>#REF!</v>
      </c>
      <c r="V85" s="2" t="e">
        <f>+#REF!</f>
        <v>#REF!</v>
      </c>
      <c r="W85" s="2" t="e">
        <f>IF(W86="",IF(S85&gt;G85,V85,0),IF(W86=0,0,IF(S85&gt;G85,V85,0)))</f>
        <v>#REF!</v>
      </c>
      <c r="Y85" s="2" t="e">
        <f>+#REF!</f>
        <v>#REF!</v>
      </c>
      <c r="Z85" s="2" t="e">
        <f>+#REF!</f>
        <v>#REF!</v>
      </c>
      <c r="AA85" s="2" t="e">
        <f>+#REF!</f>
        <v>#REF!</v>
      </c>
      <c r="AB85" s="2" t="e">
        <f>+#REF!</f>
        <v>#REF!</v>
      </c>
      <c r="AC85" s="2"/>
      <c r="AD85" s="2" t="e">
        <f>+#REF!</f>
        <v>#REF!</v>
      </c>
      <c r="AE85" s="2" t="e">
        <f>+#REF!</f>
        <v>#REF!</v>
      </c>
      <c r="AF85" s="2" t="e">
        <f>+#REF!</f>
        <v>#REF!</v>
      </c>
      <c r="AG85" s="2" t="e">
        <f>+#REF!</f>
        <v>#REF!</v>
      </c>
      <c r="AH85" s="2" t="e">
        <f>+Y85-K85</f>
        <v>#REF!</v>
      </c>
      <c r="AI85" s="2" t="e">
        <f>+Z85-L85</f>
        <v>#REF!</v>
      </c>
      <c r="AJ85" s="2" t="e">
        <f>+AA85-M85</f>
        <v>#REF!</v>
      </c>
      <c r="AK85" s="2" t="e">
        <f>+AB85-N85</f>
        <v>#REF!</v>
      </c>
      <c r="AL85" s="2" t="e">
        <f>+AD85-G85</f>
        <v>#REF!</v>
      </c>
      <c r="AM85" s="2" t="e">
        <f>+AE85-G85</f>
        <v>#REF!</v>
      </c>
    </row>
    <row r="86" spans="1:39" customHeight="1" ht="13.8">
      <c r="E86" t="str">
        <f>IF(G86="","",E85+1)</f>
        <v/>
      </c>
      <c r="F86" s="82">
        <f>+F85+1</f>
        <v>76</v>
      </c>
      <c r="G86" s="93"/>
      <c r="H86" s="84"/>
      <c r="I86" s="88"/>
      <c r="J86" s="79"/>
      <c r="K86" s="78"/>
      <c r="L86" s="76"/>
      <c r="M86" s="79"/>
      <c r="N86" s="87"/>
      <c r="P86" s="81"/>
      <c r="Q86" s="81"/>
      <c r="R86" s="2" t="e">
        <f>+#REF!</f>
        <v>#REF!</v>
      </c>
      <c r="S86" s="2" t="e">
        <f>+#REF!-#REF!</f>
        <v>#REF!</v>
      </c>
      <c r="T86" s="2" t="e">
        <f>+#REF!</f>
        <v>#REF!</v>
      </c>
      <c r="U86" s="2" t="e">
        <f>+S86+T86</f>
        <v>#REF!</v>
      </c>
      <c r="V86" s="2" t="e">
        <f>+#REF!</f>
        <v>#REF!</v>
      </c>
      <c r="W86" s="2" t="e">
        <f>IF(W87="",IF(S86&gt;G86,V86,0),IF(W87=0,0,IF(S86&gt;G86,V86,0)))</f>
        <v>#REF!</v>
      </c>
      <c r="Y86" s="2" t="e">
        <f>+#REF!</f>
        <v>#REF!</v>
      </c>
      <c r="Z86" s="2" t="e">
        <f>+#REF!</f>
        <v>#REF!</v>
      </c>
      <c r="AA86" s="2" t="e">
        <f>+#REF!</f>
        <v>#REF!</v>
      </c>
      <c r="AB86" s="2" t="e">
        <f>+#REF!</f>
        <v>#REF!</v>
      </c>
      <c r="AC86" s="2"/>
      <c r="AD86" s="2" t="e">
        <f>+#REF!</f>
        <v>#REF!</v>
      </c>
      <c r="AE86" s="2" t="e">
        <f>+#REF!</f>
        <v>#REF!</v>
      </c>
      <c r="AF86" s="2" t="e">
        <f>+#REF!</f>
        <v>#REF!</v>
      </c>
      <c r="AG86" s="2" t="e">
        <f>+#REF!</f>
        <v>#REF!</v>
      </c>
      <c r="AH86" s="2" t="e">
        <f>+Y86-K86</f>
        <v>#REF!</v>
      </c>
      <c r="AI86" s="2" t="e">
        <f>+Z86-L86</f>
        <v>#REF!</v>
      </c>
      <c r="AJ86" s="2" t="e">
        <f>+AA86-M86</f>
        <v>#REF!</v>
      </c>
      <c r="AK86" s="2" t="e">
        <f>+AB86-N86</f>
        <v>#REF!</v>
      </c>
      <c r="AL86" s="2" t="e">
        <f>+AD86-G86</f>
        <v>#REF!</v>
      </c>
      <c r="AM86" s="2" t="e">
        <f>+AE86-G86</f>
        <v>#REF!</v>
      </c>
    </row>
    <row r="87" spans="1:39" customHeight="1" ht="13.8">
      <c r="E87" t="str">
        <f>IF(G87="","",E86+1)</f>
        <v/>
      </c>
      <c r="F87" s="82">
        <f>+F86+1</f>
        <v>77</v>
      </c>
      <c r="G87" s="93"/>
      <c r="H87" s="75"/>
      <c r="I87" s="88"/>
      <c r="J87" s="79"/>
      <c r="K87" s="78"/>
      <c r="L87" s="76"/>
      <c r="M87" s="79"/>
      <c r="N87" s="87"/>
      <c r="P87" s="81"/>
      <c r="Q87" s="81"/>
      <c r="R87" s="2" t="e">
        <f>+#REF!</f>
        <v>#REF!</v>
      </c>
      <c r="S87" s="2" t="e">
        <f>+#REF!-#REF!</f>
        <v>#REF!</v>
      </c>
      <c r="T87" s="2" t="e">
        <f>+#REF!</f>
        <v>#REF!</v>
      </c>
      <c r="U87" s="2" t="e">
        <f>+S87+T87</f>
        <v>#REF!</v>
      </c>
      <c r="V87" s="2" t="e">
        <f>+#REF!</f>
        <v>#REF!</v>
      </c>
      <c r="W87" s="2" t="e">
        <f>IF(W88="",IF(S87&gt;G87,V87,0),IF(W88=0,0,IF(S87&gt;G87,V87,0)))</f>
        <v>#REF!</v>
      </c>
      <c r="Y87" s="2" t="e">
        <f>+#REF!</f>
        <v>#REF!</v>
      </c>
      <c r="Z87" s="2" t="e">
        <f>+#REF!</f>
        <v>#REF!</v>
      </c>
      <c r="AA87" s="2" t="e">
        <f>+#REF!</f>
        <v>#REF!</v>
      </c>
      <c r="AB87" s="2" t="e">
        <f>+#REF!</f>
        <v>#REF!</v>
      </c>
      <c r="AC87" s="2"/>
      <c r="AD87" s="2" t="e">
        <f>+#REF!</f>
        <v>#REF!</v>
      </c>
      <c r="AE87" s="2" t="e">
        <f>+#REF!</f>
        <v>#REF!</v>
      </c>
      <c r="AF87" s="2" t="e">
        <f>+#REF!</f>
        <v>#REF!</v>
      </c>
      <c r="AG87" s="2" t="e">
        <f>+#REF!</f>
        <v>#REF!</v>
      </c>
      <c r="AH87" s="2" t="e">
        <f>+Y87-K87</f>
        <v>#REF!</v>
      </c>
      <c r="AI87" s="2" t="e">
        <f>+Z87-L87</f>
        <v>#REF!</v>
      </c>
      <c r="AJ87" s="2" t="e">
        <f>+AA87-M87</f>
        <v>#REF!</v>
      </c>
      <c r="AK87" s="2" t="e">
        <f>+AB87-N87</f>
        <v>#REF!</v>
      </c>
      <c r="AL87" s="2" t="e">
        <f>+AD87-G87</f>
        <v>#REF!</v>
      </c>
      <c r="AM87" s="2" t="e">
        <f>+AE87-G87</f>
        <v>#REF!</v>
      </c>
    </row>
    <row r="88" spans="1:39" customHeight="1" ht="13.8">
      <c r="E88" t="str">
        <f>IF(G88="","",E87+1)</f>
        <v/>
      </c>
      <c r="F88" s="82">
        <f>+F87+1</f>
        <v>78</v>
      </c>
      <c r="G88" s="93"/>
      <c r="H88" s="84"/>
      <c r="I88" s="88"/>
      <c r="J88" s="79"/>
      <c r="K88" s="78"/>
      <c r="L88" s="76"/>
      <c r="M88" s="79"/>
      <c r="N88" s="87"/>
      <c r="P88" s="81"/>
      <c r="Q88" s="81"/>
      <c r="R88" s="2" t="e">
        <f>+#REF!</f>
        <v>#REF!</v>
      </c>
      <c r="S88" s="2" t="e">
        <f>+#REF!-#REF!</f>
        <v>#REF!</v>
      </c>
      <c r="T88" s="2" t="e">
        <f>+#REF!</f>
        <v>#REF!</v>
      </c>
      <c r="U88" s="2" t="e">
        <f>+S88+T88</f>
        <v>#REF!</v>
      </c>
      <c r="V88" s="2" t="e">
        <f>+#REF!</f>
        <v>#REF!</v>
      </c>
      <c r="W88" s="2" t="e">
        <f>IF(W89="",IF(S88&gt;G88,V88,0),IF(W89=0,0,IF(S88&gt;G88,V88,0)))</f>
        <v>#REF!</v>
      </c>
      <c r="Y88" s="2" t="e">
        <f>+#REF!</f>
        <v>#REF!</v>
      </c>
      <c r="Z88" s="2" t="e">
        <f>+#REF!</f>
        <v>#REF!</v>
      </c>
      <c r="AA88" s="2" t="e">
        <f>+#REF!</f>
        <v>#REF!</v>
      </c>
      <c r="AB88" s="2" t="e">
        <f>+#REF!</f>
        <v>#REF!</v>
      </c>
      <c r="AC88" s="2"/>
      <c r="AD88" s="2" t="e">
        <f>+#REF!</f>
        <v>#REF!</v>
      </c>
      <c r="AE88" s="2" t="e">
        <f>+#REF!</f>
        <v>#REF!</v>
      </c>
      <c r="AF88" s="2" t="e">
        <f>+#REF!</f>
        <v>#REF!</v>
      </c>
      <c r="AG88" s="2" t="e">
        <f>+#REF!</f>
        <v>#REF!</v>
      </c>
      <c r="AH88" s="2" t="e">
        <f>+Y88-K88</f>
        <v>#REF!</v>
      </c>
      <c r="AI88" s="2" t="e">
        <f>+Z88-L88</f>
        <v>#REF!</v>
      </c>
      <c r="AJ88" s="2" t="e">
        <f>+AA88-M88</f>
        <v>#REF!</v>
      </c>
      <c r="AK88" s="2" t="e">
        <f>+AB88-N88</f>
        <v>#REF!</v>
      </c>
      <c r="AL88" s="2" t="e">
        <f>+AD88-G88</f>
        <v>#REF!</v>
      </c>
      <c r="AM88" s="2" t="e">
        <f>+AE88-G88</f>
        <v>#REF!</v>
      </c>
    </row>
    <row r="89" spans="1:39" customHeight="1" ht="13.8">
      <c r="E89" t="str">
        <f>IF(G89="","",E88+1)</f>
        <v/>
      </c>
      <c r="F89" s="82">
        <f>+F88+1</f>
        <v>79</v>
      </c>
      <c r="G89" s="93"/>
      <c r="H89" s="75"/>
      <c r="I89" s="88"/>
      <c r="J89" s="79"/>
      <c r="K89" s="78"/>
      <c r="L89" s="76"/>
      <c r="M89" s="79"/>
      <c r="N89" s="87"/>
      <c r="P89" s="81"/>
      <c r="Q89" s="81"/>
      <c r="R89" s="2" t="e">
        <f>+#REF!</f>
        <v>#REF!</v>
      </c>
      <c r="S89" s="2" t="e">
        <f>+#REF!-#REF!</f>
        <v>#REF!</v>
      </c>
      <c r="T89" s="2" t="e">
        <f>+#REF!</f>
        <v>#REF!</v>
      </c>
      <c r="U89" s="2" t="e">
        <f>+S89+T89</f>
        <v>#REF!</v>
      </c>
      <c r="V89" s="2" t="e">
        <f>+#REF!</f>
        <v>#REF!</v>
      </c>
      <c r="W89" s="2" t="e">
        <f>IF(W90="",IF(S89&gt;G89,V89,0),IF(W90=0,0,IF(S89&gt;G89,V89,0)))</f>
        <v>#REF!</v>
      </c>
      <c r="Y89" s="2" t="e">
        <f>+#REF!</f>
        <v>#REF!</v>
      </c>
      <c r="Z89" s="2" t="e">
        <f>+#REF!</f>
        <v>#REF!</v>
      </c>
      <c r="AA89" s="2" t="e">
        <f>+#REF!</f>
        <v>#REF!</v>
      </c>
      <c r="AB89" s="2" t="e">
        <f>+#REF!</f>
        <v>#REF!</v>
      </c>
      <c r="AC89" s="2"/>
      <c r="AD89" s="2" t="e">
        <f>+#REF!</f>
        <v>#REF!</v>
      </c>
      <c r="AE89" s="2" t="e">
        <f>+#REF!</f>
        <v>#REF!</v>
      </c>
      <c r="AF89" s="2" t="e">
        <f>+#REF!</f>
        <v>#REF!</v>
      </c>
      <c r="AG89" s="2" t="e">
        <f>+#REF!</f>
        <v>#REF!</v>
      </c>
      <c r="AH89" s="2" t="e">
        <f>+Y89-K89</f>
        <v>#REF!</v>
      </c>
      <c r="AI89" s="2" t="e">
        <f>+Z89-L89</f>
        <v>#REF!</v>
      </c>
      <c r="AJ89" s="2" t="e">
        <f>+AA89-M89</f>
        <v>#REF!</v>
      </c>
      <c r="AK89" s="2" t="e">
        <f>+AB89-N89</f>
        <v>#REF!</v>
      </c>
      <c r="AL89" s="2" t="e">
        <f>+AD89-G89</f>
        <v>#REF!</v>
      </c>
      <c r="AM89" s="2" t="e">
        <f>+AE89-G89</f>
        <v>#REF!</v>
      </c>
    </row>
    <row r="90" spans="1:39" customHeight="1" ht="13.8">
      <c r="E90" t="str">
        <f>IF(G90="","",E89+1)</f>
        <v/>
      </c>
      <c r="F90" s="82">
        <f>+F89+1</f>
        <v>80</v>
      </c>
      <c r="G90" s="93"/>
      <c r="H90" s="84"/>
      <c r="I90" s="88"/>
      <c r="J90" s="79"/>
      <c r="K90" s="78"/>
      <c r="L90" s="88"/>
      <c r="M90" s="79"/>
      <c r="N90" s="87"/>
      <c r="P90" s="81"/>
      <c r="Q90" s="81"/>
      <c r="R90" s="2" t="e">
        <f>+#REF!</f>
        <v>#REF!</v>
      </c>
      <c r="S90" s="2" t="e">
        <f>+#REF!-#REF!</f>
        <v>#REF!</v>
      </c>
      <c r="T90" s="2" t="e">
        <f>+#REF!</f>
        <v>#REF!</v>
      </c>
      <c r="U90" s="2" t="e">
        <f>+S90+T90</f>
        <v>#REF!</v>
      </c>
      <c r="V90" s="2" t="e">
        <f>+#REF!</f>
        <v>#REF!</v>
      </c>
      <c r="W90" s="2" t="e">
        <f>IF(W91="",IF(S90&gt;G90,V90,0),IF(W91=0,0,IF(S90&gt;G90,V90,0)))</f>
        <v>#REF!</v>
      </c>
      <c r="Y90" s="2" t="e">
        <f>+#REF!</f>
        <v>#REF!</v>
      </c>
      <c r="Z90" s="2" t="e">
        <f>+#REF!</f>
        <v>#REF!</v>
      </c>
      <c r="AA90" s="2" t="e">
        <f>+#REF!</f>
        <v>#REF!</v>
      </c>
      <c r="AB90" s="2" t="e">
        <f>+#REF!</f>
        <v>#REF!</v>
      </c>
      <c r="AC90" s="2"/>
      <c r="AD90" s="2" t="e">
        <f>+#REF!</f>
        <v>#REF!</v>
      </c>
      <c r="AE90" s="2" t="e">
        <f>+#REF!</f>
        <v>#REF!</v>
      </c>
      <c r="AF90" s="2" t="e">
        <f>+#REF!</f>
        <v>#REF!</v>
      </c>
      <c r="AG90" s="2" t="e">
        <f>+#REF!</f>
        <v>#REF!</v>
      </c>
      <c r="AH90" s="2" t="e">
        <f>+Y90-K90</f>
        <v>#REF!</v>
      </c>
      <c r="AI90" s="2" t="e">
        <f>+Z90-L90</f>
        <v>#REF!</v>
      </c>
      <c r="AJ90" s="2" t="e">
        <f>+AA90-M90</f>
        <v>#REF!</v>
      </c>
      <c r="AK90" s="2" t="e">
        <f>+AB90-N90</f>
        <v>#REF!</v>
      </c>
      <c r="AL90" s="2" t="e">
        <f>+AD90-G90</f>
        <v>#REF!</v>
      </c>
      <c r="AM90" s="2" t="e">
        <f>+AE90-G90</f>
        <v>#REF!</v>
      </c>
    </row>
    <row r="91" spans="1:39" customHeight="1" ht="13.8">
      <c r="E91" t="str">
        <f>IF(G91="","",E90+1)</f>
        <v/>
      </c>
      <c r="F91" s="82">
        <f>+F90+1</f>
        <v>81</v>
      </c>
      <c r="G91" s="93"/>
      <c r="H91" s="75"/>
      <c r="I91" s="88"/>
      <c r="J91" s="79"/>
      <c r="K91" s="78"/>
      <c r="L91" s="88"/>
      <c r="M91" s="79"/>
      <c r="N91" s="87"/>
      <c r="P91" s="81"/>
      <c r="Q91" s="81"/>
      <c r="R91" s="2" t="e">
        <f>+#REF!</f>
        <v>#REF!</v>
      </c>
      <c r="S91" s="2" t="e">
        <f>+#REF!-#REF!</f>
        <v>#REF!</v>
      </c>
      <c r="T91" s="2" t="e">
        <f>+#REF!</f>
        <v>#REF!</v>
      </c>
      <c r="U91" s="2" t="e">
        <f>+S91+T91</f>
        <v>#REF!</v>
      </c>
      <c r="V91" s="2" t="e">
        <f>+#REF!</f>
        <v>#REF!</v>
      </c>
      <c r="W91" s="2" t="e">
        <f>IF(W92="",IF(S91&gt;G91,V91,0),IF(W92=0,0,IF(S91&gt;G91,V91,0)))</f>
        <v>#REF!</v>
      </c>
      <c r="Y91" s="2" t="e">
        <f>+#REF!</f>
        <v>#REF!</v>
      </c>
      <c r="Z91" s="2" t="e">
        <f>+#REF!</f>
        <v>#REF!</v>
      </c>
      <c r="AA91" s="2" t="e">
        <f>+#REF!</f>
        <v>#REF!</v>
      </c>
      <c r="AB91" s="2" t="e">
        <f>+#REF!</f>
        <v>#REF!</v>
      </c>
      <c r="AC91" s="2"/>
      <c r="AD91" s="2" t="e">
        <f>+#REF!</f>
        <v>#REF!</v>
      </c>
      <c r="AE91" s="2" t="e">
        <f>+#REF!</f>
        <v>#REF!</v>
      </c>
      <c r="AF91" s="2" t="e">
        <f>+#REF!</f>
        <v>#REF!</v>
      </c>
      <c r="AG91" s="2" t="e">
        <f>+#REF!</f>
        <v>#REF!</v>
      </c>
      <c r="AH91" s="2" t="e">
        <f>+Y91-K91</f>
        <v>#REF!</v>
      </c>
      <c r="AI91" s="2" t="e">
        <f>+Z91-L91</f>
        <v>#REF!</v>
      </c>
      <c r="AJ91" s="2" t="e">
        <f>+AA91-M91</f>
        <v>#REF!</v>
      </c>
      <c r="AK91" s="2" t="e">
        <f>+AB91-N91</f>
        <v>#REF!</v>
      </c>
      <c r="AL91" s="2" t="e">
        <f>+AD91-G91</f>
        <v>#REF!</v>
      </c>
      <c r="AM91" s="2" t="e">
        <f>+AE91-G91</f>
        <v>#REF!</v>
      </c>
    </row>
    <row r="92" spans="1:39" customHeight="1" ht="13.8">
      <c r="E92" t="str">
        <f>IF(G92="","",E91+1)</f>
        <v/>
      </c>
      <c r="F92" s="82">
        <f>+F91+1</f>
        <v>82</v>
      </c>
      <c r="G92" s="93"/>
      <c r="H92" s="84"/>
      <c r="I92" s="88"/>
      <c r="J92" s="79"/>
      <c r="K92" s="78"/>
      <c r="L92" s="88"/>
      <c r="M92" s="79"/>
      <c r="N92" s="87"/>
      <c r="P92" s="81"/>
      <c r="Q92" s="81"/>
      <c r="R92" s="2" t="e">
        <f>+#REF!</f>
        <v>#REF!</v>
      </c>
      <c r="S92" s="2" t="e">
        <f>+#REF!-#REF!</f>
        <v>#REF!</v>
      </c>
      <c r="T92" s="2" t="e">
        <f>+#REF!</f>
        <v>#REF!</v>
      </c>
      <c r="U92" s="2" t="e">
        <f>+S92+T92</f>
        <v>#REF!</v>
      </c>
      <c r="V92" s="2" t="e">
        <f>+#REF!</f>
        <v>#REF!</v>
      </c>
      <c r="W92" s="2" t="e">
        <f>IF(W93="",IF(S92&gt;G92,V92,0),IF(W93=0,0,IF(S92&gt;G92,V92,0)))</f>
        <v>#REF!</v>
      </c>
      <c r="Y92" s="2" t="e">
        <f>+#REF!</f>
        <v>#REF!</v>
      </c>
      <c r="Z92" s="2" t="e">
        <f>+#REF!</f>
        <v>#REF!</v>
      </c>
      <c r="AA92" s="2" t="e">
        <f>+#REF!</f>
        <v>#REF!</v>
      </c>
      <c r="AB92" s="2" t="e">
        <f>+#REF!</f>
        <v>#REF!</v>
      </c>
      <c r="AC92" s="2"/>
      <c r="AD92" s="2" t="e">
        <f>+#REF!</f>
        <v>#REF!</v>
      </c>
      <c r="AE92" s="2" t="e">
        <f>+#REF!</f>
        <v>#REF!</v>
      </c>
      <c r="AF92" s="2" t="e">
        <f>+#REF!</f>
        <v>#REF!</v>
      </c>
      <c r="AG92" s="2" t="e">
        <f>+#REF!</f>
        <v>#REF!</v>
      </c>
      <c r="AH92" s="2" t="e">
        <f>+Y92-K92</f>
        <v>#REF!</v>
      </c>
      <c r="AI92" s="2" t="e">
        <f>+Z92-L92</f>
        <v>#REF!</v>
      </c>
      <c r="AJ92" s="2" t="e">
        <f>+AA92-M92</f>
        <v>#REF!</v>
      </c>
      <c r="AK92" s="2" t="e">
        <f>+AB92-N92</f>
        <v>#REF!</v>
      </c>
      <c r="AL92" s="2" t="e">
        <f>+AD92-G92</f>
        <v>#REF!</v>
      </c>
      <c r="AM92" s="2" t="e">
        <f>+AE92-G92</f>
        <v>#REF!</v>
      </c>
    </row>
    <row r="93" spans="1:39" customHeight="1" ht="13.8">
      <c r="E93" t="str">
        <f>IF(G93="","",E92+1)</f>
        <v/>
      </c>
      <c r="F93" s="82">
        <f>+F92+1</f>
        <v>83</v>
      </c>
      <c r="G93" s="93"/>
      <c r="H93" s="75"/>
      <c r="I93" s="88"/>
      <c r="J93" s="79"/>
      <c r="K93" s="78"/>
      <c r="L93" s="88"/>
      <c r="M93" s="79"/>
      <c r="N93" s="87"/>
      <c r="P93" s="81"/>
      <c r="Q93" s="81"/>
      <c r="R93" s="2" t="e">
        <f>+#REF!</f>
        <v>#REF!</v>
      </c>
      <c r="S93" s="2" t="e">
        <f>+#REF!-#REF!</f>
        <v>#REF!</v>
      </c>
      <c r="T93" s="2" t="e">
        <f>+#REF!</f>
        <v>#REF!</v>
      </c>
      <c r="U93" s="2" t="e">
        <f>+S93+T93</f>
        <v>#REF!</v>
      </c>
      <c r="V93" s="2" t="e">
        <f>+#REF!</f>
        <v>#REF!</v>
      </c>
      <c r="W93" s="2" t="e">
        <f>IF(W94="",IF(S93&gt;G93,V93,0),IF(W94=0,0,IF(S93&gt;G93,V93,0)))</f>
        <v>#REF!</v>
      </c>
      <c r="Y93" s="2" t="e">
        <f>+#REF!</f>
        <v>#REF!</v>
      </c>
      <c r="Z93" s="2" t="e">
        <f>+#REF!</f>
        <v>#REF!</v>
      </c>
      <c r="AA93" s="2" t="e">
        <f>+#REF!</f>
        <v>#REF!</v>
      </c>
      <c r="AB93" s="2" t="e">
        <f>+#REF!</f>
        <v>#REF!</v>
      </c>
      <c r="AC93" s="2"/>
      <c r="AD93" s="2" t="e">
        <f>+#REF!</f>
        <v>#REF!</v>
      </c>
      <c r="AE93" s="2" t="e">
        <f>+#REF!</f>
        <v>#REF!</v>
      </c>
      <c r="AF93" s="2" t="e">
        <f>+#REF!</f>
        <v>#REF!</v>
      </c>
      <c r="AG93" s="2" t="e">
        <f>+#REF!</f>
        <v>#REF!</v>
      </c>
      <c r="AH93" s="2" t="e">
        <f>+Y93-K93</f>
        <v>#REF!</v>
      </c>
      <c r="AI93" s="2" t="e">
        <f>+Z93-L93</f>
        <v>#REF!</v>
      </c>
      <c r="AJ93" s="2" t="e">
        <f>+AA93-M93</f>
        <v>#REF!</v>
      </c>
      <c r="AK93" s="2" t="e">
        <f>+AB93-N93</f>
        <v>#REF!</v>
      </c>
      <c r="AL93" s="2" t="e">
        <f>+AD93-G93</f>
        <v>#REF!</v>
      </c>
      <c r="AM93" s="2" t="e">
        <f>+AE93-G93</f>
        <v>#REF!</v>
      </c>
    </row>
    <row r="94" spans="1:39" customHeight="1" ht="13.8">
      <c r="E94" t="str">
        <f>IF(G94="","",E93+1)</f>
        <v/>
      </c>
      <c r="F94" s="82">
        <f>+F93+1</f>
        <v>84</v>
      </c>
      <c r="G94" s="93"/>
      <c r="H94" s="84"/>
      <c r="I94" s="88"/>
      <c r="J94" s="79"/>
      <c r="K94" s="78"/>
      <c r="L94" s="88"/>
      <c r="M94" s="79"/>
      <c r="N94" s="87"/>
      <c r="P94" s="81"/>
      <c r="Q94" s="81"/>
      <c r="R94" s="2" t="e">
        <f>+#REF!</f>
        <v>#REF!</v>
      </c>
      <c r="S94" s="2" t="e">
        <f>+#REF!-#REF!</f>
        <v>#REF!</v>
      </c>
      <c r="T94" s="2" t="e">
        <f>+#REF!</f>
        <v>#REF!</v>
      </c>
      <c r="U94" s="2" t="e">
        <f>+S94+T94</f>
        <v>#REF!</v>
      </c>
      <c r="V94" s="2" t="e">
        <f>+#REF!</f>
        <v>#REF!</v>
      </c>
      <c r="W94" s="2" t="e">
        <f>IF(W95="",IF(S94&gt;G94,V94,0),IF(W95=0,0,IF(S94&gt;G94,V94,0)))</f>
        <v>#REF!</v>
      </c>
      <c r="Y94" s="2" t="e">
        <f>+#REF!</f>
        <v>#REF!</v>
      </c>
      <c r="Z94" s="2" t="e">
        <f>+#REF!</f>
        <v>#REF!</v>
      </c>
      <c r="AA94" s="2" t="e">
        <f>+#REF!</f>
        <v>#REF!</v>
      </c>
      <c r="AB94" s="2" t="e">
        <f>+#REF!</f>
        <v>#REF!</v>
      </c>
      <c r="AC94" s="2"/>
      <c r="AD94" s="2" t="e">
        <f>+#REF!</f>
        <v>#REF!</v>
      </c>
      <c r="AE94" s="2" t="e">
        <f>+#REF!</f>
        <v>#REF!</v>
      </c>
      <c r="AF94" s="2" t="e">
        <f>+#REF!</f>
        <v>#REF!</v>
      </c>
      <c r="AG94" s="2" t="e">
        <f>+#REF!</f>
        <v>#REF!</v>
      </c>
      <c r="AH94" s="2" t="e">
        <f>+Y94-K94</f>
        <v>#REF!</v>
      </c>
      <c r="AI94" s="2" t="e">
        <f>+Z94-L94</f>
        <v>#REF!</v>
      </c>
      <c r="AJ94" s="2" t="e">
        <f>+AA94-M94</f>
        <v>#REF!</v>
      </c>
      <c r="AK94" s="2" t="e">
        <f>+AB94-N94</f>
        <v>#REF!</v>
      </c>
      <c r="AL94" s="2" t="e">
        <f>+AD94-G94</f>
        <v>#REF!</v>
      </c>
      <c r="AM94" s="2" t="e">
        <f>+AE94-G94</f>
        <v>#REF!</v>
      </c>
    </row>
    <row r="95" spans="1:39" customHeight="1" ht="13.8">
      <c r="E95" t="str">
        <f>IF(G95="","",E94+1)</f>
        <v/>
      </c>
      <c r="F95" s="82">
        <f>+F94+1</f>
        <v>85</v>
      </c>
      <c r="G95" s="93"/>
      <c r="H95" s="75"/>
      <c r="I95" s="88"/>
      <c r="J95" s="79"/>
      <c r="K95" s="78"/>
      <c r="L95" s="88"/>
      <c r="M95" s="79"/>
      <c r="N95" s="87"/>
      <c r="P95" s="81"/>
      <c r="Q95" s="81"/>
      <c r="R95" s="2" t="e">
        <f>+#REF!</f>
        <v>#REF!</v>
      </c>
      <c r="S95" s="2" t="e">
        <f>+#REF!-#REF!</f>
        <v>#REF!</v>
      </c>
      <c r="T95" s="2" t="e">
        <f>+#REF!</f>
        <v>#REF!</v>
      </c>
      <c r="U95" s="2" t="e">
        <f>+S95+T95</f>
        <v>#REF!</v>
      </c>
      <c r="V95" s="2" t="e">
        <f>+#REF!</f>
        <v>#REF!</v>
      </c>
      <c r="W95" s="2" t="e">
        <f>IF(W96="",IF(S95&gt;G95,V95,0),IF(W96=0,0,IF(S95&gt;G95,V95,0)))</f>
        <v>#REF!</v>
      </c>
      <c r="Y95" s="2" t="e">
        <f>+#REF!</f>
        <v>#REF!</v>
      </c>
      <c r="Z95" s="2" t="e">
        <f>+#REF!</f>
        <v>#REF!</v>
      </c>
      <c r="AA95" s="2" t="e">
        <f>+#REF!</f>
        <v>#REF!</v>
      </c>
      <c r="AB95" s="2" t="e">
        <f>+#REF!</f>
        <v>#REF!</v>
      </c>
      <c r="AC95" s="2"/>
      <c r="AD95" s="2" t="e">
        <f>+#REF!</f>
        <v>#REF!</v>
      </c>
      <c r="AE95" s="2" t="e">
        <f>+#REF!</f>
        <v>#REF!</v>
      </c>
      <c r="AF95" s="2" t="e">
        <f>+#REF!</f>
        <v>#REF!</v>
      </c>
      <c r="AG95" s="2" t="e">
        <f>+#REF!</f>
        <v>#REF!</v>
      </c>
      <c r="AH95" s="2" t="e">
        <f>+Y95-K95</f>
        <v>#REF!</v>
      </c>
      <c r="AI95" s="2" t="e">
        <f>+Z95-L95</f>
        <v>#REF!</v>
      </c>
      <c r="AJ95" s="2" t="e">
        <f>+AA95-M95</f>
        <v>#REF!</v>
      </c>
      <c r="AK95" s="2" t="e">
        <f>+AB95-N95</f>
        <v>#REF!</v>
      </c>
      <c r="AL95" s="2" t="e">
        <f>+AD95-G95</f>
        <v>#REF!</v>
      </c>
      <c r="AM95" s="2" t="e">
        <f>+AE95-G95</f>
        <v>#REF!</v>
      </c>
    </row>
    <row r="96" spans="1:39" customHeight="1" ht="13.8">
      <c r="E96" t="str">
        <f>IF(G96="","",E95+1)</f>
        <v/>
      </c>
      <c r="F96" s="82">
        <f>+F95+1</f>
        <v>86</v>
      </c>
      <c r="G96" s="93"/>
      <c r="H96" s="84"/>
      <c r="I96" s="88"/>
      <c r="J96" s="79"/>
      <c r="K96" s="78"/>
      <c r="L96" s="88"/>
      <c r="M96" s="79"/>
      <c r="N96" s="87"/>
      <c r="P96" s="81"/>
      <c r="Q96" s="81"/>
      <c r="R96" s="2" t="e">
        <f>+#REF!</f>
        <v>#REF!</v>
      </c>
      <c r="S96" s="2" t="e">
        <f>+#REF!-#REF!</f>
        <v>#REF!</v>
      </c>
      <c r="T96" s="2" t="e">
        <f>+#REF!</f>
        <v>#REF!</v>
      </c>
      <c r="U96" s="2" t="e">
        <f>+S96+T96</f>
        <v>#REF!</v>
      </c>
      <c r="V96" s="2" t="e">
        <f>+#REF!</f>
        <v>#REF!</v>
      </c>
      <c r="W96" s="2" t="e">
        <f>IF(W97="",IF(S96&gt;G96,V96,0),IF(W97=0,0,IF(S96&gt;G96,V96,0)))</f>
        <v>#REF!</v>
      </c>
      <c r="Y96" s="2" t="e">
        <f>+#REF!</f>
        <v>#REF!</v>
      </c>
      <c r="Z96" s="2" t="e">
        <f>+#REF!</f>
        <v>#REF!</v>
      </c>
      <c r="AA96" s="2" t="e">
        <f>+#REF!</f>
        <v>#REF!</v>
      </c>
      <c r="AB96" s="2" t="e">
        <f>+#REF!</f>
        <v>#REF!</v>
      </c>
      <c r="AC96" s="2"/>
      <c r="AD96" s="2" t="e">
        <f>+#REF!</f>
        <v>#REF!</v>
      </c>
      <c r="AE96" s="2" t="e">
        <f>+#REF!</f>
        <v>#REF!</v>
      </c>
      <c r="AF96" s="2" t="e">
        <f>+#REF!</f>
        <v>#REF!</v>
      </c>
      <c r="AG96" s="2" t="e">
        <f>+#REF!</f>
        <v>#REF!</v>
      </c>
      <c r="AH96" s="2" t="e">
        <f>+Y96-K96</f>
        <v>#REF!</v>
      </c>
      <c r="AI96" s="2" t="e">
        <f>+Z96-L96</f>
        <v>#REF!</v>
      </c>
      <c r="AJ96" s="2" t="e">
        <f>+AA96-M96</f>
        <v>#REF!</v>
      </c>
      <c r="AK96" s="2" t="e">
        <f>+AB96-N96</f>
        <v>#REF!</v>
      </c>
      <c r="AL96" s="2" t="e">
        <f>+AD96-G96</f>
        <v>#REF!</v>
      </c>
      <c r="AM96" s="2" t="e">
        <f>+AE96-G96</f>
        <v>#REF!</v>
      </c>
    </row>
    <row r="97" spans="1:39" customHeight="1" ht="13.8">
      <c r="E97" t="str">
        <f>IF(G97="","",E96+1)</f>
        <v/>
      </c>
      <c r="F97" s="82">
        <f>+F96+1</f>
        <v>87</v>
      </c>
      <c r="G97" s="93"/>
      <c r="H97" s="75"/>
      <c r="I97" s="88"/>
      <c r="J97" s="79"/>
      <c r="K97" s="78"/>
      <c r="L97" s="88"/>
      <c r="M97" s="79"/>
      <c r="N97" s="87"/>
      <c r="P97" s="81"/>
      <c r="Q97" s="81"/>
      <c r="R97" s="2" t="e">
        <f>+#REF!</f>
        <v>#REF!</v>
      </c>
      <c r="S97" s="2" t="e">
        <f>+#REF!-#REF!</f>
        <v>#REF!</v>
      </c>
      <c r="T97" s="2" t="e">
        <f>+#REF!</f>
        <v>#REF!</v>
      </c>
      <c r="U97" s="2" t="e">
        <f>+S97+T97</f>
        <v>#REF!</v>
      </c>
      <c r="V97" s="2" t="e">
        <f>+#REF!</f>
        <v>#REF!</v>
      </c>
      <c r="W97" s="2" t="e">
        <f>IF(W98="",IF(S97&gt;G97,V97,0),IF(W98=0,0,IF(S97&gt;G97,V97,0)))</f>
        <v>#REF!</v>
      </c>
      <c r="Y97" s="2" t="e">
        <f>+#REF!</f>
        <v>#REF!</v>
      </c>
      <c r="Z97" s="2" t="e">
        <f>+#REF!</f>
        <v>#REF!</v>
      </c>
      <c r="AA97" s="2" t="e">
        <f>+#REF!</f>
        <v>#REF!</v>
      </c>
      <c r="AB97" s="2" t="e">
        <f>+#REF!</f>
        <v>#REF!</v>
      </c>
      <c r="AC97" s="2"/>
      <c r="AD97" s="2" t="e">
        <f>+#REF!</f>
        <v>#REF!</v>
      </c>
      <c r="AE97" s="2" t="e">
        <f>+#REF!</f>
        <v>#REF!</v>
      </c>
      <c r="AF97" s="2" t="e">
        <f>+#REF!</f>
        <v>#REF!</v>
      </c>
      <c r="AG97" s="2" t="e">
        <f>+#REF!</f>
        <v>#REF!</v>
      </c>
      <c r="AH97" s="2" t="e">
        <f>+Y97-K97</f>
        <v>#REF!</v>
      </c>
      <c r="AI97" s="2" t="e">
        <f>+Z97-L97</f>
        <v>#REF!</v>
      </c>
      <c r="AJ97" s="2" t="e">
        <f>+AA97-M97</f>
        <v>#REF!</v>
      </c>
      <c r="AK97" s="2" t="e">
        <f>+AB97-N97</f>
        <v>#REF!</v>
      </c>
      <c r="AL97" s="2" t="e">
        <f>+AD97-G97</f>
        <v>#REF!</v>
      </c>
      <c r="AM97" s="2" t="e">
        <f>+AE97-G97</f>
        <v>#REF!</v>
      </c>
    </row>
    <row r="98" spans="1:39" customHeight="1" ht="13.8">
      <c r="E98" t="str">
        <f>IF(G98="","",E97+1)</f>
        <v/>
      </c>
      <c r="F98" s="82">
        <f>+F97+1</f>
        <v>88</v>
      </c>
      <c r="G98" s="93"/>
      <c r="H98" s="84"/>
      <c r="I98" s="88"/>
      <c r="J98" s="79"/>
      <c r="K98" s="78"/>
      <c r="L98" s="88"/>
      <c r="M98" s="79"/>
      <c r="N98" s="87"/>
      <c r="P98" s="81"/>
      <c r="Q98" s="81"/>
      <c r="R98" s="2" t="e">
        <f>+#REF!</f>
        <v>#REF!</v>
      </c>
      <c r="S98" s="2" t="e">
        <f>+#REF!-#REF!</f>
        <v>#REF!</v>
      </c>
      <c r="T98" s="2" t="e">
        <f>+#REF!</f>
        <v>#REF!</v>
      </c>
      <c r="U98" s="2" t="e">
        <f>+S98+T98</f>
        <v>#REF!</v>
      </c>
      <c r="V98" s="2" t="e">
        <f>+#REF!</f>
        <v>#REF!</v>
      </c>
      <c r="W98" s="2" t="e">
        <f>IF(W99="",IF(S98&gt;G98,V98,0),IF(W99=0,0,IF(S98&gt;G98,V98,0)))</f>
        <v>#REF!</v>
      </c>
      <c r="Y98" s="2" t="e">
        <f>+#REF!</f>
        <v>#REF!</v>
      </c>
      <c r="Z98" s="2" t="e">
        <f>+#REF!</f>
        <v>#REF!</v>
      </c>
      <c r="AA98" s="2" t="e">
        <f>+#REF!</f>
        <v>#REF!</v>
      </c>
      <c r="AB98" s="2" t="e">
        <f>+#REF!</f>
        <v>#REF!</v>
      </c>
      <c r="AC98" s="2"/>
      <c r="AD98" s="2" t="e">
        <f>+#REF!</f>
        <v>#REF!</v>
      </c>
      <c r="AE98" s="2" t="e">
        <f>+#REF!</f>
        <v>#REF!</v>
      </c>
      <c r="AF98" s="2" t="e">
        <f>+#REF!</f>
        <v>#REF!</v>
      </c>
      <c r="AG98" s="2" t="e">
        <f>+#REF!</f>
        <v>#REF!</v>
      </c>
      <c r="AH98" s="2" t="e">
        <f>+Y98-K98</f>
        <v>#REF!</v>
      </c>
      <c r="AI98" s="2" t="e">
        <f>+Z98-L98</f>
        <v>#REF!</v>
      </c>
      <c r="AJ98" s="2" t="e">
        <f>+AA98-M98</f>
        <v>#REF!</v>
      </c>
      <c r="AK98" s="2" t="e">
        <f>+AB98-N98</f>
        <v>#REF!</v>
      </c>
      <c r="AL98" s="2" t="e">
        <f>+AD98-G98</f>
        <v>#REF!</v>
      </c>
      <c r="AM98" s="2" t="e">
        <f>+AE98-G98</f>
        <v>#REF!</v>
      </c>
    </row>
    <row r="99" spans="1:39" customHeight="1" ht="13.8">
      <c r="E99" t="str">
        <f>IF(G99="","",E98+1)</f>
        <v/>
      </c>
      <c r="F99" s="82">
        <f>+F98+1</f>
        <v>89</v>
      </c>
      <c r="G99" s="93"/>
      <c r="H99" s="75"/>
      <c r="I99" s="88"/>
      <c r="J99" s="79"/>
      <c r="K99" s="78"/>
      <c r="L99" s="88"/>
      <c r="M99" s="79"/>
      <c r="N99" s="87"/>
      <c r="P99" s="81"/>
      <c r="Q99" s="81"/>
      <c r="R99" s="2" t="e">
        <f>+#REF!</f>
        <v>#REF!</v>
      </c>
      <c r="S99" s="2" t="e">
        <f>+#REF!-#REF!</f>
        <v>#REF!</v>
      </c>
      <c r="T99" s="2" t="e">
        <f>+#REF!</f>
        <v>#REF!</v>
      </c>
      <c r="U99" s="2" t="e">
        <f>+S99+T99</f>
        <v>#REF!</v>
      </c>
      <c r="V99" s="2" t="e">
        <f>+#REF!</f>
        <v>#REF!</v>
      </c>
      <c r="W99" s="2" t="e">
        <f>IF(W100="",IF(S99&gt;G99,V99,0),IF(W100=0,0,IF(S99&gt;G99,V99,0)))</f>
        <v>#REF!</v>
      </c>
      <c r="Y99" s="2" t="e">
        <f>+#REF!</f>
        <v>#REF!</v>
      </c>
      <c r="Z99" s="2" t="e">
        <f>+#REF!</f>
        <v>#REF!</v>
      </c>
      <c r="AA99" s="2" t="e">
        <f>+#REF!</f>
        <v>#REF!</v>
      </c>
      <c r="AB99" s="2" t="e">
        <f>+#REF!</f>
        <v>#REF!</v>
      </c>
      <c r="AC99" s="2"/>
      <c r="AD99" s="2" t="e">
        <f>+#REF!</f>
        <v>#REF!</v>
      </c>
      <c r="AE99" s="2" t="e">
        <f>+#REF!</f>
        <v>#REF!</v>
      </c>
      <c r="AF99" s="2" t="e">
        <f>+#REF!</f>
        <v>#REF!</v>
      </c>
      <c r="AG99" s="2" t="e">
        <f>+#REF!</f>
        <v>#REF!</v>
      </c>
      <c r="AH99" s="2" t="e">
        <f>+Y99-K99</f>
        <v>#REF!</v>
      </c>
      <c r="AI99" s="2" t="e">
        <f>+Z99-L99</f>
        <v>#REF!</v>
      </c>
      <c r="AJ99" s="2" t="e">
        <f>+AA99-M99</f>
        <v>#REF!</v>
      </c>
      <c r="AK99" s="2" t="e">
        <f>+AB99-N99</f>
        <v>#REF!</v>
      </c>
      <c r="AL99" s="2" t="e">
        <f>+AD99-G99</f>
        <v>#REF!</v>
      </c>
      <c r="AM99" s="2" t="e">
        <f>+AE99-G99</f>
        <v>#REF!</v>
      </c>
    </row>
    <row r="100" spans="1:39" customHeight="1" ht="13.8">
      <c r="E100" t="str">
        <f>IF(G100="","",E99+1)</f>
        <v/>
      </c>
      <c r="F100" s="82">
        <f>+F99+1</f>
        <v>90</v>
      </c>
      <c r="G100" s="93"/>
      <c r="H100" s="84"/>
      <c r="I100" s="88"/>
      <c r="J100" s="79"/>
      <c r="K100" s="78"/>
      <c r="L100" s="88"/>
      <c r="M100" s="79"/>
      <c r="N100" s="87"/>
      <c r="P100" s="81"/>
      <c r="Q100" s="81"/>
      <c r="R100" s="2" t="e">
        <f>+#REF!</f>
        <v>#REF!</v>
      </c>
      <c r="S100" s="2" t="e">
        <f>+#REF!-#REF!</f>
        <v>#REF!</v>
      </c>
      <c r="T100" s="2" t="e">
        <f>+#REF!</f>
        <v>#REF!</v>
      </c>
      <c r="U100" s="2" t="e">
        <f>+S100+T100</f>
        <v>#REF!</v>
      </c>
      <c r="V100" s="2" t="e">
        <f>+#REF!</f>
        <v>#REF!</v>
      </c>
      <c r="W100" s="2" t="e">
        <f>IF(W101="",IF(S100&gt;G100,V100,0),IF(W101=0,0,IF(S100&gt;G100,V100,0)))</f>
        <v>#REF!</v>
      </c>
      <c r="Y100" s="2" t="e">
        <f>+#REF!</f>
        <v>#REF!</v>
      </c>
      <c r="Z100" s="2" t="e">
        <f>+#REF!</f>
        <v>#REF!</v>
      </c>
      <c r="AA100" s="2" t="e">
        <f>+#REF!</f>
        <v>#REF!</v>
      </c>
      <c r="AB100" s="2" t="e">
        <f>+#REF!</f>
        <v>#REF!</v>
      </c>
      <c r="AC100" s="2"/>
      <c r="AD100" s="2" t="e">
        <f>+#REF!</f>
        <v>#REF!</v>
      </c>
      <c r="AE100" s="2" t="e">
        <f>+#REF!</f>
        <v>#REF!</v>
      </c>
      <c r="AF100" s="2" t="e">
        <f>+#REF!</f>
        <v>#REF!</v>
      </c>
      <c r="AG100" s="2" t="e">
        <f>+#REF!</f>
        <v>#REF!</v>
      </c>
      <c r="AH100" s="2" t="e">
        <f>+Y100-K100</f>
        <v>#REF!</v>
      </c>
      <c r="AI100" s="2" t="e">
        <f>+Z100-L100</f>
        <v>#REF!</v>
      </c>
      <c r="AJ100" s="2" t="e">
        <f>+AA100-M100</f>
        <v>#REF!</v>
      </c>
      <c r="AK100" s="2" t="e">
        <f>+AB100-N100</f>
        <v>#REF!</v>
      </c>
      <c r="AL100" s="2" t="e">
        <f>+AD100-G100</f>
        <v>#REF!</v>
      </c>
      <c r="AM100" s="2" t="e">
        <f>+AE100-G100</f>
        <v>#REF!</v>
      </c>
    </row>
    <row r="101" spans="1:39" customHeight="1" ht="13.8">
      <c r="E101" t="str">
        <f>IF(G101="","",E100+1)</f>
        <v/>
      </c>
      <c r="F101" s="82">
        <f>+F100+1</f>
        <v>91</v>
      </c>
      <c r="G101" s="93"/>
      <c r="H101" s="75"/>
      <c r="I101" s="88"/>
      <c r="J101" s="79"/>
      <c r="K101" s="78"/>
      <c r="L101" s="88"/>
      <c r="M101" s="79"/>
      <c r="N101" s="87"/>
      <c r="P101" s="81"/>
      <c r="Q101" s="81"/>
      <c r="R101" s="2" t="e">
        <f>+#REF!</f>
        <v>#REF!</v>
      </c>
      <c r="S101" s="2" t="e">
        <f>+#REF!-#REF!</f>
        <v>#REF!</v>
      </c>
      <c r="T101" s="2" t="e">
        <f>+#REF!</f>
        <v>#REF!</v>
      </c>
      <c r="U101" s="2" t="e">
        <f>+S101+T101</f>
        <v>#REF!</v>
      </c>
      <c r="V101" s="2" t="e">
        <f>+#REF!</f>
        <v>#REF!</v>
      </c>
      <c r="W101" s="2" t="e">
        <f>IF(W102="",IF(S101&gt;G101,V101,0),IF(W102=0,0,IF(S101&gt;G101,V101,0)))</f>
        <v>#REF!</v>
      </c>
      <c r="Y101" s="2" t="e">
        <f>+#REF!</f>
        <v>#REF!</v>
      </c>
      <c r="Z101" s="2" t="e">
        <f>+#REF!</f>
        <v>#REF!</v>
      </c>
      <c r="AA101" s="2" t="e">
        <f>+#REF!</f>
        <v>#REF!</v>
      </c>
      <c r="AB101" s="2" t="e">
        <f>+#REF!</f>
        <v>#REF!</v>
      </c>
      <c r="AC101" s="2"/>
      <c r="AD101" s="2" t="e">
        <f>+#REF!</f>
        <v>#REF!</v>
      </c>
      <c r="AE101" s="2" t="e">
        <f>+#REF!</f>
        <v>#REF!</v>
      </c>
      <c r="AF101" s="2" t="e">
        <f>+#REF!</f>
        <v>#REF!</v>
      </c>
      <c r="AG101" s="2" t="e">
        <f>+#REF!</f>
        <v>#REF!</v>
      </c>
      <c r="AH101" s="2" t="e">
        <f>+Y101-K101</f>
        <v>#REF!</v>
      </c>
      <c r="AI101" s="2" t="e">
        <f>+Z101-L101</f>
        <v>#REF!</v>
      </c>
      <c r="AJ101" s="2" t="e">
        <f>+AA101-M101</f>
        <v>#REF!</v>
      </c>
      <c r="AK101" s="2" t="e">
        <f>+AB101-N101</f>
        <v>#REF!</v>
      </c>
      <c r="AL101" s="2" t="e">
        <f>+AD101-G101</f>
        <v>#REF!</v>
      </c>
      <c r="AM101" s="2" t="e">
        <f>+AE101-G101</f>
        <v>#REF!</v>
      </c>
    </row>
    <row r="102" spans="1:39" customHeight="1" ht="13.8">
      <c r="E102" t="str">
        <f>IF(G102="","",E101+1)</f>
        <v/>
      </c>
      <c r="F102" s="82">
        <f>+F101+1</f>
        <v>92</v>
      </c>
      <c r="G102" s="93"/>
      <c r="H102" s="84"/>
      <c r="I102" s="88"/>
      <c r="J102" s="79"/>
      <c r="K102" s="78"/>
      <c r="L102" s="88"/>
      <c r="M102" s="79"/>
      <c r="N102" s="87"/>
      <c r="P102" s="81"/>
      <c r="Q102" s="81"/>
      <c r="R102" s="2" t="e">
        <f>+#REF!</f>
        <v>#REF!</v>
      </c>
      <c r="S102" s="2" t="e">
        <f>+#REF!-#REF!</f>
        <v>#REF!</v>
      </c>
      <c r="T102" s="2" t="e">
        <f>+#REF!</f>
        <v>#REF!</v>
      </c>
      <c r="U102" s="2" t="e">
        <f>+S102+T102</f>
        <v>#REF!</v>
      </c>
      <c r="V102" s="2" t="e">
        <f>+#REF!</f>
        <v>#REF!</v>
      </c>
      <c r="W102" s="2" t="e">
        <f>IF(W103="",IF(S102&gt;G102,V102,0),IF(W103=0,0,IF(S102&gt;G102,V102,0)))</f>
        <v>#REF!</v>
      </c>
      <c r="Y102" s="2" t="e">
        <f>+#REF!</f>
        <v>#REF!</v>
      </c>
      <c r="Z102" s="2" t="e">
        <f>+#REF!</f>
        <v>#REF!</v>
      </c>
      <c r="AA102" s="2" t="e">
        <f>+#REF!</f>
        <v>#REF!</v>
      </c>
      <c r="AB102" s="2" t="e">
        <f>+#REF!</f>
        <v>#REF!</v>
      </c>
      <c r="AC102" s="2"/>
      <c r="AD102" s="2" t="e">
        <f>+#REF!</f>
        <v>#REF!</v>
      </c>
      <c r="AE102" s="2" t="e">
        <f>+#REF!</f>
        <v>#REF!</v>
      </c>
      <c r="AF102" s="2" t="e">
        <f>+#REF!</f>
        <v>#REF!</v>
      </c>
      <c r="AG102" s="2" t="e">
        <f>+#REF!</f>
        <v>#REF!</v>
      </c>
      <c r="AH102" s="2" t="e">
        <f>+Y102-K102</f>
        <v>#REF!</v>
      </c>
      <c r="AI102" s="2" t="e">
        <f>+Z102-L102</f>
        <v>#REF!</v>
      </c>
      <c r="AJ102" s="2" t="e">
        <f>+AA102-M102</f>
        <v>#REF!</v>
      </c>
      <c r="AK102" s="2" t="e">
        <f>+AB102-N102</f>
        <v>#REF!</v>
      </c>
      <c r="AL102" s="2" t="e">
        <f>+AD102-G102</f>
        <v>#REF!</v>
      </c>
      <c r="AM102" s="2" t="e">
        <f>+AE102-G102</f>
        <v>#REF!</v>
      </c>
    </row>
    <row r="103" spans="1:39" customHeight="1" ht="13.8">
      <c r="E103" t="str">
        <f>IF(G103="","",E102+1)</f>
        <v/>
      </c>
      <c r="F103" s="82">
        <f>+F102+1</f>
        <v>93</v>
      </c>
      <c r="G103" s="93"/>
      <c r="H103" s="75"/>
      <c r="I103" s="88"/>
      <c r="J103" s="79"/>
      <c r="K103" s="78"/>
      <c r="L103" s="88"/>
      <c r="M103" s="79"/>
      <c r="N103" s="87"/>
      <c r="P103" s="81"/>
      <c r="Q103" s="81"/>
      <c r="R103" s="2" t="e">
        <f>+#REF!</f>
        <v>#REF!</v>
      </c>
      <c r="S103" s="2" t="e">
        <f>+#REF!-#REF!</f>
        <v>#REF!</v>
      </c>
      <c r="T103" s="2" t="e">
        <f>+#REF!</f>
        <v>#REF!</v>
      </c>
      <c r="U103" s="2" t="e">
        <f>+S103+T103</f>
        <v>#REF!</v>
      </c>
      <c r="V103" s="2" t="e">
        <f>+#REF!</f>
        <v>#REF!</v>
      </c>
      <c r="W103" s="2" t="e">
        <f>IF(W104="",IF(S103&gt;G103,V103,0),IF(W104=0,0,IF(S103&gt;G103,V103,0)))</f>
        <v>#REF!</v>
      </c>
      <c r="Y103" s="2" t="e">
        <f>+#REF!</f>
        <v>#REF!</v>
      </c>
      <c r="Z103" s="2" t="e">
        <f>+#REF!</f>
        <v>#REF!</v>
      </c>
      <c r="AA103" s="2" t="e">
        <f>+#REF!</f>
        <v>#REF!</v>
      </c>
      <c r="AB103" s="2" t="e">
        <f>+#REF!</f>
        <v>#REF!</v>
      </c>
      <c r="AC103" s="2"/>
      <c r="AD103" s="2" t="e">
        <f>+#REF!</f>
        <v>#REF!</v>
      </c>
      <c r="AE103" s="2" t="e">
        <f>+#REF!</f>
        <v>#REF!</v>
      </c>
      <c r="AF103" s="2" t="e">
        <f>+#REF!</f>
        <v>#REF!</v>
      </c>
      <c r="AG103" s="2" t="e">
        <f>+#REF!</f>
        <v>#REF!</v>
      </c>
      <c r="AH103" s="2" t="e">
        <f>+Y103-K103</f>
        <v>#REF!</v>
      </c>
      <c r="AI103" s="2" t="e">
        <f>+Z103-L103</f>
        <v>#REF!</v>
      </c>
      <c r="AJ103" s="2" t="e">
        <f>+AA103-M103</f>
        <v>#REF!</v>
      </c>
      <c r="AK103" s="2" t="e">
        <f>+AB103-N103</f>
        <v>#REF!</v>
      </c>
      <c r="AL103" s="2" t="e">
        <f>+AD103-G103</f>
        <v>#REF!</v>
      </c>
      <c r="AM103" s="2" t="e">
        <f>+AE103-G103</f>
        <v>#REF!</v>
      </c>
    </row>
    <row r="104" spans="1:39" customHeight="1" ht="13.8">
      <c r="E104" t="str">
        <f>IF(G104="","",E103+1)</f>
        <v/>
      </c>
      <c r="F104" s="82">
        <f>+F103+1</f>
        <v>94</v>
      </c>
      <c r="G104" s="93"/>
      <c r="H104" s="84"/>
      <c r="I104" s="88"/>
      <c r="J104" s="79"/>
      <c r="K104" s="78"/>
      <c r="L104" s="88"/>
      <c r="M104" s="79"/>
      <c r="N104" s="87"/>
      <c r="P104" s="81"/>
      <c r="Q104" s="81"/>
      <c r="R104" s="2" t="e">
        <f>+#REF!</f>
        <v>#REF!</v>
      </c>
      <c r="S104" s="2" t="e">
        <f>+#REF!-#REF!</f>
        <v>#REF!</v>
      </c>
      <c r="T104" s="2" t="e">
        <f>+#REF!</f>
        <v>#REF!</v>
      </c>
      <c r="U104" s="2" t="e">
        <f>+S104+T104</f>
        <v>#REF!</v>
      </c>
      <c r="V104" s="2" t="e">
        <f>+#REF!</f>
        <v>#REF!</v>
      </c>
      <c r="W104" s="2" t="e">
        <f>IF(W105="",IF(S104&gt;G104,V104,0),IF(W105=0,0,IF(S104&gt;G104,V104,0)))</f>
        <v>#REF!</v>
      </c>
      <c r="Y104" s="2" t="e">
        <f>+#REF!</f>
        <v>#REF!</v>
      </c>
      <c r="Z104" s="2" t="e">
        <f>+#REF!</f>
        <v>#REF!</v>
      </c>
      <c r="AA104" s="2" t="e">
        <f>+#REF!</f>
        <v>#REF!</v>
      </c>
      <c r="AB104" s="2" t="e">
        <f>+#REF!</f>
        <v>#REF!</v>
      </c>
      <c r="AC104" s="2"/>
      <c r="AD104" s="2" t="e">
        <f>+#REF!</f>
        <v>#REF!</v>
      </c>
      <c r="AE104" s="2" t="e">
        <f>+#REF!</f>
        <v>#REF!</v>
      </c>
      <c r="AF104" s="2" t="e">
        <f>+#REF!</f>
        <v>#REF!</v>
      </c>
      <c r="AG104" s="2" t="e">
        <f>+#REF!</f>
        <v>#REF!</v>
      </c>
      <c r="AH104" s="2" t="e">
        <f>+Y104-K104</f>
        <v>#REF!</v>
      </c>
      <c r="AI104" s="2" t="e">
        <f>+Z104-L104</f>
        <v>#REF!</v>
      </c>
      <c r="AJ104" s="2" t="e">
        <f>+AA104-M104</f>
        <v>#REF!</v>
      </c>
      <c r="AK104" s="2" t="e">
        <f>+AB104-N104</f>
        <v>#REF!</v>
      </c>
      <c r="AL104" s="2" t="e">
        <f>+AD104-G104</f>
        <v>#REF!</v>
      </c>
      <c r="AM104" s="2" t="e">
        <f>+AE104-G104</f>
        <v>#REF!</v>
      </c>
    </row>
    <row r="105" spans="1:39" customHeight="1" ht="13.8">
      <c r="E105" t="str">
        <f>IF(G105="","",E104+1)</f>
        <v/>
      </c>
      <c r="F105" s="82">
        <f>+F104+1</f>
        <v>95</v>
      </c>
      <c r="G105" s="93"/>
      <c r="H105" s="75"/>
      <c r="I105" s="88"/>
      <c r="J105" s="79"/>
      <c r="K105" s="78"/>
      <c r="L105" s="88"/>
      <c r="M105" s="79"/>
      <c r="N105" s="87"/>
      <c r="P105" s="81"/>
      <c r="Q105" s="81"/>
      <c r="R105" s="2" t="e">
        <f>+#REF!</f>
        <v>#REF!</v>
      </c>
      <c r="S105" s="2" t="e">
        <f>+#REF!-#REF!</f>
        <v>#REF!</v>
      </c>
      <c r="T105" s="2" t="e">
        <f>+#REF!</f>
        <v>#REF!</v>
      </c>
      <c r="U105" s="2" t="e">
        <f>+S105+T105</f>
        <v>#REF!</v>
      </c>
      <c r="V105" s="2" t="e">
        <f>+#REF!</f>
        <v>#REF!</v>
      </c>
      <c r="W105" s="2" t="e">
        <f>IF(W106="",IF(S105&gt;G105,V105,0),IF(W106=0,0,IF(S105&gt;G105,V105,0)))</f>
        <v>#REF!</v>
      </c>
      <c r="Y105" s="2" t="e">
        <f>+#REF!</f>
        <v>#REF!</v>
      </c>
      <c r="Z105" s="2" t="e">
        <f>+#REF!</f>
        <v>#REF!</v>
      </c>
      <c r="AA105" s="2" t="e">
        <f>+#REF!</f>
        <v>#REF!</v>
      </c>
      <c r="AB105" s="2" t="e">
        <f>+#REF!</f>
        <v>#REF!</v>
      </c>
      <c r="AC105" s="2"/>
      <c r="AD105" s="2" t="e">
        <f>+#REF!</f>
        <v>#REF!</v>
      </c>
      <c r="AE105" s="2" t="e">
        <f>+#REF!</f>
        <v>#REF!</v>
      </c>
      <c r="AF105" s="2" t="e">
        <f>+#REF!</f>
        <v>#REF!</v>
      </c>
      <c r="AG105" s="2" t="e">
        <f>+#REF!</f>
        <v>#REF!</v>
      </c>
      <c r="AH105" s="2" t="e">
        <f>+Y105-K105</f>
        <v>#REF!</v>
      </c>
      <c r="AI105" s="2" t="e">
        <f>+Z105-L105</f>
        <v>#REF!</v>
      </c>
      <c r="AJ105" s="2" t="e">
        <f>+AA105-M105</f>
        <v>#REF!</v>
      </c>
      <c r="AK105" s="2" t="e">
        <f>+AB105-N105</f>
        <v>#REF!</v>
      </c>
      <c r="AL105" s="2" t="e">
        <f>+AD105-G105</f>
        <v>#REF!</v>
      </c>
      <c r="AM105" s="2" t="e">
        <f>+AE105-G105</f>
        <v>#REF!</v>
      </c>
    </row>
    <row r="106" spans="1:39" customHeight="1" ht="13.8">
      <c r="E106" t="str">
        <f>IF(G106="","",E105+1)</f>
        <v/>
      </c>
      <c r="F106" s="82">
        <f>+F105+1</f>
        <v>96</v>
      </c>
      <c r="G106" s="93"/>
      <c r="H106" s="84"/>
      <c r="I106" s="88"/>
      <c r="J106" s="79"/>
      <c r="K106" s="78"/>
      <c r="L106" s="88"/>
      <c r="M106" s="79"/>
      <c r="N106" s="87"/>
      <c r="P106" s="81"/>
      <c r="Q106" s="81"/>
      <c r="R106" s="2" t="e">
        <f>+#REF!</f>
        <v>#REF!</v>
      </c>
      <c r="S106" s="2" t="e">
        <f>+#REF!-#REF!</f>
        <v>#REF!</v>
      </c>
      <c r="T106" s="2" t="e">
        <f>+#REF!</f>
        <v>#REF!</v>
      </c>
      <c r="U106" s="2" t="e">
        <f>+S106+T106</f>
        <v>#REF!</v>
      </c>
      <c r="V106" s="2" t="e">
        <f>+#REF!</f>
        <v>#REF!</v>
      </c>
      <c r="W106" s="2" t="e">
        <f>IF(W107="",IF(S106&gt;G106,V106,0),IF(W107=0,0,IF(S106&gt;G106,V106,0)))</f>
        <v>#REF!</v>
      </c>
      <c r="Y106" s="2" t="e">
        <f>+#REF!</f>
        <v>#REF!</v>
      </c>
      <c r="Z106" s="2" t="e">
        <f>+#REF!</f>
        <v>#REF!</v>
      </c>
      <c r="AA106" s="2" t="e">
        <f>+#REF!</f>
        <v>#REF!</v>
      </c>
      <c r="AB106" s="2" t="e">
        <f>+#REF!</f>
        <v>#REF!</v>
      </c>
      <c r="AC106" s="2"/>
      <c r="AD106" s="2" t="e">
        <f>+#REF!</f>
        <v>#REF!</v>
      </c>
      <c r="AE106" s="2" t="e">
        <f>+#REF!</f>
        <v>#REF!</v>
      </c>
      <c r="AF106" s="2" t="e">
        <f>+#REF!</f>
        <v>#REF!</v>
      </c>
      <c r="AG106" s="2" t="e">
        <f>+#REF!</f>
        <v>#REF!</v>
      </c>
      <c r="AH106" s="2" t="e">
        <f>+Y106-K106</f>
        <v>#REF!</v>
      </c>
      <c r="AI106" s="2" t="e">
        <f>+Z106-L106</f>
        <v>#REF!</v>
      </c>
      <c r="AJ106" s="2" t="e">
        <f>+AA106-M106</f>
        <v>#REF!</v>
      </c>
      <c r="AK106" s="2" t="e">
        <f>+AB106-N106</f>
        <v>#REF!</v>
      </c>
      <c r="AL106" s="2" t="e">
        <f>+AD106-G106</f>
        <v>#REF!</v>
      </c>
      <c r="AM106" s="2" t="e">
        <f>+AE106-G106</f>
        <v>#REF!</v>
      </c>
    </row>
    <row r="107" spans="1:39" customHeight="1" ht="13.8">
      <c r="E107" t="str">
        <f>IF(G107="","",E106+1)</f>
        <v/>
      </c>
      <c r="F107" s="82">
        <f>+F106+1</f>
        <v>97</v>
      </c>
      <c r="G107" s="93"/>
      <c r="H107" s="75"/>
      <c r="I107" s="88"/>
      <c r="J107" s="79"/>
      <c r="K107" s="78"/>
      <c r="L107" s="88"/>
      <c r="M107" s="79"/>
      <c r="N107" s="87"/>
      <c r="P107" s="81"/>
      <c r="Q107" s="81"/>
      <c r="R107" s="2" t="e">
        <f>+#REF!</f>
        <v>#REF!</v>
      </c>
      <c r="S107" s="2" t="e">
        <f>+#REF!-#REF!</f>
        <v>#REF!</v>
      </c>
      <c r="T107" s="2" t="e">
        <f>+#REF!</f>
        <v>#REF!</v>
      </c>
      <c r="U107" s="2" t="e">
        <f>+S107+T107</f>
        <v>#REF!</v>
      </c>
      <c r="V107" s="2" t="e">
        <f>+#REF!</f>
        <v>#REF!</v>
      </c>
      <c r="W107" s="2" t="e">
        <f>IF(W108="",IF(S107&gt;G107,V107,0),IF(W108=0,0,IF(S107&gt;G107,V107,0)))</f>
        <v>#REF!</v>
      </c>
      <c r="Y107" s="2" t="e">
        <f>+#REF!</f>
        <v>#REF!</v>
      </c>
      <c r="Z107" s="2" t="e">
        <f>+#REF!</f>
        <v>#REF!</v>
      </c>
      <c r="AA107" s="2" t="e">
        <f>+#REF!</f>
        <v>#REF!</v>
      </c>
      <c r="AB107" s="2" t="e">
        <f>+#REF!</f>
        <v>#REF!</v>
      </c>
      <c r="AC107" s="2"/>
      <c r="AD107" s="2" t="e">
        <f>+#REF!</f>
        <v>#REF!</v>
      </c>
      <c r="AE107" s="2" t="e">
        <f>+#REF!</f>
        <v>#REF!</v>
      </c>
      <c r="AF107" s="2" t="e">
        <f>+#REF!</f>
        <v>#REF!</v>
      </c>
      <c r="AG107" s="2" t="e">
        <f>+#REF!</f>
        <v>#REF!</v>
      </c>
      <c r="AH107" s="2" t="e">
        <f>+Y107-K107</f>
        <v>#REF!</v>
      </c>
      <c r="AI107" s="2" t="e">
        <f>+Z107-L107</f>
        <v>#REF!</v>
      </c>
      <c r="AJ107" s="2" t="e">
        <f>+AA107-M107</f>
        <v>#REF!</v>
      </c>
      <c r="AK107" s="2" t="e">
        <f>+AB107-N107</f>
        <v>#REF!</v>
      </c>
      <c r="AL107" s="2" t="e">
        <f>+AD107-G107</f>
        <v>#REF!</v>
      </c>
      <c r="AM107" s="2" t="e">
        <f>+AE107-G107</f>
        <v>#REF!</v>
      </c>
    </row>
    <row r="108" spans="1:39" customHeight="1" ht="13.8">
      <c r="E108" t="str">
        <f>IF(G108="","",E107+1)</f>
        <v/>
      </c>
      <c r="F108" s="82">
        <f>+F107+1</f>
        <v>98</v>
      </c>
      <c r="G108" s="93"/>
      <c r="H108" s="84"/>
      <c r="I108" s="88"/>
      <c r="J108" s="79"/>
      <c r="K108" s="78"/>
      <c r="L108" s="88"/>
      <c r="M108" s="79"/>
      <c r="N108" s="87"/>
      <c r="P108" s="81"/>
      <c r="Q108" s="81"/>
      <c r="R108" s="2" t="e">
        <f>+#REF!</f>
        <v>#REF!</v>
      </c>
      <c r="S108" s="2" t="e">
        <f>+#REF!-#REF!</f>
        <v>#REF!</v>
      </c>
      <c r="T108" s="2" t="e">
        <f>+#REF!</f>
        <v>#REF!</v>
      </c>
      <c r="U108" s="2" t="e">
        <f>+S108+T108</f>
        <v>#REF!</v>
      </c>
      <c r="V108" s="2" t="e">
        <f>+#REF!</f>
        <v>#REF!</v>
      </c>
      <c r="W108" s="2" t="e">
        <f>IF(W109="",IF(S108&gt;G108,V108,0),IF(W109=0,0,IF(S108&gt;G108,V108,0)))</f>
        <v>#REF!</v>
      </c>
      <c r="Y108" s="2" t="e">
        <f>+#REF!</f>
        <v>#REF!</v>
      </c>
      <c r="Z108" s="2" t="e">
        <f>+#REF!</f>
        <v>#REF!</v>
      </c>
      <c r="AA108" s="2" t="e">
        <f>+#REF!</f>
        <v>#REF!</v>
      </c>
      <c r="AB108" s="2" t="e">
        <f>+#REF!</f>
        <v>#REF!</v>
      </c>
      <c r="AC108" s="2"/>
      <c r="AD108" s="2" t="e">
        <f>+#REF!</f>
        <v>#REF!</v>
      </c>
      <c r="AE108" s="2" t="e">
        <f>+#REF!</f>
        <v>#REF!</v>
      </c>
      <c r="AF108" s="2" t="e">
        <f>+#REF!</f>
        <v>#REF!</v>
      </c>
      <c r="AG108" s="2" t="e">
        <f>+#REF!</f>
        <v>#REF!</v>
      </c>
      <c r="AH108" s="2" t="e">
        <f>+Y108-K108</f>
        <v>#REF!</v>
      </c>
      <c r="AI108" s="2" t="e">
        <f>+Z108-L108</f>
        <v>#REF!</v>
      </c>
      <c r="AJ108" s="2" t="e">
        <f>+AA108-M108</f>
        <v>#REF!</v>
      </c>
      <c r="AK108" s="2" t="e">
        <f>+AB108-N108</f>
        <v>#REF!</v>
      </c>
      <c r="AL108" s="2" t="e">
        <f>+AD108-G108</f>
        <v>#REF!</v>
      </c>
      <c r="AM108" s="2" t="e">
        <f>+AE108-G108</f>
        <v>#REF!</v>
      </c>
    </row>
    <row r="109" spans="1:39" customHeight="1" ht="13.8">
      <c r="E109" t="str">
        <f>IF(G109="","",E108+1)</f>
        <v/>
      </c>
      <c r="F109" s="82">
        <f>+F108+1</f>
        <v>99</v>
      </c>
      <c r="G109" s="93"/>
      <c r="H109" s="75"/>
      <c r="I109" s="88"/>
      <c r="J109" s="79"/>
      <c r="K109" s="78"/>
      <c r="L109" s="88"/>
      <c r="M109" s="79"/>
      <c r="N109" s="87"/>
      <c r="P109" s="81"/>
      <c r="Q109" s="81"/>
      <c r="R109" s="2" t="e">
        <f>+#REF!</f>
        <v>#REF!</v>
      </c>
      <c r="S109" s="2" t="e">
        <f>+#REF!-#REF!</f>
        <v>#REF!</v>
      </c>
      <c r="T109" s="2" t="e">
        <f>+#REF!</f>
        <v>#REF!</v>
      </c>
      <c r="U109" s="2" t="e">
        <f>+S109+T109</f>
        <v>#REF!</v>
      </c>
      <c r="V109" s="2" t="e">
        <f>+#REF!</f>
        <v>#REF!</v>
      </c>
      <c r="W109" s="2" t="e">
        <f>IF(W110="",IF(S109&gt;G109,V109,0),IF(W110=0,0,IF(S109&gt;G109,V109,0)))</f>
        <v>#REF!</v>
      </c>
      <c r="Y109" s="2" t="e">
        <f>+#REF!</f>
        <v>#REF!</v>
      </c>
      <c r="Z109" s="2" t="e">
        <f>+#REF!</f>
        <v>#REF!</v>
      </c>
      <c r="AA109" s="2" t="e">
        <f>+#REF!</f>
        <v>#REF!</v>
      </c>
      <c r="AB109" s="2" t="e">
        <f>+#REF!</f>
        <v>#REF!</v>
      </c>
      <c r="AC109" s="2"/>
      <c r="AD109" s="2" t="e">
        <f>+#REF!</f>
        <v>#REF!</v>
      </c>
      <c r="AE109" s="2" t="e">
        <f>+#REF!</f>
        <v>#REF!</v>
      </c>
      <c r="AF109" s="2" t="e">
        <f>+#REF!</f>
        <v>#REF!</v>
      </c>
      <c r="AG109" s="2" t="e">
        <f>+#REF!</f>
        <v>#REF!</v>
      </c>
      <c r="AH109" s="2" t="e">
        <f>+Y109-K109</f>
        <v>#REF!</v>
      </c>
      <c r="AI109" s="2" t="e">
        <f>+Z109-L109</f>
        <v>#REF!</v>
      </c>
      <c r="AJ109" s="2" t="e">
        <f>+AA109-M109</f>
        <v>#REF!</v>
      </c>
      <c r="AK109" s="2" t="e">
        <f>+AB109-N109</f>
        <v>#REF!</v>
      </c>
      <c r="AL109" s="2" t="e">
        <f>+AD109-G109</f>
        <v>#REF!</v>
      </c>
      <c r="AM109" s="2" t="e">
        <f>+AE109-G109</f>
        <v>#REF!</v>
      </c>
    </row>
    <row r="110" spans="1:39" customHeight="1" ht="13.8">
      <c r="E110" t="str">
        <f>IF(G110="","",E109+1)</f>
        <v/>
      </c>
      <c r="F110" s="82">
        <f>+F109+1</f>
        <v>100</v>
      </c>
      <c r="G110" s="93"/>
      <c r="H110" s="84"/>
      <c r="I110" s="88"/>
      <c r="J110" s="79"/>
      <c r="K110" s="78"/>
      <c r="L110" s="88"/>
      <c r="M110" s="79"/>
      <c r="N110" s="87"/>
      <c r="P110" s="81"/>
      <c r="Q110" s="81"/>
      <c r="R110" s="2" t="e">
        <f>+#REF!</f>
        <v>#REF!</v>
      </c>
      <c r="S110" s="2" t="e">
        <f>+#REF!-#REF!</f>
        <v>#REF!</v>
      </c>
      <c r="T110" s="2" t="e">
        <f>+#REF!</f>
        <v>#REF!</v>
      </c>
      <c r="U110" s="2" t="e">
        <f>+S110+T110</f>
        <v>#REF!</v>
      </c>
      <c r="V110" s="2" t="e">
        <f>+#REF!</f>
        <v>#REF!</v>
      </c>
      <c r="W110" s="2" t="e">
        <f>IF(W111="",IF(S110&gt;G110,V110,0),IF(W111=0,0,IF(S110&gt;G110,V110,0)))</f>
        <v>#REF!</v>
      </c>
      <c r="Y110" s="2" t="e">
        <f>+#REF!</f>
        <v>#REF!</v>
      </c>
      <c r="Z110" s="2" t="e">
        <f>+#REF!</f>
        <v>#REF!</v>
      </c>
      <c r="AA110" s="2" t="e">
        <f>+#REF!</f>
        <v>#REF!</v>
      </c>
      <c r="AB110" s="2" t="e">
        <f>+#REF!</f>
        <v>#REF!</v>
      </c>
      <c r="AC110" s="2"/>
      <c r="AD110" s="2" t="e">
        <f>+#REF!</f>
        <v>#REF!</v>
      </c>
      <c r="AE110" s="2" t="e">
        <f>+#REF!</f>
        <v>#REF!</v>
      </c>
      <c r="AF110" s="2" t="e">
        <f>+#REF!</f>
        <v>#REF!</v>
      </c>
      <c r="AG110" s="2" t="e">
        <f>+#REF!</f>
        <v>#REF!</v>
      </c>
      <c r="AH110" s="2" t="e">
        <f>+Y110-K110</f>
        <v>#REF!</v>
      </c>
      <c r="AI110" s="2" t="e">
        <f>+Z110-L110</f>
        <v>#REF!</v>
      </c>
      <c r="AJ110" s="2" t="e">
        <f>+AA110-M110</f>
        <v>#REF!</v>
      </c>
      <c r="AK110" s="2" t="e">
        <f>+AB110-N110</f>
        <v>#REF!</v>
      </c>
      <c r="AL110" s="2" t="e">
        <f>+AD110-G110</f>
        <v>#REF!</v>
      </c>
      <c r="AM110" s="2" t="e">
        <f>+AE110-G110</f>
        <v>#REF!</v>
      </c>
    </row>
    <row r="111" spans="1:39" customHeight="1" ht="13.8">
      <c r="E111" t="str">
        <f>IF(G111="","",E110+1)</f>
        <v/>
      </c>
      <c r="F111" s="82">
        <f>+F110+1</f>
        <v>101</v>
      </c>
      <c r="G111" s="93"/>
      <c r="H111" s="75"/>
      <c r="I111" s="88"/>
      <c r="J111" s="79"/>
      <c r="K111" s="78"/>
      <c r="L111" s="88"/>
      <c r="M111" s="79"/>
      <c r="N111" s="87"/>
      <c r="P111" s="81"/>
      <c r="Q111" s="81"/>
      <c r="R111" s="2" t="e">
        <f>+#REF!</f>
        <v>#REF!</v>
      </c>
      <c r="S111" s="2" t="e">
        <f>+#REF!-#REF!</f>
        <v>#REF!</v>
      </c>
      <c r="T111" s="2" t="e">
        <f>+#REF!</f>
        <v>#REF!</v>
      </c>
      <c r="U111" s="2" t="e">
        <f>+S111+T111</f>
        <v>#REF!</v>
      </c>
      <c r="V111" s="2" t="e">
        <f>+#REF!</f>
        <v>#REF!</v>
      </c>
      <c r="W111" s="2" t="e">
        <f>IF(W112="",IF(S111&gt;G111,V111,0),IF(W112=0,0,IF(S111&gt;G111,V111,0)))</f>
        <v>#REF!</v>
      </c>
      <c r="Y111" s="2" t="e">
        <f>+#REF!</f>
        <v>#REF!</v>
      </c>
      <c r="Z111" s="2" t="e">
        <f>+#REF!</f>
        <v>#REF!</v>
      </c>
      <c r="AA111" s="2" t="e">
        <f>+#REF!</f>
        <v>#REF!</v>
      </c>
      <c r="AB111" s="2" t="e">
        <f>+#REF!</f>
        <v>#REF!</v>
      </c>
      <c r="AC111" s="2"/>
      <c r="AD111" s="2" t="e">
        <f>+#REF!</f>
        <v>#REF!</v>
      </c>
      <c r="AE111" s="2" t="e">
        <f>+#REF!</f>
        <v>#REF!</v>
      </c>
      <c r="AF111" s="2" t="e">
        <f>+#REF!</f>
        <v>#REF!</v>
      </c>
      <c r="AG111" s="2" t="e">
        <f>+#REF!</f>
        <v>#REF!</v>
      </c>
      <c r="AH111" s="2" t="e">
        <f>+Y111-K111</f>
        <v>#REF!</v>
      </c>
      <c r="AI111" s="2" t="e">
        <f>+Z111-L111</f>
        <v>#REF!</v>
      </c>
      <c r="AJ111" s="2" t="e">
        <f>+AA111-M111</f>
        <v>#REF!</v>
      </c>
      <c r="AK111" s="2" t="e">
        <f>+AB111-N111</f>
        <v>#REF!</v>
      </c>
      <c r="AL111" s="2" t="e">
        <f>+AD111-G111</f>
        <v>#REF!</v>
      </c>
      <c r="AM111" s="2" t="e">
        <f>+AE111-G111</f>
        <v>#REF!</v>
      </c>
    </row>
    <row r="112" spans="1:39" customHeight="1" ht="13.8">
      <c r="E112" t="str">
        <f>IF(G112="","",E111+1)</f>
        <v/>
      </c>
      <c r="F112" s="82">
        <f>+F111+1</f>
        <v>102</v>
      </c>
      <c r="G112" s="93"/>
      <c r="H112" s="84"/>
      <c r="I112" s="88"/>
      <c r="J112" s="79"/>
      <c r="K112" s="78"/>
      <c r="L112" s="88"/>
      <c r="M112" s="79"/>
      <c r="N112" s="87"/>
      <c r="P112" s="81"/>
      <c r="Q112" s="81"/>
      <c r="R112" s="2" t="e">
        <f>+#REF!</f>
        <v>#REF!</v>
      </c>
      <c r="S112" s="2" t="e">
        <f>+#REF!-#REF!</f>
        <v>#REF!</v>
      </c>
      <c r="T112" s="2" t="e">
        <f>+#REF!</f>
        <v>#REF!</v>
      </c>
      <c r="U112" s="2" t="e">
        <f>+S112+T112</f>
        <v>#REF!</v>
      </c>
      <c r="V112" s="2" t="e">
        <f>+#REF!</f>
        <v>#REF!</v>
      </c>
      <c r="W112" s="2" t="e">
        <f>IF(W113="",IF(S112&gt;G112,V112,0),IF(W113=0,0,IF(S112&gt;G112,V112,0)))</f>
        <v>#REF!</v>
      </c>
      <c r="Y112" s="2" t="e">
        <f>+#REF!</f>
        <v>#REF!</v>
      </c>
      <c r="Z112" s="2" t="e">
        <f>+#REF!</f>
        <v>#REF!</v>
      </c>
      <c r="AA112" s="2" t="e">
        <f>+#REF!</f>
        <v>#REF!</v>
      </c>
      <c r="AB112" s="2" t="e">
        <f>+#REF!</f>
        <v>#REF!</v>
      </c>
      <c r="AC112" s="2"/>
      <c r="AD112" s="2" t="e">
        <f>+#REF!</f>
        <v>#REF!</v>
      </c>
      <c r="AE112" s="2" t="e">
        <f>+#REF!</f>
        <v>#REF!</v>
      </c>
      <c r="AF112" s="2" t="e">
        <f>+#REF!</f>
        <v>#REF!</v>
      </c>
      <c r="AG112" s="2" t="e">
        <f>+#REF!</f>
        <v>#REF!</v>
      </c>
      <c r="AH112" s="2" t="e">
        <f>+Y112-K112</f>
        <v>#REF!</v>
      </c>
      <c r="AI112" s="2" t="e">
        <f>+Z112-L112</f>
        <v>#REF!</v>
      </c>
      <c r="AJ112" s="2" t="e">
        <f>+AA112-M112</f>
        <v>#REF!</v>
      </c>
      <c r="AK112" s="2" t="e">
        <f>+AB112-N112</f>
        <v>#REF!</v>
      </c>
      <c r="AL112" s="2" t="e">
        <f>+AD112-G112</f>
        <v>#REF!</v>
      </c>
      <c r="AM112" s="2" t="e">
        <f>+AE112-G112</f>
        <v>#REF!</v>
      </c>
    </row>
    <row r="113" spans="1:39" customHeight="1" ht="13.8">
      <c r="E113" t="str">
        <f>IF(G113="","",E112+1)</f>
        <v/>
      </c>
      <c r="F113" s="82">
        <f>+F112+1</f>
        <v>103</v>
      </c>
      <c r="G113" s="93"/>
      <c r="H113" s="75"/>
      <c r="I113" s="88"/>
      <c r="J113" s="79"/>
      <c r="K113" s="78"/>
      <c r="L113" s="88"/>
      <c r="M113" s="79"/>
      <c r="N113" s="87"/>
      <c r="P113" s="81"/>
      <c r="Q113" s="81"/>
      <c r="R113" s="2" t="e">
        <f>+#REF!</f>
        <v>#REF!</v>
      </c>
      <c r="S113" s="2" t="e">
        <f>+#REF!-#REF!</f>
        <v>#REF!</v>
      </c>
      <c r="T113" s="2" t="e">
        <f>+#REF!</f>
        <v>#REF!</v>
      </c>
      <c r="U113" s="2" t="e">
        <f>+S113+T113</f>
        <v>#REF!</v>
      </c>
      <c r="V113" s="2" t="e">
        <f>+#REF!</f>
        <v>#REF!</v>
      </c>
      <c r="W113" s="2" t="e">
        <f>IF(W114="",IF(S113&gt;G113,V113,0),IF(W114=0,0,IF(S113&gt;G113,V113,0)))</f>
        <v>#REF!</v>
      </c>
      <c r="Y113" s="2" t="e">
        <f>+#REF!</f>
        <v>#REF!</v>
      </c>
      <c r="Z113" s="2" t="e">
        <f>+#REF!</f>
        <v>#REF!</v>
      </c>
      <c r="AA113" s="2" t="e">
        <f>+#REF!</f>
        <v>#REF!</v>
      </c>
      <c r="AB113" s="2" t="e">
        <f>+#REF!</f>
        <v>#REF!</v>
      </c>
      <c r="AC113" s="2"/>
      <c r="AD113" s="2" t="e">
        <f>+#REF!</f>
        <v>#REF!</v>
      </c>
      <c r="AE113" s="2" t="e">
        <f>+#REF!</f>
        <v>#REF!</v>
      </c>
      <c r="AF113" s="2" t="e">
        <f>+#REF!</f>
        <v>#REF!</v>
      </c>
      <c r="AG113" s="2" t="e">
        <f>+#REF!</f>
        <v>#REF!</v>
      </c>
      <c r="AH113" s="2" t="e">
        <f>+Y113-K113</f>
        <v>#REF!</v>
      </c>
      <c r="AI113" s="2" t="e">
        <f>+Z113-L113</f>
        <v>#REF!</v>
      </c>
      <c r="AJ113" s="2" t="e">
        <f>+AA113-M113</f>
        <v>#REF!</v>
      </c>
      <c r="AK113" s="2" t="e">
        <f>+AB113-N113</f>
        <v>#REF!</v>
      </c>
      <c r="AL113" s="2" t="e">
        <f>+AD113-G113</f>
        <v>#REF!</v>
      </c>
      <c r="AM113" s="2" t="e">
        <f>+AE113-G113</f>
        <v>#REF!</v>
      </c>
    </row>
    <row r="114" spans="1:39" customHeight="1" ht="13.8">
      <c r="E114" t="str">
        <f>IF(G114="","",E113+1)</f>
        <v/>
      </c>
      <c r="F114" s="82">
        <f>+F113+1</f>
        <v>104</v>
      </c>
      <c r="G114" s="93"/>
      <c r="H114" s="84"/>
      <c r="I114" s="88"/>
      <c r="J114" s="79"/>
      <c r="K114" s="78"/>
      <c r="L114" s="88"/>
      <c r="M114" s="79"/>
      <c r="N114" s="87"/>
      <c r="P114" s="81"/>
      <c r="Q114" s="81"/>
      <c r="R114" s="2" t="e">
        <f>+#REF!</f>
        <v>#REF!</v>
      </c>
      <c r="S114" s="2" t="e">
        <f>+#REF!-#REF!</f>
        <v>#REF!</v>
      </c>
      <c r="T114" s="2" t="e">
        <f>+#REF!</f>
        <v>#REF!</v>
      </c>
      <c r="U114" s="2" t="e">
        <f>+S114+T114</f>
        <v>#REF!</v>
      </c>
      <c r="V114" s="2" t="e">
        <f>+#REF!</f>
        <v>#REF!</v>
      </c>
      <c r="W114" s="2" t="e">
        <f>IF(W115="",IF(S114&gt;G114,V114,0),IF(W115=0,0,IF(S114&gt;G114,V114,0)))</f>
        <v>#REF!</v>
      </c>
      <c r="Y114" s="2" t="e">
        <f>+#REF!</f>
        <v>#REF!</v>
      </c>
      <c r="Z114" s="2" t="e">
        <f>+#REF!</f>
        <v>#REF!</v>
      </c>
      <c r="AA114" s="2" t="e">
        <f>+#REF!</f>
        <v>#REF!</v>
      </c>
      <c r="AB114" s="2" t="e">
        <f>+#REF!</f>
        <v>#REF!</v>
      </c>
      <c r="AC114" s="2"/>
      <c r="AD114" s="2" t="e">
        <f>+#REF!</f>
        <v>#REF!</v>
      </c>
      <c r="AE114" s="2" t="e">
        <f>+#REF!</f>
        <v>#REF!</v>
      </c>
      <c r="AF114" s="2" t="e">
        <f>+#REF!</f>
        <v>#REF!</v>
      </c>
      <c r="AG114" s="2" t="e">
        <f>+#REF!</f>
        <v>#REF!</v>
      </c>
      <c r="AH114" s="2" t="e">
        <f>+Y114-K114</f>
        <v>#REF!</v>
      </c>
      <c r="AI114" s="2" t="e">
        <f>+Z114-L114</f>
        <v>#REF!</v>
      </c>
      <c r="AJ114" s="2" t="e">
        <f>+AA114-M114</f>
        <v>#REF!</v>
      </c>
      <c r="AK114" s="2" t="e">
        <f>+AB114-N114</f>
        <v>#REF!</v>
      </c>
      <c r="AL114" s="2" t="e">
        <f>+AD114-G114</f>
        <v>#REF!</v>
      </c>
      <c r="AM114" s="2" t="e">
        <f>+AE114-G114</f>
        <v>#REF!</v>
      </c>
    </row>
    <row r="115" spans="1:39" customHeight="1" ht="13.8">
      <c r="E115" t="str">
        <f>IF(G115="","",E114+1)</f>
        <v/>
      </c>
      <c r="F115" s="82">
        <f>+F114+1</f>
        <v>105</v>
      </c>
      <c r="G115" s="93"/>
      <c r="H115" s="75"/>
      <c r="I115" s="88"/>
      <c r="J115" s="79"/>
      <c r="K115" s="78"/>
      <c r="L115" s="88"/>
      <c r="M115" s="79"/>
      <c r="N115" s="87"/>
      <c r="P115" s="81"/>
      <c r="Q115" s="81"/>
      <c r="R115" s="2" t="e">
        <f>+#REF!</f>
        <v>#REF!</v>
      </c>
      <c r="S115" s="2" t="e">
        <f>+#REF!-#REF!</f>
        <v>#REF!</v>
      </c>
      <c r="T115" s="2" t="e">
        <f>+#REF!</f>
        <v>#REF!</v>
      </c>
      <c r="U115" s="2" t="e">
        <f>+S115+T115</f>
        <v>#REF!</v>
      </c>
      <c r="V115" s="2" t="e">
        <f>+#REF!</f>
        <v>#REF!</v>
      </c>
      <c r="W115" s="2" t="e">
        <f>IF(W116="",IF(S115&gt;G115,V115,0),IF(W116=0,0,IF(S115&gt;G115,V115,0)))</f>
        <v>#REF!</v>
      </c>
      <c r="Y115" s="2" t="e">
        <f>+#REF!</f>
        <v>#REF!</v>
      </c>
      <c r="Z115" s="2" t="e">
        <f>+#REF!</f>
        <v>#REF!</v>
      </c>
      <c r="AA115" s="2" t="e">
        <f>+#REF!</f>
        <v>#REF!</v>
      </c>
      <c r="AB115" s="2" t="e">
        <f>+#REF!</f>
        <v>#REF!</v>
      </c>
      <c r="AC115" s="2"/>
      <c r="AD115" s="2" t="e">
        <f>+#REF!</f>
        <v>#REF!</v>
      </c>
      <c r="AE115" s="2" t="e">
        <f>+#REF!</f>
        <v>#REF!</v>
      </c>
      <c r="AF115" s="2" t="e">
        <f>+#REF!</f>
        <v>#REF!</v>
      </c>
      <c r="AG115" s="2" t="e">
        <f>+#REF!</f>
        <v>#REF!</v>
      </c>
      <c r="AH115" s="2" t="e">
        <f>+Y115-K115</f>
        <v>#REF!</v>
      </c>
      <c r="AI115" s="2" t="e">
        <f>+Z115-L115</f>
        <v>#REF!</v>
      </c>
      <c r="AJ115" s="2" t="e">
        <f>+AA115-M115</f>
        <v>#REF!</v>
      </c>
      <c r="AK115" s="2" t="e">
        <f>+AB115-N115</f>
        <v>#REF!</v>
      </c>
      <c r="AL115" s="2" t="e">
        <f>+AD115-G115</f>
        <v>#REF!</v>
      </c>
      <c r="AM115" s="2" t="e">
        <f>+AE115-G115</f>
        <v>#REF!</v>
      </c>
    </row>
    <row r="116" spans="1:39" customHeight="1" ht="13.8">
      <c r="E116" t="str">
        <f>IF(G116="","",E115+1)</f>
        <v/>
      </c>
      <c r="F116" s="82">
        <f>+F115+1</f>
        <v>106</v>
      </c>
      <c r="G116" s="93"/>
      <c r="H116" s="84"/>
      <c r="I116" s="88"/>
      <c r="J116" s="79"/>
      <c r="K116" s="78"/>
      <c r="L116" s="88"/>
      <c r="M116" s="79"/>
      <c r="N116" s="87"/>
      <c r="P116" s="81"/>
      <c r="Q116" s="81"/>
      <c r="R116" s="2" t="e">
        <f>+#REF!</f>
        <v>#REF!</v>
      </c>
      <c r="S116" s="2" t="e">
        <f>+#REF!-#REF!</f>
        <v>#REF!</v>
      </c>
      <c r="T116" s="2" t="e">
        <f>+#REF!</f>
        <v>#REF!</v>
      </c>
      <c r="U116" s="2" t="e">
        <f>+S116+T116</f>
        <v>#REF!</v>
      </c>
      <c r="V116" s="2" t="e">
        <f>+#REF!</f>
        <v>#REF!</v>
      </c>
      <c r="W116" s="2" t="e">
        <f>IF(W117="",IF(S116&gt;G116,V116,0),IF(W117=0,0,IF(S116&gt;G116,V116,0)))</f>
        <v>#REF!</v>
      </c>
      <c r="Y116" s="2" t="e">
        <f>+#REF!</f>
        <v>#REF!</v>
      </c>
      <c r="Z116" s="2" t="e">
        <f>+#REF!</f>
        <v>#REF!</v>
      </c>
      <c r="AA116" s="2" t="e">
        <f>+#REF!</f>
        <v>#REF!</v>
      </c>
      <c r="AB116" s="2" t="e">
        <f>+#REF!</f>
        <v>#REF!</v>
      </c>
      <c r="AC116" s="2"/>
      <c r="AD116" s="2" t="e">
        <f>+#REF!</f>
        <v>#REF!</v>
      </c>
      <c r="AE116" s="2" t="e">
        <f>+#REF!</f>
        <v>#REF!</v>
      </c>
      <c r="AF116" s="2" t="e">
        <f>+#REF!</f>
        <v>#REF!</v>
      </c>
      <c r="AG116" s="2" t="e">
        <f>+#REF!</f>
        <v>#REF!</v>
      </c>
      <c r="AH116" s="2" t="e">
        <f>+Y116-K116</f>
        <v>#REF!</v>
      </c>
      <c r="AI116" s="2" t="e">
        <f>+Z116-L116</f>
        <v>#REF!</v>
      </c>
      <c r="AJ116" s="2" t="e">
        <f>+AA116-M116</f>
        <v>#REF!</v>
      </c>
      <c r="AK116" s="2" t="e">
        <f>+AB116-N116</f>
        <v>#REF!</v>
      </c>
      <c r="AL116" s="2" t="e">
        <f>+AD116-G116</f>
        <v>#REF!</v>
      </c>
      <c r="AM116" s="2" t="e">
        <f>+AE116-G116</f>
        <v>#REF!</v>
      </c>
    </row>
    <row r="117" spans="1:39" customHeight="1" ht="13.8">
      <c r="E117" t="str">
        <f>IF(G117="","",E116+1)</f>
        <v/>
      </c>
      <c r="F117" s="82">
        <f>+F116+1</f>
        <v>107</v>
      </c>
      <c r="G117" s="93"/>
      <c r="H117" s="75"/>
      <c r="I117" s="88"/>
      <c r="J117" s="79"/>
      <c r="K117" s="78"/>
      <c r="L117" s="88"/>
      <c r="M117" s="79"/>
      <c r="N117" s="87"/>
      <c r="P117" s="81"/>
      <c r="Q117" s="81"/>
      <c r="R117" s="2" t="e">
        <f>+#REF!</f>
        <v>#REF!</v>
      </c>
      <c r="S117" s="2" t="e">
        <f>+#REF!-#REF!</f>
        <v>#REF!</v>
      </c>
      <c r="T117" s="2" t="e">
        <f>+#REF!</f>
        <v>#REF!</v>
      </c>
      <c r="U117" s="2" t="e">
        <f>+S117+T117</f>
        <v>#REF!</v>
      </c>
      <c r="V117" s="2" t="e">
        <f>+#REF!</f>
        <v>#REF!</v>
      </c>
      <c r="W117" s="2" t="e">
        <f>IF(W118="",IF(S117&gt;G117,V117,0),IF(W118=0,0,IF(S117&gt;G117,V117,0)))</f>
        <v>#REF!</v>
      </c>
      <c r="Y117" s="2" t="e">
        <f>+#REF!</f>
        <v>#REF!</v>
      </c>
      <c r="Z117" s="2" t="e">
        <f>+#REF!</f>
        <v>#REF!</v>
      </c>
      <c r="AA117" s="2" t="e">
        <f>+#REF!</f>
        <v>#REF!</v>
      </c>
      <c r="AB117" s="2" t="e">
        <f>+#REF!</f>
        <v>#REF!</v>
      </c>
      <c r="AC117" s="2"/>
      <c r="AD117" s="2" t="e">
        <f>+#REF!</f>
        <v>#REF!</v>
      </c>
      <c r="AE117" s="2" t="e">
        <f>+#REF!</f>
        <v>#REF!</v>
      </c>
      <c r="AF117" s="2" t="e">
        <f>+#REF!</f>
        <v>#REF!</v>
      </c>
      <c r="AG117" s="2" t="e">
        <f>+#REF!</f>
        <v>#REF!</v>
      </c>
      <c r="AH117" s="2" t="e">
        <f>+Y117-K117</f>
        <v>#REF!</v>
      </c>
      <c r="AI117" s="2" t="e">
        <f>+Z117-L117</f>
        <v>#REF!</v>
      </c>
      <c r="AJ117" s="2" t="e">
        <f>+AA117-M117</f>
        <v>#REF!</v>
      </c>
      <c r="AK117" s="2" t="e">
        <f>+AB117-N117</f>
        <v>#REF!</v>
      </c>
      <c r="AL117" s="2" t="e">
        <f>+AD117-G117</f>
        <v>#REF!</v>
      </c>
      <c r="AM117" s="2" t="e">
        <f>+AE117-G117</f>
        <v>#REF!</v>
      </c>
    </row>
    <row r="118" spans="1:39" customHeight="1" ht="13.8">
      <c r="E118" t="str">
        <f>IF(G118="","",E117+1)</f>
        <v/>
      </c>
      <c r="F118" s="82">
        <f>+F117+1</f>
        <v>108</v>
      </c>
      <c r="G118" s="93"/>
      <c r="H118" s="84"/>
      <c r="I118" s="88"/>
      <c r="J118" s="79"/>
      <c r="K118" s="78"/>
      <c r="L118" s="88"/>
      <c r="M118" s="79"/>
      <c r="N118" s="87"/>
      <c r="P118" s="81"/>
      <c r="Q118" s="81"/>
      <c r="R118" s="2" t="e">
        <f>+#REF!</f>
        <v>#REF!</v>
      </c>
      <c r="S118" s="2" t="e">
        <f>+#REF!-#REF!</f>
        <v>#REF!</v>
      </c>
      <c r="T118" s="2" t="e">
        <f>+#REF!</f>
        <v>#REF!</v>
      </c>
      <c r="U118" s="2" t="e">
        <f>+S118+T118</f>
        <v>#REF!</v>
      </c>
      <c r="V118" s="2" t="e">
        <f>+#REF!</f>
        <v>#REF!</v>
      </c>
      <c r="W118" s="2" t="e">
        <f>IF(W119="",IF(S118&gt;G118,V118,0),IF(W119=0,0,IF(S118&gt;G118,V118,0)))</f>
        <v>#REF!</v>
      </c>
      <c r="Y118" s="2" t="e">
        <f>+#REF!</f>
        <v>#REF!</v>
      </c>
      <c r="Z118" s="2" t="e">
        <f>+#REF!</f>
        <v>#REF!</v>
      </c>
      <c r="AA118" s="2" t="e">
        <f>+#REF!</f>
        <v>#REF!</v>
      </c>
      <c r="AB118" s="2" t="e">
        <f>+#REF!</f>
        <v>#REF!</v>
      </c>
      <c r="AC118" s="2"/>
      <c r="AD118" s="2" t="e">
        <f>+#REF!</f>
        <v>#REF!</v>
      </c>
      <c r="AE118" s="2" t="e">
        <f>+#REF!</f>
        <v>#REF!</v>
      </c>
      <c r="AF118" s="2" t="e">
        <f>+#REF!</f>
        <v>#REF!</v>
      </c>
      <c r="AG118" s="2" t="e">
        <f>+#REF!</f>
        <v>#REF!</v>
      </c>
      <c r="AH118" s="2" t="e">
        <f>+Y118-K118</f>
        <v>#REF!</v>
      </c>
      <c r="AI118" s="2" t="e">
        <f>+Z118-L118</f>
        <v>#REF!</v>
      </c>
      <c r="AJ118" s="2" t="e">
        <f>+AA118-M118</f>
        <v>#REF!</v>
      </c>
      <c r="AK118" s="2" t="e">
        <f>+AB118-N118</f>
        <v>#REF!</v>
      </c>
      <c r="AL118" s="2" t="e">
        <f>+AD118-G118</f>
        <v>#REF!</v>
      </c>
      <c r="AM118" s="2" t="e">
        <f>+AE118-G118</f>
        <v>#REF!</v>
      </c>
    </row>
    <row r="119" spans="1:39" customHeight="1" ht="13.8">
      <c r="E119" t="str">
        <f>IF(G119="","",E118+1)</f>
        <v/>
      </c>
      <c r="F119" s="82">
        <f>+F118+1</f>
        <v>109</v>
      </c>
      <c r="G119" s="93"/>
      <c r="H119" s="75"/>
      <c r="I119" s="88"/>
      <c r="J119" s="79"/>
      <c r="K119" s="78"/>
      <c r="L119" s="88"/>
      <c r="M119" s="79"/>
      <c r="N119" s="87"/>
      <c r="P119" s="81"/>
      <c r="Q119" s="81"/>
      <c r="R119" s="2" t="e">
        <f>+#REF!</f>
        <v>#REF!</v>
      </c>
      <c r="S119" s="2" t="e">
        <f>+#REF!-#REF!</f>
        <v>#REF!</v>
      </c>
      <c r="T119" s="2" t="e">
        <f>+#REF!</f>
        <v>#REF!</v>
      </c>
      <c r="U119" s="2" t="e">
        <f>+S119+T119</f>
        <v>#REF!</v>
      </c>
      <c r="V119" s="2" t="e">
        <f>+#REF!</f>
        <v>#REF!</v>
      </c>
      <c r="W119" s="2" t="e">
        <f>IF(W120="",IF(S119&gt;G119,V119,0),IF(W120=0,0,IF(S119&gt;G119,V119,0)))</f>
        <v>#REF!</v>
      </c>
      <c r="Y119" s="2" t="e">
        <f>+#REF!</f>
        <v>#REF!</v>
      </c>
      <c r="Z119" s="2" t="e">
        <f>+#REF!</f>
        <v>#REF!</v>
      </c>
      <c r="AA119" s="2" t="e">
        <f>+#REF!</f>
        <v>#REF!</v>
      </c>
      <c r="AB119" s="2" t="e">
        <f>+#REF!</f>
        <v>#REF!</v>
      </c>
      <c r="AC119" s="2"/>
      <c r="AD119" s="2" t="e">
        <f>+#REF!</f>
        <v>#REF!</v>
      </c>
      <c r="AE119" s="2" t="e">
        <f>+#REF!</f>
        <v>#REF!</v>
      </c>
      <c r="AF119" s="2" t="e">
        <f>+#REF!</f>
        <v>#REF!</v>
      </c>
      <c r="AG119" s="2" t="e">
        <f>+#REF!</f>
        <v>#REF!</v>
      </c>
      <c r="AH119" s="2" t="e">
        <f>+Y119-K119</f>
        <v>#REF!</v>
      </c>
      <c r="AI119" s="2" t="e">
        <f>+Z119-L119</f>
        <v>#REF!</v>
      </c>
      <c r="AJ119" s="2" t="e">
        <f>+AA119-M119</f>
        <v>#REF!</v>
      </c>
      <c r="AK119" s="2" t="e">
        <f>+AB119-N119</f>
        <v>#REF!</v>
      </c>
      <c r="AL119" s="2" t="e">
        <f>+AD119-G119</f>
        <v>#REF!</v>
      </c>
      <c r="AM119" s="2" t="e">
        <f>+AE119-G119</f>
        <v>#REF!</v>
      </c>
    </row>
    <row r="120" spans="1:39" customHeight="1" ht="13.8">
      <c r="E120" t="str">
        <f>IF(G120="","",E119+1)</f>
        <v/>
      </c>
      <c r="F120" s="82">
        <f>+F119+1</f>
        <v>110</v>
      </c>
      <c r="G120" s="93"/>
      <c r="H120" s="84"/>
      <c r="I120" s="88"/>
      <c r="J120" s="79"/>
      <c r="K120" s="78"/>
      <c r="L120" s="88"/>
      <c r="M120" s="79"/>
      <c r="N120" s="87"/>
      <c r="P120" s="81"/>
      <c r="Q120" s="81"/>
      <c r="R120" s="2" t="e">
        <f>+#REF!</f>
        <v>#REF!</v>
      </c>
      <c r="S120" s="2" t="e">
        <f>+#REF!-#REF!</f>
        <v>#REF!</v>
      </c>
      <c r="T120" s="2" t="e">
        <f>+#REF!</f>
        <v>#REF!</v>
      </c>
      <c r="U120" s="2" t="e">
        <f>+S120+T120</f>
        <v>#REF!</v>
      </c>
      <c r="V120" s="2" t="e">
        <f>+#REF!</f>
        <v>#REF!</v>
      </c>
      <c r="W120" s="2" t="e">
        <f>IF(W121="",IF(S120&gt;G120,V120,0),IF(W121=0,0,IF(S120&gt;G120,V120,0)))</f>
        <v>#REF!</v>
      </c>
      <c r="Y120" s="2" t="e">
        <f>+#REF!</f>
        <v>#REF!</v>
      </c>
      <c r="Z120" s="2" t="e">
        <f>+#REF!</f>
        <v>#REF!</v>
      </c>
      <c r="AA120" s="2" t="e">
        <f>+#REF!</f>
        <v>#REF!</v>
      </c>
      <c r="AB120" s="2" t="e">
        <f>+#REF!</f>
        <v>#REF!</v>
      </c>
      <c r="AC120" s="2"/>
      <c r="AD120" s="2" t="e">
        <f>+#REF!</f>
        <v>#REF!</v>
      </c>
      <c r="AE120" s="2" t="e">
        <f>+#REF!</f>
        <v>#REF!</v>
      </c>
      <c r="AF120" s="2" t="e">
        <f>+#REF!</f>
        <v>#REF!</v>
      </c>
      <c r="AG120" s="2" t="e">
        <f>+#REF!</f>
        <v>#REF!</v>
      </c>
      <c r="AH120" s="2" t="e">
        <f>+Y120-K120</f>
        <v>#REF!</v>
      </c>
      <c r="AI120" s="2" t="e">
        <f>+Z120-L120</f>
        <v>#REF!</v>
      </c>
      <c r="AJ120" s="2" t="e">
        <f>+AA120-M120</f>
        <v>#REF!</v>
      </c>
      <c r="AK120" s="2" t="e">
        <f>+AB120-N120</f>
        <v>#REF!</v>
      </c>
      <c r="AL120" s="2" t="e">
        <f>+AD120-G120</f>
        <v>#REF!</v>
      </c>
      <c r="AM120" s="2" t="e">
        <f>+AE120-G120</f>
        <v>#REF!</v>
      </c>
    </row>
    <row r="121" spans="1:39" customHeight="1" ht="13.8">
      <c r="E121" t="str">
        <f>IF(G121="","",E120+1)</f>
        <v/>
      </c>
      <c r="F121" s="82">
        <f>+F120+1</f>
        <v>111</v>
      </c>
      <c r="G121" s="93"/>
      <c r="H121" s="75"/>
      <c r="I121" s="88"/>
      <c r="J121" s="79"/>
      <c r="K121" s="78"/>
      <c r="L121" s="88"/>
      <c r="M121" s="79"/>
      <c r="N121" s="87"/>
      <c r="P121" s="81"/>
      <c r="Q121" s="81"/>
      <c r="R121" s="2" t="e">
        <f>+#REF!</f>
        <v>#REF!</v>
      </c>
      <c r="S121" s="2" t="e">
        <f>+#REF!-#REF!</f>
        <v>#REF!</v>
      </c>
      <c r="T121" s="2" t="e">
        <f>+#REF!</f>
        <v>#REF!</v>
      </c>
      <c r="U121" s="2" t="e">
        <f>+S121+T121</f>
        <v>#REF!</v>
      </c>
      <c r="V121" s="2" t="e">
        <f>+#REF!</f>
        <v>#REF!</v>
      </c>
      <c r="W121" s="2" t="e">
        <f>IF(W122="",IF(S121&gt;G121,V121,0),IF(W122=0,0,IF(S121&gt;G121,V121,0)))</f>
        <v>#REF!</v>
      </c>
      <c r="Y121" s="2" t="e">
        <f>+#REF!</f>
        <v>#REF!</v>
      </c>
      <c r="Z121" s="2" t="e">
        <f>+#REF!</f>
        <v>#REF!</v>
      </c>
      <c r="AA121" s="2" t="e">
        <f>+#REF!</f>
        <v>#REF!</v>
      </c>
      <c r="AB121" s="2" t="e">
        <f>+#REF!</f>
        <v>#REF!</v>
      </c>
      <c r="AC121" s="2"/>
      <c r="AD121" s="2" t="e">
        <f>+#REF!</f>
        <v>#REF!</v>
      </c>
      <c r="AE121" s="2" t="e">
        <f>+#REF!</f>
        <v>#REF!</v>
      </c>
      <c r="AF121" s="2" t="e">
        <f>+#REF!</f>
        <v>#REF!</v>
      </c>
      <c r="AG121" s="2" t="e">
        <f>+#REF!</f>
        <v>#REF!</v>
      </c>
      <c r="AH121" s="2" t="e">
        <f>+Y121-K121</f>
        <v>#REF!</v>
      </c>
      <c r="AI121" s="2" t="e">
        <f>+Z121-L121</f>
        <v>#REF!</v>
      </c>
      <c r="AJ121" s="2" t="e">
        <f>+AA121-M121</f>
        <v>#REF!</v>
      </c>
      <c r="AK121" s="2" t="e">
        <f>+AB121-N121</f>
        <v>#REF!</v>
      </c>
      <c r="AL121" s="2" t="e">
        <f>+AD121-G121</f>
        <v>#REF!</v>
      </c>
      <c r="AM121" s="2" t="e">
        <f>+AE121-G121</f>
        <v>#REF!</v>
      </c>
    </row>
    <row r="122" spans="1:39" customHeight="1" ht="13.8">
      <c r="E122" t="str">
        <f>IF(G122="","",E121+1)</f>
        <v/>
      </c>
      <c r="F122" s="82">
        <f>+F121+1</f>
        <v>112</v>
      </c>
      <c r="G122" s="93"/>
      <c r="H122" s="84"/>
      <c r="I122" s="88"/>
      <c r="J122" s="79"/>
      <c r="K122" s="78"/>
      <c r="L122" s="88"/>
      <c r="M122" s="79"/>
      <c r="N122" s="87"/>
      <c r="P122" s="81"/>
      <c r="Q122" s="81"/>
      <c r="R122" s="2" t="e">
        <f>+#REF!</f>
        <v>#REF!</v>
      </c>
      <c r="S122" s="2" t="e">
        <f>+#REF!-#REF!</f>
        <v>#REF!</v>
      </c>
      <c r="T122" s="2" t="e">
        <f>+#REF!</f>
        <v>#REF!</v>
      </c>
      <c r="U122" s="2" t="e">
        <f>+S122+T122</f>
        <v>#REF!</v>
      </c>
      <c r="V122" s="2" t="e">
        <f>+#REF!</f>
        <v>#REF!</v>
      </c>
      <c r="W122" s="2" t="e">
        <f>IF(W123="",IF(S122&gt;G122,V122,0),IF(W123=0,0,IF(S122&gt;G122,V122,0)))</f>
        <v>#REF!</v>
      </c>
      <c r="Y122" s="2" t="e">
        <f>+#REF!</f>
        <v>#REF!</v>
      </c>
      <c r="Z122" s="2" t="e">
        <f>+#REF!</f>
        <v>#REF!</v>
      </c>
      <c r="AA122" s="2" t="e">
        <f>+#REF!</f>
        <v>#REF!</v>
      </c>
      <c r="AB122" s="2" t="e">
        <f>+#REF!</f>
        <v>#REF!</v>
      </c>
      <c r="AC122" s="2"/>
      <c r="AD122" s="2" t="e">
        <f>+#REF!</f>
        <v>#REF!</v>
      </c>
      <c r="AE122" s="2" t="e">
        <f>+#REF!</f>
        <v>#REF!</v>
      </c>
      <c r="AF122" s="2" t="e">
        <f>+#REF!</f>
        <v>#REF!</v>
      </c>
      <c r="AG122" s="2" t="e">
        <f>+#REF!</f>
        <v>#REF!</v>
      </c>
      <c r="AH122" s="2" t="e">
        <f>+Y122-K122</f>
        <v>#REF!</v>
      </c>
      <c r="AI122" s="2" t="e">
        <f>+Z122-L122</f>
        <v>#REF!</v>
      </c>
      <c r="AJ122" s="2" t="e">
        <f>+AA122-M122</f>
        <v>#REF!</v>
      </c>
      <c r="AK122" s="2" t="e">
        <f>+AB122-N122</f>
        <v>#REF!</v>
      </c>
      <c r="AL122" s="2" t="e">
        <f>+AD122-G122</f>
        <v>#REF!</v>
      </c>
      <c r="AM122" s="2" t="e">
        <f>+AE122-G122</f>
        <v>#REF!</v>
      </c>
    </row>
    <row r="123" spans="1:39" customHeight="1" ht="13.8">
      <c r="E123" t="str">
        <f>IF(G123="","",E122+1)</f>
        <v/>
      </c>
      <c r="F123" s="82">
        <f>+F122+1</f>
        <v>113</v>
      </c>
      <c r="G123" s="93"/>
      <c r="H123" s="75"/>
      <c r="I123" s="88"/>
      <c r="J123" s="79"/>
      <c r="K123" s="78"/>
      <c r="L123" s="88"/>
      <c r="M123" s="79"/>
      <c r="N123" s="87"/>
      <c r="P123" s="81"/>
      <c r="Q123" s="81"/>
      <c r="R123" s="2" t="e">
        <f>+#REF!</f>
        <v>#REF!</v>
      </c>
      <c r="S123" s="2" t="e">
        <f>+#REF!-#REF!</f>
        <v>#REF!</v>
      </c>
      <c r="T123" s="2" t="e">
        <f>+#REF!</f>
        <v>#REF!</v>
      </c>
      <c r="U123" s="2" t="e">
        <f>+S123+T123</f>
        <v>#REF!</v>
      </c>
      <c r="V123" s="2" t="e">
        <f>+#REF!</f>
        <v>#REF!</v>
      </c>
      <c r="W123" s="2" t="e">
        <f>IF(W124="",IF(S123&gt;G123,V123,0),IF(W124=0,0,IF(S123&gt;G123,V123,0)))</f>
        <v>#REF!</v>
      </c>
      <c r="Y123" s="2" t="e">
        <f>+#REF!</f>
        <v>#REF!</v>
      </c>
      <c r="Z123" s="2" t="e">
        <f>+#REF!</f>
        <v>#REF!</v>
      </c>
      <c r="AA123" s="2" t="e">
        <f>+#REF!</f>
        <v>#REF!</v>
      </c>
      <c r="AB123" s="2" t="e">
        <f>+#REF!</f>
        <v>#REF!</v>
      </c>
      <c r="AC123" s="2"/>
      <c r="AD123" s="2" t="e">
        <f>+#REF!</f>
        <v>#REF!</v>
      </c>
      <c r="AE123" s="2" t="e">
        <f>+#REF!</f>
        <v>#REF!</v>
      </c>
      <c r="AF123" s="2" t="e">
        <f>+#REF!</f>
        <v>#REF!</v>
      </c>
      <c r="AG123" s="2" t="e">
        <f>+#REF!</f>
        <v>#REF!</v>
      </c>
      <c r="AH123" s="2" t="e">
        <f>+Y123-K123</f>
        <v>#REF!</v>
      </c>
      <c r="AI123" s="2" t="e">
        <f>+Z123-L123</f>
        <v>#REF!</v>
      </c>
      <c r="AJ123" s="2" t="e">
        <f>+AA123-M123</f>
        <v>#REF!</v>
      </c>
      <c r="AK123" s="2" t="e">
        <f>+AB123-N123</f>
        <v>#REF!</v>
      </c>
      <c r="AL123" s="2" t="e">
        <f>+AD123-G123</f>
        <v>#REF!</v>
      </c>
      <c r="AM123" s="2" t="e">
        <f>+AE123-G123</f>
        <v>#REF!</v>
      </c>
    </row>
    <row r="124" spans="1:39" customHeight="1" ht="13.8">
      <c r="E124" t="str">
        <f>IF(G124="","",E123+1)</f>
        <v/>
      </c>
      <c r="F124" s="82">
        <f>+F123+1</f>
        <v>114</v>
      </c>
      <c r="G124" s="93"/>
      <c r="H124" s="84"/>
      <c r="I124" s="88"/>
      <c r="J124" s="79"/>
      <c r="K124" s="78"/>
      <c r="L124" s="88"/>
      <c r="M124" s="79"/>
      <c r="N124" s="87"/>
      <c r="P124" s="81"/>
      <c r="Q124" s="81"/>
      <c r="R124" s="2" t="e">
        <f>+#REF!</f>
        <v>#REF!</v>
      </c>
      <c r="S124" s="2" t="e">
        <f>+#REF!-#REF!</f>
        <v>#REF!</v>
      </c>
      <c r="T124" s="2" t="e">
        <f>+#REF!</f>
        <v>#REF!</v>
      </c>
      <c r="U124" s="2" t="e">
        <f>+S124+T124</f>
        <v>#REF!</v>
      </c>
      <c r="V124" s="2" t="e">
        <f>+#REF!</f>
        <v>#REF!</v>
      </c>
      <c r="W124" s="2" t="e">
        <f>IF(W125="",IF(S124&gt;G124,V124,0),IF(W125=0,0,IF(S124&gt;G124,V124,0)))</f>
        <v>#REF!</v>
      </c>
      <c r="Y124" s="2" t="e">
        <f>+#REF!</f>
        <v>#REF!</v>
      </c>
      <c r="Z124" s="2" t="e">
        <f>+#REF!</f>
        <v>#REF!</v>
      </c>
      <c r="AA124" s="2" t="e">
        <f>+#REF!</f>
        <v>#REF!</v>
      </c>
      <c r="AB124" s="2" t="e">
        <f>+#REF!</f>
        <v>#REF!</v>
      </c>
      <c r="AC124" s="2"/>
      <c r="AD124" s="2" t="e">
        <f>+#REF!</f>
        <v>#REF!</v>
      </c>
      <c r="AE124" s="2" t="e">
        <f>+#REF!</f>
        <v>#REF!</v>
      </c>
      <c r="AF124" s="2" t="e">
        <f>+#REF!</f>
        <v>#REF!</v>
      </c>
      <c r="AG124" s="2" t="e">
        <f>+#REF!</f>
        <v>#REF!</v>
      </c>
      <c r="AH124" s="2" t="e">
        <f>+Y124-K124</f>
        <v>#REF!</v>
      </c>
      <c r="AI124" s="2" t="e">
        <f>+Z124-L124</f>
        <v>#REF!</v>
      </c>
      <c r="AJ124" s="2" t="e">
        <f>+AA124-M124</f>
        <v>#REF!</v>
      </c>
      <c r="AK124" s="2" t="e">
        <f>+AB124-N124</f>
        <v>#REF!</v>
      </c>
      <c r="AL124" s="2" t="e">
        <f>+AD124-G124</f>
        <v>#REF!</v>
      </c>
      <c r="AM124" s="2" t="e">
        <f>+AE124-G124</f>
        <v>#REF!</v>
      </c>
    </row>
    <row r="125" spans="1:39" customHeight="1" ht="13.8">
      <c r="E125" t="str">
        <f>IF(G125="","",E124+1)</f>
        <v/>
      </c>
      <c r="F125" s="82">
        <f>+F124+1</f>
        <v>115</v>
      </c>
      <c r="G125" s="93"/>
      <c r="H125" s="75"/>
      <c r="I125" s="88"/>
      <c r="J125" s="79"/>
      <c r="K125" s="78"/>
      <c r="L125" s="88"/>
      <c r="M125" s="79"/>
      <c r="N125" s="87"/>
      <c r="P125" s="81"/>
      <c r="Q125" s="81"/>
      <c r="R125" s="2" t="e">
        <f>+#REF!</f>
        <v>#REF!</v>
      </c>
      <c r="S125" s="2" t="e">
        <f>+#REF!-#REF!</f>
        <v>#REF!</v>
      </c>
      <c r="T125" s="2" t="e">
        <f>+#REF!</f>
        <v>#REF!</v>
      </c>
      <c r="U125" s="2" t="e">
        <f>+S125+T125</f>
        <v>#REF!</v>
      </c>
      <c r="V125" s="2" t="e">
        <f>+#REF!</f>
        <v>#REF!</v>
      </c>
      <c r="W125" s="2" t="e">
        <f>IF(W126="",IF(S125&gt;G125,V125,0),IF(W126=0,0,IF(S125&gt;G125,V125,0)))</f>
        <v>#REF!</v>
      </c>
      <c r="Y125" s="2" t="e">
        <f>+#REF!</f>
        <v>#REF!</v>
      </c>
      <c r="Z125" s="2" t="e">
        <f>+#REF!</f>
        <v>#REF!</v>
      </c>
      <c r="AA125" s="2" t="e">
        <f>+#REF!</f>
        <v>#REF!</v>
      </c>
      <c r="AB125" s="2" t="e">
        <f>+#REF!</f>
        <v>#REF!</v>
      </c>
      <c r="AC125" s="2"/>
      <c r="AD125" s="2" t="e">
        <f>+#REF!</f>
        <v>#REF!</v>
      </c>
      <c r="AE125" s="2" t="e">
        <f>+#REF!</f>
        <v>#REF!</v>
      </c>
      <c r="AF125" s="2" t="e">
        <f>+#REF!</f>
        <v>#REF!</v>
      </c>
      <c r="AG125" s="2" t="e">
        <f>+#REF!</f>
        <v>#REF!</v>
      </c>
      <c r="AH125" s="2" t="e">
        <f>+Y125-K125</f>
        <v>#REF!</v>
      </c>
      <c r="AI125" s="2" t="e">
        <f>+Z125-L125</f>
        <v>#REF!</v>
      </c>
      <c r="AJ125" s="2" t="e">
        <f>+AA125-M125</f>
        <v>#REF!</v>
      </c>
      <c r="AK125" s="2" t="e">
        <f>+AB125-N125</f>
        <v>#REF!</v>
      </c>
      <c r="AL125" s="2" t="e">
        <f>+AD125-G125</f>
        <v>#REF!</v>
      </c>
      <c r="AM125" s="2" t="e">
        <f>+AE125-G125</f>
        <v>#REF!</v>
      </c>
    </row>
    <row r="126" spans="1:39" customHeight="1" ht="13.8">
      <c r="E126" t="str">
        <f>IF(G126="","",E125+1)</f>
        <v/>
      </c>
      <c r="F126" s="82">
        <f>+F125+1</f>
        <v>116</v>
      </c>
      <c r="G126" s="93"/>
      <c r="H126" s="84"/>
      <c r="I126" s="88"/>
      <c r="J126" s="79"/>
      <c r="K126" s="78"/>
      <c r="L126" s="88"/>
      <c r="M126" s="79"/>
      <c r="N126" s="87"/>
      <c r="P126" s="81"/>
      <c r="Q126" s="81"/>
      <c r="R126" s="2" t="e">
        <f>+#REF!</f>
        <v>#REF!</v>
      </c>
      <c r="S126" s="2" t="e">
        <f>+#REF!-#REF!</f>
        <v>#REF!</v>
      </c>
      <c r="T126" s="2" t="e">
        <f>+#REF!</f>
        <v>#REF!</v>
      </c>
      <c r="U126" s="2" t="e">
        <f>+S126+T126</f>
        <v>#REF!</v>
      </c>
      <c r="V126" s="2" t="e">
        <f>+#REF!</f>
        <v>#REF!</v>
      </c>
      <c r="W126" s="2" t="e">
        <f>IF(W127="",IF(S126&gt;G126,V126,0),IF(W127=0,0,IF(S126&gt;G126,V126,0)))</f>
        <v>#REF!</v>
      </c>
      <c r="Y126" s="2" t="e">
        <f>+#REF!</f>
        <v>#REF!</v>
      </c>
      <c r="Z126" s="2" t="e">
        <f>+#REF!</f>
        <v>#REF!</v>
      </c>
      <c r="AA126" s="2" t="e">
        <f>+#REF!</f>
        <v>#REF!</v>
      </c>
      <c r="AB126" s="2" t="e">
        <f>+#REF!</f>
        <v>#REF!</v>
      </c>
      <c r="AC126" s="2"/>
      <c r="AD126" s="2" t="e">
        <f>+#REF!</f>
        <v>#REF!</v>
      </c>
      <c r="AE126" s="2" t="e">
        <f>+#REF!</f>
        <v>#REF!</v>
      </c>
      <c r="AF126" s="2" t="e">
        <f>+#REF!</f>
        <v>#REF!</v>
      </c>
      <c r="AG126" s="2" t="e">
        <f>+#REF!</f>
        <v>#REF!</v>
      </c>
      <c r="AH126" s="2" t="e">
        <f>+Y126-K126</f>
        <v>#REF!</v>
      </c>
      <c r="AI126" s="2" t="e">
        <f>+Z126-L126</f>
        <v>#REF!</v>
      </c>
      <c r="AJ126" s="2" t="e">
        <f>+AA126-M126</f>
        <v>#REF!</v>
      </c>
      <c r="AK126" s="2" t="e">
        <f>+AB126-N126</f>
        <v>#REF!</v>
      </c>
      <c r="AL126" s="2" t="e">
        <f>+AD126-G126</f>
        <v>#REF!</v>
      </c>
      <c r="AM126" s="2" t="e">
        <f>+AE126-G126</f>
        <v>#REF!</v>
      </c>
    </row>
    <row r="127" spans="1:39" customHeight="1" ht="13.8">
      <c r="E127" t="str">
        <f>IF(G127="","",E126+1)</f>
        <v/>
      </c>
      <c r="F127" s="82">
        <f>+F126+1</f>
        <v>117</v>
      </c>
      <c r="G127" s="93"/>
      <c r="H127" s="75"/>
      <c r="I127" s="88"/>
      <c r="J127" s="79"/>
      <c r="K127" s="78"/>
      <c r="L127" s="88"/>
      <c r="M127" s="79"/>
      <c r="N127" s="87"/>
      <c r="P127" s="81"/>
      <c r="Q127" s="81"/>
      <c r="R127" s="2" t="e">
        <f>+#REF!</f>
        <v>#REF!</v>
      </c>
      <c r="S127" s="2" t="e">
        <f>+#REF!-#REF!</f>
        <v>#REF!</v>
      </c>
      <c r="T127" s="2" t="e">
        <f>+#REF!</f>
        <v>#REF!</v>
      </c>
      <c r="U127" s="2" t="e">
        <f>+S127+T127</f>
        <v>#REF!</v>
      </c>
      <c r="V127" s="2" t="e">
        <f>+#REF!</f>
        <v>#REF!</v>
      </c>
      <c r="W127" s="2" t="e">
        <f>IF(W128="",IF(S127&gt;G127,V127,0),IF(W128=0,0,IF(S127&gt;G127,V127,0)))</f>
        <v>#REF!</v>
      </c>
      <c r="Y127" s="2" t="e">
        <f>+#REF!</f>
        <v>#REF!</v>
      </c>
      <c r="Z127" s="2" t="e">
        <f>+#REF!</f>
        <v>#REF!</v>
      </c>
      <c r="AA127" s="2" t="e">
        <f>+#REF!</f>
        <v>#REF!</v>
      </c>
      <c r="AB127" s="2" t="e">
        <f>+#REF!</f>
        <v>#REF!</v>
      </c>
      <c r="AC127" s="2"/>
      <c r="AD127" s="2" t="e">
        <f>+#REF!</f>
        <v>#REF!</v>
      </c>
      <c r="AE127" s="2" t="e">
        <f>+#REF!</f>
        <v>#REF!</v>
      </c>
      <c r="AF127" s="2" t="e">
        <f>+#REF!</f>
        <v>#REF!</v>
      </c>
      <c r="AG127" s="2" t="e">
        <f>+#REF!</f>
        <v>#REF!</v>
      </c>
      <c r="AH127" s="2" t="e">
        <f>+Y127-K127</f>
        <v>#REF!</v>
      </c>
      <c r="AI127" s="2" t="e">
        <f>+Z127-L127</f>
        <v>#REF!</v>
      </c>
      <c r="AJ127" s="2" t="e">
        <f>+AA127-M127</f>
        <v>#REF!</v>
      </c>
      <c r="AK127" s="2" t="e">
        <f>+AB127-N127</f>
        <v>#REF!</v>
      </c>
      <c r="AL127" s="2" t="e">
        <f>+AD127-G127</f>
        <v>#REF!</v>
      </c>
      <c r="AM127" s="2" t="e">
        <f>+AE127-G127</f>
        <v>#REF!</v>
      </c>
    </row>
    <row r="128" spans="1:39" customHeight="1" ht="13.8">
      <c r="E128" t="str">
        <f>IF(G128="","",E127+1)</f>
        <v/>
      </c>
      <c r="F128" s="82">
        <f>+F127+1</f>
        <v>118</v>
      </c>
      <c r="G128" s="93"/>
      <c r="H128" s="84"/>
      <c r="I128" s="88"/>
      <c r="J128" s="79"/>
      <c r="K128" s="78"/>
      <c r="L128" s="88"/>
      <c r="M128" s="79"/>
      <c r="N128" s="87"/>
      <c r="P128" s="81"/>
      <c r="Q128" s="81"/>
      <c r="R128" s="2" t="e">
        <f>+#REF!</f>
        <v>#REF!</v>
      </c>
      <c r="S128" s="2" t="e">
        <f>+#REF!-#REF!</f>
        <v>#REF!</v>
      </c>
      <c r="T128" s="2" t="e">
        <f>+#REF!</f>
        <v>#REF!</v>
      </c>
      <c r="U128" s="2" t="e">
        <f>+S128+T128</f>
        <v>#REF!</v>
      </c>
      <c r="V128" s="2" t="e">
        <f>+#REF!</f>
        <v>#REF!</v>
      </c>
      <c r="W128" s="2" t="e">
        <f>IF(W129="",IF(S128&gt;G128,V128,0),IF(W129=0,0,IF(S128&gt;G128,V128,0)))</f>
        <v>#REF!</v>
      </c>
      <c r="Y128" s="2" t="e">
        <f>+#REF!</f>
        <v>#REF!</v>
      </c>
      <c r="Z128" s="2" t="e">
        <f>+#REF!</f>
        <v>#REF!</v>
      </c>
      <c r="AA128" s="2" t="e">
        <f>+#REF!</f>
        <v>#REF!</v>
      </c>
      <c r="AB128" s="2" t="e">
        <f>+#REF!</f>
        <v>#REF!</v>
      </c>
      <c r="AC128" s="2"/>
      <c r="AD128" s="2" t="e">
        <f>+#REF!</f>
        <v>#REF!</v>
      </c>
      <c r="AE128" s="2" t="e">
        <f>+#REF!</f>
        <v>#REF!</v>
      </c>
      <c r="AF128" s="2" t="e">
        <f>+#REF!</f>
        <v>#REF!</v>
      </c>
      <c r="AG128" s="2" t="e">
        <f>+#REF!</f>
        <v>#REF!</v>
      </c>
      <c r="AH128" s="2" t="e">
        <f>+Y128-K128</f>
        <v>#REF!</v>
      </c>
      <c r="AI128" s="2" t="e">
        <f>+Z128-L128</f>
        <v>#REF!</v>
      </c>
      <c r="AJ128" s="2" t="e">
        <f>+AA128-M128</f>
        <v>#REF!</v>
      </c>
      <c r="AK128" s="2" t="e">
        <f>+AB128-N128</f>
        <v>#REF!</v>
      </c>
      <c r="AL128" s="2" t="e">
        <f>+AD128-G128</f>
        <v>#REF!</v>
      </c>
      <c r="AM128" s="2" t="e">
        <f>+AE128-G128</f>
        <v>#REF!</v>
      </c>
    </row>
    <row r="129" spans="1:39" customHeight="1" ht="13.8">
      <c r="E129" t="str">
        <f>IF(G129="","",E128+1)</f>
        <v/>
      </c>
      <c r="F129" s="82">
        <f>+F128+1</f>
        <v>119</v>
      </c>
      <c r="G129" s="93"/>
      <c r="H129" s="75"/>
      <c r="I129" s="88"/>
      <c r="J129" s="79"/>
      <c r="K129" s="78"/>
      <c r="L129" s="88"/>
      <c r="M129" s="79"/>
      <c r="N129" s="87"/>
      <c r="P129" s="81"/>
      <c r="Q129" s="81"/>
      <c r="R129" s="2" t="e">
        <f>+#REF!</f>
        <v>#REF!</v>
      </c>
      <c r="S129" s="2" t="e">
        <f>+#REF!-#REF!</f>
        <v>#REF!</v>
      </c>
      <c r="T129" s="2" t="e">
        <f>+#REF!</f>
        <v>#REF!</v>
      </c>
      <c r="U129" s="2" t="e">
        <f>+S129+T129</f>
        <v>#REF!</v>
      </c>
      <c r="V129" s="2" t="e">
        <f>+#REF!</f>
        <v>#REF!</v>
      </c>
      <c r="W129" s="2" t="e">
        <f>IF(W130="",IF(S129&gt;G129,V129,0),IF(W130=0,0,IF(S129&gt;G129,V129,0)))</f>
        <v>#REF!</v>
      </c>
      <c r="Y129" s="2" t="e">
        <f>+#REF!</f>
        <v>#REF!</v>
      </c>
      <c r="Z129" s="2" t="e">
        <f>+#REF!</f>
        <v>#REF!</v>
      </c>
      <c r="AA129" s="2" t="e">
        <f>+#REF!</f>
        <v>#REF!</v>
      </c>
      <c r="AB129" s="2" t="e">
        <f>+#REF!</f>
        <v>#REF!</v>
      </c>
      <c r="AC129" s="2"/>
      <c r="AD129" s="2" t="e">
        <f>+#REF!</f>
        <v>#REF!</v>
      </c>
      <c r="AE129" s="2" t="e">
        <f>+#REF!</f>
        <v>#REF!</v>
      </c>
      <c r="AF129" s="2" t="e">
        <f>+#REF!</f>
        <v>#REF!</v>
      </c>
      <c r="AG129" s="2" t="e">
        <f>+#REF!</f>
        <v>#REF!</v>
      </c>
      <c r="AH129" s="2" t="e">
        <f>+Y129-K129</f>
        <v>#REF!</v>
      </c>
      <c r="AI129" s="2" t="e">
        <f>+Z129-L129</f>
        <v>#REF!</v>
      </c>
      <c r="AJ129" s="2" t="e">
        <f>+AA129-M129</f>
        <v>#REF!</v>
      </c>
      <c r="AK129" s="2" t="e">
        <f>+AB129-N129</f>
        <v>#REF!</v>
      </c>
      <c r="AL129" s="2" t="e">
        <f>+AD129-G129</f>
        <v>#REF!</v>
      </c>
      <c r="AM129" s="2" t="e">
        <f>+AE129-G129</f>
        <v>#REF!</v>
      </c>
    </row>
    <row r="130" spans="1:39" customHeight="1" ht="13.8">
      <c r="E130" t="str">
        <f>IF(G130="","",E129+1)</f>
        <v/>
      </c>
      <c r="F130" s="82">
        <f>+F129+1</f>
        <v>120</v>
      </c>
      <c r="G130" s="93"/>
      <c r="H130" s="84"/>
      <c r="I130" s="88"/>
      <c r="J130" s="79"/>
      <c r="K130" s="78"/>
      <c r="L130" s="88"/>
      <c r="M130" s="79"/>
      <c r="N130" s="87"/>
      <c r="P130" s="81"/>
      <c r="Q130" s="81"/>
      <c r="R130" s="2" t="e">
        <f>+#REF!</f>
        <v>#REF!</v>
      </c>
      <c r="S130" s="2" t="e">
        <f>+#REF!-#REF!</f>
        <v>#REF!</v>
      </c>
      <c r="T130" s="2" t="e">
        <f>+#REF!</f>
        <v>#REF!</v>
      </c>
      <c r="U130" s="2" t="e">
        <f>+S130+T130</f>
        <v>#REF!</v>
      </c>
      <c r="V130" s="2" t="e">
        <f>+#REF!</f>
        <v>#REF!</v>
      </c>
      <c r="W130" s="2" t="e">
        <f>IF(W131="",IF(S130&gt;G130,V130,0),IF(W131=0,0,IF(S130&gt;G130,V130,0)))</f>
        <v>#REF!</v>
      </c>
      <c r="Y130" s="2" t="e">
        <f>+#REF!</f>
        <v>#REF!</v>
      </c>
      <c r="Z130" s="2" t="e">
        <f>+#REF!</f>
        <v>#REF!</v>
      </c>
      <c r="AA130" s="2" t="e">
        <f>+#REF!</f>
        <v>#REF!</v>
      </c>
      <c r="AB130" s="2" t="e">
        <f>+#REF!</f>
        <v>#REF!</v>
      </c>
      <c r="AC130" s="2"/>
      <c r="AD130" s="2" t="e">
        <f>+#REF!</f>
        <v>#REF!</v>
      </c>
      <c r="AE130" s="2" t="e">
        <f>+#REF!</f>
        <v>#REF!</v>
      </c>
      <c r="AF130" s="2" t="e">
        <f>+#REF!</f>
        <v>#REF!</v>
      </c>
      <c r="AG130" s="2" t="e">
        <f>+#REF!</f>
        <v>#REF!</v>
      </c>
      <c r="AH130" s="2" t="e">
        <f>+Y130-K130</f>
        <v>#REF!</v>
      </c>
      <c r="AI130" s="2" t="e">
        <f>+Z130-L130</f>
        <v>#REF!</v>
      </c>
      <c r="AJ130" s="2" t="e">
        <f>+AA130-M130</f>
        <v>#REF!</v>
      </c>
      <c r="AK130" s="2" t="e">
        <f>+AB130-N130</f>
        <v>#REF!</v>
      </c>
      <c r="AL130" s="2" t="e">
        <f>+AD130-G130</f>
        <v>#REF!</v>
      </c>
      <c r="AM130" s="2" t="e">
        <f>+AE130-G130</f>
        <v>#REF!</v>
      </c>
    </row>
    <row r="131" spans="1:39" customHeight="1" ht="13.8">
      <c r="E131" t="str">
        <f>IF(G131="","",E130+1)</f>
        <v/>
      </c>
      <c r="F131" s="82">
        <f>+F130+1</f>
        <v>121</v>
      </c>
      <c r="G131" s="93"/>
      <c r="H131" s="75"/>
      <c r="I131" s="88"/>
      <c r="J131" s="79"/>
      <c r="K131" s="78"/>
      <c r="L131" s="88"/>
      <c r="M131" s="79"/>
      <c r="N131" s="87"/>
      <c r="P131" s="81"/>
      <c r="Q131" s="81"/>
      <c r="R131" s="2" t="e">
        <f>+#REF!</f>
        <v>#REF!</v>
      </c>
      <c r="S131" s="2" t="e">
        <f>+#REF!-#REF!</f>
        <v>#REF!</v>
      </c>
      <c r="T131" s="2" t="e">
        <f>+#REF!</f>
        <v>#REF!</v>
      </c>
      <c r="U131" s="2" t="e">
        <f>+S131+T131</f>
        <v>#REF!</v>
      </c>
      <c r="V131" s="2" t="e">
        <f>+#REF!</f>
        <v>#REF!</v>
      </c>
      <c r="W131" s="2" t="e">
        <f>IF(W132="",IF(S131&gt;G131,V131,0),IF(W132=0,0,IF(S131&gt;G131,V131,0)))</f>
        <v>#REF!</v>
      </c>
      <c r="Y131" s="2" t="e">
        <f>+#REF!</f>
        <v>#REF!</v>
      </c>
      <c r="Z131" s="2" t="e">
        <f>+#REF!</f>
        <v>#REF!</v>
      </c>
      <c r="AA131" s="2" t="e">
        <f>+#REF!</f>
        <v>#REF!</v>
      </c>
      <c r="AB131" s="2" t="e">
        <f>+#REF!</f>
        <v>#REF!</v>
      </c>
      <c r="AC131" s="2"/>
      <c r="AD131" s="2" t="e">
        <f>+#REF!</f>
        <v>#REF!</v>
      </c>
      <c r="AE131" s="2" t="e">
        <f>+#REF!</f>
        <v>#REF!</v>
      </c>
      <c r="AF131" s="2" t="e">
        <f>+#REF!</f>
        <v>#REF!</v>
      </c>
      <c r="AG131" s="2" t="e">
        <f>+#REF!</f>
        <v>#REF!</v>
      </c>
      <c r="AH131" s="2" t="e">
        <f>+Y131-K131</f>
        <v>#REF!</v>
      </c>
      <c r="AI131" s="2" t="e">
        <f>+Z131-L131</f>
        <v>#REF!</v>
      </c>
      <c r="AJ131" s="2" t="e">
        <f>+AA131-M131</f>
        <v>#REF!</v>
      </c>
      <c r="AK131" s="2" t="e">
        <f>+AB131-N131</f>
        <v>#REF!</v>
      </c>
      <c r="AL131" s="2" t="e">
        <f>+AD131-G131</f>
        <v>#REF!</v>
      </c>
      <c r="AM131" s="2" t="e">
        <f>+AE131-G131</f>
        <v>#REF!</v>
      </c>
    </row>
    <row r="132" spans="1:39" customHeight="1" ht="13.8">
      <c r="E132" t="str">
        <f>IF(G132="","",E131+1)</f>
        <v/>
      </c>
      <c r="F132" s="82">
        <f>+F131+1</f>
        <v>122</v>
      </c>
      <c r="G132" s="93"/>
      <c r="H132" s="84"/>
      <c r="I132" s="88"/>
      <c r="J132" s="79"/>
      <c r="K132" s="78"/>
      <c r="L132" s="88"/>
      <c r="M132" s="79"/>
      <c r="N132" s="87"/>
      <c r="P132" s="81"/>
      <c r="Q132" s="81"/>
      <c r="R132" s="2" t="e">
        <f>+#REF!</f>
        <v>#REF!</v>
      </c>
      <c r="S132" s="2" t="e">
        <f>+#REF!-#REF!</f>
        <v>#REF!</v>
      </c>
      <c r="T132" s="2" t="e">
        <f>+#REF!</f>
        <v>#REF!</v>
      </c>
      <c r="U132" s="2" t="e">
        <f>+S132+T132</f>
        <v>#REF!</v>
      </c>
      <c r="V132" s="2" t="e">
        <f>+#REF!</f>
        <v>#REF!</v>
      </c>
      <c r="W132" s="2" t="e">
        <f>IF(W133="",IF(S132&gt;G132,V132,0),IF(W133=0,0,IF(S132&gt;G132,V132,0)))</f>
        <v>#REF!</v>
      </c>
      <c r="Y132" s="2" t="e">
        <f>+#REF!</f>
        <v>#REF!</v>
      </c>
      <c r="Z132" s="2" t="e">
        <f>+#REF!</f>
        <v>#REF!</v>
      </c>
      <c r="AA132" s="2" t="e">
        <f>+#REF!</f>
        <v>#REF!</v>
      </c>
      <c r="AB132" s="2" t="e">
        <f>+#REF!</f>
        <v>#REF!</v>
      </c>
      <c r="AC132" s="2"/>
      <c r="AD132" s="2" t="e">
        <f>+#REF!</f>
        <v>#REF!</v>
      </c>
      <c r="AE132" s="2" t="e">
        <f>+#REF!</f>
        <v>#REF!</v>
      </c>
      <c r="AF132" s="2" t="e">
        <f>+#REF!</f>
        <v>#REF!</v>
      </c>
      <c r="AG132" s="2" t="e">
        <f>+#REF!</f>
        <v>#REF!</v>
      </c>
      <c r="AH132" s="2" t="e">
        <f>+Y132-K132</f>
        <v>#REF!</v>
      </c>
      <c r="AI132" s="2" t="e">
        <f>+Z132-L132</f>
        <v>#REF!</v>
      </c>
      <c r="AJ132" s="2" t="e">
        <f>+AA132-M132</f>
        <v>#REF!</v>
      </c>
      <c r="AK132" s="2" t="e">
        <f>+AB132-N132</f>
        <v>#REF!</v>
      </c>
      <c r="AL132" s="2" t="e">
        <f>+AD132-G132</f>
        <v>#REF!</v>
      </c>
      <c r="AM132" s="2" t="e">
        <f>+AE132-G132</f>
        <v>#REF!</v>
      </c>
    </row>
    <row r="133" spans="1:39" customHeight="1" ht="13.8">
      <c r="E133" t="str">
        <f>IF(G133="","",E132+1)</f>
        <v/>
      </c>
      <c r="F133" s="82">
        <f>+F132+1</f>
        <v>123</v>
      </c>
      <c r="G133" s="93"/>
      <c r="H133" s="75"/>
      <c r="I133" s="88"/>
      <c r="J133" s="79"/>
      <c r="K133" s="78"/>
      <c r="L133" s="88"/>
      <c r="M133" s="79"/>
      <c r="N133" s="87"/>
      <c r="P133" s="81"/>
      <c r="Q133" s="81"/>
      <c r="R133" s="2" t="e">
        <f>+#REF!</f>
        <v>#REF!</v>
      </c>
      <c r="S133" s="2" t="e">
        <f>+#REF!-#REF!</f>
        <v>#REF!</v>
      </c>
      <c r="T133" s="2" t="e">
        <f>+#REF!</f>
        <v>#REF!</v>
      </c>
      <c r="U133" s="2" t="e">
        <f>+S133+T133</f>
        <v>#REF!</v>
      </c>
      <c r="V133" s="2" t="e">
        <f>+#REF!</f>
        <v>#REF!</v>
      </c>
      <c r="W133" s="2" t="e">
        <f>IF(W134="",IF(S133&gt;G133,V133,0),IF(W134=0,0,IF(S133&gt;G133,V133,0)))</f>
        <v>#REF!</v>
      </c>
      <c r="Y133" s="2" t="e">
        <f>+#REF!</f>
        <v>#REF!</v>
      </c>
      <c r="Z133" s="2" t="e">
        <f>+#REF!</f>
        <v>#REF!</v>
      </c>
      <c r="AA133" s="2" t="e">
        <f>+#REF!</f>
        <v>#REF!</v>
      </c>
      <c r="AB133" s="2" t="e">
        <f>+#REF!</f>
        <v>#REF!</v>
      </c>
      <c r="AC133" s="2"/>
      <c r="AD133" s="2" t="e">
        <f>+#REF!</f>
        <v>#REF!</v>
      </c>
      <c r="AE133" s="2" t="e">
        <f>+#REF!</f>
        <v>#REF!</v>
      </c>
      <c r="AF133" s="2" t="e">
        <f>+#REF!</f>
        <v>#REF!</v>
      </c>
      <c r="AG133" s="2" t="e">
        <f>+#REF!</f>
        <v>#REF!</v>
      </c>
      <c r="AH133" s="2" t="e">
        <f>+Y133-K133</f>
        <v>#REF!</v>
      </c>
      <c r="AI133" s="2" t="e">
        <f>+Z133-L133</f>
        <v>#REF!</v>
      </c>
      <c r="AJ133" s="2" t="e">
        <f>+AA133-M133</f>
        <v>#REF!</v>
      </c>
      <c r="AK133" s="2" t="e">
        <f>+AB133-N133</f>
        <v>#REF!</v>
      </c>
      <c r="AL133" s="2" t="e">
        <f>+AD133-G133</f>
        <v>#REF!</v>
      </c>
      <c r="AM133" s="2" t="e">
        <f>+AE133-G133</f>
        <v>#REF!</v>
      </c>
    </row>
    <row r="134" spans="1:39" customHeight="1" ht="13.8">
      <c r="E134" t="str">
        <f>IF(G134="","",E133+1)</f>
        <v/>
      </c>
      <c r="F134" s="82">
        <f>+F133+1</f>
        <v>124</v>
      </c>
      <c r="G134" s="93"/>
      <c r="H134" s="84"/>
      <c r="I134" s="88"/>
      <c r="J134" s="79"/>
      <c r="K134" s="78"/>
      <c r="L134" s="88"/>
      <c r="M134" s="79"/>
      <c r="N134" s="87"/>
      <c r="P134" s="81"/>
      <c r="Q134" s="81"/>
      <c r="R134" s="2" t="e">
        <f>+#REF!</f>
        <v>#REF!</v>
      </c>
      <c r="S134" s="2" t="e">
        <f>+#REF!-#REF!</f>
        <v>#REF!</v>
      </c>
      <c r="T134" s="2" t="e">
        <f>+#REF!</f>
        <v>#REF!</v>
      </c>
      <c r="U134" s="2" t="e">
        <f>+S134+T134</f>
        <v>#REF!</v>
      </c>
      <c r="V134" s="2" t="e">
        <f>+#REF!</f>
        <v>#REF!</v>
      </c>
      <c r="W134" s="2" t="e">
        <f>IF(W135="",IF(S134&gt;G134,V134,0),IF(W135=0,0,IF(S134&gt;G134,V134,0)))</f>
        <v>#REF!</v>
      </c>
      <c r="Y134" s="2" t="e">
        <f>+#REF!</f>
        <v>#REF!</v>
      </c>
      <c r="Z134" s="2" t="e">
        <f>+#REF!</f>
        <v>#REF!</v>
      </c>
      <c r="AA134" s="2" t="e">
        <f>+#REF!</f>
        <v>#REF!</v>
      </c>
      <c r="AB134" s="2" t="e">
        <f>+#REF!</f>
        <v>#REF!</v>
      </c>
      <c r="AC134" s="2"/>
      <c r="AD134" s="2" t="e">
        <f>+#REF!</f>
        <v>#REF!</v>
      </c>
      <c r="AE134" s="2" t="e">
        <f>+#REF!</f>
        <v>#REF!</v>
      </c>
      <c r="AF134" s="2" t="e">
        <f>+#REF!</f>
        <v>#REF!</v>
      </c>
      <c r="AG134" s="2" t="e">
        <f>+#REF!</f>
        <v>#REF!</v>
      </c>
      <c r="AH134" s="2" t="e">
        <f>+Y134-K134</f>
        <v>#REF!</v>
      </c>
      <c r="AI134" s="2" t="e">
        <f>+Z134-L134</f>
        <v>#REF!</v>
      </c>
      <c r="AJ134" s="2" t="e">
        <f>+AA134-M134</f>
        <v>#REF!</v>
      </c>
      <c r="AK134" s="2" t="e">
        <f>+AB134-N134</f>
        <v>#REF!</v>
      </c>
      <c r="AL134" s="2" t="e">
        <f>+AD134-G134</f>
        <v>#REF!</v>
      </c>
      <c r="AM134" s="2" t="e">
        <f>+AE134-G134</f>
        <v>#REF!</v>
      </c>
    </row>
    <row r="135" spans="1:39" customHeight="1" ht="13.8">
      <c r="E135" t="str">
        <f>IF(G135="","",E134+1)</f>
        <v/>
      </c>
      <c r="F135" s="82">
        <f>+F134+1</f>
        <v>125</v>
      </c>
      <c r="G135" s="93"/>
      <c r="H135" s="75"/>
      <c r="I135" s="88"/>
      <c r="J135" s="79"/>
      <c r="K135" s="78"/>
      <c r="L135" s="88"/>
      <c r="M135" s="79"/>
      <c r="N135" s="87"/>
      <c r="P135" s="81"/>
      <c r="Q135" s="81"/>
      <c r="R135" s="2" t="e">
        <f>+#REF!</f>
        <v>#REF!</v>
      </c>
      <c r="S135" s="2" t="e">
        <f>+#REF!-#REF!</f>
        <v>#REF!</v>
      </c>
      <c r="T135" s="2" t="e">
        <f>+#REF!</f>
        <v>#REF!</v>
      </c>
      <c r="U135" s="2" t="e">
        <f>+S135+T135</f>
        <v>#REF!</v>
      </c>
      <c r="V135" s="2" t="e">
        <f>+#REF!</f>
        <v>#REF!</v>
      </c>
      <c r="W135" s="2" t="e">
        <f>IF(W136="",IF(S135&gt;G135,V135,0),IF(W136=0,0,IF(S135&gt;G135,V135,0)))</f>
        <v>#REF!</v>
      </c>
      <c r="Y135" s="2" t="e">
        <f>+#REF!</f>
        <v>#REF!</v>
      </c>
      <c r="Z135" s="2" t="e">
        <f>+#REF!</f>
        <v>#REF!</v>
      </c>
      <c r="AA135" s="2" t="e">
        <f>+#REF!</f>
        <v>#REF!</v>
      </c>
      <c r="AB135" s="2" t="e">
        <f>+#REF!</f>
        <v>#REF!</v>
      </c>
      <c r="AC135" s="2"/>
      <c r="AD135" s="2" t="e">
        <f>+#REF!</f>
        <v>#REF!</v>
      </c>
      <c r="AE135" s="2" t="e">
        <f>+#REF!</f>
        <v>#REF!</v>
      </c>
      <c r="AF135" s="2" t="e">
        <f>+#REF!</f>
        <v>#REF!</v>
      </c>
      <c r="AG135" s="2" t="e">
        <f>+#REF!</f>
        <v>#REF!</v>
      </c>
      <c r="AH135" s="2" t="e">
        <f>+Y135-K135</f>
        <v>#REF!</v>
      </c>
      <c r="AI135" s="2" t="e">
        <f>+Z135-L135</f>
        <v>#REF!</v>
      </c>
      <c r="AJ135" s="2" t="e">
        <f>+AA135-M135</f>
        <v>#REF!</v>
      </c>
      <c r="AK135" s="2" t="e">
        <f>+AB135-N135</f>
        <v>#REF!</v>
      </c>
      <c r="AL135" s="2" t="e">
        <f>+AD135-G135</f>
        <v>#REF!</v>
      </c>
      <c r="AM135" s="2" t="e">
        <f>+AE135-G135</f>
        <v>#REF!</v>
      </c>
    </row>
    <row r="136" spans="1:39" customHeight="1" ht="13.8">
      <c r="E136" t="str">
        <f>IF(G136="","",E135+1)</f>
        <v/>
      </c>
      <c r="F136" s="82">
        <f>+F135+1</f>
        <v>126</v>
      </c>
      <c r="G136" s="93"/>
      <c r="H136" s="84"/>
      <c r="I136" s="88"/>
      <c r="J136" s="79"/>
      <c r="K136" s="78"/>
      <c r="L136" s="88"/>
      <c r="M136" s="79"/>
      <c r="N136" s="87"/>
      <c r="P136" s="81"/>
      <c r="Q136" s="81"/>
      <c r="R136" s="2" t="e">
        <f>+#REF!</f>
        <v>#REF!</v>
      </c>
      <c r="S136" s="2" t="e">
        <f>+#REF!-#REF!</f>
        <v>#REF!</v>
      </c>
      <c r="T136" s="2" t="e">
        <f>+#REF!</f>
        <v>#REF!</v>
      </c>
      <c r="U136" s="2" t="e">
        <f>+S136+T136</f>
        <v>#REF!</v>
      </c>
      <c r="V136" s="2" t="e">
        <f>+#REF!</f>
        <v>#REF!</v>
      </c>
      <c r="W136" s="2" t="e">
        <f>IF(W137="",IF(S136&gt;G136,V136,0),IF(W137=0,0,IF(S136&gt;G136,V136,0)))</f>
        <v>#REF!</v>
      </c>
      <c r="Y136" s="2" t="e">
        <f>+#REF!</f>
        <v>#REF!</v>
      </c>
      <c r="Z136" s="2" t="e">
        <f>+#REF!</f>
        <v>#REF!</v>
      </c>
      <c r="AA136" s="2" t="e">
        <f>+#REF!</f>
        <v>#REF!</v>
      </c>
      <c r="AB136" s="2" t="e">
        <f>+#REF!</f>
        <v>#REF!</v>
      </c>
      <c r="AC136" s="2"/>
      <c r="AD136" s="2" t="e">
        <f>+#REF!</f>
        <v>#REF!</v>
      </c>
      <c r="AE136" s="2" t="e">
        <f>+#REF!</f>
        <v>#REF!</v>
      </c>
      <c r="AF136" s="2" t="e">
        <f>+#REF!</f>
        <v>#REF!</v>
      </c>
      <c r="AG136" s="2" t="e">
        <f>+#REF!</f>
        <v>#REF!</v>
      </c>
      <c r="AH136" s="2" t="e">
        <f>+Y136-K136</f>
        <v>#REF!</v>
      </c>
      <c r="AI136" s="2" t="e">
        <f>+Z136-L136</f>
        <v>#REF!</v>
      </c>
      <c r="AJ136" s="2" t="e">
        <f>+AA136-M136</f>
        <v>#REF!</v>
      </c>
      <c r="AK136" s="2" t="e">
        <f>+AB136-N136</f>
        <v>#REF!</v>
      </c>
      <c r="AL136" s="2" t="e">
        <f>+AD136-G136</f>
        <v>#REF!</v>
      </c>
      <c r="AM136" s="2" t="e">
        <f>+AE136-G136</f>
        <v>#REF!</v>
      </c>
    </row>
    <row r="137" spans="1:39" customHeight="1" ht="13.8">
      <c r="E137" t="str">
        <f>IF(G137="","",E136+1)</f>
        <v/>
      </c>
      <c r="F137" s="82">
        <f>+F136+1</f>
        <v>127</v>
      </c>
      <c r="G137" s="93"/>
      <c r="H137" s="75"/>
      <c r="I137" s="88"/>
      <c r="J137" s="79"/>
      <c r="K137" s="78"/>
      <c r="L137" s="88"/>
      <c r="M137" s="79"/>
      <c r="N137" s="87"/>
      <c r="P137" s="81"/>
      <c r="Q137" s="81"/>
      <c r="R137" s="2" t="e">
        <f>+#REF!</f>
        <v>#REF!</v>
      </c>
      <c r="S137" s="2" t="e">
        <f>+#REF!-#REF!</f>
        <v>#REF!</v>
      </c>
      <c r="T137" s="2" t="e">
        <f>+#REF!</f>
        <v>#REF!</v>
      </c>
      <c r="U137" s="2" t="e">
        <f>+S137+T137</f>
        <v>#REF!</v>
      </c>
      <c r="V137" s="2" t="e">
        <f>+#REF!</f>
        <v>#REF!</v>
      </c>
      <c r="W137" s="2" t="e">
        <f>IF(W138="",IF(S137&gt;G137,V137,0),IF(W138=0,0,IF(S137&gt;G137,V137,0)))</f>
        <v>#REF!</v>
      </c>
      <c r="Y137" s="2" t="e">
        <f>+#REF!</f>
        <v>#REF!</v>
      </c>
      <c r="Z137" s="2" t="e">
        <f>+#REF!</f>
        <v>#REF!</v>
      </c>
      <c r="AA137" s="2" t="e">
        <f>+#REF!</f>
        <v>#REF!</v>
      </c>
      <c r="AB137" s="2" t="e">
        <f>+#REF!</f>
        <v>#REF!</v>
      </c>
      <c r="AC137" s="2"/>
      <c r="AD137" s="2" t="e">
        <f>+#REF!</f>
        <v>#REF!</v>
      </c>
      <c r="AE137" s="2" t="e">
        <f>+#REF!</f>
        <v>#REF!</v>
      </c>
      <c r="AF137" s="2" t="e">
        <f>+#REF!</f>
        <v>#REF!</v>
      </c>
      <c r="AG137" s="2" t="e">
        <f>+#REF!</f>
        <v>#REF!</v>
      </c>
      <c r="AH137" s="2" t="e">
        <f>+Y137-K137</f>
        <v>#REF!</v>
      </c>
      <c r="AI137" s="2" t="e">
        <f>+Z137-L137</f>
        <v>#REF!</v>
      </c>
      <c r="AJ137" s="2" t="e">
        <f>+AA137-M137</f>
        <v>#REF!</v>
      </c>
      <c r="AK137" s="2" t="e">
        <f>+AB137-N137</f>
        <v>#REF!</v>
      </c>
      <c r="AL137" s="2" t="e">
        <f>+AD137-G137</f>
        <v>#REF!</v>
      </c>
      <c r="AM137" s="2" t="e">
        <f>+AE137-G137</f>
        <v>#REF!</v>
      </c>
    </row>
    <row r="138" spans="1:39" customHeight="1" ht="13.8">
      <c r="E138" t="str">
        <f>IF(G138="","",E137+1)</f>
        <v/>
      </c>
      <c r="F138" s="82">
        <f>+F137+1</f>
        <v>128</v>
      </c>
      <c r="G138" s="93"/>
      <c r="H138" s="84"/>
      <c r="I138" s="88"/>
      <c r="J138" s="79"/>
      <c r="K138" s="78"/>
      <c r="L138" s="88"/>
      <c r="M138" s="79"/>
      <c r="N138" s="87"/>
      <c r="P138" s="81"/>
      <c r="Q138" s="81"/>
      <c r="R138" s="2" t="e">
        <f>+#REF!</f>
        <v>#REF!</v>
      </c>
      <c r="S138" s="2" t="e">
        <f>+#REF!-#REF!</f>
        <v>#REF!</v>
      </c>
      <c r="T138" s="2" t="e">
        <f>+#REF!</f>
        <v>#REF!</v>
      </c>
      <c r="U138" s="2" t="e">
        <f>+S138+T138</f>
        <v>#REF!</v>
      </c>
      <c r="V138" s="2" t="e">
        <f>+#REF!</f>
        <v>#REF!</v>
      </c>
      <c r="W138" s="2" t="e">
        <f>IF(W139="",IF(S138&gt;G138,V138,0),IF(W139=0,0,IF(S138&gt;G138,V138,0)))</f>
        <v>#REF!</v>
      </c>
      <c r="Y138" s="2" t="e">
        <f>+#REF!</f>
        <v>#REF!</v>
      </c>
      <c r="Z138" s="2" t="e">
        <f>+#REF!</f>
        <v>#REF!</v>
      </c>
      <c r="AA138" s="2" t="e">
        <f>+#REF!</f>
        <v>#REF!</v>
      </c>
      <c r="AB138" s="2" t="e">
        <f>+#REF!</f>
        <v>#REF!</v>
      </c>
      <c r="AC138" s="2"/>
      <c r="AD138" s="2" t="e">
        <f>+#REF!</f>
        <v>#REF!</v>
      </c>
      <c r="AE138" s="2" t="e">
        <f>+#REF!</f>
        <v>#REF!</v>
      </c>
      <c r="AF138" s="2" t="e">
        <f>+#REF!</f>
        <v>#REF!</v>
      </c>
      <c r="AG138" s="2" t="e">
        <f>+#REF!</f>
        <v>#REF!</v>
      </c>
      <c r="AH138" s="2" t="e">
        <f>+Y138-K138</f>
        <v>#REF!</v>
      </c>
      <c r="AI138" s="2" t="e">
        <f>+Z138-L138</f>
        <v>#REF!</v>
      </c>
      <c r="AJ138" s="2" t="e">
        <f>+AA138-M138</f>
        <v>#REF!</v>
      </c>
      <c r="AK138" s="2" t="e">
        <f>+AB138-N138</f>
        <v>#REF!</v>
      </c>
      <c r="AL138" s="2" t="e">
        <f>+AD138-G138</f>
        <v>#REF!</v>
      </c>
      <c r="AM138" s="2" t="e">
        <f>+AE138-G138</f>
        <v>#REF!</v>
      </c>
    </row>
    <row r="139" spans="1:39" customHeight="1" ht="13.8">
      <c r="E139" t="str">
        <f>IF(G139="","",E138+1)</f>
        <v/>
      </c>
      <c r="F139" s="82">
        <f>+F138+1</f>
        <v>129</v>
      </c>
      <c r="G139" s="93"/>
      <c r="H139" s="75"/>
      <c r="I139" s="88"/>
      <c r="J139" s="79"/>
      <c r="K139" s="78"/>
      <c r="L139" s="88"/>
      <c r="M139" s="79"/>
      <c r="N139" s="87"/>
      <c r="P139" s="81"/>
      <c r="Q139" s="81"/>
      <c r="R139" s="2" t="e">
        <f>+#REF!</f>
        <v>#REF!</v>
      </c>
      <c r="S139" s="2" t="e">
        <f>+#REF!-#REF!</f>
        <v>#REF!</v>
      </c>
      <c r="T139" s="2" t="e">
        <f>+#REF!</f>
        <v>#REF!</v>
      </c>
      <c r="U139" s="2" t="e">
        <f>+S139+T139</f>
        <v>#REF!</v>
      </c>
      <c r="V139" s="2" t="e">
        <f>+#REF!</f>
        <v>#REF!</v>
      </c>
      <c r="W139" s="2" t="e">
        <f>IF(W140="",IF(S139&gt;G139,V139,0),IF(W140=0,0,IF(S139&gt;G139,V139,0)))</f>
        <v>#REF!</v>
      </c>
      <c r="Y139" s="2" t="e">
        <f>+#REF!</f>
        <v>#REF!</v>
      </c>
      <c r="Z139" s="2" t="e">
        <f>+#REF!</f>
        <v>#REF!</v>
      </c>
      <c r="AA139" s="2" t="e">
        <f>+#REF!</f>
        <v>#REF!</v>
      </c>
      <c r="AB139" s="2" t="e">
        <f>+#REF!</f>
        <v>#REF!</v>
      </c>
      <c r="AC139" s="2"/>
      <c r="AD139" s="2" t="e">
        <f>+#REF!</f>
        <v>#REF!</v>
      </c>
      <c r="AE139" s="2" t="e">
        <f>+#REF!</f>
        <v>#REF!</v>
      </c>
      <c r="AF139" s="2" t="e">
        <f>+#REF!</f>
        <v>#REF!</v>
      </c>
      <c r="AG139" s="2" t="e">
        <f>+#REF!</f>
        <v>#REF!</v>
      </c>
      <c r="AH139" s="2" t="e">
        <f>+Y139-K139</f>
        <v>#REF!</v>
      </c>
      <c r="AI139" s="2" t="e">
        <f>+Z139-L139</f>
        <v>#REF!</v>
      </c>
      <c r="AJ139" s="2" t="e">
        <f>+AA139-M139</f>
        <v>#REF!</v>
      </c>
      <c r="AK139" s="2" t="e">
        <f>+AB139-N139</f>
        <v>#REF!</v>
      </c>
      <c r="AL139" s="2" t="e">
        <f>+AD139-G139</f>
        <v>#REF!</v>
      </c>
      <c r="AM139" s="2" t="e">
        <f>+AE139-G139</f>
        <v>#REF!</v>
      </c>
    </row>
    <row r="140" spans="1:39" customHeight="1" ht="13.8">
      <c r="E140" t="str">
        <f>IF(G140="","",E139+1)</f>
        <v/>
      </c>
      <c r="F140" s="82">
        <f>+F139+1</f>
        <v>130</v>
      </c>
      <c r="G140" s="93"/>
      <c r="H140" s="84"/>
      <c r="I140" s="88"/>
      <c r="J140" s="79"/>
      <c r="K140" s="78"/>
      <c r="L140" s="88"/>
      <c r="M140" s="79"/>
      <c r="N140" s="87"/>
      <c r="P140" s="81"/>
      <c r="Q140" s="81"/>
      <c r="R140" s="2" t="e">
        <f>+#REF!</f>
        <v>#REF!</v>
      </c>
      <c r="S140" s="2" t="e">
        <f>+#REF!-#REF!</f>
        <v>#REF!</v>
      </c>
      <c r="T140" s="2" t="e">
        <f>+#REF!</f>
        <v>#REF!</v>
      </c>
      <c r="U140" s="2" t="e">
        <f>+S140+T140</f>
        <v>#REF!</v>
      </c>
      <c r="V140" s="2" t="e">
        <f>+#REF!</f>
        <v>#REF!</v>
      </c>
      <c r="W140" s="2" t="e">
        <f>IF(W141="",IF(S140&gt;G140,V140,0),IF(W141=0,0,IF(S140&gt;G140,V140,0)))</f>
        <v>#REF!</v>
      </c>
      <c r="Y140" s="2" t="e">
        <f>+#REF!</f>
        <v>#REF!</v>
      </c>
      <c r="Z140" s="2" t="e">
        <f>+#REF!</f>
        <v>#REF!</v>
      </c>
      <c r="AA140" s="2" t="e">
        <f>+#REF!</f>
        <v>#REF!</v>
      </c>
      <c r="AB140" s="2" t="e">
        <f>+#REF!</f>
        <v>#REF!</v>
      </c>
      <c r="AC140" s="2"/>
      <c r="AD140" s="2" t="e">
        <f>+#REF!</f>
        <v>#REF!</v>
      </c>
      <c r="AE140" s="2" t="e">
        <f>+#REF!</f>
        <v>#REF!</v>
      </c>
      <c r="AF140" s="2" t="e">
        <f>+#REF!</f>
        <v>#REF!</v>
      </c>
      <c r="AG140" s="2" t="e">
        <f>+#REF!</f>
        <v>#REF!</v>
      </c>
      <c r="AH140" s="2" t="e">
        <f>+Y140-K140</f>
        <v>#REF!</v>
      </c>
      <c r="AI140" s="2" t="e">
        <f>+Z140-L140</f>
        <v>#REF!</v>
      </c>
      <c r="AJ140" s="2" t="e">
        <f>+AA140-M140</f>
        <v>#REF!</v>
      </c>
      <c r="AK140" s="2" t="e">
        <f>+AB140-N140</f>
        <v>#REF!</v>
      </c>
      <c r="AL140" s="2" t="e">
        <f>+AD140-G140</f>
        <v>#REF!</v>
      </c>
      <c r="AM140" s="2" t="e">
        <f>+AE140-G140</f>
        <v>#REF!</v>
      </c>
    </row>
    <row r="141" spans="1:39" customHeight="1" ht="13.8">
      <c r="E141" t="str">
        <f>IF(G141="","",E140+1)</f>
        <v/>
      </c>
      <c r="F141" s="82">
        <f>+F140+1</f>
        <v>131</v>
      </c>
      <c r="G141" s="93"/>
      <c r="H141" s="75"/>
      <c r="I141" s="88"/>
      <c r="J141" s="79"/>
      <c r="K141" s="78"/>
      <c r="L141" s="88"/>
      <c r="M141" s="79"/>
      <c r="N141" s="87"/>
      <c r="P141" s="81"/>
      <c r="Q141" s="81"/>
      <c r="R141" s="2" t="e">
        <f>+#REF!</f>
        <v>#REF!</v>
      </c>
      <c r="S141" s="2" t="e">
        <f>+#REF!-#REF!</f>
        <v>#REF!</v>
      </c>
      <c r="T141" s="2" t="e">
        <f>+#REF!</f>
        <v>#REF!</v>
      </c>
      <c r="U141" s="2" t="e">
        <f>+S141+T141</f>
        <v>#REF!</v>
      </c>
      <c r="V141" s="2" t="e">
        <f>+#REF!</f>
        <v>#REF!</v>
      </c>
      <c r="W141" s="2" t="e">
        <f>IF(W142="",IF(S141&gt;G141,V141,0),IF(W142=0,0,IF(S141&gt;G141,V141,0)))</f>
        <v>#REF!</v>
      </c>
      <c r="Y141" s="2" t="e">
        <f>+#REF!</f>
        <v>#REF!</v>
      </c>
      <c r="Z141" s="2" t="e">
        <f>+#REF!</f>
        <v>#REF!</v>
      </c>
      <c r="AA141" s="2" t="e">
        <f>+#REF!</f>
        <v>#REF!</v>
      </c>
      <c r="AB141" s="2" t="e">
        <f>+#REF!</f>
        <v>#REF!</v>
      </c>
      <c r="AC141" s="2"/>
      <c r="AD141" s="2" t="e">
        <f>+#REF!</f>
        <v>#REF!</v>
      </c>
      <c r="AE141" s="2" t="e">
        <f>+#REF!</f>
        <v>#REF!</v>
      </c>
      <c r="AF141" s="2" t="e">
        <f>+#REF!</f>
        <v>#REF!</v>
      </c>
      <c r="AG141" s="2" t="e">
        <f>+#REF!</f>
        <v>#REF!</v>
      </c>
      <c r="AH141" s="2" t="e">
        <f>+Y141-K141</f>
        <v>#REF!</v>
      </c>
      <c r="AI141" s="2" t="e">
        <f>+Z141-L141</f>
        <v>#REF!</v>
      </c>
      <c r="AJ141" s="2" t="e">
        <f>+AA141-M141</f>
        <v>#REF!</v>
      </c>
      <c r="AK141" s="2" t="e">
        <f>+AB141-N141</f>
        <v>#REF!</v>
      </c>
      <c r="AL141" s="2" t="e">
        <f>+AD141-G141</f>
        <v>#REF!</v>
      </c>
      <c r="AM141" s="2" t="e">
        <f>+AE141-G141</f>
        <v>#REF!</v>
      </c>
    </row>
    <row r="142" spans="1:39" customHeight="1" ht="13.8">
      <c r="E142" t="str">
        <f>IF(G142="","",E141+1)</f>
        <v/>
      </c>
      <c r="F142" s="82">
        <f>+F141+1</f>
        <v>132</v>
      </c>
      <c r="G142" s="93"/>
      <c r="H142" s="84"/>
      <c r="I142" s="88"/>
      <c r="J142" s="79"/>
      <c r="K142" s="78"/>
      <c r="L142" s="88"/>
      <c r="M142" s="79"/>
      <c r="N142" s="87"/>
      <c r="P142" s="81"/>
      <c r="Q142" s="81"/>
      <c r="R142" s="2" t="e">
        <f>+#REF!</f>
        <v>#REF!</v>
      </c>
      <c r="S142" s="2" t="e">
        <f>+#REF!-#REF!</f>
        <v>#REF!</v>
      </c>
      <c r="T142" s="2" t="e">
        <f>+#REF!</f>
        <v>#REF!</v>
      </c>
      <c r="U142" s="2" t="e">
        <f>+S142+T142</f>
        <v>#REF!</v>
      </c>
      <c r="V142" s="2" t="e">
        <f>+#REF!</f>
        <v>#REF!</v>
      </c>
      <c r="W142" s="2" t="e">
        <f>IF(W143="",IF(S142&gt;G142,V142,0),IF(W143=0,0,IF(S142&gt;G142,V142,0)))</f>
        <v>#REF!</v>
      </c>
      <c r="Y142" s="2" t="e">
        <f>+#REF!</f>
        <v>#REF!</v>
      </c>
      <c r="Z142" s="2" t="e">
        <f>+#REF!</f>
        <v>#REF!</v>
      </c>
      <c r="AA142" s="2" t="e">
        <f>+#REF!</f>
        <v>#REF!</v>
      </c>
      <c r="AB142" s="2" t="e">
        <f>+#REF!</f>
        <v>#REF!</v>
      </c>
      <c r="AC142" s="2"/>
      <c r="AD142" s="2" t="e">
        <f>+#REF!</f>
        <v>#REF!</v>
      </c>
      <c r="AE142" s="2" t="e">
        <f>+#REF!</f>
        <v>#REF!</v>
      </c>
      <c r="AF142" s="2" t="e">
        <f>+#REF!</f>
        <v>#REF!</v>
      </c>
      <c r="AG142" s="2" t="e">
        <f>+#REF!</f>
        <v>#REF!</v>
      </c>
      <c r="AH142" s="2" t="e">
        <f>+Y142-K142</f>
        <v>#REF!</v>
      </c>
      <c r="AI142" s="2" t="e">
        <f>+Z142-L142</f>
        <v>#REF!</v>
      </c>
      <c r="AJ142" s="2" t="e">
        <f>+AA142-M142</f>
        <v>#REF!</v>
      </c>
      <c r="AK142" s="2" t="e">
        <f>+AB142-N142</f>
        <v>#REF!</v>
      </c>
      <c r="AL142" s="2" t="e">
        <f>+AD142-G142</f>
        <v>#REF!</v>
      </c>
      <c r="AM142" s="2" t="e">
        <f>+AE142-G142</f>
        <v>#REF!</v>
      </c>
    </row>
    <row r="143" spans="1:39" customHeight="1" ht="13.8">
      <c r="E143" t="str">
        <f>IF(G143="","",E142+1)</f>
        <v/>
      </c>
      <c r="F143" s="82">
        <f>+F142+1</f>
        <v>133</v>
      </c>
      <c r="G143" s="93"/>
      <c r="H143" s="75"/>
      <c r="I143" s="88"/>
      <c r="J143" s="79"/>
      <c r="K143" s="78"/>
      <c r="L143" s="88"/>
      <c r="M143" s="79"/>
      <c r="N143" s="87"/>
      <c r="P143" s="81"/>
      <c r="Q143" s="81"/>
      <c r="R143" s="2" t="e">
        <f>+#REF!</f>
        <v>#REF!</v>
      </c>
      <c r="S143" s="2" t="e">
        <f>+#REF!-#REF!</f>
        <v>#REF!</v>
      </c>
      <c r="T143" s="2" t="e">
        <f>+#REF!</f>
        <v>#REF!</v>
      </c>
      <c r="U143" s="2" t="e">
        <f>+S143+T143</f>
        <v>#REF!</v>
      </c>
      <c r="V143" s="2" t="e">
        <f>+#REF!</f>
        <v>#REF!</v>
      </c>
      <c r="W143" s="2" t="e">
        <f>IF(W144="",IF(S143&gt;G143,V143,0),IF(W144=0,0,IF(S143&gt;G143,V143,0)))</f>
        <v>#REF!</v>
      </c>
      <c r="Y143" s="2" t="e">
        <f>+#REF!</f>
        <v>#REF!</v>
      </c>
      <c r="Z143" s="2" t="e">
        <f>+#REF!</f>
        <v>#REF!</v>
      </c>
      <c r="AA143" s="2" t="e">
        <f>+#REF!</f>
        <v>#REF!</v>
      </c>
      <c r="AB143" s="2" t="e">
        <f>+#REF!</f>
        <v>#REF!</v>
      </c>
      <c r="AC143" s="2"/>
      <c r="AD143" s="2" t="e">
        <f>+#REF!</f>
        <v>#REF!</v>
      </c>
      <c r="AE143" s="2" t="e">
        <f>+#REF!</f>
        <v>#REF!</v>
      </c>
      <c r="AF143" s="2" t="e">
        <f>+#REF!</f>
        <v>#REF!</v>
      </c>
      <c r="AG143" s="2" t="e">
        <f>+#REF!</f>
        <v>#REF!</v>
      </c>
      <c r="AH143" s="2" t="e">
        <f>+Y143-K143</f>
        <v>#REF!</v>
      </c>
      <c r="AI143" s="2" t="e">
        <f>+Z143-L143</f>
        <v>#REF!</v>
      </c>
      <c r="AJ143" s="2" t="e">
        <f>+AA143-M143</f>
        <v>#REF!</v>
      </c>
      <c r="AK143" s="2" t="e">
        <f>+AB143-N143</f>
        <v>#REF!</v>
      </c>
      <c r="AL143" s="2" t="e">
        <f>+AD143-G143</f>
        <v>#REF!</v>
      </c>
      <c r="AM143" s="2" t="e">
        <f>+AE143-G143</f>
        <v>#REF!</v>
      </c>
    </row>
    <row r="144" spans="1:39" customHeight="1" ht="13.8">
      <c r="E144" t="str">
        <f>IF(G144="","",E143+1)</f>
        <v/>
      </c>
      <c r="F144" s="82">
        <f>+F143+1</f>
        <v>134</v>
      </c>
      <c r="G144" s="93"/>
      <c r="H144" s="84"/>
      <c r="I144" s="88"/>
      <c r="J144" s="79"/>
      <c r="K144" s="78"/>
      <c r="L144" s="88"/>
      <c r="M144" s="79"/>
      <c r="N144" s="87"/>
      <c r="P144" s="81"/>
      <c r="Q144" s="81"/>
      <c r="R144" s="2" t="e">
        <f>+#REF!</f>
        <v>#REF!</v>
      </c>
      <c r="S144" s="2" t="e">
        <f>+#REF!-#REF!</f>
        <v>#REF!</v>
      </c>
      <c r="T144" s="2" t="e">
        <f>+#REF!</f>
        <v>#REF!</v>
      </c>
      <c r="U144" s="2" t="e">
        <f>+S144+T144</f>
        <v>#REF!</v>
      </c>
      <c r="V144" s="2" t="e">
        <f>+#REF!</f>
        <v>#REF!</v>
      </c>
      <c r="W144" s="2" t="e">
        <f>IF(W145="",IF(S144&gt;G144,V144,0),IF(W145=0,0,IF(S144&gt;G144,V144,0)))</f>
        <v>#REF!</v>
      </c>
      <c r="Y144" s="2" t="e">
        <f>+#REF!</f>
        <v>#REF!</v>
      </c>
      <c r="Z144" s="2" t="e">
        <f>+#REF!</f>
        <v>#REF!</v>
      </c>
      <c r="AA144" s="2" t="e">
        <f>+#REF!</f>
        <v>#REF!</v>
      </c>
      <c r="AB144" s="2" t="e">
        <f>+#REF!</f>
        <v>#REF!</v>
      </c>
      <c r="AC144" s="2"/>
      <c r="AD144" s="2" t="e">
        <f>+#REF!</f>
        <v>#REF!</v>
      </c>
      <c r="AE144" s="2" t="e">
        <f>+#REF!</f>
        <v>#REF!</v>
      </c>
      <c r="AF144" s="2" t="e">
        <f>+#REF!</f>
        <v>#REF!</v>
      </c>
      <c r="AG144" s="2" t="e">
        <f>+#REF!</f>
        <v>#REF!</v>
      </c>
      <c r="AH144" s="2" t="e">
        <f>+Y144-K144</f>
        <v>#REF!</v>
      </c>
      <c r="AI144" s="2" t="e">
        <f>+Z144-L144</f>
        <v>#REF!</v>
      </c>
      <c r="AJ144" s="2" t="e">
        <f>+AA144-M144</f>
        <v>#REF!</v>
      </c>
      <c r="AK144" s="2" t="e">
        <f>+AB144-N144</f>
        <v>#REF!</v>
      </c>
      <c r="AL144" s="2" t="e">
        <f>+AD144-G144</f>
        <v>#REF!</v>
      </c>
      <c r="AM144" s="2" t="e">
        <f>+AE144-G144</f>
        <v>#REF!</v>
      </c>
    </row>
    <row r="145" spans="1:39" customHeight="1" ht="13.8">
      <c r="E145" t="str">
        <f>IF(G145="","",E144+1)</f>
        <v/>
      </c>
      <c r="F145" s="82">
        <f>+F144+1</f>
        <v>135</v>
      </c>
      <c r="G145" s="93"/>
      <c r="H145" s="75"/>
      <c r="I145" s="88"/>
      <c r="J145" s="79"/>
      <c r="K145" s="78"/>
      <c r="L145" s="88"/>
      <c r="M145" s="79"/>
      <c r="N145" s="87"/>
      <c r="P145" s="81"/>
      <c r="Q145" s="81"/>
      <c r="R145" s="2" t="e">
        <f>+#REF!</f>
        <v>#REF!</v>
      </c>
      <c r="S145" s="2" t="e">
        <f>+#REF!-#REF!</f>
        <v>#REF!</v>
      </c>
      <c r="T145" s="2" t="e">
        <f>+#REF!</f>
        <v>#REF!</v>
      </c>
      <c r="U145" s="2" t="e">
        <f>+S145+T145</f>
        <v>#REF!</v>
      </c>
      <c r="V145" s="2" t="e">
        <f>+#REF!</f>
        <v>#REF!</v>
      </c>
      <c r="W145" s="2" t="e">
        <f>IF(W146="",IF(S145&gt;G145,V145,0),IF(W146=0,0,IF(S145&gt;G145,V145,0)))</f>
        <v>#REF!</v>
      </c>
      <c r="Y145" s="2" t="e">
        <f>+#REF!</f>
        <v>#REF!</v>
      </c>
      <c r="Z145" s="2" t="e">
        <f>+#REF!</f>
        <v>#REF!</v>
      </c>
      <c r="AA145" s="2" t="e">
        <f>+#REF!</f>
        <v>#REF!</v>
      </c>
      <c r="AB145" s="2" t="e">
        <f>+#REF!</f>
        <v>#REF!</v>
      </c>
      <c r="AC145" s="2"/>
      <c r="AD145" s="2" t="e">
        <f>+#REF!</f>
        <v>#REF!</v>
      </c>
      <c r="AE145" s="2" t="e">
        <f>+#REF!</f>
        <v>#REF!</v>
      </c>
      <c r="AF145" s="2" t="e">
        <f>+#REF!</f>
        <v>#REF!</v>
      </c>
      <c r="AG145" s="2" t="e">
        <f>+#REF!</f>
        <v>#REF!</v>
      </c>
      <c r="AH145" s="2" t="e">
        <f>+Y145-K145</f>
        <v>#REF!</v>
      </c>
      <c r="AI145" s="2" t="e">
        <f>+Z145-L145</f>
        <v>#REF!</v>
      </c>
      <c r="AJ145" s="2" t="e">
        <f>+AA145-M145</f>
        <v>#REF!</v>
      </c>
      <c r="AK145" s="2" t="e">
        <f>+AB145-N145</f>
        <v>#REF!</v>
      </c>
      <c r="AL145" s="2" t="e">
        <f>+AD145-G145</f>
        <v>#REF!</v>
      </c>
      <c r="AM145" s="2" t="e">
        <f>+AE145-G145</f>
        <v>#REF!</v>
      </c>
    </row>
    <row r="146" spans="1:39" customHeight="1" ht="13.8">
      <c r="E146" t="str">
        <f>IF(G146="","",E145+1)</f>
        <v/>
      </c>
      <c r="F146" s="82">
        <f>+F145+1</f>
        <v>136</v>
      </c>
      <c r="G146" s="93"/>
      <c r="H146" s="84"/>
      <c r="I146" s="88"/>
      <c r="J146" s="79"/>
      <c r="K146" s="78"/>
      <c r="L146" s="88"/>
      <c r="M146" s="79"/>
      <c r="N146" s="87"/>
      <c r="P146" s="81"/>
      <c r="Q146" s="81"/>
      <c r="R146" s="2" t="e">
        <f>+#REF!</f>
        <v>#REF!</v>
      </c>
      <c r="S146" s="2" t="e">
        <f>+#REF!-#REF!</f>
        <v>#REF!</v>
      </c>
      <c r="T146" s="2" t="e">
        <f>+#REF!</f>
        <v>#REF!</v>
      </c>
      <c r="U146" s="2" t="e">
        <f>+S146+T146</f>
        <v>#REF!</v>
      </c>
      <c r="V146" s="2" t="e">
        <f>+#REF!</f>
        <v>#REF!</v>
      </c>
      <c r="W146" s="2" t="e">
        <f>IF(W147="",IF(S146&gt;G146,V146,0),IF(W147=0,0,IF(S146&gt;G146,V146,0)))</f>
        <v>#REF!</v>
      </c>
      <c r="Y146" s="2" t="e">
        <f>+#REF!</f>
        <v>#REF!</v>
      </c>
      <c r="Z146" s="2" t="e">
        <f>+#REF!</f>
        <v>#REF!</v>
      </c>
      <c r="AA146" s="2" t="e">
        <f>+#REF!</f>
        <v>#REF!</v>
      </c>
      <c r="AB146" s="2" t="e">
        <f>+#REF!</f>
        <v>#REF!</v>
      </c>
      <c r="AC146" s="2"/>
      <c r="AD146" s="2" t="e">
        <f>+#REF!</f>
        <v>#REF!</v>
      </c>
      <c r="AE146" s="2" t="e">
        <f>+#REF!</f>
        <v>#REF!</v>
      </c>
      <c r="AF146" s="2" t="e">
        <f>+#REF!</f>
        <v>#REF!</v>
      </c>
      <c r="AG146" s="2" t="e">
        <f>+#REF!</f>
        <v>#REF!</v>
      </c>
      <c r="AH146" s="2" t="e">
        <f>+Y146-K146</f>
        <v>#REF!</v>
      </c>
      <c r="AI146" s="2" t="e">
        <f>+Z146-L146</f>
        <v>#REF!</v>
      </c>
      <c r="AJ146" s="2" t="e">
        <f>+AA146-M146</f>
        <v>#REF!</v>
      </c>
      <c r="AK146" s="2" t="e">
        <f>+AB146-N146</f>
        <v>#REF!</v>
      </c>
      <c r="AL146" s="2" t="e">
        <f>+AD146-G146</f>
        <v>#REF!</v>
      </c>
      <c r="AM146" s="2" t="e">
        <f>+AE146-G146</f>
        <v>#REF!</v>
      </c>
    </row>
    <row r="147" spans="1:39" customHeight="1" ht="13.8">
      <c r="E147" t="str">
        <f>IF(G147="","",E146+1)</f>
        <v/>
      </c>
      <c r="F147" s="82">
        <f>+F146+1</f>
        <v>137</v>
      </c>
      <c r="G147" s="93"/>
      <c r="H147" s="75"/>
      <c r="I147" s="88"/>
      <c r="J147" s="79"/>
      <c r="K147" s="78"/>
      <c r="L147" s="88"/>
      <c r="M147" s="79"/>
      <c r="N147" s="87"/>
      <c r="P147" s="81"/>
      <c r="Q147" s="81"/>
      <c r="R147" s="2" t="e">
        <f>+#REF!</f>
        <v>#REF!</v>
      </c>
      <c r="S147" s="2" t="e">
        <f>+#REF!-#REF!</f>
        <v>#REF!</v>
      </c>
      <c r="T147" s="2" t="e">
        <f>+#REF!</f>
        <v>#REF!</v>
      </c>
      <c r="U147" s="2" t="e">
        <f>+S147+T147</f>
        <v>#REF!</v>
      </c>
      <c r="V147" s="2" t="e">
        <f>+#REF!</f>
        <v>#REF!</v>
      </c>
      <c r="W147" s="2" t="e">
        <f>IF(W148="",IF(S147&gt;G147,V147,0),IF(W148=0,0,IF(S147&gt;G147,V147,0)))</f>
        <v>#REF!</v>
      </c>
      <c r="Y147" s="2" t="e">
        <f>+#REF!</f>
        <v>#REF!</v>
      </c>
      <c r="Z147" s="2" t="e">
        <f>+#REF!</f>
        <v>#REF!</v>
      </c>
      <c r="AA147" s="2" t="e">
        <f>+#REF!</f>
        <v>#REF!</v>
      </c>
      <c r="AB147" s="2" t="e">
        <f>+#REF!</f>
        <v>#REF!</v>
      </c>
      <c r="AC147" s="2"/>
      <c r="AD147" s="2" t="e">
        <f>+#REF!</f>
        <v>#REF!</v>
      </c>
      <c r="AE147" s="2" t="e">
        <f>+#REF!</f>
        <v>#REF!</v>
      </c>
      <c r="AF147" s="2" t="e">
        <f>+#REF!</f>
        <v>#REF!</v>
      </c>
      <c r="AG147" s="2" t="e">
        <f>+#REF!</f>
        <v>#REF!</v>
      </c>
      <c r="AH147" s="2" t="e">
        <f>+Y147-K147</f>
        <v>#REF!</v>
      </c>
      <c r="AI147" s="2" t="e">
        <f>+Z147-L147</f>
        <v>#REF!</v>
      </c>
      <c r="AJ147" s="2" t="e">
        <f>+AA147-M147</f>
        <v>#REF!</v>
      </c>
      <c r="AK147" s="2" t="e">
        <f>+AB147-N147</f>
        <v>#REF!</v>
      </c>
      <c r="AL147" s="2" t="e">
        <f>+AD147-G147</f>
        <v>#REF!</v>
      </c>
      <c r="AM147" s="2" t="e">
        <f>+AE147-G147</f>
        <v>#REF!</v>
      </c>
    </row>
    <row r="148" spans="1:39" customHeight="1" ht="13.8">
      <c r="E148" t="str">
        <f>IF(G148="","",E147+1)</f>
        <v/>
      </c>
      <c r="F148" s="82">
        <f>+F147+1</f>
        <v>138</v>
      </c>
      <c r="G148" s="93"/>
      <c r="H148" s="84"/>
      <c r="I148" s="88"/>
      <c r="J148" s="79"/>
      <c r="K148" s="78"/>
      <c r="L148" s="88"/>
      <c r="M148" s="79"/>
      <c r="N148" s="87"/>
      <c r="P148" s="81"/>
      <c r="Q148" s="81"/>
      <c r="R148" s="2" t="e">
        <f>+#REF!</f>
        <v>#REF!</v>
      </c>
      <c r="S148" s="2" t="e">
        <f>+#REF!-#REF!</f>
        <v>#REF!</v>
      </c>
      <c r="T148" s="2" t="e">
        <f>+#REF!</f>
        <v>#REF!</v>
      </c>
      <c r="U148" s="2" t="e">
        <f>+S148+T148</f>
        <v>#REF!</v>
      </c>
      <c r="V148" s="2" t="e">
        <f>+#REF!</f>
        <v>#REF!</v>
      </c>
      <c r="W148" s="2" t="e">
        <f>IF(W149="",IF(S148&gt;G148,V148,0),IF(W149=0,0,IF(S148&gt;G148,V148,0)))</f>
        <v>#REF!</v>
      </c>
      <c r="Y148" s="2" t="e">
        <f>+#REF!</f>
        <v>#REF!</v>
      </c>
      <c r="Z148" s="2" t="e">
        <f>+#REF!</f>
        <v>#REF!</v>
      </c>
      <c r="AA148" s="2" t="e">
        <f>+#REF!</f>
        <v>#REF!</v>
      </c>
      <c r="AB148" s="2" t="e">
        <f>+#REF!</f>
        <v>#REF!</v>
      </c>
      <c r="AC148" s="2"/>
      <c r="AD148" s="2" t="e">
        <f>+#REF!</f>
        <v>#REF!</v>
      </c>
      <c r="AE148" s="2" t="e">
        <f>+#REF!</f>
        <v>#REF!</v>
      </c>
      <c r="AF148" s="2" t="e">
        <f>+#REF!</f>
        <v>#REF!</v>
      </c>
      <c r="AG148" s="2" t="e">
        <f>+#REF!</f>
        <v>#REF!</v>
      </c>
      <c r="AH148" s="2" t="e">
        <f>+Y148-K148</f>
        <v>#REF!</v>
      </c>
      <c r="AI148" s="2" t="e">
        <f>+Z148-L148</f>
        <v>#REF!</v>
      </c>
      <c r="AJ148" s="2" t="e">
        <f>+AA148-M148</f>
        <v>#REF!</v>
      </c>
      <c r="AK148" s="2" t="e">
        <f>+AB148-N148</f>
        <v>#REF!</v>
      </c>
      <c r="AL148" s="2" t="e">
        <f>+AD148-G148</f>
        <v>#REF!</v>
      </c>
      <c r="AM148" s="2" t="e">
        <f>+AE148-G148</f>
        <v>#REF!</v>
      </c>
    </row>
    <row r="149" spans="1:39" customHeight="1" ht="13.8">
      <c r="E149" t="str">
        <f>IF(G149="","",E148+1)</f>
        <v/>
      </c>
      <c r="F149" s="82">
        <f>+F148+1</f>
        <v>139</v>
      </c>
      <c r="G149" s="93"/>
      <c r="H149" s="75"/>
      <c r="I149" s="88"/>
      <c r="J149" s="79"/>
      <c r="K149" s="78"/>
      <c r="L149" s="88"/>
      <c r="M149" s="79"/>
      <c r="N149" s="87"/>
      <c r="P149" s="81"/>
      <c r="Q149" s="81"/>
      <c r="R149" s="2" t="e">
        <f>+#REF!</f>
        <v>#REF!</v>
      </c>
      <c r="S149" s="2" t="e">
        <f>+#REF!-#REF!</f>
        <v>#REF!</v>
      </c>
      <c r="T149" s="2" t="e">
        <f>+#REF!</f>
        <v>#REF!</v>
      </c>
      <c r="U149" s="2" t="e">
        <f>+S149+T149</f>
        <v>#REF!</v>
      </c>
      <c r="V149" s="2" t="e">
        <f>+#REF!</f>
        <v>#REF!</v>
      </c>
      <c r="W149" s="2" t="e">
        <f>IF(W150="",IF(S149&gt;G149,V149,0),IF(W150=0,0,IF(S149&gt;G149,V149,0)))</f>
        <v>#REF!</v>
      </c>
      <c r="Y149" s="2" t="e">
        <f>+#REF!</f>
        <v>#REF!</v>
      </c>
      <c r="Z149" s="2" t="e">
        <f>+#REF!</f>
        <v>#REF!</v>
      </c>
      <c r="AA149" s="2" t="e">
        <f>+#REF!</f>
        <v>#REF!</v>
      </c>
      <c r="AB149" s="2" t="e">
        <f>+#REF!</f>
        <v>#REF!</v>
      </c>
      <c r="AC149" s="2"/>
      <c r="AD149" s="2" t="e">
        <f>+#REF!</f>
        <v>#REF!</v>
      </c>
      <c r="AE149" s="2" t="e">
        <f>+#REF!</f>
        <v>#REF!</v>
      </c>
      <c r="AF149" s="2" t="e">
        <f>+#REF!</f>
        <v>#REF!</v>
      </c>
      <c r="AG149" s="2" t="e">
        <f>+#REF!</f>
        <v>#REF!</v>
      </c>
      <c r="AH149" s="2" t="e">
        <f>+Y149-K149</f>
        <v>#REF!</v>
      </c>
      <c r="AI149" s="2" t="e">
        <f>+Z149-L149</f>
        <v>#REF!</v>
      </c>
      <c r="AJ149" s="2" t="e">
        <f>+AA149-M149</f>
        <v>#REF!</v>
      </c>
      <c r="AK149" s="2" t="e">
        <f>+AB149-N149</f>
        <v>#REF!</v>
      </c>
      <c r="AL149" s="2" t="e">
        <f>+AD149-G149</f>
        <v>#REF!</v>
      </c>
      <c r="AM149" s="2" t="e">
        <f>+AE149-G149</f>
        <v>#REF!</v>
      </c>
    </row>
    <row r="150" spans="1:39" customHeight="1" ht="13.8">
      <c r="E150" t="str">
        <f>IF(G150="","",E149+1)</f>
        <v/>
      </c>
      <c r="F150" s="82">
        <f>+F149+1</f>
        <v>140</v>
      </c>
      <c r="G150" s="93"/>
      <c r="H150" s="84"/>
      <c r="I150" s="88"/>
      <c r="J150" s="79"/>
      <c r="K150" s="78"/>
      <c r="L150" s="88"/>
      <c r="M150" s="79"/>
      <c r="N150" s="87"/>
      <c r="P150" s="81"/>
      <c r="Q150" s="81"/>
      <c r="R150" s="2" t="e">
        <f>+#REF!</f>
        <v>#REF!</v>
      </c>
      <c r="S150" s="2" t="e">
        <f>+#REF!-#REF!</f>
        <v>#REF!</v>
      </c>
      <c r="T150" s="2" t="e">
        <f>+#REF!</f>
        <v>#REF!</v>
      </c>
      <c r="U150" s="2" t="e">
        <f>+S150+T150</f>
        <v>#REF!</v>
      </c>
      <c r="V150" s="2" t="e">
        <f>+#REF!</f>
        <v>#REF!</v>
      </c>
      <c r="W150" s="2" t="e">
        <f>IF(W151="",IF(S150&gt;G150,V150,0),IF(W151=0,0,IF(S150&gt;G150,V150,0)))</f>
        <v>#REF!</v>
      </c>
      <c r="Y150" s="2" t="e">
        <f>+#REF!</f>
        <v>#REF!</v>
      </c>
      <c r="Z150" s="2" t="e">
        <f>+#REF!</f>
        <v>#REF!</v>
      </c>
      <c r="AA150" s="2" t="e">
        <f>+#REF!</f>
        <v>#REF!</v>
      </c>
      <c r="AB150" s="2" t="e">
        <f>+#REF!</f>
        <v>#REF!</v>
      </c>
      <c r="AC150" s="2"/>
      <c r="AD150" s="2" t="e">
        <f>+#REF!</f>
        <v>#REF!</v>
      </c>
      <c r="AE150" s="2" t="e">
        <f>+#REF!</f>
        <v>#REF!</v>
      </c>
      <c r="AF150" s="2" t="e">
        <f>+#REF!</f>
        <v>#REF!</v>
      </c>
      <c r="AG150" s="2" t="e">
        <f>+#REF!</f>
        <v>#REF!</v>
      </c>
      <c r="AH150" s="2" t="e">
        <f>+Y150-K150</f>
        <v>#REF!</v>
      </c>
      <c r="AI150" s="2" t="e">
        <f>+Z150-L150</f>
        <v>#REF!</v>
      </c>
      <c r="AJ150" s="2" t="e">
        <f>+AA150-M150</f>
        <v>#REF!</v>
      </c>
      <c r="AK150" s="2" t="e">
        <f>+AB150-N150</f>
        <v>#REF!</v>
      </c>
      <c r="AL150" s="2" t="e">
        <f>+AD150-G150</f>
        <v>#REF!</v>
      </c>
      <c r="AM150" s="2" t="e">
        <f>+AE150-G150</f>
        <v>#REF!</v>
      </c>
    </row>
    <row r="151" spans="1:39" customHeight="1" ht="13.8">
      <c r="E151" t="str">
        <f>IF(G151="","",E150+1)</f>
        <v/>
      </c>
      <c r="F151" s="82">
        <f>+F150+1</f>
        <v>141</v>
      </c>
      <c r="G151" s="93"/>
      <c r="H151" s="75"/>
      <c r="I151" s="88"/>
      <c r="J151" s="79"/>
      <c r="K151" s="78"/>
      <c r="L151" s="88"/>
      <c r="M151" s="79"/>
      <c r="N151" s="87"/>
      <c r="P151" s="81"/>
      <c r="Q151" s="81"/>
      <c r="R151" s="2" t="e">
        <f>+#REF!</f>
        <v>#REF!</v>
      </c>
      <c r="S151" s="2" t="e">
        <f>+#REF!-#REF!</f>
        <v>#REF!</v>
      </c>
      <c r="T151" s="2" t="e">
        <f>+#REF!</f>
        <v>#REF!</v>
      </c>
      <c r="U151" s="2" t="e">
        <f>+S151+T151</f>
        <v>#REF!</v>
      </c>
      <c r="V151" s="2" t="e">
        <f>+#REF!</f>
        <v>#REF!</v>
      </c>
      <c r="W151" s="2" t="e">
        <f>IF(W152="",IF(S151&gt;G151,V151,0),IF(W152=0,0,IF(S151&gt;G151,V151,0)))</f>
        <v>#REF!</v>
      </c>
      <c r="Y151" s="2" t="e">
        <f>+#REF!</f>
        <v>#REF!</v>
      </c>
      <c r="Z151" s="2" t="e">
        <f>+#REF!</f>
        <v>#REF!</v>
      </c>
      <c r="AA151" s="2" t="e">
        <f>+#REF!</f>
        <v>#REF!</v>
      </c>
      <c r="AB151" s="2" t="e">
        <f>+#REF!</f>
        <v>#REF!</v>
      </c>
      <c r="AC151" s="2"/>
      <c r="AD151" s="2" t="e">
        <f>+#REF!</f>
        <v>#REF!</v>
      </c>
      <c r="AE151" s="2" t="e">
        <f>+#REF!</f>
        <v>#REF!</v>
      </c>
      <c r="AF151" s="2" t="e">
        <f>+#REF!</f>
        <v>#REF!</v>
      </c>
      <c r="AG151" s="2" t="e">
        <f>+#REF!</f>
        <v>#REF!</v>
      </c>
      <c r="AH151" s="2" t="e">
        <f>+Y151-K151</f>
        <v>#REF!</v>
      </c>
      <c r="AI151" s="2" t="e">
        <f>+Z151-L151</f>
        <v>#REF!</v>
      </c>
      <c r="AJ151" s="2" t="e">
        <f>+AA151-M151</f>
        <v>#REF!</v>
      </c>
      <c r="AK151" s="2" t="e">
        <f>+AB151-N151</f>
        <v>#REF!</v>
      </c>
      <c r="AL151" s="2" t="e">
        <f>+AD151-G151</f>
        <v>#REF!</v>
      </c>
      <c r="AM151" s="2" t="e">
        <f>+AE151-G151</f>
        <v>#REF!</v>
      </c>
    </row>
    <row r="152" spans="1:39" customHeight="1" ht="13.8">
      <c r="E152" t="str">
        <f>IF(G152="","",E151+1)</f>
        <v/>
      </c>
      <c r="F152" s="82">
        <f>+F151+1</f>
        <v>142</v>
      </c>
      <c r="G152" s="93"/>
      <c r="H152" s="84"/>
      <c r="I152" s="88"/>
      <c r="J152" s="79"/>
      <c r="K152" s="78"/>
      <c r="L152" s="88"/>
      <c r="M152" s="79"/>
      <c r="N152" s="87"/>
      <c r="P152" s="81"/>
      <c r="Q152" s="81"/>
      <c r="R152" s="2" t="e">
        <f>+#REF!</f>
        <v>#REF!</v>
      </c>
      <c r="S152" s="2" t="e">
        <f>+#REF!-#REF!</f>
        <v>#REF!</v>
      </c>
      <c r="T152" s="2" t="e">
        <f>+#REF!</f>
        <v>#REF!</v>
      </c>
      <c r="U152" s="2" t="e">
        <f>+S152+T152</f>
        <v>#REF!</v>
      </c>
      <c r="V152" s="2" t="e">
        <f>+#REF!</f>
        <v>#REF!</v>
      </c>
      <c r="W152" s="2" t="e">
        <f>IF(W153="",IF(S152&gt;G152,V152,0),IF(W153=0,0,IF(S152&gt;G152,V152,0)))</f>
        <v>#REF!</v>
      </c>
      <c r="Y152" s="2" t="e">
        <f>+#REF!</f>
        <v>#REF!</v>
      </c>
      <c r="Z152" s="2" t="e">
        <f>+#REF!</f>
        <v>#REF!</v>
      </c>
      <c r="AA152" s="2" t="e">
        <f>+#REF!</f>
        <v>#REF!</v>
      </c>
      <c r="AB152" s="2" t="e">
        <f>+#REF!</f>
        <v>#REF!</v>
      </c>
      <c r="AC152" s="2"/>
      <c r="AD152" s="2" t="e">
        <f>+#REF!</f>
        <v>#REF!</v>
      </c>
      <c r="AE152" s="2" t="e">
        <f>+#REF!</f>
        <v>#REF!</v>
      </c>
      <c r="AF152" s="2" t="e">
        <f>+#REF!</f>
        <v>#REF!</v>
      </c>
      <c r="AG152" s="2" t="e">
        <f>+#REF!</f>
        <v>#REF!</v>
      </c>
      <c r="AH152" s="2" t="e">
        <f>+Y152-K152</f>
        <v>#REF!</v>
      </c>
      <c r="AI152" s="2" t="e">
        <f>+Z152-L152</f>
        <v>#REF!</v>
      </c>
      <c r="AJ152" s="2" t="e">
        <f>+AA152-M152</f>
        <v>#REF!</v>
      </c>
      <c r="AK152" s="2" t="e">
        <f>+AB152-N152</f>
        <v>#REF!</v>
      </c>
      <c r="AL152" s="2" t="e">
        <f>+AD152-G152</f>
        <v>#REF!</v>
      </c>
      <c r="AM152" s="2" t="e">
        <f>+AE152-G152</f>
        <v>#REF!</v>
      </c>
    </row>
    <row r="153" spans="1:39" customHeight="1" ht="13.8">
      <c r="E153" t="str">
        <f>IF(G153="","",E152+1)</f>
        <v/>
      </c>
      <c r="F153" s="82">
        <f>+F152+1</f>
        <v>143</v>
      </c>
      <c r="G153" s="93"/>
      <c r="H153" s="75"/>
      <c r="I153" s="88"/>
      <c r="J153" s="79"/>
      <c r="K153" s="78"/>
      <c r="L153" s="88"/>
      <c r="M153" s="79"/>
      <c r="N153" s="87"/>
      <c r="P153" s="81"/>
      <c r="Q153" s="81"/>
      <c r="R153" s="2" t="e">
        <f>+#REF!</f>
        <v>#REF!</v>
      </c>
      <c r="S153" s="2" t="e">
        <f>+#REF!-#REF!</f>
        <v>#REF!</v>
      </c>
      <c r="T153" s="2" t="e">
        <f>+#REF!</f>
        <v>#REF!</v>
      </c>
      <c r="U153" s="2" t="e">
        <f>+S153+T153</f>
        <v>#REF!</v>
      </c>
      <c r="V153" s="2" t="e">
        <f>+#REF!</f>
        <v>#REF!</v>
      </c>
      <c r="W153" s="2" t="e">
        <f>IF(W154="",IF(S153&gt;G153,V153,0),IF(W154=0,0,IF(S153&gt;G153,V153,0)))</f>
        <v>#REF!</v>
      </c>
      <c r="Y153" s="2" t="e">
        <f>+#REF!</f>
        <v>#REF!</v>
      </c>
      <c r="Z153" s="2" t="e">
        <f>+#REF!</f>
        <v>#REF!</v>
      </c>
      <c r="AA153" s="2" t="e">
        <f>+#REF!</f>
        <v>#REF!</v>
      </c>
      <c r="AB153" s="2" t="e">
        <f>+#REF!</f>
        <v>#REF!</v>
      </c>
      <c r="AC153" s="2"/>
      <c r="AD153" s="2" t="e">
        <f>+#REF!</f>
        <v>#REF!</v>
      </c>
      <c r="AE153" s="2" t="e">
        <f>+#REF!</f>
        <v>#REF!</v>
      </c>
      <c r="AF153" s="2" t="e">
        <f>+#REF!</f>
        <v>#REF!</v>
      </c>
      <c r="AG153" s="2" t="e">
        <f>+#REF!</f>
        <v>#REF!</v>
      </c>
      <c r="AH153" s="2" t="e">
        <f>+Y153-K153</f>
        <v>#REF!</v>
      </c>
      <c r="AI153" s="2" t="e">
        <f>+Z153-L153</f>
        <v>#REF!</v>
      </c>
      <c r="AJ153" s="2" t="e">
        <f>+AA153-M153</f>
        <v>#REF!</v>
      </c>
      <c r="AK153" s="2" t="e">
        <f>+AB153-N153</f>
        <v>#REF!</v>
      </c>
      <c r="AL153" s="2" t="e">
        <f>+AD153-G153</f>
        <v>#REF!</v>
      </c>
      <c r="AM153" s="2" t="e">
        <f>+AE153-G153</f>
        <v>#REF!</v>
      </c>
    </row>
    <row r="154" spans="1:39" customHeight="1" ht="13.2">
      <c r="E154" t="str">
        <f>IF(G154="","",E153+1)</f>
        <v/>
      </c>
      <c r="F154" s="82">
        <f>+F153+1</f>
        <v>144</v>
      </c>
      <c r="G154" s="93"/>
      <c r="H154" s="94"/>
      <c r="I154" s="88"/>
      <c r="J154" s="79"/>
      <c r="K154" s="95"/>
      <c r="L154" s="87"/>
      <c r="M154" s="79"/>
      <c r="N154" s="87"/>
      <c r="P154" s="81"/>
      <c r="Q154" s="81"/>
      <c r="R154" s="2" t="e">
        <f>+#REF!</f>
        <v>#REF!</v>
      </c>
      <c r="S154" s="2" t="e">
        <f>+#REF!-#REF!</f>
        <v>#REF!</v>
      </c>
      <c r="T154" s="2" t="e">
        <f>+#REF!</f>
        <v>#REF!</v>
      </c>
      <c r="U154" s="2" t="e">
        <f>+S154+T154</f>
        <v>#REF!</v>
      </c>
      <c r="V154" s="2" t="e">
        <f>+#REF!</f>
        <v>#REF!</v>
      </c>
      <c r="W154" s="2" t="e">
        <f>IF(W155="",IF(S154&gt;G154,V154,0),IF(W155=0,0,IF(S154&gt;G154,V154,0)))</f>
        <v>#REF!</v>
      </c>
      <c r="Y154" s="2" t="e">
        <f>+#REF!</f>
        <v>#REF!</v>
      </c>
      <c r="Z154" s="2" t="e">
        <f>+#REF!</f>
        <v>#REF!</v>
      </c>
      <c r="AA154" s="2" t="e">
        <f>+#REF!</f>
        <v>#REF!</v>
      </c>
      <c r="AB154" s="2" t="e">
        <f>+#REF!</f>
        <v>#REF!</v>
      </c>
      <c r="AC154" s="2"/>
      <c r="AD154" s="2" t="e">
        <f>+#REF!</f>
        <v>#REF!</v>
      </c>
      <c r="AE154" s="2" t="e">
        <f>+#REF!</f>
        <v>#REF!</v>
      </c>
      <c r="AF154" s="2" t="e">
        <f>+#REF!</f>
        <v>#REF!</v>
      </c>
      <c r="AG154" s="2" t="e">
        <f>+#REF!</f>
        <v>#REF!</v>
      </c>
      <c r="AH154" s="2" t="e">
        <f>+Y154-K154</f>
        <v>#REF!</v>
      </c>
      <c r="AI154" s="2" t="e">
        <f>+Z154-L154</f>
        <v>#REF!</v>
      </c>
      <c r="AJ154" s="2" t="e">
        <f>+AA154-M154</f>
        <v>#REF!</v>
      </c>
      <c r="AK154" s="2" t="e">
        <f>+AB154-N154</f>
        <v>#REF!</v>
      </c>
      <c r="AL154" s="2" t="e">
        <f>+AD154-G154</f>
        <v>#REF!</v>
      </c>
      <c r="AM154" s="2" t="e">
        <f>+AE154-G154</f>
        <v>#REF!</v>
      </c>
    </row>
    <row r="155" spans="1:39" customHeight="1" ht="13.2">
      <c r="E155" t="str">
        <f>IF(G155="","",E154+1)</f>
        <v/>
      </c>
      <c r="F155" s="82">
        <f>+F154+1</f>
        <v>145</v>
      </c>
      <c r="G155" s="93"/>
      <c r="H155" s="94"/>
      <c r="I155" s="88"/>
      <c r="J155" s="79"/>
      <c r="K155" s="95"/>
      <c r="L155" s="87"/>
      <c r="M155" s="79"/>
      <c r="N155" s="87"/>
      <c r="P155" s="81"/>
      <c r="Q155" s="81"/>
      <c r="R155" s="2" t="e">
        <f>+#REF!</f>
        <v>#REF!</v>
      </c>
      <c r="S155" s="2" t="e">
        <f>+#REF!-#REF!</f>
        <v>#REF!</v>
      </c>
      <c r="T155" s="2" t="e">
        <f>+#REF!</f>
        <v>#REF!</v>
      </c>
      <c r="U155" s="2" t="e">
        <f>+S155+T155</f>
        <v>#REF!</v>
      </c>
      <c r="V155" s="2" t="e">
        <f>+#REF!</f>
        <v>#REF!</v>
      </c>
      <c r="W155" s="2" t="e">
        <f>IF(W156="",IF(S155&gt;G155,V155,0),IF(W156=0,0,IF(S155&gt;G155,V155,0)))</f>
        <v>#REF!</v>
      </c>
      <c r="Y155" s="2" t="e">
        <f>+#REF!</f>
        <v>#REF!</v>
      </c>
      <c r="Z155" s="2" t="e">
        <f>+#REF!</f>
        <v>#REF!</v>
      </c>
      <c r="AA155" s="2" t="e">
        <f>+#REF!</f>
        <v>#REF!</v>
      </c>
      <c r="AB155" s="2" t="e">
        <f>+#REF!</f>
        <v>#REF!</v>
      </c>
      <c r="AC155" s="2"/>
      <c r="AD155" s="2" t="e">
        <f>+#REF!</f>
        <v>#REF!</v>
      </c>
      <c r="AE155" s="2" t="e">
        <f>+#REF!</f>
        <v>#REF!</v>
      </c>
      <c r="AF155" s="2" t="e">
        <f>+#REF!</f>
        <v>#REF!</v>
      </c>
      <c r="AG155" s="2" t="e">
        <f>+#REF!</f>
        <v>#REF!</v>
      </c>
      <c r="AH155" s="2" t="e">
        <f>+Y155-K155</f>
        <v>#REF!</v>
      </c>
      <c r="AI155" s="2" t="e">
        <f>+Z155-L155</f>
        <v>#REF!</v>
      </c>
      <c r="AJ155" s="2" t="e">
        <f>+AA155-M155</f>
        <v>#REF!</v>
      </c>
      <c r="AK155" s="2" t="e">
        <f>+AB155-N155</f>
        <v>#REF!</v>
      </c>
      <c r="AL155" s="2" t="e">
        <f>+AD155-G155</f>
        <v>#REF!</v>
      </c>
      <c r="AM155" s="2" t="e">
        <f>+AE155-G155</f>
        <v>#REF!</v>
      </c>
    </row>
    <row r="156" spans="1:39" customHeight="1" ht="13.2">
      <c r="E156" t="str">
        <f>IF(G156="","",E155+1)</f>
        <v/>
      </c>
      <c r="F156" s="82">
        <f>+F155+1</f>
        <v>146</v>
      </c>
      <c r="G156" s="93"/>
      <c r="H156" s="94"/>
      <c r="I156" s="88"/>
      <c r="J156" s="79"/>
      <c r="K156" s="95"/>
      <c r="L156" s="87"/>
      <c r="M156" s="79"/>
      <c r="N156" s="87"/>
      <c r="P156" s="81"/>
      <c r="Q156" s="81"/>
      <c r="R156" s="2" t="e">
        <f>+#REF!</f>
        <v>#REF!</v>
      </c>
      <c r="S156" s="2" t="e">
        <f>+#REF!-#REF!</f>
        <v>#REF!</v>
      </c>
      <c r="T156" s="2" t="e">
        <f>+#REF!</f>
        <v>#REF!</v>
      </c>
      <c r="U156" s="2" t="e">
        <f>+S156+T156</f>
        <v>#REF!</v>
      </c>
      <c r="V156" s="2" t="e">
        <f>+#REF!</f>
        <v>#REF!</v>
      </c>
      <c r="W156" s="2" t="e">
        <f>IF(W157="",IF(S156&gt;G156,V156,0),IF(W157=0,0,IF(S156&gt;G156,V156,0)))</f>
        <v>#REF!</v>
      </c>
      <c r="Y156" s="2" t="e">
        <f>+#REF!</f>
        <v>#REF!</v>
      </c>
      <c r="Z156" s="2" t="e">
        <f>+#REF!</f>
        <v>#REF!</v>
      </c>
      <c r="AA156" s="2" t="e">
        <f>+#REF!</f>
        <v>#REF!</v>
      </c>
      <c r="AB156" s="2" t="e">
        <f>+#REF!</f>
        <v>#REF!</v>
      </c>
      <c r="AC156" s="2"/>
      <c r="AD156" s="2" t="e">
        <f>+#REF!</f>
        <v>#REF!</v>
      </c>
      <c r="AE156" s="2" t="e">
        <f>+#REF!</f>
        <v>#REF!</v>
      </c>
      <c r="AF156" s="2" t="e">
        <f>+#REF!</f>
        <v>#REF!</v>
      </c>
      <c r="AG156" s="2" t="e">
        <f>+#REF!</f>
        <v>#REF!</v>
      </c>
      <c r="AH156" s="2" t="e">
        <f>+Y156-K156</f>
        <v>#REF!</v>
      </c>
      <c r="AI156" s="2" t="e">
        <f>+Z156-L156</f>
        <v>#REF!</v>
      </c>
      <c r="AJ156" s="2" t="e">
        <f>+AA156-M156</f>
        <v>#REF!</v>
      </c>
      <c r="AK156" s="2" t="e">
        <f>+AB156-N156</f>
        <v>#REF!</v>
      </c>
      <c r="AL156" s="2" t="e">
        <f>+AD156-G156</f>
        <v>#REF!</v>
      </c>
      <c r="AM156" s="2" t="e">
        <f>+AE156-G156</f>
        <v>#REF!</v>
      </c>
    </row>
    <row r="157" spans="1:39" customHeight="1" ht="13.2">
      <c r="E157" t="str">
        <f>IF(G157="","",E156+1)</f>
        <v/>
      </c>
      <c r="F157" s="82">
        <f>+F156+1</f>
        <v>147</v>
      </c>
      <c r="G157" s="93"/>
      <c r="H157" s="94"/>
      <c r="I157" s="88"/>
      <c r="J157" s="79"/>
      <c r="K157" s="95"/>
      <c r="L157" s="87"/>
      <c r="M157" s="79"/>
      <c r="N157" s="87"/>
      <c r="P157" s="81"/>
      <c r="Q157" s="81"/>
      <c r="R157" s="2" t="e">
        <f>+#REF!</f>
        <v>#REF!</v>
      </c>
      <c r="S157" s="2" t="e">
        <f>+#REF!-#REF!</f>
        <v>#REF!</v>
      </c>
      <c r="T157" s="2" t="e">
        <f>+#REF!</f>
        <v>#REF!</v>
      </c>
      <c r="U157" s="2" t="e">
        <f>+S157+T157</f>
        <v>#REF!</v>
      </c>
      <c r="V157" s="2" t="e">
        <f>+#REF!</f>
        <v>#REF!</v>
      </c>
      <c r="W157" s="2" t="e">
        <f>IF(W158="",IF(S157&gt;G157,V157,0),IF(W158=0,0,IF(S157&gt;G157,V157,0)))</f>
        <v>#REF!</v>
      </c>
      <c r="Y157" s="2" t="e">
        <f>+#REF!</f>
        <v>#REF!</v>
      </c>
      <c r="Z157" s="2" t="e">
        <f>+#REF!</f>
        <v>#REF!</v>
      </c>
      <c r="AA157" s="2" t="e">
        <f>+#REF!</f>
        <v>#REF!</v>
      </c>
      <c r="AB157" s="2" t="e">
        <f>+#REF!</f>
        <v>#REF!</v>
      </c>
      <c r="AC157" s="2"/>
      <c r="AD157" s="2" t="e">
        <f>+#REF!</f>
        <v>#REF!</v>
      </c>
      <c r="AE157" s="2" t="e">
        <f>+#REF!</f>
        <v>#REF!</v>
      </c>
      <c r="AF157" s="2" t="e">
        <f>+#REF!</f>
        <v>#REF!</v>
      </c>
      <c r="AG157" s="2" t="e">
        <f>+#REF!</f>
        <v>#REF!</v>
      </c>
      <c r="AH157" s="2" t="e">
        <f>+Y157-K157</f>
        <v>#REF!</v>
      </c>
      <c r="AI157" s="2" t="e">
        <f>+Z157-L157</f>
        <v>#REF!</v>
      </c>
      <c r="AJ157" s="2" t="e">
        <f>+AA157-M157</f>
        <v>#REF!</v>
      </c>
      <c r="AK157" s="2" t="e">
        <f>+AB157-N157</f>
        <v>#REF!</v>
      </c>
      <c r="AL157" s="2" t="e">
        <f>+AD157-G157</f>
        <v>#REF!</v>
      </c>
      <c r="AM157" s="2" t="e">
        <f>+AE157-G157</f>
        <v>#REF!</v>
      </c>
    </row>
    <row r="158" spans="1:39" customHeight="1" ht="13.2">
      <c r="E158" t="str">
        <f>IF(G158="","",E157+1)</f>
        <v/>
      </c>
      <c r="F158" s="82">
        <f>+F157+1</f>
        <v>148</v>
      </c>
      <c r="G158" s="93"/>
      <c r="H158" s="94"/>
      <c r="I158" s="88"/>
      <c r="J158" s="79"/>
      <c r="K158" s="95"/>
      <c r="L158" s="87"/>
      <c r="M158" s="79"/>
      <c r="N158" s="87"/>
      <c r="P158" s="81"/>
      <c r="Q158" s="81"/>
      <c r="R158" s="2" t="e">
        <f>+#REF!</f>
        <v>#REF!</v>
      </c>
      <c r="S158" s="2" t="e">
        <f>+#REF!-#REF!</f>
        <v>#REF!</v>
      </c>
      <c r="T158" s="2" t="e">
        <f>+#REF!</f>
        <v>#REF!</v>
      </c>
      <c r="U158" s="2" t="e">
        <f>+S158+T158</f>
        <v>#REF!</v>
      </c>
      <c r="V158" s="2" t="e">
        <f>+#REF!</f>
        <v>#REF!</v>
      </c>
      <c r="W158" s="2" t="e">
        <f>IF(W159="",IF(S158&gt;G158,V158,0),IF(W159=0,0,IF(S158&gt;G158,V158,0)))</f>
        <v>#REF!</v>
      </c>
      <c r="Y158" s="2" t="e">
        <f>+#REF!</f>
        <v>#REF!</v>
      </c>
      <c r="Z158" s="2" t="e">
        <f>+#REF!</f>
        <v>#REF!</v>
      </c>
      <c r="AA158" s="2" t="e">
        <f>+#REF!</f>
        <v>#REF!</v>
      </c>
      <c r="AB158" s="2" t="e">
        <f>+#REF!</f>
        <v>#REF!</v>
      </c>
      <c r="AC158" s="2"/>
      <c r="AD158" s="2" t="e">
        <f>+#REF!</f>
        <v>#REF!</v>
      </c>
      <c r="AE158" s="2" t="e">
        <f>+#REF!</f>
        <v>#REF!</v>
      </c>
      <c r="AF158" s="2" t="e">
        <f>+#REF!</f>
        <v>#REF!</v>
      </c>
      <c r="AG158" s="2" t="e">
        <f>+#REF!</f>
        <v>#REF!</v>
      </c>
      <c r="AH158" s="2" t="e">
        <f>+Y158-K158</f>
        <v>#REF!</v>
      </c>
      <c r="AI158" s="2" t="e">
        <f>+Z158-L158</f>
        <v>#REF!</v>
      </c>
      <c r="AJ158" s="2" t="e">
        <f>+AA158-M158</f>
        <v>#REF!</v>
      </c>
      <c r="AK158" s="2" t="e">
        <f>+AB158-N158</f>
        <v>#REF!</v>
      </c>
      <c r="AL158" s="2" t="e">
        <f>+AD158-G158</f>
        <v>#REF!</v>
      </c>
      <c r="AM158" s="2" t="e">
        <f>+AE158-G158</f>
        <v>#REF!</v>
      </c>
    </row>
    <row r="159" spans="1:39" customHeight="1" ht="13.2">
      <c r="E159" t="str">
        <f>IF(G159="","",E158+1)</f>
        <v/>
      </c>
      <c r="F159" s="82">
        <f>+F158+1</f>
        <v>149</v>
      </c>
      <c r="G159" s="93"/>
      <c r="H159" s="94"/>
      <c r="I159" s="88"/>
      <c r="J159" s="79"/>
      <c r="K159" s="95"/>
      <c r="L159" s="87"/>
      <c r="M159" s="79"/>
      <c r="N159" s="87"/>
      <c r="P159" s="81"/>
      <c r="Q159" s="81"/>
      <c r="R159" s="2" t="e">
        <f>+#REF!</f>
        <v>#REF!</v>
      </c>
      <c r="S159" s="2" t="e">
        <f>+#REF!-#REF!</f>
        <v>#REF!</v>
      </c>
      <c r="T159" s="2" t="e">
        <f>+#REF!</f>
        <v>#REF!</v>
      </c>
      <c r="U159" s="2" t="e">
        <f>+S159+T159</f>
        <v>#REF!</v>
      </c>
      <c r="V159" s="2" t="e">
        <f>+#REF!</f>
        <v>#REF!</v>
      </c>
      <c r="W159" s="2" t="e">
        <f>IF(W160="",IF(S159&gt;G159,V159,0),IF(W160=0,0,IF(S159&gt;G159,V159,0)))</f>
        <v>#REF!</v>
      </c>
      <c r="Y159" s="2" t="e">
        <f>+#REF!</f>
        <v>#REF!</v>
      </c>
      <c r="Z159" s="2" t="e">
        <f>+#REF!</f>
        <v>#REF!</v>
      </c>
      <c r="AA159" s="2" t="e">
        <f>+#REF!</f>
        <v>#REF!</v>
      </c>
      <c r="AB159" s="2" t="e">
        <f>+#REF!</f>
        <v>#REF!</v>
      </c>
      <c r="AC159" s="2"/>
      <c r="AD159" s="2" t="e">
        <f>+#REF!</f>
        <v>#REF!</v>
      </c>
      <c r="AE159" s="2" t="e">
        <f>+#REF!</f>
        <v>#REF!</v>
      </c>
      <c r="AF159" s="2" t="e">
        <f>+#REF!</f>
        <v>#REF!</v>
      </c>
      <c r="AG159" s="2" t="e">
        <f>+#REF!</f>
        <v>#REF!</v>
      </c>
      <c r="AH159" s="2" t="e">
        <f>+Y159-K159</f>
        <v>#REF!</v>
      </c>
      <c r="AI159" s="2" t="e">
        <f>+Z159-L159</f>
        <v>#REF!</v>
      </c>
      <c r="AJ159" s="2" t="e">
        <f>+AA159-M159</f>
        <v>#REF!</v>
      </c>
      <c r="AK159" s="2" t="e">
        <f>+AB159-N159</f>
        <v>#REF!</v>
      </c>
      <c r="AL159" s="2" t="e">
        <f>+AD159-G159</f>
        <v>#REF!</v>
      </c>
      <c r="AM159" s="2" t="e">
        <f>+AE159-G159</f>
        <v>#REF!</v>
      </c>
    </row>
    <row r="160" spans="1:39" customHeight="1" ht="13.2">
      <c r="E160" t="str">
        <f>IF(G160="","",E159+1)</f>
        <v/>
      </c>
      <c r="F160" s="82">
        <f>+F159+1</f>
        <v>150</v>
      </c>
      <c r="G160" s="93"/>
      <c r="H160" s="94"/>
      <c r="I160" s="88"/>
      <c r="J160" s="79"/>
      <c r="K160" s="95"/>
      <c r="L160" s="87"/>
      <c r="M160" s="79"/>
      <c r="N160" s="87"/>
      <c r="P160" s="81"/>
      <c r="Q160" s="81"/>
      <c r="R160" s="2" t="e">
        <f>+#REF!</f>
        <v>#REF!</v>
      </c>
      <c r="S160" s="2" t="e">
        <f>+#REF!-#REF!</f>
        <v>#REF!</v>
      </c>
      <c r="T160" s="2" t="e">
        <f>+#REF!</f>
        <v>#REF!</v>
      </c>
      <c r="U160" s="2" t="e">
        <f>+S160+T160</f>
        <v>#REF!</v>
      </c>
      <c r="V160" s="2" t="e">
        <f>+#REF!</f>
        <v>#REF!</v>
      </c>
      <c r="W160" s="2" t="e">
        <f>IF(W161="",IF(S160&gt;G160,V160,0),IF(W161=0,0,IF(S160&gt;G160,V160,0)))</f>
        <v>#REF!</v>
      </c>
      <c r="Y160" s="2" t="e">
        <f>+#REF!</f>
        <v>#REF!</v>
      </c>
      <c r="Z160" s="2" t="e">
        <f>+#REF!</f>
        <v>#REF!</v>
      </c>
      <c r="AA160" s="2" t="e">
        <f>+#REF!</f>
        <v>#REF!</v>
      </c>
      <c r="AB160" s="2" t="e">
        <f>+#REF!</f>
        <v>#REF!</v>
      </c>
      <c r="AC160" s="2"/>
      <c r="AD160" s="2" t="e">
        <f>+#REF!</f>
        <v>#REF!</v>
      </c>
      <c r="AE160" s="2" t="e">
        <f>+#REF!</f>
        <v>#REF!</v>
      </c>
      <c r="AF160" s="2" t="e">
        <f>+#REF!</f>
        <v>#REF!</v>
      </c>
      <c r="AG160" s="2" t="e">
        <f>+#REF!</f>
        <v>#REF!</v>
      </c>
      <c r="AH160" s="2" t="e">
        <f>+Y160-K160</f>
        <v>#REF!</v>
      </c>
      <c r="AI160" s="2" t="e">
        <f>+Z160-L160</f>
        <v>#REF!</v>
      </c>
      <c r="AJ160" s="2" t="e">
        <f>+AA160-M160</f>
        <v>#REF!</v>
      </c>
      <c r="AK160" s="2" t="e">
        <f>+AB160-N160</f>
        <v>#REF!</v>
      </c>
      <c r="AL160" s="2" t="e">
        <f>+AD160-G160</f>
        <v>#REF!</v>
      </c>
      <c r="AM160" s="2" t="e">
        <f>+AE160-G160</f>
        <v>#REF!</v>
      </c>
    </row>
    <row r="161" spans="1:39" customHeight="1" ht="13.2">
      <c r="E161" t="str">
        <f>IF(G161="","",E160+1)</f>
        <v/>
      </c>
      <c r="F161" s="82">
        <f>+F160+1</f>
        <v>151</v>
      </c>
      <c r="G161" s="96"/>
      <c r="H161" s="94"/>
      <c r="I161" s="97"/>
      <c r="J161" s="79"/>
      <c r="K161" s="95"/>
      <c r="L161" s="87"/>
      <c r="M161" s="79"/>
      <c r="N161" s="87"/>
      <c r="P161" s="81"/>
      <c r="Q161" s="81"/>
      <c r="R161" s="2" t="e">
        <f>+#REF!</f>
        <v>#REF!</v>
      </c>
      <c r="S161" s="2" t="e">
        <f>+#REF!-#REF!</f>
        <v>#REF!</v>
      </c>
      <c r="T161" s="2" t="e">
        <f>+#REF!</f>
        <v>#REF!</v>
      </c>
      <c r="U161" s="2" t="e">
        <f>+S161+T161</f>
        <v>#REF!</v>
      </c>
      <c r="V161" s="2" t="e">
        <f>+#REF!</f>
        <v>#REF!</v>
      </c>
      <c r="W161" s="2" t="e">
        <f>IF(W162="",IF(S161&gt;G161,V161,0),IF(W162=0,0,IF(S161&gt;G161,V161,0)))</f>
        <v>#REF!</v>
      </c>
      <c r="Y161" s="2" t="e">
        <f>+#REF!</f>
        <v>#REF!</v>
      </c>
      <c r="Z161" s="2" t="e">
        <f>+#REF!</f>
        <v>#REF!</v>
      </c>
      <c r="AA161" s="2" t="e">
        <f>+#REF!</f>
        <v>#REF!</v>
      </c>
      <c r="AB161" s="2" t="e">
        <f>+#REF!</f>
        <v>#REF!</v>
      </c>
      <c r="AC161" s="2"/>
      <c r="AD161" s="2" t="e">
        <f>+#REF!</f>
        <v>#REF!</v>
      </c>
      <c r="AE161" s="2" t="e">
        <f>+#REF!</f>
        <v>#REF!</v>
      </c>
      <c r="AF161" s="2" t="e">
        <f>+#REF!</f>
        <v>#REF!</v>
      </c>
      <c r="AG161" s="2" t="e">
        <f>+#REF!</f>
        <v>#REF!</v>
      </c>
      <c r="AH161" s="2" t="e">
        <f>+Y161-K161</f>
        <v>#REF!</v>
      </c>
      <c r="AI161" s="2" t="e">
        <f>+Z161-L161</f>
        <v>#REF!</v>
      </c>
      <c r="AJ161" s="2" t="e">
        <f>+AA161-M161</f>
        <v>#REF!</v>
      </c>
      <c r="AK161" s="2" t="e">
        <f>+AB161-N161</f>
        <v>#REF!</v>
      </c>
      <c r="AL161" s="2" t="e">
        <f>+AD161-G161</f>
        <v>#REF!</v>
      </c>
      <c r="AM161" s="2" t="e">
        <f>+AE161-G161</f>
        <v>#REF!</v>
      </c>
    </row>
    <row r="162" spans="1:39" customHeight="1" ht="13.2">
      <c r="E162" t="str">
        <f>IF(G162="","",E161+1)</f>
        <v/>
      </c>
      <c r="F162" s="82">
        <f>+F161+1</f>
        <v>152</v>
      </c>
      <c r="G162" s="96"/>
      <c r="H162" s="94"/>
      <c r="I162" s="97"/>
      <c r="J162" s="79"/>
      <c r="K162" s="95"/>
      <c r="L162" s="87"/>
      <c r="M162" s="79"/>
      <c r="N162" s="87"/>
      <c r="P162" s="81"/>
      <c r="Q162" s="81"/>
      <c r="R162" s="2" t="e">
        <f>+#REF!</f>
        <v>#REF!</v>
      </c>
      <c r="S162" s="2" t="e">
        <f>+#REF!-#REF!</f>
        <v>#REF!</v>
      </c>
      <c r="T162" s="2" t="e">
        <f>+#REF!</f>
        <v>#REF!</v>
      </c>
      <c r="U162" s="2" t="e">
        <f>+S162+T162</f>
        <v>#REF!</v>
      </c>
      <c r="V162" s="2" t="e">
        <f>+#REF!</f>
        <v>#REF!</v>
      </c>
      <c r="W162" s="2" t="e">
        <f>IF(W163="",IF(S162&gt;G162,V162,0),IF(W163=0,0,IF(S162&gt;G162,V162,0)))</f>
        <v>#REF!</v>
      </c>
      <c r="Y162" s="2" t="e">
        <f>+#REF!</f>
        <v>#REF!</v>
      </c>
      <c r="Z162" s="2" t="e">
        <f>+#REF!</f>
        <v>#REF!</v>
      </c>
      <c r="AA162" s="2" t="e">
        <f>+#REF!</f>
        <v>#REF!</v>
      </c>
      <c r="AB162" s="2" t="e">
        <f>+#REF!</f>
        <v>#REF!</v>
      </c>
      <c r="AC162" s="2"/>
      <c r="AD162" s="2" t="e">
        <f>+#REF!</f>
        <v>#REF!</v>
      </c>
      <c r="AE162" s="2" t="e">
        <f>+#REF!</f>
        <v>#REF!</v>
      </c>
      <c r="AF162" s="2" t="e">
        <f>+#REF!</f>
        <v>#REF!</v>
      </c>
      <c r="AG162" s="2" t="e">
        <f>+#REF!</f>
        <v>#REF!</v>
      </c>
      <c r="AH162" s="2" t="e">
        <f>+Y162-K162</f>
        <v>#REF!</v>
      </c>
      <c r="AI162" s="2" t="e">
        <f>+Z162-L162</f>
        <v>#REF!</v>
      </c>
      <c r="AJ162" s="2" t="e">
        <f>+AA162-M162</f>
        <v>#REF!</v>
      </c>
      <c r="AK162" s="2" t="e">
        <f>+AB162-N162</f>
        <v>#REF!</v>
      </c>
      <c r="AL162" s="2" t="e">
        <f>+AD162-G162</f>
        <v>#REF!</v>
      </c>
      <c r="AM162" s="2" t="e">
        <f>+AE162-G162</f>
        <v>#REF!</v>
      </c>
    </row>
    <row r="163" spans="1:39" customHeight="1" ht="13.8">
      <c r="E163" t="str">
        <f>IF(G163="","",E162+1)</f>
        <v/>
      </c>
      <c r="F163" s="82">
        <f>+F162+1</f>
        <v>153</v>
      </c>
      <c r="G163" s="96"/>
      <c r="H163" s="94"/>
      <c r="I163" s="97"/>
      <c r="J163" s="79"/>
      <c r="K163" s="95"/>
      <c r="L163" s="87"/>
      <c r="M163" s="79"/>
      <c r="N163" s="87"/>
      <c r="P163" s="81"/>
      <c r="Q163" s="81"/>
      <c r="R163" s="2" t="e">
        <f>+#REF!</f>
        <v>#REF!</v>
      </c>
      <c r="S163" s="2" t="e">
        <f>+#REF!-#REF!</f>
        <v>#REF!</v>
      </c>
      <c r="T163" s="2" t="e">
        <f>+#REF!</f>
        <v>#REF!</v>
      </c>
      <c r="U163" s="2" t="e">
        <f>+S163+T163</f>
        <v>#REF!</v>
      </c>
      <c r="V163" s="2" t="e">
        <f>+#REF!</f>
        <v>#REF!</v>
      </c>
      <c r="W163" s="2" t="e">
        <f>IF(W164="",IF(S163&gt;G163,V163,0),IF(W164=0,0,IF(S163&gt;G163,V163,0)))</f>
        <v>#REF!</v>
      </c>
      <c r="Y163" s="2" t="e">
        <f>+#REF!</f>
        <v>#REF!</v>
      </c>
      <c r="Z163" s="2" t="e">
        <f>+#REF!</f>
        <v>#REF!</v>
      </c>
      <c r="AA163" s="2" t="e">
        <f>+#REF!</f>
        <v>#REF!</v>
      </c>
      <c r="AB163" s="2" t="e">
        <f>+#REF!</f>
        <v>#REF!</v>
      </c>
      <c r="AC163" s="2"/>
      <c r="AD163" s="2" t="e">
        <f>+#REF!</f>
        <v>#REF!</v>
      </c>
      <c r="AE163" s="2" t="e">
        <f>+#REF!</f>
        <v>#REF!</v>
      </c>
      <c r="AF163" s="2" t="e">
        <f>+#REF!</f>
        <v>#REF!</v>
      </c>
      <c r="AG163" s="2" t="e">
        <f>+#REF!</f>
        <v>#REF!</v>
      </c>
      <c r="AH163" s="2" t="e">
        <f>+Y163-K163</f>
        <v>#REF!</v>
      </c>
      <c r="AI163" s="2" t="e">
        <f>+Z163-L163</f>
        <v>#REF!</v>
      </c>
      <c r="AJ163" s="2" t="e">
        <f>+AA163-M163</f>
        <v>#REF!</v>
      </c>
      <c r="AK163" s="2" t="e">
        <f>+AB163-N163</f>
        <v>#REF!</v>
      </c>
      <c r="AL163" s="2" t="e">
        <f>+AD163-G163</f>
        <v>#REF!</v>
      </c>
      <c r="AM163" s="2" t="e">
        <f>+AE163-G163</f>
        <v>#REF!</v>
      </c>
    </row>
    <row r="164" spans="1:39" customHeight="1" ht="13.8">
      <c r="E164" t="str">
        <f>IF(G164="","",E163+1)</f>
        <v/>
      </c>
      <c r="F164" s="82">
        <f>+F163+1</f>
        <v>154</v>
      </c>
      <c r="G164" s="96"/>
      <c r="H164" s="94"/>
      <c r="I164" s="97"/>
      <c r="J164" s="79"/>
      <c r="K164" s="98"/>
      <c r="L164" s="87"/>
      <c r="M164" s="79"/>
      <c r="N164" s="87"/>
      <c r="P164" s="81"/>
      <c r="Q164" s="81"/>
      <c r="R164" s="2" t="e">
        <f>+#REF!</f>
        <v>#REF!</v>
      </c>
      <c r="S164" s="2" t="e">
        <f>+#REF!-#REF!</f>
        <v>#REF!</v>
      </c>
      <c r="T164" s="2" t="e">
        <f>+#REF!</f>
        <v>#REF!</v>
      </c>
      <c r="U164" s="2" t="e">
        <f>+S164+T164</f>
        <v>#REF!</v>
      </c>
      <c r="V164" s="2" t="e">
        <f>+#REF!</f>
        <v>#REF!</v>
      </c>
      <c r="W164" s="2" t="e">
        <f>IF(W165="",IF(S164&gt;G164,V164,0),IF(W165=0,0,IF(S164&gt;G164,V164,0)))</f>
        <v>#REF!</v>
      </c>
      <c r="Y164" s="2" t="e">
        <f>+#REF!</f>
        <v>#REF!</v>
      </c>
      <c r="Z164" s="2" t="e">
        <f>+#REF!</f>
        <v>#REF!</v>
      </c>
      <c r="AA164" s="2" t="e">
        <f>+#REF!</f>
        <v>#REF!</v>
      </c>
      <c r="AB164" s="2" t="e">
        <f>+#REF!</f>
        <v>#REF!</v>
      </c>
      <c r="AC164" s="2"/>
      <c r="AD164" s="2" t="e">
        <f>+#REF!</f>
        <v>#REF!</v>
      </c>
      <c r="AE164" s="2" t="e">
        <f>+#REF!</f>
        <v>#REF!</v>
      </c>
      <c r="AF164" s="2" t="e">
        <f>+#REF!</f>
        <v>#REF!</v>
      </c>
      <c r="AG164" s="2" t="e">
        <f>+#REF!</f>
        <v>#REF!</v>
      </c>
      <c r="AH164" s="2" t="e">
        <f>+Y164-K164</f>
        <v>#REF!</v>
      </c>
      <c r="AI164" s="2" t="e">
        <f>+Z164-L164</f>
        <v>#REF!</v>
      </c>
      <c r="AJ164" s="2" t="e">
        <f>+AA164-M164</f>
        <v>#REF!</v>
      </c>
      <c r="AK164" s="2" t="e">
        <f>+AB164-N164</f>
        <v>#REF!</v>
      </c>
      <c r="AL164" s="2" t="e">
        <f>+AD164-G164</f>
        <v>#REF!</v>
      </c>
      <c r="AM164" s="2" t="e">
        <f>+AE164-G164</f>
        <v>#REF!</v>
      </c>
    </row>
    <row r="165" spans="1:39" customHeight="1" ht="13.8">
      <c r="E165" t="str">
        <f>IF(G165="","",E164+1)</f>
        <v/>
      </c>
      <c r="F165" s="82">
        <f>+F164+1</f>
        <v>155</v>
      </c>
      <c r="G165" s="96"/>
      <c r="H165" s="94"/>
      <c r="I165" s="97"/>
      <c r="J165" s="79"/>
      <c r="K165" s="98"/>
      <c r="L165" s="87"/>
      <c r="M165" s="79"/>
      <c r="N165" s="87"/>
      <c r="P165" s="81"/>
      <c r="Q165" s="81"/>
      <c r="R165" s="2" t="e">
        <f>+#REF!</f>
        <v>#REF!</v>
      </c>
      <c r="S165" s="2" t="e">
        <f>+#REF!-#REF!</f>
        <v>#REF!</v>
      </c>
      <c r="T165" s="2" t="e">
        <f>+#REF!</f>
        <v>#REF!</v>
      </c>
      <c r="U165" s="2" t="e">
        <f>+S165+T165</f>
        <v>#REF!</v>
      </c>
      <c r="V165" s="2" t="e">
        <f>+#REF!</f>
        <v>#REF!</v>
      </c>
      <c r="W165" s="2" t="e">
        <f>IF(W166="",IF(S165&gt;G165,V165,0),IF(W166=0,0,IF(S165&gt;G165,V165,0)))</f>
        <v>#REF!</v>
      </c>
      <c r="Y165" s="2" t="e">
        <f>+#REF!</f>
        <v>#REF!</v>
      </c>
      <c r="Z165" s="2" t="e">
        <f>+#REF!</f>
        <v>#REF!</v>
      </c>
      <c r="AA165" s="2" t="e">
        <f>+#REF!</f>
        <v>#REF!</v>
      </c>
      <c r="AB165" s="2" t="e">
        <f>+#REF!</f>
        <v>#REF!</v>
      </c>
      <c r="AC165" s="2"/>
      <c r="AD165" s="2" t="e">
        <f>+#REF!</f>
        <v>#REF!</v>
      </c>
      <c r="AE165" s="2" t="e">
        <f>+#REF!</f>
        <v>#REF!</v>
      </c>
      <c r="AF165" s="2" t="e">
        <f>+#REF!</f>
        <v>#REF!</v>
      </c>
      <c r="AG165" s="2" t="e">
        <f>+#REF!</f>
        <v>#REF!</v>
      </c>
      <c r="AH165" s="2" t="e">
        <f>+Y165-K165</f>
        <v>#REF!</v>
      </c>
      <c r="AI165" s="2" t="e">
        <f>+Z165-L165</f>
        <v>#REF!</v>
      </c>
      <c r="AJ165" s="2" t="e">
        <f>+AA165-M165</f>
        <v>#REF!</v>
      </c>
      <c r="AK165" s="2" t="e">
        <f>+AB165-N165</f>
        <v>#REF!</v>
      </c>
      <c r="AL165" s="2" t="e">
        <f>+AD165-G165</f>
        <v>#REF!</v>
      </c>
      <c r="AM165" s="2" t="e">
        <f>+AE165-G165</f>
        <v>#REF!</v>
      </c>
    </row>
    <row r="166" spans="1:39" customHeight="1" ht="13.2">
      <c r="E166" t="str">
        <f>IF(G166="","",E165+1)</f>
        <v/>
      </c>
      <c r="F166" s="82">
        <f>+F165+1</f>
        <v>156</v>
      </c>
      <c r="G166" s="96"/>
      <c r="H166" s="94"/>
      <c r="I166" s="97"/>
      <c r="J166" s="79"/>
      <c r="K166" s="98"/>
      <c r="L166" s="87"/>
      <c r="M166" s="79"/>
      <c r="N166" s="87"/>
      <c r="P166" s="81"/>
      <c r="Q166" s="81"/>
      <c r="R166" s="2" t="e">
        <f>+#REF!</f>
        <v>#REF!</v>
      </c>
      <c r="S166" s="2" t="e">
        <f>+#REF!-#REF!</f>
        <v>#REF!</v>
      </c>
      <c r="T166" s="2" t="e">
        <f>+#REF!</f>
        <v>#REF!</v>
      </c>
      <c r="U166" s="2" t="e">
        <f>+S166+T166</f>
        <v>#REF!</v>
      </c>
      <c r="V166" s="2" t="e">
        <f>+#REF!</f>
        <v>#REF!</v>
      </c>
      <c r="W166" s="2" t="e">
        <f>IF(W167="",IF(S166&gt;G166,V166,0),IF(W167=0,0,IF(S166&gt;G166,V166,0)))</f>
        <v>#REF!</v>
      </c>
      <c r="Y166" s="2" t="e">
        <f>+#REF!</f>
        <v>#REF!</v>
      </c>
      <c r="Z166" s="2" t="e">
        <f>+#REF!</f>
        <v>#REF!</v>
      </c>
      <c r="AA166" s="2" t="e">
        <f>+#REF!</f>
        <v>#REF!</v>
      </c>
      <c r="AB166" s="2" t="e">
        <f>+#REF!</f>
        <v>#REF!</v>
      </c>
      <c r="AC166" s="2"/>
      <c r="AD166" s="2" t="e">
        <f>+#REF!</f>
        <v>#REF!</v>
      </c>
      <c r="AE166" s="2" t="e">
        <f>+#REF!</f>
        <v>#REF!</v>
      </c>
      <c r="AF166" s="2" t="e">
        <f>+#REF!</f>
        <v>#REF!</v>
      </c>
      <c r="AG166" s="2" t="e">
        <f>+#REF!</f>
        <v>#REF!</v>
      </c>
      <c r="AH166" s="2" t="e">
        <f>+Y166-K166</f>
        <v>#REF!</v>
      </c>
      <c r="AI166" s="2" t="e">
        <f>+Z166-L166</f>
        <v>#REF!</v>
      </c>
      <c r="AJ166" s="2" t="e">
        <f>+AA166-M166</f>
        <v>#REF!</v>
      </c>
      <c r="AK166" s="2" t="e">
        <f>+AB166-N166</f>
        <v>#REF!</v>
      </c>
      <c r="AL166" s="2" t="e">
        <f>+AD166-G166</f>
        <v>#REF!</v>
      </c>
      <c r="AM166" s="2" t="e">
        <f>+AE166-G166</f>
        <v>#REF!</v>
      </c>
    </row>
    <row r="172" spans="1:39" customHeight="1" ht="13.2">
      <c r="E172">
        <f>MAX(E11:E166)</f>
        <v>20</v>
      </c>
      <c r="R172" s="2" t="s">
        <v>283</v>
      </c>
    </row>
    <row r="173" spans="1:39" customHeight="1" ht="13.2">
      <c r="R173" s="2" t="s">
        <v>284</v>
      </c>
    </row>
  </sheetData>
  <mergeCells>
    <mergeCell ref="R7:W7"/>
    <mergeCell ref="H9:H10"/>
    <mergeCell ref="I9:I10"/>
    <mergeCell ref="J9:J10"/>
    <mergeCell ref="K9:L9"/>
    <mergeCell ref="M9:N9"/>
  </mergeCells>
  <conditionalFormatting sqref="W11:W166">
    <cfRule type="cellIs" dxfId="0" priority="1" operator="notEqual">
      <formula>0</formula>
    </cfRule>
  </conditionalFormatting>
  <conditionalFormatting sqref="AG9:AM9">
    <cfRule type="cellIs" dxfId="1" priority="2" operator="notEqual">
      <formula>0</formula>
    </cfRule>
  </conditionalFormatting>
  <conditionalFormatting sqref="AH7">
    <cfRule type="containsText" dxfId="2" priority="3" operator="containsText" text="TIENES ALGO DESCUADRADO">
      <formula>NOT(ISERROR(SEARCH("TIENES ALGO DESCUADRADO",AH7)))</formula>
    </cfRule>
  </conditionalFormatting>
  <conditionalFormatting sqref="AH8">
    <cfRule type="cellIs" dxfId="3" priority="4" operator="notEqual">
      <formula>0</formula>
    </cfRule>
    <cfRule type="cellIs" dxfId="3" priority="5" operator="notEqual">
      <formula>0</formula>
    </cfRule>
    <cfRule type="cellIs" dxfId="4" priority="6" operator="notEqual">
      <formula>0</formula>
    </cfRule>
    <cfRule type="cellIs" dxfId="1" priority="7" operator="notEqual">
      <formula>0</formula>
    </cfRule>
  </conditionalFormatting>
  <hyperlinks>
    <hyperlink ref="P11" location="'LIQ 1'!Área_de_impresión"/>
    <hyperlink ref="Q11" location="'POS 1'!A1"/>
    <hyperlink ref="P12" location="'LIQ 2'!A1"/>
    <hyperlink ref="Q12" location="'POS 2'!Área_de_impresión"/>
    <hyperlink ref="P13" location="'LIQ 3'!A1"/>
    <hyperlink ref="Q13" location="'POS 3'!Área_de_impresión"/>
    <hyperlink ref="P14" location="'LIQ 4'!A1"/>
    <hyperlink ref="Q14" location="'POS 4'!Área_de_impresión"/>
    <hyperlink ref="P15" location="'LIQ 5'!A1"/>
    <hyperlink ref="Q15" location="'POS 5'!Área_de_impresión"/>
    <hyperlink ref="P16" location="'LIQ 6'!A1"/>
    <hyperlink ref="Q16" location="'POS 6'!Área_de_impresión"/>
    <hyperlink ref="P17" location="'LIQ 7'!A1"/>
    <hyperlink ref="Q17" location="'POS 7'!Área_de_impresión"/>
    <hyperlink ref="P18" location="'LIQ 8'!A1"/>
    <hyperlink ref="Q18" location="'POS 8'!Área_de_impresión"/>
    <hyperlink ref="P19" location="'LIQ 9'!A1"/>
    <hyperlink ref="Q19" location="'POS 9'!Área_de_impresión"/>
    <hyperlink ref="P20" location="'LIQ 10'!A1"/>
    <hyperlink ref="Q20" location="'POS 11'!Área_de_impresión"/>
    <hyperlink ref="P21" location="'LIQ 11'!A1"/>
    <hyperlink ref="Q21" location="'POS 11'!Área_de_impresión"/>
    <hyperlink ref="P22" location="'LIQ 12'!A1"/>
    <hyperlink ref="Q22" location="'POS 12'!Área_de_impresión"/>
    <hyperlink ref="P23" location="'LIQ 13'!A1"/>
    <hyperlink ref="Q23" location="'POS 13'!Área_de_impresión"/>
    <hyperlink ref="P24" location="'LIQ 14'!A1"/>
    <hyperlink ref="Q24" location="'POS 14'!Área_de_impresión"/>
    <hyperlink ref="P25" location="'LIQ 15'!A1"/>
    <hyperlink ref="Q25" location="'POS 15'!Área_de_impresión"/>
    <hyperlink ref="P26" location="'LIQ 16'!A1"/>
    <hyperlink ref="Q26" location="'POS 16'!Área_de_impresión"/>
    <hyperlink ref="P27" location="'LIQ 17'!A1"/>
    <hyperlink ref="Q27" location="'POS 17'!Área_de_impresión"/>
    <hyperlink ref="P28" location="'LIQ 18'!A1"/>
    <hyperlink ref="Q28" location="'POS 18'!Área_de_impresión"/>
    <hyperlink ref="P29" location="'LIQ 19'!Área_de_impresión"/>
    <hyperlink ref="Q29" location="'POS 19'!Área_de_impresión"/>
    <hyperlink ref="P30" location="'LIQ 20'!Área_de_impresión"/>
    <hyperlink ref="Q30" location="'POS 20'!Área_de_impresión"/>
    <hyperlink ref="P31" location="'LIQ 21'!Área_de_impresión"/>
    <hyperlink ref="Q31" location="'POS 21'!Área_de_impresión"/>
    <hyperlink ref="P32" location="'LIQ 22'!Área_de_impresión"/>
    <hyperlink ref="Q32" location="'POS 22'!Área_de_impresión"/>
    <hyperlink ref="P33" location="'LIQ 23'!Área_de_impresión"/>
    <hyperlink ref="Q33" location="'POS 23'!Área_de_impresión"/>
    <hyperlink ref="P34" location="'LIQ 24'!Área_de_impresión"/>
    <hyperlink ref="Q34" location="'POS 24'!Área_de_impresión"/>
    <hyperlink ref="P35" location="'LIQ 25'!Área_de_impresión"/>
    <hyperlink ref="Q35" location="'POS 25'!Área_de_impresión"/>
    <hyperlink ref="P36" location="'LIQ 26'!Área_de_impresión"/>
    <hyperlink ref="Q36" location="'POS 26'!Área_de_impresión"/>
    <hyperlink ref="P37" location="'LIQ 27'!Área_de_impresión"/>
    <hyperlink ref="Q37" location="'POS 27'!Área_de_impresión"/>
    <hyperlink ref="P38" location="'LIQ 28'!Área_de_impresión"/>
    <hyperlink ref="Q38" location="'POS 28'!Área_de_impresión"/>
    <hyperlink ref="P39" location="'LIQ 29'!Área_de_impresión"/>
    <hyperlink ref="Q39" location="'POS 29'!Área_de_impresión"/>
    <hyperlink ref="P40" location="'LIQ 30'!Área_de_impresión"/>
    <hyperlink ref="Q40" location="'LIQ 21'!Área_de_impresión"/>
  </hyperlinks>
  <printOptions gridLines="true" gridLinesSet="true"/>
  <pageMargins left="0.75" right="0.75" top="1" bottom="1" header="0.51180555555555" footer="0.51180555555555"/>
  <pageSetup paperSize="9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394"/>
  <sheetViews>
    <sheetView tabSelected="0" workbookViewId="0" showGridLines="true" showRowColHeaders="1" topLeftCell="B1">
      <selection activeCell="B720" sqref="B720"/>
    </sheetView>
  </sheetViews>
  <sheetFormatPr defaultRowHeight="14.4" defaultColWidth="11.4609375" outlineLevelRow="0" outlineLevelCol="0"/>
  <cols>
    <col min="1" max="1" width="11.44" hidden="true" customWidth="true" style="0"/>
    <col min="2" max="2" width="13.66" customWidth="true" style="0"/>
    <col min="3" max="3" width="39.89" customWidth="true" style="0"/>
    <col min="4" max="4" width="10" customWidth="true" style="0"/>
    <col min="5" max="5" width="2" customWidth="true" style="0"/>
    <col min="6" max="6" width="12.66" customWidth="true" style="0"/>
    <col min="7" max="7" width="12" customWidth="true" style="0"/>
    <col min="8" max="8" width="7.11" customWidth="true" style="0"/>
    <col min="9" max="9" width="12.33" customWidth="true" style="0"/>
    <col min="10" max="10" width="13.89" customWidth="true" style="0"/>
    <col min="11" max="11" width="2.34" customWidth="true" style="0"/>
    <col min="12" max="12" width="12" customWidth="true" style="99"/>
    <col min="13" max="13" width="12" customWidth="true" style="100"/>
    <col min="14" max="14" width="12" customWidth="true" style="100"/>
    <col min="15" max="15" width="13.33" customWidth="true" style="100"/>
  </cols>
  <sheetData>
    <row r="1" spans="1:18" customHeight="1" ht="13.8">
      <c r="B1" s="101" t="s">
        <v>285</v>
      </c>
      <c r="C1" s="102"/>
    </row>
    <row r="2" spans="1:18" customHeight="1" ht="13.2">
      <c r="B2" s="103" t="str">
        <f>+'ENTRADA DE DATOS'!I5</f>
        <v>IMPORT EXPORT MARLINA S.L.</v>
      </c>
      <c r="C2" s="103"/>
      <c r="D2" s="103"/>
      <c r="E2" s="103"/>
      <c r="M2" s="104" t="s">
        <v>286</v>
      </c>
      <c r="N2" s="105" t="s">
        <v>287</v>
      </c>
      <c r="O2" s="106">
        <f>+'ENTRADA DE DATOS'!G11</f>
        <v>155000</v>
      </c>
    </row>
    <row r="3" spans="1:18" customHeight="1" ht="13.2" hidden="true">
      <c r="M3" s="107" t="s">
        <v>52</v>
      </c>
      <c r="N3" s="108" t="s">
        <v>60</v>
      </c>
      <c r="O3" s="109" t="s">
        <v>288</v>
      </c>
    </row>
    <row r="4" spans="1:18" customHeight="1" ht="13.2">
      <c r="L4" s="110" t="s">
        <v>289</v>
      </c>
      <c r="M4" s="111"/>
      <c r="N4" s="112"/>
      <c r="O4" s="113">
        <f>+O2-N4</f>
        <v>155000</v>
      </c>
    </row>
    <row r="5" spans="1:18" customHeight="1" ht="14.4" s="114" customFormat="1">
      <c r="B5" s="101" t="s">
        <v>290</v>
      </c>
      <c r="F5" s="101" t="s">
        <v>291</v>
      </c>
      <c r="J5" s="115" t="s">
        <v>292</v>
      </c>
      <c r="K5" s="116"/>
      <c r="L5" s="99"/>
      <c r="M5" s="117"/>
      <c r="N5" s="118"/>
      <c r="O5" s="119"/>
    </row>
    <row r="6" spans="1:18" customHeight="1" ht="13.2">
      <c r="B6" s="120">
        <f>+'ENTRADA DE DATOS'!H11</f>
        <v>44089</v>
      </c>
      <c r="E6" s="121"/>
      <c r="F6" s="122" t="str">
        <f>+'ENTRADA DE DATOS'!I6</f>
        <v>02161548238300634987</v>
      </c>
      <c r="J6" s="123" t="str">
        <f>+"1/"&amp;'ENTRADA DE DATOS'!M6</f>
        <v>1/</v>
      </c>
      <c r="L6" s="124"/>
      <c r="M6" s="117"/>
      <c r="N6" s="118"/>
      <c r="O6" s="119"/>
    </row>
    <row r="7" spans="1:18" customHeight="1" ht="13.2" hidden="true">
      <c r="L7" s="125"/>
    </row>
    <row r="8" spans="1:18" customHeight="1" ht="13.2" hidden="true">
      <c r="M8" s="126" t="s">
        <v>293</v>
      </c>
      <c r="N8" s="126" t="s">
        <v>293</v>
      </c>
      <c r="O8" s="127" t="s">
        <v>293</v>
      </c>
    </row>
    <row r="9" spans="1:18" customHeight="1" ht="13.2" s="128" customFormat="1">
      <c r="B9" s="129" t="s">
        <v>52</v>
      </c>
      <c r="C9" s="129" t="s">
        <v>53</v>
      </c>
      <c r="D9" s="130" t="s">
        <v>61</v>
      </c>
      <c r="E9" s="129"/>
      <c r="F9" s="130" t="s">
        <v>56</v>
      </c>
      <c r="G9" s="130" t="s">
        <v>54</v>
      </c>
      <c r="H9" s="129"/>
      <c r="I9" s="130" t="s">
        <v>294</v>
      </c>
      <c r="J9" s="130" t="s">
        <v>293</v>
      </c>
      <c r="K9" s="131"/>
      <c r="L9" s="132"/>
      <c r="M9" s="133" t="s">
        <v>295</v>
      </c>
      <c r="N9" s="133" t="s">
        <v>296</v>
      </c>
      <c r="O9" s="134" t="s">
        <v>297</v>
      </c>
    </row>
    <row r="10" spans="1:18" customHeight="1" ht="13.2">
      <c r="B10" s="135"/>
      <c r="M10" s="136">
        <f>IF(I10="",0,(IF(H10="D",0,(G10*I10)/100)))</f>
        <v>0</v>
      </c>
      <c r="N10" s="136">
        <f>ROUND(IF(M10=0,(IF(I10="",0,((IF(F10&lt;$M$4,IF(ABS(G10)&lt;$O$2,0,ROUND(((ABS(G10)-$O$2)*I10)/100,2)),IF(ABS(G10)&lt;$O$4,0,ROUND(((ABS(G10)-$O$4)*I10)/100,2))))))),0),2)</f>
        <v>0</v>
      </c>
      <c r="O10" s="136">
        <f>ROUND(IF(I10="",0,((IF(M10=0,(IF(F10&lt;$M$4,IF(ABS(G10)&gt;$O$2,ROUND(($O$2*I10/100),2),ABS(G10)*I10/100),IF(ABS(G10)&gt;$O$4,ROUND(($O$4*I10/100),2),ABS(G10)*I10/100))),0)))),2)</f>
        <v>0</v>
      </c>
      <c r="P10" s="137"/>
      <c r="Q10" s="137"/>
      <c r="R10" s="137"/>
    </row>
    <row r="11" spans="1:18" customHeight="1" ht="13.2">
      <c r="B11" s="138">
        <f>YEAR(B6)</f>
        <v>2020</v>
      </c>
      <c r="C11" t="s">
        <v>298</v>
      </c>
      <c r="D11" s="139"/>
      <c r="E11" t="s">
        <v>42</v>
      </c>
      <c r="F11" s="140" t="str">
        <f>+'ENTRADA DE DATOS'!I8</f>
        <v>15/06/2020</v>
      </c>
      <c r="G11" s="141">
        <v>0</v>
      </c>
      <c r="H11" s="121" t="s">
        <v>42</v>
      </c>
      <c r="I11" s="142" t="e">
        <f>+IF(IF(F12="",$B$6-F11,F12-F11)=0,"",IF(F12="",$B$6-F11,F12-F11))</f>
        <v>#VALUE!</v>
      </c>
      <c r="J11" s="2" t="e">
        <f>IF(SUM(M11:O11)=0,"",SUM(M11:O11))</f>
        <v>#VALUE!</v>
      </c>
      <c r="K11" t="str">
        <f>IF(J11="","",H11)</f>
        <v>D</v>
      </c>
      <c r="M11" s="136">
        <f>IF(I11="",0,(IF(H11="D",0,(G11*I11)/100)))</f>
        <v>0</v>
      </c>
      <c r="N11" s="136">
        <f>ROUND(IF(M11=0,(IF(I11="",0,((IF(F11&lt;$M$4,IF(ABS(G11)&lt;$O$2,0,ROUND(((ABS(G11)-$O$2)*I11)/100,2)),IF(ABS(G11)&lt;$O$4,0,ROUND(((ABS(G11)-$O$4)*I11)/100,2))))))),0),2)</f>
        <v>0</v>
      </c>
      <c r="O11" s="136" t="e">
        <f>ROUND(IF(I11="",0,((IF(M11=0,(IF(F11&lt;$M$4,IF(ABS(G11)&gt;$O$2,ROUND(($O$2*I11/100),2),ABS(G11)*I11/100),IF(ABS(G11)&gt;$O$4,ROUND(($O$4*I11/100),2),ABS(G11)*I11/100))),0)))),2)</f>
        <v>#VALUE!</v>
      </c>
      <c r="P11" s="137"/>
      <c r="Q11" s="137"/>
      <c r="R11" s="137"/>
    </row>
    <row r="12" spans="1:18" customHeight="1" ht="13.2">
      <c r="A12">
        <f>IF(B12="","",A11+1)</f>
        <v>1</v>
      </c>
      <c r="B12" s="143" t="s">
        <v>299</v>
      </c>
      <c r="C12" s="1" t="s">
        <v>64</v>
      </c>
      <c r="D12" s="144">
        <v>465</v>
      </c>
      <c r="E12" s="1" t="s">
        <v>42</v>
      </c>
      <c r="F12" s="143" t="s">
        <v>299</v>
      </c>
      <c r="G12" s="2">
        <f>ABS(IF(H11="D",IF(E12="D",G11+D12,-G11+D12),IF(E12="D",G11-D12,G11+D12)))</f>
        <v>465</v>
      </c>
      <c r="H12" s="121" t="str">
        <f>IF(H11="D",IF(E12="D",IF((G11+D12)&gt;0,"D","H"),IF(E12="H",IF((G11-D12)&gt;0,"D","H"))),IF(E12="D",IF((G11-D12)&gt;0,"H","D"),IF(E12="H",IF((G11-D12)&gt;0,"H","H"))))</f>
        <v>D</v>
      </c>
      <c r="I12" s="142" t="e">
        <f>+IF(IF(F13="",$B$6-F12,F13-F12)=0,"",IF(F13="",$B$6-F12,F13-F12))</f>
        <v>#VALUE!</v>
      </c>
      <c r="J12" s="2" t="e">
        <f>IF(SUM(M12:O12)=0,"",SUM(M12:O12))</f>
        <v>#VALUE!</v>
      </c>
      <c r="K12" t="str">
        <f>IF(J12="","",H12)</f>
        <v>D</v>
      </c>
      <c r="L12" s="124"/>
      <c r="M12" s="136">
        <f>IF(I12="",0,(IF(H12="D",0,(G12*I12)/100)))</f>
        <v>0</v>
      </c>
      <c r="N12" s="136">
        <f>ROUND(IF(M12=0,(IF(I12="",0,((IF(F12&lt;$M$4,IF(ABS(G12)&lt;$O$2,0,ROUND(((ABS(G12)-$O$2)*I12)/100,2)),IF(ABS(G12)&lt;$O$4,0,ROUND(((ABS(G12)-$O$4)*I12)/100,2))))))),0),2)</f>
        <v>0</v>
      </c>
      <c r="O12" s="136" t="e">
        <f>ROUND(IF(I12="",0,((IF(M12=0,(IF(F12&lt;$M$4,IF(ABS(G12)&gt;$O$2,ROUND(($O$2*I12/100),2),ABS(G12)*I12/100),IF(ABS(G12)&gt;$O$4,ROUND(($O$4*I12/100),2),ABS(G12)*I12/100))),0)))),2)</f>
        <v>#VALUE!</v>
      </c>
      <c r="P12" s="137"/>
      <c r="Q12" s="137"/>
      <c r="R12" s="137"/>
    </row>
    <row r="13" spans="1:18" customHeight="1" ht="13.2">
      <c r="A13">
        <f>IF(B13="","",A12+1)</f>
        <v>2</v>
      </c>
      <c r="B13" s="143" t="s">
        <v>299</v>
      </c>
      <c r="C13" s="1" t="s">
        <v>66</v>
      </c>
      <c r="D13" s="144">
        <v>15000</v>
      </c>
      <c r="E13" s="1" t="s">
        <v>42</v>
      </c>
      <c r="F13" s="143" t="s">
        <v>299</v>
      </c>
      <c r="G13" s="2">
        <f>ABS(IF(H12="D",IF(E13="D",G12+D13,-G12+D13),IF(E13="D",G12-D13,G12+D13)))</f>
        <v>15465</v>
      </c>
      <c r="H13" s="121" t="str">
        <f>IF(H12="D",IF(E13="D",IF((G12+D13)&gt;0,"D","H"),IF(E13="H",IF((G12-D13)&gt;0,"D","H"))),IF(E13="D",IF((G12-D13)&gt;0,"H","D"),IF(E13="H",IF((G12-D13)&gt;0,"H","H"))))</f>
        <v>D</v>
      </c>
      <c r="I13" s="142" t="e">
        <f>+IF(IF(F14="",$B$6-F13,F14-F13)=0,"",IF(F14="",$B$6-F13,F14-F13))</f>
        <v>#VALUE!</v>
      </c>
      <c r="J13" s="2" t="e">
        <f>IF(SUM(M13:O13)=0,"",SUM(M13:O13))</f>
        <v>#VALUE!</v>
      </c>
      <c r="K13" t="str">
        <f>IF(J13="","",H13)</f>
        <v>D</v>
      </c>
      <c r="L13" s="124"/>
      <c r="M13" s="136">
        <f>IF(I13="",0,(IF(H13="D",0,(G13*I13)/100)))</f>
        <v>0</v>
      </c>
      <c r="N13" s="136">
        <f>ROUND(IF(M13=0,(IF(I13="",0,((IF(F13&lt;$M$4,IF(ABS(G13)&lt;$O$2,0,ROUND(((ABS(G13)-$O$2)*I13)/100,2)),IF(ABS(G13)&lt;$O$4,0,ROUND(((ABS(G13)-$O$4)*I13)/100,2))))))),0),2)</f>
        <v>0</v>
      </c>
      <c r="O13" s="136" t="e">
        <f>ROUND(IF(I13="",0,((IF(M13=0,(IF(F13&lt;$M$4,IF(ABS(G13)&gt;$O$2,ROUND(($O$2*I13/100),2),ABS(G13)*I13/100),IF(ABS(G13)&gt;$O$4,ROUND(($O$4*I13/100),2),ABS(G13)*I13/100))),0)))),2)</f>
        <v>#VALUE!</v>
      </c>
      <c r="P13" s="137"/>
      <c r="Q13" s="137"/>
      <c r="R13" s="137"/>
    </row>
    <row r="14" spans="1:18" customHeight="1" ht="13.2">
      <c r="A14">
        <f>IF(B14="","",A13+1)</f>
        <v>3</v>
      </c>
      <c r="B14" s="143" t="s">
        <v>299</v>
      </c>
      <c r="C14" s="1" t="s">
        <v>68</v>
      </c>
      <c r="D14" s="144">
        <v>403.07</v>
      </c>
      <c r="E14" s="1" t="s">
        <v>42</v>
      </c>
      <c r="F14" s="143" t="s">
        <v>299</v>
      </c>
      <c r="G14" s="2">
        <f>ABS(IF(H13="D",IF(E14="D",G13+D14,-G13+D14),IF(E14="D",G13-D14,G13+D14)))</f>
        <v>15868.07</v>
      </c>
      <c r="H14" s="121" t="str">
        <f>IF(H13="D",IF(E14="D",IF((G13+D14)&gt;0,"D","H"),IF(E14="H",IF((G13-D14)&gt;0,"D","H"))),IF(E14="D",IF((G13-D14)&gt;0,"H","D"),IF(E14="H",IF((G13-D14)&gt;0,"H","H"))))</f>
        <v>D</v>
      </c>
      <c r="I14" s="142" t="e">
        <f>+IF(IF(F15="",$B$6-F14,F15-F14)=0,"",IF(F15="",$B$6-F14,F15-F14))</f>
        <v>#VALUE!</v>
      </c>
      <c r="J14" s="2" t="e">
        <f>IF(SUM(M14:O14)=0,"",SUM(M14:O14))</f>
        <v>#VALUE!</v>
      </c>
      <c r="K14" t="str">
        <f>IF(J14="","",H14)</f>
        <v>D</v>
      </c>
      <c r="L14" s="124"/>
      <c r="M14" s="136">
        <f>IF(I14="",0,(IF(H14="D",0,(G14*I14)/100)))</f>
        <v>0</v>
      </c>
      <c r="N14" s="136">
        <f>ROUND(IF(M14=0,(IF(I14="",0,((IF(F14&lt;$M$4,IF(ABS(G14)&lt;$O$2,0,ROUND(((ABS(G14)-$O$2)*I14)/100,2)),IF(ABS(G14)&lt;$O$4,0,ROUND(((ABS(G14)-$O$4)*I14)/100,2))))))),0),2)</f>
        <v>0</v>
      </c>
      <c r="O14" s="136" t="e">
        <f>ROUND(IF(I14="",0,((IF(M14=0,(IF(F14&lt;$M$4,IF(ABS(G14)&gt;$O$2,ROUND(($O$2*I14/100),2),ABS(G14)*I14/100),IF(ABS(G14)&gt;$O$4,ROUND(($O$4*I14/100),2),ABS(G14)*I14/100))),0)))),2)</f>
        <v>#VALUE!</v>
      </c>
      <c r="P14" s="137"/>
      <c r="Q14" s="137"/>
      <c r="R14" s="137"/>
    </row>
    <row r="15" spans="1:18" customHeight="1" ht="13.2">
      <c r="A15">
        <f>IF(B15="","",A14+1)</f>
        <v>4</v>
      </c>
      <c r="B15" s="143" t="s">
        <v>300</v>
      </c>
      <c r="C15" s="1" t="s">
        <v>70</v>
      </c>
      <c r="D15" s="144">
        <v>31559.61</v>
      </c>
      <c r="E15" s="1" t="s">
        <v>42</v>
      </c>
      <c r="F15" s="143" t="s">
        <v>301</v>
      </c>
      <c r="G15" s="2">
        <f>ABS(IF(H14="D",IF(E15="D",G14+D15,-G14+D15),IF(E15="D",G14-D15,G14+D15)))</f>
        <v>47427.68</v>
      </c>
      <c r="H15" s="121" t="str">
        <f>IF(H14="D",IF(E15="D",IF((G14+D15)&gt;0,"D","H"),IF(E15="H",IF((G14-D15)&gt;0,"D","H"))),IF(E15="D",IF((G14-D15)&gt;0,"H","D"),IF(E15="H",IF((G14-D15)&gt;0,"H","H"))))</f>
        <v>D</v>
      </c>
      <c r="I15" s="142" t="e">
        <f>+IF(IF(F16="",$B$6-F15,F16-F15)=0,"",IF(F16="",$B$6-F15,F16-F15))</f>
        <v>#VALUE!</v>
      </c>
      <c r="J15" s="2" t="e">
        <f>IF(SUM(M15:O15)=0,"",SUM(M15:O15))</f>
        <v>#VALUE!</v>
      </c>
      <c r="K15" t="str">
        <f>IF(J15="","",H15)</f>
        <v>D</v>
      </c>
      <c r="L15" s="124"/>
      <c r="M15" s="136">
        <f>IF(I15="",0,(IF(H15="D",0,(G15*I15)/100)))</f>
        <v>0</v>
      </c>
      <c r="N15" s="136">
        <f>ROUND(IF(M15=0,(IF(I15="",0,((IF(F15&lt;$M$4,IF(ABS(G15)&lt;$O$2,0,ROUND(((ABS(G15)-$O$2)*I15)/100,2)),IF(ABS(G15)&lt;$O$4,0,ROUND(((ABS(G15)-$O$4)*I15)/100,2))))))),0),2)</f>
        <v>0</v>
      </c>
      <c r="O15" s="136" t="e">
        <f>ROUND(IF(I15="",0,((IF(M15=0,(IF(F15&lt;$M$4,IF(ABS(G15)&gt;$O$2,ROUND(($O$2*I15/100),2),ABS(G15)*I15/100),IF(ABS(G15)&gt;$O$4,ROUND(($O$4*I15/100),2),ABS(G15)*I15/100))),0)))),2)</f>
        <v>#VALUE!</v>
      </c>
      <c r="P15" s="137"/>
      <c r="Q15" s="137"/>
      <c r="R15" s="137"/>
    </row>
    <row r="16" spans="1:18" customHeight="1" ht="13.2">
      <c r="A16">
        <f>IF(B16="","",A15+1)</f>
        <v>5</v>
      </c>
      <c r="B16" s="1" t="s">
        <v>300</v>
      </c>
      <c r="C16" s="1" t="s">
        <v>72</v>
      </c>
      <c r="D16" s="144">
        <v>15000</v>
      </c>
      <c r="E16" s="1" t="s">
        <v>42</v>
      </c>
      <c r="F16" s="1" t="s">
        <v>300</v>
      </c>
      <c r="G16" s="2">
        <f>ABS(IF(H15="D",IF(E16="D",G15+D16,-G15+D16),IF(E16="D",G15-D16,G15+D16)))</f>
        <v>62427.68</v>
      </c>
      <c r="H16" s="121" t="str">
        <f>IF(H15="D",IF(E16="D",IF((G15+D16)&gt;0,"D","H"),IF(E16="H",IF((G15-D16)&gt;0,"D","H"))),IF(E16="D",IF((G15-D16)&gt;0,"H","D"),IF(E16="H",IF((G15-D16)&gt;0,"H","H"))))</f>
        <v>D</v>
      </c>
      <c r="I16" s="142" t="e">
        <f>+IF(IF(F17="",$B$6-F16,F17-F16)=0,"",IF(F17="",$B$6-F16,F17-F16))</f>
        <v>#VALUE!</v>
      </c>
      <c r="J16" s="2" t="e">
        <f>IF(SUM(M16:O16)=0,"",SUM(M16:O16))</f>
        <v>#VALUE!</v>
      </c>
      <c r="K16" t="str">
        <f>IF(J16="","",H16)</f>
        <v>D</v>
      </c>
      <c r="L16" s="124"/>
      <c r="M16" s="136">
        <f>IF(I16="",0,(IF(H16="D",0,(G16*I16)/100)))</f>
        <v>0</v>
      </c>
      <c r="N16" s="136">
        <f>ROUND(IF(M16=0,(IF(I16="",0,((IF(F16&lt;$M$4,IF(ABS(G16)&lt;$O$2,0,ROUND(((ABS(G16)-$O$2)*I16)/100,2)),IF(ABS(G16)&lt;$O$4,0,ROUND(((ABS(G16)-$O$4)*I16)/100,2))))))),0),2)</f>
        <v>0</v>
      </c>
      <c r="O16" s="136" t="e">
        <f>ROUND(IF(I16="",0,((IF(M16=0,(IF(F16&lt;$M$4,IF(ABS(G16)&gt;$O$2,ROUND(($O$2*I16/100),2),ABS(G16)*I16/100),IF(ABS(G16)&gt;$O$4,ROUND(($O$4*I16/100),2),ABS(G16)*I16/100))),0)))),2)</f>
        <v>#VALUE!</v>
      </c>
      <c r="P16" s="137"/>
      <c r="Q16" s="137"/>
      <c r="R16" s="137"/>
    </row>
    <row r="17" spans="1:18" customHeight="1" ht="13.2">
      <c r="A17">
        <f>IF(B17="","",A16+1)</f>
        <v>6</v>
      </c>
      <c r="B17" s="1" t="s">
        <v>302</v>
      </c>
      <c r="C17" s="1" t="s">
        <v>73</v>
      </c>
      <c r="D17" s="144">
        <v>15</v>
      </c>
      <c r="E17" s="1" t="s">
        <v>42</v>
      </c>
      <c r="F17" s="1" t="s">
        <v>300</v>
      </c>
      <c r="G17" s="2">
        <f>ABS(IF(H16="D",IF(E17="D",G16+D17,-G16+D17),IF(E17="D",G16-D17,G16+D17)))</f>
        <v>62442.68</v>
      </c>
      <c r="H17" s="121" t="str">
        <f>IF(H16="D",IF(E17="D",IF((G16+D17)&gt;0,"D","H"),IF(E17="H",IF((G16-D17)&gt;0,"D","H"))),IF(E17="D",IF((G16-D17)&gt;0,"H","D"),IF(E17="H",IF((G16-D17)&gt;0,"H","H"))))</f>
        <v>D</v>
      </c>
      <c r="I17" s="142" t="e">
        <f>+IF(IF(F18="",$B$6-F17,F18-F17)=0,"",IF(F18="",$B$6-F17,F18-F17))</f>
        <v>#VALUE!</v>
      </c>
      <c r="J17" s="2" t="e">
        <f>IF(SUM(M17:O17)=0,"",SUM(M17:O17))</f>
        <v>#VALUE!</v>
      </c>
      <c r="K17" t="str">
        <f>IF(J17="","",H17)</f>
        <v>D</v>
      </c>
      <c r="L17" s="124"/>
      <c r="M17" s="136">
        <f>IF(I17="",0,(IF(H17="D",0,(G17*I17)/100)))</f>
        <v>0</v>
      </c>
      <c r="N17" s="136">
        <f>ROUND(IF(M17=0,(IF(I17="",0,((IF(F17&lt;$M$4,IF(ABS(G17)&lt;$O$2,0,ROUND(((ABS(G17)-$O$2)*I17)/100,2)),IF(ABS(G17)&lt;$O$4,0,ROUND(((ABS(G17)-$O$4)*I17)/100,2))))))),0),2)</f>
        <v>0</v>
      </c>
      <c r="O17" s="136" t="e">
        <f>ROUND(IF(I17="",0,((IF(M17=0,(IF(F17&lt;$M$4,IF(ABS(G17)&gt;$O$2,ROUND(($O$2*I17/100),2),ABS(G17)*I17/100),IF(ABS(G17)&gt;$O$4,ROUND(($O$4*I17/100),2),ABS(G17)*I17/100))),0)))),2)</f>
        <v>#VALUE!</v>
      </c>
      <c r="P17" s="137"/>
      <c r="Q17" s="137"/>
      <c r="R17" s="137"/>
    </row>
    <row r="18" spans="1:18" customHeight="1" ht="13.2">
      <c r="A18">
        <f>IF(B18="","",A17+1)</f>
        <v>7</v>
      </c>
      <c r="B18" s="1" t="s">
        <v>302</v>
      </c>
      <c r="C18" s="1" t="s">
        <v>75</v>
      </c>
      <c r="D18" s="2">
        <v>26836.76</v>
      </c>
      <c r="E18" s="1" t="s">
        <v>42</v>
      </c>
      <c r="F18" s="1" t="s">
        <v>302</v>
      </c>
      <c r="G18" s="2">
        <f>ABS(IF(H17="D",IF(E18="D",G17+D18,-G17+D18),IF(E18="D",G17-D18,G17+D18)))</f>
        <v>89279.44</v>
      </c>
      <c r="H18" s="121" t="str">
        <f>IF(H17="D",IF(E18="D",IF((G17+D18)&gt;0,"D","H"),IF(E18="H",IF((G17-D18)&gt;0,"D","H"))),IF(E18="D",IF((G17-D18)&gt;0,"H","D"),IF(E18="H",IF((G17-D18)&gt;0,"H","H"))))</f>
        <v>D</v>
      </c>
      <c r="I18" s="142" t="e">
        <f>+IF(IF(F19="",$B$6-F18,F19-F18)=0,"",IF(F19="",$B$6-F18,F19-F18))</f>
        <v>#VALUE!</v>
      </c>
      <c r="J18" s="2" t="e">
        <f>IF(SUM(M18:O18)=0,"",SUM(M18:O18))</f>
        <v>#VALUE!</v>
      </c>
      <c r="K18" t="str">
        <f>IF(J18="","",H18)</f>
        <v>D</v>
      </c>
      <c r="L18" s="124"/>
      <c r="M18" s="136">
        <f>IF(I18="",0,(IF(H18="D",0,(G18*I18)/100)))</f>
        <v>0</v>
      </c>
      <c r="N18" s="136">
        <f>ROUND(IF(M18=0,(IF(I18="",0,((IF(F18&lt;$M$4,IF(ABS(G18)&lt;$O$2,0,ROUND(((ABS(G18)-$O$2)*I18)/100,2)),IF(ABS(G18)&lt;$O$4,0,ROUND(((ABS(G18)-$O$4)*I18)/100,2))))))),0),2)</f>
        <v>0</v>
      </c>
      <c r="O18" s="136" t="e">
        <f>ROUND(IF(I18="",0,((IF(M18=0,(IF(F18&lt;$M$4,IF(ABS(G18)&gt;$O$2,ROUND(($O$2*I18/100),2),ABS(G18)*I18/100),IF(ABS(G18)&gt;$O$4,ROUND(($O$4*I18/100),2),ABS(G18)*I18/100))),0)))),2)</f>
        <v>#VALUE!</v>
      </c>
      <c r="P18" s="137"/>
      <c r="Q18" s="137"/>
      <c r="R18" s="137"/>
    </row>
    <row r="19" spans="1:18" customHeight="1" ht="13.2">
      <c r="A19">
        <f>IF(B19="","",A18+1)</f>
        <v>8</v>
      </c>
      <c r="B19" s="1" t="s">
        <v>303</v>
      </c>
      <c r="C19" t="s">
        <v>77</v>
      </c>
      <c r="D19" s="144">
        <v>16444.78</v>
      </c>
      <c r="E19" s="1" t="s">
        <v>42</v>
      </c>
      <c r="F19" s="1" t="s">
        <v>303</v>
      </c>
      <c r="G19" s="2">
        <f>ABS(IF(H18="D",IF(E19="D",G18+D19,-G18+D19),IF(E19="D",G18-D19,G18+D19)))</f>
        <v>105724.22</v>
      </c>
      <c r="H19" s="121" t="str">
        <f>IF(H18="D",IF(E19="D",IF((G18+D19)&gt;0,"D","H"),IF(E19="H",IF((G18-D19)&gt;0,"D","H"))),IF(E19="D",IF((G18-D19)&gt;0,"H","D"),IF(E19="H",IF((G18-D19)&gt;0,"H","H"))))</f>
        <v>D</v>
      </c>
      <c r="I19" s="142" t="e">
        <f>+IF(IF(F20="",$B$6-F19,F20-F19)=0,"",IF(F20="",$B$6-F19,F20-F19))</f>
        <v>#VALUE!</v>
      </c>
      <c r="J19" s="2" t="e">
        <f>IF(SUM(M19:O19)=0,"",SUM(M19:O19))</f>
        <v>#VALUE!</v>
      </c>
      <c r="K19" t="str">
        <f>IF(J19="","",H19)</f>
        <v>D</v>
      </c>
      <c r="L19" s="124"/>
      <c r="M19" s="136">
        <f>IF(I19="",0,(IF(H19="D",0,(G19*I19)/100)))</f>
        <v>0</v>
      </c>
      <c r="N19" s="136">
        <f>ROUND(IF(M19=0,(IF(I19="",0,((IF(F19&lt;$M$4,IF(ABS(G19)&lt;$O$2,0,ROUND(((ABS(G19)-$O$2)*I19)/100,2)),IF(ABS(G19)&lt;$O$4,0,ROUND(((ABS(G19)-$O$4)*I19)/100,2))))))),0),2)</f>
        <v>0</v>
      </c>
      <c r="O19" s="136" t="e">
        <f>ROUND(IF(I19="",0,((IF(M19=0,(IF(F19&lt;$M$4,IF(ABS(G19)&gt;$O$2,ROUND(($O$2*I19/100),2),ABS(G19)*I19/100),IF(ABS(G19)&gt;$O$4,ROUND(($O$4*I19/100),2),ABS(G19)*I19/100))),0)))),2)</f>
        <v>#VALUE!</v>
      </c>
      <c r="P19" s="137"/>
      <c r="Q19" s="137"/>
      <c r="R19" s="137"/>
    </row>
    <row r="20" spans="1:18" customHeight="1" ht="13.2">
      <c r="A20">
        <f>IF(B20="","",A19+1)</f>
        <v>9</v>
      </c>
      <c r="B20" s="1" t="s">
        <v>304</v>
      </c>
      <c r="C20" t="s">
        <v>73</v>
      </c>
      <c r="D20" s="144">
        <v>16.44</v>
      </c>
      <c r="E20" s="1" t="s">
        <v>42</v>
      </c>
      <c r="F20" s="1" t="s">
        <v>303</v>
      </c>
      <c r="G20" s="2">
        <f>ABS(IF(H19="D",IF(E20="D",G19+D20,-G19+D20),IF(E20="D",G19-D20,G19+D20)))</f>
        <v>105740.66</v>
      </c>
      <c r="H20" s="121" t="str">
        <f>IF(H19="D",IF(E20="D",IF((G19+D20)&gt;0,"D","H"),IF(E20="H",IF((G19-D20)&gt;0,"D","H"))),IF(E20="D",IF((G19-D20)&gt;0,"H","D"),IF(E20="H",IF((G19-D20)&gt;0,"H","H"))))</f>
        <v>D</v>
      </c>
      <c r="I20" s="142" t="e">
        <f>+IF(IF(F21="",$B$6-F20,F21-F20)=0,"",IF(F21="",$B$6-F20,F21-F20))</f>
        <v>#VALUE!</v>
      </c>
      <c r="J20" s="2" t="e">
        <f>IF(SUM(M20:O20)=0,"",SUM(M20:O20))</f>
        <v>#VALUE!</v>
      </c>
      <c r="K20" t="str">
        <f>IF(J20="","",H20)</f>
        <v>D</v>
      </c>
      <c r="L20" s="124"/>
      <c r="M20" s="136">
        <f>IF(I20="",0,(IF(H20="D",0,(G20*I20)/100)))</f>
        <v>0</v>
      </c>
      <c r="N20" s="136">
        <f>ROUND(IF(M20=0,(IF(I20="",0,((IF(F20&lt;$M$4,IF(ABS(G20)&lt;$O$2,0,ROUND(((ABS(G20)-$O$2)*I20)/100,2)),IF(ABS(G20)&lt;$O$4,0,ROUND(((ABS(G20)-$O$4)*I20)/100,2))))))),0),2)</f>
        <v>0</v>
      </c>
      <c r="O20" s="136" t="e">
        <f>ROUND(IF(I20="",0,((IF(M20=0,(IF(F20&lt;$M$4,IF(ABS(G20)&gt;$O$2,ROUND(($O$2*I20/100),2),ABS(G20)*I20/100),IF(ABS(G20)&gt;$O$4,ROUND(($O$4*I20/100),2),ABS(G20)*I20/100))),0)))),2)</f>
        <v>#VALUE!</v>
      </c>
      <c r="P20" s="137"/>
      <c r="Q20" s="137"/>
      <c r="R20" s="137"/>
    </row>
    <row r="21" spans="1:18" customHeight="1" ht="13.2">
      <c r="A21">
        <f>IF(B21="","",A20+1)</f>
        <v>10</v>
      </c>
      <c r="B21" s="1" t="s">
        <v>305</v>
      </c>
      <c r="C21" t="s">
        <v>80</v>
      </c>
      <c r="D21" s="144">
        <v>13195.44</v>
      </c>
      <c r="E21" s="1" t="s">
        <v>42</v>
      </c>
      <c r="F21" s="1" t="s">
        <v>305</v>
      </c>
      <c r="G21" s="2">
        <f>ABS(IF(H20="D",IF(E21="D",G20+D21,-G20+D21),IF(E21="D",G20-D21,G20+D21)))</f>
        <v>118936.1</v>
      </c>
      <c r="H21" s="121" t="str">
        <f>IF(H20="D",IF(E21="D",IF((G20+D21)&gt;0,"D","H"),IF(E21="H",IF((G20-D21)&gt;0,"D","H"))),IF(E21="D",IF((G20-D21)&gt;0,"H","D"),IF(E21="H",IF((G20-D21)&gt;0,"H","H"))))</f>
        <v>D</v>
      </c>
      <c r="I21" s="142" t="e">
        <f>+IF(IF(F22="",$B$6-F21,F22-F21)=0,"",IF(F22="",$B$6-F21,F22-F21))</f>
        <v>#VALUE!</v>
      </c>
      <c r="J21" s="2" t="e">
        <f>IF(SUM(M21:O21)=0,"",SUM(M21:O21))</f>
        <v>#VALUE!</v>
      </c>
      <c r="K21" t="str">
        <f>IF(J21="","",H21)</f>
        <v>D</v>
      </c>
      <c r="L21" s="124"/>
      <c r="M21" s="136">
        <f>IF(I21="",0,(IF(H21="D",0,(G21*I21)/100)))</f>
        <v>0</v>
      </c>
      <c r="N21" s="136">
        <f>ROUND(IF(M21=0,(IF(I21="",0,((IF(F21&lt;$M$4,IF(ABS(G21)&lt;$O$2,0,ROUND(((ABS(G21)-$O$2)*I21)/100,2)),IF(ABS(G21)&lt;$O$4,0,ROUND(((ABS(G21)-$O$4)*I21)/100,2))))))),0),2)</f>
        <v>0</v>
      </c>
      <c r="O21" s="136" t="e">
        <f>ROUND(IF(I21="",0,((IF(M21=0,(IF(F21&lt;$M$4,IF(ABS(G21)&gt;$O$2,ROUND(($O$2*I21/100),2),ABS(G21)*I21/100),IF(ABS(G21)&gt;$O$4,ROUND(($O$4*I21/100),2),ABS(G21)*I21/100))),0)))),2)</f>
        <v>#VALUE!</v>
      </c>
      <c r="P21" s="137"/>
      <c r="Q21" s="137"/>
      <c r="R21" s="137"/>
    </row>
    <row r="22" spans="1:18" customHeight="1" ht="13.2">
      <c r="A22">
        <f>IF(B22="","",A21+1)</f>
        <v>11</v>
      </c>
      <c r="B22" s="1" t="s">
        <v>306</v>
      </c>
      <c r="C22" t="s">
        <v>73</v>
      </c>
      <c r="D22" s="144">
        <v>13.2</v>
      </c>
      <c r="E22" s="1" t="s">
        <v>42</v>
      </c>
      <c r="F22" s="1" t="s">
        <v>305</v>
      </c>
      <c r="G22" s="2">
        <f>ABS(IF(H21="D",IF(E22="D",G21+D22,-G21+D22),IF(E22="D",G21-D22,G21+D22)))</f>
        <v>118949.3</v>
      </c>
      <c r="H22" s="121" t="str">
        <f>IF(H21="D",IF(E22="D",IF((G21+D22)&gt;0,"D","H"),IF(E22="H",IF((G21-D22)&gt;0,"D","H"))),IF(E22="D",IF((G21-D22)&gt;0,"H","D"),IF(E22="H",IF((G21-D22)&gt;0,"H","H"))))</f>
        <v>D</v>
      </c>
      <c r="I22" s="142" t="e">
        <f>+IF(IF(F23="",$B$6-F22,F23-F22)=0,"",IF(F23="",$B$6-F22,F23-F22))</f>
        <v>#VALUE!</v>
      </c>
      <c r="J22" s="2" t="e">
        <f>IF(SUM(M22:O22)=0,"",SUM(M22:O22))</f>
        <v>#VALUE!</v>
      </c>
      <c r="K22" t="str">
        <f>IF(J22="","",H22)</f>
        <v>D</v>
      </c>
      <c r="L22" s="124"/>
      <c r="M22" s="136">
        <f>IF(I22="",0,(IF(H22="D",0,(G22*I22)/100)))</f>
        <v>0</v>
      </c>
      <c r="N22" s="136">
        <f>ROUND(IF(M22=0,(IF(I22="",0,((IF(F22&lt;$M$4,IF(ABS(G22)&lt;$O$2,0,ROUND(((ABS(G22)-$O$2)*I22)/100,2)),IF(ABS(G22)&lt;$O$4,0,ROUND(((ABS(G22)-$O$4)*I22)/100,2))))))),0),2)</f>
        <v>0</v>
      </c>
      <c r="O22" s="136" t="e">
        <f>ROUND(IF(I22="",0,((IF(M22=0,(IF(F22&lt;$M$4,IF(ABS(G22)&gt;$O$2,ROUND(($O$2*I22/100),2),ABS(G22)*I22/100),IF(ABS(G22)&gt;$O$4,ROUND(($O$4*I22/100),2),ABS(G22)*I22/100))),0)))),2)</f>
        <v>#VALUE!</v>
      </c>
      <c r="P22" s="137"/>
      <c r="Q22" s="137"/>
      <c r="R22" s="137"/>
    </row>
    <row r="23" spans="1:18" customHeight="1" ht="13.2">
      <c r="A23">
        <f>IF(B23="","",A22+1)</f>
        <v>12</v>
      </c>
      <c r="B23" s="1" t="s">
        <v>307</v>
      </c>
      <c r="C23" t="s">
        <v>83</v>
      </c>
      <c r="D23" s="144">
        <v>24742.22</v>
      </c>
      <c r="E23" s="1" t="s">
        <v>42</v>
      </c>
      <c r="F23" s="1" t="s">
        <v>307</v>
      </c>
      <c r="G23" s="2">
        <f>ABS(IF(H22="D",IF(E23="D",G22+D23,-G22+D23),IF(E23="D",G22-D23,G22+D23)))</f>
        <v>143691.52</v>
      </c>
      <c r="H23" s="121" t="str">
        <f>IF(H22="D",IF(E23="D",IF((G22+D23)&gt;0,"D","H"),IF(E23="H",IF((G22-D23)&gt;0,"D","H"))),IF(E23="D",IF((G22-D23)&gt;0,"H","D"),IF(E23="H",IF((G22-D23)&gt;0,"H","H"))))</f>
        <v>D</v>
      </c>
      <c r="I23" s="142" t="e">
        <f>+IF(IF(F24="",$B$6-F23,F24-F23)=0,"",IF(F24="",$B$6-F23,F24-F23))</f>
        <v>#VALUE!</v>
      </c>
      <c r="J23" s="2" t="e">
        <f>IF(SUM(M23:O23)=0,"",SUM(M23:O23))</f>
        <v>#VALUE!</v>
      </c>
      <c r="K23" t="str">
        <f>IF(J23="","",H23)</f>
        <v>D</v>
      </c>
      <c r="L23" s="124"/>
      <c r="M23" s="136">
        <f>IF(I23="",0,(IF(H23="D",0,(G23*I23)/100)))</f>
        <v>0</v>
      </c>
      <c r="N23" s="136">
        <f>ROUND(IF(M23=0,(IF(I23="",0,((IF(F23&lt;$M$4,IF(ABS(G23)&lt;$O$2,0,ROUND(((ABS(G23)-$O$2)*I23)/100,2)),IF(ABS(G23)&lt;$O$4,0,ROUND(((ABS(G23)-$O$4)*I23)/100,2))))))),0),2)</f>
        <v>0</v>
      </c>
      <c r="O23" s="136" t="e">
        <f>ROUND(IF(I23="",0,((IF(M23=0,(IF(F23&lt;$M$4,IF(ABS(G23)&gt;$O$2,ROUND(($O$2*I23/100),2),ABS(G23)*I23/100),IF(ABS(G23)&gt;$O$4,ROUND(($O$4*I23/100),2),ABS(G23)*I23/100))),0)))),2)</f>
        <v>#VALUE!</v>
      </c>
      <c r="P23" s="137"/>
      <c r="Q23" s="137"/>
      <c r="R23" s="137"/>
    </row>
    <row r="24" spans="1:18" customHeight="1" ht="13.2">
      <c r="A24">
        <f>IF(B24="","",A23+1)</f>
        <v>13</v>
      </c>
      <c r="B24" s="1" t="s">
        <v>308</v>
      </c>
      <c r="C24" t="s">
        <v>85</v>
      </c>
      <c r="D24" s="144">
        <v>11308.48</v>
      </c>
      <c r="E24" s="1" t="s">
        <v>42</v>
      </c>
      <c r="F24" s="1" t="s">
        <v>308</v>
      </c>
      <c r="G24" s="2">
        <f>ABS(IF(H23="D",IF(E24="D",G23+D24,-G23+D24),IF(E24="D",G23-D24,G23+D24)))</f>
        <v>155000</v>
      </c>
      <c r="H24" s="121" t="str">
        <f>IF(H23="D",IF(E24="D",IF((G23+D24)&gt;0,"D","H"),IF(E24="H",IF((G23-D24)&gt;0,"D","H"))),IF(E24="D",IF((G23-D24)&gt;0,"H","D"),IF(E24="H",IF((G23-D24)&gt;0,"H","H"))))</f>
        <v>D</v>
      </c>
      <c r="I24" s="142" t="e">
        <f>+IF(IF(F25="",$B$6-F24,F25-F24)=0,"",IF(F25="",$B$6-F24,F25-F24))</f>
        <v>#VALUE!</v>
      </c>
      <c r="J24" s="2" t="e">
        <f>IF(SUM(M24:O24)=0,"",SUM(M24:O24))</f>
        <v>#VALUE!</v>
      </c>
      <c r="K24" t="str">
        <f>IF(J24="","",H24)</f>
        <v>D</v>
      </c>
      <c r="L24" s="124"/>
      <c r="M24" s="136">
        <f>IF(I24="",0,(IF(H24="D",0,(G24*I24)/100)))</f>
        <v>0</v>
      </c>
      <c r="N24" s="136" t="e">
        <f>ROUND(IF(M24=0,(IF(I24="",0,((IF(F24&lt;$M$4,IF(ABS(G24)&lt;$O$2,0,ROUND(((ABS(G24)-$O$2)*I24)/100,2)),IF(ABS(G24)&lt;$O$4,0,ROUND(((ABS(G24)-$O$4)*I24)/100,2))))))),0),2)</f>
        <v>#VALUE!</v>
      </c>
      <c r="O24" s="136" t="e">
        <f>ROUND(IF(I24="",0,((IF(M24=0,(IF(F24&lt;$M$4,IF(ABS(G24)&gt;$O$2,ROUND(($O$2*I24/100),2),ABS(G24)*I24/100),IF(ABS(G24)&gt;$O$4,ROUND(($O$4*I24/100),2),ABS(G24)*I24/100))),0)))),2)</f>
        <v>#VALUE!</v>
      </c>
      <c r="P24" s="137"/>
      <c r="Q24" s="137"/>
      <c r="R24" s="137"/>
    </row>
    <row r="25" spans="1:18" customHeight="1" ht="13.2">
      <c r="A25" t="str">
        <f>IF(B25="","",A24+1)</f>
        <v/>
      </c>
      <c r="B25" s="1"/>
      <c r="D25" s="144"/>
      <c r="E25" s="1"/>
      <c r="F25" s="1"/>
      <c r="G25" s="2"/>
      <c r="H25" s="121"/>
      <c r="I25" s="142"/>
      <c r="J25" s="2"/>
      <c r="L25" s="124"/>
      <c r="M25" s="136">
        <f>IF(I25="",0,(IF(H25="D",0,(G25*I25)/100)))</f>
        <v>0</v>
      </c>
      <c r="N25" s="136">
        <f>ROUND(IF(M25=0,(IF(I25="",0,((IF(F25&lt;$M$4,IF(ABS(G25)&lt;$O$2,0,ROUND(((ABS(G25)-$O$2)*I25)/100,2)),IF(ABS(G25)&lt;$O$4,0,ROUND(((ABS(G25)-$O$4)*I25)/100,2))))))),0),2)</f>
        <v>0</v>
      </c>
      <c r="O25" s="136">
        <f>ROUND(IF(I25="",0,((IF(M25=0,(IF(F25&lt;$M$4,IF(ABS(G25)&gt;$O$2,ROUND(($O$2*I25/100),2),ABS(G25)*I25/100),IF(ABS(G25)&gt;$O$4,ROUND(($O$4*I25/100),2),ABS(G25)*I25/100))),0)))),2)</f>
        <v>0</v>
      </c>
      <c r="P25" s="137"/>
      <c r="Q25" s="137"/>
      <c r="R25" s="137"/>
    </row>
    <row r="26" spans="1:18" customHeight="1" ht="13.2">
      <c r="A26" t="str">
        <f>IF(B26="","",A25+1)</f>
        <v/>
      </c>
      <c r="B26" s="1"/>
      <c r="D26" s="144"/>
      <c r="E26" s="1"/>
      <c r="F26" s="1"/>
      <c r="G26" s="2"/>
      <c r="H26" s="121"/>
      <c r="I26" s="142"/>
      <c r="J26" s="2"/>
      <c r="L26" s="124"/>
      <c r="M26" s="136">
        <f>IF(I26="",0,(IF(H26="D",0,(G26*I26)/100)))</f>
        <v>0</v>
      </c>
      <c r="N26" s="136">
        <f>ROUND(IF(M26=0,(IF(I26="",0,((IF(F26&lt;$M$4,IF(ABS(G26)&lt;$O$2,0,ROUND(((ABS(G26)-$O$2)*I26)/100,2)),IF(ABS(G26)&lt;$O$4,0,ROUND(((ABS(G26)-$O$4)*I26)/100,2))))))),0),2)</f>
        <v>0</v>
      </c>
      <c r="O26" s="136">
        <f>ROUND(IF(I26="",0,((IF(M26=0,(IF(F26&lt;$M$4,IF(ABS(G26)&gt;$O$2,ROUND(($O$2*I26/100),2),ABS(G26)*I26/100),IF(ABS(G26)&gt;$O$4,ROUND(($O$4*I26/100),2),ABS(G26)*I26/100))),0)))),2)</f>
        <v>0</v>
      </c>
      <c r="P26" s="137"/>
      <c r="Q26" s="137"/>
      <c r="R26" s="137"/>
    </row>
    <row r="27" spans="1:18" customHeight="1" ht="13.2">
      <c r="A27" t="str">
        <f>IF(B27="","",A26+1)</f>
        <v/>
      </c>
      <c r="B27" s="1"/>
      <c r="D27" s="144"/>
      <c r="E27" s="1"/>
      <c r="F27" s="1"/>
      <c r="G27" s="2"/>
      <c r="H27" s="121"/>
      <c r="I27" s="142"/>
      <c r="J27" s="2"/>
      <c r="L27" s="124"/>
      <c r="M27" s="136">
        <f>IF(I27="",0,(IF(H27="D",0,(G27*I27)/100)))</f>
        <v>0</v>
      </c>
      <c r="N27" s="136">
        <f>ROUND(IF(M27=0,(IF(I27="",0,((IF(F27&lt;$M$4,IF(ABS(G27)&lt;$O$2,0,ROUND(((ABS(G27)-$O$2)*I27)/100,2)),IF(ABS(G27)&lt;$O$4,0,ROUND(((ABS(G27)-$O$4)*I27)/100,2))))))),0),2)</f>
        <v>0</v>
      </c>
      <c r="O27" s="136">
        <f>ROUND(IF(I27="",0,((IF(M27=0,(IF(F27&lt;$M$4,IF(ABS(G27)&gt;$O$2,ROUND(($O$2*I27/100),2),ABS(G27)*I27/100),IF(ABS(G27)&gt;$O$4,ROUND(($O$4*I27/100),2),ABS(G27)*I27/100))),0)))),2)</f>
        <v>0</v>
      </c>
      <c r="P27" s="137"/>
      <c r="Q27" s="137"/>
      <c r="R27" s="137"/>
    </row>
    <row r="28" spans="1:18" customHeight="1" ht="13.2">
      <c r="A28" t="str">
        <f>IF(B28="","",A27+1)</f>
        <v/>
      </c>
      <c r="B28" s="1"/>
      <c r="C28" s="1"/>
      <c r="D28" s="144"/>
      <c r="E28" s="1"/>
      <c r="F28" s="1"/>
      <c r="G28" s="2"/>
      <c r="H28" s="121"/>
      <c r="I28" s="142"/>
      <c r="J28" s="2"/>
      <c r="L28" s="124"/>
      <c r="M28" s="136">
        <f>IF(I28="",0,(IF(H28="D",0,(G28*I28)/100)))</f>
        <v>0</v>
      </c>
      <c r="N28" s="136">
        <f>ROUND(IF(M28=0,(IF(I28="",0,((IF(F28&lt;$M$4,IF(ABS(G28)&lt;$O$2,0,ROUND(((ABS(G28)-$O$2)*I28)/100,2)),IF(ABS(G28)&lt;$O$4,0,ROUND(((ABS(G28)-$O$4)*I28)/100,2))))))),0),2)</f>
        <v>0</v>
      </c>
      <c r="O28" s="136">
        <f>ROUND(IF(I28="",0,((IF(M28=0,(IF(F28&lt;$M$4,IF(ABS(G28)&gt;$O$2,ROUND(($O$2*I28/100),2),ABS(G28)*I28/100),IF(ABS(G28)&gt;$O$4,ROUND(($O$4*I28/100),2),ABS(G28)*I28/100))),0)))),2)</f>
        <v>0</v>
      </c>
      <c r="P28" s="137"/>
      <c r="Q28" s="137"/>
      <c r="R28" s="137"/>
    </row>
    <row r="29" spans="1:18" customHeight="1" ht="13.2">
      <c r="A29" t="str">
        <f>IF(B29="","",A28+1)</f>
        <v/>
      </c>
      <c r="B29" s="1"/>
      <c r="C29" s="1"/>
      <c r="D29" s="144"/>
      <c r="E29" s="1"/>
      <c r="F29" s="1"/>
      <c r="G29" s="2"/>
      <c r="H29" s="121"/>
      <c r="I29" s="142"/>
      <c r="J29" s="2"/>
      <c r="L29" s="124"/>
      <c r="M29" s="136">
        <f>IF(I29="",0,(IF(H29="D",0,(G29*I29)/100)))</f>
        <v>0</v>
      </c>
      <c r="N29" s="136">
        <f>ROUND(IF(M29=0,(IF(I29="",0,((IF(F29&lt;$M$4,IF(ABS(G29)&lt;$O$2,0,ROUND(((ABS(G29)-$O$2)*I29)/100,2)),IF(ABS(G29)&lt;$O$4,0,ROUND(((ABS(G29)-$O$4)*I29)/100,2))))))),0),2)</f>
        <v>0</v>
      </c>
      <c r="O29" s="136">
        <f>ROUND(IF(I29="",0,((IF(M29=0,(IF(F29&lt;$M$4,IF(ABS(G29)&gt;$O$2,ROUND(($O$2*I29/100),2),ABS(G29)*I29/100),IF(ABS(G29)&gt;$O$4,ROUND(($O$4*I29/100),2),ABS(G29)*I29/100))),0)))),2)</f>
        <v>0</v>
      </c>
      <c r="P29" s="137"/>
      <c r="Q29" s="137"/>
      <c r="R29" s="137"/>
    </row>
    <row r="30" spans="1:18" customHeight="1" ht="13.2">
      <c r="A30" t="str">
        <f>IF(B30="","",A29+1)</f>
        <v/>
      </c>
      <c r="B30" s="1"/>
      <c r="D30" s="2"/>
      <c r="E30" s="1"/>
      <c r="F30" s="1"/>
      <c r="G30" s="2"/>
      <c r="H30" s="121"/>
      <c r="I30" s="142"/>
      <c r="J30" s="2"/>
      <c r="L30" s="124"/>
      <c r="M30" s="136">
        <f>IF(I30="",0,(IF(H30="D",0,(G30*I30)/100)))</f>
        <v>0</v>
      </c>
      <c r="N30" s="136">
        <f>ROUND(IF(M30=0,(IF(I30="",0,((IF(F30&lt;$M$4,IF(ABS(G30)&lt;$O$2,0,ROUND(((ABS(G30)-$O$2)*I30)/100,2)),IF(ABS(G30)&lt;$O$4,0,ROUND(((ABS(G30)-$O$4)*I30)/100,2))))))),0),2)</f>
        <v>0</v>
      </c>
      <c r="O30" s="136">
        <f>ROUND(IF(I30="",0,((IF(M30=0,(IF(F30&lt;$M$4,IF(ABS(G30)&gt;$O$2,ROUND(($O$2*I30/100),2),ABS(G30)*I30/100),IF(ABS(G30)&gt;$O$4,ROUND(($O$4*I30/100),2),ABS(G30)*I30/100))),0)))),2)</f>
        <v>0</v>
      </c>
      <c r="P30" s="137"/>
      <c r="Q30" s="137"/>
      <c r="R30" s="137"/>
    </row>
    <row r="31" spans="1:18" customHeight="1" ht="13.2">
      <c r="A31" t="str">
        <f>IF(B31="","",A30+1)</f>
        <v/>
      </c>
      <c r="B31" s="1"/>
      <c r="D31" s="2"/>
      <c r="E31" s="1"/>
      <c r="F31" s="1"/>
      <c r="G31" s="2"/>
      <c r="H31" s="121"/>
      <c r="I31" s="142"/>
      <c r="J31" s="2"/>
      <c r="L31" s="124"/>
      <c r="M31" s="136">
        <f>IF(I31="",0,(IF(H31="D",0,(G31*I31)/100)))</f>
        <v>0</v>
      </c>
      <c r="N31" s="136">
        <f>ROUND(IF(M31=0,(IF(I31="",0,((IF(F31&lt;$M$4,IF(ABS(G31)&lt;$O$2,0,ROUND(((ABS(G31)-$O$2)*I31)/100,2)),IF(ABS(G31)&lt;$O$4,0,ROUND(((ABS(G31)-$O$4)*I31)/100,2))))))),0),2)</f>
        <v>0</v>
      </c>
      <c r="O31" s="136">
        <f>ROUND(IF(I31="",0,((IF(M31=0,(IF(F31&lt;$M$4,IF(ABS(G31)&gt;$O$2,ROUND(($O$2*I31/100),2),ABS(G31)*I31/100),IF(ABS(G31)&gt;$O$4,ROUND(($O$4*I31/100),2),ABS(G31)*I31/100))),0)))),2)</f>
        <v>0</v>
      </c>
      <c r="P31" s="137"/>
      <c r="Q31" s="137"/>
      <c r="R31" s="137"/>
    </row>
    <row r="32" spans="1:18" customHeight="1" ht="13.2">
      <c r="A32" t="str">
        <f>IF(B32="","",A31+1)</f>
        <v/>
      </c>
      <c r="B32" s="1"/>
      <c r="D32" s="2"/>
      <c r="F32" s="1"/>
      <c r="G32" s="2"/>
      <c r="H32" s="121"/>
      <c r="I32" s="142"/>
      <c r="J32" s="2"/>
      <c r="L32" s="124"/>
      <c r="M32" s="136">
        <f>IF(I32="",0,(IF(H32="D",0,(G32*I32)/100)))</f>
        <v>0</v>
      </c>
      <c r="N32" s="136">
        <f>ROUND(IF(M32=0,(IF(I32="",0,((IF(F32&lt;$M$4,IF(ABS(G32)&lt;$O$2,0,ROUND(((ABS(G32)-$O$2)*I32)/100,2)),IF(ABS(G32)&lt;$O$4,0,ROUND(((ABS(G32)-$O$4)*I32)/100,2))))))),0),2)</f>
        <v>0</v>
      </c>
      <c r="O32" s="136">
        <f>ROUND(IF(I32="",0,((IF(M32=0,(IF(F32&lt;$M$4,IF(ABS(G32)&gt;$O$2,ROUND(($O$2*I32/100),2),ABS(G32)*I32/100),IF(ABS(G32)&gt;$O$4,ROUND(($O$4*I32/100),2),ABS(G32)*I32/100))),0)))),2)</f>
        <v>0</v>
      </c>
      <c r="P32" s="137"/>
      <c r="Q32" s="137"/>
      <c r="R32" s="137"/>
    </row>
    <row r="33" spans="1:18" customHeight="1" ht="13.2">
      <c r="A33" t="str">
        <f>IF(B33="","",A32+1)</f>
        <v/>
      </c>
      <c r="B33" s="1"/>
      <c r="D33" s="2"/>
      <c r="F33" s="1"/>
      <c r="G33" s="2"/>
      <c r="H33" s="121"/>
      <c r="I33" s="142"/>
      <c r="J33" s="2"/>
      <c r="L33" s="124"/>
      <c r="M33" s="136">
        <f>IF(I33="",0,(IF(H33="D",0,(G33*I33)/100)))</f>
        <v>0</v>
      </c>
      <c r="N33" s="136">
        <f>ROUND(IF(M33=0,(IF(I33="",0,((IF(F33&lt;$M$4,IF(ABS(G33)&lt;$O$2,0,ROUND(((ABS(G33)-$O$2)*I33)/100,2)),IF(ABS(G33)&lt;$O$4,0,ROUND(((ABS(G33)-$O$4)*I33)/100,2))))))),0),2)</f>
        <v>0</v>
      </c>
      <c r="O33" s="136">
        <f>ROUND(IF(I33="",0,((IF(M33=0,(IF(F33&lt;$M$4,IF(ABS(G33)&gt;$O$2,ROUND(($O$2*I33/100),2),ABS(G33)*I33/100),IF(ABS(G33)&gt;$O$4,ROUND(($O$4*I33/100),2),ABS(G33)*I33/100))),0)))),2)</f>
        <v>0</v>
      </c>
      <c r="P33" s="137"/>
      <c r="Q33" s="137"/>
      <c r="R33" s="137"/>
    </row>
    <row r="34" spans="1:18" customHeight="1" ht="13.2">
      <c r="A34" t="str">
        <f>IF(B34="","",A33+1)</f>
        <v/>
      </c>
      <c r="B34" s="1"/>
      <c r="D34" s="2"/>
      <c r="F34" s="1"/>
      <c r="G34" s="2"/>
      <c r="H34" s="121"/>
      <c r="I34" s="142"/>
      <c r="J34" s="2"/>
      <c r="L34" s="124"/>
      <c r="M34" s="136">
        <f>IF(I34="",0,(IF(H34="D",0,(G34*I34)/100)))</f>
        <v>0</v>
      </c>
      <c r="N34" s="136">
        <f>ROUND(IF(M34=0,(IF(I34="",0,((IF(F34&lt;$M$4,IF(ABS(G34)&lt;$O$2,0,ROUND(((ABS(G34)-$O$2)*I34)/100,2)),IF(ABS(G34)&lt;$O$4,0,ROUND(((ABS(G34)-$O$4)*I34)/100,2))))))),0),2)</f>
        <v>0</v>
      </c>
      <c r="O34" s="136">
        <f>ROUND(IF(I34="",0,((IF(M34=0,(IF(F34&lt;$M$4,IF(ABS(G34)&gt;$O$2,ROUND(($O$2*I34/100),2),ABS(G34)*I34/100),IF(ABS(G34)&gt;$O$4,ROUND(($O$4*I34/100),2),ABS(G34)*I34/100))),0)))),2)</f>
        <v>0</v>
      </c>
      <c r="P34" s="137"/>
      <c r="Q34" s="137"/>
      <c r="R34" s="137"/>
    </row>
    <row r="35" spans="1:18" customHeight="1" ht="13.2">
      <c r="A35" t="str">
        <f>IF(B35="","",A34+1)</f>
        <v/>
      </c>
      <c r="B35" s="1"/>
      <c r="D35" s="2"/>
      <c r="F35" s="1"/>
      <c r="G35" s="2"/>
      <c r="H35" s="121"/>
      <c r="I35" s="142"/>
      <c r="J35" s="2"/>
      <c r="L35" s="124"/>
      <c r="M35" s="136">
        <f>IF(I35="",0,(IF(H35="D",0,(G35*I35)/100)))</f>
        <v>0</v>
      </c>
      <c r="N35" s="136">
        <f>ROUND(IF(M35=0,(IF(I35="",0,((IF(F35&lt;$M$4,IF(ABS(G35)&lt;$O$2,0,ROUND(((ABS(G35)-$O$2)*I35)/100,2)),IF(ABS(G35)&lt;$O$4,0,ROUND(((ABS(G35)-$O$4)*I35)/100,2))))))),0),2)</f>
        <v>0</v>
      </c>
      <c r="O35" s="136">
        <f>ROUND(IF(I35="",0,((IF(M35=0,(IF(F35&lt;$M$4,IF(ABS(G35)&gt;$O$2,ROUND(($O$2*I35/100),2),ABS(G35)*I35/100),IF(ABS(G35)&gt;$O$4,ROUND(($O$4*I35/100),2),ABS(G35)*I35/100))),0)))),2)</f>
        <v>0</v>
      </c>
      <c r="P35" s="137"/>
      <c r="Q35" s="137"/>
      <c r="R35" s="137"/>
    </row>
    <row r="36" spans="1:18" customHeight="1" ht="13.2">
      <c r="A36" t="str">
        <f>IF(B36="","",A35+1)</f>
        <v/>
      </c>
      <c r="B36" s="1"/>
      <c r="D36" s="2"/>
      <c r="F36" s="1"/>
      <c r="G36" s="2"/>
      <c r="H36" s="121"/>
      <c r="I36" s="142"/>
      <c r="J36" s="2"/>
      <c r="L36" s="124"/>
      <c r="M36" s="136">
        <f>IF(I36="",0,(IF(H36="D",0,(G36*I36)/100)))</f>
        <v>0</v>
      </c>
      <c r="N36" s="136">
        <f>ROUND(IF(M36=0,(IF(I36="",0,((IF(F36&lt;$M$4,IF(ABS(G36)&lt;$O$2,0,ROUND(((ABS(G36)-$O$2)*I36)/100,2)),IF(ABS(G36)&lt;$O$4,0,ROUND(((ABS(G36)-$O$4)*I36)/100,2))))))),0),2)</f>
        <v>0</v>
      </c>
      <c r="O36" s="136">
        <f>ROUND(IF(I36="",0,((IF(M36=0,(IF(F36&lt;$M$4,IF(ABS(G36)&gt;$O$2,ROUND(($O$2*I36/100),2),ABS(G36)*I36/100),IF(ABS(G36)&gt;$O$4,ROUND(($O$4*I36/100),2),ABS(G36)*I36/100))),0)))),2)</f>
        <v>0</v>
      </c>
      <c r="P36" s="137"/>
      <c r="Q36" s="137"/>
      <c r="R36" s="137"/>
    </row>
    <row r="37" spans="1:18" customHeight="1" ht="13.2">
      <c r="A37" t="str">
        <f>IF(B37="","",A36+1)</f>
        <v/>
      </c>
      <c r="B37" s="1"/>
      <c r="D37" s="2"/>
      <c r="F37" s="1"/>
      <c r="G37" s="2"/>
      <c r="H37" s="121"/>
      <c r="I37" s="142"/>
      <c r="J37" s="2"/>
      <c r="L37" s="124"/>
      <c r="M37" s="136">
        <f>IF(I37="",0,(IF(H37="D",0,(G37*I37)/100)))</f>
        <v>0</v>
      </c>
      <c r="N37" s="136">
        <f>ROUND(IF(M37=0,(IF(I37="",0,((IF(F37&lt;$M$4,IF(ABS(G37)&lt;$O$2,0,ROUND(((ABS(G37)-$O$2)*I37)/100,2)),IF(ABS(G37)&lt;$O$4,0,ROUND(((ABS(G37)-$O$4)*I37)/100,2))))))),0),2)</f>
        <v>0</v>
      </c>
      <c r="O37" s="136">
        <f>ROUND(IF(I37="",0,((IF(M37=0,(IF(F37&lt;$M$4,IF(ABS(G37)&gt;$O$2,ROUND(($O$2*I37/100),2),ABS(G37)*I37/100),IF(ABS(G37)&gt;$O$4,ROUND(($O$4*I37/100),2),ABS(G37)*I37/100))),0)))),2)</f>
        <v>0</v>
      </c>
      <c r="P37" s="137"/>
      <c r="Q37" s="137"/>
      <c r="R37" s="137"/>
    </row>
    <row r="38" spans="1:18" customHeight="1" ht="13.2">
      <c r="A38" t="str">
        <f>IF(B38="","",A37+1)</f>
        <v/>
      </c>
      <c r="B38" s="1"/>
      <c r="D38" s="2"/>
      <c r="F38" s="1"/>
      <c r="G38" s="2"/>
      <c r="H38" s="121"/>
      <c r="I38" s="142"/>
      <c r="J38" s="2"/>
      <c r="L38" s="124"/>
      <c r="M38" s="136">
        <f>IF(I38="",0,(IF(H38="D",0,(G38*I38)/100)))</f>
        <v>0</v>
      </c>
      <c r="N38" s="136">
        <f>ROUND(IF(M38=0,(IF(I38="",0,((IF(F38&lt;$M$4,IF(ABS(G38)&lt;$O$2,0,ROUND(((ABS(G38)-$O$2)*I38)/100,2)),IF(ABS(G38)&lt;$O$4,0,ROUND(((ABS(G38)-$O$4)*I38)/100,2))))))),0),2)</f>
        <v>0</v>
      </c>
      <c r="O38" s="136">
        <f>ROUND(IF(I38="",0,((IF(M38=0,(IF(F38&lt;$M$4,IF(ABS(G38)&gt;$O$2,ROUND(($O$2*I38/100),2),ABS(G38)*I38/100),IF(ABS(G38)&gt;$O$4,ROUND(($O$4*I38/100),2),ABS(G38)*I38/100))),0)))),2)</f>
        <v>0</v>
      </c>
      <c r="P38" s="137"/>
      <c r="Q38" s="137"/>
      <c r="R38" s="137"/>
    </row>
    <row r="39" spans="1:18" customHeight="1" ht="13.2">
      <c r="A39" t="str">
        <f>IF(B39="","",A38+1)</f>
        <v/>
      </c>
      <c r="B39" s="1"/>
      <c r="D39" s="2"/>
      <c r="F39" s="1"/>
      <c r="G39" s="2"/>
      <c r="H39" s="121"/>
      <c r="I39" s="142"/>
      <c r="J39" s="2"/>
      <c r="L39" s="124"/>
      <c r="M39" s="136">
        <f>IF(I39="",0,(IF(H39="D",0,(G39*I39)/100)))</f>
        <v>0</v>
      </c>
      <c r="N39" s="136">
        <f>ROUND(IF(M39=0,(IF(I39="",0,((IF(F39&lt;$M$4,IF(ABS(G39)&lt;$O$2,0,ROUND(((ABS(G39)-$O$2)*I39)/100,2)),IF(ABS(G39)&lt;$O$4,0,ROUND(((ABS(G39)-$O$4)*I39)/100,2))))))),0),2)</f>
        <v>0</v>
      </c>
      <c r="O39" s="136">
        <f>ROUND(IF(I39="",0,((IF(M39=0,(IF(F39&lt;$M$4,IF(ABS(G39)&gt;$O$2,ROUND(($O$2*I39/100),2),ABS(G39)*I39/100),IF(ABS(G39)&gt;$O$4,ROUND(($O$4*I39/100),2),ABS(G39)*I39/100))),0)))),2)</f>
        <v>0</v>
      </c>
      <c r="P39" s="137"/>
      <c r="Q39" s="137"/>
      <c r="R39" s="137"/>
    </row>
    <row r="40" spans="1:18" customHeight="1" ht="13.2">
      <c r="A40" t="str">
        <f>IF(B40="","",A39+1)</f>
        <v/>
      </c>
      <c r="B40" s="1"/>
      <c r="D40" s="2"/>
      <c r="F40" s="1"/>
      <c r="G40" s="2"/>
      <c r="H40" s="121"/>
      <c r="I40" s="142"/>
      <c r="J40" s="2"/>
      <c r="L40" s="124"/>
      <c r="M40" s="136">
        <f>IF(I40="",0,(IF(H40="D",0,(G40*I40)/100)))</f>
        <v>0</v>
      </c>
      <c r="N40" s="136">
        <f>ROUND(IF(M40=0,(IF(I40="",0,((IF(F40&lt;$M$4,IF(ABS(G40)&lt;$O$2,0,ROUND(((ABS(G40)-$O$2)*I40)/100,2)),IF(ABS(G40)&lt;$O$4,0,ROUND(((ABS(G40)-$O$4)*I40)/100,2))))))),0),2)</f>
        <v>0</v>
      </c>
      <c r="O40" s="136">
        <f>ROUND(IF(I40="",0,((IF(M40=0,(IF(F40&lt;$M$4,IF(ABS(G40)&gt;$O$2,ROUND(($O$2*I40/100),2),ABS(G40)*I40/100),IF(ABS(G40)&gt;$O$4,ROUND(($O$4*I40/100),2),ABS(G40)*I40/100))),0)))),2)</f>
        <v>0</v>
      </c>
      <c r="P40" s="137"/>
      <c r="Q40" s="137"/>
      <c r="R40" s="137"/>
    </row>
    <row r="41" spans="1:18" customHeight="1" ht="13.2">
      <c r="A41" t="str">
        <f>IF(B41="","",A40+1)</f>
        <v/>
      </c>
      <c r="B41" s="1"/>
      <c r="D41" s="2"/>
      <c r="F41" s="1"/>
      <c r="G41" s="2"/>
      <c r="H41" s="121"/>
      <c r="I41" s="142"/>
      <c r="J41" s="2"/>
      <c r="L41" s="124"/>
      <c r="M41" s="136">
        <f>IF(I41="",0,(IF(H41="D",0,(G41*I41)/100)))</f>
        <v>0</v>
      </c>
      <c r="N41" s="136">
        <f>ROUND(IF(M41=0,(IF(I41="",0,((IF(F41&lt;$M$4,IF(ABS(G41)&lt;$O$2,0,ROUND(((ABS(G41)-$O$2)*I41)/100,2)),IF(ABS(G41)&lt;$O$4,0,ROUND(((ABS(G41)-$O$4)*I41)/100,2))))))),0),2)</f>
        <v>0</v>
      </c>
      <c r="O41" s="136">
        <f>ROUND(IF(I41="",0,((IF(M41=0,(IF(F41&lt;$M$4,IF(ABS(G41)&gt;$O$2,ROUND(($O$2*I41/100),2),ABS(G41)*I41/100),IF(ABS(G41)&gt;$O$4,ROUND(($O$4*I41/100),2),ABS(G41)*I41/100))),0)))),2)</f>
        <v>0</v>
      </c>
      <c r="P41" s="137"/>
      <c r="Q41" s="137"/>
      <c r="R41" s="137"/>
    </row>
    <row r="42" spans="1:18" customHeight="1" ht="13.2">
      <c r="A42" t="str">
        <f>IF(B42="","",A41+1)</f>
        <v/>
      </c>
      <c r="B42" s="1"/>
      <c r="D42" s="2"/>
      <c r="F42" s="1"/>
      <c r="G42" s="2"/>
      <c r="H42" s="121"/>
      <c r="I42" s="142"/>
      <c r="J42" s="2"/>
      <c r="L42" s="124"/>
      <c r="M42" s="136">
        <f>IF(I42="",0,(IF(H42="D",0,(G42*I42)/100)))</f>
        <v>0</v>
      </c>
      <c r="N42" s="136">
        <f>ROUND(IF(M42=0,(IF(I42="",0,((IF(F42&lt;$M$4,IF(ABS(G42)&lt;$O$2,0,ROUND(((ABS(G42)-$O$2)*I42)/100,2)),IF(ABS(G42)&lt;$O$4,0,ROUND(((ABS(G42)-$O$4)*I42)/100,2))))))),0),2)</f>
        <v>0</v>
      </c>
      <c r="O42" s="136">
        <f>ROUND(IF(I42="",0,((IF(M42=0,(IF(F42&lt;$M$4,IF(ABS(G42)&gt;$O$2,ROUND(($O$2*I42/100),2),ABS(G42)*I42/100),IF(ABS(G42)&gt;$O$4,ROUND(($O$4*I42/100),2),ABS(G42)*I42/100))),0)))),2)</f>
        <v>0</v>
      </c>
      <c r="P42" s="137"/>
      <c r="Q42" s="137"/>
      <c r="R42" s="137"/>
    </row>
    <row r="43" spans="1:18" customHeight="1" ht="13.2">
      <c r="A43" t="str">
        <f>IF(B43="","",A42+1)</f>
        <v/>
      </c>
      <c r="B43" s="1"/>
      <c r="D43" s="2"/>
      <c r="F43" s="1"/>
      <c r="G43" s="2"/>
      <c r="H43" s="121"/>
      <c r="I43" s="142"/>
      <c r="J43" s="2"/>
      <c r="L43" s="124"/>
      <c r="M43" s="136">
        <f>IF(I43="",0,(IF(H43="D",0,(G43*I43)/100)))</f>
        <v>0</v>
      </c>
      <c r="N43" s="136">
        <f>ROUND(IF(M43=0,(IF(I43="",0,((IF(F43&lt;$M$4,IF(ABS(G43)&lt;$O$2,0,ROUND(((ABS(G43)-$O$2)*I43)/100,2)),IF(ABS(G43)&lt;$O$4,0,ROUND(((ABS(G43)-$O$4)*I43)/100,2))))))),0),2)</f>
        <v>0</v>
      </c>
      <c r="O43" s="136">
        <f>ROUND(IF(I43="",0,((IF(M43=0,(IF(F43&lt;$M$4,IF(ABS(G43)&gt;$O$2,ROUND(($O$2*I43/100),2),ABS(G43)*I43/100),IF(ABS(G43)&gt;$O$4,ROUND(($O$4*I43/100),2),ABS(G43)*I43/100))),0)))),2)</f>
        <v>0</v>
      </c>
      <c r="P43" s="137"/>
      <c r="Q43" s="137"/>
      <c r="R43" s="137"/>
    </row>
    <row r="44" spans="1:18" customHeight="1" ht="13.2">
      <c r="A44" t="str">
        <f>IF(B44="","",A43+1)</f>
        <v/>
      </c>
      <c r="B44" s="143"/>
      <c r="D44" s="2"/>
      <c r="F44" s="143"/>
      <c r="G44" s="2"/>
      <c r="H44" s="121"/>
      <c r="I44" s="142"/>
      <c r="J44" s="2"/>
      <c r="L44" s="124"/>
      <c r="M44" s="136">
        <f>IF(I44="",0,(IF(H44="D",0,(G44*I44)/100)))</f>
        <v>0</v>
      </c>
      <c r="N44" s="136">
        <f>ROUND(IF(M44=0,(IF(I44="",0,((IF(F44&lt;$M$4,IF(ABS(G44)&lt;$O$2,0,ROUND(((ABS(G44)-$O$2)*I44)/100,2)),IF(ABS(G44)&lt;$O$4,0,ROUND(((ABS(G44)-$O$4)*I44)/100,2))))))),0),2)</f>
        <v>0</v>
      </c>
      <c r="O44" s="136">
        <f>ROUND(IF(I44="",0,((IF(M44=0,(IF(F44&lt;$M$4,IF(ABS(G44)&gt;$O$2,ROUND(($O$2*I44/100),2),ABS(G44)*I44/100),IF(ABS(G44)&gt;$O$4,ROUND(($O$4*I44/100),2),ABS(G44)*I44/100))),0)))),2)</f>
        <v>0</v>
      </c>
      <c r="P44" s="137"/>
      <c r="Q44" s="137"/>
      <c r="R44" s="137"/>
    </row>
    <row r="45" spans="1:18" customHeight="1" ht="13.2">
      <c r="A45" t="str">
        <f>IF(B45="","",A44+1)</f>
        <v/>
      </c>
      <c r="B45" s="143"/>
      <c r="D45" s="2"/>
      <c r="F45" s="143"/>
      <c r="G45" s="2"/>
      <c r="H45" s="121"/>
      <c r="I45" s="142"/>
      <c r="J45" s="2"/>
      <c r="L45" s="124"/>
      <c r="M45" s="136">
        <f>IF(I45="",0,(IF(H45="D",0,(G45*I45)/100)))</f>
        <v>0</v>
      </c>
      <c r="N45" s="136">
        <f>ROUND(IF(M45=0,(IF(I45="",0,((IF(F45&lt;$M$4,IF(ABS(G45)&lt;$O$2,0,ROUND(((ABS(G45)-$O$2)*I45)/100,2)),IF(ABS(G45)&lt;$O$4,0,ROUND(((ABS(G45)-$O$4)*I45)/100,2))))))),0),2)</f>
        <v>0</v>
      </c>
      <c r="O45" s="136">
        <f>ROUND(IF(I45="",0,((IF(M45=0,(IF(F45&lt;$M$4,IF(ABS(G45)&gt;$O$2,ROUND(($O$2*I45/100),2),ABS(G45)*I45/100),IF(ABS(G45)&gt;$O$4,ROUND(($O$4*I45/100),2),ABS(G45)*I45/100))),0)))),2)</f>
        <v>0</v>
      </c>
      <c r="P45" s="137"/>
      <c r="Q45" s="137"/>
      <c r="R45" s="137"/>
    </row>
    <row r="46" spans="1:18" customHeight="1" ht="13.2">
      <c r="A46" t="str">
        <f>IF(B46="","",A45+1)</f>
        <v/>
      </c>
      <c r="B46" s="143"/>
      <c r="D46" s="2"/>
      <c r="F46" s="143"/>
      <c r="G46" s="2"/>
      <c r="H46" s="121"/>
      <c r="I46" s="142"/>
      <c r="J46" s="2"/>
      <c r="L46" s="124"/>
      <c r="M46" s="136">
        <f>IF(I46="",0,(IF(H46="D",0,(G46*I46)/100)))</f>
        <v>0</v>
      </c>
      <c r="N46" s="136">
        <f>ROUND(IF(M46=0,(IF(I46="",0,((IF(F46&lt;$M$4,IF(ABS(G46)&lt;$O$2,0,ROUND(((ABS(G46)-$O$2)*I46)/100,2)),IF(ABS(G46)&lt;$O$4,0,ROUND(((ABS(G46)-$O$4)*I46)/100,2))))))),0),2)</f>
        <v>0</v>
      </c>
      <c r="O46" s="136">
        <f>ROUND(IF(I46="",0,((IF(M46=0,(IF(F46&lt;$M$4,IF(ABS(G46)&gt;$O$2,ROUND(($O$2*I46/100),2),ABS(G46)*I46/100),IF(ABS(G46)&gt;$O$4,ROUND(($O$4*I46/100),2),ABS(G46)*I46/100))),0)))),2)</f>
        <v>0</v>
      </c>
      <c r="P46" s="137"/>
      <c r="Q46" s="137"/>
      <c r="R46" s="137"/>
    </row>
    <row r="47" spans="1:18" customHeight="1" ht="13.2">
      <c r="A47" t="str">
        <f>IF(B47="","",A46+1)</f>
        <v/>
      </c>
      <c r="B47" s="143"/>
      <c r="D47" s="2"/>
      <c r="F47" s="143"/>
      <c r="G47" s="2"/>
      <c r="H47" s="121"/>
      <c r="I47" s="142"/>
      <c r="J47" s="2"/>
      <c r="L47" s="124"/>
      <c r="M47" s="136">
        <f>IF(I47="",0,(IF(H47="D",0,(G47*I47)/100)))</f>
        <v>0</v>
      </c>
      <c r="N47" s="136">
        <f>ROUND(IF(M47=0,(IF(I47="",0,((IF(F47&lt;$M$4,IF(ABS(G47)&lt;$O$2,0,ROUND(((ABS(G47)-$O$2)*I47)/100,2)),IF(ABS(G47)&lt;$O$4,0,ROUND(((ABS(G47)-$O$4)*I47)/100,2))))))),0),2)</f>
        <v>0</v>
      </c>
      <c r="O47" s="136">
        <f>ROUND(IF(I47="",0,((IF(M47=0,(IF(F47&lt;$M$4,IF(ABS(G47)&gt;$O$2,ROUND(($O$2*I47/100),2),ABS(G47)*I47/100),IF(ABS(G47)&gt;$O$4,ROUND(($O$4*I47/100),2),ABS(G47)*I47/100))),0)))),2)</f>
        <v>0</v>
      </c>
      <c r="P47" s="137"/>
      <c r="Q47" s="137"/>
      <c r="R47" s="137"/>
    </row>
    <row r="48" spans="1:18" customHeight="1" ht="13.2">
      <c r="A48" t="str">
        <f>IF(B48="","",A47+1)</f>
        <v/>
      </c>
      <c r="B48" s="143"/>
      <c r="D48" s="2"/>
      <c r="F48" s="143"/>
      <c r="G48" s="2"/>
      <c r="H48" s="121"/>
      <c r="I48" s="142"/>
      <c r="J48" s="2"/>
      <c r="L48" s="124"/>
      <c r="M48" s="136">
        <f>IF(I48="",0,(IF(H48="D",0,(G48*I48)/100)))</f>
        <v>0</v>
      </c>
      <c r="N48" s="136">
        <f>ROUND(IF(M48=0,(IF(I48="",0,((IF(F48&lt;$M$4,IF(ABS(G48)&lt;$O$2,0,ROUND(((ABS(G48)-$O$2)*I48)/100,2)),IF(ABS(G48)&lt;$O$4,0,ROUND(((ABS(G48)-$O$4)*I48)/100,2))))))),0),2)</f>
        <v>0</v>
      </c>
      <c r="O48" s="136">
        <f>ROUND(IF(I48="",0,((IF(M48=0,(IF(F48&lt;$M$4,IF(ABS(G48)&gt;$O$2,ROUND(($O$2*I48/100),2),ABS(G48)*I48/100),IF(ABS(G48)&gt;$O$4,ROUND(($O$4*I48/100),2),ABS(G48)*I48/100))),0)))),2)</f>
        <v>0</v>
      </c>
      <c r="P48" s="137"/>
      <c r="Q48" s="137"/>
      <c r="R48" s="137"/>
    </row>
    <row r="49" spans="1:18" customHeight="1" ht="13.2">
      <c r="A49" t="str">
        <f>IF(B49="","",A48+1)</f>
        <v/>
      </c>
      <c r="B49" s="143"/>
      <c r="D49" s="2"/>
      <c r="F49" s="143"/>
      <c r="G49" s="2"/>
      <c r="H49" s="121"/>
      <c r="I49" s="142"/>
      <c r="J49" s="2"/>
      <c r="L49" s="124"/>
      <c r="M49" s="136">
        <f>IF(I49="",0,(IF(H49="D",0,(G49*I49)/100)))</f>
        <v>0</v>
      </c>
      <c r="N49" s="136">
        <f>ROUND(IF(M49=0,(IF(I49="",0,((IF(F49&lt;$M$4,IF(ABS(G49)&lt;$O$2,0,ROUND(((ABS(G49)-$O$2)*I49)/100,2)),IF(ABS(G49)&lt;$O$4,0,ROUND(((ABS(G49)-$O$4)*I49)/100,2))))))),0),2)</f>
        <v>0</v>
      </c>
      <c r="O49" s="136">
        <f>ROUND(IF(I49="",0,((IF(M49=0,(IF(F49&lt;$M$4,IF(ABS(G49)&gt;$O$2,ROUND(($O$2*I49/100),2),ABS(G49)*I49/100),IF(ABS(G49)&gt;$O$4,ROUND(($O$4*I49/100),2),ABS(G49)*I49/100))),0)))),2)</f>
        <v>0</v>
      </c>
      <c r="P49" s="137"/>
      <c r="Q49" s="137"/>
      <c r="R49" s="137"/>
    </row>
    <row r="50" spans="1:18" customHeight="1" ht="13.2">
      <c r="A50" t="str">
        <f>IF(B50="","",A49+1)</f>
        <v/>
      </c>
      <c r="B50" s="143"/>
      <c r="D50" s="2"/>
      <c r="F50" s="143"/>
      <c r="G50" s="2"/>
      <c r="H50" s="121"/>
      <c r="I50" s="142"/>
      <c r="J50" s="2"/>
      <c r="L50" s="124"/>
      <c r="M50" s="136">
        <f>IF(I50="",0,(IF(H50="D",0,(G50*I50)/100)))</f>
        <v>0</v>
      </c>
      <c r="N50" s="136">
        <f>ROUND(IF(M50=0,(IF(I50="",0,((IF(F50&lt;$M$4,IF(ABS(G50)&lt;$O$2,0,ROUND(((ABS(G50)-$O$2)*I50)/100,2)),IF(ABS(G50)&lt;$O$4,0,ROUND(((ABS(G50)-$O$4)*I50)/100,2))))))),0),2)</f>
        <v>0</v>
      </c>
      <c r="O50" s="136">
        <f>ROUND(IF(I50="",0,((IF(M50=0,(IF(F50&lt;$M$4,IF(ABS(G50)&gt;$O$2,ROUND(($O$2*I50/100),2),ABS(G50)*I50/100),IF(ABS(G50)&gt;$O$4,ROUND(($O$4*I50/100),2),ABS(G50)*I50/100))),0)))),2)</f>
        <v>0</v>
      </c>
      <c r="P50" s="137"/>
      <c r="Q50" s="137"/>
      <c r="R50" s="137"/>
    </row>
    <row r="51" spans="1:18" customHeight="1" ht="13.2">
      <c r="A51" t="str">
        <f>IF(B51="","",A50+1)</f>
        <v/>
      </c>
      <c r="B51" s="143"/>
      <c r="D51" s="2"/>
      <c r="F51" s="143"/>
      <c r="G51" s="2"/>
      <c r="H51" s="121"/>
      <c r="I51" s="142"/>
      <c r="J51" s="2"/>
      <c r="L51" s="124"/>
      <c r="M51" s="136">
        <f>IF(I51="",0,(IF(H51="D",0,(G51*I51)/100)))</f>
        <v>0</v>
      </c>
      <c r="N51" s="136">
        <f>ROUND(IF(M51=0,(IF(I51="",0,((IF(F51&lt;$M$4,IF(ABS(G51)&lt;$O$2,0,ROUND(((ABS(G51)-$O$2)*I51)/100,2)),IF(ABS(G51)&lt;$O$4,0,ROUND(((ABS(G51)-$O$4)*I51)/100,2))))))),0),2)</f>
        <v>0</v>
      </c>
      <c r="O51" s="136">
        <f>ROUND(IF(I51="",0,((IF(M51=0,(IF(F51&lt;$M$4,IF(ABS(G51)&gt;$O$2,ROUND(($O$2*I51/100),2),ABS(G51)*I51/100),IF(ABS(G51)&gt;$O$4,ROUND(($O$4*I51/100),2),ABS(G51)*I51/100))),0)))),2)</f>
        <v>0</v>
      </c>
      <c r="P51" s="137"/>
      <c r="Q51" s="137"/>
      <c r="R51" s="137"/>
    </row>
    <row r="52" spans="1:18" customHeight="1" ht="13.2">
      <c r="A52" t="str">
        <f>IF(B52="","",A51+1)</f>
        <v/>
      </c>
      <c r="B52" s="143"/>
      <c r="D52" s="2"/>
      <c r="F52" s="143"/>
      <c r="G52" s="2"/>
      <c r="H52" s="121"/>
      <c r="I52" s="142"/>
      <c r="J52" s="2"/>
      <c r="L52" s="124"/>
      <c r="M52" s="136">
        <f>IF(I52="",0,(IF(H52="D",0,(G52*I52)/100)))</f>
        <v>0</v>
      </c>
      <c r="N52" s="136">
        <f>ROUND(IF(M52=0,(IF(I52="",0,((IF(F52&lt;$M$4,IF(ABS(G52)&lt;$O$2,0,ROUND(((ABS(G52)-$O$2)*I52)/100,2)),IF(ABS(G52)&lt;$O$4,0,ROUND(((ABS(G52)-$O$4)*I52)/100,2))))))),0),2)</f>
        <v>0</v>
      </c>
      <c r="O52" s="136">
        <f>ROUND(IF(I52="",0,((IF(M52=0,(IF(F52&lt;$M$4,IF(ABS(G52)&gt;$O$2,ROUND(($O$2*I52/100),2),ABS(G52)*I52/100),IF(ABS(G52)&gt;$O$4,ROUND(($O$4*I52/100),2),ABS(G52)*I52/100))),0)))),2)</f>
        <v>0</v>
      </c>
      <c r="P52" s="137"/>
      <c r="Q52" s="137"/>
      <c r="R52" s="137"/>
    </row>
    <row r="53" spans="1:18" customHeight="1" ht="13.2">
      <c r="A53" t="str">
        <f>IF(B53="","",A52+1)</f>
        <v/>
      </c>
      <c r="B53" s="143"/>
      <c r="D53" s="2"/>
      <c r="F53" s="143"/>
      <c r="G53" s="2"/>
      <c r="H53" s="121"/>
      <c r="I53" s="142"/>
      <c r="J53" s="2"/>
      <c r="L53" s="124"/>
      <c r="M53" s="136">
        <f>IF(I53="",0,(IF(H53="D",0,(G53*I53)/100)))</f>
        <v>0</v>
      </c>
      <c r="N53" s="136">
        <f>ROUND(IF(M53=0,(IF(I53="",0,((IF(F53&lt;$M$4,IF(ABS(G53)&lt;$O$2,0,ROUND(((ABS(G53)-$O$2)*I53)/100,2)),IF(ABS(G53)&lt;$O$4,0,ROUND(((ABS(G53)-$O$4)*I53)/100,2))))))),0),2)</f>
        <v>0</v>
      </c>
      <c r="O53" s="136">
        <f>ROUND(IF(I53="",0,((IF(M53=0,(IF(F53&lt;$M$4,IF(ABS(G53)&gt;$O$2,ROUND(($O$2*I53/100),2),ABS(G53)*I53/100),IF(ABS(G53)&gt;$O$4,ROUND(($O$4*I53/100),2),ABS(G53)*I53/100))),0)))),2)</f>
        <v>0</v>
      </c>
      <c r="P53" s="137"/>
      <c r="Q53" s="137"/>
      <c r="R53" s="137"/>
    </row>
    <row r="54" spans="1:18" customHeight="1" ht="13.2">
      <c r="A54" t="str">
        <f>IF(B54="","",A53+1)</f>
        <v/>
      </c>
      <c r="B54" s="143"/>
      <c r="D54" s="2"/>
      <c r="F54" s="143"/>
      <c r="G54" s="2"/>
      <c r="H54" s="121"/>
      <c r="I54" s="142"/>
      <c r="J54" s="2"/>
      <c r="L54" s="124"/>
      <c r="M54" s="136">
        <f>IF(I54="",0,(IF(H54="D",0,(G54*I54)/100)))</f>
        <v>0</v>
      </c>
      <c r="N54" s="136">
        <f>ROUND(IF(M54=0,(IF(I54="",0,((IF(F54&lt;$M$4,IF(ABS(G54)&lt;$O$2,0,ROUND(((ABS(G54)-$O$2)*I54)/100,2)),IF(ABS(G54)&lt;$O$4,0,ROUND(((ABS(G54)-$O$4)*I54)/100,2))))))),0),2)</f>
        <v>0</v>
      </c>
      <c r="O54" s="136">
        <f>ROUND(IF(I54="",0,((IF(M54=0,(IF(F54&lt;$M$4,IF(ABS(G54)&gt;$O$2,ROUND(($O$2*I54/100),2),ABS(G54)*I54/100),IF(ABS(G54)&gt;$O$4,ROUND(($O$4*I54/100),2),ABS(G54)*I54/100))),0)))),2)</f>
        <v>0</v>
      </c>
      <c r="P54" s="137"/>
      <c r="Q54" s="137"/>
      <c r="R54" s="137"/>
    </row>
    <row r="55" spans="1:18" customHeight="1" ht="13.2">
      <c r="A55" t="str">
        <f>IF(B55="","",A54+1)</f>
        <v/>
      </c>
      <c r="B55" s="143"/>
      <c r="D55" s="2"/>
      <c r="F55" s="143"/>
      <c r="G55" s="2"/>
      <c r="H55" s="121"/>
      <c r="I55" s="142"/>
      <c r="J55" s="2"/>
      <c r="L55" s="124"/>
      <c r="M55" s="136">
        <f>IF(I55="",0,(IF(H55="D",0,(G55*I55)/100)))</f>
        <v>0</v>
      </c>
      <c r="N55" s="136">
        <f>ROUND(IF(M55=0,(IF(I55="",0,((IF(F55&lt;$M$4,IF(ABS(G55)&lt;$O$2,0,ROUND(((ABS(G55)-$O$2)*I55)/100,2)),IF(ABS(G55)&lt;$O$4,0,ROUND(((ABS(G55)-$O$4)*I55)/100,2))))))),0),2)</f>
        <v>0</v>
      </c>
      <c r="O55" s="136">
        <f>ROUND(IF(I55="",0,((IF(M55=0,(IF(F55&lt;$M$4,IF(ABS(G55)&gt;$O$2,ROUND(($O$2*I55/100),2),ABS(G55)*I55/100),IF(ABS(G55)&gt;$O$4,ROUND(($O$4*I55/100),2),ABS(G55)*I55/100))),0)))),2)</f>
        <v>0</v>
      </c>
      <c r="P55" s="137"/>
      <c r="Q55" s="137"/>
      <c r="R55" s="137"/>
    </row>
    <row r="56" spans="1:18" customHeight="1" ht="13.2">
      <c r="A56" t="str">
        <f>IF(B56="","",A55+1)</f>
        <v/>
      </c>
      <c r="B56" s="143"/>
      <c r="D56" s="2"/>
      <c r="F56" s="143"/>
      <c r="G56" s="2"/>
      <c r="H56" s="121"/>
      <c r="I56" s="142"/>
      <c r="J56" s="2"/>
      <c r="L56" s="124"/>
      <c r="M56" s="136">
        <f>IF(I56="",0,(IF(H56="D",0,(G56*I56)/100)))</f>
        <v>0</v>
      </c>
      <c r="N56" s="136">
        <f>ROUND(IF(M56=0,(IF(I56="",0,((IF(F56&lt;$M$4,IF(ABS(G56)&lt;$O$2,0,ROUND(((ABS(G56)-$O$2)*I56)/100,2)),IF(ABS(G56)&lt;$O$4,0,ROUND(((ABS(G56)-$O$4)*I56)/100,2))))))),0),2)</f>
        <v>0</v>
      </c>
      <c r="O56" s="136">
        <f>ROUND(IF(I56="",0,((IF(M56=0,(IF(F56&lt;$M$4,IF(ABS(G56)&gt;$O$2,ROUND(($O$2*I56/100),2),ABS(G56)*I56/100),IF(ABS(G56)&gt;$O$4,ROUND(($O$4*I56/100),2),ABS(G56)*I56/100))),0)))),2)</f>
        <v>0</v>
      </c>
      <c r="P56" s="137"/>
      <c r="Q56" s="137"/>
      <c r="R56" s="137"/>
    </row>
    <row r="57" spans="1:18" customHeight="1" ht="13.2">
      <c r="A57" t="str">
        <f>IF(B57="","",A56+1)</f>
        <v/>
      </c>
      <c r="B57" s="143"/>
      <c r="D57" s="2"/>
      <c r="F57" s="143"/>
      <c r="G57" s="2"/>
      <c r="H57" s="121"/>
      <c r="I57" s="142"/>
      <c r="J57" s="2"/>
      <c r="L57" s="124"/>
      <c r="M57" s="136">
        <f>IF(I57="",0,(IF(H57="D",0,(G57*I57)/100)))</f>
        <v>0</v>
      </c>
      <c r="N57" s="136">
        <f>ROUND(IF(M57=0,(IF(I57="",0,((IF(F57&lt;$M$4,IF(ABS(G57)&lt;$O$2,0,ROUND(((ABS(G57)-$O$2)*I57)/100,2)),IF(ABS(G57)&lt;$O$4,0,ROUND(((ABS(G57)-$O$4)*I57)/100,2))))))),0),2)</f>
        <v>0</v>
      </c>
      <c r="O57" s="136">
        <f>ROUND(IF(I57="",0,((IF(M57=0,(IF(F57&lt;$M$4,IF(ABS(G57)&gt;$O$2,ROUND(($O$2*I57/100),2),ABS(G57)*I57/100),IF(ABS(G57)&gt;$O$4,ROUND(($O$4*I57/100),2),ABS(G57)*I57/100))),0)))),2)</f>
        <v>0</v>
      </c>
      <c r="P57" s="137"/>
      <c r="Q57" s="137"/>
      <c r="R57" s="137"/>
    </row>
    <row r="58" spans="1:18" customHeight="1" ht="13.2">
      <c r="A58" t="str">
        <f>IF(B58="","",A57+1)</f>
        <v/>
      </c>
      <c r="B58" s="143"/>
      <c r="D58" s="2"/>
      <c r="F58" s="143"/>
      <c r="G58" s="2"/>
      <c r="H58" s="121"/>
      <c r="I58" s="142"/>
      <c r="J58" s="2"/>
      <c r="L58" s="124"/>
      <c r="M58" s="136">
        <f>IF(I58="",0,(IF(H58="D",0,(G58*I58)/100)))</f>
        <v>0</v>
      </c>
      <c r="N58" s="136">
        <f>ROUND(IF(M58=0,(IF(I58="",0,((IF(F58&lt;$M$4,IF(ABS(G58)&lt;$O$2,0,ROUND(((ABS(G58)-$O$2)*I58)/100,2)),IF(ABS(G58)&lt;$O$4,0,ROUND(((ABS(G58)-$O$4)*I58)/100,2))))))),0),2)</f>
        <v>0</v>
      </c>
      <c r="O58" s="136">
        <f>ROUND(IF(I58="",0,((IF(M58=0,(IF(F58&lt;$M$4,IF(ABS(G58)&gt;$O$2,ROUND(($O$2*I58/100),2),ABS(G58)*I58/100),IF(ABS(G58)&gt;$O$4,ROUND(($O$4*I58/100),2),ABS(G58)*I58/100))),0)))),2)</f>
        <v>0</v>
      </c>
      <c r="P58" s="137"/>
      <c r="Q58" s="137"/>
      <c r="R58" s="137"/>
    </row>
    <row r="59" spans="1:18" customHeight="1" ht="13.2">
      <c r="A59" t="str">
        <f>IF(B59="","",A58+1)</f>
        <v/>
      </c>
      <c r="B59" s="143"/>
      <c r="D59" s="2"/>
      <c r="F59" s="143"/>
      <c r="G59" s="2"/>
      <c r="H59" s="121"/>
      <c r="I59" s="142"/>
      <c r="J59" s="2"/>
      <c r="L59" s="124"/>
      <c r="M59" s="136">
        <f>IF(I59="",0,(IF(H59="D",0,(G59*I59)/100)))</f>
        <v>0</v>
      </c>
      <c r="N59" s="136">
        <f>ROUND(IF(M59=0,(IF(I59="",0,((IF(F59&lt;$M$4,IF(ABS(G59)&lt;$O$2,0,ROUND(((ABS(G59)-$O$2)*I59)/100,2)),IF(ABS(G59)&lt;$O$4,0,ROUND(((ABS(G59)-$O$4)*I59)/100,2))))))),0),2)</f>
        <v>0</v>
      </c>
      <c r="O59" s="136">
        <f>ROUND(IF(I59="",0,((IF(M59=0,(IF(F59&lt;$M$4,IF(ABS(G59)&gt;$O$2,ROUND(($O$2*I59/100),2),ABS(G59)*I59/100),IF(ABS(G59)&gt;$O$4,ROUND(($O$4*I59/100),2),ABS(G59)*I59/100))),0)))),2)</f>
        <v>0</v>
      </c>
      <c r="P59" s="137"/>
      <c r="Q59" s="137"/>
      <c r="R59" s="137"/>
    </row>
    <row r="60" spans="1:18" customHeight="1" ht="13.2">
      <c r="A60" t="str">
        <f>IF(B60="","",A59+1)</f>
        <v/>
      </c>
      <c r="B60" s="143"/>
      <c r="D60" s="2"/>
      <c r="F60" s="143"/>
      <c r="G60" s="2"/>
      <c r="H60" s="121"/>
      <c r="I60" s="142"/>
      <c r="J60" s="2"/>
      <c r="L60" s="124"/>
      <c r="M60" s="136">
        <f>IF(I60="",0,(IF(H60="D",0,(G60*I60)/100)))</f>
        <v>0</v>
      </c>
      <c r="N60" s="136">
        <f>ROUND(IF(M60=0,(IF(I60="",0,((IF(F60&lt;$M$4,IF(ABS(G60)&lt;$O$2,0,ROUND(((ABS(G60)-$O$2)*I60)/100,2)),IF(ABS(G60)&lt;$O$4,0,ROUND(((ABS(G60)-$O$4)*I60)/100,2))))))),0),2)</f>
        <v>0</v>
      </c>
      <c r="O60" s="136">
        <f>ROUND(IF(I60="",0,((IF(M60=0,(IF(F60&lt;$M$4,IF(ABS(G60)&gt;$O$2,ROUND(($O$2*I60/100),2),ABS(G60)*I60/100),IF(ABS(G60)&gt;$O$4,ROUND(($O$4*I60/100),2),ABS(G60)*I60/100))),0)))),2)</f>
        <v>0</v>
      </c>
      <c r="P60" s="137"/>
      <c r="Q60" s="137"/>
      <c r="R60" s="137"/>
    </row>
    <row r="61" spans="1:18" customHeight="1" ht="13.2">
      <c r="A61" t="str">
        <f>IF(B61="","",A60+1)</f>
        <v/>
      </c>
      <c r="B61" s="143"/>
      <c r="D61" s="2"/>
      <c r="F61" s="143"/>
      <c r="G61" s="2"/>
      <c r="H61" s="121"/>
      <c r="I61" s="142"/>
      <c r="J61" s="2"/>
      <c r="L61" s="124"/>
      <c r="M61" s="136">
        <f>IF(I61="",0,(IF(H61="D",0,(G61*I61)/100)))</f>
        <v>0</v>
      </c>
      <c r="N61" s="136">
        <f>ROUND(IF(M61=0,(IF(I61="",0,((IF(F61&lt;$M$4,IF(ABS(G61)&lt;$O$2,0,ROUND(((ABS(G61)-$O$2)*I61)/100,2)),IF(ABS(G61)&lt;$O$4,0,ROUND(((ABS(G61)-$O$4)*I61)/100,2))))))),0),2)</f>
        <v>0</v>
      </c>
      <c r="O61" s="136">
        <f>ROUND(IF(I61="",0,((IF(M61=0,(IF(F61&lt;$M$4,IF(ABS(G61)&gt;$O$2,ROUND(($O$2*I61/100),2),ABS(G61)*I61/100),IF(ABS(G61)&gt;$O$4,ROUND(($O$4*I61/100),2),ABS(G61)*I61/100))),0)))),2)</f>
        <v>0</v>
      </c>
      <c r="P61" s="137"/>
      <c r="Q61" s="137"/>
      <c r="R61" s="137"/>
    </row>
    <row r="62" spans="1:18" customHeight="1" ht="13.2">
      <c r="A62" t="str">
        <f>IF(B62="","",A61+1)</f>
        <v/>
      </c>
      <c r="B62" s="143"/>
      <c r="D62" s="2"/>
      <c r="F62" s="143"/>
      <c r="G62" s="2"/>
      <c r="H62" s="121"/>
      <c r="I62" s="142"/>
      <c r="J62" s="2"/>
      <c r="L62" s="124"/>
      <c r="M62" s="136">
        <f>IF(I62="",0,(IF(H62="D",0,(G62*I62)/100)))</f>
        <v>0</v>
      </c>
      <c r="N62" s="136">
        <f>ROUND(IF(M62=0,(IF(I62="",0,((IF(F62&lt;$M$4,IF(ABS(G62)&lt;$O$2,0,ROUND(((ABS(G62)-$O$2)*I62)/100,2)),IF(ABS(G62)&lt;$O$4,0,ROUND(((ABS(G62)-$O$4)*I62)/100,2))))))),0),2)</f>
        <v>0</v>
      </c>
      <c r="O62" s="136">
        <f>ROUND(IF(I62="",0,((IF(M62=0,(IF(F62&lt;$M$4,IF(ABS(G62)&gt;$O$2,ROUND(($O$2*I62/100),2),ABS(G62)*I62/100),IF(ABS(G62)&gt;$O$4,ROUND(($O$4*I62/100),2),ABS(G62)*I62/100))),0)))),2)</f>
        <v>0</v>
      </c>
      <c r="P62" s="137"/>
      <c r="Q62" s="137"/>
      <c r="R62" s="137"/>
    </row>
    <row r="63" spans="1:18" customHeight="1" ht="13.2">
      <c r="A63" t="str">
        <f>IF(B63="","",A62+1)</f>
        <v/>
      </c>
      <c r="B63" s="143"/>
      <c r="D63" s="2"/>
      <c r="F63" s="143"/>
      <c r="G63" s="2"/>
      <c r="H63" s="121"/>
      <c r="I63" s="142"/>
      <c r="J63" s="2"/>
      <c r="L63" s="124"/>
      <c r="M63" s="136">
        <f>IF(I63="",0,(IF(H63="D",0,(G63*I63)/100)))</f>
        <v>0</v>
      </c>
      <c r="N63" s="136">
        <f>ROUND(IF(M63=0,(IF(I63="",0,((IF(F63&lt;$M$4,IF(ABS(G63)&lt;$O$2,0,ROUND(((ABS(G63)-$O$2)*I63)/100,2)),IF(ABS(G63)&lt;$O$4,0,ROUND(((ABS(G63)-$O$4)*I63)/100,2))))))),0),2)</f>
        <v>0</v>
      </c>
      <c r="O63" s="136">
        <f>ROUND(IF(I63="",0,((IF(M63=0,(IF(F63&lt;$M$4,IF(ABS(G63)&gt;$O$2,ROUND(($O$2*I63/100),2),ABS(G63)*I63/100),IF(ABS(G63)&gt;$O$4,ROUND(($O$4*I63/100),2),ABS(G63)*I63/100))),0)))),2)</f>
        <v>0</v>
      </c>
      <c r="P63" s="137"/>
      <c r="Q63" s="137"/>
      <c r="R63" s="137"/>
    </row>
    <row r="64" spans="1:18" customHeight="1" ht="13.2">
      <c r="A64" t="str">
        <f>IF(B64="","",A63+1)</f>
        <v/>
      </c>
      <c r="B64" s="143"/>
      <c r="D64" s="2"/>
      <c r="F64" s="143"/>
      <c r="G64" s="2"/>
      <c r="H64" s="121"/>
      <c r="I64" s="142"/>
      <c r="J64" s="2"/>
      <c r="L64" s="124"/>
      <c r="M64" s="136">
        <f>IF(I64="",0,(IF(H64="D",0,(G64*I64)/100)))</f>
        <v>0</v>
      </c>
      <c r="N64" s="136">
        <f>ROUND(IF(M64=0,(IF(I64="",0,((IF(F64&lt;$M$4,IF(ABS(G64)&lt;$O$2,0,ROUND(((ABS(G64)-$O$2)*I64)/100,2)),IF(ABS(G64)&lt;$O$4,0,ROUND(((ABS(G64)-$O$4)*I64)/100,2))))))),0),2)</f>
        <v>0</v>
      </c>
      <c r="O64" s="136">
        <f>ROUND(IF(I64="",0,((IF(M64=0,(IF(F64&lt;$M$4,IF(ABS(G64)&gt;$O$2,ROUND(($O$2*I64/100),2),ABS(G64)*I64/100),IF(ABS(G64)&gt;$O$4,ROUND(($O$4*I64/100),2),ABS(G64)*I64/100))),0)))),2)</f>
        <v>0</v>
      </c>
      <c r="P64" s="137"/>
      <c r="Q64" s="137"/>
      <c r="R64" s="137"/>
    </row>
    <row r="65" spans="1:18" customHeight="1" ht="13.2">
      <c r="A65" t="str">
        <f>IF(B65="","",A64+1)</f>
        <v/>
      </c>
      <c r="B65" s="143"/>
      <c r="D65" s="2"/>
      <c r="F65" s="143"/>
      <c r="G65" s="2"/>
      <c r="H65" s="121"/>
      <c r="I65" s="142"/>
      <c r="J65" s="2"/>
      <c r="L65" s="124"/>
      <c r="M65" s="136">
        <f>IF(I65="",0,(IF(H65="D",0,(G65*I65)/100)))</f>
        <v>0</v>
      </c>
      <c r="N65" s="136">
        <f>ROUND(IF(M65=0,(IF(I65="",0,((IF(F65&lt;$M$4,IF(ABS(G65)&lt;$O$2,0,ROUND(((ABS(G65)-$O$2)*I65)/100,2)),IF(ABS(G65)&lt;$O$4,0,ROUND(((ABS(G65)-$O$4)*I65)/100,2))))))),0),2)</f>
        <v>0</v>
      </c>
      <c r="O65" s="136">
        <f>ROUND(IF(I65="",0,((IF(M65=0,(IF(F65&lt;$M$4,IF(ABS(G65)&gt;$O$2,ROUND(($O$2*I65/100),2),ABS(G65)*I65/100),IF(ABS(G65)&gt;$O$4,ROUND(($O$4*I65/100),2),ABS(G65)*I65/100))),0)))),2)</f>
        <v>0</v>
      </c>
      <c r="P65" s="137"/>
      <c r="Q65" s="137"/>
      <c r="R65" s="137"/>
    </row>
    <row r="66" spans="1:18" customHeight="1" ht="13.2">
      <c r="A66" t="str">
        <f>IF(B66="","",A65+1)</f>
        <v/>
      </c>
      <c r="B66" s="143"/>
      <c r="D66" s="2"/>
      <c r="F66" s="143"/>
      <c r="G66" s="2"/>
      <c r="H66" s="121"/>
      <c r="I66" s="142"/>
      <c r="J66" s="2"/>
      <c r="L66" s="124"/>
      <c r="M66" s="136">
        <f>IF(I66="",0,(IF(H66="D",0,(G66*I66)/100)))</f>
        <v>0</v>
      </c>
      <c r="N66" s="136">
        <f>ROUND(IF(M66=0,(IF(I66="",0,((IF(F66&lt;$M$4,IF(ABS(G66)&lt;$O$2,0,ROUND(((ABS(G66)-$O$2)*I66)/100,2)),IF(ABS(G66)&lt;$O$4,0,ROUND(((ABS(G66)-$O$4)*I66)/100,2))))))),0),2)</f>
        <v>0</v>
      </c>
      <c r="O66" s="136">
        <f>ROUND(IF(I66="",0,((IF(M66=0,(IF(F66&lt;$M$4,IF(ABS(G66)&gt;$O$2,ROUND(($O$2*I66/100),2),ABS(G66)*I66/100),IF(ABS(G66)&gt;$O$4,ROUND(($O$4*I66/100),2),ABS(G66)*I66/100))),0)))),2)</f>
        <v>0</v>
      </c>
      <c r="P66" s="137"/>
      <c r="Q66" s="137"/>
      <c r="R66" s="137"/>
    </row>
    <row r="67" spans="1:18" customHeight="1" ht="13.2">
      <c r="A67" t="str">
        <f>IF(B67="","",A66+1)</f>
        <v/>
      </c>
      <c r="B67" s="143"/>
      <c r="D67" s="2"/>
      <c r="F67" s="143"/>
      <c r="G67" s="2"/>
      <c r="H67" s="121"/>
      <c r="I67" s="142"/>
      <c r="J67" s="2"/>
      <c r="L67" s="124"/>
      <c r="M67" s="136">
        <f>IF(I67="",0,(IF(H67="D",0,(G67*I67)/100)))</f>
        <v>0</v>
      </c>
      <c r="N67" s="136">
        <f>ROUND(IF(M67=0,(IF(I67="",0,((IF(F67&lt;$M$4,IF(ABS(G67)&lt;$O$2,0,ROUND(((ABS(G67)-$O$2)*I67)/100,2)),IF(ABS(G67)&lt;$O$4,0,ROUND(((ABS(G67)-$O$4)*I67)/100,2))))))),0),2)</f>
        <v>0</v>
      </c>
      <c r="O67" s="136">
        <f>ROUND(IF(I67="",0,((IF(M67=0,(IF(F67&lt;$M$4,IF(ABS(G67)&gt;$O$2,ROUND(($O$2*I67/100),2),ABS(G67)*I67/100),IF(ABS(G67)&gt;$O$4,ROUND(($O$4*I67/100),2),ABS(G67)*I67/100))),0)))),2)</f>
        <v>0</v>
      </c>
      <c r="P67" s="137"/>
      <c r="Q67" s="137"/>
      <c r="R67" s="137"/>
    </row>
    <row r="68" spans="1:18" customHeight="1" ht="13.2">
      <c r="A68" t="str">
        <f>IF(B68="","",A67+1)</f>
        <v/>
      </c>
      <c r="B68" s="143"/>
      <c r="D68" s="2"/>
      <c r="F68" s="143"/>
      <c r="G68" s="2"/>
      <c r="H68" s="121"/>
      <c r="I68" s="142"/>
      <c r="J68" s="2"/>
      <c r="L68" s="124"/>
      <c r="M68" s="136">
        <f>IF(I68="",0,(IF(H68="D",0,(G68*I68)/100)))</f>
        <v>0</v>
      </c>
      <c r="N68" s="136">
        <f>ROUND(IF(M68=0,(IF(I68="",0,((IF(F68&lt;$M$4,IF(ABS(G68)&lt;$O$2,0,ROUND(((ABS(G68)-$O$2)*I68)/100,2)),IF(ABS(G68)&lt;$O$4,0,ROUND(((ABS(G68)-$O$4)*I68)/100,2))))))),0),2)</f>
        <v>0</v>
      </c>
      <c r="O68" s="136">
        <f>ROUND(IF(I68="",0,((IF(M68=0,(IF(F68&lt;$M$4,IF(ABS(G68)&gt;$O$2,ROUND(($O$2*I68/100),2),ABS(G68)*I68/100),IF(ABS(G68)&gt;$O$4,ROUND(($O$4*I68/100),2),ABS(G68)*I68/100))),0)))),2)</f>
        <v>0</v>
      </c>
      <c r="P68" s="137"/>
      <c r="Q68" s="137"/>
      <c r="R68" s="137"/>
    </row>
    <row r="69" spans="1:18" customHeight="1" ht="13.2">
      <c r="A69" t="str">
        <f>IF(B69="","",A68+1)</f>
        <v/>
      </c>
      <c r="B69" s="143"/>
      <c r="D69" s="2"/>
      <c r="F69" s="143"/>
      <c r="G69" s="2"/>
      <c r="H69" s="121"/>
      <c r="I69" s="142"/>
      <c r="J69" s="2"/>
      <c r="L69" s="124"/>
      <c r="M69" s="136">
        <f>IF(I69="",0,(IF(H69="D",0,(G69*I69)/100)))</f>
        <v>0</v>
      </c>
      <c r="N69" s="136">
        <f>ROUND(IF(M69=0,(IF(I69="",0,((IF(F69&lt;$M$4,IF(ABS(G69)&lt;$O$2,0,ROUND(((ABS(G69)-$O$2)*I69)/100,2)),IF(ABS(G69)&lt;$O$4,0,ROUND(((ABS(G69)-$O$4)*I69)/100,2))))))),0),2)</f>
        <v>0</v>
      </c>
      <c r="O69" s="136">
        <f>ROUND(IF(I69="",0,((IF(M69=0,(IF(F69&lt;$M$4,IF(ABS(G69)&gt;$O$2,ROUND(($O$2*I69/100),2),ABS(G69)*I69/100),IF(ABS(G69)&gt;$O$4,ROUND(($O$4*I69/100),2),ABS(G69)*I69/100))),0)))),2)</f>
        <v>0</v>
      </c>
      <c r="P69" s="137"/>
      <c r="Q69" s="137"/>
      <c r="R69" s="137"/>
    </row>
    <row r="70" spans="1:18" customHeight="1" ht="13.2">
      <c r="A70" t="str">
        <f>IF(B70="","",A69+1)</f>
        <v/>
      </c>
      <c r="B70" s="143"/>
      <c r="D70" s="2"/>
      <c r="F70" s="143"/>
      <c r="G70" s="2"/>
      <c r="H70" s="121"/>
      <c r="I70" s="142"/>
      <c r="J70" s="2"/>
      <c r="L70" s="124"/>
      <c r="M70" s="136">
        <f>IF(I70="",0,(IF(H70="D",0,(G70*I70)/100)))</f>
        <v>0</v>
      </c>
      <c r="N70" s="136">
        <f>ROUND(IF(M70=0,(IF(I70="",0,((IF(F70&lt;$M$4,IF(ABS(G70)&lt;$O$2,0,ROUND(((ABS(G70)-$O$2)*I70)/100,2)),IF(ABS(G70)&lt;$O$4,0,ROUND(((ABS(G70)-$O$4)*I70)/100,2))))))),0),2)</f>
        <v>0</v>
      </c>
      <c r="O70" s="136">
        <f>ROUND(IF(I70="",0,((IF(M70=0,(IF(F70&lt;$M$4,IF(ABS(G70)&gt;$O$2,ROUND(($O$2*I70/100),2),ABS(G70)*I70/100),IF(ABS(G70)&gt;$O$4,ROUND(($O$4*I70/100),2),ABS(G70)*I70/100))),0)))),2)</f>
        <v>0</v>
      </c>
      <c r="P70" s="137"/>
      <c r="Q70" s="137"/>
      <c r="R70" s="137"/>
    </row>
    <row r="71" spans="1:18" customHeight="1" ht="13.2">
      <c r="A71" t="str">
        <f>IF(B71="","",A70+1)</f>
        <v/>
      </c>
      <c r="B71" s="143"/>
      <c r="D71" s="2"/>
      <c r="F71" s="143"/>
      <c r="G71" s="2"/>
      <c r="H71" s="121"/>
      <c r="I71" s="142"/>
      <c r="J71" s="2"/>
      <c r="L71" s="124"/>
      <c r="M71" s="136">
        <f>IF(I71="",0,(IF(H71="D",0,(G71*I71)/100)))</f>
        <v>0</v>
      </c>
      <c r="N71" s="136">
        <f>ROUND(IF(M71=0,(IF(I71="",0,((IF(F71&lt;$M$4,IF(ABS(G71)&lt;$O$2,0,ROUND(((ABS(G71)-$O$2)*I71)/100,2)),IF(ABS(G71)&lt;$O$4,0,ROUND(((ABS(G71)-$O$4)*I71)/100,2))))))),0),2)</f>
        <v>0</v>
      </c>
      <c r="O71" s="136">
        <f>ROUND(IF(I71="",0,((IF(M71=0,(IF(F71&lt;$M$4,IF(ABS(G71)&gt;$O$2,ROUND(($O$2*I71/100),2),ABS(G71)*I71/100),IF(ABS(G71)&gt;$O$4,ROUND(($O$4*I71/100),2),ABS(G71)*I71/100))),0)))),2)</f>
        <v>0</v>
      </c>
      <c r="P71" s="137"/>
      <c r="Q71" s="137"/>
      <c r="R71" s="137"/>
    </row>
    <row r="72" spans="1:18" customHeight="1" ht="13.2">
      <c r="A72" t="str">
        <f>IF(B72="","",A71+1)</f>
        <v/>
      </c>
      <c r="B72" s="143"/>
      <c r="D72" s="2"/>
      <c r="F72" s="143"/>
      <c r="G72" s="2"/>
      <c r="H72" s="121"/>
      <c r="I72" s="142"/>
      <c r="J72" s="2"/>
      <c r="L72" s="124"/>
      <c r="M72" s="136">
        <f>IF(I72="",0,(IF(H72="D",0,(G72*I72)/100)))</f>
        <v>0</v>
      </c>
      <c r="N72" s="136">
        <f>ROUND(IF(M72=0,(IF(I72="",0,((IF(F72&lt;$M$4,IF(ABS(G72)&lt;$O$2,0,ROUND(((ABS(G72)-$O$2)*I72)/100,2)),IF(ABS(G72)&lt;$O$4,0,ROUND(((ABS(G72)-$O$4)*I72)/100,2))))))),0),2)</f>
        <v>0</v>
      </c>
      <c r="O72" s="136">
        <f>ROUND(IF(I72="",0,((IF(M72=0,(IF(F72&lt;$M$4,IF(ABS(G72)&gt;$O$2,ROUND(($O$2*I72/100),2),ABS(G72)*I72/100),IF(ABS(G72)&gt;$O$4,ROUND(($O$4*I72/100),2),ABS(G72)*I72/100))),0)))),2)</f>
        <v>0</v>
      </c>
      <c r="P72" s="137"/>
      <c r="Q72" s="137"/>
      <c r="R72" s="137"/>
    </row>
    <row r="73" spans="1:18" customHeight="1" ht="13.2">
      <c r="A73" t="str">
        <f>IF(B73="","",A72+1)</f>
        <v/>
      </c>
      <c r="B73" s="143"/>
      <c r="D73" s="2"/>
      <c r="F73" s="143"/>
      <c r="G73" s="2"/>
      <c r="H73" s="121"/>
      <c r="I73" s="142"/>
      <c r="J73" s="2"/>
      <c r="L73" s="124"/>
      <c r="M73" s="136">
        <f>IF(I73="",0,(IF(H73="D",0,(G73*I73)/100)))</f>
        <v>0</v>
      </c>
      <c r="N73" s="136">
        <f>ROUND(IF(M73=0,(IF(I73="",0,((IF(F73&lt;$M$4,IF(ABS(G73)&lt;$O$2,0,ROUND(((ABS(G73)-$O$2)*I73)/100,2)),IF(ABS(G73)&lt;$O$4,0,ROUND(((ABS(G73)-$O$4)*I73)/100,2))))))),0),2)</f>
        <v>0</v>
      </c>
      <c r="O73" s="136">
        <f>ROUND(IF(I73="",0,((IF(M73=0,(IF(F73&lt;$M$4,IF(ABS(G73)&gt;$O$2,ROUND(($O$2*I73/100),2),ABS(G73)*I73/100),IF(ABS(G73)&gt;$O$4,ROUND(($O$4*I73/100),2),ABS(G73)*I73/100))),0)))),2)</f>
        <v>0</v>
      </c>
      <c r="P73" s="137"/>
      <c r="Q73" s="137"/>
      <c r="R73" s="137"/>
    </row>
    <row r="74" spans="1:18" customHeight="1" ht="13.2">
      <c r="A74" t="str">
        <f>IF(B74="","",A73+1)</f>
        <v/>
      </c>
      <c r="B74" s="143"/>
      <c r="D74" s="2"/>
      <c r="F74" s="143"/>
      <c r="G74" s="2"/>
      <c r="H74" s="121"/>
      <c r="I74" s="142"/>
      <c r="J74" s="2"/>
      <c r="L74" s="124"/>
      <c r="M74" s="136">
        <f>IF(I74="",0,(IF(H74="D",0,(G74*I74)/100)))</f>
        <v>0</v>
      </c>
      <c r="N74" s="136">
        <f>ROUND(IF(M74=0,(IF(I74="",0,((IF(F74&lt;$M$4,IF(ABS(G74)&lt;$O$2,0,ROUND(((ABS(G74)-$O$2)*I74)/100,2)),IF(ABS(G74)&lt;$O$4,0,ROUND(((ABS(G74)-$O$4)*I74)/100,2))))))),0),2)</f>
        <v>0</v>
      </c>
      <c r="O74" s="136">
        <f>ROUND(IF(I74="",0,((IF(M74=0,(IF(F74&lt;$M$4,IF(ABS(G74)&gt;$O$2,ROUND(($O$2*I74/100),2),ABS(G74)*I74/100),IF(ABS(G74)&gt;$O$4,ROUND(($O$4*I74/100),2),ABS(G74)*I74/100))),0)))),2)</f>
        <v>0</v>
      </c>
      <c r="P74" s="137"/>
      <c r="Q74" s="137"/>
      <c r="R74" s="137"/>
    </row>
    <row r="75" spans="1:18" customHeight="1" ht="13.2">
      <c r="A75" t="str">
        <f>IF(B75="","",A74+1)</f>
        <v/>
      </c>
      <c r="B75" s="143"/>
      <c r="D75" s="2"/>
      <c r="F75" s="143"/>
      <c r="G75" s="2"/>
      <c r="H75" s="121"/>
      <c r="I75" s="142"/>
      <c r="J75" s="2"/>
      <c r="L75" s="124"/>
      <c r="M75" s="136">
        <f>IF(I75="",0,(IF(H75="D",0,(G75*I75)/100)))</f>
        <v>0</v>
      </c>
      <c r="N75" s="136">
        <f>ROUND(IF(M75=0,(IF(I75="",0,((IF(F75&lt;$M$4,IF(ABS(G75)&lt;$O$2,0,ROUND(((ABS(G75)-$O$2)*I75)/100,2)),IF(ABS(G75)&lt;$O$4,0,ROUND(((ABS(G75)-$O$4)*I75)/100,2))))))),0),2)</f>
        <v>0</v>
      </c>
      <c r="O75" s="136">
        <f>ROUND(IF(I75="",0,((IF(M75=0,(IF(F75&lt;$M$4,IF(ABS(G75)&gt;$O$2,ROUND(($O$2*I75/100),2),ABS(G75)*I75/100),IF(ABS(G75)&gt;$O$4,ROUND(($O$4*I75/100),2),ABS(G75)*I75/100))),0)))),2)</f>
        <v>0</v>
      </c>
      <c r="P75" s="137"/>
      <c r="Q75" s="137"/>
      <c r="R75" s="137"/>
    </row>
    <row r="76" spans="1:18" customHeight="1" ht="13.2">
      <c r="A76" t="str">
        <f>IF(B76="","",A75+1)</f>
        <v/>
      </c>
      <c r="B76" s="143"/>
      <c r="D76" s="2"/>
      <c r="F76" s="143"/>
      <c r="G76" s="2"/>
      <c r="H76" s="121"/>
      <c r="I76" s="142"/>
      <c r="J76" s="2"/>
      <c r="L76" s="124"/>
      <c r="M76" s="136">
        <f>IF(I76="",0,(IF(H76="D",0,(G76*I76)/100)))</f>
        <v>0</v>
      </c>
      <c r="N76" s="136">
        <f>ROUND(IF(M76=0,(IF(I76="",0,((IF(F76&lt;$M$4,IF(ABS(G76)&lt;$O$2,0,ROUND(((ABS(G76)-$O$2)*I76)/100,2)),IF(ABS(G76)&lt;$O$4,0,ROUND(((ABS(G76)-$O$4)*I76)/100,2))))))),0),2)</f>
        <v>0</v>
      </c>
      <c r="O76" s="136">
        <f>ROUND(IF(I76="",0,((IF(M76=0,(IF(F76&lt;$M$4,IF(ABS(G76)&gt;$O$2,ROUND(($O$2*I76/100),2),ABS(G76)*I76/100),IF(ABS(G76)&gt;$O$4,ROUND(($O$4*I76/100),2),ABS(G76)*I76/100))),0)))),2)</f>
        <v>0</v>
      </c>
      <c r="P76" s="137"/>
      <c r="Q76" s="137"/>
      <c r="R76" s="137"/>
    </row>
    <row r="77" spans="1:18" customHeight="1" ht="13.2">
      <c r="A77" t="str">
        <f>IF(B77="","",A76+1)</f>
        <v/>
      </c>
      <c r="B77" s="143"/>
      <c r="D77" s="2"/>
      <c r="F77" s="143"/>
      <c r="G77" s="2"/>
      <c r="H77" s="121"/>
      <c r="I77" s="142"/>
      <c r="J77" s="2"/>
      <c r="L77" s="124"/>
      <c r="M77" s="136">
        <f>IF(I77="",0,(IF(H77="D",0,(G77*I77)/100)))</f>
        <v>0</v>
      </c>
      <c r="N77" s="136">
        <f>ROUND(IF(M77=0,(IF(I77="",0,((IF(F77&lt;$M$4,IF(ABS(G77)&lt;$O$2,0,ROUND(((ABS(G77)-$O$2)*I77)/100,2)),IF(ABS(G77)&lt;$O$4,0,ROUND(((ABS(G77)-$O$4)*I77)/100,2))))))),0),2)</f>
        <v>0</v>
      </c>
      <c r="O77" s="136">
        <f>ROUND(IF(I77="",0,((IF(M77=0,(IF(F77&lt;$M$4,IF(ABS(G77)&gt;$O$2,ROUND(($O$2*I77/100),2),ABS(G77)*I77/100),IF(ABS(G77)&gt;$O$4,ROUND(($O$4*I77/100),2),ABS(G77)*I77/100))),0)))),2)</f>
        <v>0</v>
      </c>
      <c r="P77" s="137"/>
      <c r="Q77" s="137"/>
      <c r="R77" s="137"/>
    </row>
    <row r="78" spans="1:18" customHeight="1" ht="13.2">
      <c r="A78" t="str">
        <f>IF(B78="","",A77+1)</f>
        <v/>
      </c>
      <c r="B78" s="143"/>
      <c r="D78" s="2"/>
      <c r="F78" s="143"/>
      <c r="G78" s="2"/>
      <c r="H78" s="121"/>
      <c r="I78" s="142"/>
      <c r="J78" s="2"/>
      <c r="L78" s="124"/>
      <c r="M78" s="136">
        <f>IF(I78="",0,(IF(H78="D",0,(G78*I78)/100)))</f>
        <v>0</v>
      </c>
      <c r="N78" s="136">
        <f>ROUND(IF(M78=0,(IF(I78="",0,((IF(F78&lt;$M$4,IF(ABS(G78)&lt;$O$2,0,ROUND(((ABS(G78)-$O$2)*I78)/100,2)),IF(ABS(G78)&lt;$O$4,0,ROUND(((ABS(G78)-$O$4)*I78)/100,2))))))),0),2)</f>
        <v>0</v>
      </c>
      <c r="O78" s="136">
        <f>ROUND(IF(I78="",0,((IF(M78=0,(IF(F78&lt;$M$4,IF(ABS(G78)&gt;$O$2,ROUND(($O$2*I78/100),2),ABS(G78)*I78/100),IF(ABS(G78)&gt;$O$4,ROUND(($O$4*I78/100),2),ABS(G78)*I78/100))),0)))),2)</f>
        <v>0</v>
      </c>
      <c r="P78" s="137"/>
      <c r="Q78" s="137"/>
      <c r="R78" s="137"/>
    </row>
    <row r="79" spans="1:18" customHeight="1" ht="13.2">
      <c r="A79" t="str">
        <f>IF(B79="","",A78+1)</f>
        <v/>
      </c>
      <c r="B79" s="143"/>
      <c r="D79" s="2"/>
      <c r="F79" s="143"/>
      <c r="G79" s="2"/>
      <c r="H79" s="121"/>
      <c r="I79" s="142"/>
      <c r="J79" s="2"/>
      <c r="L79" s="124"/>
      <c r="M79" s="136">
        <f>IF(I79="",0,(IF(H79="D",0,(G79*I79)/100)))</f>
        <v>0</v>
      </c>
      <c r="N79" s="136">
        <f>ROUND(IF(M79=0,(IF(I79="",0,((IF(F79&lt;$M$4,IF(ABS(G79)&lt;$O$2,0,ROUND(((ABS(G79)-$O$2)*I79)/100,2)),IF(ABS(G79)&lt;$O$4,0,ROUND(((ABS(G79)-$O$4)*I79)/100,2))))))),0),2)</f>
        <v>0</v>
      </c>
      <c r="O79" s="136">
        <f>ROUND(IF(I79="",0,((IF(M79=0,(IF(F79&lt;$M$4,IF(ABS(G79)&gt;$O$2,ROUND(($O$2*I79/100),2),ABS(G79)*I79/100),IF(ABS(G79)&gt;$O$4,ROUND(($O$4*I79/100),2),ABS(G79)*I79/100))),0)))),2)</f>
        <v>0</v>
      </c>
      <c r="P79" s="137"/>
      <c r="Q79" s="137"/>
      <c r="R79" s="137"/>
    </row>
    <row r="80" spans="1:18" customHeight="1" ht="13.2">
      <c r="A80" t="str">
        <f>IF(B80="","",A79+1)</f>
        <v/>
      </c>
      <c r="B80" s="143"/>
      <c r="D80" s="2"/>
      <c r="F80" s="143"/>
      <c r="G80" s="2"/>
      <c r="H80" s="121"/>
      <c r="I80" s="142"/>
      <c r="J80" s="2"/>
      <c r="L80" s="124"/>
      <c r="M80" s="136">
        <f>IF(I80="",0,(IF(H80="D",0,(G80*I80)/100)))</f>
        <v>0</v>
      </c>
      <c r="N80" s="136">
        <f>ROUND(IF(M80=0,(IF(I80="",0,((IF(F80&lt;$M$4,IF(ABS(G80)&lt;$O$2,0,ROUND(((ABS(G80)-$O$2)*I80)/100,2)),IF(ABS(G80)&lt;$O$4,0,ROUND(((ABS(G80)-$O$4)*I80)/100,2))))))),0),2)</f>
        <v>0</v>
      </c>
      <c r="O80" s="136">
        <f>ROUND(IF(I80="",0,((IF(M80=0,(IF(F80&lt;$M$4,IF(ABS(G80)&gt;$O$2,ROUND(($O$2*I80/100),2),ABS(G80)*I80/100),IF(ABS(G80)&gt;$O$4,ROUND(($O$4*I80/100),2),ABS(G80)*I80/100))),0)))),2)</f>
        <v>0</v>
      </c>
      <c r="P80" s="137"/>
      <c r="Q80" s="137"/>
      <c r="R80" s="137"/>
    </row>
    <row r="81" spans="1:18" customHeight="1" ht="13.2">
      <c r="A81" t="str">
        <f>IF(B81="","",A80+1)</f>
        <v/>
      </c>
      <c r="B81" s="143"/>
      <c r="D81" s="2"/>
      <c r="F81" s="143"/>
      <c r="G81" s="2"/>
      <c r="H81" s="121"/>
      <c r="I81" s="142"/>
      <c r="J81" s="2"/>
      <c r="L81" s="124"/>
      <c r="M81" s="136">
        <f>IF(I81="",0,(IF(H81="D",0,(G81*I81)/100)))</f>
        <v>0</v>
      </c>
      <c r="N81" s="136">
        <f>ROUND(IF(M81=0,(IF(I81="",0,((IF(F81&lt;$M$4,IF(ABS(G81)&lt;$O$2,0,ROUND(((ABS(G81)-$O$2)*I81)/100,2)),IF(ABS(G81)&lt;$O$4,0,ROUND(((ABS(G81)-$O$4)*I81)/100,2))))))),0),2)</f>
        <v>0</v>
      </c>
      <c r="O81" s="136">
        <f>ROUND(IF(I81="",0,((IF(M81=0,(IF(F81&lt;$M$4,IF(ABS(G81)&gt;$O$2,ROUND(($O$2*I81/100),2),ABS(G81)*I81/100),IF(ABS(G81)&gt;$O$4,ROUND(($O$4*I81/100),2),ABS(G81)*I81/100))),0)))),2)</f>
        <v>0</v>
      </c>
      <c r="P81" s="137"/>
      <c r="Q81" s="137"/>
      <c r="R81" s="137"/>
    </row>
    <row r="82" spans="1:18" customHeight="1" ht="13.2">
      <c r="A82" t="str">
        <f>IF(B82="","",A81+1)</f>
        <v/>
      </c>
      <c r="B82" s="143"/>
      <c r="D82" s="2"/>
      <c r="F82" s="143"/>
      <c r="G82" s="2"/>
      <c r="H82" s="121"/>
      <c r="I82" s="142"/>
      <c r="J82" s="2"/>
      <c r="L82" s="124"/>
      <c r="M82" s="136">
        <f>IF(I82="",0,(IF(H82="D",0,(G82*I82)/100)))</f>
        <v>0</v>
      </c>
      <c r="N82" s="136">
        <f>ROUND(IF(M82=0,(IF(I82="",0,((IF(F82&lt;$M$4,IF(ABS(G82)&lt;$O$2,0,ROUND(((ABS(G82)-$O$2)*I82)/100,2)),IF(ABS(G82)&lt;$O$4,0,ROUND(((ABS(G82)-$O$4)*I82)/100,2))))))),0),2)</f>
        <v>0</v>
      </c>
      <c r="O82" s="136">
        <f>ROUND(IF(I82="",0,((IF(M82=0,(IF(F82&lt;$M$4,IF(ABS(G82)&gt;$O$2,ROUND(($O$2*I82/100),2),ABS(G82)*I82/100),IF(ABS(G82)&gt;$O$4,ROUND(($O$4*I82/100),2),ABS(G82)*I82/100))),0)))),2)</f>
        <v>0</v>
      </c>
      <c r="P82" s="137"/>
      <c r="Q82" s="137"/>
      <c r="R82" s="137"/>
    </row>
    <row r="83" spans="1:18" customHeight="1" ht="13.2">
      <c r="A83" t="str">
        <f>IF(B83="","",A82+1)</f>
        <v/>
      </c>
      <c r="B83" s="143"/>
      <c r="D83" s="2"/>
      <c r="F83" s="143"/>
      <c r="G83" s="2"/>
      <c r="H83" s="121"/>
      <c r="I83" s="142"/>
      <c r="J83" s="2"/>
      <c r="L83" s="124"/>
      <c r="M83" s="136">
        <f>IF(I83="",0,(IF(H83="D",0,(G83*I83)/100)))</f>
        <v>0</v>
      </c>
      <c r="N83" s="136">
        <f>ROUND(IF(M83=0,(IF(I83="",0,((IF(F83&lt;$M$4,IF(ABS(G83)&lt;$O$2,0,ROUND(((ABS(G83)-$O$2)*I83)/100,2)),IF(ABS(G83)&lt;$O$4,0,ROUND(((ABS(G83)-$O$4)*I83)/100,2))))))),0),2)</f>
        <v>0</v>
      </c>
      <c r="O83" s="136">
        <f>ROUND(IF(I83="",0,((IF(M83=0,(IF(F83&lt;$M$4,IF(ABS(G83)&gt;$O$2,ROUND(($O$2*I83/100),2),ABS(G83)*I83/100),IF(ABS(G83)&gt;$O$4,ROUND(($O$4*I83/100),2),ABS(G83)*I83/100))),0)))),2)</f>
        <v>0</v>
      </c>
      <c r="P83" s="137"/>
      <c r="Q83" s="137"/>
      <c r="R83" s="137"/>
    </row>
    <row r="84" spans="1:18" customHeight="1" ht="13.2">
      <c r="A84" t="str">
        <f>IF(B84="","",A83+1)</f>
        <v/>
      </c>
      <c r="B84" s="143"/>
      <c r="D84" s="2"/>
      <c r="F84" s="143"/>
      <c r="G84" s="2"/>
      <c r="H84" s="121"/>
      <c r="I84" s="142"/>
      <c r="J84" s="2"/>
      <c r="L84" s="124"/>
      <c r="M84" s="136">
        <f>IF(I84="",0,(IF(H84="D",0,(G84*I84)/100)))</f>
        <v>0</v>
      </c>
      <c r="N84" s="136">
        <f>ROUND(IF(M84=0,(IF(I84="",0,((IF(F84&lt;$M$4,IF(ABS(G84)&lt;$O$2,0,ROUND(((ABS(G84)-$O$2)*I84)/100,2)),IF(ABS(G84)&lt;$O$4,0,ROUND(((ABS(G84)-$O$4)*I84)/100,2))))))),0),2)</f>
        <v>0</v>
      </c>
      <c r="O84" s="136">
        <f>ROUND(IF(I84="",0,((IF(M84=0,(IF(F84&lt;$M$4,IF(ABS(G84)&gt;$O$2,ROUND(($O$2*I84/100),2),ABS(G84)*I84/100),IF(ABS(G84)&gt;$O$4,ROUND(($O$4*I84/100),2),ABS(G84)*I84/100))),0)))),2)</f>
        <v>0</v>
      </c>
      <c r="P84" s="137"/>
      <c r="Q84" s="137"/>
      <c r="R84" s="137"/>
    </row>
    <row r="85" spans="1:18" customHeight="1" ht="13.2">
      <c r="A85" t="str">
        <f>IF(B85="","",A84+1)</f>
        <v/>
      </c>
      <c r="B85" s="143"/>
      <c r="D85" s="2"/>
      <c r="F85" s="143"/>
      <c r="G85" s="2"/>
      <c r="H85" s="121"/>
      <c r="I85" s="142"/>
      <c r="J85" s="2"/>
      <c r="L85" s="124"/>
      <c r="M85" s="136">
        <f>IF(I85="",0,(IF(H85="D",0,(G85*I85)/100)))</f>
        <v>0</v>
      </c>
      <c r="N85" s="136">
        <f>ROUND(IF(M85=0,(IF(I85="",0,((IF(F85&lt;$M$4,IF(ABS(G85)&lt;$O$2,0,ROUND(((ABS(G85)-$O$2)*I85)/100,2)),IF(ABS(G85)&lt;$O$4,0,ROUND(((ABS(G85)-$O$4)*I85)/100,2))))))),0),2)</f>
        <v>0</v>
      </c>
      <c r="O85" s="136">
        <f>ROUND(IF(I85="",0,((IF(M85=0,(IF(F85&lt;$M$4,IF(ABS(G85)&gt;$O$2,ROUND(($O$2*I85/100),2),ABS(G85)*I85/100),IF(ABS(G85)&gt;$O$4,ROUND(($O$4*I85/100),2),ABS(G85)*I85/100))),0)))),2)</f>
        <v>0</v>
      </c>
      <c r="P85" s="137"/>
      <c r="Q85" s="137"/>
      <c r="R85" s="137"/>
    </row>
    <row r="86" spans="1:18" customHeight="1" ht="13.2">
      <c r="A86" t="str">
        <f>IF(B86="","",A85+1)</f>
        <v/>
      </c>
      <c r="B86" s="143"/>
      <c r="D86" s="2"/>
      <c r="F86" s="143"/>
      <c r="G86" s="2"/>
      <c r="H86" s="121"/>
      <c r="I86" s="142"/>
      <c r="J86" s="2"/>
      <c r="L86" s="124"/>
      <c r="M86" s="136">
        <f>IF(I86="",0,(IF(H86="D",0,(G86*I86)/100)))</f>
        <v>0</v>
      </c>
      <c r="N86" s="136">
        <f>ROUND(IF(M86=0,(IF(I86="",0,((IF(F86&lt;$M$4,IF(ABS(G86)&lt;$O$2,0,ROUND(((ABS(G86)-$O$2)*I86)/100,2)),IF(ABS(G86)&lt;$O$4,0,ROUND(((ABS(G86)-$O$4)*I86)/100,2))))))),0),2)</f>
        <v>0</v>
      </c>
      <c r="O86" s="136">
        <f>ROUND(IF(I86="",0,((IF(M86=0,(IF(F86&lt;$M$4,IF(ABS(G86)&gt;$O$2,ROUND(($O$2*I86/100),2),ABS(G86)*I86/100),IF(ABS(G86)&gt;$O$4,ROUND(($O$4*I86/100),2),ABS(G86)*I86/100))),0)))),2)</f>
        <v>0</v>
      </c>
      <c r="P86" s="137"/>
      <c r="Q86" s="137"/>
      <c r="R86" s="137"/>
    </row>
    <row r="87" spans="1:18" customHeight="1" ht="13.2">
      <c r="A87" t="str">
        <f>IF(B87="","",A86+1)</f>
        <v/>
      </c>
      <c r="B87" s="143"/>
      <c r="D87" s="2"/>
      <c r="F87" s="143"/>
      <c r="G87" s="2"/>
      <c r="H87" s="121"/>
      <c r="I87" s="142"/>
      <c r="J87" s="2"/>
      <c r="L87" s="124"/>
      <c r="M87" s="136">
        <f>IF(I87="",0,(IF(H87="D",0,(G87*I87)/100)))</f>
        <v>0</v>
      </c>
      <c r="N87" s="136">
        <f>ROUND(IF(M87=0,(IF(I87="",0,((IF(F87&lt;$M$4,IF(ABS(G87)&lt;$O$2,0,ROUND(((ABS(G87)-$O$2)*I87)/100,2)),IF(ABS(G87)&lt;$O$4,0,ROUND(((ABS(G87)-$O$4)*I87)/100,2))))))),0),2)</f>
        <v>0</v>
      </c>
      <c r="O87" s="136">
        <f>ROUND(IF(I87="",0,((IF(M87=0,(IF(F87&lt;$M$4,IF(ABS(G87)&gt;$O$2,ROUND(($O$2*I87/100),2),ABS(G87)*I87/100),IF(ABS(G87)&gt;$O$4,ROUND(($O$4*I87/100),2),ABS(G87)*I87/100))),0)))),2)</f>
        <v>0</v>
      </c>
      <c r="P87" s="137"/>
      <c r="Q87" s="137"/>
      <c r="R87" s="137"/>
    </row>
    <row r="88" spans="1:18" customHeight="1" ht="13.2">
      <c r="A88" t="str">
        <f>IF(B88="","",A87+1)</f>
        <v/>
      </c>
      <c r="B88" s="143"/>
      <c r="D88" s="2"/>
      <c r="F88" s="143"/>
      <c r="G88" s="2"/>
      <c r="H88" s="121"/>
      <c r="I88" s="142"/>
      <c r="J88" s="2"/>
      <c r="L88" s="124"/>
      <c r="M88" s="136">
        <f>IF(I88="",0,(IF(H88="D",0,(G88*I88)/100)))</f>
        <v>0</v>
      </c>
      <c r="N88" s="136">
        <f>ROUND(IF(M88=0,(IF(I88="",0,((IF(F88&lt;$M$4,IF(ABS(G88)&lt;$O$2,0,ROUND(((ABS(G88)-$O$2)*I88)/100,2)),IF(ABS(G88)&lt;$O$4,0,ROUND(((ABS(G88)-$O$4)*I88)/100,2))))))),0),2)</f>
        <v>0</v>
      </c>
      <c r="O88" s="136">
        <f>ROUND(IF(I88="",0,((IF(M88=0,(IF(F88&lt;$M$4,IF(ABS(G88)&gt;$O$2,ROUND(($O$2*I88/100),2),ABS(G88)*I88/100),IF(ABS(G88)&gt;$O$4,ROUND(($O$4*I88/100),2),ABS(G88)*I88/100))),0)))),2)</f>
        <v>0</v>
      </c>
      <c r="P88" s="137"/>
      <c r="Q88" s="137"/>
      <c r="R88" s="137"/>
    </row>
    <row r="89" spans="1:18" customHeight="1" ht="13.2">
      <c r="A89" t="str">
        <f>IF(B89="","",A88+1)</f>
        <v/>
      </c>
      <c r="B89" s="143"/>
      <c r="D89" s="2"/>
      <c r="F89" s="143"/>
      <c r="G89" s="2"/>
      <c r="H89" s="121"/>
      <c r="I89" s="142"/>
      <c r="J89" s="2"/>
      <c r="L89" s="124"/>
      <c r="M89" s="136">
        <f>IF(I89="",0,(IF(H89="D",0,(G89*I89)/100)))</f>
        <v>0</v>
      </c>
      <c r="N89" s="136">
        <f>ROUND(IF(M89=0,(IF(I89="",0,((IF(F89&lt;$M$4,IF(ABS(G89)&lt;$O$2,0,ROUND(((ABS(G89)-$O$2)*I89)/100,2)),IF(ABS(G89)&lt;$O$4,0,ROUND(((ABS(G89)-$O$4)*I89)/100,2))))))),0),2)</f>
        <v>0</v>
      </c>
      <c r="O89" s="136">
        <f>ROUND(IF(I89="",0,((IF(M89=0,(IF(F89&lt;$M$4,IF(ABS(G89)&gt;$O$2,ROUND(($O$2*I89/100),2),ABS(G89)*I89/100),IF(ABS(G89)&gt;$O$4,ROUND(($O$4*I89/100),2),ABS(G89)*I89/100))),0)))),2)</f>
        <v>0</v>
      </c>
      <c r="P89" s="137"/>
      <c r="Q89" s="137"/>
      <c r="R89" s="137"/>
    </row>
    <row r="90" spans="1:18" customHeight="1" ht="13.2">
      <c r="A90" t="str">
        <f>IF(B90="","",A89+1)</f>
        <v/>
      </c>
      <c r="B90" s="143"/>
      <c r="D90" s="2"/>
      <c r="F90" s="143"/>
      <c r="G90" s="2"/>
      <c r="H90" s="121"/>
      <c r="I90" s="142"/>
      <c r="J90" s="2"/>
      <c r="L90" s="124"/>
      <c r="M90" s="136">
        <f>IF(I90="",0,(IF(H90="D",0,(G90*I90)/100)))</f>
        <v>0</v>
      </c>
      <c r="N90" s="136">
        <f>ROUND(IF(M90=0,(IF(I90="",0,((IF(F90&lt;$M$4,IF(ABS(G90)&lt;$O$2,0,ROUND(((ABS(G90)-$O$2)*I90)/100,2)),IF(ABS(G90)&lt;$O$4,0,ROUND(((ABS(G90)-$O$4)*I90)/100,2))))))),0),2)</f>
        <v>0</v>
      </c>
      <c r="O90" s="136">
        <f>ROUND(IF(I90="",0,((IF(M90=0,(IF(F90&lt;$M$4,IF(ABS(G90)&gt;$O$2,ROUND(($O$2*I90/100),2),ABS(G90)*I90/100),IF(ABS(G90)&gt;$O$4,ROUND(($O$4*I90/100),2),ABS(G90)*I90/100))),0)))),2)</f>
        <v>0</v>
      </c>
      <c r="P90" s="137"/>
      <c r="Q90" s="137"/>
      <c r="R90" s="137"/>
    </row>
    <row r="91" spans="1:18" customHeight="1" ht="13.2">
      <c r="A91" t="str">
        <f>IF(B91="","",A90+1)</f>
        <v/>
      </c>
      <c r="B91" s="143"/>
      <c r="D91" s="2"/>
      <c r="F91" s="143"/>
      <c r="G91" s="2"/>
      <c r="H91" s="121"/>
      <c r="I91" s="142"/>
      <c r="J91" s="2"/>
      <c r="L91" s="124"/>
      <c r="M91" s="136">
        <f>IF(I91="",0,(IF(H91="D",0,(G91*I91)/100)))</f>
        <v>0</v>
      </c>
      <c r="N91" s="136">
        <f>ROUND(IF(M91=0,(IF(I91="",0,((IF(F91&lt;$M$4,IF(ABS(G91)&lt;$O$2,0,ROUND(((ABS(G91)-$O$2)*I91)/100,2)),IF(ABS(G91)&lt;$O$4,0,ROUND(((ABS(G91)-$O$4)*I91)/100,2))))))),0),2)</f>
        <v>0</v>
      </c>
      <c r="O91" s="136">
        <f>ROUND(IF(I91="",0,((IF(M91=0,(IF(F91&lt;$M$4,IF(ABS(G91)&gt;$O$2,ROUND(($O$2*I91/100),2),ABS(G91)*I91/100),IF(ABS(G91)&gt;$O$4,ROUND(($O$4*I91/100),2),ABS(G91)*I91/100))),0)))),2)</f>
        <v>0</v>
      </c>
      <c r="P91" s="137"/>
      <c r="Q91" s="137"/>
      <c r="R91" s="137"/>
    </row>
    <row r="92" spans="1:18" customHeight="1" ht="13.2">
      <c r="A92" t="str">
        <f>IF(B92="","",A91+1)</f>
        <v/>
      </c>
      <c r="B92" s="143"/>
      <c r="D92" s="2"/>
      <c r="F92" s="143"/>
      <c r="G92" s="2"/>
      <c r="H92" s="121"/>
      <c r="I92" s="142"/>
      <c r="J92" s="2"/>
      <c r="L92" s="124"/>
      <c r="M92" s="136">
        <f>IF(I92="",0,(IF(H92="D",0,(G92*I92)/100)))</f>
        <v>0</v>
      </c>
      <c r="N92" s="136">
        <f>ROUND(IF(M92=0,(IF(I92="",0,((IF(F92&lt;$M$4,IF(ABS(G92)&lt;$O$2,0,ROUND(((ABS(G92)-$O$2)*I92)/100,2)),IF(ABS(G92)&lt;$O$4,0,ROUND(((ABS(G92)-$O$4)*I92)/100,2))))))),0),2)</f>
        <v>0</v>
      </c>
      <c r="O92" s="136">
        <f>ROUND(IF(I92="",0,((IF(M92=0,(IF(F92&lt;$M$4,IF(ABS(G92)&gt;$O$2,ROUND(($O$2*I92/100),2),ABS(G92)*I92/100),IF(ABS(G92)&gt;$O$4,ROUND(($O$4*I92/100),2),ABS(G92)*I92/100))),0)))),2)</f>
        <v>0</v>
      </c>
      <c r="P92" s="137"/>
      <c r="Q92" s="137"/>
      <c r="R92" s="137"/>
    </row>
    <row r="93" spans="1:18" customHeight="1" ht="13.2">
      <c r="A93" t="str">
        <f>IF(B93="","",A92+1)</f>
        <v/>
      </c>
      <c r="B93" s="143"/>
      <c r="D93" s="2"/>
      <c r="F93" s="143"/>
      <c r="G93" s="2"/>
      <c r="H93" s="121"/>
      <c r="I93" s="142"/>
      <c r="J93" s="2"/>
      <c r="L93" s="124"/>
      <c r="M93" s="136">
        <f>IF(I93="",0,(IF(H93="D",0,(G93*I93)/100)))</f>
        <v>0</v>
      </c>
      <c r="N93" s="136">
        <f>ROUND(IF(M93=0,(IF(I93="",0,((IF(F93&lt;$M$4,IF(ABS(G93)&lt;$O$2,0,ROUND(((ABS(G93)-$O$2)*I93)/100,2)),IF(ABS(G93)&lt;$O$4,0,ROUND(((ABS(G93)-$O$4)*I93)/100,2))))))),0),2)</f>
        <v>0</v>
      </c>
      <c r="O93" s="136">
        <f>ROUND(IF(I93="",0,((IF(M93=0,(IF(F93&lt;$M$4,IF(ABS(G93)&gt;$O$2,ROUND(($O$2*I93/100),2),ABS(G93)*I93/100),IF(ABS(G93)&gt;$O$4,ROUND(($O$4*I93/100),2),ABS(G93)*I93/100))),0)))),2)</f>
        <v>0</v>
      </c>
      <c r="P93" s="137"/>
      <c r="Q93" s="137"/>
      <c r="R93" s="137"/>
    </row>
    <row r="94" spans="1:18" customHeight="1" ht="13.2">
      <c r="A94" t="str">
        <f>IF(B94="","",A93+1)</f>
        <v/>
      </c>
      <c r="B94" s="143"/>
      <c r="D94" s="2"/>
      <c r="F94" s="143"/>
      <c r="G94" s="2"/>
      <c r="H94" s="121"/>
      <c r="I94" s="142"/>
      <c r="J94" s="2"/>
      <c r="L94" s="124"/>
      <c r="M94" s="136">
        <f>IF(I94="",0,(IF(H94="D",0,(G94*I94)/100)))</f>
        <v>0</v>
      </c>
      <c r="N94" s="136">
        <f>ROUND(IF(M94=0,(IF(I94="",0,((IF(F94&lt;$M$4,IF(ABS(G94)&lt;$O$2,0,ROUND(((ABS(G94)-$O$2)*I94)/100,2)),IF(ABS(G94)&lt;$O$4,0,ROUND(((ABS(G94)-$O$4)*I94)/100,2))))))),0),2)</f>
        <v>0</v>
      </c>
      <c r="O94" s="136">
        <f>ROUND(IF(I94="",0,((IF(M94=0,(IF(F94&lt;$M$4,IF(ABS(G94)&gt;$O$2,ROUND(($O$2*I94/100),2),ABS(G94)*I94/100),IF(ABS(G94)&gt;$O$4,ROUND(($O$4*I94/100),2),ABS(G94)*I94/100))),0)))),2)</f>
        <v>0</v>
      </c>
      <c r="P94" s="137"/>
      <c r="Q94" s="137"/>
      <c r="R94" s="137"/>
    </row>
    <row r="95" spans="1:18" customHeight="1" ht="13.2">
      <c r="A95" t="str">
        <f>IF(B95="","",A94+1)</f>
        <v/>
      </c>
      <c r="B95" s="143"/>
      <c r="D95" s="2"/>
      <c r="F95" s="143"/>
      <c r="G95" s="2"/>
      <c r="H95" s="121"/>
      <c r="I95" s="142"/>
      <c r="J95" s="2"/>
      <c r="L95" s="124"/>
      <c r="M95" s="136">
        <f>IF(I95="",0,(IF(H95="D",0,(G95*I95)/100)))</f>
        <v>0</v>
      </c>
      <c r="N95" s="136">
        <f>ROUND(IF(M95=0,(IF(I95="",0,((IF(F95&lt;$M$4,IF(ABS(G95)&lt;$O$2,0,ROUND(((ABS(G95)-$O$2)*I95)/100,2)),IF(ABS(G95)&lt;$O$4,0,ROUND(((ABS(G95)-$O$4)*I95)/100,2))))))),0),2)</f>
        <v>0</v>
      </c>
      <c r="O95" s="136">
        <f>ROUND(IF(I95="",0,((IF(M95=0,(IF(F95&lt;$M$4,IF(ABS(G95)&gt;$O$2,ROUND(($O$2*I95/100),2),ABS(G95)*I95/100),IF(ABS(G95)&gt;$O$4,ROUND(($O$4*I95/100),2),ABS(G95)*I95/100))),0)))),2)</f>
        <v>0</v>
      </c>
      <c r="P95" s="137"/>
      <c r="Q95" s="137"/>
      <c r="R95" s="137"/>
    </row>
    <row r="96" spans="1:18" customHeight="1" ht="13.2">
      <c r="A96" t="str">
        <f>IF(B96="","",A95+1)</f>
        <v/>
      </c>
      <c r="B96" s="143"/>
      <c r="D96" s="2"/>
      <c r="F96" s="143"/>
      <c r="G96" s="2"/>
      <c r="H96" s="121"/>
      <c r="I96" s="142"/>
      <c r="J96" s="2"/>
      <c r="L96" s="124"/>
      <c r="M96" s="136">
        <f>IF(I96="",0,(IF(H96="D",0,(G96*I96)/100)))</f>
        <v>0</v>
      </c>
      <c r="N96" s="136">
        <f>ROUND(IF(M96=0,(IF(I96="",0,((IF(F96&lt;$M$4,IF(ABS(G96)&lt;$O$2,0,ROUND(((ABS(G96)-$O$2)*I96)/100,2)),IF(ABS(G96)&lt;$O$4,0,ROUND(((ABS(G96)-$O$4)*I96)/100,2))))))),0),2)</f>
        <v>0</v>
      </c>
      <c r="O96" s="136">
        <f>ROUND(IF(I96="",0,((IF(M96=0,(IF(F96&lt;$M$4,IF(ABS(G96)&gt;$O$2,ROUND(($O$2*I96/100),2),ABS(G96)*I96/100),IF(ABS(G96)&gt;$O$4,ROUND(($O$4*I96/100),2),ABS(G96)*I96/100))),0)))),2)</f>
        <v>0</v>
      </c>
      <c r="P96" s="137"/>
      <c r="Q96" s="137"/>
      <c r="R96" s="137"/>
    </row>
    <row r="97" spans="1:18" customHeight="1" ht="13.2">
      <c r="A97" t="str">
        <f>IF(B97="","",A96+1)</f>
        <v/>
      </c>
      <c r="B97" s="143"/>
      <c r="D97" s="2"/>
      <c r="F97" s="143"/>
      <c r="G97" s="2"/>
      <c r="H97" s="121"/>
      <c r="I97" s="142"/>
      <c r="J97" s="2"/>
      <c r="L97" s="124"/>
      <c r="M97" s="136">
        <f>IF(I97="",0,(IF(H97="D",0,(G97*I97)/100)))</f>
        <v>0</v>
      </c>
      <c r="N97" s="136">
        <f>ROUND(IF(M97=0,(IF(I97="",0,((IF(F97&lt;$M$4,IF(ABS(G97)&lt;$O$2,0,ROUND(((ABS(G97)-$O$2)*I97)/100,2)),IF(ABS(G97)&lt;$O$4,0,ROUND(((ABS(G97)-$O$4)*I97)/100,2))))))),0),2)</f>
        <v>0</v>
      </c>
      <c r="O97" s="136">
        <f>ROUND(IF(I97="",0,((IF(M97=0,(IF(F97&lt;$M$4,IF(ABS(G97)&gt;$O$2,ROUND(($O$2*I97/100),2),ABS(G97)*I97/100),IF(ABS(G97)&gt;$O$4,ROUND(($O$4*I97/100),2),ABS(G97)*I97/100))),0)))),2)</f>
        <v>0</v>
      </c>
      <c r="P97" s="137"/>
      <c r="Q97" s="137"/>
      <c r="R97" s="137"/>
    </row>
    <row r="98" spans="1:18" customHeight="1" ht="13.2">
      <c r="A98" t="str">
        <f>IF(B98="","",A97+1)</f>
        <v/>
      </c>
      <c r="B98" s="143"/>
      <c r="D98" s="2"/>
      <c r="F98" s="143"/>
      <c r="G98" s="2"/>
      <c r="H98" s="121"/>
      <c r="I98" s="142"/>
      <c r="J98" s="2"/>
      <c r="L98" s="124"/>
      <c r="M98" s="136">
        <f>IF(I98="",0,(IF(H98="D",0,(G98*I98)/100)))</f>
        <v>0</v>
      </c>
      <c r="N98" s="136">
        <f>ROUND(IF(M98=0,(IF(I98="",0,((IF(F98&lt;$M$4,IF(ABS(G98)&lt;$O$2,0,ROUND(((ABS(G98)-$O$2)*I98)/100,2)),IF(ABS(G98)&lt;$O$4,0,ROUND(((ABS(G98)-$O$4)*I98)/100,2))))))),0),2)</f>
        <v>0</v>
      </c>
      <c r="O98" s="136">
        <f>ROUND(IF(I98="",0,((IF(M98=0,(IF(F98&lt;$M$4,IF(ABS(G98)&gt;$O$2,ROUND(($O$2*I98/100),2),ABS(G98)*I98/100),IF(ABS(G98)&gt;$O$4,ROUND(($O$4*I98/100),2),ABS(G98)*I98/100))),0)))),2)</f>
        <v>0</v>
      </c>
      <c r="P98" s="137"/>
      <c r="Q98" s="137"/>
      <c r="R98" s="137"/>
    </row>
    <row r="99" spans="1:18" customHeight="1" ht="13.2">
      <c r="A99" t="str">
        <f>IF(B99="","",A98+1)</f>
        <v/>
      </c>
      <c r="B99" s="143"/>
      <c r="D99" s="2"/>
      <c r="F99" s="143"/>
      <c r="G99" s="2"/>
      <c r="H99" s="121"/>
      <c r="I99" s="142"/>
      <c r="J99" s="2"/>
      <c r="L99" s="124"/>
      <c r="M99" s="136">
        <f>IF(I99="",0,(IF(H99="D",0,(G99*I99)/100)))</f>
        <v>0</v>
      </c>
      <c r="N99" s="136">
        <f>ROUND(IF(M99=0,(IF(I99="",0,((IF(F99&lt;$M$4,IF(ABS(G99)&lt;$O$2,0,ROUND(((ABS(G99)-$O$2)*I99)/100,2)),IF(ABS(G99)&lt;$O$4,0,ROUND(((ABS(G99)-$O$4)*I99)/100,2))))))),0),2)</f>
        <v>0</v>
      </c>
      <c r="O99" s="136">
        <f>ROUND(IF(I99="",0,((IF(M99=0,(IF(F99&lt;$M$4,IF(ABS(G99)&gt;$O$2,ROUND(($O$2*I99/100),2),ABS(G99)*I99/100),IF(ABS(G99)&gt;$O$4,ROUND(($O$4*I99/100),2),ABS(G99)*I99/100))),0)))),2)</f>
        <v>0</v>
      </c>
      <c r="P99" s="137"/>
      <c r="Q99" s="137"/>
      <c r="R99" s="137"/>
    </row>
    <row r="100" spans="1:18" customHeight="1" ht="13.2">
      <c r="A100" t="str">
        <f>IF(B100="","",A99+1)</f>
        <v/>
      </c>
      <c r="B100" s="143"/>
      <c r="D100" s="2"/>
      <c r="F100" s="143"/>
      <c r="G100" s="2"/>
      <c r="H100" s="121"/>
      <c r="I100" s="142"/>
      <c r="J100" s="2"/>
      <c r="L100" s="124"/>
      <c r="M100" s="136">
        <f>IF(I100="",0,(IF(H100="D",0,(G100*I100)/100)))</f>
        <v>0</v>
      </c>
      <c r="N100" s="136">
        <f>ROUND(IF(M100=0,(IF(I100="",0,((IF(F100&lt;$M$4,IF(ABS(G100)&lt;$O$2,0,ROUND(((ABS(G100)-$O$2)*I100)/100,2)),IF(ABS(G100)&lt;$O$4,0,ROUND(((ABS(G100)-$O$4)*I100)/100,2))))))),0),2)</f>
        <v>0</v>
      </c>
      <c r="O100" s="136">
        <f>ROUND(IF(I100="",0,((IF(M100=0,(IF(F100&lt;$M$4,IF(ABS(G100)&gt;$O$2,ROUND(($O$2*I100/100),2),ABS(G100)*I100/100),IF(ABS(G100)&gt;$O$4,ROUND(($O$4*I100/100),2),ABS(G100)*I100/100))),0)))),2)</f>
        <v>0</v>
      </c>
      <c r="P100" s="137"/>
      <c r="Q100" s="137"/>
      <c r="R100" s="137"/>
    </row>
    <row r="101" spans="1:18" customHeight="1" ht="13.2">
      <c r="A101" t="str">
        <f>IF(B101="","",A100+1)</f>
        <v/>
      </c>
      <c r="B101" s="143"/>
      <c r="D101" s="2"/>
      <c r="F101" s="143"/>
      <c r="G101" s="2"/>
      <c r="H101" s="121"/>
      <c r="I101" s="142"/>
      <c r="J101" s="2"/>
      <c r="L101" s="124"/>
      <c r="M101" s="136">
        <f>IF(I101="",0,(IF(H101="D",0,(G101*I101)/100)))</f>
        <v>0</v>
      </c>
      <c r="N101" s="136">
        <f>ROUND(IF(M101=0,(IF(I101="",0,((IF(F101&lt;$M$4,IF(ABS(G101)&lt;$O$2,0,ROUND(((ABS(G101)-$O$2)*I101)/100,2)),IF(ABS(G101)&lt;$O$4,0,ROUND(((ABS(G101)-$O$4)*I101)/100,2))))))),0),2)</f>
        <v>0</v>
      </c>
      <c r="O101" s="136">
        <f>ROUND(IF(I101="",0,((IF(M101=0,(IF(F101&lt;$M$4,IF(ABS(G101)&gt;$O$2,ROUND(($O$2*I101/100),2),ABS(G101)*I101/100),IF(ABS(G101)&gt;$O$4,ROUND(($O$4*I101/100),2),ABS(G101)*I101/100))),0)))),2)</f>
        <v>0</v>
      </c>
      <c r="P101" s="137"/>
      <c r="Q101" s="137"/>
      <c r="R101" s="137"/>
    </row>
    <row r="102" spans="1:18" customHeight="1" ht="13.2">
      <c r="A102" t="str">
        <f>IF(B102="","",A101+1)</f>
        <v/>
      </c>
      <c r="B102" s="143"/>
      <c r="D102" s="2"/>
      <c r="F102" s="143"/>
      <c r="G102" s="2"/>
      <c r="H102" s="121"/>
      <c r="I102" s="142"/>
      <c r="J102" s="2"/>
      <c r="L102" s="124"/>
      <c r="M102" s="136">
        <f>IF(I102="",0,(IF(H102="D",0,(G102*I102)/100)))</f>
        <v>0</v>
      </c>
      <c r="N102" s="136">
        <f>ROUND(IF(M102=0,(IF(I102="",0,((IF(F102&lt;$M$4,IF(ABS(G102)&lt;$O$2,0,ROUND(((ABS(G102)-$O$2)*I102)/100,2)),IF(ABS(G102)&lt;$O$4,0,ROUND(((ABS(G102)-$O$4)*I102)/100,2))))))),0),2)</f>
        <v>0</v>
      </c>
      <c r="O102" s="136">
        <f>ROUND(IF(I102="",0,((IF(M102=0,(IF(F102&lt;$M$4,IF(ABS(G102)&gt;$O$2,ROUND(($O$2*I102/100),2),ABS(G102)*I102/100),IF(ABS(G102)&gt;$O$4,ROUND(($O$4*I102/100),2),ABS(G102)*I102/100))),0)))),2)</f>
        <v>0</v>
      </c>
      <c r="P102" s="137"/>
      <c r="Q102" s="137"/>
      <c r="R102" s="137"/>
    </row>
    <row r="103" spans="1:18" customHeight="1" ht="13.2">
      <c r="A103" t="str">
        <f>IF(B103="","",A102+1)</f>
        <v/>
      </c>
      <c r="B103" s="143"/>
      <c r="D103" s="2"/>
      <c r="F103" s="143"/>
      <c r="G103" s="2"/>
      <c r="H103" s="121"/>
      <c r="I103" s="142"/>
      <c r="J103" s="2"/>
      <c r="L103" s="124"/>
      <c r="M103" s="136">
        <f>IF(I103="",0,(IF(H103="D",0,(G103*I103)/100)))</f>
        <v>0</v>
      </c>
      <c r="N103" s="136">
        <f>ROUND(IF(M103=0,(IF(I103="",0,((IF(F103&lt;$M$4,IF(ABS(G103)&lt;$O$2,0,ROUND(((ABS(G103)-$O$2)*I103)/100,2)),IF(ABS(G103)&lt;$O$4,0,ROUND(((ABS(G103)-$O$4)*I103)/100,2))))))),0),2)</f>
        <v>0</v>
      </c>
      <c r="O103" s="136">
        <f>ROUND(IF(I103="",0,((IF(M103=0,(IF(F103&lt;$M$4,IF(ABS(G103)&gt;$O$2,ROUND(($O$2*I103/100),2),ABS(G103)*I103/100),IF(ABS(G103)&gt;$O$4,ROUND(($O$4*I103/100),2),ABS(G103)*I103/100))),0)))),2)</f>
        <v>0</v>
      </c>
      <c r="P103" s="137"/>
      <c r="Q103" s="137"/>
      <c r="R103" s="137"/>
    </row>
    <row r="104" spans="1:18" customHeight="1" ht="13.2">
      <c r="A104" t="str">
        <f>IF(B104="","",A103+1)</f>
        <v/>
      </c>
      <c r="B104" s="143"/>
      <c r="D104" s="2"/>
      <c r="F104" s="143"/>
      <c r="G104" s="2"/>
      <c r="H104" s="121"/>
      <c r="I104" s="142"/>
      <c r="J104" s="2"/>
      <c r="L104" s="124"/>
      <c r="M104" s="136">
        <f>IF(I104="",0,(IF(H104="D",0,(G104*I104)/100)))</f>
        <v>0</v>
      </c>
      <c r="N104" s="136">
        <f>ROUND(IF(M104=0,(IF(I104="",0,((IF(F104&lt;$M$4,IF(ABS(G104)&lt;$O$2,0,ROUND(((ABS(G104)-$O$2)*I104)/100,2)),IF(ABS(G104)&lt;$O$4,0,ROUND(((ABS(G104)-$O$4)*I104)/100,2))))))),0),2)</f>
        <v>0</v>
      </c>
      <c r="O104" s="136">
        <f>ROUND(IF(I104="",0,((IF(M104=0,(IF(F104&lt;$M$4,IF(ABS(G104)&gt;$O$2,ROUND(($O$2*I104/100),2),ABS(G104)*I104/100),IF(ABS(G104)&gt;$O$4,ROUND(($O$4*I104/100),2),ABS(G104)*I104/100))),0)))),2)</f>
        <v>0</v>
      </c>
      <c r="P104" s="137"/>
      <c r="Q104" s="137"/>
      <c r="R104" s="137"/>
    </row>
    <row r="105" spans="1:18" customHeight="1" ht="13.2">
      <c r="A105" t="str">
        <f>IF(B105="","",A104+1)</f>
        <v/>
      </c>
      <c r="B105" s="143"/>
      <c r="D105" s="2"/>
      <c r="F105" s="143"/>
      <c r="G105" s="2"/>
      <c r="H105" s="121"/>
      <c r="I105" s="142"/>
      <c r="J105" s="2"/>
      <c r="L105" s="124"/>
      <c r="M105" s="136">
        <f>IF(I105="",0,(IF(H105="D",0,(G105*I105)/100)))</f>
        <v>0</v>
      </c>
      <c r="N105" s="136">
        <f>ROUND(IF(M105=0,(IF(I105="",0,((IF(F105&lt;$M$4,IF(ABS(G105)&lt;$O$2,0,ROUND(((ABS(G105)-$O$2)*I105)/100,2)),IF(ABS(G105)&lt;$O$4,0,ROUND(((ABS(G105)-$O$4)*I105)/100,2))))))),0),2)</f>
        <v>0</v>
      </c>
      <c r="O105" s="136">
        <f>ROUND(IF(I105="",0,((IF(M105=0,(IF(F105&lt;$M$4,IF(ABS(G105)&gt;$O$2,ROUND(($O$2*I105/100),2),ABS(G105)*I105/100),IF(ABS(G105)&gt;$O$4,ROUND(($O$4*I105/100),2),ABS(G105)*I105/100))),0)))),2)</f>
        <v>0</v>
      </c>
      <c r="P105" s="137"/>
      <c r="Q105" s="137"/>
      <c r="R105" s="137"/>
    </row>
    <row r="106" spans="1:18" customHeight="1" ht="13.2">
      <c r="A106" t="str">
        <f>IF(B106="","",A105+1)</f>
        <v/>
      </c>
      <c r="B106" s="143"/>
      <c r="D106" s="2"/>
      <c r="F106" s="143"/>
      <c r="G106" s="2"/>
      <c r="H106" s="121"/>
      <c r="I106" s="142"/>
      <c r="J106" s="2"/>
      <c r="L106" s="124"/>
      <c r="M106" s="136">
        <f>IF(I106="",0,(IF(H106="D",0,(G106*I106)/100)))</f>
        <v>0</v>
      </c>
      <c r="N106" s="136">
        <f>ROUND(IF(M106=0,(IF(I106="",0,((IF(F106&lt;$M$4,IF(ABS(G106)&lt;$O$2,0,ROUND(((ABS(G106)-$O$2)*I106)/100,2)),IF(ABS(G106)&lt;$O$4,0,ROUND(((ABS(G106)-$O$4)*I106)/100,2))))))),0),2)</f>
        <v>0</v>
      </c>
      <c r="O106" s="136">
        <f>ROUND(IF(I106="",0,((IF(M106=0,(IF(F106&lt;$M$4,IF(ABS(G106)&gt;$O$2,ROUND(($O$2*I106/100),2),ABS(G106)*I106/100),IF(ABS(G106)&gt;$O$4,ROUND(($O$4*I106/100),2),ABS(G106)*I106/100))),0)))),2)</f>
        <v>0</v>
      </c>
      <c r="P106" s="137"/>
      <c r="Q106" s="137"/>
      <c r="R106" s="137"/>
    </row>
    <row r="107" spans="1:18" customHeight="1" ht="13.2">
      <c r="A107" t="str">
        <f>IF(B107="","",A106+1)</f>
        <v/>
      </c>
      <c r="B107" s="143"/>
      <c r="D107" s="2"/>
      <c r="F107" s="143"/>
      <c r="G107" s="2"/>
      <c r="H107" s="121"/>
      <c r="I107" s="142"/>
      <c r="J107" s="2"/>
      <c r="L107" s="124"/>
      <c r="M107" s="136">
        <f>IF(I107="",0,(IF(H107="D",0,(G107*I107)/100)))</f>
        <v>0</v>
      </c>
      <c r="N107" s="136">
        <f>ROUND(IF(M107=0,(IF(I107="",0,((IF(F107&lt;$M$4,IF(ABS(G107)&lt;$O$2,0,ROUND(((ABS(G107)-$O$2)*I107)/100,2)),IF(ABS(G107)&lt;$O$4,0,ROUND(((ABS(G107)-$O$4)*I107)/100,2))))))),0),2)</f>
        <v>0</v>
      </c>
      <c r="O107" s="136">
        <f>ROUND(IF(I107="",0,((IF(M107=0,(IF(F107&lt;$M$4,IF(ABS(G107)&gt;$O$2,ROUND(($O$2*I107/100),2),ABS(G107)*I107/100),IF(ABS(G107)&gt;$O$4,ROUND(($O$4*I107/100),2),ABS(G107)*I107/100))),0)))),2)</f>
        <v>0</v>
      </c>
      <c r="P107" s="137"/>
      <c r="Q107" s="137"/>
      <c r="R107" s="137"/>
    </row>
    <row r="108" spans="1:18" customHeight="1" ht="13.2">
      <c r="A108" t="str">
        <f>IF(B108="","",A107+1)</f>
        <v/>
      </c>
      <c r="B108" s="143"/>
      <c r="D108" s="2"/>
      <c r="F108" s="143"/>
      <c r="G108" s="2"/>
      <c r="H108" s="121"/>
      <c r="I108" s="142"/>
      <c r="J108" s="2"/>
      <c r="L108" s="124"/>
      <c r="M108" s="136">
        <f>IF(I108="",0,(IF(H108="D",0,(G108*I108)/100)))</f>
        <v>0</v>
      </c>
      <c r="N108" s="136">
        <f>ROUND(IF(M108=0,(IF(I108="",0,((IF(F108&lt;$M$4,IF(ABS(G108)&lt;$O$2,0,ROUND(((ABS(G108)-$O$2)*I108)/100,2)),IF(ABS(G108)&lt;$O$4,0,ROUND(((ABS(G108)-$O$4)*I108)/100,2))))))),0),2)</f>
        <v>0</v>
      </c>
      <c r="O108" s="136">
        <f>ROUND(IF(I108="",0,((IF(M108=0,(IF(F108&lt;$M$4,IF(ABS(G108)&gt;$O$2,ROUND(($O$2*I108/100),2),ABS(G108)*I108/100),IF(ABS(G108)&gt;$O$4,ROUND(($O$4*I108/100),2),ABS(G108)*I108/100))),0)))),2)</f>
        <v>0</v>
      </c>
      <c r="P108" s="137"/>
      <c r="Q108" s="137"/>
      <c r="R108" s="137"/>
    </row>
    <row r="109" spans="1:18" customHeight="1" ht="13.2">
      <c r="A109" t="str">
        <f>IF(B109="","",A108+1)</f>
        <v/>
      </c>
      <c r="B109" s="143"/>
      <c r="D109" s="2"/>
      <c r="F109" s="143"/>
      <c r="G109" s="2"/>
      <c r="H109" s="121"/>
      <c r="I109" s="142"/>
      <c r="J109" s="2"/>
      <c r="L109" s="124"/>
      <c r="M109" s="136">
        <f>IF(I109="",0,(IF(H109="D",0,(G109*I109)/100)))</f>
        <v>0</v>
      </c>
      <c r="N109" s="136">
        <f>ROUND(IF(M109=0,(IF(I109="",0,((IF(F109&lt;$M$4,IF(ABS(G109)&lt;$O$2,0,ROUND(((ABS(G109)-$O$2)*I109)/100,2)),IF(ABS(G109)&lt;$O$4,0,ROUND(((ABS(G109)-$O$4)*I109)/100,2))))))),0),2)</f>
        <v>0</v>
      </c>
      <c r="O109" s="136">
        <f>ROUND(IF(I109="",0,((IF(M109=0,(IF(F109&lt;$M$4,IF(ABS(G109)&gt;$O$2,ROUND(($O$2*I109/100),2),ABS(G109)*I109/100),IF(ABS(G109)&gt;$O$4,ROUND(($O$4*I109/100),2),ABS(G109)*I109/100))),0)))),2)</f>
        <v>0</v>
      </c>
      <c r="P109" s="137"/>
      <c r="Q109" s="137"/>
      <c r="R109" s="137"/>
    </row>
    <row r="110" spans="1:18" customHeight="1" ht="13.2">
      <c r="A110" t="str">
        <f>IF(B110="","",A109+1)</f>
        <v/>
      </c>
      <c r="B110" s="143"/>
      <c r="D110" s="2"/>
      <c r="F110" s="143"/>
      <c r="G110" s="2"/>
      <c r="H110" s="121"/>
      <c r="I110" s="142"/>
      <c r="J110" s="2"/>
      <c r="L110" s="124"/>
      <c r="M110" s="136">
        <f>IF(I110="",0,(IF(H110="D",0,(G110*I110)/100)))</f>
        <v>0</v>
      </c>
      <c r="N110" s="136">
        <f>ROUND(IF(M110=0,(IF(I110="",0,((IF(F110&lt;$M$4,IF(ABS(G110)&lt;$O$2,0,ROUND(((ABS(G110)-$O$2)*I110)/100,2)),IF(ABS(G110)&lt;$O$4,0,ROUND(((ABS(G110)-$O$4)*I110)/100,2))))))),0),2)</f>
        <v>0</v>
      </c>
      <c r="O110" s="136">
        <f>ROUND(IF(I110="",0,((IF(M110=0,(IF(F110&lt;$M$4,IF(ABS(G110)&gt;$O$2,ROUND(($O$2*I110/100),2),ABS(G110)*I110/100),IF(ABS(G110)&gt;$O$4,ROUND(($O$4*I110/100),2),ABS(G110)*I110/100))),0)))),2)</f>
        <v>0</v>
      </c>
      <c r="P110" s="137"/>
      <c r="Q110" s="137"/>
      <c r="R110" s="137"/>
    </row>
    <row r="111" spans="1:18" customHeight="1" ht="13.2">
      <c r="A111" t="str">
        <f>IF(B111="","",A110+1)</f>
        <v/>
      </c>
      <c r="B111" s="143"/>
      <c r="D111" s="2"/>
      <c r="F111" s="143"/>
      <c r="G111" s="2"/>
      <c r="H111" s="121"/>
      <c r="I111" s="142"/>
      <c r="J111" s="2"/>
      <c r="L111" s="124"/>
      <c r="M111" s="136">
        <f>IF(I111="",0,(IF(H111="D",0,(G111*I111)/100)))</f>
        <v>0</v>
      </c>
      <c r="N111" s="136">
        <f>ROUND(IF(M111=0,(IF(I111="",0,((IF(F111&lt;$M$4,IF(ABS(G111)&lt;$O$2,0,ROUND(((ABS(G111)-$O$2)*I111)/100,2)),IF(ABS(G111)&lt;$O$4,0,ROUND(((ABS(G111)-$O$4)*I111)/100,2))))))),0),2)</f>
        <v>0</v>
      </c>
      <c r="O111" s="136">
        <f>ROUND(IF(I111="",0,((IF(M111=0,(IF(F111&lt;$M$4,IF(ABS(G111)&gt;$O$2,ROUND(($O$2*I111/100),2),ABS(G111)*I111/100),IF(ABS(G111)&gt;$O$4,ROUND(($O$4*I111/100),2),ABS(G111)*I111/100))),0)))),2)</f>
        <v>0</v>
      </c>
      <c r="P111" s="137"/>
      <c r="Q111" s="137"/>
      <c r="R111" s="137"/>
    </row>
    <row r="112" spans="1:18" customHeight="1" ht="13.2">
      <c r="A112" t="str">
        <f>IF(B112="","",A111+1)</f>
        <v/>
      </c>
      <c r="B112" s="143"/>
      <c r="D112" s="2"/>
      <c r="F112" s="143"/>
      <c r="G112" s="2"/>
      <c r="H112" s="121"/>
      <c r="I112" s="142"/>
      <c r="J112" s="2"/>
      <c r="L112" s="124"/>
      <c r="M112" s="136">
        <f>IF(I112="",0,(IF(H112="D",0,(G112*I112)/100)))</f>
        <v>0</v>
      </c>
      <c r="N112" s="136">
        <f>ROUND(IF(M112=0,(IF(I112="",0,((IF(F112&lt;$M$4,IF(ABS(G112)&lt;$O$2,0,ROUND(((ABS(G112)-$O$2)*I112)/100,2)),IF(ABS(G112)&lt;$O$4,0,ROUND(((ABS(G112)-$O$4)*I112)/100,2))))))),0),2)</f>
        <v>0</v>
      </c>
      <c r="O112" s="136">
        <f>ROUND(IF(I112="",0,((IF(M112=0,(IF(F112&lt;$M$4,IF(ABS(G112)&gt;$O$2,ROUND(($O$2*I112/100),2),ABS(G112)*I112/100),IF(ABS(G112)&gt;$O$4,ROUND(($O$4*I112/100),2),ABS(G112)*I112/100))),0)))),2)</f>
        <v>0</v>
      </c>
      <c r="P112" s="137"/>
      <c r="Q112" s="137"/>
      <c r="R112" s="137"/>
    </row>
    <row r="113" spans="1:18" customHeight="1" ht="13.2">
      <c r="A113" t="str">
        <f>IF(B113="","",A112+1)</f>
        <v/>
      </c>
      <c r="B113" s="143"/>
      <c r="D113" s="2"/>
      <c r="F113" s="143"/>
      <c r="G113" s="2"/>
      <c r="H113" s="121"/>
      <c r="I113" s="142"/>
      <c r="J113" s="2"/>
      <c r="L113" s="124"/>
      <c r="M113" s="136">
        <f>IF(I113="",0,(IF(H113="D",0,(G113*I113)/100)))</f>
        <v>0</v>
      </c>
      <c r="N113" s="136">
        <f>ROUND(IF(M113=0,(IF(I113="",0,((IF(F113&lt;$M$4,IF(ABS(G113)&lt;$O$2,0,ROUND(((ABS(G113)-$O$2)*I113)/100,2)),IF(ABS(G113)&lt;$O$4,0,ROUND(((ABS(G113)-$O$4)*I113)/100,2))))))),0),2)</f>
        <v>0</v>
      </c>
      <c r="O113" s="136">
        <f>ROUND(IF(I113="",0,((IF(M113=0,(IF(F113&lt;$M$4,IF(ABS(G113)&gt;$O$2,ROUND(($O$2*I113/100),2),ABS(G113)*I113/100),IF(ABS(G113)&gt;$O$4,ROUND(($O$4*I113/100),2),ABS(G113)*I113/100))),0)))),2)</f>
        <v>0</v>
      </c>
      <c r="P113" s="137"/>
      <c r="Q113" s="137"/>
      <c r="R113" s="137"/>
    </row>
    <row r="114" spans="1:18" customHeight="1" ht="13.2">
      <c r="A114" t="str">
        <f>IF(B114="","",A113+1)</f>
        <v/>
      </c>
      <c r="B114" s="143"/>
      <c r="D114" s="2"/>
      <c r="F114" s="143"/>
      <c r="G114" s="2"/>
      <c r="H114" s="121"/>
      <c r="I114" s="142"/>
      <c r="J114" s="2"/>
      <c r="L114" s="124"/>
      <c r="M114" s="136">
        <f>IF(I114="",0,(IF(H114="D",0,(G114*I114)/100)))</f>
        <v>0</v>
      </c>
      <c r="N114" s="136">
        <f>ROUND(IF(M114=0,(IF(I114="",0,((IF(F114&lt;$M$4,IF(ABS(G114)&lt;$O$2,0,ROUND(((ABS(G114)-$O$2)*I114)/100,2)),IF(ABS(G114)&lt;$O$4,0,ROUND(((ABS(G114)-$O$4)*I114)/100,2))))))),0),2)</f>
        <v>0</v>
      </c>
      <c r="O114" s="136">
        <f>ROUND(IF(I114="",0,((IF(M114=0,(IF(F114&lt;$M$4,IF(ABS(G114)&gt;$O$2,ROUND(($O$2*I114/100),2),ABS(G114)*I114/100),IF(ABS(G114)&gt;$O$4,ROUND(($O$4*I114/100),2),ABS(G114)*I114/100))),0)))),2)</f>
        <v>0</v>
      </c>
      <c r="P114" s="137"/>
      <c r="Q114" s="137"/>
      <c r="R114" s="137"/>
    </row>
    <row r="115" spans="1:18" customHeight="1" ht="13.2">
      <c r="A115" t="str">
        <f>IF(B115="","",A114+1)</f>
        <v/>
      </c>
      <c r="B115" s="143"/>
      <c r="D115" s="2"/>
      <c r="F115" s="143"/>
      <c r="G115" s="2"/>
      <c r="H115" s="121"/>
      <c r="I115" s="142"/>
      <c r="J115" s="2"/>
      <c r="L115" s="124"/>
      <c r="M115" s="136">
        <f>IF(I115="",0,(IF(H115="D",0,(G115*I115)/100)))</f>
        <v>0</v>
      </c>
      <c r="N115" s="136">
        <f>ROUND(IF(M115=0,(IF(I115="",0,((IF(F115&lt;$M$4,IF(ABS(G115)&lt;$O$2,0,ROUND(((ABS(G115)-$O$2)*I115)/100,2)),IF(ABS(G115)&lt;$O$4,0,ROUND(((ABS(G115)-$O$4)*I115)/100,2))))))),0),2)</f>
        <v>0</v>
      </c>
      <c r="O115" s="136">
        <f>ROUND(IF(I115="",0,((IF(M115=0,(IF(F115&lt;$M$4,IF(ABS(G115)&gt;$O$2,ROUND(($O$2*I115/100),2),ABS(G115)*I115/100),IF(ABS(G115)&gt;$O$4,ROUND(($O$4*I115/100),2),ABS(G115)*I115/100))),0)))),2)</f>
        <v>0</v>
      </c>
      <c r="P115" s="137"/>
      <c r="Q115" s="137"/>
      <c r="R115" s="137"/>
    </row>
    <row r="116" spans="1:18" customHeight="1" ht="13.2">
      <c r="A116" t="str">
        <f>IF(B116="","",A115+1)</f>
        <v/>
      </c>
      <c r="B116" s="143"/>
      <c r="D116" s="2"/>
      <c r="F116" s="143"/>
      <c r="G116" s="2"/>
      <c r="H116" s="121"/>
      <c r="I116" s="142"/>
      <c r="J116" s="2"/>
      <c r="L116" s="124"/>
      <c r="M116" s="136">
        <f>IF(I116="",0,(IF(H116="D",0,(G116*I116)/100)))</f>
        <v>0</v>
      </c>
      <c r="N116" s="136">
        <f>ROUND(IF(M116=0,(IF(I116="",0,((IF(F116&lt;$M$4,IF(ABS(G116)&lt;$O$2,0,ROUND(((ABS(G116)-$O$2)*I116)/100,2)),IF(ABS(G116)&lt;$O$4,0,ROUND(((ABS(G116)-$O$4)*I116)/100,2))))))),0),2)</f>
        <v>0</v>
      </c>
      <c r="O116" s="136">
        <f>ROUND(IF(I116="",0,((IF(M116=0,(IF(F116&lt;$M$4,IF(ABS(G116)&gt;$O$2,ROUND(($O$2*I116/100),2),ABS(G116)*I116/100),IF(ABS(G116)&gt;$O$4,ROUND(($O$4*I116/100),2),ABS(G116)*I116/100))),0)))),2)</f>
        <v>0</v>
      </c>
      <c r="P116" s="137"/>
      <c r="Q116" s="137"/>
      <c r="R116" s="137"/>
    </row>
    <row r="117" spans="1:18" customHeight="1" ht="13.2">
      <c r="A117" t="str">
        <f>IF(B117="","",A116+1)</f>
        <v/>
      </c>
      <c r="B117" s="143"/>
      <c r="D117" s="2"/>
      <c r="F117" s="143"/>
      <c r="G117" s="2"/>
      <c r="H117" s="121"/>
      <c r="I117" s="142"/>
      <c r="J117" s="2"/>
      <c r="L117" s="124"/>
      <c r="M117" s="136">
        <f>IF(I117="",0,(IF(H117="D",0,(G117*I117)/100)))</f>
        <v>0</v>
      </c>
      <c r="N117" s="136">
        <f>ROUND(IF(M117=0,(IF(I117="",0,((IF(F117&lt;$M$4,IF(ABS(G117)&lt;$O$2,0,ROUND(((ABS(G117)-$O$2)*I117)/100,2)),IF(ABS(G117)&lt;$O$4,0,ROUND(((ABS(G117)-$O$4)*I117)/100,2))))))),0),2)</f>
        <v>0</v>
      </c>
      <c r="O117" s="136">
        <f>ROUND(IF(I117="",0,((IF(M117=0,(IF(F117&lt;$M$4,IF(ABS(G117)&gt;$O$2,ROUND(($O$2*I117/100),2),ABS(G117)*I117/100),IF(ABS(G117)&gt;$O$4,ROUND(($O$4*I117/100),2),ABS(G117)*I117/100))),0)))),2)</f>
        <v>0</v>
      </c>
      <c r="P117" s="137"/>
      <c r="Q117" s="137"/>
      <c r="R117" s="137"/>
    </row>
    <row r="118" spans="1:18" customHeight="1" ht="13.2">
      <c r="A118" t="str">
        <f>IF(B118="","",A117+1)</f>
        <v/>
      </c>
      <c r="B118" s="143"/>
      <c r="D118" s="2"/>
      <c r="F118" s="143"/>
      <c r="G118" s="2"/>
      <c r="H118" s="121"/>
      <c r="I118" s="142"/>
      <c r="J118" s="2"/>
      <c r="L118" s="124"/>
      <c r="M118" s="136">
        <f>IF(I118="",0,(IF(H118="D",0,(G118*I118)/100)))</f>
        <v>0</v>
      </c>
      <c r="N118" s="136">
        <f>ROUND(IF(M118=0,(IF(I118="",0,((IF(F118&lt;$M$4,IF(ABS(G118)&lt;$O$2,0,ROUND(((ABS(G118)-$O$2)*I118)/100,2)),IF(ABS(G118)&lt;$O$4,0,ROUND(((ABS(G118)-$O$4)*I118)/100,2))))))),0),2)</f>
        <v>0</v>
      </c>
      <c r="O118" s="136">
        <f>ROUND(IF(I118="",0,((IF(M118=0,(IF(F118&lt;$M$4,IF(ABS(G118)&gt;$O$2,ROUND(($O$2*I118/100),2),ABS(G118)*I118/100),IF(ABS(G118)&gt;$O$4,ROUND(($O$4*I118/100),2),ABS(G118)*I118/100))),0)))),2)</f>
        <v>0</v>
      </c>
      <c r="P118" s="137"/>
      <c r="Q118" s="137"/>
      <c r="R118" s="137"/>
    </row>
    <row r="119" spans="1:18" customHeight="1" ht="13.2">
      <c r="A119" t="str">
        <f>IF(B119="","",A118+1)</f>
        <v/>
      </c>
      <c r="B119" s="143"/>
      <c r="D119" s="2"/>
      <c r="F119" s="143"/>
      <c r="G119" s="2"/>
      <c r="H119" s="121"/>
      <c r="I119" s="142"/>
      <c r="J119" s="2"/>
      <c r="L119" s="124"/>
      <c r="M119" s="136">
        <f>IF(I119="",0,(IF(H119="D",0,(G119*I119)/100)))</f>
        <v>0</v>
      </c>
      <c r="N119" s="136">
        <f>ROUND(IF(M119=0,(IF(I119="",0,((IF(F119&lt;$M$4,IF(ABS(G119)&lt;$O$2,0,ROUND(((ABS(G119)-$O$2)*I119)/100,2)),IF(ABS(G119)&lt;$O$4,0,ROUND(((ABS(G119)-$O$4)*I119)/100,2))))))),0),2)</f>
        <v>0</v>
      </c>
      <c r="O119" s="136">
        <f>ROUND(IF(I119="",0,((IF(M119=0,(IF(F119&lt;$M$4,IF(ABS(G119)&gt;$O$2,ROUND(($O$2*I119/100),2),ABS(G119)*I119/100),IF(ABS(G119)&gt;$O$4,ROUND(($O$4*I119/100),2),ABS(G119)*I119/100))),0)))),2)</f>
        <v>0</v>
      </c>
      <c r="P119" s="137"/>
      <c r="Q119" s="137"/>
      <c r="R119" s="137"/>
    </row>
    <row r="120" spans="1:18" customHeight="1" ht="13.2">
      <c r="A120" t="str">
        <f>IF(B120="","",A119+1)</f>
        <v/>
      </c>
      <c r="B120" s="143"/>
      <c r="D120" s="2"/>
      <c r="F120" s="143"/>
      <c r="G120" s="2"/>
      <c r="H120" s="121"/>
      <c r="I120" s="142"/>
      <c r="J120" s="2"/>
      <c r="L120" s="124"/>
      <c r="M120" s="136">
        <f>IF(I120="",0,(IF(H120="D",0,(G120*I120)/100)))</f>
        <v>0</v>
      </c>
      <c r="N120" s="136">
        <f>ROUND(IF(M120=0,(IF(I120="",0,((IF(F120&lt;$M$4,IF(ABS(G120)&lt;$O$2,0,ROUND(((ABS(G120)-$O$2)*I120)/100,2)),IF(ABS(G120)&lt;$O$4,0,ROUND(((ABS(G120)-$O$4)*I120)/100,2))))))),0),2)</f>
        <v>0</v>
      </c>
      <c r="O120" s="136">
        <f>ROUND(IF(I120="",0,((IF(M120=0,(IF(F120&lt;$M$4,IF(ABS(G120)&gt;$O$2,ROUND(($O$2*I120/100),2),ABS(G120)*I120/100),IF(ABS(G120)&gt;$O$4,ROUND(($O$4*I120/100),2),ABS(G120)*I120/100))),0)))),2)</f>
        <v>0</v>
      </c>
      <c r="P120" s="137"/>
      <c r="Q120" s="137"/>
      <c r="R120" s="137"/>
    </row>
    <row r="121" spans="1:18" customHeight="1" ht="13.2">
      <c r="A121" t="str">
        <f>IF(B121="","",A120+1)</f>
        <v/>
      </c>
      <c r="B121" s="143"/>
      <c r="D121" s="2"/>
      <c r="F121" s="143"/>
      <c r="G121" s="2"/>
      <c r="H121" s="121"/>
      <c r="I121" s="142"/>
      <c r="J121" s="2"/>
      <c r="L121" s="124"/>
      <c r="M121" s="136">
        <f>IF(I121="",0,(IF(H121="D",0,(G121*I121)/100)))</f>
        <v>0</v>
      </c>
      <c r="N121" s="136">
        <f>ROUND(IF(M121=0,(IF(I121="",0,((IF(F121&lt;$M$4,IF(ABS(G121)&lt;$O$2,0,ROUND(((ABS(G121)-$O$2)*I121)/100,2)),IF(ABS(G121)&lt;$O$4,0,ROUND(((ABS(G121)-$O$4)*I121)/100,2))))))),0),2)</f>
        <v>0</v>
      </c>
      <c r="O121" s="136">
        <f>ROUND(IF(I121="",0,((IF(M121=0,(IF(F121&lt;$M$4,IF(ABS(G121)&gt;$O$2,ROUND(($O$2*I121/100),2),ABS(G121)*I121/100),IF(ABS(G121)&gt;$O$4,ROUND(($O$4*I121/100),2),ABS(G121)*I121/100))),0)))),2)</f>
        <v>0</v>
      </c>
      <c r="P121" s="137"/>
      <c r="Q121" s="137"/>
      <c r="R121" s="137"/>
    </row>
    <row r="122" spans="1:18" customHeight="1" ht="13.2">
      <c r="A122" t="str">
        <f>IF(B122="","",A121+1)</f>
        <v/>
      </c>
      <c r="B122" s="143"/>
      <c r="D122" s="2"/>
      <c r="F122" s="143"/>
      <c r="G122" s="2"/>
      <c r="H122" s="121"/>
      <c r="I122" s="142"/>
      <c r="J122" s="2"/>
      <c r="L122" s="124"/>
      <c r="M122" s="136">
        <f>IF(I122="",0,(IF(H122="D",0,(G122*I122)/100)))</f>
        <v>0</v>
      </c>
      <c r="N122" s="136">
        <f>ROUND(IF(M122=0,(IF(I122="",0,((IF(F122&lt;$M$4,IF(ABS(G122)&lt;$O$2,0,ROUND(((ABS(G122)-$O$2)*I122)/100,2)),IF(ABS(G122)&lt;$O$4,0,ROUND(((ABS(G122)-$O$4)*I122)/100,2))))))),0),2)</f>
        <v>0</v>
      </c>
      <c r="O122" s="136">
        <f>ROUND(IF(I122="",0,((IF(M122=0,(IF(F122&lt;$M$4,IF(ABS(G122)&gt;$O$2,ROUND(($O$2*I122/100),2),ABS(G122)*I122/100),IF(ABS(G122)&gt;$O$4,ROUND(($O$4*I122/100),2),ABS(G122)*I122/100))),0)))),2)</f>
        <v>0</v>
      </c>
      <c r="P122" s="137"/>
      <c r="Q122" s="137"/>
      <c r="R122" s="137"/>
    </row>
    <row r="123" spans="1:18" customHeight="1" ht="13.2">
      <c r="A123" t="str">
        <f>IF(B123="","",A122+1)</f>
        <v/>
      </c>
      <c r="B123" s="143"/>
      <c r="D123" s="2"/>
      <c r="F123" s="143"/>
      <c r="G123" s="2"/>
      <c r="H123" s="121"/>
      <c r="I123" s="142"/>
      <c r="J123" s="2"/>
      <c r="L123" s="124"/>
      <c r="M123" s="136">
        <f>IF(I123="",0,(IF(H123="D",0,(G123*I123)/100)))</f>
        <v>0</v>
      </c>
      <c r="N123" s="136">
        <f>ROUND(IF(M123=0,(IF(I123="",0,((IF(F123&lt;$M$4,IF(ABS(G123)&lt;$O$2,0,ROUND(((ABS(G123)-$O$2)*I123)/100,2)),IF(ABS(G123)&lt;$O$4,0,ROUND(((ABS(G123)-$O$4)*I123)/100,2))))))),0),2)</f>
        <v>0</v>
      </c>
      <c r="O123" s="136">
        <f>ROUND(IF(I123="",0,((IF(M123=0,(IF(F123&lt;$M$4,IF(ABS(G123)&gt;$O$2,ROUND(($O$2*I123/100),2),ABS(G123)*I123/100),IF(ABS(G123)&gt;$O$4,ROUND(($O$4*I123/100),2),ABS(G123)*I123/100))),0)))),2)</f>
        <v>0</v>
      </c>
      <c r="P123" s="137"/>
      <c r="Q123" s="137"/>
      <c r="R123" s="137"/>
    </row>
    <row r="124" spans="1:18" customHeight="1" ht="13.2">
      <c r="A124" t="str">
        <f>IF(B124="","",A123+1)</f>
        <v/>
      </c>
      <c r="B124" s="143"/>
      <c r="D124" s="2"/>
      <c r="F124" s="143"/>
      <c r="G124" s="2"/>
      <c r="H124" s="121"/>
      <c r="I124" s="142"/>
      <c r="J124" s="2"/>
      <c r="L124" s="124"/>
      <c r="M124" s="136">
        <f>IF(I124="",0,(IF(H124="D",0,(G124*I124)/100)))</f>
        <v>0</v>
      </c>
      <c r="N124" s="136">
        <f>ROUND(IF(M124=0,(IF(I124="",0,((IF(F124&lt;$M$4,IF(ABS(G124)&lt;$O$2,0,ROUND(((ABS(G124)-$O$2)*I124)/100,2)),IF(ABS(G124)&lt;$O$4,0,ROUND(((ABS(G124)-$O$4)*I124)/100,2))))))),0),2)</f>
        <v>0</v>
      </c>
      <c r="O124" s="136">
        <f>ROUND(IF(I124="",0,((IF(M124=0,(IF(F124&lt;$M$4,IF(ABS(G124)&gt;$O$2,ROUND(($O$2*I124/100),2),ABS(G124)*I124/100),IF(ABS(G124)&gt;$O$4,ROUND(($O$4*I124/100),2),ABS(G124)*I124/100))),0)))),2)</f>
        <v>0</v>
      </c>
      <c r="P124" s="137"/>
      <c r="Q124" s="137"/>
      <c r="R124" s="137"/>
    </row>
    <row r="125" spans="1:18" customHeight="1" ht="13.2">
      <c r="A125" t="str">
        <f>IF(B125="","",A124+1)</f>
        <v/>
      </c>
      <c r="B125" s="143"/>
      <c r="D125" s="2"/>
      <c r="F125" s="143"/>
      <c r="G125" s="2"/>
      <c r="H125" s="121"/>
      <c r="I125" s="142"/>
      <c r="J125" s="2"/>
      <c r="L125" s="124"/>
      <c r="M125" s="136">
        <f>IF(I125="",0,(IF(H125="D",0,(G125*I125)/100)))</f>
        <v>0</v>
      </c>
      <c r="N125" s="136">
        <f>ROUND(IF(M125=0,(IF(I125="",0,((IF(F125&lt;$M$4,IF(ABS(G125)&lt;$O$2,0,ROUND(((ABS(G125)-$O$2)*I125)/100,2)),IF(ABS(G125)&lt;$O$4,0,ROUND(((ABS(G125)-$O$4)*I125)/100,2))))))),0),2)</f>
        <v>0</v>
      </c>
      <c r="O125" s="136">
        <f>ROUND(IF(I125="",0,((IF(M125=0,(IF(F125&lt;$M$4,IF(ABS(G125)&gt;$O$2,ROUND(($O$2*I125/100),2),ABS(G125)*I125/100),IF(ABS(G125)&gt;$O$4,ROUND(($O$4*I125/100),2),ABS(G125)*I125/100))),0)))),2)</f>
        <v>0</v>
      </c>
      <c r="P125" s="137"/>
      <c r="Q125" s="137"/>
      <c r="R125" s="137"/>
    </row>
    <row r="126" spans="1:18" customHeight="1" ht="13.2">
      <c r="A126" t="str">
        <f>IF(B126="","",A125+1)</f>
        <v/>
      </c>
      <c r="B126" s="143"/>
      <c r="D126" s="2"/>
      <c r="F126" s="143"/>
      <c r="G126" s="2"/>
      <c r="H126" s="121"/>
      <c r="I126" s="142"/>
      <c r="J126" s="2"/>
      <c r="L126" s="124"/>
      <c r="M126" s="136">
        <f>IF(I126="",0,(IF(H126="D",0,(G126*I126)/100)))</f>
        <v>0</v>
      </c>
      <c r="N126" s="136">
        <f>ROUND(IF(M126=0,(IF(I126="",0,((IF(F126&lt;$M$4,IF(ABS(G126)&lt;$O$2,0,ROUND(((ABS(G126)-$O$2)*I126)/100,2)),IF(ABS(G126)&lt;$O$4,0,ROUND(((ABS(G126)-$O$4)*I126)/100,2))))))),0),2)</f>
        <v>0</v>
      </c>
      <c r="O126" s="136">
        <f>ROUND(IF(I126="",0,((IF(M126=0,(IF(F126&lt;$M$4,IF(ABS(G126)&gt;$O$2,ROUND(($O$2*I126/100),2),ABS(G126)*I126/100),IF(ABS(G126)&gt;$O$4,ROUND(($O$4*I126/100),2),ABS(G126)*I126/100))),0)))),2)</f>
        <v>0</v>
      </c>
      <c r="P126" s="137"/>
      <c r="Q126" s="137"/>
      <c r="R126" s="137"/>
    </row>
    <row r="127" spans="1:18" customHeight="1" ht="13.2">
      <c r="A127" t="str">
        <f>IF(B127="","",A126+1)</f>
        <v/>
      </c>
      <c r="B127" s="143"/>
      <c r="D127" s="2"/>
      <c r="F127" s="143"/>
      <c r="G127" s="2"/>
      <c r="H127" s="121"/>
      <c r="I127" s="142"/>
      <c r="J127" s="2"/>
      <c r="L127" s="124"/>
      <c r="M127" s="136">
        <f>IF(I127="",0,(IF(H127="D",0,(G127*I127)/100)))</f>
        <v>0</v>
      </c>
      <c r="N127" s="136">
        <f>ROUND(IF(M127=0,(IF(I127="",0,((IF(F127&lt;$M$4,IF(ABS(G127)&lt;$O$2,0,ROUND(((ABS(G127)-$O$2)*I127)/100,2)),IF(ABS(G127)&lt;$O$4,0,ROUND(((ABS(G127)-$O$4)*I127)/100,2))))))),0),2)</f>
        <v>0</v>
      </c>
      <c r="O127" s="136">
        <f>ROUND(IF(I127="",0,((IF(M127=0,(IF(F127&lt;$M$4,IF(ABS(G127)&gt;$O$2,ROUND(($O$2*I127/100),2),ABS(G127)*I127/100),IF(ABS(G127)&gt;$O$4,ROUND(($O$4*I127/100),2),ABS(G127)*I127/100))),0)))),2)</f>
        <v>0</v>
      </c>
      <c r="P127" s="137"/>
      <c r="Q127" s="137"/>
      <c r="R127" s="137"/>
    </row>
    <row r="128" spans="1:18" customHeight="1" ht="13.2">
      <c r="A128" t="str">
        <f>IF(B128="","",A127+1)</f>
        <v/>
      </c>
      <c r="B128" s="143"/>
      <c r="D128" s="2"/>
      <c r="F128" s="143"/>
      <c r="G128" s="2"/>
      <c r="H128" s="121"/>
      <c r="I128" s="142"/>
      <c r="J128" s="2"/>
      <c r="L128" s="124"/>
      <c r="M128" s="136">
        <f>IF(I128="",0,(IF(H128="D",0,(G128*I128)/100)))</f>
        <v>0</v>
      </c>
      <c r="N128" s="136">
        <f>ROUND(IF(M128=0,(IF(I128="",0,((IF(F128&lt;$M$4,IF(ABS(G128)&lt;$O$2,0,ROUND(((ABS(G128)-$O$2)*I128)/100,2)),IF(ABS(G128)&lt;$O$4,0,ROUND(((ABS(G128)-$O$4)*I128)/100,2))))))),0),2)</f>
        <v>0</v>
      </c>
      <c r="O128" s="136">
        <f>ROUND(IF(I128="",0,((IF(M128=0,(IF(F128&lt;$M$4,IF(ABS(G128)&gt;$O$2,ROUND(($O$2*I128/100),2),ABS(G128)*I128/100),IF(ABS(G128)&gt;$O$4,ROUND(($O$4*I128/100),2),ABS(G128)*I128/100))),0)))),2)</f>
        <v>0</v>
      </c>
      <c r="P128" s="137"/>
      <c r="Q128" s="137"/>
      <c r="R128" s="137"/>
    </row>
    <row r="129" spans="1:18" customHeight="1" ht="13.2">
      <c r="A129" t="str">
        <f>IF(B129="","",A128+1)</f>
        <v/>
      </c>
      <c r="B129" s="143"/>
      <c r="D129" s="2"/>
      <c r="F129" s="143"/>
      <c r="G129" s="2"/>
      <c r="H129" s="121"/>
      <c r="I129" s="142"/>
      <c r="J129" s="2"/>
      <c r="L129" s="124"/>
      <c r="M129" s="136">
        <f>IF(I129="",0,(IF(H129="D",0,(G129*I129)/100)))</f>
        <v>0</v>
      </c>
      <c r="N129" s="136">
        <f>ROUND(IF(M129=0,(IF(I129="",0,((IF(F129&lt;$M$4,IF(ABS(G129)&lt;$O$2,0,ROUND(((ABS(G129)-$O$2)*I129)/100,2)),IF(ABS(G129)&lt;$O$4,0,ROUND(((ABS(G129)-$O$4)*I129)/100,2))))))),0),2)</f>
        <v>0</v>
      </c>
      <c r="O129" s="136">
        <f>ROUND(IF(I129="",0,((IF(M129=0,(IF(F129&lt;$M$4,IF(ABS(G129)&gt;$O$2,ROUND(($O$2*I129/100),2),ABS(G129)*I129/100),IF(ABS(G129)&gt;$O$4,ROUND(($O$4*I129/100),2),ABS(G129)*I129/100))),0)))),2)</f>
        <v>0</v>
      </c>
      <c r="P129" s="137"/>
      <c r="Q129" s="137"/>
      <c r="R129" s="137"/>
    </row>
    <row r="130" spans="1:18" customHeight="1" ht="13.2">
      <c r="A130" t="str">
        <f>IF(B130="","",A129+1)</f>
        <v/>
      </c>
      <c r="B130" s="143"/>
      <c r="D130" s="2"/>
      <c r="F130" s="143"/>
      <c r="G130" s="2"/>
      <c r="H130" s="121"/>
      <c r="I130" s="142"/>
      <c r="J130" s="2"/>
      <c r="L130" s="124"/>
      <c r="M130" s="136">
        <f>IF(I130="",0,(IF(H130="D",0,(G130*I130)/100)))</f>
        <v>0</v>
      </c>
      <c r="N130" s="136">
        <f>ROUND(IF(M130=0,(IF(I130="",0,((IF(F130&lt;$M$4,IF(ABS(G130)&lt;$O$2,0,ROUND(((ABS(G130)-$O$2)*I130)/100,2)),IF(ABS(G130)&lt;$O$4,0,ROUND(((ABS(G130)-$O$4)*I130)/100,2))))))),0),2)</f>
        <v>0</v>
      </c>
      <c r="O130" s="136">
        <f>ROUND(IF(I130="",0,((IF(M130=0,(IF(F130&lt;$M$4,IF(ABS(G130)&gt;$O$2,ROUND(($O$2*I130/100),2),ABS(G130)*I130/100),IF(ABS(G130)&gt;$O$4,ROUND(($O$4*I130/100),2),ABS(G130)*I130/100))),0)))),2)</f>
        <v>0</v>
      </c>
      <c r="P130" s="137"/>
      <c r="Q130" s="137"/>
      <c r="R130" s="137"/>
    </row>
    <row r="131" spans="1:18" customHeight="1" ht="13.2">
      <c r="A131" t="str">
        <f>IF(B131="","",A130+1)</f>
        <v/>
      </c>
      <c r="B131" s="143"/>
      <c r="D131" s="2"/>
      <c r="F131" s="143"/>
      <c r="G131" s="2"/>
      <c r="H131" s="121"/>
      <c r="I131" s="142"/>
      <c r="J131" s="2"/>
      <c r="L131" s="124"/>
      <c r="M131" s="136">
        <f>IF(I131="",0,(IF(H131="D",0,(G131*I131)/100)))</f>
        <v>0</v>
      </c>
      <c r="N131" s="136">
        <f>ROUND(IF(M131=0,(IF(I131="",0,((IF(F131&lt;$M$4,IF(ABS(G131)&lt;$O$2,0,ROUND(((ABS(G131)-$O$2)*I131)/100,2)),IF(ABS(G131)&lt;$O$4,0,ROUND(((ABS(G131)-$O$4)*I131)/100,2))))))),0),2)</f>
        <v>0</v>
      </c>
      <c r="O131" s="136">
        <f>ROUND(IF(I131="",0,((IF(M131=0,(IF(F131&lt;$M$4,IF(ABS(G131)&gt;$O$2,ROUND(($O$2*I131/100),2),ABS(G131)*I131/100),IF(ABS(G131)&gt;$O$4,ROUND(($O$4*I131/100),2),ABS(G131)*I131/100))),0)))),2)</f>
        <v>0</v>
      </c>
      <c r="P131" s="137"/>
      <c r="Q131" s="137"/>
      <c r="R131" s="137"/>
    </row>
    <row r="132" spans="1:18" customHeight="1" ht="13.2">
      <c r="A132" t="str">
        <f>IF(B132="","",A131+1)</f>
        <v/>
      </c>
      <c r="B132" s="143"/>
      <c r="D132" s="2"/>
      <c r="F132" s="143"/>
      <c r="G132" s="2"/>
      <c r="H132" s="121"/>
      <c r="I132" s="142"/>
      <c r="J132" s="2"/>
      <c r="L132" s="124"/>
      <c r="M132" s="136">
        <f>IF(I132="",0,(IF(H132="D",0,(G132*I132)/100)))</f>
        <v>0</v>
      </c>
      <c r="N132" s="136">
        <f>ROUND(IF(M132=0,(IF(I132="",0,((IF(F132&lt;$M$4,IF(ABS(G132)&lt;$O$2,0,ROUND(((ABS(G132)-$O$2)*I132)/100,2)),IF(ABS(G132)&lt;$O$4,0,ROUND(((ABS(G132)-$O$4)*I132)/100,2))))))),0),2)</f>
        <v>0</v>
      </c>
      <c r="O132" s="136">
        <f>ROUND(IF(I132="",0,((IF(M132=0,(IF(F132&lt;$M$4,IF(ABS(G132)&gt;$O$2,ROUND(($O$2*I132/100),2),ABS(G132)*I132/100),IF(ABS(G132)&gt;$O$4,ROUND(($O$4*I132/100),2),ABS(G132)*I132/100))),0)))),2)</f>
        <v>0</v>
      </c>
      <c r="P132" s="137"/>
      <c r="Q132" s="137"/>
      <c r="R132" s="137"/>
    </row>
    <row r="133" spans="1:18" customHeight="1" ht="13.2">
      <c r="A133" t="str">
        <f>IF(B133="","",A132+1)</f>
        <v/>
      </c>
      <c r="B133" s="143"/>
      <c r="D133" s="2"/>
      <c r="F133" s="143"/>
      <c r="G133" s="2"/>
      <c r="H133" s="121"/>
      <c r="I133" s="142"/>
      <c r="J133" s="2"/>
      <c r="L133" s="124"/>
      <c r="M133" s="136">
        <f>IF(I133="",0,(IF(H133="D",0,(G133*I133)/100)))</f>
        <v>0</v>
      </c>
      <c r="N133" s="136">
        <f>ROUND(IF(M133=0,(IF(I133="",0,((IF(F133&lt;$M$4,IF(ABS(G133)&lt;$O$2,0,ROUND(((ABS(G133)-$O$2)*I133)/100,2)),IF(ABS(G133)&lt;$O$4,0,ROUND(((ABS(G133)-$O$4)*I133)/100,2))))))),0),2)</f>
        <v>0</v>
      </c>
      <c r="O133" s="136">
        <f>ROUND(IF(I133="",0,((IF(M133=0,(IF(F133&lt;$M$4,IF(ABS(G133)&gt;$O$2,ROUND(($O$2*I133/100),2),ABS(G133)*I133/100),IF(ABS(G133)&gt;$O$4,ROUND(($O$4*I133/100),2),ABS(G133)*I133/100))),0)))),2)</f>
        <v>0</v>
      </c>
      <c r="P133" s="137"/>
      <c r="Q133" s="137"/>
      <c r="R133" s="137"/>
    </row>
    <row r="134" spans="1:18" customHeight="1" ht="13.2">
      <c r="A134" t="str">
        <f>IF(B134="","",A133+1)</f>
        <v/>
      </c>
      <c r="B134" s="143"/>
      <c r="D134" s="2"/>
      <c r="F134" s="143"/>
      <c r="G134" s="2"/>
      <c r="H134" s="121"/>
      <c r="I134" s="142"/>
      <c r="J134" s="2"/>
      <c r="L134" s="124"/>
      <c r="M134" s="136">
        <f>IF(I134="",0,(IF(H134="D",0,(G134*I134)/100)))</f>
        <v>0</v>
      </c>
      <c r="N134" s="136">
        <f>ROUND(IF(M134=0,(IF(I134="",0,((IF(F134&lt;$M$4,IF(ABS(G134)&lt;$O$2,0,ROUND(((ABS(G134)-$O$2)*I134)/100,2)),IF(ABS(G134)&lt;$O$4,0,ROUND(((ABS(G134)-$O$4)*I134)/100,2))))))),0),2)</f>
        <v>0</v>
      </c>
      <c r="O134" s="136">
        <f>ROUND(IF(I134="",0,((IF(M134=0,(IF(F134&lt;$M$4,IF(ABS(G134)&gt;$O$2,ROUND(($O$2*I134/100),2),ABS(G134)*I134/100),IF(ABS(G134)&gt;$O$4,ROUND(($O$4*I134/100),2),ABS(G134)*I134/100))),0)))),2)</f>
        <v>0</v>
      </c>
      <c r="P134" s="137"/>
      <c r="Q134" s="137"/>
      <c r="R134" s="137"/>
    </row>
    <row r="135" spans="1:18" customHeight="1" ht="13.2">
      <c r="A135" t="str">
        <f>IF(B135="","",A134+1)</f>
        <v/>
      </c>
      <c r="B135" s="143"/>
      <c r="D135" s="2"/>
      <c r="F135" s="143"/>
      <c r="G135" s="2"/>
      <c r="H135" s="121"/>
      <c r="I135" s="142"/>
      <c r="J135" s="2"/>
      <c r="L135" s="124"/>
      <c r="M135" s="136">
        <f>IF(I135="",0,(IF(H135="D",0,(G135*I135)/100)))</f>
        <v>0</v>
      </c>
      <c r="N135" s="136">
        <f>ROUND(IF(M135=0,(IF(I135="",0,((IF(F135&lt;$M$4,IF(ABS(G135)&lt;$O$2,0,ROUND(((ABS(G135)-$O$2)*I135)/100,2)),IF(ABS(G135)&lt;$O$4,0,ROUND(((ABS(G135)-$O$4)*I135)/100,2))))))),0),2)</f>
        <v>0</v>
      </c>
      <c r="O135" s="136">
        <f>ROUND(IF(I135="",0,((IF(M135=0,(IF(F135&lt;$M$4,IF(ABS(G135)&gt;$O$2,ROUND(($O$2*I135/100),2),ABS(G135)*I135/100),IF(ABS(G135)&gt;$O$4,ROUND(($O$4*I135/100),2),ABS(G135)*I135/100))),0)))),2)</f>
        <v>0</v>
      </c>
      <c r="P135" s="137"/>
      <c r="Q135" s="137"/>
      <c r="R135" s="137"/>
    </row>
    <row r="136" spans="1:18" customHeight="1" ht="13.2">
      <c r="A136" t="str">
        <f>IF(B136="","",A135+1)</f>
        <v/>
      </c>
      <c r="B136" s="143"/>
      <c r="D136" s="2"/>
      <c r="F136" s="143"/>
      <c r="G136" s="2"/>
      <c r="H136" s="121"/>
      <c r="I136" s="142"/>
      <c r="J136" s="2"/>
      <c r="L136" s="124"/>
      <c r="M136" s="136">
        <f>IF(I136="",0,(IF(H136="D",0,(G136*I136)/100)))</f>
        <v>0</v>
      </c>
      <c r="N136" s="136">
        <f>ROUND(IF(M136=0,(IF(I136="",0,((IF(F136&lt;$M$4,IF(ABS(G136)&lt;$O$2,0,ROUND(((ABS(G136)-$O$2)*I136)/100,2)),IF(ABS(G136)&lt;$O$4,0,ROUND(((ABS(G136)-$O$4)*I136)/100,2))))))),0),2)</f>
        <v>0</v>
      </c>
      <c r="O136" s="136">
        <f>ROUND(IF(I136="",0,((IF(M136=0,(IF(F136&lt;$M$4,IF(ABS(G136)&gt;$O$2,ROUND(($O$2*I136/100),2),ABS(G136)*I136/100),IF(ABS(G136)&gt;$O$4,ROUND(($O$4*I136/100),2),ABS(G136)*I136/100))),0)))),2)</f>
        <v>0</v>
      </c>
      <c r="P136" s="137"/>
      <c r="Q136" s="137"/>
      <c r="R136" s="137"/>
    </row>
    <row r="137" spans="1:18" customHeight="1" ht="13.2">
      <c r="A137" t="str">
        <f>IF(B137="","",A136+1)</f>
        <v/>
      </c>
      <c r="B137" s="143"/>
      <c r="D137" s="2"/>
      <c r="F137" s="143"/>
      <c r="G137" s="2"/>
      <c r="H137" s="121"/>
      <c r="I137" s="142"/>
      <c r="J137" s="2"/>
      <c r="L137" s="124"/>
      <c r="M137" s="136">
        <f>IF(I137="",0,(IF(H137="D",0,(G137*I137)/100)))</f>
        <v>0</v>
      </c>
      <c r="N137" s="136">
        <f>ROUND(IF(M137=0,(IF(I137="",0,((IF(F137&lt;$M$4,IF(ABS(G137)&lt;$O$2,0,ROUND(((ABS(G137)-$O$2)*I137)/100,2)),IF(ABS(G137)&lt;$O$4,0,ROUND(((ABS(G137)-$O$4)*I137)/100,2))))))),0),2)</f>
        <v>0</v>
      </c>
      <c r="O137" s="136">
        <f>ROUND(IF(I137="",0,((IF(M137=0,(IF(F137&lt;$M$4,IF(ABS(G137)&gt;$O$2,ROUND(($O$2*I137/100),2),ABS(G137)*I137/100),IF(ABS(G137)&gt;$O$4,ROUND(($O$4*I137/100),2),ABS(G137)*I137/100))),0)))),2)</f>
        <v>0</v>
      </c>
      <c r="P137" s="137"/>
      <c r="Q137" s="137"/>
      <c r="R137" s="137"/>
    </row>
    <row r="138" spans="1:18" customHeight="1" ht="13.2">
      <c r="A138" t="str">
        <f>IF(B138="","",A137+1)</f>
        <v/>
      </c>
      <c r="B138" s="143"/>
      <c r="D138" s="2"/>
      <c r="F138" s="143"/>
      <c r="G138" s="2"/>
      <c r="H138" s="121"/>
      <c r="I138" s="142"/>
      <c r="J138" s="2"/>
      <c r="L138" s="124"/>
      <c r="M138" s="136">
        <f>IF(I138="",0,(IF(H138="D",0,(G138*I138)/100)))</f>
        <v>0</v>
      </c>
      <c r="N138" s="136">
        <f>ROUND(IF(M138=0,(IF(I138="",0,((IF(F138&lt;$M$4,IF(ABS(G138)&lt;$O$2,0,ROUND(((ABS(G138)-$O$2)*I138)/100,2)),IF(ABS(G138)&lt;$O$4,0,ROUND(((ABS(G138)-$O$4)*I138)/100,2))))))),0),2)</f>
        <v>0</v>
      </c>
      <c r="O138" s="136">
        <f>ROUND(IF(I138="",0,((IF(M138=0,(IF(F138&lt;$M$4,IF(ABS(G138)&gt;$O$2,ROUND(($O$2*I138/100),2),ABS(G138)*I138/100),IF(ABS(G138)&gt;$O$4,ROUND(($O$4*I138/100),2),ABS(G138)*I138/100))),0)))),2)</f>
        <v>0</v>
      </c>
      <c r="P138" s="137"/>
      <c r="Q138" s="137"/>
      <c r="R138" s="137"/>
    </row>
    <row r="139" spans="1:18" customHeight="1" ht="13.2">
      <c r="A139" t="str">
        <f>IF(B139="","",A138+1)</f>
        <v/>
      </c>
      <c r="B139" s="143"/>
      <c r="D139" s="2"/>
      <c r="F139" s="143"/>
      <c r="G139" s="2"/>
      <c r="H139" s="121"/>
      <c r="I139" s="142"/>
      <c r="J139" s="2"/>
      <c r="L139" s="124"/>
      <c r="M139" s="136">
        <f>IF(I139="",0,(IF(H139="D",0,(G139*I139)/100)))</f>
        <v>0</v>
      </c>
      <c r="N139" s="136">
        <f>ROUND(IF(M139=0,(IF(I139="",0,((IF(F139&lt;$M$4,IF(ABS(G139)&lt;$O$2,0,ROUND(((ABS(G139)-$O$2)*I139)/100,2)),IF(ABS(G139)&lt;$O$4,0,ROUND(((ABS(G139)-$O$4)*I139)/100,2))))))),0),2)</f>
        <v>0</v>
      </c>
      <c r="O139" s="136">
        <f>ROUND(IF(I139="",0,((IF(M139=0,(IF(F139&lt;$M$4,IF(ABS(G139)&gt;$O$2,ROUND(($O$2*I139/100),2),ABS(G139)*I139/100),IF(ABS(G139)&gt;$O$4,ROUND(($O$4*I139/100),2),ABS(G139)*I139/100))),0)))),2)</f>
        <v>0</v>
      </c>
      <c r="P139" s="137"/>
      <c r="Q139" s="137"/>
      <c r="R139" s="137"/>
    </row>
    <row r="140" spans="1:18" customHeight="1" ht="13.2">
      <c r="A140" t="str">
        <f>IF(B140="","",A139+1)</f>
        <v/>
      </c>
      <c r="B140" s="143"/>
      <c r="D140" s="2"/>
      <c r="F140" s="143"/>
      <c r="G140" s="2"/>
      <c r="H140" s="121"/>
      <c r="I140" s="142"/>
      <c r="J140" s="2"/>
      <c r="L140" s="124"/>
      <c r="M140" s="136">
        <f>IF(I140="",0,(IF(H140="D",0,(G140*I140)/100)))</f>
        <v>0</v>
      </c>
      <c r="N140" s="136">
        <f>ROUND(IF(M140=0,(IF(I140="",0,((IF(F140&lt;$M$4,IF(ABS(G140)&lt;$O$2,0,ROUND(((ABS(G140)-$O$2)*I140)/100,2)),IF(ABS(G140)&lt;$O$4,0,ROUND(((ABS(G140)-$O$4)*I140)/100,2))))))),0),2)</f>
        <v>0</v>
      </c>
      <c r="O140" s="136">
        <f>ROUND(IF(I140="",0,((IF(M140=0,(IF(F140&lt;$M$4,IF(ABS(G140)&gt;$O$2,ROUND(($O$2*I140/100),2),ABS(G140)*I140/100),IF(ABS(G140)&gt;$O$4,ROUND(($O$4*I140/100),2),ABS(G140)*I140/100))),0)))),2)</f>
        <v>0</v>
      </c>
      <c r="P140" s="137"/>
      <c r="Q140" s="137"/>
      <c r="R140" s="137"/>
    </row>
    <row r="141" spans="1:18" customHeight="1" ht="13.2">
      <c r="A141" t="str">
        <f>IF(B141="","",A140+1)</f>
        <v/>
      </c>
      <c r="B141" s="143"/>
      <c r="D141" s="2"/>
      <c r="F141" s="143"/>
      <c r="G141" s="2"/>
      <c r="H141" s="121"/>
      <c r="I141" s="142"/>
      <c r="J141" s="2"/>
      <c r="L141" s="124"/>
      <c r="M141" s="136">
        <f>IF(I141="",0,(IF(H141="D",0,(G141*I141)/100)))</f>
        <v>0</v>
      </c>
      <c r="N141" s="136">
        <f>ROUND(IF(M141=0,(IF(I141="",0,((IF(F141&lt;$M$4,IF(ABS(G141)&lt;$O$2,0,ROUND(((ABS(G141)-$O$2)*I141)/100,2)),IF(ABS(G141)&lt;$O$4,0,ROUND(((ABS(G141)-$O$4)*I141)/100,2))))))),0),2)</f>
        <v>0</v>
      </c>
      <c r="O141" s="136">
        <f>ROUND(IF(I141="",0,((IF(M141=0,(IF(F141&lt;$M$4,IF(ABS(G141)&gt;$O$2,ROUND(($O$2*I141/100),2),ABS(G141)*I141/100),IF(ABS(G141)&gt;$O$4,ROUND(($O$4*I141/100),2),ABS(G141)*I141/100))),0)))),2)</f>
        <v>0</v>
      </c>
      <c r="P141" s="137"/>
      <c r="Q141" s="137"/>
      <c r="R141" s="137"/>
    </row>
    <row r="142" spans="1:18" customHeight="1" ht="13.2">
      <c r="A142" t="str">
        <f>IF(B142="","",A141+1)</f>
        <v/>
      </c>
      <c r="B142" s="143"/>
      <c r="D142" s="2"/>
      <c r="F142" s="143"/>
      <c r="G142" s="2"/>
      <c r="H142" s="121"/>
      <c r="I142" s="142"/>
      <c r="J142" s="2"/>
      <c r="L142" s="124"/>
      <c r="M142" s="136">
        <f>IF(I142="",0,(IF(H142="D",0,(G142*I142)/100)))</f>
        <v>0</v>
      </c>
      <c r="N142" s="136">
        <f>ROUND(IF(M142=0,(IF(I142="",0,((IF(F142&lt;$M$4,IF(ABS(G142)&lt;$O$2,0,ROUND(((ABS(G142)-$O$2)*I142)/100,2)),IF(ABS(G142)&lt;$O$4,0,ROUND(((ABS(G142)-$O$4)*I142)/100,2))))))),0),2)</f>
        <v>0</v>
      </c>
      <c r="O142" s="136">
        <f>ROUND(IF(I142="",0,((IF(M142=0,(IF(F142&lt;$M$4,IF(ABS(G142)&gt;$O$2,ROUND(($O$2*I142/100),2),ABS(G142)*I142/100),IF(ABS(G142)&gt;$O$4,ROUND(($O$4*I142/100),2),ABS(G142)*I142/100))),0)))),2)</f>
        <v>0</v>
      </c>
      <c r="P142" s="137"/>
      <c r="Q142" s="137"/>
      <c r="R142" s="137"/>
    </row>
    <row r="143" spans="1:18" customHeight="1" ht="13.2">
      <c r="A143" t="str">
        <f>IF(B143="","",A142+1)</f>
        <v/>
      </c>
      <c r="B143" s="143"/>
      <c r="D143" s="2"/>
      <c r="F143" s="143"/>
      <c r="G143" s="2"/>
      <c r="H143" s="121"/>
      <c r="I143" s="142"/>
      <c r="J143" s="2"/>
      <c r="L143" s="124"/>
      <c r="M143" s="136">
        <f>IF(I143="",0,(IF(H143="D",0,(G143*I143)/100)))</f>
        <v>0</v>
      </c>
      <c r="N143" s="136">
        <f>ROUND(IF(M143=0,(IF(I143="",0,((IF(F143&lt;$M$4,IF(ABS(G143)&lt;$O$2,0,ROUND(((ABS(G143)-$O$2)*I143)/100,2)),IF(ABS(G143)&lt;$O$4,0,ROUND(((ABS(G143)-$O$4)*I143)/100,2))))))),0),2)</f>
        <v>0</v>
      </c>
      <c r="O143" s="136">
        <f>ROUND(IF(I143="",0,((IF(M143=0,(IF(F143&lt;$M$4,IF(ABS(G143)&gt;$O$2,ROUND(($O$2*I143/100),2),ABS(G143)*I143/100),IF(ABS(G143)&gt;$O$4,ROUND(($O$4*I143/100),2),ABS(G143)*I143/100))),0)))),2)</f>
        <v>0</v>
      </c>
      <c r="P143" s="137"/>
      <c r="Q143" s="137"/>
      <c r="R143" s="137"/>
    </row>
    <row r="144" spans="1:18" customHeight="1" ht="13.2">
      <c r="A144" t="str">
        <f>IF(B144="","",A143+1)</f>
        <v/>
      </c>
      <c r="B144" s="143"/>
      <c r="D144" s="2"/>
      <c r="F144" s="143"/>
      <c r="G144" s="2"/>
      <c r="H144" s="121"/>
      <c r="I144" s="142"/>
      <c r="J144" s="2"/>
      <c r="L144" s="124"/>
      <c r="M144" s="136">
        <f>IF(I144="",0,(IF(H144="D",0,(G144*I144)/100)))</f>
        <v>0</v>
      </c>
      <c r="N144" s="136">
        <f>ROUND(IF(M144=0,(IF(I144="",0,((IF(F144&lt;$M$4,IF(ABS(G144)&lt;$O$2,0,ROUND(((ABS(G144)-$O$2)*I144)/100,2)),IF(ABS(G144)&lt;$O$4,0,ROUND(((ABS(G144)-$O$4)*I144)/100,2))))))),0),2)</f>
        <v>0</v>
      </c>
      <c r="O144" s="136">
        <f>ROUND(IF(I144="",0,((IF(M144=0,(IF(F144&lt;$M$4,IF(ABS(G144)&gt;$O$2,ROUND(($O$2*I144/100),2),ABS(G144)*I144/100),IF(ABS(G144)&gt;$O$4,ROUND(($O$4*I144/100),2),ABS(G144)*I144/100))),0)))),2)</f>
        <v>0</v>
      </c>
      <c r="P144" s="137"/>
      <c r="Q144" s="137"/>
      <c r="R144" s="137"/>
    </row>
    <row r="145" spans="1:18" customHeight="1" ht="13.2">
      <c r="A145" t="str">
        <f>IF(B145="","",A144+1)</f>
        <v/>
      </c>
      <c r="B145" s="143"/>
      <c r="D145" s="2"/>
      <c r="F145" s="143"/>
      <c r="G145" s="2"/>
      <c r="H145" s="121"/>
      <c r="I145" s="142"/>
      <c r="J145" s="2"/>
      <c r="L145" s="124"/>
      <c r="M145" s="136">
        <f>IF(I145="",0,(IF(H145="D",0,(G145*I145)/100)))</f>
        <v>0</v>
      </c>
      <c r="N145" s="136">
        <f>ROUND(IF(M145=0,(IF(I145="",0,((IF(F145&lt;$M$4,IF(ABS(G145)&lt;$O$2,0,ROUND(((ABS(G145)-$O$2)*I145)/100,2)),IF(ABS(G145)&lt;$O$4,0,ROUND(((ABS(G145)-$O$4)*I145)/100,2))))))),0),2)</f>
        <v>0</v>
      </c>
      <c r="O145" s="136">
        <f>ROUND(IF(I145="",0,((IF(M145=0,(IF(F145&lt;$M$4,IF(ABS(G145)&gt;$O$2,ROUND(($O$2*I145/100),2),ABS(G145)*I145/100),IF(ABS(G145)&gt;$O$4,ROUND(($O$4*I145/100),2),ABS(G145)*I145/100))),0)))),2)</f>
        <v>0</v>
      </c>
      <c r="P145" s="137"/>
      <c r="Q145" s="137"/>
      <c r="R145" s="137"/>
    </row>
    <row r="146" spans="1:18" customHeight="1" ht="13.2">
      <c r="A146" t="str">
        <f>IF(B146="","",A145+1)</f>
        <v/>
      </c>
      <c r="B146" s="143"/>
      <c r="D146" s="2"/>
      <c r="F146" s="143"/>
      <c r="G146" s="2"/>
      <c r="H146" s="121"/>
      <c r="I146" s="142"/>
      <c r="J146" s="2"/>
      <c r="L146" s="124"/>
      <c r="M146" s="136">
        <f>IF(I146="",0,(IF(H146="D",0,(G146*I146)/100)))</f>
        <v>0</v>
      </c>
      <c r="N146" s="136">
        <f>ROUND(IF(M146=0,(IF(I146="",0,((IF(F146&lt;$M$4,IF(ABS(G146)&lt;$O$2,0,ROUND(((ABS(G146)-$O$2)*I146)/100,2)),IF(ABS(G146)&lt;$O$4,0,ROUND(((ABS(G146)-$O$4)*I146)/100,2))))))),0),2)</f>
        <v>0</v>
      </c>
      <c r="O146" s="136">
        <f>ROUND(IF(I146="",0,((IF(M146=0,(IF(F146&lt;$M$4,IF(ABS(G146)&gt;$O$2,ROUND(($O$2*I146/100),2),ABS(G146)*I146/100),IF(ABS(G146)&gt;$O$4,ROUND(($O$4*I146/100),2),ABS(G146)*I146/100))),0)))),2)</f>
        <v>0</v>
      </c>
      <c r="P146" s="137"/>
      <c r="Q146" s="137"/>
      <c r="R146" s="137"/>
    </row>
    <row r="147" spans="1:18" customHeight="1" ht="13.2">
      <c r="A147" t="str">
        <f>IF(B147="","",A146+1)</f>
        <v/>
      </c>
      <c r="B147" s="143"/>
      <c r="D147" s="2"/>
      <c r="F147" s="143"/>
      <c r="G147" s="2"/>
      <c r="H147" s="121"/>
      <c r="I147" s="142"/>
      <c r="J147" s="2"/>
      <c r="L147" s="124"/>
      <c r="M147" s="136">
        <f>IF(I147="",0,(IF(H147="D",0,(G147*I147)/100)))</f>
        <v>0</v>
      </c>
      <c r="N147" s="136">
        <f>ROUND(IF(M147=0,(IF(I147="",0,((IF(F147&lt;$M$4,IF(ABS(G147)&lt;$O$2,0,ROUND(((ABS(G147)-$O$2)*I147)/100,2)),IF(ABS(G147)&lt;$O$4,0,ROUND(((ABS(G147)-$O$4)*I147)/100,2))))))),0),2)</f>
        <v>0</v>
      </c>
      <c r="O147" s="136">
        <f>ROUND(IF(I147="",0,((IF(M147=0,(IF(F147&lt;$M$4,IF(ABS(G147)&gt;$O$2,ROUND(($O$2*I147/100),2),ABS(G147)*I147/100),IF(ABS(G147)&gt;$O$4,ROUND(($O$4*I147/100),2),ABS(G147)*I147/100))),0)))),2)</f>
        <v>0</v>
      </c>
      <c r="P147" s="137"/>
      <c r="Q147" s="137"/>
      <c r="R147" s="137"/>
    </row>
    <row r="148" spans="1:18" customHeight="1" ht="13.2">
      <c r="A148" t="str">
        <f>IF(B148="","",A147+1)</f>
        <v/>
      </c>
      <c r="B148" s="143"/>
      <c r="D148" s="2"/>
      <c r="F148" s="143"/>
      <c r="G148" s="2"/>
      <c r="H148" s="121"/>
      <c r="I148" s="142"/>
      <c r="J148" s="2"/>
      <c r="L148" s="124"/>
      <c r="M148" s="136">
        <f>IF(I148="",0,(IF(H148="D",0,(G148*I148)/100)))</f>
        <v>0</v>
      </c>
      <c r="N148" s="136">
        <f>ROUND(IF(M148=0,(IF(I148="",0,((IF(F148&lt;$M$4,IF(ABS(G148)&lt;$O$2,0,ROUND(((ABS(G148)-$O$2)*I148)/100,2)),IF(ABS(G148)&lt;$O$4,0,ROUND(((ABS(G148)-$O$4)*I148)/100,2))))))),0),2)</f>
        <v>0</v>
      </c>
      <c r="O148" s="136">
        <f>ROUND(IF(I148="",0,((IF(M148=0,(IF(F148&lt;$M$4,IF(ABS(G148)&gt;$O$2,ROUND(($O$2*I148/100),2),ABS(G148)*I148/100),IF(ABS(G148)&gt;$O$4,ROUND(($O$4*I148/100),2),ABS(G148)*I148/100))),0)))),2)</f>
        <v>0</v>
      </c>
      <c r="P148" s="137"/>
      <c r="Q148" s="137"/>
      <c r="R148" s="137"/>
    </row>
    <row r="149" spans="1:18" customHeight="1" ht="13.2">
      <c r="A149" t="str">
        <f>IF(B149="","",A148+1)</f>
        <v/>
      </c>
      <c r="B149" s="143"/>
      <c r="D149" s="2"/>
      <c r="F149" s="143"/>
      <c r="G149" s="2"/>
      <c r="H149" s="121"/>
      <c r="I149" s="142"/>
      <c r="J149" s="2"/>
      <c r="L149" s="124"/>
      <c r="M149" s="136">
        <f>IF(I149="",0,(IF(H149="D",0,(G149*I149)/100)))</f>
        <v>0</v>
      </c>
      <c r="N149" s="136">
        <f>ROUND(IF(M149=0,(IF(I149="",0,((IF(F149&lt;$M$4,IF(ABS(G149)&lt;$O$2,0,ROUND(((ABS(G149)-$O$2)*I149)/100,2)),IF(ABS(G149)&lt;$O$4,0,ROUND(((ABS(G149)-$O$4)*I149)/100,2))))))),0),2)</f>
        <v>0</v>
      </c>
      <c r="O149" s="136">
        <f>ROUND(IF(I149="",0,((IF(M149=0,(IF(F149&lt;$M$4,IF(ABS(G149)&gt;$O$2,ROUND(($O$2*I149/100),2),ABS(G149)*I149/100),IF(ABS(G149)&gt;$O$4,ROUND(($O$4*I149/100),2),ABS(G149)*I149/100))),0)))),2)</f>
        <v>0</v>
      </c>
      <c r="P149" s="137"/>
      <c r="Q149" s="137"/>
      <c r="R149" s="137"/>
    </row>
    <row r="150" spans="1:18" customHeight="1" ht="13.2">
      <c r="A150" t="str">
        <f>IF(B150="","",A149+1)</f>
        <v/>
      </c>
      <c r="B150" s="143"/>
      <c r="D150" s="2"/>
      <c r="F150" s="143"/>
      <c r="G150" s="2"/>
      <c r="H150" s="121"/>
      <c r="I150" s="142"/>
      <c r="J150" s="2"/>
      <c r="L150" s="124"/>
      <c r="M150" s="136">
        <f>IF(I150="",0,(IF(H150="D",0,(G150*I150)/100)))</f>
        <v>0</v>
      </c>
      <c r="N150" s="136">
        <f>ROUND(IF(M150=0,(IF(I150="",0,((IF(F150&lt;$M$4,IF(ABS(G150)&lt;$O$2,0,ROUND(((ABS(G150)-$O$2)*I150)/100,2)),IF(ABS(G150)&lt;$O$4,0,ROUND(((ABS(G150)-$O$4)*I150)/100,2))))))),0),2)</f>
        <v>0</v>
      </c>
      <c r="O150" s="136">
        <f>ROUND(IF(I150="",0,((IF(M150=0,(IF(F150&lt;$M$4,IF(ABS(G150)&gt;$O$2,ROUND(($O$2*I150/100),2),ABS(G150)*I150/100),IF(ABS(G150)&gt;$O$4,ROUND(($O$4*I150/100),2),ABS(G150)*I150/100))),0)))),2)</f>
        <v>0</v>
      </c>
      <c r="P150" s="137"/>
      <c r="Q150" s="137"/>
      <c r="R150" s="137"/>
    </row>
    <row r="151" spans="1:18" customHeight="1" ht="13.2">
      <c r="A151" t="str">
        <f>IF(B151="","",A150+1)</f>
        <v/>
      </c>
      <c r="B151" s="143"/>
      <c r="D151" s="2"/>
      <c r="F151" s="143"/>
      <c r="G151" s="2"/>
      <c r="H151" s="121"/>
      <c r="I151" s="142"/>
      <c r="J151" s="2"/>
      <c r="L151" s="124"/>
      <c r="M151" s="136">
        <f>IF(I151="",0,(IF(H151="D",0,(G151*I151)/100)))</f>
        <v>0</v>
      </c>
      <c r="N151" s="136">
        <f>ROUND(IF(M151=0,(IF(I151="",0,((IF(F151&lt;$M$4,IF(ABS(G151)&lt;$O$2,0,ROUND(((ABS(G151)-$O$2)*I151)/100,2)),IF(ABS(G151)&lt;$O$4,0,ROUND(((ABS(G151)-$O$4)*I151)/100,2))))))),0),2)</f>
        <v>0</v>
      </c>
      <c r="O151" s="136">
        <f>ROUND(IF(I151="",0,((IF(M151=0,(IF(F151&lt;$M$4,IF(ABS(G151)&gt;$O$2,ROUND(($O$2*I151/100),2),ABS(G151)*I151/100),IF(ABS(G151)&gt;$O$4,ROUND(($O$4*I151/100),2),ABS(G151)*I151/100))),0)))),2)</f>
        <v>0</v>
      </c>
      <c r="P151" s="137"/>
      <c r="Q151" s="137"/>
      <c r="R151" s="137"/>
    </row>
    <row r="152" spans="1:18" customHeight="1" ht="13.2">
      <c r="A152" t="str">
        <f>IF(B152="","",A151+1)</f>
        <v/>
      </c>
      <c r="B152" s="143"/>
      <c r="D152" s="2"/>
      <c r="F152" s="143"/>
      <c r="G152" s="2"/>
      <c r="H152" s="121"/>
      <c r="I152" s="142"/>
      <c r="J152" s="2"/>
      <c r="L152" s="124"/>
      <c r="M152" s="136">
        <f>IF(I152="",0,(IF(H152="D",0,(G152*I152)/100)))</f>
        <v>0</v>
      </c>
      <c r="N152" s="136">
        <f>ROUND(IF(M152=0,(IF(I152="",0,((IF(F152&lt;$M$4,IF(ABS(G152)&lt;$O$2,0,ROUND(((ABS(G152)-$O$2)*I152)/100,2)),IF(ABS(G152)&lt;$O$4,0,ROUND(((ABS(G152)-$O$4)*I152)/100,2))))))),0),2)</f>
        <v>0</v>
      </c>
      <c r="O152" s="136">
        <f>ROUND(IF(I152="",0,((IF(M152=0,(IF(F152&lt;$M$4,IF(ABS(G152)&gt;$O$2,ROUND(($O$2*I152/100),2),ABS(G152)*I152/100),IF(ABS(G152)&gt;$O$4,ROUND(($O$4*I152/100),2),ABS(G152)*I152/100))),0)))),2)</f>
        <v>0</v>
      </c>
      <c r="P152" s="137"/>
      <c r="Q152" s="137"/>
      <c r="R152" s="137"/>
    </row>
    <row r="153" spans="1:18" customHeight="1" ht="13.2">
      <c r="A153" t="str">
        <f>IF(B153="","",A152+1)</f>
        <v/>
      </c>
      <c r="B153" s="143"/>
      <c r="D153" s="2"/>
      <c r="F153" s="143"/>
      <c r="G153" s="2"/>
      <c r="H153" s="121"/>
      <c r="I153" s="142"/>
      <c r="J153" s="2"/>
      <c r="L153" s="124"/>
      <c r="M153" s="136">
        <f>IF(I153="",0,(IF(H153="D",0,(G153*I153)/100)))</f>
        <v>0</v>
      </c>
      <c r="N153" s="136">
        <f>ROUND(IF(M153=0,(IF(I153="",0,((IF(F153&lt;$M$4,IF(ABS(G153)&lt;$O$2,0,ROUND(((ABS(G153)-$O$2)*I153)/100,2)),IF(ABS(G153)&lt;$O$4,0,ROUND(((ABS(G153)-$O$4)*I153)/100,2))))))),0),2)</f>
        <v>0</v>
      </c>
      <c r="O153" s="136">
        <f>ROUND(IF(I153="",0,((IF(M153=0,(IF(F153&lt;$M$4,IF(ABS(G153)&gt;$O$2,ROUND(($O$2*I153/100),2),ABS(G153)*I153/100),IF(ABS(G153)&gt;$O$4,ROUND(($O$4*I153/100),2),ABS(G153)*I153/100))),0)))),2)</f>
        <v>0</v>
      </c>
      <c r="P153" s="137"/>
      <c r="Q153" s="137"/>
      <c r="R153" s="137"/>
    </row>
    <row r="154" spans="1:18" customHeight="1" ht="13.2">
      <c r="A154" t="str">
        <f>IF(B154="","",A153+1)</f>
        <v/>
      </c>
      <c r="B154" s="143"/>
      <c r="D154" s="2"/>
      <c r="F154" s="143"/>
      <c r="G154" s="2"/>
      <c r="H154" s="121"/>
      <c r="I154" s="142"/>
      <c r="J154" s="2"/>
      <c r="L154" s="124"/>
      <c r="M154" s="136">
        <f>IF(I154="",0,(IF(H154="D",0,(G154*I154)/100)))</f>
        <v>0</v>
      </c>
      <c r="N154" s="136">
        <f>ROUND(IF(M154=0,(IF(I154="",0,((IF(F154&lt;$M$4,IF(ABS(G154)&lt;$O$2,0,ROUND(((ABS(G154)-$O$2)*I154)/100,2)),IF(ABS(G154)&lt;$O$4,0,ROUND(((ABS(G154)-$O$4)*I154)/100,2))))))),0),2)</f>
        <v>0</v>
      </c>
      <c r="O154" s="136">
        <f>ROUND(IF(I154="",0,((IF(M154=0,(IF(F154&lt;$M$4,IF(ABS(G154)&gt;$O$2,ROUND(($O$2*I154/100),2),ABS(G154)*I154/100),IF(ABS(G154)&gt;$O$4,ROUND(($O$4*I154/100),2),ABS(G154)*I154/100))),0)))),2)</f>
        <v>0</v>
      </c>
      <c r="P154" s="137"/>
      <c r="Q154" s="137"/>
      <c r="R154" s="137"/>
    </row>
    <row r="155" spans="1:18" customHeight="1" ht="13.2">
      <c r="A155" t="str">
        <f>IF(B155="","",A154+1)</f>
        <v/>
      </c>
      <c r="B155" s="143"/>
      <c r="D155" s="2"/>
      <c r="F155" s="143"/>
      <c r="G155" s="2"/>
      <c r="H155" s="121"/>
      <c r="I155" s="142"/>
      <c r="J155" s="2"/>
      <c r="L155" s="124"/>
      <c r="M155" s="136">
        <f>IF(I155="",0,(IF(H155="D",0,(G155*I155)/100)))</f>
        <v>0</v>
      </c>
      <c r="N155" s="136">
        <f>ROUND(IF(M155=0,(IF(I155="",0,((IF(F155&lt;$M$4,IF(ABS(G155)&lt;$O$2,0,ROUND(((ABS(G155)-$O$2)*I155)/100,2)),IF(ABS(G155)&lt;$O$4,0,ROUND(((ABS(G155)-$O$4)*I155)/100,2))))))),0),2)</f>
        <v>0</v>
      </c>
      <c r="O155" s="136">
        <f>ROUND(IF(I155="",0,((IF(M155=0,(IF(F155&lt;$M$4,IF(ABS(G155)&gt;$O$2,ROUND(($O$2*I155/100),2),ABS(G155)*I155/100),IF(ABS(G155)&gt;$O$4,ROUND(($O$4*I155/100),2),ABS(G155)*I155/100))),0)))),2)</f>
        <v>0</v>
      </c>
      <c r="P155" s="137"/>
      <c r="Q155" s="137"/>
      <c r="R155" s="137"/>
    </row>
    <row r="156" spans="1:18" customHeight="1" ht="13.2">
      <c r="A156" t="str">
        <f>IF(B156="","",A155+1)</f>
        <v/>
      </c>
      <c r="B156" s="143"/>
      <c r="D156" s="2"/>
      <c r="F156" s="143"/>
      <c r="G156" s="2"/>
      <c r="H156" s="121"/>
      <c r="I156" s="142"/>
      <c r="J156" s="2"/>
      <c r="L156" s="124"/>
      <c r="M156" s="136">
        <f>IF(I156="",0,(IF(H156="D",0,(G156*I156)/100)))</f>
        <v>0</v>
      </c>
      <c r="N156" s="136">
        <f>ROUND(IF(M156=0,(IF(I156="",0,((IF(F156&lt;$M$4,IF(ABS(G156)&lt;$O$2,0,ROUND(((ABS(G156)-$O$2)*I156)/100,2)),IF(ABS(G156)&lt;$O$4,0,ROUND(((ABS(G156)-$O$4)*I156)/100,2))))))),0),2)</f>
        <v>0</v>
      </c>
      <c r="O156" s="136">
        <f>ROUND(IF(I156="",0,((IF(M156=0,(IF(F156&lt;$M$4,IF(ABS(G156)&gt;$O$2,ROUND(($O$2*I156/100),2),ABS(G156)*I156/100),IF(ABS(G156)&gt;$O$4,ROUND(($O$4*I156/100),2),ABS(G156)*I156/100))),0)))),2)</f>
        <v>0</v>
      </c>
      <c r="P156" s="137"/>
      <c r="Q156" s="137"/>
      <c r="R156" s="137"/>
    </row>
    <row r="157" spans="1:18" customHeight="1" ht="13.2">
      <c r="A157" t="str">
        <f>IF(B157="","",A156+1)</f>
        <v/>
      </c>
      <c r="B157" s="143"/>
      <c r="D157" s="2"/>
      <c r="F157" s="143"/>
      <c r="G157" s="2"/>
      <c r="H157" s="121"/>
      <c r="I157" s="142"/>
      <c r="J157" s="2"/>
      <c r="L157" s="124"/>
      <c r="M157" s="136">
        <f>IF(I157="",0,(IF(H157="D",0,(G157*I157)/100)))</f>
        <v>0</v>
      </c>
      <c r="N157" s="136">
        <f>ROUND(IF(M157=0,(IF(I157="",0,((IF(F157&lt;$M$4,IF(ABS(G157)&lt;$O$2,0,ROUND(((ABS(G157)-$O$2)*I157)/100,2)),IF(ABS(G157)&lt;$O$4,0,ROUND(((ABS(G157)-$O$4)*I157)/100,2))))))),0),2)</f>
        <v>0</v>
      </c>
      <c r="O157" s="136">
        <f>ROUND(IF(I157="",0,((IF(M157=0,(IF(F157&lt;$M$4,IF(ABS(G157)&gt;$O$2,ROUND(($O$2*I157/100),2),ABS(G157)*I157/100),IF(ABS(G157)&gt;$O$4,ROUND(($O$4*I157/100),2),ABS(G157)*I157/100))),0)))),2)</f>
        <v>0</v>
      </c>
      <c r="P157" s="137"/>
      <c r="Q157" s="137"/>
      <c r="R157" s="137"/>
    </row>
    <row r="158" spans="1:18" customHeight="1" ht="13.2">
      <c r="A158" t="str">
        <f>IF(B158="","",A157+1)</f>
        <v/>
      </c>
      <c r="B158" s="143"/>
      <c r="D158" s="2"/>
      <c r="F158" s="143"/>
      <c r="G158" s="2"/>
      <c r="H158" s="121"/>
      <c r="I158" s="142"/>
      <c r="J158" s="2"/>
      <c r="L158" s="124"/>
      <c r="M158" s="136">
        <f>IF(I158="",0,(IF(H158="D",0,(G158*I158)/100)))</f>
        <v>0</v>
      </c>
      <c r="N158" s="136">
        <f>ROUND(IF(M158=0,(IF(I158="",0,((IF(F158&lt;$M$4,IF(ABS(G158)&lt;$O$2,0,ROUND(((ABS(G158)-$O$2)*I158)/100,2)),IF(ABS(G158)&lt;$O$4,0,ROUND(((ABS(G158)-$O$4)*I158)/100,2))))))),0),2)</f>
        <v>0</v>
      </c>
      <c r="O158" s="136">
        <f>ROUND(IF(I158="",0,((IF(M158=0,(IF(F158&lt;$M$4,IF(ABS(G158)&gt;$O$2,ROUND(($O$2*I158/100),2),ABS(G158)*I158/100),IF(ABS(G158)&gt;$O$4,ROUND(($O$4*I158/100),2),ABS(G158)*I158/100))),0)))),2)</f>
        <v>0</v>
      </c>
      <c r="P158" s="137"/>
      <c r="Q158" s="137"/>
      <c r="R158" s="137"/>
    </row>
    <row r="159" spans="1:18" customHeight="1" ht="13.2">
      <c r="A159" t="str">
        <f>IF(B159="","",A158+1)</f>
        <v/>
      </c>
      <c r="B159" s="143"/>
      <c r="D159" s="2"/>
      <c r="F159" s="143"/>
      <c r="G159" s="2"/>
      <c r="H159" s="121"/>
      <c r="I159" s="142"/>
      <c r="J159" s="2"/>
      <c r="L159" s="124"/>
      <c r="M159" s="136">
        <f>IF(I159="",0,(IF(H159="D",0,(G159*I159)/100)))</f>
        <v>0</v>
      </c>
      <c r="N159" s="136">
        <f>ROUND(IF(M159=0,(IF(I159="",0,((IF(F159&lt;$M$4,IF(ABS(G159)&lt;$O$2,0,ROUND(((ABS(G159)-$O$2)*I159)/100,2)),IF(ABS(G159)&lt;$O$4,0,ROUND(((ABS(G159)-$O$4)*I159)/100,2))))))),0),2)</f>
        <v>0</v>
      </c>
      <c r="O159" s="136">
        <f>ROUND(IF(I159="",0,((IF(M159=0,(IF(F159&lt;$M$4,IF(ABS(G159)&gt;$O$2,ROUND(($O$2*I159/100),2),ABS(G159)*I159/100),IF(ABS(G159)&gt;$O$4,ROUND(($O$4*I159/100),2),ABS(G159)*I159/100))),0)))),2)</f>
        <v>0</v>
      </c>
      <c r="P159" s="137"/>
      <c r="Q159" s="137"/>
      <c r="R159" s="137"/>
    </row>
    <row r="160" spans="1:18" customHeight="1" ht="13.2">
      <c r="A160" t="str">
        <f>IF(B160="","",A159+1)</f>
        <v/>
      </c>
      <c r="B160" s="143"/>
      <c r="D160" s="2"/>
      <c r="F160" s="143"/>
      <c r="G160" s="2"/>
      <c r="H160" s="121"/>
      <c r="I160" s="142"/>
      <c r="J160" s="2"/>
      <c r="L160" s="124"/>
      <c r="M160" s="136">
        <f>IF(I160="",0,(IF(H160="D",0,(G160*I160)/100)))</f>
        <v>0</v>
      </c>
      <c r="N160" s="136">
        <f>ROUND(IF(M160=0,(IF(I160="",0,((IF(F160&lt;$M$4,IF(ABS(G160)&lt;$O$2,0,ROUND(((ABS(G160)-$O$2)*I160)/100,2)),IF(ABS(G160)&lt;$O$4,0,ROUND(((ABS(G160)-$O$4)*I160)/100,2))))))),0),2)</f>
        <v>0</v>
      </c>
      <c r="O160" s="136">
        <f>ROUND(IF(I160="",0,((IF(M160=0,(IF(F160&lt;$M$4,IF(ABS(G160)&gt;$O$2,ROUND(($O$2*I160/100),2),ABS(G160)*I160/100),IF(ABS(G160)&gt;$O$4,ROUND(($O$4*I160/100),2),ABS(G160)*I160/100))),0)))),2)</f>
        <v>0</v>
      </c>
      <c r="P160" s="137"/>
      <c r="Q160" s="137"/>
      <c r="R160" s="137"/>
    </row>
    <row r="161" spans="1:18" customHeight="1" ht="13.2">
      <c r="A161" t="str">
        <f>IF(B161="","",A160+1)</f>
        <v/>
      </c>
      <c r="B161" s="143"/>
      <c r="D161" s="2"/>
      <c r="F161" s="143"/>
      <c r="G161" s="2"/>
      <c r="H161" s="121"/>
      <c r="I161" s="142"/>
      <c r="J161" s="2"/>
      <c r="L161" s="124"/>
      <c r="M161" s="136">
        <f>IF(I161="",0,(IF(H161="D",0,(G161*I161)/100)))</f>
        <v>0</v>
      </c>
      <c r="N161" s="136">
        <f>ROUND(IF(M161=0,(IF(I161="",0,((IF(F161&lt;$M$4,IF(ABS(G161)&lt;$O$2,0,ROUND(((ABS(G161)-$O$2)*I161)/100,2)),IF(ABS(G161)&lt;$O$4,0,ROUND(((ABS(G161)-$O$4)*I161)/100,2))))))),0),2)</f>
        <v>0</v>
      </c>
      <c r="O161" s="136">
        <f>ROUND(IF(I161="",0,((IF(M161=0,(IF(F161&lt;$M$4,IF(ABS(G161)&gt;$O$2,ROUND(($O$2*I161/100),2),ABS(G161)*I161/100),IF(ABS(G161)&gt;$O$4,ROUND(($O$4*I161/100),2),ABS(G161)*I161/100))),0)))),2)</f>
        <v>0</v>
      </c>
      <c r="P161" s="137"/>
      <c r="Q161" s="137"/>
      <c r="R161" s="137"/>
    </row>
    <row r="162" spans="1:18" customHeight="1" ht="13.2">
      <c r="A162" t="str">
        <f>IF(B162="","",A161+1)</f>
        <v/>
      </c>
      <c r="B162" s="143"/>
      <c r="D162" s="2"/>
      <c r="F162" s="143"/>
      <c r="G162" s="2"/>
      <c r="H162" s="121"/>
      <c r="I162" s="142"/>
      <c r="J162" s="2"/>
      <c r="L162" s="124"/>
      <c r="M162" s="136">
        <f>IF(I162="",0,(IF(H162="D",0,(G162*I162)/100)))</f>
        <v>0</v>
      </c>
      <c r="N162" s="136">
        <f>ROUND(IF(M162=0,(IF(I162="",0,((IF(F162&lt;$M$4,IF(ABS(G162)&lt;$O$2,0,ROUND(((ABS(G162)-$O$2)*I162)/100,2)),IF(ABS(G162)&lt;$O$4,0,ROUND(((ABS(G162)-$O$4)*I162)/100,2))))))),0),2)</f>
        <v>0</v>
      </c>
      <c r="O162" s="136">
        <f>ROUND(IF(I162="",0,((IF(M162=0,(IF(F162&lt;$M$4,IF(ABS(G162)&gt;$O$2,ROUND(($O$2*I162/100),2),ABS(G162)*I162/100),IF(ABS(G162)&gt;$O$4,ROUND(($O$4*I162/100),2),ABS(G162)*I162/100))),0)))),2)</f>
        <v>0</v>
      </c>
      <c r="P162" s="137"/>
      <c r="Q162" s="137"/>
      <c r="R162" s="137"/>
    </row>
    <row r="163" spans="1:18" customHeight="1" ht="13.2">
      <c r="A163" t="str">
        <f>IF(B163="","",A162+1)</f>
        <v/>
      </c>
      <c r="B163" s="143"/>
      <c r="D163" s="2"/>
      <c r="F163" s="143"/>
      <c r="G163" s="2"/>
      <c r="H163" s="121"/>
      <c r="I163" s="142"/>
      <c r="J163" s="2"/>
      <c r="L163" s="124"/>
      <c r="M163" s="136">
        <f>IF(I163="",0,(IF(H163="D",0,(G163*I163)/100)))</f>
        <v>0</v>
      </c>
      <c r="N163" s="136">
        <f>ROUND(IF(M163=0,(IF(I163="",0,((IF(F163&lt;$M$4,IF(ABS(G163)&lt;$O$2,0,ROUND(((ABS(G163)-$O$2)*I163)/100,2)),IF(ABS(G163)&lt;$O$4,0,ROUND(((ABS(G163)-$O$4)*I163)/100,2))))))),0),2)</f>
        <v>0</v>
      </c>
      <c r="O163" s="136">
        <f>ROUND(IF(I163="",0,((IF(M163=0,(IF(F163&lt;$M$4,IF(ABS(G163)&gt;$O$2,ROUND(($O$2*I163/100),2),ABS(G163)*I163/100),IF(ABS(G163)&gt;$O$4,ROUND(($O$4*I163/100),2),ABS(G163)*I163/100))),0)))),2)</f>
        <v>0</v>
      </c>
      <c r="P163" s="137"/>
      <c r="Q163" s="137"/>
      <c r="R163" s="137"/>
    </row>
    <row r="164" spans="1:18" customHeight="1" ht="13.2">
      <c r="A164" t="str">
        <f>IF(B164="","",A163+1)</f>
        <v/>
      </c>
      <c r="B164" s="143"/>
      <c r="D164" s="2"/>
      <c r="F164" s="143"/>
      <c r="G164" s="2"/>
      <c r="H164" s="121"/>
      <c r="I164" s="142"/>
      <c r="J164" s="2"/>
      <c r="L164" s="124"/>
      <c r="M164" s="136">
        <f>IF(I164="",0,(IF(H164="D",0,(G164*I164)/100)))</f>
        <v>0</v>
      </c>
      <c r="N164" s="136">
        <f>ROUND(IF(M164=0,(IF(I164="",0,((IF(F164&lt;$M$4,IF(ABS(G164)&lt;$O$2,0,ROUND(((ABS(G164)-$O$2)*I164)/100,2)),IF(ABS(G164)&lt;$O$4,0,ROUND(((ABS(G164)-$O$4)*I164)/100,2))))))),0),2)</f>
        <v>0</v>
      </c>
      <c r="O164" s="136">
        <f>ROUND(IF(I164="",0,((IF(M164=0,(IF(F164&lt;$M$4,IF(ABS(G164)&gt;$O$2,ROUND(($O$2*I164/100),2),ABS(G164)*I164/100),IF(ABS(G164)&gt;$O$4,ROUND(($O$4*I164/100),2),ABS(G164)*I164/100))),0)))),2)</f>
        <v>0</v>
      </c>
      <c r="P164" s="137"/>
      <c r="Q164" s="137"/>
      <c r="R164" s="137"/>
    </row>
    <row r="165" spans="1:18" customHeight="1" ht="13.2">
      <c r="A165" t="str">
        <f>IF(B165="","",A164+1)</f>
        <v/>
      </c>
      <c r="B165" s="143"/>
      <c r="D165" s="2"/>
      <c r="F165" s="143"/>
      <c r="G165" s="2"/>
      <c r="H165" s="121"/>
      <c r="I165" s="142"/>
      <c r="J165" s="2"/>
      <c r="L165" s="124"/>
      <c r="M165" s="136">
        <f>IF(I165="",0,(IF(H165="D",0,(G165*I165)/100)))</f>
        <v>0</v>
      </c>
      <c r="N165" s="136">
        <f>ROUND(IF(M165=0,(IF(I165="",0,((IF(F165&lt;$M$4,IF(ABS(G165)&lt;$O$2,0,ROUND(((ABS(G165)-$O$2)*I165)/100,2)),IF(ABS(G165)&lt;$O$4,0,ROUND(((ABS(G165)-$O$4)*I165)/100,2))))))),0),2)</f>
        <v>0</v>
      </c>
      <c r="O165" s="136">
        <f>ROUND(IF(I165="",0,((IF(M165=0,(IF(F165&lt;$M$4,IF(ABS(G165)&gt;$O$2,ROUND(($O$2*I165/100),2),ABS(G165)*I165/100),IF(ABS(G165)&gt;$O$4,ROUND(($O$4*I165/100),2),ABS(G165)*I165/100))),0)))),2)</f>
        <v>0</v>
      </c>
      <c r="P165" s="137"/>
      <c r="Q165" s="137"/>
      <c r="R165" s="137"/>
    </row>
    <row r="166" spans="1:18" customHeight="1" ht="13.2">
      <c r="A166" t="str">
        <f>IF(B166="","",A165+1)</f>
        <v/>
      </c>
      <c r="B166" s="143"/>
      <c r="D166" s="2"/>
      <c r="F166" s="143"/>
      <c r="G166" s="2"/>
      <c r="H166" s="121"/>
      <c r="I166" s="142"/>
      <c r="J166" s="2"/>
      <c r="L166" s="124"/>
      <c r="M166" s="136">
        <f>IF(I166="",0,(IF(H166="D",0,(G166*I166)/100)))</f>
        <v>0</v>
      </c>
      <c r="N166" s="136">
        <f>ROUND(IF(M166=0,(IF(I166="",0,((IF(F166&lt;$M$4,IF(ABS(G166)&lt;$O$2,0,ROUND(((ABS(G166)-$O$2)*I166)/100,2)),IF(ABS(G166)&lt;$O$4,0,ROUND(((ABS(G166)-$O$4)*I166)/100,2))))))),0),2)</f>
        <v>0</v>
      </c>
      <c r="O166" s="136">
        <f>ROUND(IF(I166="",0,((IF(M166=0,(IF(F166&lt;$M$4,IF(ABS(G166)&gt;$O$2,ROUND(($O$2*I166/100),2),ABS(G166)*I166/100),IF(ABS(G166)&gt;$O$4,ROUND(($O$4*I166/100),2),ABS(G166)*I166/100))),0)))),2)</f>
        <v>0</v>
      </c>
      <c r="P166" s="137"/>
      <c r="Q166" s="137"/>
      <c r="R166" s="137"/>
    </row>
    <row r="167" spans="1:18" customHeight="1" ht="13.2">
      <c r="A167" t="str">
        <f>IF(B167="","",A166+1)</f>
        <v/>
      </c>
      <c r="B167" s="143"/>
      <c r="D167" s="2"/>
      <c r="F167" s="143"/>
      <c r="G167" s="2"/>
      <c r="H167" s="121"/>
      <c r="I167" s="142"/>
      <c r="J167" s="2"/>
      <c r="L167" s="124"/>
      <c r="M167" s="136">
        <f>IF(I167="",0,(IF(H167="D",0,(G167*I167)/100)))</f>
        <v>0</v>
      </c>
      <c r="N167" s="136">
        <f>ROUND(IF(M167=0,(IF(I167="",0,((IF(F167&lt;$M$4,IF(ABS(G167)&lt;$O$2,0,ROUND(((ABS(G167)-$O$2)*I167)/100,2)),IF(ABS(G167)&lt;$O$4,0,ROUND(((ABS(G167)-$O$4)*I167)/100,2))))))),0),2)</f>
        <v>0</v>
      </c>
      <c r="O167" s="136">
        <f>ROUND(IF(I167="",0,((IF(M167=0,(IF(F167&lt;$M$4,IF(ABS(G167)&gt;$O$2,ROUND(($O$2*I167/100),2),ABS(G167)*I167/100),IF(ABS(G167)&gt;$O$4,ROUND(($O$4*I167/100),2),ABS(G167)*I167/100))),0)))),2)</f>
        <v>0</v>
      </c>
      <c r="P167" s="137"/>
      <c r="Q167" s="137"/>
      <c r="R167" s="137"/>
    </row>
    <row r="168" spans="1:18" customHeight="1" ht="13.2">
      <c r="A168" t="str">
        <f>IF(B168="","",A167+1)</f>
        <v/>
      </c>
      <c r="B168" s="143"/>
      <c r="D168" s="2"/>
      <c r="F168" s="143"/>
      <c r="G168" s="2"/>
      <c r="H168" s="121"/>
      <c r="I168" s="142"/>
      <c r="J168" s="2"/>
      <c r="L168" s="124"/>
      <c r="M168" s="136">
        <f>IF(I168="",0,(IF(H168="D",0,(G168*I168)/100)))</f>
        <v>0</v>
      </c>
      <c r="N168" s="136">
        <f>ROUND(IF(M168=0,(IF(I168="",0,((IF(F168&lt;$M$4,IF(ABS(G168)&lt;$O$2,0,ROUND(((ABS(G168)-$O$2)*I168)/100,2)),IF(ABS(G168)&lt;$O$4,0,ROUND(((ABS(G168)-$O$4)*I168)/100,2))))))),0),2)</f>
        <v>0</v>
      </c>
      <c r="O168" s="136">
        <f>ROUND(IF(I168="",0,((IF(M168=0,(IF(F168&lt;$M$4,IF(ABS(G168)&gt;$O$2,ROUND(($O$2*I168/100),2),ABS(G168)*I168/100),IF(ABS(G168)&gt;$O$4,ROUND(($O$4*I168/100),2),ABS(G168)*I168/100))),0)))),2)</f>
        <v>0</v>
      </c>
      <c r="P168" s="137"/>
      <c r="Q168" s="137"/>
      <c r="R168" s="137"/>
    </row>
    <row r="169" spans="1:18" customHeight="1" ht="13.2">
      <c r="A169" t="str">
        <f>IF(B169="","",A168+1)</f>
        <v/>
      </c>
      <c r="B169" s="143"/>
      <c r="D169" s="2"/>
      <c r="F169" s="143"/>
      <c r="G169" s="2"/>
      <c r="H169" s="121"/>
      <c r="I169" s="142"/>
      <c r="J169" s="2"/>
      <c r="L169" s="124"/>
      <c r="M169" s="136">
        <f>IF(I169="",0,(IF(H169="D",0,(G169*I169)/100)))</f>
        <v>0</v>
      </c>
      <c r="N169" s="136">
        <f>ROUND(IF(M169=0,(IF(I169="",0,((IF(F169&lt;$M$4,IF(ABS(G169)&lt;$O$2,0,ROUND(((ABS(G169)-$O$2)*I169)/100,2)),IF(ABS(G169)&lt;$O$4,0,ROUND(((ABS(G169)-$O$4)*I169)/100,2))))))),0),2)</f>
        <v>0</v>
      </c>
      <c r="O169" s="136">
        <f>ROUND(IF(I169="",0,((IF(M169=0,(IF(F169&lt;$M$4,IF(ABS(G169)&gt;$O$2,ROUND(($O$2*I169/100),2),ABS(G169)*I169/100),IF(ABS(G169)&gt;$O$4,ROUND(($O$4*I169/100),2),ABS(G169)*I169/100))),0)))),2)</f>
        <v>0</v>
      </c>
      <c r="P169" s="137"/>
      <c r="Q169" s="137"/>
      <c r="R169" s="137"/>
    </row>
    <row r="170" spans="1:18" customHeight="1" ht="13.2">
      <c r="A170" t="str">
        <f>IF(B170="","",A169+1)</f>
        <v/>
      </c>
      <c r="B170" s="143"/>
      <c r="D170" s="2"/>
      <c r="F170" s="143"/>
      <c r="G170" s="2"/>
      <c r="H170" s="121"/>
      <c r="I170" s="142"/>
      <c r="J170" s="2"/>
      <c r="L170" s="124"/>
      <c r="M170" s="136">
        <f>IF(I170="",0,(IF(H170="D",0,(G170*I170)/100)))</f>
        <v>0</v>
      </c>
      <c r="N170" s="136">
        <f>ROUND(IF(M170=0,(IF(I170="",0,((IF(F170&lt;$M$4,IF(ABS(G170)&lt;$O$2,0,ROUND(((ABS(G170)-$O$2)*I170)/100,2)),IF(ABS(G170)&lt;$O$4,0,ROUND(((ABS(G170)-$O$4)*I170)/100,2))))))),0),2)</f>
        <v>0</v>
      </c>
      <c r="O170" s="136">
        <f>ROUND(IF(I170="",0,((IF(M170=0,(IF(F170&lt;$M$4,IF(ABS(G170)&gt;$O$2,ROUND(($O$2*I170/100),2),ABS(G170)*I170/100),IF(ABS(G170)&gt;$O$4,ROUND(($O$4*I170/100),2),ABS(G170)*I170/100))),0)))),2)</f>
        <v>0</v>
      </c>
      <c r="P170" s="137"/>
      <c r="Q170" s="137"/>
      <c r="R170" s="137"/>
    </row>
    <row r="171" spans="1:18" customHeight="1" ht="13.2">
      <c r="A171" t="str">
        <f>IF(B171="","",A170+1)</f>
        <v/>
      </c>
      <c r="B171" s="143"/>
      <c r="D171" s="2"/>
      <c r="F171" s="143"/>
      <c r="G171" s="2"/>
      <c r="H171" s="121"/>
      <c r="I171" s="142"/>
      <c r="J171" s="2"/>
      <c r="L171" s="124"/>
      <c r="M171" s="136">
        <f>IF(I171="",0,(IF(H171="D",0,(G171*I171)/100)))</f>
        <v>0</v>
      </c>
      <c r="N171" s="136">
        <f>ROUND(IF(M171=0,(IF(I171="",0,((IF(F171&lt;$M$4,IF(ABS(G171)&lt;$O$2,0,ROUND(((ABS(G171)-$O$2)*I171)/100,2)),IF(ABS(G171)&lt;$O$4,0,ROUND(((ABS(G171)-$O$4)*I171)/100,2))))))),0),2)</f>
        <v>0</v>
      </c>
      <c r="O171" s="136">
        <f>ROUND(IF(I171="",0,((IF(M171=0,(IF(F171&lt;$M$4,IF(ABS(G171)&gt;$O$2,ROUND(($O$2*I171/100),2),ABS(G171)*I171/100),IF(ABS(G171)&gt;$O$4,ROUND(($O$4*I171/100),2),ABS(G171)*I171/100))),0)))),2)</f>
        <v>0</v>
      </c>
      <c r="P171" s="137"/>
      <c r="Q171" s="137"/>
      <c r="R171" s="137"/>
    </row>
    <row r="172" spans="1:18" customHeight="1" ht="13.2">
      <c r="A172" t="str">
        <f>IF(B172="","",A171+1)</f>
        <v/>
      </c>
      <c r="B172" s="143"/>
      <c r="D172" s="2"/>
      <c r="F172" s="143"/>
      <c r="G172" s="2"/>
      <c r="H172" s="121"/>
      <c r="I172" s="142"/>
      <c r="J172" s="2"/>
      <c r="L172" s="124"/>
      <c r="M172" s="136">
        <f>IF(I172="",0,(IF(H172="D",0,(G172*I172)/100)))</f>
        <v>0</v>
      </c>
      <c r="N172" s="136">
        <f>ROUND(IF(M172=0,(IF(I172="",0,((IF(F172&lt;$M$4,IF(ABS(G172)&lt;$O$2,0,ROUND(((ABS(G172)-$O$2)*I172)/100,2)),IF(ABS(G172)&lt;$O$4,0,ROUND(((ABS(G172)-$O$4)*I172)/100,2))))))),0),2)</f>
        <v>0</v>
      </c>
      <c r="O172" s="136">
        <f>ROUND(IF(I172="",0,((IF(M172=0,(IF(F172&lt;$M$4,IF(ABS(G172)&gt;$O$2,ROUND(($O$2*I172/100),2),ABS(G172)*I172/100),IF(ABS(G172)&gt;$O$4,ROUND(($O$4*I172/100),2),ABS(G172)*I172/100))),0)))),2)</f>
        <v>0</v>
      </c>
      <c r="P172" s="137"/>
      <c r="Q172" s="137"/>
      <c r="R172" s="137"/>
    </row>
    <row r="173" spans="1:18" customHeight="1" ht="13.2">
      <c r="A173" t="str">
        <f>IF(B173="","",A172+1)</f>
        <v/>
      </c>
      <c r="B173" s="143"/>
      <c r="D173" s="2"/>
      <c r="F173" s="143"/>
      <c r="G173" s="2"/>
      <c r="H173" s="121"/>
      <c r="I173" s="142"/>
      <c r="J173" s="2"/>
      <c r="L173" s="124"/>
      <c r="M173" s="136">
        <f>IF(I173="",0,(IF(H173="D",0,(G173*I173)/100)))</f>
        <v>0</v>
      </c>
      <c r="N173" s="136">
        <f>ROUND(IF(M173=0,(IF(I173="",0,((IF(F173&lt;$M$4,IF(ABS(G173)&lt;$O$2,0,ROUND(((ABS(G173)-$O$2)*I173)/100,2)),IF(ABS(G173)&lt;$O$4,0,ROUND(((ABS(G173)-$O$4)*I173)/100,2))))))),0),2)</f>
        <v>0</v>
      </c>
      <c r="O173" s="136">
        <f>ROUND(IF(I173="",0,((IF(M173=0,(IF(F173&lt;$M$4,IF(ABS(G173)&gt;$O$2,ROUND(($O$2*I173/100),2),ABS(G173)*I173/100),IF(ABS(G173)&gt;$O$4,ROUND(($O$4*I173/100),2),ABS(G173)*I173/100))),0)))),2)</f>
        <v>0</v>
      </c>
      <c r="P173" s="137"/>
      <c r="Q173" s="137"/>
      <c r="R173" s="137"/>
    </row>
    <row r="174" spans="1:18" customHeight="1" ht="13.2">
      <c r="A174" t="str">
        <f>IF(B174="","",A173+1)</f>
        <v/>
      </c>
      <c r="B174" s="143"/>
      <c r="D174" s="2"/>
      <c r="F174" s="143"/>
      <c r="G174" s="2"/>
      <c r="H174" s="121"/>
      <c r="I174" s="142"/>
      <c r="J174" s="2"/>
      <c r="L174" s="124"/>
      <c r="M174" s="136">
        <f>IF(I174="",0,(IF(H174="D",0,(G174*I174)/100)))</f>
        <v>0</v>
      </c>
      <c r="N174" s="136">
        <f>ROUND(IF(M174=0,(IF(I174="",0,((IF(F174&lt;$M$4,IF(ABS(G174)&lt;$O$2,0,ROUND(((ABS(G174)-$O$2)*I174)/100,2)),IF(ABS(G174)&lt;$O$4,0,ROUND(((ABS(G174)-$O$4)*I174)/100,2))))))),0),2)</f>
        <v>0</v>
      </c>
      <c r="O174" s="136">
        <f>ROUND(IF(I174="",0,((IF(M174=0,(IF(F174&lt;$M$4,IF(ABS(G174)&gt;$O$2,ROUND(($O$2*I174/100),2),ABS(G174)*I174/100),IF(ABS(G174)&gt;$O$4,ROUND(($O$4*I174/100),2),ABS(G174)*I174/100))),0)))),2)</f>
        <v>0</v>
      </c>
      <c r="P174" s="137"/>
      <c r="Q174" s="137"/>
      <c r="R174" s="137"/>
    </row>
    <row r="175" spans="1:18" customHeight="1" ht="13.2">
      <c r="A175" t="str">
        <f>IF(B175="","",A174+1)</f>
        <v/>
      </c>
      <c r="B175" s="143"/>
      <c r="D175" s="2"/>
      <c r="F175" s="143"/>
      <c r="G175" s="2"/>
      <c r="H175" s="121"/>
      <c r="I175" s="142"/>
      <c r="J175" s="2"/>
      <c r="L175" s="124"/>
      <c r="M175" s="136">
        <f>IF(I175="",0,(IF(H175="D",0,(G175*I175)/100)))</f>
        <v>0</v>
      </c>
      <c r="N175" s="136">
        <f>ROUND(IF(M175=0,(IF(I175="",0,((IF(F175&lt;$M$4,IF(ABS(G175)&lt;$O$2,0,ROUND(((ABS(G175)-$O$2)*I175)/100,2)),IF(ABS(G175)&lt;$O$4,0,ROUND(((ABS(G175)-$O$4)*I175)/100,2))))))),0),2)</f>
        <v>0</v>
      </c>
      <c r="O175" s="136">
        <f>ROUND(IF(I175="",0,((IF(M175=0,(IF(F175&lt;$M$4,IF(ABS(G175)&gt;$O$2,ROUND(($O$2*I175/100),2),ABS(G175)*I175/100),IF(ABS(G175)&gt;$O$4,ROUND(($O$4*I175/100),2),ABS(G175)*I175/100))),0)))),2)</f>
        <v>0</v>
      </c>
      <c r="P175" s="137"/>
      <c r="Q175" s="137"/>
      <c r="R175" s="137"/>
    </row>
    <row r="176" spans="1:18" customHeight="1" ht="13.2">
      <c r="A176" t="str">
        <f>IF(B176="","",A175+1)</f>
        <v/>
      </c>
      <c r="B176" s="143"/>
      <c r="D176" s="2"/>
      <c r="F176" s="143"/>
      <c r="G176" s="2"/>
      <c r="H176" s="121"/>
      <c r="I176" s="142"/>
      <c r="J176" s="2"/>
      <c r="L176" s="124"/>
      <c r="M176" s="136">
        <f>IF(I176="",0,(IF(H176="D",0,(G176*I176)/100)))</f>
        <v>0</v>
      </c>
      <c r="N176" s="136">
        <f>ROUND(IF(M176=0,(IF(I176="",0,((IF(F176&lt;$M$4,IF(ABS(G176)&lt;$O$2,0,ROUND(((ABS(G176)-$O$2)*I176)/100,2)),IF(ABS(G176)&lt;$O$4,0,ROUND(((ABS(G176)-$O$4)*I176)/100,2))))))),0),2)</f>
        <v>0</v>
      </c>
      <c r="O176" s="136">
        <f>ROUND(IF(I176="",0,((IF(M176=0,(IF(F176&lt;$M$4,IF(ABS(G176)&gt;$O$2,ROUND(($O$2*I176/100),2),ABS(G176)*I176/100),IF(ABS(G176)&gt;$O$4,ROUND(($O$4*I176/100),2),ABS(G176)*I176/100))),0)))),2)</f>
        <v>0</v>
      </c>
      <c r="P176" s="137"/>
      <c r="Q176" s="137"/>
      <c r="R176" s="137"/>
    </row>
    <row r="177" spans="1:18" customHeight="1" ht="13.2">
      <c r="A177" t="str">
        <f>IF(B177="","",A176+1)</f>
        <v/>
      </c>
      <c r="B177" s="143"/>
      <c r="D177" s="2"/>
      <c r="F177" s="143"/>
      <c r="G177" s="2"/>
      <c r="H177" s="121"/>
      <c r="I177" s="142"/>
      <c r="J177" s="2"/>
      <c r="L177" s="124"/>
      <c r="M177" s="136">
        <f>IF(I177="",0,(IF(H177="D",0,(G177*I177)/100)))</f>
        <v>0</v>
      </c>
      <c r="N177" s="136">
        <f>ROUND(IF(M177=0,(IF(I177="",0,((IF(F177&lt;$M$4,IF(ABS(G177)&lt;$O$2,0,ROUND(((ABS(G177)-$O$2)*I177)/100,2)),IF(ABS(G177)&lt;$O$4,0,ROUND(((ABS(G177)-$O$4)*I177)/100,2))))))),0),2)</f>
        <v>0</v>
      </c>
      <c r="O177" s="136">
        <f>ROUND(IF(I177="",0,((IF(M177=0,(IF(F177&lt;$M$4,IF(ABS(G177)&gt;$O$2,ROUND(($O$2*I177/100),2),ABS(G177)*I177/100),IF(ABS(G177)&gt;$O$4,ROUND(($O$4*I177/100),2),ABS(G177)*I177/100))),0)))),2)</f>
        <v>0</v>
      </c>
      <c r="P177" s="137"/>
      <c r="Q177" s="137"/>
      <c r="R177" s="137"/>
    </row>
    <row r="178" spans="1:18" customHeight="1" ht="13.2">
      <c r="A178" t="str">
        <f>IF(B178="","",A177+1)</f>
        <v/>
      </c>
      <c r="B178" s="143"/>
      <c r="D178" s="2"/>
      <c r="F178" s="143"/>
      <c r="G178" s="2"/>
      <c r="H178" s="121"/>
      <c r="I178" s="142"/>
      <c r="J178" s="2"/>
      <c r="L178" s="124"/>
      <c r="M178" s="136">
        <f>IF(I178="",0,(IF(H178="D",0,(G178*I178)/100)))</f>
        <v>0</v>
      </c>
      <c r="N178" s="136">
        <f>ROUND(IF(M178=0,(IF(I178="",0,((IF(F178&lt;$M$4,IF(ABS(G178)&lt;$O$2,0,ROUND(((ABS(G178)-$O$2)*I178)/100,2)),IF(ABS(G178)&lt;$O$4,0,ROUND(((ABS(G178)-$O$4)*I178)/100,2))))))),0),2)</f>
        <v>0</v>
      </c>
      <c r="O178" s="136">
        <f>ROUND(IF(I178="",0,((IF(M178=0,(IF(F178&lt;$M$4,IF(ABS(G178)&gt;$O$2,ROUND(($O$2*I178/100),2),ABS(G178)*I178/100),IF(ABS(G178)&gt;$O$4,ROUND(($O$4*I178/100),2),ABS(G178)*I178/100))),0)))),2)</f>
        <v>0</v>
      </c>
      <c r="P178" s="137"/>
      <c r="Q178" s="137"/>
      <c r="R178" s="137"/>
    </row>
    <row r="179" spans="1:18" customHeight="1" ht="13.2">
      <c r="A179" t="str">
        <f>IF(B179="","",A178+1)</f>
        <v/>
      </c>
      <c r="B179" s="143"/>
      <c r="D179" s="2"/>
      <c r="F179" s="143"/>
      <c r="G179" s="2"/>
      <c r="H179" s="121"/>
      <c r="I179" s="142"/>
      <c r="J179" s="2"/>
      <c r="L179" s="124"/>
      <c r="M179" s="136">
        <f>IF(I179="",0,(IF(H179="D",0,(G179*I179)/100)))</f>
        <v>0</v>
      </c>
      <c r="N179" s="136">
        <f>ROUND(IF(M179=0,(IF(I179="",0,((IF(F179&lt;$M$4,IF(ABS(G179)&lt;$O$2,0,ROUND(((ABS(G179)-$O$2)*I179)/100,2)),IF(ABS(G179)&lt;$O$4,0,ROUND(((ABS(G179)-$O$4)*I179)/100,2))))))),0),2)</f>
        <v>0</v>
      </c>
      <c r="O179" s="136">
        <f>ROUND(IF(I179="",0,((IF(M179=0,(IF(F179&lt;$M$4,IF(ABS(G179)&gt;$O$2,ROUND(($O$2*I179/100),2),ABS(G179)*I179/100),IF(ABS(G179)&gt;$O$4,ROUND(($O$4*I179/100),2),ABS(G179)*I179/100))),0)))),2)</f>
        <v>0</v>
      </c>
      <c r="P179" s="137"/>
      <c r="Q179" s="137"/>
      <c r="R179" s="137"/>
    </row>
    <row r="180" spans="1:18" customHeight="1" ht="13.2">
      <c r="A180" t="str">
        <f>IF(B180="","",A179+1)</f>
        <v/>
      </c>
      <c r="B180" s="143"/>
      <c r="D180" s="2"/>
      <c r="F180" s="143"/>
      <c r="G180" s="2"/>
      <c r="H180" s="121"/>
      <c r="I180" s="142"/>
      <c r="J180" s="2"/>
      <c r="L180" s="124"/>
      <c r="M180" s="136">
        <f>IF(I180="",0,(IF(H180="D",0,(G180*I180)/100)))</f>
        <v>0</v>
      </c>
      <c r="N180" s="136">
        <f>ROUND(IF(M180=0,(IF(I180="",0,((IF(F180&lt;$M$4,IF(ABS(G180)&lt;$O$2,0,ROUND(((ABS(G180)-$O$2)*I180)/100,2)),IF(ABS(G180)&lt;$O$4,0,ROUND(((ABS(G180)-$O$4)*I180)/100,2))))))),0),2)</f>
        <v>0</v>
      </c>
      <c r="O180" s="136">
        <f>ROUND(IF(I180="",0,((IF(M180=0,(IF(F180&lt;$M$4,IF(ABS(G180)&gt;$O$2,ROUND(($O$2*I180/100),2),ABS(G180)*I180/100),IF(ABS(G180)&gt;$O$4,ROUND(($O$4*I180/100),2),ABS(G180)*I180/100))),0)))),2)</f>
        <v>0</v>
      </c>
      <c r="P180" s="137"/>
      <c r="Q180" s="137"/>
      <c r="R180" s="137"/>
    </row>
    <row r="181" spans="1:18" customHeight="1" ht="13.2">
      <c r="A181" t="str">
        <f>IF(B181="","",A180+1)</f>
        <v/>
      </c>
      <c r="B181" s="143"/>
      <c r="D181" s="2"/>
      <c r="F181" s="143"/>
      <c r="G181" s="2"/>
      <c r="H181" s="121"/>
      <c r="I181" s="142"/>
      <c r="J181" s="2"/>
      <c r="L181" s="124"/>
      <c r="M181" s="136">
        <f>IF(I181="",0,(IF(H181="D",0,(G181*I181)/100)))</f>
        <v>0</v>
      </c>
      <c r="N181" s="136">
        <f>ROUND(IF(M181=0,(IF(I181="",0,((IF(F181&lt;$M$4,IF(ABS(G181)&lt;$O$2,0,ROUND(((ABS(G181)-$O$2)*I181)/100,2)),IF(ABS(G181)&lt;$O$4,0,ROUND(((ABS(G181)-$O$4)*I181)/100,2))))))),0),2)</f>
        <v>0</v>
      </c>
      <c r="O181" s="136">
        <f>ROUND(IF(I181="",0,((IF(M181=0,(IF(F181&lt;$M$4,IF(ABS(G181)&gt;$O$2,ROUND(($O$2*I181/100),2),ABS(G181)*I181/100),IF(ABS(G181)&gt;$O$4,ROUND(($O$4*I181/100),2),ABS(G181)*I181/100))),0)))),2)</f>
        <v>0</v>
      </c>
      <c r="P181" s="137"/>
      <c r="Q181" s="137"/>
      <c r="R181" s="137"/>
    </row>
    <row r="182" spans="1:18" customHeight="1" ht="13.2">
      <c r="A182" t="str">
        <f>IF(B182="","",A181+1)</f>
        <v/>
      </c>
      <c r="B182" s="143"/>
      <c r="D182" s="2"/>
      <c r="F182" s="143"/>
      <c r="G182" s="2"/>
      <c r="H182" s="121"/>
      <c r="I182" s="142"/>
      <c r="J182" s="2"/>
      <c r="L182" s="124"/>
      <c r="M182" s="136">
        <f>IF(I182="",0,(IF(H182="D",0,(G182*I182)/100)))</f>
        <v>0</v>
      </c>
      <c r="N182" s="136">
        <f>ROUND(IF(M182=0,(IF(I182="",0,((IF(F182&lt;$M$4,IF(ABS(G182)&lt;$O$2,0,ROUND(((ABS(G182)-$O$2)*I182)/100,2)),IF(ABS(G182)&lt;$O$4,0,ROUND(((ABS(G182)-$O$4)*I182)/100,2))))))),0),2)</f>
        <v>0</v>
      </c>
      <c r="O182" s="136">
        <f>ROUND(IF(I182="",0,((IF(M182=0,(IF(F182&lt;$M$4,IF(ABS(G182)&gt;$O$2,ROUND(($O$2*I182/100),2),ABS(G182)*I182/100),IF(ABS(G182)&gt;$O$4,ROUND(($O$4*I182/100),2),ABS(G182)*I182/100))),0)))),2)</f>
        <v>0</v>
      </c>
      <c r="P182" s="137"/>
      <c r="Q182" s="137"/>
      <c r="R182" s="137"/>
    </row>
    <row r="183" spans="1:18" customHeight="1" ht="13.2">
      <c r="A183" t="str">
        <f>IF(B183="","",A182+1)</f>
        <v/>
      </c>
      <c r="B183" s="143"/>
      <c r="D183" s="2"/>
      <c r="F183" s="143"/>
      <c r="G183" s="2"/>
      <c r="H183" s="121"/>
      <c r="I183" s="142"/>
      <c r="J183" s="2"/>
      <c r="L183" s="124"/>
      <c r="M183" s="136">
        <f>IF(I183="",0,(IF(H183="D",0,(G183*I183)/100)))</f>
        <v>0</v>
      </c>
      <c r="N183" s="136">
        <f>ROUND(IF(M183=0,(IF(I183="",0,((IF(F183&lt;$M$4,IF(ABS(G183)&lt;$O$2,0,ROUND(((ABS(G183)-$O$2)*I183)/100,2)),IF(ABS(G183)&lt;$O$4,0,ROUND(((ABS(G183)-$O$4)*I183)/100,2))))))),0),2)</f>
        <v>0</v>
      </c>
      <c r="O183" s="136">
        <f>ROUND(IF(I183="",0,((IF(M183=0,(IF(F183&lt;$M$4,IF(ABS(G183)&gt;$O$2,ROUND(($O$2*I183/100),2),ABS(G183)*I183/100),IF(ABS(G183)&gt;$O$4,ROUND(($O$4*I183/100),2),ABS(G183)*I183/100))),0)))),2)</f>
        <v>0</v>
      </c>
      <c r="P183" s="137"/>
      <c r="Q183" s="137"/>
      <c r="R183" s="137"/>
    </row>
    <row r="184" spans="1:18" customHeight="1" ht="13.2">
      <c r="A184" t="str">
        <f>IF(B184="","",A183+1)</f>
        <v/>
      </c>
      <c r="B184" s="143"/>
      <c r="D184" s="2"/>
      <c r="F184" s="143"/>
      <c r="G184" s="2"/>
      <c r="H184" s="121"/>
      <c r="I184" s="142"/>
      <c r="J184" s="2"/>
      <c r="L184" s="124"/>
      <c r="M184" s="136">
        <f>IF(I184="",0,(IF(H184="D",0,(G184*I184)/100)))</f>
        <v>0</v>
      </c>
      <c r="N184" s="136">
        <f>ROUND(IF(M184=0,(IF(I184="",0,((IF(F184&lt;$M$4,IF(ABS(G184)&lt;$O$2,0,ROUND(((ABS(G184)-$O$2)*I184)/100,2)),IF(ABS(G184)&lt;$O$4,0,ROUND(((ABS(G184)-$O$4)*I184)/100,2))))))),0),2)</f>
        <v>0</v>
      </c>
      <c r="O184" s="136">
        <f>ROUND(IF(I184="",0,((IF(M184=0,(IF(F184&lt;$M$4,IF(ABS(G184)&gt;$O$2,ROUND(($O$2*I184/100),2),ABS(G184)*I184/100),IF(ABS(G184)&gt;$O$4,ROUND(($O$4*I184/100),2),ABS(G184)*I184/100))),0)))),2)</f>
        <v>0</v>
      </c>
      <c r="P184" s="137"/>
      <c r="Q184" s="137"/>
      <c r="R184" s="137"/>
    </row>
    <row r="185" spans="1:18" customHeight="1" ht="13.2">
      <c r="A185" t="str">
        <f>IF(B185="","",A184+1)</f>
        <v/>
      </c>
      <c r="B185" s="143"/>
      <c r="D185" s="2"/>
      <c r="F185" s="143"/>
      <c r="G185" s="2"/>
      <c r="H185" s="121"/>
      <c r="I185" s="142"/>
      <c r="J185" s="2"/>
      <c r="L185" s="124"/>
      <c r="M185" s="136">
        <f>IF(I185="",0,(IF(H185="D",0,(G185*I185)/100)))</f>
        <v>0</v>
      </c>
      <c r="N185" s="136">
        <f>ROUND(IF(M185=0,(IF(I185="",0,((IF(F185&lt;$M$4,IF(ABS(G185)&lt;$O$2,0,ROUND(((ABS(G185)-$O$2)*I185)/100,2)),IF(ABS(G185)&lt;$O$4,0,ROUND(((ABS(G185)-$O$4)*I185)/100,2))))))),0),2)</f>
        <v>0</v>
      </c>
      <c r="O185" s="136">
        <f>ROUND(IF(I185="",0,((IF(M185=0,(IF(F185&lt;$M$4,IF(ABS(G185)&gt;$O$2,ROUND(($O$2*I185/100),2),ABS(G185)*I185/100),IF(ABS(G185)&gt;$O$4,ROUND(($O$4*I185/100),2),ABS(G185)*I185/100))),0)))),2)</f>
        <v>0</v>
      </c>
      <c r="P185" s="137"/>
      <c r="Q185" s="137"/>
      <c r="R185" s="137"/>
    </row>
    <row r="186" spans="1:18" customHeight="1" ht="13.2">
      <c r="A186" t="str">
        <f>IF(B186="","",A185+1)</f>
        <v/>
      </c>
      <c r="B186" s="143"/>
      <c r="D186" s="2"/>
      <c r="F186" s="143"/>
      <c r="G186" s="2"/>
      <c r="H186" s="121"/>
      <c r="I186" s="142"/>
      <c r="J186" s="2"/>
      <c r="L186" s="124"/>
      <c r="M186" s="136">
        <f>IF(I186="",0,(IF(H186="D",0,(G186*I186)/100)))</f>
        <v>0</v>
      </c>
      <c r="N186" s="136">
        <f>ROUND(IF(M186=0,(IF(I186="",0,((IF(F186&lt;$M$4,IF(ABS(G186)&lt;$O$2,0,ROUND(((ABS(G186)-$O$2)*I186)/100,2)),IF(ABS(G186)&lt;$O$4,0,ROUND(((ABS(G186)-$O$4)*I186)/100,2))))))),0),2)</f>
        <v>0</v>
      </c>
      <c r="O186" s="136">
        <f>ROUND(IF(I186="",0,((IF(M186=0,(IF(F186&lt;$M$4,IF(ABS(G186)&gt;$O$2,ROUND(($O$2*I186/100),2),ABS(G186)*I186/100),IF(ABS(G186)&gt;$O$4,ROUND(($O$4*I186/100),2),ABS(G186)*I186/100))),0)))),2)</f>
        <v>0</v>
      </c>
      <c r="P186" s="137"/>
      <c r="Q186" s="137"/>
      <c r="R186" s="137"/>
    </row>
    <row r="187" spans="1:18" customHeight="1" ht="13.2">
      <c r="A187" t="str">
        <f>IF(B187="","",A186+1)</f>
        <v/>
      </c>
      <c r="B187" s="143"/>
      <c r="D187" s="2"/>
      <c r="F187" s="143"/>
      <c r="G187" s="2"/>
      <c r="H187" s="121"/>
      <c r="I187" s="142"/>
      <c r="J187" s="2"/>
      <c r="L187" s="124"/>
      <c r="M187" s="136">
        <f>IF(I187="",0,(IF(H187="D",0,(G187*I187)/100)))</f>
        <v>0</v>
      </c>
      <c r="N187" s="136">
        <f>ROUND(IF(M187=0,(IF(I187="",0,((IF(F187&lt;$M$4,IF(ABS(G187)&lt;$O$2,0,ROUND(((ABS(G187)-$O$2)*I187)/100,2)),IF(ABS(G187)&lt;$O$4,0,ROUND(((ABS(G187)-$O$4)*I187)/100,2))))))),0),2)</f>
        <v>0</v>
      </c>
      <c r="O187" s="136">
        <f>ROUND(IF(I187="",0,((IF(M187=0,(IF(F187&lt;$M$4,IF(ABS(G187)&gt;$O$2,ROUND(($O$2*I187/100),2),ABS(G187)*I187/100),IF(ABS(G187)&gt;$O$4,ROUND(($O$4*I187/100),2),ABS(G187)*I187/100))),0)))),2)</f>
        <v>0</v>
      </c>
      <c r="P187" s="137"/>
      <c r="Q187" s="137"/>
      <c r="R187" s="137"/>
    </row>
    <row r="188" spans="1:18" customHeight="1" ht="13.2">
      <c r="A188" t="str">
        <f>IF(B188="","",A187+1)</f>
        <v/>
      </c>
      <c r="B188" s="143"/>
      <c r="D188" s="2"/>
      <c r="F188" s="143"/>
      <c r="G188" s="2"/>
      <c r="H188" s="121"/>
      <c r="I188" s="142"/>
      <c r="J188" s="2"/>
      <c r="L188" s="124"/>
      <c r="M188" s="136">
        <f>IF(I188="",0,(IF(H188="D",0,(G188*I188)/100)))</f>
        <v>0</v>
      </c>
      <c r="N188" s="136">
        <f>ROUND(IF(M188=0,(IF(I188="",0,((IF(F188&lt;$M$4,IF(ABS(G188)&lt;$O$2,0,ROUND(((ABS(G188)-$O$2)*I188)/100,2)),IF(ABS(G188)&lt;$O$4,0,ROUND(((ABS(G188)-$O$4)*I188)/100,2))))))),0),2)</f>
        <v>0</v>
      </c>
      <c r="O188" s="136">
        <f>ROUND(IF(I188="",0,((IF(M188=0,(IF(F188&lt;$M$4,IF(ABS(G188)&gt;$O$2,ROUND(($O$2*I188/100),2),ABS(G188)*I188/100),IF(ABS(G188)&gt;$O$4,ROUND(($O$4*I188/100),2),ABS(G188)*I188/100))),0)))),2)</f>
        <v>0</v>
      </c>
      <c r="P188" s="137"/>
      <c r="Q188" s="137"/>
      <c r="R188" s="137"/>
    </row>
    <row r="189" spans="1:18" customHeight="1" ht="13.2">
      <c r="A189" t="str">
        <f>IF(B189="","",A188+1)</f>
        <v/>
      </c>
      <c r="B189" s="143"/>
      <c r="D189" s="2"/>
      <c r="F189" s="143"/>
      <c r="G189" s="2"/>
      <c r="H189" s="121"/>
      <c r="I189" s="142"/>
      <c r="J189" s="2"/>
      <c r="L189" s="124"/>
      <c r="M189" s="136">
        <f>IF(I189="",0,(IF(H189="D",0,(G189*I189)/100)))</f>
        <v>0</v>
      </c>
      <c r="N189" s="136">
        <f>ROUND(IF(M189=0,(IF(I189="",0,((IF(F189&lt;$M$4,IF(ABS(G189)&lt;$O$2,0,ROUND(((ABS(G189)-$O$2)*I189)/100,2)),IF(ABS(G189)&lt;$O$4,0,ROUND(((ABS(G189)-$O$4)*I189)/100,2))))))),0),2)</f>
        <v>0</v>
      </c>
      <c r="O189" s="136">
        <f>ROUND(IF(I189="",0,((IF(M189=0,(IF(F189&lt;$M$4,IF(ABS(G189)&gt;$O$2,ROUND(($O$2*I189/100),2),ABS(G189)*I189/100),IF(ABS(G189)&gt;$O$4,ROUND(($O$4*I189/100),2),ABS(G189)*I189/100))),0)))),2)</f>
        <v>0</v>
      </c>
      <c r="P189" s="137"/>
      <c r="Q189" s="137"/>
      <c r="R189" s="137"/>
    </row>
    <row r="190" spans="1:18" customHeight="1" ht="13.2">
      <c r="A190" t="str">
        <f>IF(B190="","",A189+1)</f>
        <v/>
      </c>
      <c r="B190" s="143"/>
      <c r="D190" s="2"/>
      <c r="F190" s="143"/>
      <c r="G190" s="2"/>
      <c r="H190" s="121"/>
      <c r="I190" s="142"/>
      <c r="J190" s="2"/>
      <c r="L190" s="124"/>
      <c r="M190" s="136">
        <f>IF(I190="",0,(IF(H190="D",0,(G190*I190)/100)))</f>
        <v>0</v>
      </c>
      <c r="N190" s="136">
        <f>ROUND(IF(M190=0,(IF(I190="",0,((IF(F190&lt;$M$4,IF(ABS(G190)&lt;$O$2,0,ROUND(((ABS(G190)-$O$2)*I190)/100,2)),IF(ABS(G190)&lt;$O$4,0,ROUND(((ABS(G190)-$O$4)*I190)/100,2))))))),0),2)</f>
        <v>0</v>
      </c>
      <c r="O190" s="136">
        <f>ROUND(IF(I190="",0,((IF(M190=0,(IF(F190&lt;$M$4,IF(ABS(G190)&gt;$O$2,ROUND(($O$2*I190/100),2),ABS(G190)*I190/100),IF(ABS(G190)&gt;$O$4,ROUND(($O$4*I190/100),2),ABS(G190)*I190/100))),0)))),2)</f>
        <v>0</v>
      </c>
      <c r="P190" s="137"/>
      <c r="Q190" s="137"/>
      <c r="R190" s="137"/>
    </row>
    <row r="191" spans="1:18" customHeight="1" ht="13.2">
      <c r="A191" t="str">
        <f>IF(B191="","",A190+1)</f>
        <v/>
      </c>
      <c r="B191" s="143"/>
      <c r="D191" s="2"/>
      <c r="F191" s="143"/>
      <c r="G191" s="2"/>
      <c r="H191" s="121"/>
      <c r="I191" s="142"/>
      <c r="J191" s="2"/>
      <c r="L191" s="124"/>
      <c r="M191" s="136">
        <f>IF(I191="",0,(IF(H191="D",0,(G191*I191)/100)))</f>
        <v>0</v>
      </c>
      <c r="N191" s="136">
        <f>ROUND(IF(M191=0,(IF(I191="",0,((IF(F191&lt;$M$4,IF(ABS(G191)&lt;$O$2,0,ROUND(((ABS(G191)-$O$2)*I191)/100,2)),IF(ABS(G191)&lt;$O$4,0,ROUND(((ABS(G191)-$O$4)*I191)/100,2))))))),0),2)</f>
        <v>0</v>
      </c>
      <c r="O191" s="136">
        <f>ROUND(IF(I191="",0,((IF(M191=0,(IF(F191&lt;$M$4,IF(ABS(G191)&gt;$O$2,ROUND(($O$2*I191/100),2),ABS(G191)*I191/100),IF(ABS(G191)&gt;$O$4,ROUND(($O$4*I191/100),2),ABS(G191)*I191/100))),0)))),2)</f>
        <v>0</v>
      </c>
      <c r="P191" s="137"/>
      <c r="Q191" s="137"/>
      <c r="R191" s="137"/>
    </row>
    <row r="192" spans="1:18" customHeight="1" ht="13.2">
      <c r="A192" t="str">
        <f>IF(B192="","",A191+1)</f>
        <v/>
      </c>
      <c r="B192" s="143"/>
      <c r="D192" s="2"/>
      <c r="F192" s="143"/>
      <c r="G192" s="2"/>
      <c r="H192" s="121"/>
      <c r="I192" s="142"/>
      <c r="J192" s="2"/>
      <c r="L192" s="124"/>
      <c r="M192" s="136">
        <f>IF(I192="",0,(IF(H192="D",0,(G192*I192)/100)))</f>
        <v>0</v>
      </c>
      <c r="N192" s="136">
        <f>ROUND(IF(M192=0,(IF(I192="",0,((IF(F192&lt;$M$4,IF(ABS(G192)&lt;$O$2,0,ROUND(((ABS(G192)-$O$2)*I192)/100,2)),IF(ABS(G192)&lt;$O$4,0,ROUND(((ABS(G192)-$O$4)*I192)/100,2))))))),0),2)</f>
        <v>0</v>
      </c>
      <c r="O192" s="136">
        <f>ROUND(IF(I192="",0,((IF(M192=0,(IF(F192&lt;$M$4,IF(ABS(G192)&gt;$O$2,ROUND(($O$2*I192/100),2),ABS(G192)*I192/100),IF(ABS(G192)&gt;$O$4,ROUND(($O$4*I192/100),2),ABS(G192)*I192/100))),0)))),2)</f>
        <v>0</v>
      </c>
      <c r="P192" s="137"/>
      <c r="Q192" s="137"/>
      <c r="R192" s="137"/>
    </row>
    <row r="193" spans="1:18" customHeight="1" ht="13.2">
      <c r="A193" t="str">
        <f>IF(B193="","",A192+1)</f>
        <v/>
      </c>
      <c r="B193" s="143"/>
      <c r="D193" s="2"/>
      <c r="F193" s="143"/>
      <c r="G193" s="2"/>
      <c r="H193" s="121"/>
      <c r="I193" s="142"/>
      <c r="J193" s="2"/>
      <c r="L193" s="124"/>
      <c r="M193" s="136">
        <f>IF(I193="",0,(IF(H193="D",0,(G193*I193)/100)))</f>
        <v>0</v>
      </c>
      <c r="N193" s="136">
        <f>ROUND(IF(M193=0,(IF(I193="",0,((IF(F193&lt;$M$4,IF(ABS(G193)&lt;$O$2,0,ROUND(((ABS(G193)-$O$2)*I193)/100,2)),IF(ABS(G193)&lt;$O$4,0,ROUND(((ABS(G193)-$O$4)*I193)/100,2))))))),0),2)</f>
        <v>0</v>
      </c>
      <c r="O193" s="136">
        <f>ROUND(IF(I193="",0,((IF(M193=0,(IF(F193&lt;$M$4,IF(ABS(G193)&gt;$O$2,ROUND(($O$2*I193/100),2),ABS(G193)*I193/100),IF(ABS(G193)&gt;$O$4,ROUND(($O$4*I193/100),2),ABS(G193)*I193/100))),0)))),2)</f>
        <v>0</v>
      </c>
      <c r="P193" s="137"/>
      <c r="Q193" s="137"/>
      <c r="R193" s="137"/>
    </row>
    <row r="194" spans="1:18" customHeight="1" ht="13.2">
      <c r="A194" t="str">
        <f>IF(B194="","",A193+1)</f>
        <v/>
      </c>
      <c r="B194" s="143"/>
      <c r="D194" s="2"/>
      <c r="F194" s="143"/>
      <c r="G194" s="2"/>
      <c r="H194" s="121"/>
      <c r="I194" s="142"/>
      <c r="J194" s="2"/>
      <c r="L194" s="124"/>
      <c r="M194" s="136">
        <f>IF(I194="",0,(IF(H194="D",0,(G194*I194)/100)))</f>
        <v>0</v>
      </c>
      <c r="N194" s="136">
        <f>ROUND(IF(M194=0,(IF(I194="",0,((IF(F194&lt;$M$4,IF(ABS(G194)&lt;$O$2,0,ROUND(((ABS(G194)-$O$2)*I194)/100,2)),IF(ABS(G194)&lt;$O$4,0,ROUND(((ABS(G194)-$O$4)*I194)/100,2))))))),0),2)</f>
        <v>0</v>
      </c>
      <c r="O194" s="136">
        <f>ROUND(IF(I194="",0,((IF(M194=0,(IF(F194&lt;$M$4,IF(ABS(G194)&gt;$O$2,ROUND(($O$2*I194/100),2),ABS(G194)*I194/100),IF(ABS(G194)&gt;$O$4,ROUND(($O$4*I194/100),2),ABS(G194)*I194/100))),0)))),2)</f>
        <v>0</v>
      </c>
      <c r="P194" s="137"/>
      <c r="Q194" s="137"/>
      <c r="R194" s="137"/>
    </row>
    <row r="195" spans="1:18" customHeight="1" ht="13.2">
      <c r="A195" t="str">
        <f>IF(B195="","",A194+1)</f>
        <v/>
      </c>
      <c r="B195" s="143"/>
      <c r="D195" s="2"/>
      <c r="F195" s="143"/>
      <c r="G195" s="2"/>
      <c r="H195" s="121"/>
      <c r="I195" s="142"/>
      <c r="J195" s="2"/>
      <c r="L195" s="124"/>
      <c r="M195" s="136">
        <f>IF(I195="",0,(IF(H195="D",0,(G195*I195)/100)))</f>
        <v>0</v>
      </c>
      <c r="N195" s="136">
        <f>ROUND(IF(M195=0,(IF(I195="",0,((IF(F195&lt;$M$4,IF(ABS(G195)&lt;$O$2,0,ROUND(((ABS(G195)-$O$2)*I195)/100,2)),IF(ABS(G195)&lt;$O$4,0,ROUND(((ABS(G195)-$O$4)*I195)/100,2))))))),0),2)</f>
        <v>0</v>
      </c>
      <c r="O195" s="136">
        <f>ROUND(IF(I195="",0,((IF(M195=0,(IF(F195&lt;$M$4,IF(ABS(G195)&gt;$O$2,ROUND(($O$2*I195/100),2),ABS(G195)*I195/100),IF(ABS(G195)&gt;$O$4,ROUND(($O$4*I195/100),2),ABS(G195)*I195/100))),0)))),2)</f>
        <v>0</v>
      </c>
      <c r="P195" s="137"/>
      <c r="Q195" s="137"/>
      <c r="R195" s="137"/>
    </row>
    <row r="196" spans="1:18" customHeight="1" ht="13.2">
      <c r="A196" t="str">
        <f>IF(B196="","",A195+1)</f>
        <v/>
      </c>
      <c r="B196" s="143"/>
      <c r="D196" s="2"/>
      <c r="F196" s="143"/>
      <c r="G196" s="2"/>
      <c r="H196" s="121"/>
      <c r="I196" s="142"/>
      <c r="J196" s="2"/>
      <c r="L196" s="124"/>
      <c r="M196" s="136">
        <f>IF(I196="",0,(IF(H196="D",0,(G196*I196)/100)))</f>
        <v>0</v>
      </c>
      <c r="N196" s="136">
        <f>ROUND(IF(M196=0,(IF(I196="",0,((IF(F196&lt;$M$4,IF(ABS(G196)&lt;$O$2,0,ROUND(((ABS(G196)-$O$2)*I196)/100,2)),IF(ABS(G196)&lt;$O$4,0,ROUND(((ABS(G196)-$O$4)*I196)/100,2))))))),0),2)</f>
        <v>0</v>
      </c>
      <c r="O196" s="136">
        <f>ROUND(IF(I196="",0,((IF(M196=0,(IF(F196&lt;$M$4,IF(ABS(G196)&gt;$O$2,ROUND(($O$2*I196/100),2),ABS(G196)*I196/100),IF(ABS(G196)&gt;$O$4,ROUND(($O$4*I196/100),2),ABS(G196)*I196/100))),0)))),2)</f>
        <v>0</v>
      </c>
      <c r="P196" s="137"/>
      <c r="Q196" s="137"/>
      <c r="R196" s="137"/>
    </row>
    <row r="197" spans="1:18" customHeight="1" ht="13.2">
      <c r="A197" t="str">
        <f>IF(B197="","",A196+1)</f>
        <v/>
      </c>
      <c r="B197" s="143"/>
      <c r="D197" s="2"/>
      <c r="F197" s="143"/>
      <c r="G197" s="2"/>
      <c r="H197" s="121"/>
      <c r="I197" s="142"/>
      <c r="J197" s="2"/>
      <c r="L197" s="124"/>
      <c r="M197" s="136">
        <f>IF(I197="",0,(IF(H197="D",0,(G197*I197)/100)))</f>
        <v>0</v>
      </c>
      <c r="N197" s="136">
        <f>ROUND(IF(M197=0,(IF(I197="",0,((IF(F197&lt;$M$4,IF(ABS(G197)&lt;$O$2,0,ROUND(((ABS(G197)-$O$2)*I197)/100,2)),IF(ABS(G197)&lt;$O$4,0,ROUND(((ABS(G197)-$O$4)*I197)/100,2))))))),0),2)</f>
        <v>0</v>
      </c>
      <c r="O197" s="136">
        <f>ROUND(IF(I197="",0,((IF(M197=0,(IF(F197&lt;$M$4,IF(ABS(G197)&gt;$O$2,ROUND(($O$2*I197/100),2),ABS(G197)*I197/100),IF(ABS(G197)&gt;$O$4,ROUND(($O$4*I197/100),2),ABS(G197)*I197/100))),0)))),2)</f>
        <v>0</v>
      </c>
      <c r="P197" s="137"/>
      <c r="Q197" s="137"/>
      <c r="R197" s="137"/>
    </row>
    <row r="198" spans="1:18" customHeight="1" ht="13.2">
      <c r="A198" t="str">
        <f>IF(B198="","",A197+1)</f>
        <v/>
      </c>
      <c r="B198" s="143"/>
      <c r="D198" s="2"/>
      <c r="F198" s="143"/>
      <c r="G198" s="2"/>
      <c r="H198" s="121"/>
      <c r="I198" s="142"/>
      <c r="J198" s="2"/>
      <c r="L198" s="124"/>
      <c r="M198" s="136">
        <f>IF(I198="",0,(IF(H198="D",0,(G198*I198)/100)))</f>
        <v>0</v>
      </c>
      <c r="N198" s="136">
        <f>ROUND(IF(M198=0,(IF(I198="",0,((IF(F198&lt;$M$4,IF(ABS(G198)&lt;$O$2,0,ROUND(((ABS(G198)-$O$2)*I198)/100,2)),IF(ABS(G198)&lt;$O$4,0,ROUND(((ABS(G198)-$O$4)*I198)/100,2))))))),0),2)</f>
        <v>0</v>
      </c>
      <c r="O198" s="136">
        <f>ROUND(IF(I198="",0,((IF(M198=0,(IF(F198&lt;$M$4,IF(ABS(G198)&gt;$O$2,ROUND(($O$2*I198/100),2),ABS(G198)*I198/100),IF(ABS(G198)&gt;$O$4,ROUND(($O$4*I198/100),2),ABS(G198)*I198/100))),0)))),2)</f>
        <v>0</v>
      </c>
      <c r="P198" s="137"/>
      <c r="Q198" s="137"/>
      <c r="R198" s="137"/>
    </row>
    <row r="199" spans="1:18" customHeight="1" ht="13.2">
      <c r="A199" t="str">
        <f>IF(B199="","",A198+1)</f>
        <v/>
      </c>
      <c r="B199" s="143"/>
      <c r="D199" s="2"/>
      <c r="F199" s="143"/>
      <c r="G199" s="2"/>
      <c r="H199" s="121"/>
      <c r="I199" s="142"/>
      <c r="J199" s="2"/>
      <c r="L199" s="124"/>
      <c r="M199" s="136">
        <f>IF(I199="",0,(IF(H199="D",0,(G199*I199)/100)))</f>
        <v>0</v>
      </c>
      <c r="N199" s="136">
        <f>ROUND(IF(M199=0,(IF(I199="",0,((IF(F199&lt;$M$4,IF(ABS(G199)&lt;$O$2,0,ROUND(((ABS(G199)-$O$2)*I199)/100,2)),IF(ABS(G199)&lt;$O$4,0,ROUND(((ABS(G199)-$O$4)*I199)/100,2))))))),0),2)</f>
        <v>0</v>
      </c>
      <c r="O199" s="136">
        <f>ROUND(IF(I199="",0,((IF(M199=0,(IF(F199&lt;$M$4,IF(ABS(G199)&gt;$O$2,ROUND(($O$2*I199/100),2),ABS(G199)*I199/100),IF(ABS(G199)&gt;$O$4,ROUND(($O$4*I199/100),2),ABS(G199)*I199/100))),0)))),2)</f>
        <v>0</v>
      </c>
      <c r="P199" s="137"/>
      <c r="Q199" s="137"/>
      <c r="R199" s="137"/>
    </row>
    <row r="200" spans="1:18" customHeight="1" ht="13.2">
      <c r="A200" t="str">
        <f>IF(B200="","",A199+1)</f>
        <v/>
      </c>
      <c r="B200" s="143"/>
      <c r="D200" s="2"/>
      <c r="F200" s="143"/>
      <c r="G200" s="2"/>
      <c r="H200" s="121"/>
      <c r="I200" s="142"/>
      <c r="J200" s="2"/>
      <c r="L200" s="124"/>
      <c r="M200" s="136">
        <f>IF(I200="",0,(IF(H200="D",0,(G200*I200)/100)))</f>
        <v>0</v>
      </c>
      <c r="N200" s="136">
        <f>ROUND(IF(M200=0,(IF(I200="",0,((IF(F200&lt;$M$4,IF(ABS(G200)&lt;$O$2,0,ROUND(((ABS(G200)-$O$2)*I200)/100,2)),IF(ABS(G200)&lt;$O$4,0,ROUND(((ABS(G200)-$O$4)*I200)/100,2))))))),0),2)</f>
        <v>0</v>
      </c>
      <c r="O200" s="136">
        <f>ROUND(IF(I200="",0,((IF(M200=0,(IF(F200&lt;$M$4,IF(ABS(G200)&gt;$O$2,ROUND(($O$2*I200/100),2),ABS(G200)*I200/100),IF(ABS(G200)&gt;$O$4,ROUND(($O$4*I200/100),2),ABS(G200)*I200/100))),0)))),2)</f>
        <v>0</v>
      </c>
      <c r="P200" s="137"/>
      <c r="Q200" s="137"/>
      <c r="R200" s="137"/>
    </row>
    <row r="201" spans="1:18" customHeight="1" ht="13.2">
      <c r="A201" t="str">
        <f>IF(B201="","",A200+1)</f>
        <v/>
      </c>
      <c r="B201" s="143"/>
      <c r="D201" s="2"/>
      <c r="F201" s="143"/>
      <c r="G201" s="2"/>
      <c r="H201" s="121"/>
      <c r="I201" s="142"/>
      <c r="J201" s="2"/>
      <c r="L201" s="124"/>
      <c r="M201" s="136">
        <f>IF(I201="",0,(IF(H201="D",0,(G201*I201)/100)))</f>
        <v>0</v>
      </c>
      <c r="N201" s="136">
        <f>ROUND(IF(M201=0,(IF(I201="",0,((IF(F201&lt;$M$4,IF(ABS(G201)&lt;$O$2,0,ROUND(((ABS(G201)-$O$2)*I201)/100,2)),IF(ABS(G201)&lt;$O$4,0,ROUND(((ABS(G201)-$O$4)*I201)/100,2))))))),0),2)</f>
        <v>0</v>
      </c>
      <c r="O201" s="136">
        <f>ROUND(IF(I201="",0,((IF(M201=0,(IF(F201&lt;$M$4,IF(ABS(G201)&gt;$O$2,ROUND(($O$2*I201/100),2),ABS(G201)*I201/100),IF(ABS(G201)&gt;$O$4,ROUND(($O$4*I201/100),2),ABS(G201)*I201/100))),0)))),2)</f>
        <v>0</v>
      </c>
      <c r="P201" s="137"/>
      <c r="Q201" s="137"/>
      <c r="R201" s="137"/>
    </row>
    <row r="202" spans="1:18" customHeight="1" ht="13.2">
      <c r="A202" t="str">
        <f>IF(B202="","",A201+1)</f>
        <v/>
      </c>
      <c r="B202" s="143"/>
      <c r="D202" s="2"/>
      <c r="F202" s="143"/>
      <c r="G202" s="2"/>
      <c r="H202" s="121"/>
      <c r="I202" s="142"/>
      <c r="J202" s="2"/>
      <c r="L202" s="124"/>
      <c r="M202" s="136">
        <f>IF(I202="",0,(IF(H202="D",0,(G202*I202)/100)))</f>
        <v>0</v>
      </c>
      <c r="N202" s="136">
        <f>ROUND(IF(M202=0,(IF(I202="",0,((IF(F202&lt;$M$4,IF(ABS(G202)&lt;$O$2,0,ROUND(((ABS(G202)-$O$2)*I202)/100,2)),IF(ABS(G202)&lt;$O$4,0,ROUND(((ABS(G202)-$O$4)*I202)/100,2))))))),0),2)</f>
        <v>0</v>
      </c>
      <c r="O202" s="136">
        <f>ROUND(IF(I202="",0,((IF(M202=0,(IF(F202&lt;$M$4,IF(ABS(G202)&gt;$O$2,ROUND(($O$2*I202/100),2),ABS(G202)*I202/100),IF(ABS(G202)&gt;$O$4,ROUND(($O$4*I202/100),2),ABS(G202)*I202/100))),0)))),2)</f>
        <v>0</v>
      </c>
      <c r="P202" s="137"/>
      <c r="Q202" s="137"/>
      <c r="R202" s="137"/>
    </row>
    <row r="203" spans="1:18" customHeight="1" ht="13.2">
      <c r="A203" t="str">
        <f>IF(B203="","",A202+1)</f>
        <v/>
      </c>
      <c r="B203" s="143"/>
      <c r="D203" s="2"/>
      <c r="F203" s="143"/>
      <c r="G203" s="2"/>
      <c r="H203" s="121"/>
      <c r="I203" s="142"/>
      <c r="J203" s="2"/>
      <c r="L203" s="124"/>
      <c r="M203" s="136">
        <f>IF(I203="",0,(IF(H203="D",0,(G203*I203)/100)))</f>
        <v>0</v>
      </c>
      <c r="N203" s="136">
        <f>ROUND(IF(M203=0,(IF(I203="",0,((IF(F203&lt;$M$4,IF(ABS(G203)&lt;$O$2,0,ROUND(((ABS(G203)-$O$2)*I203)/100,2)),IF(ABS(G203)&lt;$O$4,0,ROUND(((ABS(G203)-$O$4)*I203)/100,2))))))),0),2)</f>
        <v>0</v>
      </c>
      <c r="O203" s="136">
        <f>ROUND(IF(I203="",0,((IF(M203=0,(IF(F203&lt;$M$4,IF(ABS(G203)&gt;$O$2,ROUND(($O$2*I203/100),2),ABS(G203)*I203/100),IF(ABS(G203)&gt;$O$4,ROUND(($O$4*I203/100),2),ABS(G203)*I203/100))),0)))),2)</f>
        <v>0</v>
      </c>
      <c r="P203" s="137"/>
      <c r="Q203" s="137"/>
      <c r="R203" s="137"/>
    </row>
    <row r="204" spans="1:18" customHeight="1" ht="13.2">
      <c r="A204" t="str">
        <f>IF(B204="","",A203+1)</f>
        <v/>
      </c>
      <c r="B204" s="143"/>
      <c r="D204" s="2"/>
      <c r="F204" s="143"/>
      <c r="G204" s="2"/>
      <c r="H204" s="121"/>
      <c r="I204" s="142"/>
      <c r="J204" s="2"/>
      <c r="L204" s="124"/>
      <c r="M204" s="136">
        <f>IF(I204="",0,(IF(H204="D",0,(G204*I204)/100)))</f>
        <v>0</v>
      </c>
      <c r="N204" s="136">
        <f>ROUND(IF(M204=0,(IF(I204="",0,((IF(F204&lt;$M$4,IF(ABS(G204)&lt;$O$2,0,ROUND(((ABS(G204)-$O$2)*I204)/100,2)),IF(ABS(G204)&lt;$O$4,0,ROUND(((ABS(G204)-$O$4)*I204)/100,2))))))),0),2)</f>
        <v>0</v>
      </c>
      <c r="O204" s="136">
        <f>ROUND(IF(I204="",0,((IF(M204=0,(IF(F204&lt;$M$4,IF(ABS(G204)&gt;$O$2,ROUND(($O$2*I204/100),2),ABS(G204)*I204/100),IF(ABS(G204)&gt;$O$4,ROUND(($O$4*I204/100),2),ABS(G204)*I204/100))),0)))),2)</f>
        <v>0</v>
      </c>
      <c r="P204" s="137"/>
      <c r="Q204" s="137"/>
      <c r="R204" s="137"/>
    </row>
    <row r="205" spans="1:18" customHeight="1" ht="13.2">
      <c r="A205" t="str">
        <f>IF(B205="","",A204+1)</f>
        <v/>
      </c>
      <c r="B205" s="143"/>
      <c r="D205" s="2"/>
      <c r="F205" s="143"/>
      <c r="G205" s="2"/>
      <c r="H205" s="121"/>
      <c r="I205" s="142"/>
      <c r="J205" s="2"/>
      <c r="L205" s="124"/>
      <c r="M205" s="136">
        <f>IF(I205="",0,(IF(H205="D",0,(G205*I205)/100)))</f>
        <v>0</v>
      </c>
      <c r="N205" s="136">
        <f>ROUND(IF(M205=0,(IF(I205="",0,((IF(F205&lt;$M$4,IF(ABS(G205)&lt;$O$2,0,ROUND(((ABS(G205)-$O$2)*I205)/100,2)),IF(ABS(G205)&lt;$O$4,0,ROUND(((ABS(G205)-$O$4)*I205)/100,2))))))),0),2)</f>
        <v>0</v>
      </c>
      <c r="O205" s="136">
        <f>ROUND(IF(I205="",0,((IF(M205=0,(IF(F205&lt;$M$4,IF(ABS(G205)&gt;$O$2,ROUND(($O$2*I205/100),2),ABS(G205)*I205/100),IF(ABS(G205)&gt;$O$4,ROUND(($O$4*I205/100),2),ABS(G205)*I205/100))),0)))),2)</f>
        <v>0</v>
      </c>
      <c r="P205" s="137"/>
      <c r="Q205" s="137"/>
      <c r="R205" s="137"/>
    </row>
    <row r="206" spans="1:18" customHeight="1" ht="13.2">
      <c r="A206" t="str">
        <f>IF(B206="","",A205+1)</f>
        <v/>
      </c>
      <c r="B206" s="143"/>
      <c r="D206" s="2"/>
      <c r="F206" s="143"/>
      <c r="G206" s="2"/>
      <c r="H206" s="121"/>
      <c r="I206" s="142"/>
      <c r="J206" s="2"/>
      <c r="L206" s="124"/>
      <c r="M206" s="136">
        <f>IF(I206="",0,(IF(H206="D",0,(G206*I206)/100)))</f>
        <v>0</v>
      </c>
      <c r="N206" s="136">
        <f>ROUND(IF(M206=0,(IF(I206="",0,((IF(F206&lt;$M$4,IF(ABS(G206)&lt;$O$2,0,ROUND(((ABS(G206)-$O$2)*I206)/100,2)),IF(ABS(G206)&lt;$O$4,0,ROUND(((ABS(G206)-$O$4)*I206)/100,2))))))),0),2)</f>
        <v>0</v>
      </c>
      <c r="O206" s="136">
        <f>ROUND(IF(I206="",0,((IF(M206=0,(IF(F206&lt;$M$4,IF(ABS(G206)&gt;$O$2,ROUND(($O$2*I206/100),2),ABS(G206)*I206/100),IF(ABS(G206)&gt;$O$4,ROUND(($O$4*I206/100),2),ABS(G206)*I206/100))),0)))),2)</f>
        <v>0</v>
      </c>
      <c r="P206" s="137"/>
      <c r="Q206" s="137"/>
      <c r="R206" s="137"/>
    </row>
    <row r="207" spans="1:18" customHeight="1" ht="13.2">
      <c r="A207" t="str">
        <f>IF(B207="","",A206+1)</f>
        <v/>
      </c>
      <c r="B207" s="143"/>
      <c r="D207" s="2"/>
      <c r="F207" s="143"/>
      <c r="G207" s="2"/>
      <c r="H207" s="121"/>
      <c r="I207" s="142"/>
      <c r="J207" s="2"/>
      <c r="L207" s="124"/>
      <c r="M207" s="136">
        <f>IF(I207="",0,(IF(H207="D",0,(G207*I207)/100)))</f>
        <v>0</v>
      </c>
      <c r="N207" s="136">
        <f>ROUND(IF(M207=0,(IF(I207="",0,((IF(F207&lt;$M$4,IF(ABS(G207)&lt;$O$2,0,ROUND(((ABS(G207)-$O$2)*I207)/100,2)),IF(ABS(G207)&lt;$O$4,0,ROUND(((ABS(G207)-$O$4)*I207)/100,2))))))),0),2)</f>
        <v>0</v>
      </c>
      <c r="O207" s="136">
        <f>ROUND(IF(I207="",0,((IF(M207=0,(IF(F207&lt;$M$4,IF(ABS(G207)&gt;$O$2,ROUND(($O$2*I207/100),2),ABS(G207)*I207/100),IF(ABS(G207)&gt;$O$4,ROUND(($O$4*I207/100),2),ABS(G207)*I207/100))),0)))),2)</f>
        <v>0</v>
      </c>
      <c r="P207" s="137"/>
      <c r="Q207" s="137"/>
      <c r="R207" s="137"/>
    </row>
    <row r="208" spans="1:18" customHeight="1" ht="13.2">
      <c r="A208" t="str">
        <f>IF(B208="","",A207+1)</f>
        <v/>
      </c>
      <c r="B208" s="143"/>
      <c r="D208" s="2"/>
      <c r="F208" s="143"/>
      <c r="G208" s="2"/>
      <c r="H208" s="121"/>
      <c r="I208" s="142"/>
      <c r="J208" s="2"/>
      <c r="L208" s="124"/>
      <c r="M208" s="136">
        <f>IF(I208="",0,(IF(H208="D",0,(G208*I208)/100)))</f>
        <v>0</v>
      </c>
      <c r="N208" s="136">
        <f>ROUND(IF(M208=0,(IF(I208="",0,((IF(F208&lt;$M$4,IF(ABS(G208)&lt;$O$2,0,ROUND(((ABS(G208)-$O$2)*I208)/100,2)),IF(ABS(G208)&lt;$O$4,0,ROUND(((ABS(G208)-$O$4)*I208)/100,2))))))),0),2)</f>
        <v>0</v>
      </c>
      <c r="O208" s="136">
        <f>ROUND(IF(I208="",0,((IF(M208=0,(IF(F208&lt;$M$4,IF(ABS(G208)&gt;$O$2,ROUND(($O$2*I208/100),2),ABS(G208)*I208/100),IF(ABS(G208)&gt;$O$4,ROUND(($O$4*I208/100),2),ABS(G208)*I208/100))),0)))),2)</f>
        <v>0</v>
      </c>
      <c r="P208" s="137"/>
      <c r="Q208" s="137"/>
      <c r="R208" s="137"/>
    </row>
    <row r="209" spans="1:18" customHeight="1" ht="13.2">
      <c r="A209" t="str">
        <f>IF(B209="","",A208+1)</f>
        <v/>
      </c>
      <c r="B209" s="143"/>
      <c r="D209" s="2"/>
      <c r="F209" s="143"/>
      <c r="G209" s="2"/>
      <c r="H209" s="121"/>
      <c r="I209" s="142"/>
      <c r="J209" s="2"/>
      <c r="L209" s="124"/>
      <c r="M209" s="136">
        <f>IF(I209="",0,(IF(H209="D",0,(G209*I209)/100)))</f>
        <v>0</v>
      </c>
      <c r="N209" s="136">
        <f>ROUND(IF(M209=0,(IF(I209="",0,((IF(F209&lt;$M$4,IF(ABS(G209)&lt;$O$2,0,ROUND(((ABS(G209)-$O$2)*I209)/100,2)),IF(ABS(G209)&lt;$O$4,0,ROUND(((ABS(G209)-$O$4)*I209)/100,2))))))),0),2)</f>
        <v>0</v>
      </c>
      <c r="O209" s="136">
        <f>ROUND(IF(I209="",0,((IF(M209=0,(IF(F209&lt;$M$4,IF(ABS(G209)&gt;$O$2,ROUND(($O$2*I209/100),2),ABS(G209)*I209/100),IF(ABS(G209)&gt;$O$4,ROUND(($O$4*I209/100),2),ABS(G209)*I209/100))),0)))),2)</f>
        <v>0</v>
      </c>
      <c r="P209" s="137"/>
      <c r="Q209" s="137"/>
      <c r="R209" s="137"/>
    </row>
    <row r="210" spans="1:18" customHeight="1" ht="13.2">
      <c r="A210" t="str">
        <f>IF(B210="","",A209+1)</f>
        <v/>
      </c>
      <c r="B210" s="143"/>
      <c r="D210" s="2"/>
      <c r="F210" s="143"/>
      <c r="G210" s="2"/>
      <c r="H210" s="121"/>
      <c r="I210" s="142"/>
      <c r="J210" s="2"/>
      <c r="L210" s="124"/>
      <c r="M210" s="136">
        <f>IF(I210="",0,(IF(H210="D",0,(G210*I210)/100)))</f>
        <v>0</v>
      </c>
      <c r="N210" s="136">
        <f>ROUND(IF(M210=0,(IF(I210="",0,((IF(F210&lt;$M$4,IF(ABS(G210)&lt;$O$2,0,ROUND(((ABS(G210)-$O$2)*I210)/100,2)),IF(ABS(G210)&lt;$O$4,0,ROUND(((ABS(G210)-$O$4)*I210)/100,2))))))),0),2)</f>
        <v>0</v>
      </c>
      <c r="O210" s="136">
        <f>ROUND(IF(I210="",0,((IF(M210=0,(IF(F210&lt;$M$4,IF(ABS(G210)&gt;$O$2,ROUND(($O$2*I210/100),2),ABS(G210)*I210/100),IF(ABS(G210)&gt;$O$4,ROUND(($O$4*I210/100),2),ABS(G210)*I210/100))),0)))),2)</f>
        <v>0</v>
      </c>
      <c r="P210" s="137"/>
      <c r="Q210" s="137"/>
      <c r="R210" s="137"/>
    </row>
    <row r="211" spans="1:18" customHeight="1" ht="13.2">
      <c r="A211" t="str">
        <f>IF(B211="","",A210+1)</f>
        <v/>
      </c>
      <c r="B211" s="143"/>
      <c r="D211" s="2"/>
      <c r="F211" s="143"/>
      <c r="G211" s="2"/>
      <c r="H211" s="121"/>
      <c r="I211" s="142"/>
      <c r="J211" s="2"/>
      <c r="L211" s="124"/>
      <c r="M211" s="136">
        <f>IF(I211="",0,(IF(H211="D",0,(G211*I211)/100)))</f>
        <v>0</v>
      </c>
      <c r="N211" s="136">
        <f>ROUND(IF(M211=0,(IF(I211="",0,((IF(F211&lt;$M$4,IF(ABS(G211)&lt;$O$2,0,ROUND(((ABS(G211)-$O$2)*I211)/100,2)),IF(ABS(G211)&lt;$O$4,0,ROUND(((ABS(G211)-$O$4)*I211)/100,2))))))),0),2)</f>
        <v>0</v>
      </c>
      <c r="O211" s="136">
        <f>ROUND(IF(I211="",0,((IF(M211=0,(IF(F211&lt;$M$4,IF(ABS(G211)&gt;$O$2,ROUND(($O$2*I211/100),2),ABS(G211)*I211/100),IF(ABS(G211)&gt;$O$4,ROUND(($O$4*I211/100),2),ABS(G211)*I211/100))),0)))),2)</f>
        <v>0</v>
      </c>
      <c r="P211" s="137"/>
      <c r="Q211" s="137"/>
      <c r="R211" s="137"/>
    </row>
    <row r="212" spans="1:18" customHeight="1" ht="13.2">
      <c r="A212" t="str">
        <f>IF(B212="","",A211+1)</f>
        <v/>
      </c>
      <c r="B212" s="143"/>
      <c r="D212" s="2"/>
      <c r="F212" s="143"/>
      <c r="G212" s="2"/>
      <c r="H212" s="121"/>
      <c r="I212" s="142"/>
      <c r="J212" s="2"/>
      <c r="L212" s="124"/>
      <c r="M212" s="136">
        <f>IF(I212="",0,(IF(H212="D",0,(G212*I212)/100)))</f>
        <v>0</v>
      </c>
      <c r="N212" s="136">
        <f>ROUND(IF(M212=0,(IF(I212="",0,((IF(F212&lt;$M$4,IF(ABS(G212)&lt;$O$2,0,ROUND(((ABS(G212)-$O$2)*I212)/100,2)),IF(ABS(G212)&lt;$O$4,0,ROUND(((ABS(G212)-$O$4)*I212)/100,2))))))),0),2)</f>
        <v>0</v>
      </c>
      <c r="O212" s="136">
        <f>ROUND(IF(I212="",0,((IF(M212=0,(IF(F212&lt;$M$4,IF(ABS(G212)&gt;$O$2,ROUND(($O$2*I212/100),2),ABS(G212)*I212/100),IF(ABS(G212)&gt;$O$4,ROUND(($O$4*I212/100),2),ABS(G212)*I212/100))),0)))),2)</f>
        <v>0</v>
      </c>
      <c r="P212" s="137"/>
      <c r="Q212" s="137"/>
      <c r="R212" s="137"/>
    </row>
    <row r="213" spans="1:18" customHeight="1" ht="13.2">
      <c r="A213" t="str">
        <f>IF(B213="","",A212+1)</f>
        <v/>
      </c>
      <c r="B213" s="143"/>
      <c r="D213" s="2"/>
      <c r="F213" s="143"/>
      <c r="G213" s="2"/>
      <c r="H213" s="121"/>
      <c r="I213" s="142"/>
      <c r="J213" s="2"/>
      <c r="L213" s="124"/>
      <c r="M213" s="136">
        <f>IF(I213="",0,(IF(H213="D",0,(G213*I213)/100)))</f>
        <v>0</v>
      </c>
      <c r="N213" s="136">
        <f>ROUND(IF(M213=0,(IF(I213="",0,((IF(F213&lt;$M$4,IF(ABS(G213)&lt;$O$2,0,ROUND(((ABS(G213)-$O$2)*I213)/100,2)),IF(ABS(G213)&lt;$O$4,0,ROUND(((ABS(G213)-$O$4)*I213)/100,2))))))),0),2)</f>
        <v>0</v>
      </c>
      <c r="O213" s="136">
        <f>ROUND(IF(I213="",0,((IF(M213=0,(IF(F213&lt;$M$4,IF(ABS(G213)&gt;$O$2,ROUND(($O$2*I213/100),2),ABS(G213)*I213/100),IF(ABS(G213)&gt;$O$4,ROUND(($O$4*I213/100),2),ABS(G213)*I213/100))),0)))),2)</f>
        <v>0</v>
      </c>
      <c r="P213" s="137"/>
      <c r="Q213" s="137"/>
      <c r="R213" s="137"/>
    </row>
    <row r="214" spans="1:18" customHeight="1" ht="13.2">
      <c r="A214" t="str">
        <f>IF(B214="","",A213+1)</f>
        <v/>
      </c>
      <c r="B214" s="143"/>
      <c r="D214" s="2"/>
      <c r="F214" s="143"/>
      <c r="G214" s="2"/>
      <c r="H214" s="121"/>
      <c r="I214" s="142"/>
      <c r="J214" s="2"/>
      <c r="L214" s="124"/>
      <c r="M214" s="136">
        <f>IF(I214="",0,(IF(H214="D",0,(G214*I214)/100)))</f>
        <v>0</v>
      </c>
      <c r="N214" s="136">
        <f>ROUND(IF(M214=0,(IF(I214="",0,((IF(F214&lt;$M$4,IF(ABS(G214)&lt;$O$2,0,ROUND(((ABS(G214)-$O$2)*I214)/100,2)),IF(ABS(G214)&lt;$O$4,0,ROUND(((ABS(G214)-$O$4)*I214)/100,2))))))),0),2)</f>
        <v>0</v>
      </c>
      <c r="O214" s="136">
        <f>ROUND(IF(I214="",0,((IF(M214=0,(IF(F214&lt;$M$4,IF(ABS(G214)&gt;$O$2,ROUND(($O$2*I214/100),2),ABS(G214)*I214/100),IF(ABS(G214)&gt;$O$4,ROUND(($O$4*I214/100),2),ABS(G214)*I214/100))),0)))),2)</f>
        <v>0</v>
      </c>
      <c r="P214" s="137"/>
      <c r="Q214" s="137"/>
      <c r="R214" s="137"/>
    </row>
    <row r="215" spans="1:18" customHeight="1" ht="13.2">
      <c r="A215" t="str">
        <f>IF(B215="","",A214+1)</f>
        <v/>
      </c>
      <c r="B215" s="143"/>
      <c r="D215" s="2"/>
      <c r="F215" s="143"/>
      <c r="G215" s="2"/>
      <c r="H215" s="121"/>
      <c r="I215" s="142"/>
      <c r="J215" s="2"/>
      <c r="L215" s="124"/>
      <c r="M215" s="136">
        <f>IF(I215="",0,(IF(H215="D",0,(G215*I215)/100)))</f>
        <v>0</v>
      </c>
      <c r="N215" s="136">
        <f>ROUND(IF(M215=0,(IF(I215="",0,((IF(F215&lt;$M$4,IF(ABS(G215)&lt;$O$2,0,ROUND(((ABS(G215)-$O$2)*I215)/100,2)),IF(ABS(G215)&lt;$O$4,0,ROUND(((ABS(G215)-$O$4)*I215)/100,2))))))),0),2)</f>
        <v>0</v>
      </c>
      <c r="O215" s="136">
        <f>ROUND(IF(I215="",0,((IF(M215=0,(IF(F215&lt;$M$4,IF(ABS(G215)&gt;$O$2,ROUND(($O$2*I215/100),2),ABS(G215)*I215/100),IF(ABS(G215)&gt;$O$4,ROUND(($O$4*I215/100),2),ABS(G215)*I215/100))),0)))),2)</f>
        <v>0</v>
      </c>
      <c r="P215" s="137"/>
      <c r="Q215" s="137"/>
      <c r="R215" s="137"/>
    </row>
    <row r="216" spans="1:18" customHeight="1" ht="13.2">
      <c r="A216" t="str">
        <f>IF(B216="","",A215+1)</f>
        <v/>
      </c>
      <c r="B216" s="143"/>
      <c r="D216" s="2"/>
      <c r="F216" s="143"/>
      <c r="G216" s="2"/>
      <c r="H216" s="121"/>
      <c r="I216" s="142"/>
      <c r="J216" s="2"/>
      <c r="L216" s="124"/>
      <c r="M216" s="136">
        <f>IF(I216="",0,(IF(H216="D",0,(G216*I216)/100)))</f>
        <v>0</v>
      </c>
      <c r="N216" s="136">
        <f>ROUND(IF(M216=0,(IF(I216="",0,((IF(F216&lt;$M$4,IF(ABS(G216)&lt;$O$2,0,ROUND(((ABS(G216)-$O$2)*I216)/100,2)),IF(ABS(G216)&lt;$O$4,0,ROUND(((ABS(G216)-$O$4)*I216)/100,2))))))),0),2)</f>
        <v>0</v>
      </c>
      <c r="O216" s="136">
        <f>ROUND(IF(I216="",0,((IF(M216=0,(IF(F216&lt;$M$4,IF(ABS(G216)&gt;$O$2,ROUND(($O$2*I216/100),2),ABS(G216)*I216/100),IF(ABS(G216)&gt;$O$4,ROUND(($O$4*I216/100),2),ABS(G216)*I216/100))),0)))),2)</f>
        <v>0</v>
      </c>
      <c r="P216" s="137"/>
      <c r="Q216" s="137"/>
      <c r="R216" s="137"/>
    </row>
    <row r="217" spans="1:18" customHeight="1" ht="13.2">
      <c r="A217" t="str">
        <f>IF(B217="","",A216+1)</f>
        <v/>
      </c>
      <c r="B217" s="143"/>
      <c r="D217" s="2"/>
      <c r="F217" s="143"/>
      <c r="G217" s="2"/>
      <c r="H217" s="121"/>
      <c r="I217" s="142"/>
      <c r="J217" s="2"/>
      <c r="L217" s="124"/>
      <c r="M217" s="136">
        <f>IF(I217="",0,(IF(H217="D",0,(G217*I217)/100)))</f>
        <v>0</v>
      </c>
      <c r="N217" s="136">
        <f>ROUND(IF(M217=0,(IF(I217="",0,((IF(F217&lt;$M$4,IF(ABS(G217)&lt;$O$2,0,ROUND(((ABS(G217)-$O$2)*I217)/100,2)),IF(ABS(G217)&lt;$O$4,0,ROUND(((ABS(G217)-$O$4)*I217)/100,2))))))),0),2)</f>
        <v>0</v>
      </c>
      <c r="O217" s="136">
        <f>ROUND(IF(I217="",0,((IF(M217=0,(IF(F217&lt;$M$4,IF(ABS(G217)&gt;$O$2,ROUND(($O$2*I217/100),2),ABS(G217)*I217/100),IF(ABS(G217)&gt;$O$4,ROUND(($O$4*I217/100),2),ABS(G217)*I217/100))),0)))),2)</f>
        <v>0</v>
      </c>
      <c r="P217" s="137"/>
      <c r="Q217" s="137"/>
      <c r="R217" s="137"/>
    </row>
    <row r="218" spans="1:18" customHeight="1" ht="13.2">
      <c r="A218" t="str">
        <f>IF(B218="","",A217+1)</f>
        <v/>
      </c>
      <c r="B218" s="143"/>
      <c r="D218" s="2"/>
      <c r="F218" s="143"/>
      <c r="G218" s="2"/>
      <c r="H218" s="121"/>
      <c r="I218" s="142"/>
      <c r="J218" s="2"/>
      <c r="L218" s="124"/>
      <c r="M218" s="136">
        <f>IF(I218="",0,(IF(H218="D",0,(G218*I218)/100)))</f>
        <v>0</v>
      </c>
      <c r="N218" s="136">
        <f>ROUND(IF(M218=0,(IF(I218="",0,((IF(F218&lt;$M$4,IF(ABS(G218)&lt;$O$2,0,ROUND(((ABS(G218)-$O$2)*I218)/100,2)),IF(ABS(G218)&lt;$O$4,0,ROUND(((ABS(G218)-$O$4)*I218)/100,2))))))),0),2)</f>
        <v>0</v>
      </c>
      <c r="O218" s="136">
        <f>ROUND(IF(I218="",0,((IF(M218=0,(IF(F218&lt;$M$4,IF(ABS(G218)&gt;$O$2,ROUND(($O$2*I218/100),2),ABS(G218)*I218/100),IF(ABS(G218)&gt;$O$4,ROUND(($O$4*I218/100),2),ABS(G218)*I218/100))),0)))),2)</f>
        <v>0</v>
      </c>
      <c r="P218" s="137"/>
      <c r="Q218" s="137"/>
      <c r="R218" s="137"/>
    </row>
    <row r="219" spans="1:18" customHeight="1" ht="13.2">
      <c r="A219" t="str">
        <f>IF(B219="","",A218+1)</f>
        <v/>
      </c>
      <c r="B219" s="143"/>
      <c r="D219" s="2"/>
      <c r="F219" s="143"/>
      <c r="G219" s="2"/>
      <c r="H219" s="121"/>
      <c r="I219" s="142"/>
      <c r="J219" s="2"/>
      <c r="L219" s="124"/>
      <c r="M219" s="136">
        <f>IF(I219="",0,(IF(H219="D",0,(G219*I219)/100)))</f>
        <v>0</v>
      </c>
      <c r="N219" s="136">
        <f>ROUND(IF(M219=0,(IF(I219="",0,((IF(F219&lt;$M$4,IF(ABS(G219)&lt;$O$2,0,ROUND(((ABS(G219)-$O$2)*I219)/100,2)),IF(ABS(G219)&lt;$O$4,0,ROUND(((ABS(G219)-$O$4)*I219)/100,2))))))),0),2)</f>
        <v>0</v>
      </c>
      <c r="O219" s="136">
        <f>ROUND(IF(I219="",0,((IF(M219=0,(IF(F219&lt;$M$4,IF(ABS(G219)&gt;$O$2,ROUND(($O$2*I219/100),2),ABS(G219)*I219/100),IF(ABS(G219)&gt;$O$4,ROUND(($O$4*I219/100),2),ABS(G219)*I219/100))),0)))),2)</f>
        <v>0</v>
      </c>
      <c r="P219" s="137"/>
      <c r="Q219" s="137"/>
      <c r="R219" s="137"/>
    </row>
    <row r="220" spans="1:18" customHeight="1" ht="13.2">
      <c r="A220" t="str">
        <f>IF(B220="","",A219+1)</f>
        <v/>
      </c>
      <c r="B220" s="143"/>
      <c r="D220" s="2"/>
      <c r="F220" s="143"/>
      <c r="G220" s="2"/>
      <c r="H220" s="121"/>
      <c r="I220" s="142"/>
      <c r="J220" s="2"/>
      <c r="L220" s="124"/>
      <c r="M220" s="136">
        <f>IF(I220="",0,(IF(H220="D",0,(G220*I220)/100)))</f>
        <v>0</v>
      </c>
      <c r="N220" s="136">
        <f>ROUND(IF(M220=0,(IF(I220="",0,((IF(F220&lt;$M$4,IF(ABS(G220)&lt;$O$2,0,ROUND(((ABS(G220)-$O$2)*I220)/100,2)),IF(ABS(G220)&lt;$O$4,0,ROUND(((ABS(G220)-$O$4)*I220)/100,2))))))),0),2)</f>
        <v>0</v>
      </c>
      <c r="O220" s="136">
        <f>ROUND(IF(I220="",0,((IF(M220=0,(IF(F220&lt;$M$4,IF(ABS(G220)&gt;$O$2,ROUND(($O$2*I220/100),2),ABS(G220)*I220/100),IF(ABS(G220)&gt;$O$4,ROUND(($O$4*I220/100),2),ABS(G220)*I220/100))),0)))),2)</f>
        <v>0</v>
      </c>
      <c r="P220" s="137"/>
      <c r="Q220" s="137"/>
      <c r="R220" s="137"/>
    </row>
    <row r="221" spans="1:18" customHeight="1" ht="13.2">
      <c r="A221" t="str">
        <f>IF(B221="","",A220+1)</f>
        <v/>
      </c>
      <c r="B221" s="143"/>
      <c r="D221" s="2"/>
      <c r="F221" s="143"/>
      <c r="G221" s="2"/>
      <c r="H221" s="121"/>
      <c r="I221" s="142"/>
      <c r="J221" s="2"/>
      <c r="L221" s="124"/>
      <c r="M221" s="136">
        <f>IF(I221="",0,(IF(H221="D",0,(G221*I221)/100)))</f>
        <v>0</v>
      </c>
      <c r="N221" s="136">
        <f>ROUND(IF(M221=0,(IF(I221="",0,((IF(F221&lt;$M$4,IF(ABS(G221)&lt;$O$2,0,ROUND(((ABS(G221)-$O$2)*I221)/100,2)),IF(ABS(G221)&lt;$O$4,0,ROUND(((ABS(G221)-$O$4)*I221)/100,2))))))),0),2)</f>
        <v>0</v>
      </c>
      <c r="O221" s="136">
        <f>ROUND(IF(I221="",0,((IF(M221=0,(IF(F221&lt;$M$4,IF(ABS(G221)&gt;$O$2,ROUND(($O$2*I221/100),2),ABS(G221)*I221/100),IF(ABS(G221)&gt;$O$4,ROUND(($O$4*I221/100),2),ABS(G221)*I221/100))),0)))),2)</f>
        <v>0</v>
      </c>
      <c r="P221" s="137"/>
      <c r="Q221" s="137"/>
      <c r="R221" s="137"/>
    </row>
    <row r="222" spans="1:18" customHeight="1" ht="13.2">
      <c r="A222" t="str">
        <f>IF(B222="","",A221+1)</f>
        <v/>
      </c>
      <c r="B222" s="143"/>
      <c r="D222" s="2"/>
      <c r="F222" s="143"/>
      <c r="G222" s="2"/>
      <c r="H222" s="121"/>
      <c r="I222" s="142"/>
      <c r="J222" s="2"/>
      <c r="L222" s="124"/>
      <c r="M222" s="136">
        <f>IF(I222="",0,(IF(H222="D",0,(G222*I222)/100)))</f>
        <v>0</v>
      </c>
      <c r="N222" s="136">
        <f>ROUND(IF(M222=0,(IF(I222="",0,((IF(F222&lt;$M$4,IF(ABS(G222)&lt;$O$2,0,ROUND(((ABS(G222)-$O$2)*I222)/100,2)),IF(ABS(G222)&lt;$O$4,0,ROUND(((ABS(G222)-$O$4)*I222)/100,2))))))),0),2)</f>
        <v>0</v>
      </c>
      <c r="O222" s="136">
        <f>ROUND(IF(I222="",0,((IF(M222=0,(IF(F222&lt;$M$4,IF(ABS(G222)&gt;$O$2,ROUND(($O$2*I222/100),2),ABS(G222)*I222/100),IF(ABS(G222)&gt;$O$4,ROUND(($O$4*I222/100),2),ABS(G222)*I222/100))),0)))),2)</f>
        <v>0</v>
      </c>
      <c r="P222" s="137"/>
      <c r="Q222" s="137"/>
      <c r="R222" s="137"/>
    </row>
    <row r="223" spans="1:18" customHeight="1" ht="13.2">
      <c r="A223" t="str">
        <f>IF(B223="","",A222+1)</f>
        <v/>
      </c>
      <c r="B223" s="143"/>
      <c r="D223" s="2"/>
      <c r="F223" s="143"/>
      <c r="G223" s="2"/>
      <c r="H223" s="121"/>
      <c r="I223" s="142"/>
      <c r="J223" s="2"/>
      <c r="L223" s="124"/>
      <c r="M223" s="136">
        <f>IF(I223="",0,(IF(H223="D",0,(G223*I223)/100)))</f>
        <v>0</v>
      </c>
      <c r="N223" s="136">
        <f>ROUND(IF(M223=0,(IF(I223="",0,((IF(F223&lt;$M$4,IF(ABS(G223)&lt;$O$2,0,ROUND(((ABS(G223)-$O$2)*I223)/100,2)),IF(ABS(G223)&lt;$O$4,0,ROUND(((ABS(G223)-$O$4)*I223)/100,2))))))),0),2)</f>
        <v>0</v>
      </c>
      <c r="O223" s="136">
        <f>ROUND(IF(I223="",0,((IF(M223=0,(IF(F223&lt;$M$4,IF(ABS(G223)&gt;$O$2,ROUND(($O$2*I223/100),2),ABS(G223)*I223/100),IF(ABS(G223)&gt;$O$4,ROUND(($O$4*I223/100),2),ABS(G223)*I223/100))),0)))),2)</f>
        <v>0</v>
      </c>
      <c r="P223" s="137"/>
      <c r="Q223" s="137"/>
      <c r="R223" s="137"/>
    </row>
    <row r="224" spans="1:18" customHeight="1" ht="13.2">
      <c r="A224" t="str">
        <f>IF(B224="","",A223+1)</f>
        <v/>
      </c>
      <c r="B224" s="143"/>
      <c r="D224" s="2"/>
      <c r="F224" s="143"/>
      <c r="G224" s="2"/>
      <c r="H224" s="121"/>
      <c r="I224" s="142"/>
      <c r="J224" s="2"/>
      <c r="L224" s="124"/>
      <c r="M224" s="136">
        <f>IF(I224="",0,(IF(H224="D",0,(G224*I224)/100)))</f>
        <v>0</v>
      </c>
      <c r="N224" s="136">
        <f>ROUND(IF(M224=0,(IF(I224="",0,((IF(F224&lt;$M$4,IF(ABS(G224)&lt;$O$2,0,ROUND(((ABS(G224)-$O$2)*I224)/100,2)),IF(ABS(G224)&lt;$O$4,0,ROUND(((ABS(G224)-$O$4)*I224)/100,2))))))),0),2)</f>
        <v>0</v>
      </c>
      <c r="O224" s="136">
        <f>ROUND(IF(I224="",0,((IF(M224=0,(IF(F224&lt;$M$4,IF(ABS(G224)&gt;$O$2,ROUND(($O$2*I224/100),2),ABS(G224)*I224/100),IF(ABS(G224)&gt;$O$4,ROUND(($O$4*I224/100),2),ABS(G224)*I224/100))),0)))),2)</f>
        <v>0</v>
      </c>
      <c r="P224" s="137"/>
      <c r="Q224" s="137"/>
      <c r="R224" s="137"/>
    </row>
    <row r="225" spans="1:18" customHeight="1" ht="13.2">
      <c r="A225" t="str">
        <f>IF(B225="","",A224+1)</f>
        <v/>
      </c>
      <c r="B225" s="143"/>
      <c r="D225" s="2"/>
      <c r="F225" s="143"/>
      <c r="G225" s="2"/>
      <c r="H225" s="121"/>
      <c r="I225" s="142"/>
      <c r="J225" s="2"/>
      <c r="L225" s="124"/>
      <c r="M225" s="136">
        <f>IF(I225="",0,(IF(H225="D",0,(G225*I225)/100)))</f>
        <v>0</v>
      </c>
      <c r="N225" s="136">
        <f>ROUND(IF(M225=0,(IF(I225="",0,((IF(F225&lt;$M$4,IF(ABS(G225)&lt;$O$2,0,ROUND(((ABS(G225)-$O$2)*I225)/100,2)),IF(ABS(G225)&lt;$O$4,0,ROUND(((ABS(G225)-$O$4)*I225)/100,2))))))),0),2)</f>
        <v>0</v>
      </c>
      <c r="O225" s="136">
        <f>ROUND(IF(I225="",0,((IF(M225=0,(IF(F225&lt;$M$4,IF(ABS(G225)&gt;$O$2,ROUND(($O$2*I225/100),2),ABS(G225)*I225/100),IF(ABS(G225)&gt;$O$4,ROUND(($O$4*I225/100),2),ABS(G225)*I225/100))),0)))),2)</f>
        <v>0</v>
      </c>
      <c r="P225" s="137"/>
      <c r="Q225" s="137"/>
      <c r="R225" s="137"/>
    </row>
    <row r="226" spans="1:18" customHeight="1" ht="13.2">
      <c r="A226" t="str">
        <f>IF(B226="","",A225+1)</f>
        <v/>
      </c>
      <c r="B226" s="143"/>
      <c r="D226" s="2"/>
      <c r="F226" s="143"/>
      <c r="G226" s="2"/>
      <c r="H226" s="121"/>
      <c r="I226" s="142"/>
      <c r="J226" s="2"/>
      <c r="L226" s="124"/>
      <c r="M226" s="136">
        <f>IF(I226="",0,(IF(H226="D",0,(G226*I226)/100)))</f>
        <v>0</v>
      </c>
      <c r="N226" s="136">
        <f>ROUND(IF(M226=0,(IF(I226="",0,((IF(F226&lt;$M$4,IF(ABS(G226)&lt;$O$2,0,ROUND(((ABS(G226)-$O$2)*I226)/100,2)),IF(ABS(G226)&lt;$O$4,0,ROUND(((ABS(G226)-$O$4)*I226)/100,2))))))),0),2)</f>
        <v>0</v>
      </c>
      <c r="O226" s="136">
        <f>ROUND(IF(I226="",0,((IF(M226=0,(IF(F226&lt;$M$4,IF(ABS(G226)&gt;$O$2,ROUND(($O$2*I226/100),2),ABS(G226)*I226/100),IF(ABS(G226)&gt;$O$4,ROUND(($O$4*I226/100),2),ABS(G226)*I226/100))),0)))),2)</f>
        <v>0</v>
      </c>
      <c r="P226" s="137"/>
      <c r="Q226" s="137"/>
      <c r="R226" s="137"/>
    </row>
    <row r="227" spans="1:18" customHeight="1" ht="13.2">
      <c r="A227" t="str">
        <f>IF(B227="","",A226+1)</f>
        <v/>
      </c>
      <c r="B227" s="143"/>
      <c r="D227" s="2"/>
      <c r="F227" s="143"/>
      <c r="G227" s="2"/>
      <c r="H227" s="121"/>
      <c r="I227" s="142"/>
      <c r="J227" s="2"/>
      <c r="L227" s="124"/>
      <c r="M227" s="136">
        <f>IF(I227="",0,(IF(H227="D",0,(G227*I227)/100)))</f>
        <v>0</v>
      </c>
      <c r="N227" s="136">
        <f>ROUND(IF(M227=0,(IF(I227="",0,((IF(F227&lt;$M$4,IF(ABS(G227)&lt;$O$2,0,ROUND(((ABS(G227)-$O$2)*I227)/100,2)),IF(ABS(G227)&lt;$O$4,0,ROUND(((ABS(G227)-$O$4)*I227)/100,2))))))),0),2)</f>
        <v>0</v>
      </c>
      <c r="O227" s="136">
        <f>ROUND(IF(I227="",0,((IF(M227=0,(IF(F227&lt;$M$4,IF(ABS(G227)&gt;$O$2,ROUND(($O$2*I227/100),2),ABS(G227)*I227/100),IF(ABS(G227)&gt;$O$4,ROUND(($O$4*I227/100),2),ABS(G227)*I227/100))),0)))),2)</f>
        <v>0</v>
      </c>
      <c r="P227" s="137"/>
      <c r="Q227" s="137"/>
      <c r="R227" s="137"/>
    </row>
    <row r="228" spans="1:18" customHeight="1" ht="13.2">
      <c r="A228" t="str">
        <f>IF(B228="","",A227+1)</f>
        <v/>
      </c>
      <c r="B228" s="143"/>
      <c r="D228" s="2"/>
      <c r="F228" s="143"/>
      <c r="G228" s="2"/>
      <c r="H228" s="121"/>
      <c r="I228" s="142"/>
      <c r="J228" s="2"/>
      <c r="L228" s="124"/>
      <c r="M228" s="136">
        <f>IF(I228="",0,(IF(H228="D",0,(G228*I228)/100)))</f>
        <v>0</v>
      </c>
      <c r="N228" s="136">
        <f>ROUND(IF(M228=0,(IF(I228="",0,((IF(F228&lt;$M$4,IF(ABS(G228)&lt;$O$2,0,ROUND(((ABS(G228)-$O$2)*I228)/100,2)),IF(ABS(G228)&lt;$O$4,0,ROUND(((ABS(G228)-$O$4)*I228)/100,2))))))),0),2)</f>
        <v>0</v>
      </c>
      <c r="O228" s="136">
        <f>ROUND(IF(I228="",0,((IF(M228=0,(IF(F228&lt;$M$4,IF(ABS(G228)&gt;$O$2,ROUND(($O$2*I228/100),2),ABS(G228)*I228/100),IF(ABS(G228)&gt;$O$4,ROUND(($O$4*I228/100),2),ABS(G228)*I228/100))),0)))),2)</f>
        <v>0</v>
      </c>
      <c r="P228" s="137"/>
      <c r="Q228" s="137"/>
      <c r="R228" s="137"/>
    </row>
    <row r="229" spans="1:18" customHeight="1" ht="13.2">
      <c r="A229" t="str">
        <f>IF(B229="","",A228+1)</f>
        <v/>
      </c>
      <c r="B229" s="143"/>
      <c r="D229" s="2"/>
      <c r="F229" s="143"/>
      <c r="G229" s="2"/>
      <c r="H229" s="121"/>
      <c r="I229" s="142"/>
      <c r="J229" s="2"/>
      <c r="L229" s="124"/>
      <c r="M229" s="136">
        <f>IF(I229="",0,(IF(H229="D",0,(G229*I229)/100)))</f>
        <v>0</v>
      </c>
      <c r="N229" s="136">
        <f>ROUND(IF(M229=0,(IF(I229="",0,((IF(F229&lt;$M$4,IF(ABS(G229)&lt;$O$2,0,ROUND(((ABS(G229)-$O$2)*I229)/100,2)),IF(ABS(G229)&lt;$O$4,0,ROUND(((ABS(G229)-$O$4)*I229)/100,2))))))),0),2)</f>
        <v>0</v>
      </c>
      <c r="O229" s="136">
        <f>ROUND(IF(I229="",0,((IF(M229=0,(IF(F229&lt;$M$4,IF(ABS(G229)&gt;$O$2,ROUND(($O$2*I229/100),2),ABS(G229)*I229/100),IF(ABS(G229)&gt;$O$4,ROUND(($O$4*I229/100),2),ABS(G229)*I229/100))),0)))),2)</f>
        <v>0</v>
      </c>
      <c r="P229" s="137"/>
      <c r="Q229" s="137"/>
      <c r="R229" s="137"/>
    </row>
    <row r="230" spans="1:18" customHeight="1" ht="13.2">
      <c r="A230" t="str">
        <f>IF(B230="","",A229+1)</f>
        <v/>
      </c>
      <c r="B230" s="143"/>
      <c r="D230" s="2"/>
      <c r="F230" s="143"/>
      <c r="G230" s="2"/>
      <c r="H230" s="121"/>
      <c r="I230" s="142"/>
      <c r="J230" s="2"/>
      <c r="L230" s="124"/>
      <c r="M230" s="136">
        <f>IF(I230="",0,(IF(H230="D",0,(G230*I230)/100)))</f>
        <v>0</v>
      </c>
      <c r="N230" s="136">
        <f>ROUND(IF(M230=0,(IF(I230="",0,((IF(F230&lt;$M$4,IF(ABS(G230)&lt;$O$2,0,ROUND(((ABS(G230)-$O$2)*I230)/100,2)),IF(ABS(G230)&lt;$O$4,0,ROUND(((ABS(G230)-$O$4)*I230)/100,2))))))),0),2)</f>
        <v>0</v>
      </c>
      <c r="O230" s="136">
        <f>ROUND(IF(I230="",0,((IF(M230=0,(IF(F230&lt;$M$4,IF(ABS(G230)&gt;$O$2,ROUND(($O$2*I230/100),2),ABS(G230)*I230/100),IF(ABS(G230)&gt;$O$4,ROUND(($O$4*I230/100),2),ABS(G230)*I230/100))),0)))),2)</f>
        <v>0</v>
      </c>
      <c r="P230" s="137"/>
      <c r="Q230" s="137"/>
      <c r="R230" s="137"/>
    </row>
    <row r="231" spans="1:18" customHeight="1" ht="13.2">
      <c r="A231" t="str">
        <f>IF(B231="","",A230+1)</f>
        <v/>
      </c>
      <c r="B231" s="143"/>
      <c r="D231" s="2"/>
      <c r="F231" s="143"/>
      <c r="G231" s="2"/>
      <c r="H231" s="121"/>
      <c r="I231" s="142"/>
      <c r="J231" s="2"/>
      <c r="L231" s="124"/>
      <c r="M231" s="136">
        <f>IF(I231="",0,(IF(H231="D",0,(G231*I231)/100)))</f>
        <v>0</v>
      </c>
      <c r="N231" s="136">
        <f>ROUND(IF(M231=0,(IF(I231="",0,((IF(F231&lt;$M$4,IF(ABS(G231)&lt;$O$2,0,ROUND(((ABS(G231)-$O$2)*I231)/100,2)),IF(ABS(G231)&lt;$O$4,0,ROUND(((ABS(G231)-$O$4)*I231)/100,2))))))),0),2)</f>
        <v>0</v>
      </c>
      <c r="O231" s="136">
        <f>ROUND(IF(I231="",0,((IF(M231=0,(IF(F231&lt;$M$4,IF(ABS(G231)&gt;$O$2,ROUND(($O$2*I231/100),2),ABS(G231)*I231/100),IF(ABS(G231)&gt;$O$4,ROUND(($O$4*I231/100),2),ABS(G231)*I231/100))),0)))),2)</f>
        <v>0</v>
      </c>
      <c r="P231" s="137"/>
      <c r="Q231" s="137"/>
      <c r="R231" s="137"/>
    </row>
    <row r="232" spans="1:18" customHeight="1" ht="13.2">
      <c r="A232" t="str">
        <f>IF(B232="","",A231+1)</f>
        <v/>
      </c>
      <c r="B232" s="143"/>
      <c r="D232" s="2"/>
      <c r="F232" s="143"/>
      <c r="G232" s="2"/>
      <c r="H232" s="121"/>
      <c r="I232" s="142"/>
      <c r="J232" s="2"/>
      <c r="L232" s="124"/>
      <c r="M232" s="136">
        <f>IF(I232="",0,(IF(H232="D",0,(G232*I232)/100)))</f>
        <v>0</v>
      </c>
      <c r="N232" s="136">
        <f>ROUND(IF(M232=0,(IF(I232="",0,((IF(F232&lt;$M$4,IF(ABS(G232)&lt;$O$2,0,ROUND(((ABS(G232)-$O$2)*I232)/100,2)),IF(ABS(G232)&lt;$O$4,0,ROUND(((ABS(G232)-$O$4)*I232)/100,2))))))),0),2)</f>
        <v>0</v>
      </c>
      <c r="O232" s="136">
        <f>ROUND(IF(I232="",0,((IF(M232=0,(IF(F232&lt;$M$4,IF(ABS(G232)&gt;$O$2,ROUND(($O$2*I232/100),2),ABS(G232)*I232/100),IF(ABS(G232)&gt;$O$4,ROUND(($O$4*I232/100),2),ABS(G232)*I232/100))),0)))),2)</f>
        <v>0</v>
      </c>
      <c r="P232" s="137"/>
      <c r="Q232" s="137"/>
      <c r="R232" s="137"/>
    </row>
    <row r="233" spans="1:18" customHeight="1" ht="13.2">
      <c r="A233" t="str">
        <f>IF(B233="","",A232+1)</f>
        <v/>
      </c>
      <c r="B233" s="143"/>
      <c r="D233" s="2"/>
      <c r="F233" s="143"/>
      <c r="G233" s="2"/>
      <c r="H233" s="121"/>
      <c r="I233" s="142"/>
      <c r="J233" s="2"/>
      <c r="L233" s="124"/>
      <c r="M233" s="136">
        <f>IF(I233="",0,(IF(H233="D",0,(G233*I233)/100)))</f>
        <v>0</v>
      </c>
      <c r="N233" s="136">
        <f>ROUND(IF(M233=0,(IF(I233="",0,((IF(F233&lt;$M$4,IF(ABS(G233)&lt;$O$2,0,ROUND(((ABS(G233)-$O$2)*I233)/100,2)),IF(ABS(G233)&lt;$O$4,0,ROUND(((ABS(G233)-$O$4)*I233)/100,2))))))),0),2)</f>
        <v>0</v>
      </c>
      <c r="O233" s="136">
        <f>ROUND(IF(I233="",0,((IF(M233=0,(IF(F233&lt;$M$4,IF(ABS(G233)&gt;$O$2,ROUND(($O$2*I233/100),2),ABS(G233)*I233/100),IF(ABS(G233)&gt;$O$4,ROUND(($O$4*I233/100),2),ABS(G233)*I233/100))),0)))),2)</f>
        <v>0</v>
      </c>
      <c r="P233" s="137"/>
      <c r="Q233" s="137"/>
      <c r="R233" s="137"/>
    </row>
    <row r="234" spans="1:18" customHeight="1" ht="13.2">
      <c r="A234" t="str">
        <f>IF(B234="","",A233+1)</f>
        <v/>
      </c>
      <c r="B234" s="143"/>
      <c r="D234" s="2"/>
      <c r="F234" s="143"/>
      <c r="G234" s="2"/>
      <c r="H234" s="121"/>
      <c r="I234" s="142"/>
      <c r="J234" s="2"/>
      <c r="L234" s="124"/>
      <c r="M234" s="136">
        <f>IF(I234="",0,(IF(H234="D",0,(G234*I234)/100)))</f>
        <v>0</v>
      </c>
      <c r="N234" s="136">
        <f>ROUND(IF(M234=0,(IF(I234="",0,((IF(F234&lt;$M$4,IF(ABS(G234)&lt;$O$2,0,ROUND(((ABS(G234)-$O$2)*I234)/100,2)),IF(ABS(G234)&lt;$O$4,0,ROUND(((ABS(G234)-$O$4)*I234)/100,2))))))),0),2)</f>
        <v>0</v>
      </c>
      <c r="O234" s="136">
        <f>ROUND(IF(I234="",0,((IF(M234=0,(IF(F234&lt;$M$4,IF(ABS(G234)&gt;$O$2,ROUND(($O$2*I234/100),2),ABS(G234)*I234/100),IF(ABS(G234)&gt;$O$4,ROUND(($O$4*I234/100),2),ABS(G234)*I234/100))),0)))),2)</f>
        <v>0</v>
      </c>
      <c r="P234" s="137"/>
      <c r="Q234" s="137"/>
      <c r="R234" s="137"/>
    </row>
    <row r="235" spans="1:18" customHeight="1" ht="13.2">
      <c r="A235" t="str">
        <f>IF(B235="","",A234+1)</f>
        <v/>
      </c>
      <c r="B235" s="143"/>
      <c r="D235" s="2"/>
      <c r="F235" s="143"/>
      <c r="G235" s="2"/>
      <c r="H235" s="121"/>
      <c r="I235" s="142"/>
      <c r="J235" s="2"/>
      <c r="L235" s="124"/>
      <c r="M235" s="136">
        <f>IF(I235="",0,(IF(H235="D",0,(G235*I235)/100)))</f>
        <v>0</v>
      </c>
      <c r="N235" s="136">
        <f>ROUND(IF(M235=0,(IF(I235="",0,((IF(F235&lt;$M$4,IF(ABS(G235)&lt;$O$2,0,ROUND(((ABS(G235)-$O$2)*I235)/100,2)),IF(ABS(G235)&lt;$O$4,0,ROUND(((ABS(G235)-$O$4)*I235)/100,2))))))),0),2)</f>
        <v>0</v>
      </c>
      <c r="O235" s="136">
        <f>ROUND(IF(I235="",0,((IF(M235=0,(IF(F235&lt;$M$4,IF(ABS(G235)&gt;$O$2,ROUND(($O$2*I235/100),2),ABS(G235)*I235/100),IF(ABS(G235)&gt;$O$4,ROUND(($O$4*I235/100),2),ABS(G235)*I235/100))),0)))),2)</f>
        <v>0</v>
      </c>
      <c r="P235" s="137"/>
      <c r="Q235" s="137"/>
      <c r="R235" s="137"/>
    </row>
    <row r="236" spans="1:18" customHeight="1" ht="13.2">
      <c r="A236" t="str">
        <f>IF(B236="","",A235+1)</f>
        <v/>
      </c>
      <c r="B236" s="143"/>
      <c r="D236" s="2"/>
      <c r="F236" s="143"/>
      <c r="G236" s="2"/>
      <c r="H236" s="121"/>
      <c r="I236" s="142"/>
      <c r="J236" s="2"/>
      <c r="L236" s="124"/>
      <c r="M236" s="136">
        <f>IF(I236="",0,(IF(H236="D",0,(G236*I236)/100)))</f>
        <v>0</v>
      </c>
      <c r="N236" s="136">
        <f>ROUND(IF(M236=0,(IF(I236="",0,((IF(F236&lt;$M$4,IF(ABS(G236)&lt;$O$2,0,ROUND(((ABS(G236)-$O$2)*I236)/100,2)),IF(ABS(G236)&lt;$O$4,0,ROUND(((ABS(G236)-$O$4)*I236)/100,2))))))),0),2)</f>
        <v>0</v>
      </c>
      <c r="O236" s="136">
        <f>ROUND(IF(I236="",0,((IF(M236=0,(IF(F236&lt;$M$4,IF(ABS(G236)&gt;$O$2,ROUND(($O$2*I236/100),2),ABS(G236)*I236/100),IF(ABS(G236)&gt;$O$4,ROUND(($O$4*I236/100),2),ABS(G236)*I236/100))),0)))),2)</f>
        <v>0</v>
      </c>
      <c r="P236" s="137"/>
      <c r="Q236" s="137"/>
      <c r="R236" s="137"/>
    </row>
    <row r="237" spans="1:18" customHeight="1" ht="13.2">
      <c r="A237" t="str">
        <f>IF(B237="","",A236+1)</f>
        <v/>
      </c>
      <c r="B237" s="143"/>
      <c r="D237" s="2"/>
      <c r="F237" s="143"/>
      <c r="G237" s="2"/>
      <c r="H237" s="121"/>
      <c r="I237" s="142"/>
      <c r="J237" s="2"/>
      <c r="L237" s="124"/>
      <c r="M237" s="136">
        <f>IF(I237="",0,(IF(H237="D",0,(G237*I237)/100)))</f>
        <v>0</v>
      </c>
      <c r="N237" s="136">
        <f>ROUND(IF(M237=0,(IF(I237="",0,((IF(F237&lt;$M$4,IF(ABS(G237)&lt;$O$2,0,ROUND(((ABS(G237)-$O$2)*I237)/100,2)),IF(ABS(G237)&lt;$O$4,0,ROUND(((ABS(G237)-$O$4)*I237)/100,2))))))),0),2)</f>
        <v>0</v>
      </c>
      <c r="O237" s="136">
        <f>ROUND(IF(I237="",0,((IF(M237=0,(IF(F237&lt;$M$4,IF(ABS(G237)&gt;$O$2,ROUND(($O$2*I237/100),2),ABS(G237)*I237/100),IF(ABS(G237)&gt;$O$4,ROUND(($O$4*I237/100),2),ABS(G237)*I237/100))),0)))),2)</f>
        <v>0</v>
      </c>
      <c r="P237" s="137"/>
      <c r="Q237" s="137"/>
      <c r="R237" s="137"/>
    </row>
    <row r="238" spans="1:18" customHeight="1" ht="13.2">
      <c r="A238" t="str">
        <f>IF(B238="","",A237+1)</f>
        <v/>
      </c>
      <c r="B238" s="143"/>
      <c r="D238" s="2"/>
      <c r="F238" s="143"/>
      <c r="G238" s="2"/>
      <c r="H238" s="121"/>
      <c r="I238" s="142"/>
      <c r="J238" s="2"/>
      <c r="L238" s="124"/>
      <c r="M238" s="136">
        <f>IF(I238="",0,(IF(H238="D",0,(G238*I238)/100)))</f>
        <v>0</v>
      </c>
      <c r="N238" s="136">
        <f>ROUND(IF(M238=0,(IF(I238="",0,((IF(F238&lt;$M$4,IF(ABS(G238)&lt;$O$2,0,ROUND(((ABS(G238)-$O$2)*I238)/100,2)),IF(ABS(G238)&lt;$O$4,0,ROUND(((ABS(G238)-$O$4)*I238)/100,2))))))),0),2)</f>
        <v>0</v>
      </c>
      <c r="O238" s="136">
        <f>ROUND(IF(I238="",0,((IF(M238=0,(IF(F238&lt;$M$4,IF(ABS(G238)&gt;$O$2,ROUND(($O$2*I238/100),2),ABS(G238)*I238/100),IF(ABS(G238)&gt;$O$4,ROUND(($O$4*I238/100),2),ABS(G238)*I238/100))),0)))),2)</f>
        <v>0</v>
      </c>
      <c r="P238" s="137"/>
      <c r="Q238" s="137"/>
      <c r="R238" s="137"/>
    </row>
    <row r="239" spans="1:18" customHeight="1" ht="13.2">
      <c r="A239" t="str">
        <f>IF(B239="","",A238+1)</f>
        <v/>
      </c>
      <c r="B239" s="143"/>
      <c r="D239" s="2"/>
      <c r="F239" s="143"/>
      <c r="G239" s="2"/>
      <c r="H239" s="121"/>
      <c r="I239" s="142"/>
      <c r="J239" s="2"/>
      <c r="L239" s="124"/>
      <c r="M239" s="136">
        <f>IF(I239="",0,(IF(H239="D",0,(G239*I239)/100)))</f>
        <v>0</v>
      </c>
      <c r="N239" s="136">
        <f>ROUND(IF(M239=0,(IF(I239="",0,((IF(F239&lt;$M$4,IF(ABS(G239)&lt;$O$2,0,ROUND(((ABS(G239)-$O$2)*I239)/100,2)),IF(ABS(G239)&lt;$O$4,0,ROUND(((ABS(G239)-$O$4)*I239)/100,2))))))),0),2)</f>
        <v>0</v>
      </c>
      <c r="O239" s="136">
        <f>ROUND(IF(I239="",0,((IF(M239=0,(IF(F239&lt;$M$4,IF(ABS(G239)&gt;$O$2,ROUND(($O$2*I239/100),2),ABS(G239)*I239/100),IF(ABS(G239)&gt;$O$4,ROUND(($O$4*I239/100),2),ABS(G239)*I239/100))),0)))),2)</f>
        <v>0</v>
      </c>
      <c r="P239" s="137"/>
      <c r="Q239" s="137"/>
      <c r="R239" s="137"/>
    </row>
    <row r="240" spans="1:18" customHeight="1" ht="13.2">
      <c r="A240" t="str">
        <f>IF(B240="","",A239+1)</f>
        <v/>
      </c>
      <c r="B240" s="143"/>
      <c r="D240" s="2"/>
      <c r="F240" s="143"/>
      <c r="G240" s="2"/>
      <c r="H240" s="121"/>
      <c r="I240" s="142"/>
      <c r="J240" s="2"/>
      <c r="L240" s="124"/>
      <c r="M240" s="136">
        <f>IF(I240="",0,(IF(H240="D",0,(G240*I240)/100)))</f>
        <v>0</v>
      </c>
      <c r="N240" s="136">
        <f>ROUND(IF(M240=0,(IF(I240="",0,((IF(F240&lt;$M$4,IF(ABS(G240)&lt;$O$2,0,ROUND(((ABS(G240)-$O$2)*I240)/100,2)),IF(ABS(G240)&lt;$O$4,0,ROUND(((ABS(G240)-$O$4)*I240)/100,2))))))),0),2)</f>
        <v>0</v>
      </c>
      <c r="O240" s="136">
        <f>ROUND(IF(I240="",0,((IF(M240=0,(IF(F240&lt;$M$4,IF(ABS(G240)&gt;$O$2,ROUND(($O$2*I240/100),2),ABS(G240)*I240/100),IF(ABS(G240)&gt;$O$4,ROUND(($O$4*I240/100),2),ABS(G240)*I240/100))),0)))),2)</f>
        <v>0</v>
      </c>
      <c r="P240" s="137"/>
      <c r="Q240" s="137"/>
      <c r="R240" s="137"/>
    </row>
    <row r="241" spans="1:18" customHeight="1" ht="13.2">
      <c r="A241" t="str">
        <f>IF(B241="","",A240+1)</f>
        <v/>
      </c>
      <c r="B241" s="143"/>
      <c r="D241" s="2"/>
      <c r="F241" s="143"/>
      <c r="G241" s="2"/>
      <c r="H241" s="121"/>
      <c r="I241" s="142"/>
      <c r="J241" s="2"/>
      <c r="L241" s="124"/>
      <c r="M241" s="136">
        <f>IF(I241="",0,(IF(H241="D",0,(G241*I241)/100)))</f>
        <v>0</v>
      </c>
      <c r="N241" s="136">
        <f>ROUND(IF(M241=0,(IF(I241="",0,((IF(F241&lt;$M$4,IF(ABS(G241)&lt;$O$2,0,ROUND(((ABS(G241)-$O$2)*I241)/100,2)),IF(ABS(G241)&lt;$O$4,0,ROUND(((ABS(G241)-$O$4)*I241)/100,2))))))),0),2)</f>
        <v>0</v>
      </c>
      <c r="O241" s="136">
        <f>ROUND(IF(I241="",0,((IF(M241=0,(IF(F241&lt;$M$4,IF(ABS(G241)&gt;$O$2,ROUND(($O$2*I241/100),2),ABS(G241)*I241/100),IF(ABS(G241)&gt;$O$4,ROUND(($O$4*I241/100),2),ABS(G241)*I241/100))),0)))),2)</f>
        <v>0</v>
      </c>
      <c r="P241" s="137"/>
      <c r="Q241" s="137"/>
      <c r="R241" s="137"/>
    </row>
    <row r="242" spans="1:18" customHeight="1" ht="13.2">
      <c r="A242" t="str">
        <f>IF(B242="","",A241+1)</f>
        <v/>
      </c>
      <c r="B242" s="143"/>
      <c r="D242" s="2"/>
      <c r="F242" s="143"/>
      <c r="G242" s="2"/>
      <c r="H242" s="121"/>
      <c r="I242" s="142"/>
      <c r="J242" s="2"/>
      <c r="L242" s="124"/>
      <c r="M242" s="136">
        <f>IF(I242="",0,(IF(H242="D",0,(G242*I242)/100)))</f>
        <v>0</v>
      </c>
      <c r="N242" s="136">
        <f>ROUND(IF(M242=0,(IF(I242="",0,((IF(F242&lt;$M$4,IF(ABS(G242)&lt;$O$2,0,ROUND(((ABS(G242)-$O$2)*I242)/100,2)),IF(ABS(G242)&lt;$O$4,0,ROUND(((ABS(G242)-$O$4)*I242)/100,2))))))),0),2)</f>
        <v>0</v>
      </c>
      <c r="O242" s="136">
        <f>ROUND(IF(I242="",0,((IF(M242=0,(IF(F242&lt;$M$4,IF(ABS(G242)&gt;$O$2,ROUND(($O$2*I242/100),2),ABS(G242)*I242/100),IF(ABS(G242)&gt;$O$4,ROUND(($O$4*I242/100),2),ABS(G242)*I242/100))),0)))),2)</f>
        <v>0</v>
      </c>
      <c r="P242" s="137"/>
      <c r="Q242" s="137"/>
      <c r="R242" s="137"/>
    </row>
    <row r="243" spans="1:18" customHeight="1" ht="13.2">
      <c r="A243" t="str">
        <f>IF(B243="","",A242+1)</f>
        <v/>
      </c>
      <c r="B243" s="143"/>
      <c r="D243" s="2"/>
      <c r="F243" s="143"/>
      <c r="G243" s="2"/>
      <c r="H243" s="121"/>
      <c r="I243" s="142"/>
      <c r="J243" s="2"/>
      <c r="L243" s="124"/>
      <c r="M243" s="136">
        <f>IF(I243="",0,(IF(H243="D",0,(G243*I243)/100)))</f>
        <v>0</v>
      </c>
      <c r="N243" s="136">
        <f>ROUND(IF(M243=0,(IF(I243="",0,((IF(F243&lt;$M$4,IF(ABS(G243)&lt;$O$2,0,ROUND(((ABS(G243)-$O$2)*I243)/100,2)),IF(ABS(G243)&lt;$O$4,0,ROUND(((ABS(G243)-$O$4)*I243)/100,2))))))),0),2)</f>
        <v>0</v>
      </c>
      <c r="O243" s="136">
        <f>ROUND(IF(I243="",0,((IF(M243=0,(IF(F243&lt;$M$4,IF(ABS(G243)&gt;$O$2,ROUND(($O$2*I243/100),2),ABS(G243)*I243/100),IF(ABS(G243)&gt;$O$4,ROUND(($O$4*I243/100),2),ABS(G243)*I243/100))),0)))),2)</f>
        <v>0</v>
      </c>
      <c r="P243" s="137"/>
      <c r="Q243" s="137"/>
      <c r="R243" s="137"/>
    </row>
    <row r="244" spans="1:18" customHeight="1" ht="13.2">
      <c r="A244" t="str">
        <f>IF(B244="","",A243+1)</f>
        <v/>
      </c>
      <c r="B244" s="143"/>
      <c r="D244" s="2"/>
      <c r="F244" s="143"/>
      <c r="G244" s="2"/>
      <c r="H244" s="121"/>
      <c r="I244" s="142"/>
      <c r="J244" s="2"/>
      <c r="L244" s="124"/>
      <c r="M244" s="136">
        <f>IF(I244="",0,(IF(H244="D",0,(G244*I244)/100)))</f>
        <v>0</v>
      </c>
      <c r="N244" s="136">
        <f>ROUND(IF(M244=0,(IF(I244="",0,((IF(F244&lt;$M$4,IF(ABS(G244)&lt;$O$2,0,ROUND(((ABS(G244)-$O$2)*I244)/100,2)),IF(ABS(G244)&lt;$O$4,0,ROUND(((ABS(G244)-$O$4)*I244)/100,2))))))),0),2)</f>
        <v>0</v>
      </c>
      <c r="O244" s="136">
        <f>ROUND(IF(I244="",0,((IF(M244=0,(IF(F244&lt;$M$4,IF(ABS(G244)&gt;$O$2,ROUND(($O$2*I244/100),2),ABS(G244)*I244/100),IF(ABS(G244)&gt;$O$4,ROUND(($O$4*I244/100),2),ABS(G244)*I244/100))),0)))),2)</f>
        <v>0</v>
      </c>
      <c r="P244" s="137"/>
      <c r="Q244" s="137"/>
      <c r="R244" s="137"/>
    </row>
    <row r="245" spans="1:18" customHeight="1" ht="13.2">
      <c r="A245" t="str">
        <f>IF(B245="","",A244+1)</f>
        <v/>
      </c>
      <c r="B245" s="143"/>
      <c r="D245" s="2"/>
      <c r="F245" s="143"/>
      <c r="G245" s="2"/>
      <c r="H245" s="121"/>
      <c r="I245" s="142"/>
      <c r="J245" s="2"/>
      <c r="L245" s="124"/>
      <c r="M245" s="136">
        <f>IF(I245="",0,(IF(H245="D",0,(G245*I245)/100)))</f>
        <v>0</v>
      </c>
      <c r="N245" s="136">
        <f>ROUND(IF(M245=0,(IF(I245="",0,((IF(F245&lt;$M$4,IF(ABS(G245)&lt;$O$2,0,ROUND(((ABS(G245)-$O$2)*I245)/100,2)),IF(ABS(G245)&lt;$O$4,0,ROUND(((ABS(G245)-$O$4)*I245)/100,2))))))),0),2)</f>
        <v>0</v>
      </c>
      <c r="O245" s="136">
        <f>ROUND(IF(I245="",0,((IF(M245=0,(IF(F245&lt;$M$4,IF(ABS(G245)&gt;$O$2,ROUND(($O$2*I245/100),2),ABS(G245)*I245/100),IF(ABS(G245)&gt;$O$4,ROUND(($O$4*I245/100),2),ABS(G245)*I245/100))),0)))),2)</f>
        <v>0</v>
      </c>
      <c r="P245" s="137"/>
      <c r="Q245" s="137"/>
      <c r="R245" s="137"/>
    </row>
    <row r="246" spans="1:18" customHeight="1" ht="13.2">
      <c r="A246" t="str">
        <f>IF(B246="","",A245+1)</f>
        <v/>
      </c>
      <c r="B246" s="143"/>
      <c r="D246" s="2"/>
      <c r="F246" s="143"/>
      <c r="G246" s="2"/>
      <c r="H246" s="121"/>
      <c r="I246" s="142"/>
      <c r="J246" s="2"/>
      <c r="L246" s="124"/>
      <c r="M246" s="136">
        <f>IF(I246="",0,(IF(H246="D",0,(G246*I246)/100)))</f>
        <v>0</v>
      </c>
      <c r="N246" s="136">
        <f>ROUND(IF(M246=0,(IF(I246="",0,((IF(F246&lt;$M$4,IF(ABS(G246)&lt;$O$2,0,ROUND(((ABS(G246)-$O$2)*I246)/100,2)),IF(ABS(G246)&lt;$O$4,0,ROUND(((ABS(G246)-$O$4)*I246)/100,2))))))),0),2)</f>
        <v>0</v>
      </c>
      <c r="O246" s="136">
        <f>ROUND(IF(I246="",0,((IF(M246=0,(IF(F246&lt;$M$4,IF(ABS(G246)&gt;$O$2,ROUND(($O$2*I246/100),2),ABS(G246)*I246/100),IF(ABS(G246)&gt;$O$4,ROUND(($O$4*I246/100),2),ABS(G246)*I246/100))),0)))),2)</f>
        <v>0</v>
      </c>
      <c r="P246" s="137"/>
      <c r="Q246" s="137"/>
      <c r="R246" s="137"/>
    </row>
    <row r="247" spans="1:18" customHeight="1" ht="13.2">
      <c r="A247" t="str">
        <f>IF(B247="","",A246+1)</f>
        <v/>
      </c>
      <c r="B247" s="143"/>
      <c r="D247" s="2"/>
      <c r="F247" s="143"/>
      <c r="G247" s="2"/>
      <c r="H247" s="121"/>
      <c r="I247" s="142"/>
      <c r="J247" s="2"/>
      <c r="L247" s="124"/>
      <c r="M247" s="136">
        <f>IF(I247="",0,(IF(H247="D",0,(G247*I247)/100)))</f>
        <v>0</v>
      </c>
      <c r="N247" s="136">
        <f>ROUND(IF(M247=0,(IF(I247="",0,((IF(F247&lt;$M$4,IF(ABS(G247)&lt;$O$2,0,ROUND(((ABS(G247)-$O$2)*I247)/100,2)),IF(ABS(G247)&lt;$O$4,0,ROUND(((ABS(G247)-$O$4)*I247)/100,2))))))),0),2)</f>
        <v>0</v>
      </c>
      <c r="O247" s="136">
        <f>ROUND(IF(I247="",0,((IF(M247=0,(IF(F247&lt;$M$4,IF(ABS(G247)&gt;$O$2,ROUND(($O$2*I247/100),2),ABS(G247)*I247/100),IF(ABS(G247)&gt;$O$4,ROUND(($O$4*I247/100),2),ABS(G247)*I247/100))),0)))),2)</f>
        <v>0</v>
      </c>
      <c r="P247" s="137"/>
      <c r="Q247" s="137"/>
      <c r="R247" s="137"/>
    </row>
    <row r="248" spans="1:18" customHeight="1" ht="13.2">
      <c r="A248" t="str">
        <f>IF(B248="","",A247+1)</f>
        <v/>
      </c>
      <c r="B248" s="143"/>
      <c r="D248" s="2"/>
      <c r="F248" s="143"/>
      <c r="G248" s="2"/>
      <c r="H248" s="121"/>
      <c r="I248" s="142"/>
      <c r="J248" s="2"/>
      <c r="L248" s="124"/>
      <c r="M248" s="136">
        <f>IF(I248="",0,(IF(H248="D",0,(G248*I248)/100)))</f>
        <v>0</v>
      </c>
      <c r="N248" s="136">
        <f>ROUND(IF(M248=0,(IF(I248="",0,((IF(F248&lt;$M$4,IF(ABS(G248)&lt;$O$2,0,ROUND(((ABS(G248)-$O$2)*I248)/100,2)),IF(ABS(G248)&lt;$O$4,0,ROUND(((ABS(G248)-$O$4)*I248)/100,2))))))),0),2)</f>
        <v>0</v>
      </c>
      <c r="O248" s="136">
        <f>ROUND(IF(I248="",0,((IF(M248=0,(IF(F248&lt;$M$4,IF(ABS(G248)&gt;$O$2,ROUND(($O$2*I248/100),2),ABS(G248)*I248/100),IF(ABS(G248)&gt;$O$4,ROUND(($O$4*I248/100),2),ABS(G248)*I248/100))),0)))),2)</f>
        <v>0</v>
      </c>
      <c r="P248" s="137"/>
      <c r="Q248" s="137"/>
      <c r="R248" s="137"/>
    </row>
    <row r="249" spans="1:18" customHeight="1" ht="13.2">
      <c r="A249" t="str">
        <f>IF(B249="","",A248+1)</f>
        <v/>
      </c>
      <c r="B249" s="143"/>
      <c r="D249" s="2"/>
      <c r="F249" s="143"/>
      <c r="G249" s="2"/>
      <c r="H249" s="121"/>
      <c r="I249" s="142"/>
      <c r="J249" s="2"/>
      <c r="L249" s="124"/>
      <c r="M249" s="136">
        <f>IF(I249="",0,(IF(H249="D",0,(G249*I249)/100)))</f>
        <v>0</v>
      </c>
      <c r="N249" s="136">
        <f>ROUND(IF(M249=0,(IF(I249="",0,((IF(F249&lt;$M$4,IF(ABS(G249)&lt;$O$2,0,ROUND(((ABS(G249)-$O$2)*I249)/100,2)),IF(ABS(G249)&lt;$O$4,0,ROUND(((ABS(G249)-$O$4)*I249)/100,2))))))),0),2)</f>
        <v>0</v>
      </c>
      <c r="O249" s="136">
        <f>ROUND(IF(I249="",0,((IF(M249=0,(IF(F249&lt;$M$4,IF(ABS(G249)&gt;$O$2,ROUND(($O$2*I249/100),2),ABS(G249)*I249/100),IF(ABS(G249)&gt;$O$4,ROUND(($O$4*I249/100),2),ABS(G249)*I249/100))),0)))),2)</f>
        <v>0</v>
      </c>
      <c r="P249" s="137"/>
      <c r="Q249" s="137"/>
      <c r="R249" s="137"/>
    </row>
    <row r="250" spans="1:18" customHeight="1" ht="13.2">
      <c r="A250" t="str">
        <f>IF(B250="","",A249+1)</f>
        <v/>
      </c>
      <c r="B250" s="143"/>
      <c r="D250" s="2"/>
      <c r="F250" s="143"/>
      <c r="G250" s="2"/>
      <c r="H250" s="121"/>
      <c r="I250" s="142"/>
      <c r="J250" s="2"/>
      <c r="L250" s="124"/>
      <c r="M250" s="136">
        <f>IF(I250="",0,(IF(H250="D",0,(G250*I250)/100)))</f>
        <v>0</v>
      </c>
      <c r="N250" s="136">
        <f>ROUND(IF(M250=0,(IF(I250="",0,((IF(F250&lt;$M$4,IF(ABS(G250)&lt;$O$2,0,ROUND(((ABS(G250)-$O$2)*I250)/100,2)),IF(ABS(G250)&lt;$O$4,0,ROUND(((ABS(G250)-$O$4)*I250)/100,2))))))),0),2)</f>
        <v>0</v>
      </c>
      <c r="O250" s="136">
        <f>ROUND(IF(I250="",0,((IF(M250=0,(IF(F250&lt;$M$4,IF(ABS(G250)&gt;$O$2,ROUND(($O$2*I250/100),2),ABS(G250)*I250/100),IF(ABS(G250)&gt;$O$4,ROUND(($O$4*I250/100),2),ABS(G250)*I250/100))),0)))),2)</f>
        <v>0</v>
      </c>
      <c r="P250" s="137"/>
      <c r="Q250" s="137"/>
      <c r="R250" s="137"/>
    </row>
    <row r="251" spans="1:18" customHeight="1" ht="13.2">
      <c r="A251" t="str">
        <f>IF(B251="","",A250+1)</f>
        <v/>
      </c>
      <c r="B251" s="143"/>
      <c r="D251" s="2"/>
      <c r="F251" s="143"/>
      <c r="G251" s="2"/>
      <c r="H251" s="121"/>
      <c r="I251" s="142"/>
      <c r="J251" s="2"/>
      <c r="L251" s="124"/>
      <c r="M251" s="136">
        <f>IF(I251="",0,(IF(H251="D",0,(G251*I251)/100)))</f>
        <v>0</v>
      </c>
      <c r="N251" s="136">
        <f>ROUND(IF(M251=0,(IF(I251="",0,((IF(F251&lt;$M$4,IF(ABS(G251)&lt;$O$2,0,ROUND(((ABS(G251)-$O$2)*I251)/100,2)),IF(ABS(G251)&lt;$O$4,0,ROUND(((ABS(G251)-$O$4)*I251)/100,2))))))),0),2)</f>
        <v>0</v>
      </c>
      <c r="O251" s="136">
        <f>ROUND(IF(I251="",0,((IF(M251=0,(IF(F251&lt;$M$4,IF(ABS(G251)&gt;$O$2,ROUND(($O$2*I251/100),2),ABS(G251)*I251/100),IF(ABS(G251)&gt;$O$4,ROUND(($O$4*I251/100),2),ABS(G251)*I251/100))),0)))),2)</f>
        <v>0</v>
      </c>
      <c r="P251" s="137"/>
      <c r="Q251" s="137"/>
      <c r="R251" s="137"/>
    </row>
    <row r="252" spans="1:18" customHeight="1" ht="13.2">
      <c r="A252" t="str">
        <f>IF(B252="","",A251+1)</f>
        <v/>
      </c>
      <c r="B252" s="143"/>
      <c r="D252" s="2"/>
      <c r="F252" s="143"/>
      <c r="G252" s="2"/>
      <c r="H252" s="121"/>
      <c r="I252" s="142"/>
      <c r="J252" s="2"/>
      <c r="L252" s="124"/>
      <c r="M252" s="136">
        <f>IF(I252="",0,(IF(H252="D",0,(G252*I252)/100)))</f>
        <v>0</v>
      </c>
      <c r="N252" s="136">
        <f>ROUND(IF(M252=0,(IF(I252="",0,((IF(F252&lt;$M$4,IF(ABS(G252)&lt;$O$2,0,ROUND(((ABS(G252)-$O$2)*I252)/100,2)),IF(ABS(G252)&lt;$O$4,0,ROUND(((ABS(G252)-$O$4)*I252)/100,2))))))),0),2)</f>
        <v>0</v>
      </c>
      <c r="O252" s="136">
        <f>ROUND(IF(I252="",0,((IF(M252=0,(IF(F252&lt;$M$4,IF(ABS(G252)&gt;$O$2,ROUND(($O$2*I252/100),2),ABS(G252)*I252/100),IF(ABS(G252)&gt;$O$4,ROUND(($O$4*I252/100),2),ABS(G252)*I252/100))),0)))),2)</f>
        <v>0</v>
      </c>
      <c r="P252" s="137"/>
      <c r="Q252" s="137"/>
      <c r="R252" s="137"/>
    </row>
    <row r="253" spans="1:18" customHeight="1" ht="13.2">
      <c r="A253" t="str">
        <f>IF(B253="","",A252+1)</f>
        <v/>
      </c>
      <c r="B253" s="143"/>
      <c r="D253" s="2"/>
      <c r="F253" s="143"/>
      <c r="G253" s="2"/>
      <c r="H253" s="121"/>
      <c r="I253" s="142"/>
      <c r="J253" s="2"/>
      <c r="L253" s="124"/>
      <c r="M253" s="136">
        <f>IF(I253="",0,(IF(H253="D",0,(G253*I253)/100)))</f>
        <v>0</v>
      </c>
      <c r="N253" s="136">
        <f>ROUND(IF(M253=0,(IF(I253="",0,((IF(F253&lt;$M$4,IF(ABS(G253)&lt;$O$2,0,ROUND(((ABS(G253)-$O$2)*I253)/100,2)),IF(ABS(G253)&lt;$O$4,0,ROUND(((ABS(G253)-$O$4)*I253)/100,2))))))),0),2)</f>
        <v>0</v>
      </c>
      <c r="O253" s="136">
        <f>ROUND(IF(I253="",0,((IF(M253=0,(IF(F253&lt;$M$4,IF(ABS(G253)&gt;$O$2,ROUND(($O$2*I253/100),2),ABS(G253)*I253/100),IF(ABS(G253)&gt;$O$4,ROUND(($O$4*I253/100),2),ABS(G253)*I253/100))),0)))),2)</f>
        <v>0</v>
      </c>
      <c r="P253" s="137"/>
      <c r="Q253" s="137"/>
      <c r="R253" s="137"/>
    </row>
    <row r="254" spans="1:18" customHeight="1" ht="13.2">
      <c r="A254" t="str">
        <f>IF(B254="","",A253+1)</f>
        <v/>
      </c>
      <c r="B254" s="143"/>
      <c r="D254" s="2"/>
      <c r="F254" s="143"/>
      <c r="G254" s="2"/>
      <c r="H254" s="121"/>
      <c r="I254" s="142"/>
      <c r="J254" s="2"/>
      <c r="L254" s="124"/>
      <c r="M254" s="136">
        <f>IF(I254="",0,(IF(H254="D",0,(G254*I254)/100)))</f>
        <v>0</v>
      </c>
      <c r="N254" s="136">
        <f>ROUND(IF(M254=0,(IF(I254="",0,((IF(F254&lt;$M$4,IF(ABS(G254)&lt;$O$2,0,ROUND(((ABS(G254)-$O$2)*I254)/100,2)),IF(ABS(G254)&lt;$O$4,0,ROUND(((ABS(G254)-$O$4)*I254)/100,2))))))),0),2)</f>
        <v>0</v>
      </c>
      <c r="O254" s="136">
        <f>ROUND(IF(I254="",0,((IF(M254=0,(IF(F254&lt;$M$4,IF(ABS(G254)&gt;$O$2,ROUND(($O$2*I254/100),2),ABS(G254)*I254/100),IF(ABS(G254)&gt;$O$4,ROUND(($O$4*I254/100),2),ABS(G254)*I254/100))),0)))),2)</f>
        <v>0</v>
      </c>
      <c r="P254" s="137"/>
      <c r="Q254" s="137"/>
      <c r="R254" s="137"/>
    </row>
    <row r="255" spans="1:18" customHeight="1" ht="13.2">
      <c r="A255" t="str">
        <f>IF(B255="","",A254+1)</f>
        <v/>
      </c>
      <c r="B255" s="143"/>
      <c r="D255" s="2"/>
      <c r="F255" s="143"/>
      <c r="G255" s="2"/>
      <c r="H255" s="121"/>
      <c r="I255" s="142"/>
      <c r="J255" s="2"/>
      <c r="L255" s="124"/>
      <c r="M255" s="136">
        <f>IF(I255="",0,(IF(H255="D",0,(G255*I255)/100)))</f>
        <v>0</v>
      </c>
      <c r="N255" s="136">
        <f>ROUND(IF(M255=0,(IF(I255="",0,((IF(F255&lt;$M$4,IF(ABS(G255)&lt;$O$2,0,ROUND(((ABS(G255)-$O$2)*I255)/100,2)),IF(ABS(G255)&lt;$O$4,0,ROUND(((ABS(G255)-$O$4)*I255)/100,2))))))),0),2)</f>
        <v>0</v>
      </c>
      <c r="O255" s="136">
        <f>ROUND(IF(I255="",0,((IF(M255=0,(IF(F255&lt;$M$4,IF(ABS(G255)&gt;$O$2,ROUND(($O$2*I255/100),2),ABS(G255)*I255/100),IF(ABS(G255)&gt;$O$4,ROUND(($O$4*I255/100),2),ABS(G255)*I255/100))),0)))),2)</f>
        <v>0</v>
      </c>
      <c r="P255" s="137"/>
      <c r="Q255" s="137"/>
      <c r="R255" s="137"/>
    </row>
    <row r="256" spans="1:18" customHeight="1" ht="13.2">
      <c r="A256" t="str">
        <f>IF(B256="","",A255+1)</f>
        <v/>
      </c>
      <c r="B256" s="143"/>
      <c r="D256" s="2"/>
      <c r="F256" s="143"/>
      <c r="G256" s="2"/>
      <c r="H256" s="121"/>
      <c r="I256" s="142"/>
      <c r="J256" s="2"/>
      <c r="L256" s="124"/>
      <c r="M256" s="136">
        <f>IF(I256="",0,(IF(H256="D",0,(G256*I256)/100)))</f>
        <v>0</v>
      </c>
      <c r="N256" s="136">
        <f>ROUND(IF(M256=0,(IF(I256="",0,((IF(F256&lt;$M$4,IF(ABS(G256)&lt;$O$2,0,ROUND(((ABS(G256)-$O$2)*I256)/100,2)),IF(ABS(G256)&lt;$O$4,0,ROUND(((ABS(G256)-$O$4)*I256)/100,2))))))),0),2)</f>
        <v>0</v>
      </c>
      <c r="O256" s="136">
        <f>ROUND(IF(I256="",0,((IF(M256=0,(IF(F256&lt;$M$4,IF(ABS(G256)&gt;$O$2,ROUND(($O$2*I256/100),2),ABS(G256)*I256/100),IF(ABS(G256)&gt;$O$4,ROUND(($O$4*I256/100),2),ABS(G256)*I256/100))),0)))),2)</f>
        <v>0</v>
      </c>
      <c r="P256" s="137"/>
      <c r="Q256" s="137"/>
      <c r="R256" s="137"/>
    </row>
    <row r="257" spans="1:18" customHeight="1" ht="13.2">
      <c r="A257" t="str">
        <f>IF(B257="","",A256+1)</f>
        <v/>
      </c>
      <c r="B257" s="143"/>
      <c r="D257" s="2"/>
      <c r="F257" s="143"/>
      <c r="G257" s="2"/>
      <c r="H257" s="121"/>
      <c r="I257" s="142"/>
      <c r="J257" s="2"/>
      <c r="L257" s="124"/>
      <c r="M257" s="136">
        <f>IF(I257="",0,(IF(H257="D",0,(G257*I257)/100)))</f>
        <v>0</v>
      </c>
      <c r="N257" s="136">
        <f>ROUND(IF(M257=0,(IF(I257="",0,((IF(F257&lt;$M$4,IF(ABS(G257)&lt;$O$2,0,ROUND(((ABS(G257)-$O$2)*I257)/100,2)),IF(ABS(G257)&lt;$O$4,0,ROUND(((ABS(G257)-$O$4)*I257)/100,2))))))),0),2)</f>
        <v>0</v>
      </c>
      <c r="O257" s="136">
        <f>ROUND(IF(I257="",0,((IF(M257=0,(IF(F257&lt;$M$4,IF(ABS(G257)&gt;$O$2,ROUND(($O$2*I257/100),2),ABS(G257)*I257/100),IF(ABS(G257)&gt;$O$4,ROUND(($O$4*I257/100),2),ABS(G257)*I257/100))),0)))),2)</f>
        <v>0</v>
      </c>
      <c r="P257" s="137"/>
      <c r="Q257" s="137"/>
      <c r="R257" s="137"/>
    </row>
    <row r="258" spans="1:18" customHeight="1" ht="13.2">
      <c r="A258" t="str">
        <f>IF(B258="","",A257+1)</f>
        <v/>
      </c>
      <c r="B258" s="143"/>
      <c r="D258" s="2"/>
      <c r="F258" s="143"/>
      <c r="G258" s="2"/>
      <c r="H258" s="121"/>
      <c r="I258" s="142"/>
      <c r="J258" s="2"/>
      <c r="L258" s="124"/>
      <c r="M258" s="136">
        <f>IF(I258="",0,(IF(H258="D",0,(G258*I258)/100)))</f>
        <v>0</v>
      </c>
      <c r="N258" s="136">
        <f>ROUND(IF(M258=0,(IF(I258="",0,((IF(F258&lt;$M$4,IF(ABS(G258)&lt;$O$2,0,ROUND(((ABS(G258)-$O$2)*I258)/100,2)),IF(ABS(G258)&lt;$O$4,0,ROUND(((ABS(G258)-$O$4)*I258)/100,2))))))),0),2)</f>
        <v>0</v>
      </c>
      <c r="O258" s="136">
        <f>ROUND(IF(I258="",0,((IF(M258=0,(IF(F258&lt;$M$4,IF(ABS(G258)&gt;$O$2,ROUND(($O$2*I258/100),2),ABS(G258)*I258/100),IF(ABS(G258)&gt;$O$4,ROUND(($O$4*I258/100),2),ABS(G258)*I258/100))),0)))),2)</f>
        <v>0</v>
      </c>
      <c r="P258" s="137"/>
      <c r="Q258" s="137"/>
      <c r="R258" s="137"/>
    </row>
    <row r="259" spans="1:18" customHeight="1" ht="13.2">
      <c r="A259" t="str">
        <f>IF(B259="","",A258+1)</f>
        <v/>
      </c>
      <c r="B259" s="143"/>
      <c r="D259" s="2"/>
      <c r="F259" s="143"/>
      <c r="G259" s="2"/>
      <c r="H259" s="121"/>
      <c r="I259" s="142"/>
      <c r="J259" s="2"/>
      <c r="L259" s="124"/>
      <c r="M259" s="136">
        <f>IF(I259="",0,(IF(H259="D",0,(G259*I259)/100)))</f>
        <v>0</v>
      </c>
      <c r="N259" s="136">
        <f>ROUND(IF(M259=0,(IF(I259="",0,((IF(F259&lt;$M$4,IF(ABS(G259)&lt;$O$2,0,ROUND(((ABS(G259)-$O$2)*I259)/100,2)),IF(ABS(G259)&lt;$O$4,0,ROUND(((ABS(G259)-$O$4)*I259)/100,2))))))),0),2)</f>
        <v>0</v>
      </c>
      <c r="O259" s="136">
        <f>ROUND(IF(I259="",0,((IF(M259=0,(IF(F259&lt;$M$4,IF(ABS(G259)&gt;$O$2,ROUND(($O$2*I259/100),2),ABS(G259)*I259/100),IF(ABS(G259)&gt;$O$4,ROUND(($O$4*I259/100),2),ABS(G259)*I259/100))),0)))),2)</f>
        <v>0</v>
      </c>
      <c r="P259" s="137"/>
      <c r="Q259" s="137"/>
      <c r="R259" s="137"/>
    </row>
    <row r="260" spans="1:18" customHeight="1" ht="13.2">
      <c r="A260" t="str">
        <f>IF(B260="","",A259+1)</f>
        <v/>
      </c>
      <c r="B260" s="143"/>
      <c r="D260" s="2"/>
      <c r="F260" s="143"/>
      <c r="G260" s="2"/>
      <c r="H260" s="121"/>
      <c r="I260" s="142"/>
      <c r="J260" s="2"/>
      <c r="L260" s="124"/>
      <c r="M260" s="136">
        <f>IF(I260="",0,(IF(H260="D",0,(G260*I260)/100)))</f>
        <v>0</v>
      </c>
      <c r="N260" s="136">
        <f>ROUND(IF(M260=0,(IF(I260="",0,((IF(F260&lt;$M$4,IF(ABS(G260)&lt;$O$2,0,ROUND(((ABS(G260)-$O$2)*I260)/100,2)),IF(ABS(G260)&lt;$O$4,0,ROUND(((ABS(G260)-$O$4)*I260)/100,2))))))),0),2)</f>
        <v>0</v>
      </c>
      <c r="O260" s="136">
        <f>ROUND(IF(I260="",0,((IF(M260=0,(IF(F260&lt;$M$4,IF(ABS(G260)&gt;$O$2,ROUND(($O$2*I260/100),2),ABS(G260)*I260/100),IF(ABS(G260)&gt;$O$4,ROUND(($O$4*I260/100),2),ABS(G260)*I260/100))),0)))),2)</f>
        <v>0</v>
      </c>
      <c r="P260" s="137"/>
      <c r="Q260" s="137"/>
      <c r="R260" s="137"/>
    </row>
    <row r="261" spans="1:18" customHeight="1" ht="13.2">
      <c r="A261" t="str">
        <f>IF(B261="","",A260+1)</f>
        <v/>
      </c>
      <c r="B261" s="143"/>
      <c r="D261" s="2"/>
      <c r="F261" s="143"/>
      <c r="G261" s="2"/>
      <c r="H261" s="121"/>
      <c r="I261" s="142"/>
      <c r="J261" s="2"/>
      <c r="L261" s="124"/>
      <c r="M261" s="136">
        <f>IF(I261="",0,(IF(H261="D",0,(G261*I261)/100)))</f>
        <v>0</v>
      </c>
      <c r="N261" s="136">
        <f>ROUND(IF(M261=0,(IF(I261="",0,((IF(F261&lt;$M$4,IF(ABS(G261)&lt;$O$2,0,ROUND(((ABS(G261)-$O$2)*I261)/100,2)),IF(ABS(G261)&lt;$O$4,0,ROUND(((ABS(G261)-$O$4)*I261)/100,2))))))),0),2)</f>
        <v>0</v>
      </c>
      <c r="O261" s="136">
        <f>ROUND(IF(I261="",0,((IF(M261=0,(IF(F261&lt;$M$4,IF(ABS(G261)&gt;$O$2,ROUND(($O$2*I261/100),2),ABS(G261)*I261/100),IF(ABS(G261)&gt;$O$4,ROUND(($O$4*I261/100),2),ABS(G261)*I261/100))),0)))),2)</f>
        <v>0</v>
      </c>
      <c r="P261" s="137"/>
      <c r="Q261" s="137"/>
      <c r="R261" s="137"/>
    </row>
    <row r="262" spans="1:18" customHeight="1" ht="13.2">
      <c r="A262" t="str">
        <f>IF(B262="","",A261+1)</f>
        <v/>
      </c>
      <c r="B262" s="143"/>
      <c r="D262" s="2"/>
      <c r="F262" s="143"/>
      <c r="G262" s="2"/>
      <c r="H262" s="121"/>
      <c r="I262" s="142"/>
      <c r="J262" s="2"/>
      <c r="L262" s="124"/>
      <c r="M262" s="136">
        <f>IF(I262="",0,(IF(H262="D",0,(G262*I262)/100)))</f>
        <v>0</v>
      </c>
      <c r="N262" s="136">
        <f>ROUND(IF(M262=0,(IF(I262="",0,((IF(F262&lt;$M$4,IF(ABS(G262)&lt;$O$2,0,ROUND(((ABS(G262)-$O$2)*I262)/100,2)),IF(ABS(G262)&lt;$O$4,0,ROUND(((ABS(G262)-$O$4)*I262)/100,2))))))),0),2)</f>
        <v>0</v>
      </c>
      <c r="O262" s="136">
        <f>ROUND(IF(I262="",0,((IF(M262=0,(IF(F262&lt;$M$4,IF(ABS(G262)&gt;$O$2,ROUND(($O$2*I262/100),2),ABS(G262)*I262/100),IF(ABS(G262)&gt;$O$4,ROUND(($O$4*I262/100),2),ABS(G262)*I262/100))),0)))),2)</f>
        <v>0</v>
      </c>
      <c r="P262" s="137"/>
      <c r="Q262" s="137"/>
      <c r="R262" s="137"/>
    </row>
    <row r="263" spans="1:18" customHeight="1" ht="13.2">
      <c r="A263" t="str">
        <f>IF(B263="","",A262+1)</f>
        <v/>
      </c>
      <c r="B263" s="143"/>
      <c r="D263" s="2"/>
      <c r="F263" s="143"/>
      <c r="G263" s="2"/>
      <c r="H263" s="121"/>
      <c r="I263" s="142"/>
      <c r="J263" s="2"/>
      <c r="L263" s="124"/>
      <c r="M263" s="136">
        <f>IF(I263="",0,(IF(H263="D",0,(G263*I263)/100)))</f>
        <v>0</v>
      </c>
      <c r="N263" s="136">
        <f>ROUND(IF(M263=0,(IF(I263="",0,((IF(F263&lt;$M$4,IF(ABS(G263)&lt;$O$2,0,ROUND(((ABS(G263)-$O$2)*I263)/100,2)),IF(ABS(G263)&lt;$O$4,0,ROUND(((ABS(G263)-$O$4)*I263)/100,2))))))),0),2)</f>
        <v>0</v>
      </c>
      <c r="O263" s="136">
        <f>ROUND(IF(I263="",0,((IF(M263=0,(IF(F263&lt;$M$4,IF(ABS(G263)&gt;$O$2,ROUND(($O$2*I263/100),2),ABS(G263)*I263/100),IF(ABS(G263)&gt;$O$4,ROUND(($O$4*I263/100),2),ABS(G263)*I263/100))),0)))),2)</f>
        <v>0</v>
      </c>
      <c r="P263" s="137"/>
      <c r="Q263" s="137"/>
      <c r="R263" s="137"/>
    </row>
    <row r="264" spans="1:18" customHeight="1" ht="13.2">
      <c r="A264" t="str">
        <f>IF(B264="","",A263+1)</f>
        <v/>
      </c>
      <c r="B264" s="143"/>
      <c r="D264" s="2"/>
      <c r="F264" s="143"/>
      <c r="G264" s="2"/>
      <c r="H264" s="121"/>
      <c r="I264" s="142"/>
      <c r="J264" s="2"/>
      <c r="L264" s="124"/>
      <c r="M264" s="136">
        <f>IF(I264="",0,(IF(H264="D",0,(G264*I264)/100)))</f>
        <v>0</v>
      </c>
      <c r="N264" s="136">
        <f>ROUND(IF(M264=0,(IF(I264="",0,((IF(F264&lt;$M$4,IF(ABS(G264)&lt;$O$2,0,ROUND(((ABS(G264)-$O$2)*I264)/100,2)),IF(ABS(G264)&lt;$O$4,0,ROUND(((ABS(G264)-$O$4)*I264)/100,2))))))),0),2)</f>
        <v>0</v>
      </c>
      <c r="O264" s="136">
        <f>ROUND(IF(I264="",0,((IF(M264=0,(IF(F264&lt;$M$4,IF(ABS(G264)&gt;$O$2,ROUND(($O$2*I264/100),2),ABS(G264)*I264/100),IF(ABS(G264)&gt;$O$4,ROUND(($O$4*I264/100),2),ABS(G264)*I264/100))),0)))),2)</f>
        <v>0</v>
      </c>
      <c r="P264" s="137"/>
      <c r="Q264" s="137"/>
      <c r="R264" s="137"/>
    </row>
    <row r="265" spans="1:18" customHeight="1" ht="13.2">
      <c r="A265" t="str">
        <f>IF(B265="","",A264+1)</f>
        <v/>
      </c>
      <c r="B265" s="143"/>
      <c r="D265" s="2"/>
      <c r="F265" s="143"/>
      <c r="G265" s="2"/>
      <c r="H265" s="121"/>
      <c r="I265" s="142"/>
      <c r="J265" s="2"/>
      <c r="L265" s="124"/>
      <c r="M265" s="136">
        <f>IF(I265="",0,(IF(H265="D",0,(G265*I265)/100)))</f>
        <v>0</v>
      </c>
      <c r="N265" s="136">
        <f>ROUND(IF(M265=0,(IF(I265="",0,((IF(F265&lt;$M$4,IF(ABS(G265)&lt;$O$2,0,ROUND(((ABS(G265)-$O$2)*I265)/100,2)),IF(ABS(G265)&lt;$O$4,0,ROUND(((ABS(G265)-$O$4)*I265)/100,2))))))),0),2)</f>
        <v>0</v>
      </c>
      <c r="O265" s="136">
        <f>ROUND(IF(I265="",0,((IF(M265=0,(IF(F265&lt;$M$4,IF(ABS(G265)&gt;$O$2,ROUND(($O$2*I265/100),2),ABS(G265)*I265/100),IF(ABS(G265)&gt;$O$4,ROUND(($O$4*I265/100),2),ABS(G265)*I265/100))),0)))),2)</f>
        <v>0</v>
      </c>
      <c r="P265" s="137"/>
      <c r="Q265" s="137"/>
      <c r="R265" s="137"/>
    </row>
    <row r="266" spans="1:18" customHeight="1" ht="13.2">
      <c r="A266" t="str">
        <f>IF(B266="","",A265+1)</f>
        <v/>
      </c>
      <c r="B266" s="143"/>
      <c r="D266" s="2"/>
      <c r="F266" s="143"/>
      <c r="G266" s="2"/>
      <c r="H266" s="121"/>
      <c r="I266" s="142"/>
      <c r="J266" s="2"/>
      <c r="L266" s="124"/>
      <c r="M266" s="136">
        <f>IF(I266="",0,(IF(H266="D",0,(G266*I266)/100)))</f>
        <v>0</v>
      </c>
      <c r="N266" s="136">
        <f>ROUND(IF(M266=0,(IF(I266="",0,((IF(F266&lt;$M$4,IF(ABS(G266)&lt;$O$2,0,ROUND(((ABS(G266)-$O$2)*I266)/100,2)),IF(ABS(G266)&lt;$O$4,0,ROUND(((ABS(G266)-$O$4)*I266)/100,2))))))),0),2)</f>
        <v>0</v>
      </c>
      <c r="O266" s="136">
        <f>ROUND(IF(I266="",0,((IF(M266=0,(IF(F266&lt;$M$4,IF(ABS(G266)&gt;$O$2,ROUND(($O$2*I266/100),2),ABS(G266)*I266/100),IF(ABS(G266)&gt;$O$4,ROUND(($O$4*I266/100),2),ABS(G266)*I266/100))),0)))),2)</f>
        <v>0</v>
      </c>
      <c r="P266" s="137"/>
      <c r="Q266" s="137"/>
      <c r="R266" s="137"/>
    </row>
    <row r="267" spans="1:18" customHeight="1" ht="13.2">
      <c r="A267" t="str">
        <f>IF(B267="","",A266+1)</f>
        <v/>
      </c>
      <c r="B267" s="143"/>
      <c r="D267" s="2"/>
      <c r="F267" s="143"/>
      <c r="G267" s="2"/>
      <c r="H267" s="121"/>
      <c r="I267" s="142"/>
      <c r="J267" s="2"/>
      <c r="L267" s="124"/>
      <c r="M267" s="136">
        <f>IF(I267="",0,(IF(H267="D",0,(G267*I267)/100)))</f>
        <v>0</v>
      </c>
      <c r="N267" s="136">
        <f>ROUND(IF(M267=0,(IF(I267="",0,((IF(F267&lt;$M$4,IF(ABS(G267)&lt;$O$2,0,ROUND(((ABS(G267)-$O$2)*I267)/100,2)),IF(ABS(G267)&lt;$O$4,0,ROUND(((ABS(G267)-$O$4)*I267)/100,2))))))),0),2)</f>
        <v>0</v>
      </c>
      <c r="O267" s="136">
        <f>ROUND(IF(I267="",0,((IF(M267=0,(IF(F267&lt;$M$4,IF(ABS(G267)&gt;$O$2,ROUND(($O$2*I267/100),2),ABS(G267)*I267/100),IF(ABS(G267)&gt;$O$4,ROUND(($O$4*I267/100),2),ABS(G267)*I267/100))),0)))),2)</f>
        <v>0</v>
      </c>
      <c r="P267" s="137"/>
      <c r="Q267" s="137"/>
      <c r="R267" s="137"/>
    </row>
    <row r="268" spans="1:18" customHeight="1" ht="13.2">
      <c r="A268" t="str">
        <f>IF(B268="","",A267+1)</f>
        <v/>
      </c>
      <c r="B268" s="143"/>
      <c r="D268" s="2"/>
      <c r="F268" s="143"/>
      <c r="G268" s="2"/>
      <c r="H268" s="121"/>
      <c r="I268" s="142"/>
      <c r="J268" s="2"/>
      <c r="L268" s="124"/>
      <c r="M268" s="136">
        <f>IF(I268="",0,(IF(H268="D",0,(G268*I268)/100)))</f>
        <v>0</v>
      </c>
      <c r="N268" s="136">
        <f>ROUND(IF(M268=0,(IF(I268="",0,((IF(F268&lt;$M$4,IF(ABS(G268)&lt;$O$2,0,ROUND(((ABS(G268)-$O$2)*I268)/100,2)),IF(ABS(G268)&lt;$O$4,0,ROUND(((ABS(G268)-$O$4)*I268)/100,2))))))),0),2)</f>
        <v>0</v>
      </c>
      <c r="O268" s="136">
        <f>ROUND(IF(I268="",0,((IF(M268=0,(IF(F268&lt;$M$4,IF(ABS(G268)&gt;$O$2,ROUND(($O$2*I268/100),2),ABS(G268)*I268/100),IF(ABS(G268)&gt;$O$4,ROUND(($O$4*I268/100),2),ABS(G268)*I268/100))),0)))),2)</f>
        <v>0</v>
      </c>
      <c r="P268" s="137"/>
      <c r="Q268" s="137"/>
      <c r="R268" s="137"/>
    </row>
    <row r="269" spans="1:18" customHeight="1" ht="13.2">
      <c r="A269" t="str">
        <f>IF(B269="","",A268+1)</f>
        <v/>
      </c>
      <c r="B269" s="143"/>
      <c r="D269" s="2"/>
      <c r="F269" s="143"/>
      <c r="G269" s="2"/>
      <c r="H269" s="121"/>
      <c r="I269" s="142"/>
      <c r="J269" s="2"/>
      <c r="L269" s="124"/>
      <c r="M269" s="136">
        <f>IF(I269="",0,(IF(H269="D",0,(G269*I269)/100)))</f>
        <v>0</v>
      </c>
      <c r="N269" s="136">
        <f>ROUND(IF(M269=0,(IF(I269="",0,((IF(F269&lt;$M$4,IF(ABS(G269)&lt;$O$2,0,ROUND(((ABS(G269)-$O$2)*I269)/100,2)),IF(ABS(G269)&lt;$O$4,0,ROUND(((ABS(G269)-$O$4)*I269)/100,2))))))),0),2)</f>
        <v>0</v>
      </c>
      <c r="O269" s="136">
        <f>ROUND(IF(I269="",0,((IF(M269=0,(IF(F269&lt;$M$4,IF(ABS(G269)&gt;$O$2,ROUND(($O$2*I269/100),2),ABS(G269)*I269/100),IF(ABS(G269)&gt;$O$4,ROUND(($O$4*I269/100),2),ABS(G269)*I269/100))),0)))),2)</f>
        <v>0</v>
      </c>
      <c r="P269" s="137"/>
      <c r="Q269" s="137"/>
      <c r="R269" s="137"/>
    </row>
    <row r="270" spans="1:18" customHeight="1" ht="13.2">
      <c r="A270" t="str">
        <f>IF(B270="","",A269+1)</f>
        <v/>
      </c>
      <c r="B270" s="143"/>
      <c r="D270" s="2"/>
      <c r="F270" s="143"/>
      <c r="G270" s="2"/>
      <c r="H270" s="121"/>
      <c r="I270" s="142"/>
      <c r="J270" s="2"/>
      <c r="L270" s="124"/>
      <c r="M270" s="136">
        <f>IF(I270="",0,(IF(H270="D",0,(G270*I270)/100)))</f>
        <v>0</v>
      </c>
      <c r="N270" s="136">
        <f>ROUND(IF(M270=0,(IF(I270="",0,((IF(F270&lt;$M$4,IF(ABS(G270)&lt;$O$2,0,ROUND(((ABS(G270)-$O$2)*I270)/100,2)),IF(ABS(G270)&lt;$O$4,0,ROUND(((ABS(G270)-$O$4)*I270)/100,2))))))),0),2)</f>
        <v>0</v>
      </c>
      <c r="O270" s="136">
        <f>ROUND(IF(I270="",0,((IF(M270=0,(IF(F270&lt;$M$4,IF(ABS(G270)&gt;$O$2,ROUND(($O$2*I270/100),2),ABS(G270)*I270/100),IF(ABS(G270)&gt;$O$4,ROUND(($O$4*I270/100),2),ABS(G270)*I270/100))),0)))),2)</f>
        <v>0</v>
      </c>
      <c r="P270" s="137"/>
      <c r="Q270" s="137"/>
      <c r="R270" s="137"/>
    </row>
    <row r="271" spans="1:18" customHeight="1" ht="13.2">
      <c r="A271" t="str">
        <f>IF(B271="","",A270+1)</f>
        <v/>
      </c>
      <c r="B271" s="143"/>
      <c r="D271" s="2"/>
      <c r="F271" s="143"/>
      <c r="G271" s="2"/>
      <c r="H271" s="121"/>
      <c r="I271" s="142"/>
      <c r="J271" s="2"/>
      <c r="L271" s="124"/>
      <c r="M271" s="136">
        <f>IF(I271="",0,(IF(H271="D",0,(G271*I271)/100)))</f>
        <v>0</v>
      </c>
      <c r="N271" s="136">
        <f>ROUND(IF(M271=0,(IF(I271="",0,((IF(F271&lt;$M$4,IF(ABS(G271)&lt;$O$2,0,ROUND(((ABS(G271)-$O$2)*I271)/100,2)),IF(ABS(G271)&lt;$O$4,0,ROUND(((ABS(G271)-$O$4)*I271)/100,2))))))),0),2)</f>
        <v>0</v>
      </c>
      <c r="O271" s="136">
        <f>ROUND(IF(I271="",0,((IF(M271=0,(IF(F271&lt;$M$4,IF(ABS(G271)&gt;$O$2,ROUND(($O$2*I271/100),2),ABS(G271)*I271/100),IF(ABS(G271)&gt;$O$4,ROUND(($O$4*I271/100),2),ABS(G271)*I271/100))),0)))),2)</f>
        <v>0</v>
      </c>
      <c r="P271" s="137"/>
      <c r="Q271" s="137"/>
      <c r="R271" s="137"/>
    </row>
    <row r="272" spans="1:18" customHeight="1" ht="13.2">
      <c r="A272" t="str">
        <f>IF(B272="","",A271+1)</f>
        <v/>
      </c>
      <c r="B272" s="143"/>
      <c r="D272" s="2"/>
      <c r="F272" s="143"/>
      <c r="G272" s="2"/>
      <c r="H272" s="121"/>
      <c r="I272" s="142"/>
      <c r="J272" s="2"/>
      <c r="L272" s="124"/>
      <c r="M272" s="136">
        <f>IF(I272="",0,(IF(H272="D",0,(G272*I272)/100)))</f>
        <v>0</v>
      </c>
      <c r="N272" s="136">
        <f>ROUND(IF(M272=0,(IF(I272="",0,((IF(F272&lt;$M$4,IF(ABS(G272)&lt;$O$2,0,ROUND(((ABS(G272)-$O$2)*I272)/100,2)),IF(ABS(G272)&lt;$O$4,0,ROUND(((ABS(G272)-$O$4)*I272)/100,2))))))),0),2)</f>
        <v>0</v>
      </c>
      <c r="O272" s="136">
        <f>ROUND(IF(I272="",0,((IF(M272=0,(IF(F272&lt;$M$4,IF(ABS(G272)&gt;$O$2,ROUND(($O$2*I272/100),2),ABS(G272)*I272/100),IF(ABS(G272)&gt;$O$4,ROUND(($O$4*I272/100),2),ABS(G272)*I272/100))),0)))),2)</f>
        <v>0</v>
      </c>
      <c r="P272" s="137"/>
      <c r="Q272" s="137"/>
      <c r="R272" s="137"/>
    </row>
    <row r="273" spans="1:18" customHeight="1" ht="13.2">
      <c r="A273" t="str">
        <f>IF(B273="","",A272+1)</f>
        <v/>
      </c>
      <c r="B273" s="143"/>
      <c r="D273" s="2"/>
      <c r="F273" s="143"/>
      <c r="G273" s="2"/>
      <c r="H273" s="121"/>
      <c r="I273" s="142"/>
      <c r="J273" s="2"/>
      <c r="L273" s="124"/>
      <c r="M273" s="136">
        <f>IF(I273="",0,(IF(H273="D",0,(G273*I273)/100)))</f>
        <v>0</v>
      </c>
      <c r="N273" s="136">
        <f>ROUND(IF(M273=0,(IF(I273="",0,((IF(F273&lt;$M$4,IF(ABS(G273)&lt;$O$2,0,ROUND(((ABS(G273)-$O$2)*I273)/100,2)),IF(ABS(G273)&lt;$O$4,0,ROUND(((ABS(G273)-$O$4)*I273)/100,2))))))),0),2)</f>
        <v>0</v>
      </c>
      <c r="O273" s="136">
        <f>ROUND(IF(I273="",0,((IF(M273=0,(IF(F273&lt;$M$4,IF(ABS(G273)&gt;$O$2,ROUND(($O$2*I273/100),2),ABS(G273)*I273/100),IF(ABS(G273)&gt;$O$4,ROUND(($O$4*I273/100),2),ABS(G273)*I273/100))),0)))),2)</f>
        <v>0</v>
      </c>
      <c r="P273" s="137"/>
      <c r="Q273" s="137"/>
      <c r="R273" s="137"/>
    </row>
    <row r="274" spans="1:18" customHeight="1" ht="13.2">
      <c r="A274" t="str">
        <f>IF(B274="","",A273+1)</f>
        <v/>
      </c>
      <c r="B274" s="143"/>
      <c r="D274" s="2"/>
      <c r="F274" s="143"/>
      <c r="G274" s="2"/>
      <c r="H274" s="121"/>
      <c r="I274" s="142"/>
      <c r="J274" s="2"/>
      <c r="L274" s="124"/>
      <c r="M274" s="136">
        <f>IF(I274="",0,(IF(H274="D",0,(G274*I274)/100)))</f>
        <v>0</v>
      </c>
      <c r="N274" s="136">
        <f>ROUND(IF(M274=0,(IF(I274="",0,((IF(F274&lt;$M$4,IF(ABS(G274)&lt;$O$2,0,ROUND(((ABS(G274)-$O$2)*I274)/100,2)),IF(ABS(G274)&lt;$O$4,0,ROUND(((ABS(G274)-$O$4)*I274)/100,2))))))),0),2)</f>
        <v>0</v>
      </c>
      <c r="O274" s="136">
        <f>ROUND(IF(I274="",0,((IF(M274=0,(IF(F274&lt;$M$4,IF(ABS(G274)&gt;$O$2,ROUND(($O$2*I274/100),2),ABS(G274)*I274/100),IF(ABS(G274)&gt;$O$4,ROUND(($O$4*I274/100),2),ABS(G274)*I274/100))),0)))),2)</f>
        <v>0</v>
      </c>
      <c r="P274" s="137"/>
      <c r="Q274" s="137"/>
      <c r="R274" s="137"/>
    </row>
    <row r="275" spans="1:18" customHeight="1" ht="13.2">
      <c r="A275" t="str">
        <f>IF(B275="","",A274+1)</f>
        <v/>
      </c>
      <c r="B275" s="143"/>
      <c r="D275" s="2"/>
      <c r="F275" s="143"/>
      <c r="G275" s="2"/>
      <c r="H275" s="121"/>
      <c r="I275" s="142"/>
      <c r="J275" s="2"/>
      <c r="L275" s="124"/>
      <c r="M275" s="136">
        <f>IF(I275="",0,(IF(H275="D",0,(G275*I275)/100)))</f>
        <v>0</v>
      </c>
      <c r="N275" s="136">
        <f>ROUND(IF(M275=0,(IF(I275="",0,((IF(F275&lt;$M$4,IF(ABS(G275)&lt;$O$2,0,ROUND(((ABS(G275)-$O$2)*I275)/100,2)),IF(ABS(G275)&lt;$O$4,0,ROUND(((ABS(G275)-$O$4)*I275)/100,2))))))),0),2)</f>
        <v>0</v>
      </c>
      <c r="O275" s="136">
        <f>ROUND(IF(I275="",0,((IF(M275=0,(IF(F275&lt;$M$4,IF(ABS(G275)&gt;$O$2,ROUND(($O$2*I275/100),2),ABS(G275)*I275/100),IF(ABS(G275)&gt;$O$4,ROUND(($O$4*I275/100),2),ABS(G275)*I275/100))),0)))),2)</f>
        <v>0</v>
      </c>
      <c r="P275" s="137"/>
      <c r="Q275" s="137"/>
      <c r="R275" s="137"/>
    </row>
    <row r="276" spans="1:18" customHeight="1" ht="13.2">
      <c r="A276" t="str">
        <f>IF(B276="","",A275+1)</f>
        <v/>
      </c>
      <c r="B276" s="143"/>
      <c r="D276" s="2"/>
      <c r="F276" s="143"/>
      <c r="G276" s="2"/>
      <c r="H276" s="121"/>
      <c r="I276" s="142"/>
      <c r="J276" s="2"/>
      <c r="L276" s="124"/>
      <c r="M276" s="136">
        <f>IF(I276="",0,(IF(H276="D",0,(G276*I276)/100)))</f>
        <v>0</v>
      </c>
      <c r="N276" s="136">
        <f>ROUND(IF(M276=0,(IF(I276="",0,((IF(F276&lt;$M$4,IF(ABS(G276)&lt;$O$2,0,ROUND(((ABS(G276)-$O$2)*I276)/100,2)),IF(ABS(G276)&lt;$O$4,0,ROUND(((ABS(G276)-$O$4)*I276)/100,2))))))),0),2)</f>
        <v>0</v>
      </c>
      <c r="O276" s="136">
        <f>ROUND(IF(I276="",0,((IF(M276=0,(IF(F276&lt;$M$4,IF(ABS(G276)&gt;$O$2,ROUND(($O$2*I276/100),2),ABS(G276)*I276/100),IF(ABS(G276)&gt;$O$4,ROUND(($O$4*I276/100),2),ABS(G276)*I276/100))),0)))),2)</f>
        <v>0</v>
      </c>
      <c r="P276" s="137"/>
      <c r="Q276" s="137"/>
      <c r="R276" s="137"/>
    </row>
    <row r="277" spans="1:18" customHeight="1" ht="13.2">
      <c r="A277" t="str">
        <f>IF(B277="","",A276+1)</f>
        <v/>
      </c>
      <c r="B277" s="143"/>
      <c r="D277" s="2"/>
      <c r="F277" s="143"/>
      <c r="G277" s="2"/>
      <c r="H277" s="121"/>
      <c r="I277" s="142"/>
      <c r="J277" s="2"/>
      <c r="L277" s="124"/>
      <c r="M277" s="136">
        <f>IF(I277="",0,(IF(H277="D",0,(G277*I277)/100)))</f>
        <v>0</v>
      </c>
      <c r="N277" s="136">
        <f>ROUND(IF(M277=0,(IF(I277="",0,((IF(F277&lt;$M$4,IF(ABS(G277)&lt;$O$2,0,ROUND(((ABS(G277)-$O$2)*I277)/100,2)),IF(ABS(G277)&lt;$O$4,0,ROUND(((ABS(G277)-$O$4)*I277)/100,2))))))),0),2)</f>
        <v>0</v>
      </c>
      <c r="O277" s="136">
        <f>ROUND(IF(I277="",0,((IF(M277=0,(IF(F277&lt;$M$4,IF(ABS(G277)&gt;$O$2,ROUND(($O$2*I277/100),2),ABS(G277)*I277/100),IF(ABS(G277)&gt;$O$4,ROUND(($O$4*I277/100),2),ABS(G277)*I277/100))),0)))),2)</f>
        <v>0</v>
      </c>
      <c r="P277" s="137"/>
      <c r="Q277" s="137"/>
      <c r="R277" s="137"/>
    </row>
    <row r="278" spans="1:18" customHeight="1" ht="13.2">
      <c r="A278" t="str">
        <f>IF(B278="","",A277+1)</f>
        <v/>
      </c>
      <c r="B278" s="143"/>
      <c r="D278" s="2"/>
      <c r="F278" s="143"/>
      <c r="G278" s="2"/>
      <c r="H278" s="121"/>
      <c r="I278" s="142"/>
      <c r="J278" s="2"/>
      <c r="L278" s="124"/>
      <c r="M278" s="136">
        <f>IF(I278="",0,(IF(H278="D",0,(G278*I278)/100)))</f>
        <v>0</v>
      </c>
      <c r="N278" s="136">
        <f>ROUND(IF(M278=0,(IF(I278="",0,((IF(F278&lt;$M$4,IF(ABS(G278)&lt;$O$2,0,ROUND(((ABS(G278)-$O$2)*I278)/100,2)),IF(ABS(G278)&lt;$O$4,0,ROUND(((ABS(G278)-$O$4)*I278)/100,2))))))),0),2)</f>
        <v>0</v>
      </c>
      <c r="O278" s="136">
        <f>ROUND(IF(I278="",0,((IF(M278=0,(IF(F278&lt;$M$4,IF(ABS(G278)&gt;$O$2,ROUND(($O$2*I278/100),2),ABS(G278)*I278/100),IF(ABS(G278)&gt;$O$4,ROUND(($O$4*I278/100),2),ABS(G278)*I278/100))),0)))),2)</f>
        <v>0</v>
      </c>
      <c r="P278" s="137"/>
      <c r="Q278" s="137"/>
      <c r="R278" s="137"/>
    </row>
    <row r="279" spans="1:18" customHeight="1" ht="13.2">
      <c r="A279" t="str">
        <f>IF(B279="","",A278+1)</f>
        <v/>
      </c>
      <c r="B279" s="143"/>
      <c r="D279" s="2"/>
      <c r="F279" s="143"/>
      <c r="G279" s="2"/>
      <c r="H279" s="121"/>
      <c r="I279" s="142"/>
      <c r="J279" s="2"/>
      <c r="L279" s="124"/>
      <c r="M279" s="136">
        <f>IF(I279="",0,(IF(H279="D",0,(G279*I279)/100)))</f>
        <v>0</v>
      </c>
      <c r="N279" s="136">
        <f>ROUND(IF(M279=0,(IF(I279="",0,((IF(F279&lt;$M$4,IF(ABS(G279)&lt;$O$2,0,ROUND(((ABS(G279)-$O$2)*I279)/100,2)),IF(ABS(G279)&lt;$O$4,0,ROUND(((ABS(G279)-$O$4)*I279)/100,2))))))),0),2)</f>
        <v>0</v>
      </c>
      <c r="O279" s="136">
        <f>ROUND(IF(I279="",0,((IF(M279=0,(IF(F279&lt;$M$4,IF(ABS(G279)&gt;$O$2,ROUND(($O$2*I279/100),2),ABS(G279)*I279/100),IF(ABS(G279)&gt;$O$4,ROUND(($O$4*I279/100),2),ABS(G279)*I279/100))),0)))),2)</f>
        <v>0</v>
      </c>
      <c r="P279" s="137"/>
      <c r="Q279" s="137"/>
      <c r="R279" s="137"/>
    </row>
    <row r="280" spans="1:18" customHeight="1" ht="13.2">
      <c r="A280" t="str">
        <f>IF(B280="","",A279+1)</f>
        <v/>
      </c>
      <c r="B280" s="143"/>
      <c r="D280" s="2"/>
      <c r="F280" s="143"/>
      <c r="G280" s="2"/>
      <c r="H280" s="121"/>
      <c r="I280" s="142"/>
      <c r="J280" s="2"/>
      <c r="L280" s="124"/>
      <c r="M280" s="136">
        <f>IF(I280="",0,(IF(H280="D",0,(G280*I280)/100)))</f>
        <v>0</v>
      </c>
      <c r="N280" s="136">
        <f>ROUND(IF(M280=0,(IF(I280="",0,((IF(F280&lt;$M$4,IF(ABS(G280)&lt;$O$2,0,ROUND(((ABS(G280)-$O$2)*I280)/100,2)),IF(ABS(G280)&lt;$O$4,0,ROUND(((ABS(G280)-$O$4)*I280)/100,2))))))),0),2)</f>
        <v>0</v>
      </c>
      <c r="O280" s="136">
        <f>ROUND(IF(I280="",0,((IF(M280=0,(IF(F280&lt;$M$4,IF(ABS(G280)&gt;$O$2,ROUND(($O$2*I280/100),2),ABS(G280)*I280/100),IF(ABS(G280)&gt;$O$4,ROUND(($O$4*I280/100),2),ABS(G280)*I280/100))),0)))),2)</f>
        <v>0</v>
      </c>
      <c r="P280" s="137"/>
      <c r="Q280" s="137"/>
      <c r="R280" s="137"/>
    </row>
    <row r="281" spans="1:18" customHeight="1" ht="13.2">
      <c r="A281" t="str">
        <f>IF(B281="","",A280+1)</f>
        <v/>
      </c>
      <c r="B281" s="143"/>
      <c r="D281" s="2"/>
      <c r="F281" s="143"/>
      <c r="G281" s="2"/>
      <c r="H281" s="121"/>
      <c r="I281" s="142"/>
      <c r="J281" s="2"/>
      <c r="L281" s="124"/>
      <c r="M281" s="136">
        <f>IF(I281="",0,(IF(H281="D",0,(G281*I281)/100)))</f>
        <v>0</v>
      </c>
      <c r="N281" s="136">
        <f>ROUND(IF(M281=0,(IF(I281="",0,((IF(F281&lt;$M$4,IF(ABS(G281)&lt;$O$2,0,ROUND(((ABS(G281)-$O$2)*I281)/100,2)),IF(ABS(G281)&lt;$O$4,0,ROUND(((ABS(G281)-$O$4)*I281)/100,2))))))),0),2)</f>
        <v>0</v>
      </c>
      <c r="O281" s="136">
        <f>ROUND(IF(I281="",0,((IF(M281=0,(IF(F281&lt;$M$4,IF(ABS(G281)&gt;$O$2,ROUND(($O$2*I281/100),2),ABS(G281)*I281/100),IF(ABS(G281)&gt;$O$4,ROUND(($O$4*I281/100),2),ABS(G281)*I281/100))),0)))),2)</f>
        <v>0</v>
      </c>
      <c r="P281" s="137"/>
      <c r="Q281" s="137"/>
      <c r="R281" s="137"/>
    </row>
    <row r="282" spans="1:18" customHeight="1" ht="13.2">
      <c r="A282" t="str">
        <f>IF(B282="","",A281+1)</f>
        <v/>
      </c>
      <c r="B282" s="143"/>
      <c r="D282" s="2"/>
      <c r="F282" s="143"/>
      <c r="G282" s="2"/>
      <c r="H282" s="121"/>
      <c r="I282" s="142"/>
      <c r="J282" s="2"/>
      <c r="L282" s="124"/>
      <c r="M282" s="136">
        <f>IF(I282="",0,(IF(H282="D",0,(G282*I282)/100)))</f>
        <v>0</v>
      </c>
      <c r="N282" s="136">
        <f>ROUND(IF(M282=0,(IF(I282="",0,((IF(F282&lt;$M$4,IF(ABS(G282)&lt;$O$2,0,ROUND(((ABS(G282)-$O$2)*I282)/100,2)),IF(ABS(G282)&lt;$O$4,0,ROUND(((ABS(G282)-$O$4)*I282)/100,2))))))),0),2)</f>
        <v>0</v>
      </c>
      <c r="O282" s="136">
        <f>ROUND(IF(I282="",0,((IF(M282=0,(IF(F282&lt;$M$4,IF(ABS(G282)&gt;$O$2,ROUND(($O$2*I282/100),2),ABS(G282)*I282/100),IF(ABS(G282)&gt;$O$4,ROUND(($O$4*I282/100),2),ABS(G282)*I282/100))),0)))),2)</f>
        <v>0</v>
      </c>
      <c r="P282" s="137"/>
      <c r="Q282" s="137"/>
      <c r="R282" s="137"/>
    </row>
    <row r="283" spans="1:18" customHeight="1" ht="13.2">
      <c r="A283" t="str">
        <f>IF(B283="","",A282+1)</f>
        <v/>
      </c>
      <c r="B283" s="143"/>
      <c r="D283" s="2"/>
      <c r="F283" s="143"/>
      <c r="G283" s="2"/>
      <c r="H283" s="121"/>
      <c r="I283" s="142"/>
      <c r="J283" s="2"/>
      <c r="L283" s="124"/>
      <c r="M283" s="136">
        <f>IF(I283="",0,(IF(H283="D",0,(G283*I283)/100)))</f>
        <v>0</v>
      </c>
      <c r="N283" s="136">
        <f>ROUND(IF(M283=0,(IF(I283="",0,((IF(F283&lt;$M$4,IF(ABS(G283)&lt;$O$2,0,ROUND(((ABS(G283)-$O$2)*I283)/100,2)),IF(ABS(G283)&lt;$O$4,0,ROUND(((ABS(G283)-$O$4)*I283)/100,2))))))),0),2)</f>
        <v>0</v>
      </c>
      <c r="O283" s="136">
        <f>ROUND(IF(I283="",0,((IF(M283=0,(IF(F283&lt;$M$4,IF(ABS(G283)&gt;$O$2,ROUND(($O$2*I283/100),2),ABS(G283)*I283/100),IF(ABS(G283)&gt;$O$4,ROUND(($O$4*I283/100),2),ABS(G283)*I283/100))),0)))),2)</f>
        <v>0</v>
      </c>
      <c r="P283" s="137"/>
      <c r="Q283" s="137"/>
      <c r="R283" s="137"/>
    </row>
    <row r="284" spans="1:18" customHeight="1" ht="13.2">
      <c r="A284" t="str">
        <f>IF(B284="","",A283+1)</f>
        <v/>
      </c>
      <c r="B284" s="143"/>
      <c r="D284" s="2"/>
      <c r="F284" s="143"/>
      <c r="G284" s="2"/>
      <c r="H284" s="121"/>
      <c r="I284" s="142"/>
      <c r="J284" s="2"/>
      <c r="L284" s="124"/>
      <c r="M284" s="136">
        <f>IF(I284="",0,(IF(H284="D",0,(G284*I284)/100)))</f>
        <v>0</v>
      </c>
      <c r="N284" s="136">
        <f>ROUND(IF(M284=0,(IF(I284="",0,((IF(F284&lt;$M$4,IF(ABS(G284)&lt;$O$2,0,ROUND(((ABS(G284)-$O$2)*I284)/100,2)),IF(ABS(G284)&lt;$O$4,0,ROUND(((ABS(G284)-$O$4)*I284)/100,2))))))),0),2)</f>
        <v>0</v>
      </c>
      <c r="O284" s="136">
        <f>ROUND(IF(I284="",0,((IF(M284=0,(IF(F284&lt;$M$4,IF(ABS(G284)&gt;$O$2,ROUND(($O$2*I284/100),2),ABS(G284)*I284/100),IF(ABS(G284)&gt;$O$4,ROUND(($O$4*I284/100),2),ABS(G284)*I284/100))),0)))),2)</f>
        <v>0</v>
      </c>
      <c r="P284" s="137"/>
      <c r="Q284" s="137"/>
      <c r="R284" s="137"/>
    </row>
    <row r="285" spans="1:18" customHeight="1" ht="13.2">
      <c r="A285" t="str">
        <f>IF(B285="","",A284+1)</f>
        <v/>
      </c>
      <c r="B285" s="143"/>
      <c r="D285" s="2"/>
      <c r="F285" s="143"/>
      <c r="G285" s="2"/>
      <c r="H285" s="121"/>
      <c r="I285" s="142"/>
      <c r="J285" s="2"/>
      <c r="L285" s="124"/>
      <c r="M285" s="136">
        <f>IF(I285="",0,(IF(H285="D",0,(G285*I285)/100)))</f>
        <v>0</v>
      </c>
      <c r="N285" s="136">
        <f>ROUND(IF(M285=0,(IF(I285="",0,((IF(F285&lt;$M$4,IF(ABS(G285)&lt;$O$2,0,ROUND(((ABS(G285)-$O$2)*I285)/100,2)),IF(ABS(G285)&lt;$O$4,0,ROUND(((ABS(G285)-$O$4)*I285)/100,2))))))),0),2)</f>
        <v>0</v>
      </c>
      <c r="O285" s="136">
        <f>ROUND(IF(I285="",0,((IF(M285=0,(IF(F285&lt;$M$4,IF(ABS(G285)&gt;$O$2,ROUND(($O$2*I285/100),2),ABS(G285)*I285/100),IF(ABS(G285)&gt;$O$4,ROUND(($O$4*I285/100),2),ABS(G285)*I285/100))),0)))),2)</f>
        <v>0</v>
      </c>
      <c r="P285" s="137"/>
      <c r="Q285" s="137"/>
      <c r="R285" s="137"/>
    </row>
    <row r="286" spans="1:18" customHeight="1" ht="13.2">
      <c r="A286" t="str">
        <f>IF(B286="","",A285+1)</f>
        <v/>
      </c>
      <c r="B286" s="143"/>
      <c r="D286" s="2"/>
      <c r="F286" s="143"/>
      <c r="G286" s="2"/>
      <c r="H286" s="121"/>
      <c r="I286" s="142"/>
      <c r="J286" s="2"/>
      <c r="L286" s="124"/>
      <c r="M286" s="136">
        <f>IF(I286="",0,(IF(H286="D",0,(G286*I286)/100)))</f>
        <v>0</v>
      </c>
      <c r="N286" s="136">
        <f>ROUND(IF(M286=0,(IF(I286="",0,((IF(F286&lt;$M$4,IF(ABS(G286)&lt;$O$2,0,ROUND(((ABS(G286)-$O$2)*I286)/100,2)),IF(ABS(G286)&lt;$O$4,0,ROUND(((ABS(G286)-$O$4)*I286)/100,2))))))),0),2)</f>
        <v>0</v>
      </c>
      <c r="O286" s="136">
        <f>ROUND(IF(I286="",0,((IF(M286=0,(IF(F286&lt;$M$4,IF(ABS(G286)&gt;$O$2,ROUND(($O$2*I286/100),2),ABS(G286)*I286/100),IF(ABS(G286)&gt;$O$4,ROUND(($O$4*I286/100),2),ABS(G286)*I286/100))),0)))),2)</f>
        <v>0</v>
      </c>
      <c r="P286" s="137"/>
      <c r="Q286" s="137"/>
      <c r="R286" s="137"/>
    </row>
    <row r="287" spans="1:18" customHeight="1" ht="13.2">
      <c r="A287" t="str">
        <f>IF(B287="","",A286+1)</f>
        <v/>
      </c>
      <c r="B287" s="143"/>
      <c r="D287" s="2"/>
      <c r="F287" s="143"/>
      <c r="G287" s="2"/>
      <c r="H287" s="121"/>
      <c r="I287" s="142"/>
      <c r="J287" s="2"/>
      <c r="L287" s="124"/>
      <c r="M287" s="136">
        <f>IF(I287="",0,(IF(H287="D",0,(G287*I287)/100)))</f>
        <v>0</v>
      </c>
      <c r="N287" s="136">
        <f>ROUND(IF(M287=0,(IF(I287="",0,((IF(F287&lt;$M$4,IF(ABS(G287)&lt;$O$2,0,ROUND(((ABS(G287)-$O$2)*I287)/100,2)),IF(ABS(G287)&lt;$O$4,0,ROUND(((ABS(G287)-$O$4)*I287)/100,2))))))),0),2)</f>
        <v>0</v>
      </c>
      <c r="O287" s="136">
        <f>ROUND(IF(I287="",0,((IF(M287=0,(IF(F287&lt;$M$4,IF(ABS(G287)&gt;$O$2,ROUND(($O$2*I287/100),2),ABS(G287)*I287/100),IF(ABS(G287)&gt;$O$4,ROUND(($O$4*I287/100),2),ABS(G287)*I287/100))),0)))),2)</f>
        <v>0</v>
      </c>
      <c r="P287" s="137"/>
      <c r="Q287" s="137"/>
      <c r="R287" s="137"/>
    </row>
    <row r="288" spans="1:18" customHeight="1" ht="13.2">
      <c r="A288" t="str">
        <f>IF(B288="","",A287+1)</f>
        <v/>
      </c>
      <c r="B288" s="143"/>
      <c r="D288" s="2"/>
      <c r="F288" s="143"/>
      <c r="G288" s="2"/>
      <c r="H288" s="121"/>
      <c r="I288" s="142"/>
      <c r="J288" s="2"/>
      <c r="L288" s="124"/>
      <c r="M288" s="136">
        <f>IF(I288="",0,(IF(H288="D",0,(G288*I288)/100)))</f>
        <v>0</v>
      </c>
      <c r="N288" s="136">
        <f>ROUND(IF(M288=0,(IF(I288="",0,((IF(F288&lt;$M$4,IF(ABS(G288)&lt;$O$2,0,ROUND(((ABS(G288)-$O$2)*I288)/100,2)),IF(ABS(G288)&lt;$O$4,0,ROUND(((ABS(G288)-$O$4)*I288)/100,2))))))),0),2)</f>
        <v>0</v>
      </c>
      <c r="O288" s="136">
        <f>ROUND(IF(I288="",0,((IF(M288=0,(IF(F288&lt;$M$4,IF(ABS(G288)&gt;$O$2,ROUND(($O$2*I288/100),2),ABS(G288)*I288/100),IF(ABS(G288)&gt;$O$4,ROUND(($O$4*I288/100),2),ABS(G288)*I288/100))),0)))),2)</f>
        <v>0</v>
      </c>
      <c r="P288" s="137"/>
      <c r="Q288" s="137"/>
      <c r="R288" s="137"/>
    </row>
    <row r="289" spans="1:18" customHeight="1" ht="13.2">
      <c r="A289" t="str">
        <f>IF(B289="","",A288+1)</f>
        <v/>
      </c>
      <c r="B289" s="143"/>
      <c r="D289" s="2"/>
      <c r="F289" s="143"/>
      <c r="G289" s="2"/>
      <c r="H289" s="121"/>
      <c r="I289" s="142"/>
      <c r="J289" s="2"/>
      <c r="L289" s="124"/>
      <c r="M289" s="136">
        <f>IF(I289="",0,(IF(H289="D",0,(G289*I289)/100)))</f>
        <v>0</v>
      </c>
      <c r="N289" s="136">
        <f>ROUND(IF(M289=0,(IF(I289="",0,((IF(F289&lt;$M$4,IF(ABS(G289)&lt;$O$2,0,ROUND(((ABS(G289)-$O$2)*I289)/100,2)),IF(ABS(G289)&lt;$O$4,0,ROUND(((ABS(G289)-$O$4)*I289)/100,2))))))),0),2)</f>
        <v>0</v>
      </c>
      <c r="O289" s="136">
        <f>ROUND(IF(I289="",0,((IF(M289=0,(IF(F289&lt;$M$4,IF(ABS(G289)&gt;$O$2,ROUND(($O$2*I289/100),2),ABS(G289)*I289/100),IF(ABS(G289)&gt;$O$4,ROUND(($O$4*I289/100),2),ABS(G289)*I289/100))),0)))),2)</f>
        <v>0</v>
      </c>
      <c r="P289" s="137"/>
      <c r="Q289" s="137"/>
      <c r="R289" s="137"/>
    </row>
    <row r="290" spans="1:18" customHeight="1" ht="13.2">
      <c r="A290" t="str">
        <f>IF(B290="","",A289+1)</f>
        <v/>
      </c>
      <c r="B290" s="143"/>
      <c r="D290" s="2"/>
      <c r="F290" s="143"/>
      <c r="G290" s="2"/>
      <c r="H290" s="121"/>
      <c r="I290" s="142"/>
      <c r="J290" s="2"/>
      <c r="L290" s="124"/>
      <c r="M290" s="136">
        <f>IF(I290="",0,(IF(H290="D",0,(G290*I290)/100)))</f>
        <v>0</v>
      </c>
      <c r="N290" s="136">
        <f>ROUND(IF(M290=0,(IF(I290="",0,((IF(F290&lt;$M$4,IF(ABS(G290)&lt;$O$2,0,ROUND(((ABS(G290)-$O$2)*I290)/100,2)),IF(ABS(G290)&lt;$O$4,0,ROUND(((ABS(G290)-$O$4)*I290)/100,2))))))),0),2)</f>
        <v>0</v>
      </c>
      <c r="O290" s="136">
        <f>ROUND(IF(I290="",0,((IF(M290=0,(IF(F290&lt;$M$4,IF(ABS(G290)&gt;$O$2,ROUND(($O$2*I290/100),2),ABS(G290)*I290/100),IF(ABS(G290)&gt;$O$4,ROUND(($O$4*I290/100),2),ABS(G290)*I290/100))),0)))),2)</f>
        <v>0</v>
      </c>
      <c r="P290" s="137"/>
      <c r="Q290" s="137"/>
      <c r="R290" s="137"/>
    </row>
    <row r="291" spans="1:18" customHeight="1" ht="13.2">
      <c r="A291" t="str">
        <f>IF(B291="","",A290+1)</f>
        <v/>
      </c>
      <c r="B291" s="143"/>
      <c r="D291" s="2"/>
      <c r="F291" s="143"/>
      <c r="G291" s="2"/>
      <c r="H291" s="121"/>
      <c r="I291" s="142"/>
      <c r="J291" s="2"/>
      <c r="L291" s="124"/>
      <c r="M291" s="136">
        <f>IF(I291="",0,(IF(H291="D",0,(G291*I291)/100)))</f>
        <v>0</v>
      </c>
      <c r="N291" s="136">
        <f>ROUND(IF(M291=0,(IF(I291="",0,((IF(F291&lt;$M$4,IF(ABS(G291)&lt;$O$2,0,ROUND(((ABS(G291)-$O$2)*I291)/100,2)),IF(ABS(G291)&lt;$O$4,0,ROUND(((ABS(G291)-$O$4)*I291)/100,2))))))),0),2)</f>
        <v>0</v>
      </c>
      <c r="O291" s="136">
        <f>ROUND(IF(I291="",0,((IF(M291=0,(IF(F291&lt;$M$4,IF(ABS(G291)&gt;$O$2,ROUND(($O$2*I291/100),2),ABS(G291)*I291/100),IF(ABS(G291)&gt;$O$4,ROUND(($O$4*I291/100),2),ABS(G291)*I291/100))),0)))),2)</f>
        <v>0</v>
      </c>
      <c r="P291" s="137"/>
      <c r="Q291" s="137"/>
      <c r="R291" s="137"/>
    </row>
    <row r="292" spans="1:18" customHeight="1" ht="13.2">
      <c r="A292" t="str">
        <f>IF(B292="","",A291+1)</f>
        <v/>
      </c>
      <c r="B292" s="143"/>
      <c r="D292" s="2"/>
      <c r="F292" s="143"/>
      <c r="G292" s="2"/>
      <c r="H292" s="121"/>
      <c r="I292" s="142"/>
      <c r="J292" s="2"/>
      <c r="L292" s="124"/>
      <c r="M292" s="136">
        <f>IF(I292="",0,(IF(H292="D",0,(G292*I292)/100)))</f>
        <v>0</v>
      </c>
      <c r="N292" s="136">
        <f>ROUND(IF(M292=0,(IF(I292="",0,((IF(F292&lt;$M$4,IF(ABS(G292)&lt;$O$2,0,ROUND(((ABS(G292)-$O$2)*I292)/100,2)),IF(ABS(G292)&lt;$O$4,0,ROUND(((ABS(G292)-$O$4)*I292)/100,2))))))),0),2)</f>
        <v>0</v>
      </c>
      <c r="O292" s="136">
        <f>ROUND(IF(I292="",0,((IF(M292=0,(IF(F292&lt;$M$4,IF(ABS(G292)&gt;$O$2,ROUND(($O$2*I292/100),2),ABS(G292)*I292/100),IF(ABS(G292)&gt;$O$4,ROUND(($O$4*I292/100),2),ABS(G292)*I292/100))),0)))),2)</f>
        <v>0</v>
      </c>
      <c r="P292" s="137"/>
      <c r="Q292" s="137"/>
      <c r="R292" s="137"/>
    </row>
    <row r="293" spans="1:18" customHeight="1" ht="13.2">
      <c r="A293" t="str">
        <f>IF(B293="","",A292+1)</f>
        <v/>
      </c>
      <c r="B293" s="143"/>
      <c r="D293" s="2"/>
      <c r="F293" s="143"/>
      <c r="G293" s="2"/>
      <c r="H293" s="121"/>
      <c r="I293" s="142"/>
      <c r="J293" s="2"/>
      <c r="L293" s="124"/>
      <c r="M293" s="136">
        <f>IF(I293="",0,(IF(H293="D",0,(G293*I293)/100)))</f>
        <v>0</v>
      </c>
      <c r="N293" s="136">
        <f>ROUND(IF(M293=0,(IF(I293="",0,((IF(F293&lt;$M$4,IF(ABS(G293)&lt;$O$2,0,ROUND(((ABS(G293)-$O$2)*I293)/100,2)),IF(ABS(G293)&lt;$O$4,0,ROUND(((ABS(G293)-$O$4)*I293)/100,2))))))),0),2)</f>
        <v>0</v>
      </c>
      <c r="O293" s="136">
        <f>ROUND(IF(I293="",0,((IF(M293=0,(IF(F293&lt;$M$4,IF(ABS(G293)&gt;$O$2,ROUND(($O$2*I293/100),2),ABS(G293)*I293/100),IF(ABS(G293)&gt;$O$4,ROUND(($O$4*I293/100),2),ABS(G293)*I293/100))),0)))),2)</f>
        <v>0</v>
      </c>
      <c r="P293" s="137"/>
      <c r="Q293" s="137"/>
      <c r="R293" s="137"/>
    </row>
    <row r="294" spans="1:18" customHeight="1" ht="13.2">
      <c r="A294" t="str">
        <f>IF(B294="","",A293+1)</f>
        <v/>
      </c>
      <c r="B294" s="143"/>
      <c r="D294" s="2"/>
      <c r="F294" s="143"/>
      <c r="G294" s="2"/>
      <c r="H294" s="121"/>
      <c r="I294" s="142"/>
      <c r="J294" s="2"/>
      <c r="L294" s="124"/>
      <c r="M294" s="136">
        <f>IF(I294="",0,(IF(H294="D",0,(G294*I294)/100)))</f>
        <v>0</v>
      </c>
      <c r="N294" s="136">
        <f>ROUND(IF(M294=0,(IF(I294="",0,((IF(F294&lt;$M$4,IF(ABS(G294)&lt;$O$2,0,ROUND(((ABS(G294)-$O$2)*I294)/100,2)),IF(ABS(G294)&lt;$O$4,0,ROUND(((ABS(G294)-$O$4)*I294)/100,2))))))),0),2)</f>
        <v>0</v>
      </c>
      <c r="O294" s="136">
        <f>ROUND(IF(I294="",0,((IF(M294=0,(IF(F294&lt;$M$4,IF(ABS(G294)&gt;$O$2,ROUND(($O$2*I294/100),2),ABS(G294)*I294/100),IF(ABS(G294)&gt;$O$4,ROUND(($O$4*I294/100),2),ABS(G294)*I294/100))),0)))),2)</f>
        <v>0</v>
      </c>
      <c r="P294" s="137"/>
      <c r="Q294" s="137"/>
      <c r="R294" s="137"/>
    </row>
    <row r="295" spans="1:18" customHeight="1" ht="13.2">
      <c r="A295" t="str">
        <f>IF(B295="","",A294+1)</f>
        <v/>
      </c>
      <c r="B295" s="143"/>
      <c r="D295" s="2"/>
      <c r="F295" s="143"/>
      <c r="G295" s="2"/>
      <c r="H295" s="121"/>
      <c r="I295" s="142"/>
      <c r="J295" s="2"/>
      <c r="L295" s="124"/>
      <c r="M295" s="136">
        <f>IF(I295="",0,(IF(H295="D",0,(G295*I295)/100)))</f>
        <v>0</v>
      </c>
      <c r="N295" s="136">
        <f>ROUND(IF(M295=0,(IF(I295="",0,((IF(F295&lt;$M$4,IF(ABS(G295)&lt;$O$2,0,ROUND(((ABS(G295)-$O$2)*I295)/100,2)),IF(ABS(G295)&lt;$O$4,0,ROUND(((ABS(G295)-$O$4)*I295)/100,2))))))),0),2)</f>
        <v>0</v>
      </c>
      <c r="O295" s="136">
        <f>ROUND(IF(I295="",0,((IF(M295=0,(IF(F295&lt;$M$4,IF(ABS(G295)&gt;$O$2,ROUND(($O$2*I295/100),2),ABS(G295)*I295/100),IF(ABS(G295)&gt;$O$4,ROUND(($O$4*I295/100),2),ABS(G295)*I295/100))),0)))),2)</f>
        <v>0</v>
      </c>
      <c r="P295" s="137"/>
      <c r="Q295" s="137"/>
      <c r="R295" s="137"/>
    </row>
    <row r="296" spans="1:18" customHeight="1" ht="13.2">
      <c r="A296" t="str">
        <f>IF(B296="","",A295+1)</f>
        <v/>
      </c>
      <c r="B296" s="143"/>
      <c r="D296" s="2"/>
      <c r="F296" s="143"/>
      <c r="G296" s="2"/>
      <c r="H296" s="121"/>
      <c r="I296" s="142"/>
      <c r="J296" s="2"/>
      <c r="L296" s="124"/>
      <c r="M296" s="136">
        <f>IF(I296="",0,(IF(H296="D",0,(G296*I296)/100)))</f>
        <v>0</v>
      </c>
      <c r="N296" s="136">
        <f>ROUND(IF(M296=0,(IF(I296="",0,((IF(F296&lt;$M$4,IF(ABS(G296)&lt;$O$2,0,ROUND(((ABS(G296)-$O$2)*I296)/100,2)),IF(ABS(G296)&lt;$O$4,0,ROUND(((ABS(G296)-$O$4)*I296)/100,2))))))),0),2)</f>
        <v>0</v>
      </c>
      <c r="O296" s="136">
        <f>ROUND(IF(I296="",0,((IF(M296=0,(IF(F296&lt;$M$4,IF(ABS(G296)&gt;$O$2,ROUND(($O$2*I296/100),2),ABS(G296)*I296/100),IF(ABS(G296)&gt;$O$4,ROUND(($O$4*I296/100),2),ABS(G296)*I296/100))),0)))),2)</f>
        <v>0</v>
      </c>
      <c r="P296" s="137"/>
      <c r="Q296" s="137"/>
      <c r="R296" s="137"/>
    </row>
    <row r="297" spans="1:18" customHeight="1" ht="13.2">
      <c r="A297" t="str">
        <f>IF(B297="","",A296+1)</f>
        <v/>
      </c>
      <c r="B297" s="143"/>
      <c r="D297" s="2"/>
      <c r="F297" s="143"/>
      <c r="G297" s="2"/>
      <c r="H297" s="121"/>
      <c r="I297" s="142"/>
      <c r="J297" s="2"/>
      <c r="L297" s="124"/>
      <c r="M297" s="136">
        <f>IF(I297="",0,(IF(H297="D",0,(G297*I297)/100)))</f>
        <v>0</v>
      </c>
      <c r="N297" s="136">
        <f>ROUND(IF(M297=0,(IF(I297="",0,((IF(F297&lt;$M$4,IF(ABS(G297)&lt;$O$2,0,ROUND(((ABS(G297)-$O$2)*I297)/100,2)),IF(ABS(G297)&lt;$O$4,0,ROUND(((ABS(G297)-$O$4)*I297)/100,2))))))),0),2)</f>
        <v>0</v>
      </c>
      <c r="O297" s="136">
        <f>ROUND(IF(I297="",0,((IF(M297=0,(IF(F297&lt;$M$4,IF(ABS(G297)&gt;$O$2,ROUND(($O$2*I297/100),2),ABS(G297)*I297/100),IF(ABS(G297)&gt;$O$4,ROUND(($O$4*I297/100),2),ABS(G297)*I297/100))),0)))),2)</f>
        <v>0</v>
      </c>
      <c r="P297" s="137"/>
      <c r="Q297" s="137"/>
      <c r="R297" s="137"/>
    </row>
    <row r="298" spans="1:18" customHeight="1" ht="13.2">
      <c r="A298" t="str">
        <f>IF(B298="","",A297+1)</f>
        <v/>
      </c>
      <c r="B298" s="143"/>
      <c r="D298" s="2"/>
      <c r="F298" s="143"/>
      <c r="G298" s="2"/>
      <c r="H298" s="121"/>
      <c r="I298" s="142"/>
      <c r="J298" s="2"/>
      <c r="L298" s="124"/>
      <c r="M298" s="136">
        <f>IF(I298="",0,(IF(H298="D",0,(G298*I298)/100)))</f>
        <v>0</v>
      </c>
      <c r="N298" s="136">
        <f>ROUND(IF(M298=0,(IF(I298="",0,((IF(F298&lt;$M$4,IF(ABS(G298)&lt;$O$2,0,ROUND(((ABS(G298)-$O$2)*I298)/100,2)),IF(ABS(G298)&lt;$O$4,0,ROUND(((ABS(G298)-$O$4)*I298)/100,2))))))),0),2)</f>
        <v>0</v>
      </c>
      <c r="O298" s="136">
        <f>ROUND(IF(I298="",0,((IF(M298=0,(IF(F298&lt;$M$4,IF(ABS(G298)&gt;$O$2,ROUND(($O$2*I298/100),2),ABS(G298)*I298/100),IF(ABS(G298)&gt;$O$4,ROUND(($O$4*I298/100),2),ABS(G298)*I298/100))),0)))),2)</f>
        <v>0</v>
      </c>
      <c r="P298" s="137"/>
      <c r="Q298" s="137"/>
      <c r="R298" s="137"/>
    </row>
    <row r="299" spans="1:18" customHeight="1" ht="13.2">
      <c r="A299" t="str">
        <f>IF(B299="","",A298+1)</f>
        <v/>
      </c>
      <c r="B299" s="143"/>
      <c r="D299" s="2"/>
      <c r="F299" s="143"/>
      <c r="G299" s="2"/>
      <c r="H299" s="121"/>
      <c r="I299" s="142"/>
      <c r="J299" s="2"/>
      <c r="L299" s="124"/>
      <c r="M299" s="136">
        <f>IF(I299="",0,(IF(H299="D",0,(G299*I299)/100)))</f>
        <v>0</v>
      </c>
      <c r="N299" s="136">
        <f>ROUND(IF(M299=0,(IF(I299="",0,((IF(F299&lt;$M$4,IF(ABS(G299)&lt;$O$2,0,ROUND(((ABS(G299)-$O$2)*I299)/100,2)),IF(ABS(G299)&lt;$O$4,0,ROUND(((ABS(G299)-$O$4)*I299)/100,2))))))),0),2)</f>
        <v>0</v>
      </c>
      <c r="O299" s="136">
        <f>ROUND(IF(I299="",0,((IF(M299=0,(IF(F299&lt;$M$4,IF(ABS(G299)&gt;$O$2,ROUND(($O$2*I299/100),2),ABS(G299)*I299/100),IF(ABS(G299)&gt;$O$4,ROUND(($O$4*I299/100),2),ABS(G299)*I299/100))),0)))),2)</f>
        <v>0</v>
      </c>
      <c r="P299" s="137"/>
      <c r="Q299" s="137"/>
      <c r="R299" s="137"/>
    </row>
    <row r="300" spans="1:18" customHeight="1" ht="13.2">
      <c r="A300" t="str">
        <f>IF(B300="","",A299+1)</f>
        <v/>
      </c>
      <c r="B300" s="143"/>
      <c r="D300" s="2"/>
      <c r="F300" s="143"/>
      <c r="G300" s="2"/>
      <c r="H300" s="121"/>
      <c r="I300" s="142"/>
      <c r="J300" s="2"/>
      <c r="L300" s="124"/>
      <c r="M300" s="136">
        <f>IF(I300="",0,(IF(H300="D",0,(G300*I300)/100)))</f>
        <v>0</v>
      </c>
      <c r="N300" s="136">
        <f>ROUND(IF(M300=0,(IF(I300="",0,((IF(F300&lt;$M$4,IF(ABS(G300)&lt;$O$2,0,ROUND(((ABS(G300)-$O$2)*I300)/100,2)),IF(ABS(G300)&lt;$O$4,0,ROUND(((ABS(G300)-$O$4)*I300)/100,2))))))),0),2)</f>
        <v>0</v>
      </c>
      <c r="O300" s="136">
        <f>ROUND(IF(I300="",0,((IF(M300=0,(IF(F300&lt;$M$4,IF(ABS(G300)&gt;$O$2,ROUND(($O$2*I300/100),2),ABS(G300)*I300/100),IF(ABS(G300)&gt;$O$4,ROUND(($O$4*I300/100),2),ABS(G300)*I300/100))),0)))),2)</f>
        <v>0</v>
      </c>
      <c r="P300" s="137"/>
      <c r="Q300" s="137"/>
      <c r="R300" s="137"/>
    </row>
    <row r="301" spans="1:18" customHeight="1" ht="13.2">
      <c r="A301" t="str">
        <f>IF(B301="","",A300+1)</f>
        <v/>
      </c>
      <c r="B301" s="143"/>
      <c r="D301" s="2"/>
      <c r="F301" s="143"/>
      <c r="G301" s="2"/>
      <c r="H301" s="121"/>
      <c r="I301" s="142"/>
      <c r="J301" s="2"/>
      <c r="L301" s="124"/>
      <c r="M301" s="136">
        <f>IF(I301="",0,(IF(H301="D",0,(G301*I301)/100)))</f>
        <v>0</v>
      </c>
      <c r="N301" s="136">
        <f>ROUND(IF(M301=0,(IF(I301="",0,((IF(F301&lt;$M$4,IF(ABS(G301)&lt;$O$2,0,ROUND(((ABS(G301)-$O$2)*I301)/100,2)),IF(ABS(G301)&lt;$O$4,0,ROUND(((ABS(G301)-$O$4)*I301)/100,2))))))),0),2)</f>
        <v>0</v>
      </c>
      <c r="O301" s="136">
        <f>ROUND(IF(I301="",0,((IF(M301=0,(IF(F301&lt;$M$4,IF(ABS(G301)&gt;$O$2,ROUND(($O$2*I301/100),2),ABS(G301)*I301/100),IF(ABS(G301)&gt;$O$4,ROUND(($O$4*I301/100),2),ABS(G301)*I301/100))),0)))),2)</f>
        <v>0</v>
      </c>
      <c r="P301" s="137"/>
      <c r="Q301" s="137"/>
      <c r="R301" s="137"/>
    </row>
    <row r="302" spans="1:18" customHeight="1" ht="13.2">
      <c r="A302" t="str">
        <f>IF(B302="","",A301+1)</f>
        <v/>
      </c>
      <c r="B302" s="143"/>
      <c r="D302" s="2"/>
      <c r="F302" s="143"/>
      <c r="G302" s="2"/>
      <c r="H302" s="121"/>
      <c r="I302" s="142"/>
      <c r="J302" s="2"/>
      <c r="L302" s="124"/>
      <c r="M302" s="136">
        <f>IF(I302="",0,(IF(H302="D",0,(G302*I302)/100)))</f>
        <v>0</v>
      </c>
      <c r="N302" s="136">
        <f>ROUND(IF(M302=0,(IF(I302="",0,((IF(F302&lt;$M$4,IF(ABS(G302)&lt;$O$2,0,ROUND(((ABS(G302)-$O$2)*I302)/100,2)),IF(ABS(G302)&lt;$O$4,0,ROUND(((ABS(G302)-$O$4)*I302)/100,2))))))),0),2)</f>
        <v>0</v>
      </c>
      <c r="O302" s="136">
        <f>ROUND(IF(I302="",0,((IF(M302=0,(IF(F302&lt;$M$4,IF(ABS(G302)&gt;$O$2,ROUND(($O$2*I302/100),2),ABS(G302)*I302/100),IF(ABS(G302)&gt;$O$4,ROUND(($O$4*I302/100),2),ABS(G302)*I302/100))),0)))),2)</f>
        <v>0</v>
      </c>
      <c r="P302" s="137"/>
      <c r="Q302" s="137"/>
      <c r="R302" s="137"/>
    </row>
    <row r="303" spans="1:18" customHeight="1" ht="13.2">
      <c r="A303" t="str">
        <f>IF(B303="","",A302+1)</f>
        <v/>
      </c>
      <c r="B303" s="143"/>
      <c r="D303" s="2"/>
      <c r="F303" s="143"/>
      <c r="G303" s="2"/>
      <c r="H303" s="121"/>
      <c r="I303" s="142"/>
      <c r="J303" s="2"/>
      <c r="L303" s="124"/>
      <c r="M303" s="136">
        <f>IF(I303="",0,(IF(H303="D",0,(G303*I303)/100)))</f>
        <v>0</v>
      </c>
      <c r="N303" s="136">
        <f>ROUND(IF(M303=0,(IF(I303="",0,((IF(F303&lt;$M$4,IF(ABS(G303)&lt;$O$2,0,ROUND(((ABS(G303)-$O$2)*I303)/100,2)),IF(ABS(G303)&lt;$O$4,0,ROUND(((ABS(G303)-$O$4)*I303)/100,2))))))),0),2)</f>
        <v>0</v>
      </c>
      <c r="O303" s="136">
        <f>ROUND(IF(I303="",0,((IF(M303=0,(IF(F303&lt;$M$4,IF(ABS(G303)&gt;$O$2,ROUND(($O$2*I303/100),2),ABS(G303)*I303/100),IF(ABS(G303)&gt;$O$4,ROUND(($O$4*I303/100),2),ABS(G303)*I303/100))),0)))),2)</f>
        <v>0</v>
      </c>
      <c r="P303" s="137"/>
      <c r="Q303" s="137"/>
      <c r="R303" s="137"/>
    </row>
    <row r="304" spans="1:18" customHeight="1" ht="13.2">
      <c r="A304" t="str">
        <f>IF(B304="","",A303+1)</f>
        <v/>
      </c>
      <c r="B304" s="143"/>
      <c r="D304" s="2"/>
      <c r="F304" s="143"/>
      <c r="G304" s="2"/>
      <c r="H304" s="121"/>
      <c r="I304" s="142"/>
      <c r="J304" s="2"/>
      <c r="L304" s="124"/>
      <c r="M304" s="136">
        <f>IF(I304="",0,(IF(H304="D",0,(G304*I304)/100)))</f>
        <v>0</v>
      </c>
      <c r="N304" s="136">
        <f>ROUND(IF(M304=0,(IF(I304="",0,((IF(F304&lt;$M$4,IF(ABS(G304)&lt;$O$2,0,ROUND(((ABS(G304)-$O$2)*I304)/100,2)),IF(ABS(G304)&lt;$O$4,0,ROUND(((ABS(G304)-$O$4)*I304)/100,2))))))),0),2)</f>
        <v>0</v>
      </c>
      <c r="O304" s="136">
        <f>ROUND(IF(I304="",0,((IF(M304=0,(IF(F304&lt;$M$4,IF(ABS(G304)&gt;$O$2,ROUND(($O$2*I304/100),2),ABS(G304)*I304/100),IF(ABS(G304)&gt;$O$4,ROUND(($O$4*I304/100),2),ABS(G304)*I304/100))),0)))),2)</f>
        <v>0</v>
      </c>
      <c r="P304" s="137"/>
      <c r="Q304" s="137"/>
      <c r="R304" s="137"/>
    </row>
    <row r="305" spans="1:18" customHeight="1" ht="13.2">
      <c r="A305" t="str">
        <f>IF(B305="","",A304+1)</f>
        <v/>
      </c>
      <c r="B305" s="143"/>
      <c r="D305" s="2"/>
      <c r="F305" s="143"/>
      <c r="G305" s="2"/>
      <c r="H305" s="121"/>
      <c r="I305" s="142"/>
      <c r="J305" s="2"/>
      <c r="L305" s="124"/>
      <c r="M305" s="136">
        <f>IF(I305="",0,(IF(H305="D",0,(G305*I305)/100)))</f>
        <v>0</v>
      </c>
      <c r="N305" s="136">
        <f>ROUND(IF(M305=0,(IF(I305="",0,((IF(F305&lt;$M$4,IF(ABS(G305)&lt;$O$2,0,ROUND(((ABS(G305)-$O$2)*I305)/100,2)),IF(ABS(G305)&lt;$O$4,0,ROUND(((ABS(G305)-$O$4)*I305)/100,2))))))),0),2)</f>
        <v>0</v>
      </c>
      <c r="O305" s="136">
        <f>ROUND(IF(I305="",0,((IF(M305=0,(IF(F305&lt;$M$4,IF(ABS(G305)&gt;$O$2,ROUND(($O$2*I305/100),2),ABS(G305)*I305/100),IF(ABS(G305)&gt;$O$4,ROUND(($O$4*I305/100),2),ABS(G305)*I305/100))),0)))),2)</f>
        <v>0</v>
      </c>
      <c r="P305" s="137"/>
      <c r="Q305" s="137"/>
      <c r="R305" s="137"/>
    </row>
    <row r="306" spans="1:18" customHeight="1" ht="13.2">
      <c r="A306" t="str">
        <f>IF(B306="","",A305+1)</f>
        <v/>
      </c>
      <c r="B306" s="143"/>
      <c r="D306" s="2"/>
      <c r="F306" s="143"/>
      <c r="G306" s="2"/>
      <c r="H306" s="121"/>
      <c r="I306" s="142"/>
      <c r="J306" s="2"/>
      <c r="L306" s="124"/>
      <c r="M306" s="136">
        <f>IF(I306="",0,(IF(H306="D",0,(G306*I306)/100)))</f>
        <v>0</v>
      </c>
      <c r="N306" s="136">
        <f>ROUND(IF(M306=0,(IF(I306="",0,((IF(F306&lt;$M$4,IF(ABS(G306)&lt;$O$2,0,ROUND(((ABS(G306)-$O$2)*I306)/100,2)),IF(ABS(G306)&lt;$O$4,0,ROUND(((ABS(G306)-$O$4)*I306)/100,2))))))),0),2)</f>
        <v>0</v>
      </c>
      <c r="O306" s="136">
        <f>ROUND(IF(I306="",0,((IF(M306=0,(IF(F306&lt;$M$4,IF(ABS(G306)&gt;$O$2,ROUND(($O$2*I306/100),2),ABS(G306)*I306/100),IF(ABS(G306)&gt;$O$4,ROUND(($O$4*I306/100),2),ABS(G306)*I306/100))),0)))),2)</f>
        <v>0</v>
      </c>
      <c r="P306" s="137"/>
      <c r="Q306" s="137"/>
      <c r="R306" s="137"/>
    </row>
    <row r="307" spans="1:18" customHeight="1" ht="13.2">
      <c r="A307" t="str">
        <f>IF(B307="","",A306+1)</f>
        <v/>
      </c>
      <c r="B307" s="143"/>
      <c r="D307" s="2"/>
      <c r="F307" s="143"/>
      <c r="G307" s="2"/>
      <c r="H307" s="121"/>
      <c r="I307" s="142"/>
      <c r="J307" s="2"/>
      <c r="L307" s="124"/>
      <c r="M307" s="136">
        <f>IF(I307="",0,(IF(H307="D",0,(G307*I307)/100)))</f>
        <v>0</v>
      </c>
      <c r="N307" s="136">
        <f>ROUND(IF(M307=0,(IF(I307="",0,((IF(F307&lt;$M$4,IF(ABS(G307)&lt;$O$2,0,ROUND(((ABS(G307)-$O$2)*I307)/100,2)),IF(ABS(G307)&lt;$O$4,0,ROUND(((ABS(G307)-$O$4)*I307)/100,2))))))),0),2)</f>
        <v>0</v>
      </c>
      <c r="O307" s="136">
        <f>ROUND(IF(I307="",0,((IF(M307=0,(IF(F307&lt;$M$4,IF(ABS(G307)&gt;$O$2,ROUND(($O$2*I307/100),2),ABS(G307)*I307/100),IF(ABS(G307)&gt;$O$4,ROUND(($O$4*I307/100),2),ABS(G307)*I307/100))),0)))),2)</f>
        <v>0</v>
      </c>
      <c r="P307" s="137"/>
      <c r="Q307" s="137"/>
      <c r="R307" s="137"/>
    </row>
    <row r="308" spans="1:18" customHeight="1" ht="13.2">
      <c r="A308" t="str">
        <f>IF(B308="","",A307+1)</f>
        <v/>
      </c>
      <c r="B308" s="143"/>
      <c r="D308" s="2"/>
      <c r="F308" s="143"/>
      <c r="G308" s="2"/>
      <c r="H308" s="121"/>
      <c r="I308" s="142"/>
      <c r="J308" s="2"/>
      <c r="L308" s="124"/>
      <c r="M308" s="136">
        <f>IF(I308="",0,(IF(H308="D",0,(G308*I308)/100)))</f>
        <v>0</v>
      </c>
      <c r="N308" s="136">
        <f>ROUND(IF(M308=0,(IF(I308="",0,((IF(F308&lt;$M$4,IF(ABS(G308)&lt;$O$2,0,ROUND(((ABS(G308)-$O$2)*I308)/100,2)),IF(ABS(G308)&lt;$O$4,0,ROUND(((ABS(G308)-$O$4)*I308)/100,2))))))),0),2)</f>
        <v>0</v>
      </c>
      <c r="O308" s="136">
        <f>ROUND(IF(I308="",0,((IF(M308=0,(IF(F308&lt;$M$4,IF(ABS(G308)&gt;$O$2,ROUND(($O$2*I308/100),2),ABS(G308)*I308/100),IF(ABS(G308)&gt;$O$4,ROUND(($O$4*I308/100),2),ABS(G308)*I308/100))),0)))),2)</f>
        <v>0</v>
      </c>
      <c r="P308" s="137"/>
      <c r="Q308" s="137"/>
      <c r="R308" s="137"/>
    </row>
    <row r="309" spans="1:18" customHeight="1" ht="13.2">
      <c r="A309" t="str">
        <f>IF(B309="","",A308+1)</f>
        <v/>
      </c>
      <c r="B309" s="143"/>
      <c r="D309" s="2"/>
      <c r="F309" s="143"/>
      <c r="G309" s="2"/>
      <c r="H309" s="121"/>
      <c r="I309" s="142"/>
      <c r="J309" s="2"/>
      <c r="L309" s="124"/>
      <c r="M309" s="136">
        <f>IF(I309="",0,(IF(H309="D",0,(G309*I309)/100)))</f>
        <v>0</v>
      </c>
      <c r="N309" s="136">
        <f>ROUND(IF(M309=0,(IF(I309="",0,((IF(F309&lt;$M$4,IF(ABS(G309)&lt;$O$2,0,ROUND(((ABS(G309)-$O$2)*I309)/100,2)),IF(ABS(G309)&lt;$O$4,0,ROUND(((ABS(G309)-$O$4)*I309)/100,2))))))),0),2)</f>
        <v>0</v>
      </c>
      <c r="O309" s="136">
        <f>ROUND(IF(I309="",0,((IF(M309=0,(IF(F309&lt;$M$4,IF(ABS(G309)&gt;$O$2,ROUND(($O$2*I309/100),2),ABS(G309)*I309/100),IF(ABS(G309)&gt;$O$4,ROUND(($O$4*I309/100),2),ABS(G309)*I309/100))),0)))),2)</f>
        <v>0</v>
      </c>
      <c r="P309" s="137"/>
      <c r="Q309" s="137"/>
      <c r="R309" s="137"/>
    </row>
    <row r="310" spans="1:18" customHeight="1" ht="13.2">
      <c r="A310" t="str">
        <f>IF(B310="","",A309+1)</f>
        <v/>
      </c>
      <c r="B310" s="143"/>
      <c r="D310" s="2"/>
      <c r="F310" s="143"/>
      <c r="G310" s="2"/>
      <c r="H310" s="121"/>
      <c r="I310" s="142"/>
      <c r="J310" s="2"/>
      <c r="L310" s="124"/>
      <c r="M310" s="136">
        <f>IF(I310="",0,(IF(H310="D",0,(G310*I310)/100)))</f>
        <v>0</v>
      </c>
      <c r="N310" s="136">
        <f>ROUND(IF(M310=0,(IF(I310="",0,((IF(F310&lt;$M$4,IF(ABS(G310)&lt;$O$2,0,ROUND(((ABS(G310)-$O$2)*I310)/100,2)),IF(ABS(G310)&lt;$O$4,0,ROUND(((ABS(G310)-$O$4)*I310)/100,2))))))),0),2)</f>
        <v>0</v>
      </c>
      <c r="O310" s="136">
        <f>ROUND(IF(I310="",0,((IF(M310=0,(IF(F310&lt;$M$4,IF(ABS(G310)&gt;$O$2,ROUND(($O$2*I310/100),2),ABS(G310)*I310/100),IF(ABS(G310)&gt;$O$4,ROUND(($O$4*I310/100),2),ABS(G310)*I310/100))),0)))),2)</f>
        <v>0</v>
      </c>
      <c r="P310" s="137"/>
      <c r="Q310" s="137"/>
      <c r="R310" s="137"/>
    </row>
    <row r="311" spans="1:18" customHeight="1" ht="13.2">
      <c r="A311" t="str">
        <f>IF(B311="","",A310+1)</f>
        <v/>
      </c>
      <c r="B311" s="143"/>
      <c r="D311" s="2"/>
      <c r="F311" s="143"/>
      <c r="G311" s="2"/>
      <c r="H311" s="121"/>
      <c r="I311" s="142"/>
      <c r="J311" s="2"/>
      <c r="L311" s="124"/>
      <c r="M311" s="136">
        <f>IF(I311="",0,(IF(H311="D",0,(G311*I311)/100)))</f>
        <v>0</v>
      </c>
      <c r="N311" s="136">
        <f>ROUND(IF(M311=0,(IF(I311="",0,((IF(F311&lt;$M$4,IF(ABS(G311)&lt;$O$2,0,ROUND(((ABS(G311)-$O$2)*I311)/100,2)),IF(ABS(G311)&lt;$O$4,0,ROUND(((ABS(G311)-$O$4)*I311)/100,2))))))),0),2)</f>
        <v>0</v>
      </c>
      <c r="O311" s="136">
        <f>ROUND(IF(I311="",0,((IF(M311=0,(IF(F311&lt;$M$4,IF(ABS(G311)&gt;$O$2,ROUND(($O$2*I311/100),2),ABS(G311)*I311/100),IF(ABS(G311)&gt;$O$4,ROUND(($O$4*I311/100),2),ABS(G311)*I311/100))),0)))),2)</f>
        <v>0</v>
      </c>
      <c r="P311" s="137"/>
      <c r="Q311" s="137"/>
      <c r="R311" s="137"/>
    </row>
    <row r="312" spans="1:18" customHeight="1" ht="13.2">
      <c r="A312" t="str">
        <f>IF(B312="","",A311+1)</f>
        <v/>
      </c>
      <c r="B312" s="143"/>
      <c r="D312" s="2"/>
      <c r="F312" s="143"/>
      <c r="G312" s="2"/>
      <c r="H312" s="121"/>
      <c r="I312" s="142"/>
      <c r="J312" s="2"/>
      <c r="L312" s="124"/>
      <c r="M312" s="136">
        <f>IF(I312="",0,(IF(H312="D",0,(G312*I312)/100)))</f>
        <v>0</v>
      </c>
      <c r="N312" s="136">
        <f>ROUND(IF(M312=0,(IF(I312="",0,((IF(F312&lt;$M$4,IF(ABS(G312)&lt;$O$2,0,ROUND(((ABS(G312)-$O$2)*I312)/100,2)),IF(ABS(G312)&lt;$O$4,0,ROUND(((ABS(G312)-$O$4)*I312)/100,2))))))),0),2)</f>
        <v>0</v>
      </c>
      <c r="O312" s="136">
        <f>ROUND(IF(I312="",0,((IF(M312=0,(IF(F312&lt;$M$4,IF(ABS(G312)&gt;$O$2,ROUND(($O$2*I312/100),2),ABS(G312)*I312/100),IF(ABS(G312)&gt;$O$4,ROUND(($O$4*I312/100),2),ABS(G312)*I312/100))),0)))),2)</f>
        <v>0</v>
      </c>
      <c r="P312" s="137"/>
      <c r="Q312" s="137"/>
      <c r="R312" s="137"/>
    </row>
    <row r="313" spans="1:18" customHeight="1" ht="13.2">
      <c r="A313" t="str">
        <f>IF(B313="","",A312+1)</f>
        <v/>
      </c>
      <c r="B313" s="143"/>
      <c r="D313" s="2"/>
      <c r="F313" s="143"/>
      <c r="G313" s="2"/>
      <c r="H313" s="121"/>
      <c r="I313" s="142"/>
      <c r="J313" s="2"/>
      <c r="L313" s="124"/>
      <c r="M313" s="136">
        <f>IF(I313="",0,(IF(H313="D",0,(G313*I313)/100)))</f>
        <v>0</v>
      </c>
      <c r="N313" s="136">
        <f>ROUND(IF(M313=0,(IF(I313="",0,((IF(F313&lt;$M$4,IF(ABS(G313)&lt;$O$2,0,ROUND(((ABS(G313)-$O$2)*I313)/100,2)),IF(ABS(G313)&lt;$O$4,0,ROUND(((ABS(G313)-$O$4)*I313)/100,2))))))),0),2)</f>
        <v>0</v>
      </c>
      <c r="O313" s="136">
        <f>ROUND(IF(I313="",0,((IF(M313=0,(IF(F313&lt;$M$4,IF(ABS(G313)&gt;$O$2,ROUND(($O$2*I313/100),2),ABS(G313)*I313/100),IF(ABS(G313)&gt;$O$4,ROUND(($O$4*I313/100),2),ABS(G313)*I313/100))),0)))),2)</f>
        <v>0</v>
      </c>
      <c r="P313" s="137"/>
      <c r="Q313" s="137"/>
      <c r="R313" s="137"/>
    </row>
    <row r="314" spans="1:18" customHeight="1" ht="13.2">
      <c r="A314" t="str">
        <f>IF(B314="","",A313+1)</f>
        <v/>
      </c>
      <c r="B314" s="143"/>
      <c r="D314" s="2"/>
      <c r="F314" s="143"/>
      <c r="G314" s="2"/>
      <c r="H314" s="121"/>
      <c r="I314" s="142"/>
      <c r="J314" s="2"/>
      <c r="L314" s="124"/>
      <c r="M314" s="136">
        <f>IF(I314="",0,(IF(H314="D",0,(G314*I314)/100)))</f>
        <v>0</v>
      </c>
      <c r="N314" s="136">
        <f>ROUND(IF(M314=0,(IF(I314="",0,((IF(F314&lt;$M$4,IF(ABS(G314)&lt;$O$2,0,ROUND(((ABS(G314)-$O$2)*I314)/100,2)),IF(ABS(G314)&lt;$O$4,0,ROUND(((ABS(G314)-$O$4)*I314)/100,2))))))),0),2)</f>
        <v>0</v>
      </c>
      <c r="O314" s="136">
        <f>ROUND(IF(I314="",0,((IF(M314=0,(IF(F314&lt;$M$4,IF(ABS(G314)&gt;$O$2,ROUND(($O$2*I314/100),2),ABS(G314)*I314/100),IF(ABS(G314)&gt;$O$4,ROUND(($O$4*I314/100),2),ABS(G314)*I314/100))),0)))),2)</f>
        <v>0</v>
      </c>
      <c r="P314" s="137"/>
      <c r="Q314" s="137"/>
      <c r="R314" s="137"/>
    </row>
    <row r="315" spans="1:18" customHeight="1" ht="13.2">
      <c r="A315" t="str">
        <f>IF(B315="","",A314+1)</f>
        <v/>
      </c>
      <c r="B315" s="143"/>
      <c r="D315" s="2"/>
      <c r="F315" s="143"/>
      <c r="G315" s="2"/>
      <c r="H315" s="121"/>
      <c r="I315" s="142"/>
      <c r="J315" s="2"/>
      <c r="L315" s="124"/>
      <c r="M315" s="136">
        <f>IF(I315="",0,(IF(H315="D",0,(G315*I315)/100)))</f>
        <v>0</v>
      </c>
      <c r="N315" s="136">
        <f>ROUND(IF(M315=0,(IF(I315="",0,((IF(F315&lt;$M$4,IF(ABS(G315)&lt;$O$2,0,ROUND(((ABS(G315)-$O$2)*I315)/100,2)),IF(ABS(G315)&lt;$O$4,0,ROUND(((ABS(G315)-$O$4)*I315)/100,2))))))),0),2)</f>
        <v>0</v>
      </c>
      <c r="O315" s="136">
        <f>ROUND(IF(I315="",0,((IF(M315=0,(IF(F315&lt;$M$4,IF(ABS(G315)&gt;$O$2,ROUND(($O$2*I315/100),2),ABS(G315)*I315/100),IF(ABS(G315)&gt;$O$4,ROUND(($O$4*I315/100),2),ABS(G315)*I315/100))),0)))),2)</f>
        <v>0</v>
      </c>
      <c r="P315" s="137"/>
      <c r="Q315" s="137"/>
      <c r="R315" s="137"/>
    </row>
    <row r="316" spans="1:18" customHeight="1" ht="13.2">
      <c r="A316" t="str">
        <f>IF(B316="","",A315+1)</f>
        <v/>
      </c>
      <c r="B316" s="143"/>
      <c r="D316" s="2"/>
      <c r="F316" s="143"/>
      <c r="G316" s="2"/>
      <c r="H316" s="121"/>
      <c r="I316" s="142"/>
      <c r="J316" s="2"/>
      <c r="L316" s="124"/>
      <c r="M316" s="136">
        <f>IF(I316="",0,(IF(H316="D",0,(G316*I316)/100)))</f>
        <v>0</v>
      </c>
      <c r="N316" s="136">
        <f>ROUND(IF(M316=0,(IF(I316="",0,((IF(F316&lt;$M$4,IF(ABS(G316)&lt;$O$2,0,ROUND(((ABS(G316)-$O$2)*I316)/100,2)),IF(ABS(G316)&lt;$O$4,0,ROUND(((ABS(G316)-$O$4)*I316)/100,2))))))),0),2)</f>
        <v>0</v>
      </c>
      <c r="O316" s="136">
        <f>ROUND(IF(I316="",0,((IF(M316=0,(IF(F316&lt;$M$4,IF(ABS(G316)&gt;$O$2,ROUND(($O$2*I316/100),2),ABS(G316)*I316/100),IF(ABS(G316)&gt;$O$4,ROUND(($O$4*I316/100),2),ABS(G316)*I316/100))),0)))),2)</f>
        <v>0</v>
      </c>
      <c r="P316" s="137"/>
      <c r="Q316" s="137"/>
      <c r="R316" s="137"/>
    </row>
    <row r="317" spans="1:18" customHeight="1" ht="13.2">
      <c r="A317" t="str">
        <f>IF(B317="","",A316+1)</f>
        <v/>
      </c>
      <c r="B317" s="143"/>
      <c r="D317" s="2"/>
      <c r="F317" s="143"/>
      <c r="G317" s="2"/>
      <c r="H317" s="121"/>
      <c r="I317" s="142"/>
      <c r="J317" s="2"/>
      <c r="L317" s="124"/>
      <c r="M317" s="136">
        <f>IF(I317="",0,(IF(H317="D",0,(G317*I317)/100)))</f>
        <v>0</v>
      </c>
      <c r="N317" s="136">
        <f>ROUND(IF(M317=0,(IF(I317="",0,((IF(F317&lt;$M$4,IF(ABS(G317)&lt;$O$2,0,ROUND(((ABS(G317)-$O$2)*I317)/100,2)),IF(ABS(G317)&lt;$O$4,0,ROUND(((ABS(G317)-$O$4)*I317)/100,2))))))),0),2)</f>
        <v>0</v>
      </c>
      <c r="O317" s="136">
        <f>ROUND(IF(I317="",0,((IF(M317=0,(IF(F317&lt;$M$4,IF(ABS(G317)&gt;$O$2,ROUND(($O$2*I317/100),2),ABS(G317)*I317/100),IF(ABS(G317)&gt;$O$4,ROUND(($O$4*I317/100),2),ABS(G317)*I317/100))),0)))),2)</f>
        <v>0</v>
      </c>
      <c r="P317" s="137"/>
      <c r="Q317" s="137"/>
      <c r="R317" s="137"/>
    </row>
    <row r="318" spans="1:18" customHeight="1" ht="13.2">
      <c r="A318" t="str">
        <f>IF(B318="","",A317+1)</f>
        <v/>
      </c>
      <c r="B318" s="143"/>
      <c r="D318" s="2"/>
      <c r="F318" s="143"/>
      <c r="G318" s="2"/>
      <c r="H318" s="121"/>
      <c r="I318" s="142"/>
      <c r="J318" s="2"/>
      <c r="L318" s="124"/>
      <c r="M318" s="136">
        <f>IF(I318="",0,(IF(H318="D",0,(G318*I318)/100)))</f>
        <v>0</v>
      </c>
      <c r="N318" s="136">
        <f>ROUND(IF(M318=0,(IF(I318="",0,((IF(F318&lt;$M$4,IF(ABS(G318)&lt;$O$2,0,ROUND(((ABS(G318)-$O$2)*I318)/100,2)),IF(ABS(G318)&lt;$O$4,0,ROUND(((ABS(G318)-$O$4)*I318)/100,2))))))),0),2)</f>
        <v>0</v>
      </c>
      <c r="O318" s="136">
        <f>ROUND(IF(I318="",0,((IF(M318=0,(IF(F318&lt;$M$4,IF(ABS(G318)&gt;$O$2,ROUND(($O$2*I318/100),2),ABS(G318)*I318/100),IF(ABS(G318)&gt;$O$4,ROUND(($O$4*I318/100),2),ABS(G318)*I318/100))),0)))),2)</f>
        <v>0</v>
      </c>
      <c r="P318" s="137"/>
      <c r="Q318" s="137"/>
      <c r="R318" s="137"/>
    </row>
    <row r="319" spans="1:18" customHeight="1" ht="13.2">
      <c r="A319" t="str">
        <f>IF(B319="","",A318+1)</f>
        <v/>
      </c>
      <c r="B319" s="143"/>
      <c r="D319" s="2"/>
      <c r="F319" s="143"/>
      <c r="G319" s="2"/>
      <c r="H319" s="121"/>
      <c r="I319" s="142"/>
      <c r="J319" s="2"/>
      <c r="L319" s="124"/>
      <c r="M319" s="136">
        <f>IF(I319="",0,(IF(H319="D",0,(G319*I319)/100)))</f>
        <v>0</v>
      </c>
      <c r="N319" s="136">
        <f>ROUND(IF(M319=0,(IF(I319="",0,((IF(F319&lt;$M$4,IF(ABS(G319)&lt;$O$2,0,ROUND(((ABS(G319)-$O$2)*I319)/100,2)),IF(ABS(G319)&lt;$O$4,0,ROUND(((ABS(G319)-$O$4)*I319)/100,2))))))),0),2)</f>
        <v>0</v>
      </c>
      <c r="O319" s="136">
        <f>ROUND(IF(I319="",0,((IF(M319=0,(IF(F319&lt;$M$4,IF(ABS(G319)&gt;$O$2,ROUND(($O$2*I319/100),2),ABS(G319)*I319/100),IF(ABS(G319)&gt;$O$4,ROUND(($O$4*I319/100),2),ABS(G319)*I319/100))),0)))),2)</f>
        <v>0</v>
      </c>
      <c r="P319" s="137"/>
      <c r="Q319" s="137"/>
      <c r="R319" s="137"/>
    </row>
    <row r="320" spans="1:18" customHeight="1" ht="13.2">
      <c r="A320" t="str">
        <f>IF(B320="","",A319+1)</f>
        <v/>
      </c>
      <c r="B320" s="143"/>
      <c r="D320" s="2"/>
      <c r="F320" s="143"/>
      <c r="G320" s="2"/>
      <c r="H320" s="121"/>
      <c r="I320" s="142"/>
      <c r="J320" s="2"/>
      <c r="L320" s="124"/>
      <c r="M320" s="136">
        <f>IF(I320="",0,(IF(H320="D",0,(G320*I320)/100)))</f>
        <v>0</v>
      </c>
      <c r="N320" s="136">
        <f>ROUND(IF(M320=0,(IF(I320="",0,((IF(F320&lt;$M$4,IF(ABS(G320)&lt;$O$2,0,ROUND(((ABS(G320)-$O$2)*I320)/100,2)),IF(ABS(G320)&lt;$O$4,0,ROUND(((ABS(G320)-$O$4)*I320)/100,2))))))),0),2)</f>
        <v>0</v>
      </c>
      <c r="O320" s="136">
        <f>ROUND(IF(I320="",0,((IF(M320=0,(IF(F320&lt;$M$4,IF(ABS(G320)&gt;$O$2,ROUND(($O$2*I320/100),2),ABS(G320)*I320/100),IF(ABS(G320)&gt;$O$4,ROUND(($O$4*I320/100),2),ABS(G320)*I320/100))),0)))),2)</f>
        <v>0</v>
      </c>
      <c r="P320" s="137"/>
      <c r="Q320" s="137"/>
      <c r="R320" s="137"/>
    </row>
    <row r="321" spans="1:18" customHeight="1" ht="13.2">
      <c r="A321" t="str">
        <f>IF(B321="","",A320+1)</f>
        <v/>
      </c>
      <c r="B321" s="143"/>
      <c r="D321" s="2"/>
      <c r="F321" s="143"/>
      <c r="G321" s="2"/>
      <c r="H321" s="121"/>
      <c r="I321" s="142"/>
      <c r="J321" s="2"/>
      <c r="L321" s="124"/>
      <c r="M321" s="136">
        <f>IF(I321="",0,(IF(H321="D",0,(G321*I321)/100)))</f>
        <v>0</v>
      </c>
      <c r="N321" s="136">
        <f>ROUND(IF(M321=0,(IF(I321="",0,((IF(F321&lt;$M$4,IF(ABS(G321)&lt;$O$2,0,ROUND(((ABS(G321)-$O$2)*I321)/100,2)),IF(ABS(G321)&lt;$O$4,0,ROUND(((ABS(G321)-$O$4)*I321)/100,2))))))),0),2)</f>
        <v>0</v>
      </c>
      <c r="O321" s="136">
        <f>ROUND(IF(I321="",0,((IF(M321=0,(IF(F321&lt;$M$4,IF(ABS(G321)&gt;$O$2,ROUND(($O$2*I321/100),2),ABS(G321)*I321/100),IF(ABS(G321)&gt;$O$4,ROUND(($O$4*I321/100),2),ABS(G321)*I321/100))),0)))),2)</f>
        <v>0</v>
      </c>
      <c r="P321" s="137"/>
      <c r="Q321" s="137"/>
      <c r="R321" s="137"/>
    </row>
    <row r="322" spans="1:18" customHeight="1" ht="13.2">
      <c r="A322" t="str">
        <f>IF(B322="","",A321+1)</f>
        <v/>
      </c>
      <c r="B322" s="143"/>
      <c r="D322" s="2"/>
      <c r="F322" s="143"/>
      <c r="G322" s="2"/>
      <c r="H322" s="121"/>
      <c r="I322" s="142"/>
      <c r="J322" s="2"/>
      <c r="L322" s="124"/>
      <c r="M322" s="136">
        <f>IF(I322="",0,(IF(H322="D",0,(G322*I322)/100)))</f>
        <v>0</v>
      </c>
      <c r="N322" s="136">
        <f>ROUND(IF(M322=0,(IF(I322="",0,((IF(F322&lt;$M$4,IF(ABS(G322)&lt;$O$2,0,ROUND(((ABS(G322)-$O$2)*I322)/100,2)),IF(ABS(G322)&lt;$O$4,0,ROUND(((ABS(G322)-$O$4)*I322)/100,2))))))),0),2)</f>
        <v>0</v>
      </c>
      <c r="O322" s="136">
        <f>ROUND(IF(I322="",0,((IF(M322=0,(IF(F322&lt;$M$4,IF(ABS(G322)&gt;$O$2,ROUND(($O$2*I322/100),2),ABS(G322)*I322/100),IF(ABS(G322)&gt;$O$4,ROUND(($O$4*I322/100),2),ABS(G322)*I322/100))),0)))),2)</f>
        <v>0</v>
      </c>
      <c r="P322" s="137"/>
      <c r="Q322" s="137"/>
      <c r="R322" s="137"/>
    </row>
    <row r="323" spans="1:18" customHeight="1" ht="13.2">
      <c r="A323" t="str">
        <f>IF(B323="","",A322+1)</f>
        <v/>
      </c>
      <c r="B323" s="143"/>
      <c r="D323" s="2"/>
      <c r="F323" s="143"/>
      <c r="G323" s="2"/>
      <c r="H323" s="121"/>
      <c r="I323" s="142"/>
      <c r="J323" s="2"/>
      <c r="L323" s="124"/>
      <c r="M323" s="136">
        <f>IF(I323="",0,(IF(H323="D",0,(G323*I323)/100)))</f>
        <v>0</v>
      </c>
      <c r="N323" s="136">
        <f>ROUND(IF(M323=0,(IF(I323="",0,((IF(F323&lt;$M$4,IF(ABS(G323)&lt;$O$2,0,ROUND(((ABS(G323)-$O$2)*I323)/100,2)),IF(ABS(G323)&lt;$O$4,0,ROUND(((ABS(G323)-$O$4)*I323)/100,2))))))),0),2)</f>
        <v>0</v>
      </c>
      <c r="O323" s="136">
        <f>ROUND(IF(I323="",0,((IF(M323=0,(IF(F323&lt;$M$4,IF(ABS(G323)&gt;$O$2,ROUND(($O$2*I323/100),2),ABS(G323)*I323/100),IF(ABS(G323)&gt;$O$4,ROUND(($O$4*I323/100),2),ABS(G323)*I323/100))),0)))),2)</f>
        <v>0</v>
      </c>
      <c r="P323" s="137"/>
      <c r="Q323" s="137"/>
      <c r="R323" s="137"/>
    </row>
    <row r="324" spans="1:18" customHeight="1" ht="13.2">
      <c r="A324" t="str">
        <f>IF(B324="","",A323+1)</f>
        <v/>
      </c>
      <c r="B324" s="143"/>
      <c r="D324" s="2"/>
      <c r="F324" s="143"/>
      <c r="G324" s="2"/>
      <c r="H324" s="121"/>
      <c r="I324" s="142"/>
      <c r="J324" s="2"/>
      <c r="L324" s="124"/>
      <c r="M324" s="136">
        <f>IF(I324="",0,(IF(H324="D",0,(G324*I324)/100)))</f>
        <v>0</v>
      </c>
      <c r="N324" s="136">
        <f>ROUND(IF(M324=0,(IF(I324="",0,((IF(F324&lt;$M$4,IF(ABS(G324)&lt;$O$2,0,ROUND(((ABS(G324)-$O$2)*I324)/100,2)),IF(ABS(G324)&lt;$O$4,0,ROUND(((ABS(G324)-$O$4)*I324)/100,2))))))),0),2)</f>
        <v>0</v>
      </c>
      <c r="O324" s="136">
        <f>ROUND(IF(I324="",0,((IF(M324=0,(IF(F324&lt;$M$4,IF(ABS(G324)&gt;$O$2,ROUND(($O$2*I324/100),2),ABS(G324)*I324/100),IF(ABS(G324)&gt;$O$4,ROUND(($O$4*I324/100),2),ABS(G324)*I324/100))),0)))),2)</f>
        <v>0</v>
      </c>
      <c r="P324" s="137"/>
      <c r="Q324" s="137"/>
      <c r="R324" s="137"/>
    </row>
    <row r="325" spans="1:18" customHeight="1" ht="13.2">
      <c r="A325" t="str">
        <f>IF(B325="","",A324+1)</f>
        <v/>
      </c>
      <c r="B325" s="143"/>
      <c r="D325" s="2"/>
      <c r="F325" s="143"/>
      <c r="G325" s="2"/>
      <c r="H325" s="121"/>
      <c r="I325" s="142"/>
      <c r="J325" s="2"/>
      <c r="L325" s="124"/>
      <c r="M325" s="136">
        <f>IF(I325="",0,(IF(H325="D",0,(G325*I325)/100)))</f>
        <v>0</v>
      </c>
      <c r="N325" s="136">
        <f>ROUND(IF(M325=0,(IF(I325="",0,((IF(F325&lt;$M$4,IF(ABS(G325)&lt;$O$2,0,ROUND(((ABS(G325)-$O$2)*I325)/100,2)),IF(ABS(G325)&lt;$O$4,0,ROUND(((ABS(G325)-$O$4)*I325)/100,2))))))),0),2)</f>
        <v>0</v>
      </c>
      <c r="O325" s="136">
        <f>ROUND(IF(I325="",0,((IF(M325=0,(IF(F325&lt;$M$4,IF(ABS(G325)&gt;$O$2,ROUND(($O$2*I325/100),2),ABS(G325)*I325/100),IF(ABS(G325)&gt;$O$4,ROUND(($O$4*I325/100),2),ABS(G325)*I325/100))),0)))),2)</f>
        <v>0</v>
      </c>
      <c r="P325" s="137"/>
      <c r="Q325" s="137"/>
      <c r="R325" s="137"/>
    </row>
    <row r="326" spans="1:18" customHeight="1" ht="13.2">
      <c r="A326" t="str">
        <f>IF(B326="","",A325+1)</f>
        <v/>
      </c>
      <c r="B326" s="143"/>
      <c r="D326" s="2"/>
      <c r="F326" s="143"/>
      <c r="G326" s="2"/>
      <c r="H326" s="121"/>
      <c r="I326" s="142"/>
      <c r="J326" s="2"/>
      <c r="L326" s="124"/>
      <c r="M326" s="136">
        <f>IF(I326="",0,(IF(H326="D",0,(G326*I326)/100)))</f>
        <v>0</v>
      </c>
      <c r="N326" s="136">
        <f>ROUND(IF(M326=0,(IF(I326="",0,((IF(F326&lt;$M$4,IF(ABS(G326)&lt;$O$2,0,ROUND(((ABS(G326)-$O$2)*I326)/100,2)),IF(ABS(G326)&lt;$O$4,0,ROUND(((ABS(G326)-$O$4)*I326)/100,2))))))),0),2)</f>
        <v>0</v>
      </c>
      <c r="O326" s="136">
        <f>ROUND(IF(I326="",0,((IF(M326=0,(IF(F326&lt;$M$4,IF(ABS(G326)&gt;$O$2,ROUND(($O$2*I326/100),2),ABS(G326)*I326/100),IF(ABS(G326)&gt;$O$4,ROUND(($O$4*I326/100),2),ABS(G326)*I326/100))),0)))),2)</f>
        <v>0</v>
      </c>
      <c r="P326" s="137"/>
      <c r="Q326" s="137"/>
      <c r="R326" s="137"/>
    </row>
    <row r="327" spans="1:18" customHeight="1" ht="13.2">
      <c r="A327" t="str">
        <f>IF(B327="","",A326+1)</f>
        <v/>
      </c>
      <c r="B327" s="143"/>
      <c r="D327" s="2"/>
      <c r="F327" s="143"/>
      <c r="G327" s="2"/>
      <c r="H327" s="121"/>
      <c r="I327" s="142"/>
      <c r="J327" s="2"/>
      <c r="L327" s="124"/>
      <c r="M327" s="136">
        <f>IF(I327="",0,(IF(H327="D",0,(G327*I327)/100)))</f>
        <v>0</v>
      </c>
      <c r="N327" s="136">
        <f>ROUND(IF(M327=0,(IF(I327="",0,((IF(F327&lt;$M$4,IF(ABS(G327)&lt;$O$2,0,ROUND(((ABS(G327)-$O$2)*I327)/100,2)),IF(ABS(G327)&lt;$O$4,0,ROUND(((ABS(G327)-$O$4)*I327)/100,2))))))),0),2)</f>
        <v>0</v>
      </c>
      <c r="O327" s="136">
        <f>ROUND(IF(I327="",0,((IF(M327=0,(IF(F327&lt;$M$4,IF(ABS(G327)&gt;$O$2,ROUND(($O$2*I327/100),2),ABS(G327)*I327/100),IF(ABS(G327)&gt;$O$4,ROUND(($O$4*I327/100),2),ABS(G327)*I327/100))),0)))),2)</f>
        <v>0</v>
      </c>
      <c r="P327" s="137"/>
      <c r="Q327" s="137"/>
      <c r="R327" s="137"/>
    </row>
    <row r="328" spans="1:18" customHeight="1" ht="13.2">
      <c r="A328" t="str">
        <f>IF(B328="","",A327+1)</f>
        <v/>
      </c>
      <c r="B328" s="143"/>
      <c r="D328" s="2"/>
      <c r="F328" s="143"/>
      <c r="G328" s="2"/>
      <c r="H328" s="121"/>
      <c r="I328" s="142"/>
      <c r="J328" s="2"/>
      <c r="L328" s="124"/>
      <c r="M328" s="136">
        <f>IF(I328="",0,(IF(H328="D",0,(G328*I328)/100)))</f>
        <v>0</v>
      </c>
      <c r="N328" s="136">
        <f>ROUND(IF(M328=0,(IF(I328="",0,((IF(F328&lt;$M$4,IF(ABS(G328)&lt;$O$2,0,ROUND(((ABS(G328)-$O$2)*I328)/100,2)),IF(ABS(G328)&lt;$O$4,0,ROUND(((ABS(G328)-$O$4)*I328)/100,2))))))),0),2)</f>
        <v>0</v>
      </c>
      <c r="O328" s="136">
        <f>ROUND(IF(I328="",0,((IF(M328=0,(IF(F328&lt;$M$4,IF(ABS(G328)&gt;$O$2,ROUND(($O$2*I328/100),2),ABS(G328)*I328/100),IF(ABS(G328)&gt;$O$4,ROUND(($O$4*I328/100),2),ABS(G328)*I328/100))),0)))),2)</f>
        <v>0</v>
      </c>
      <c r="P328" s="137"/>
      <c r="Q328" s="137"/>
      <c r="R328" s="137"/>
    </row>
    <row r="329" spans="1:18" customHeight="1" ht="13.2">
      <c r="A329" t="str">
        <f>IF(B329="","",A328+1)</f>
        <v/>
      </c>
      <c r="B329" s="143"/>
      <c r="D329" s="2"/>
      <c r="F329" s="143"/>
      <c r="G329" s="2"/>
      <c r="H329" s="121"/>
      <c r="I329" s="142"/>
      <c r="J329" s="2"/>
      <c r="L329" s="124"/>
      <c r="M329" s="136">
        <f>IF(I329="",0,(IF(H329="D",0,(G329*I329)/100)))</f>
        <v>0</v>
      </c>
      <c r="N329" s="136">
        <f>ROUND(IF(M329=0,(IF(I329="",0,((IF(F329&lt;$M$4,IF(ABS(G329)&lt;$O$2,0,ROUND(((ABS(G329)-$O$2)*I329)/100,2)),IF(ABS(G329)&lt;$O$4,0,ROUND(((ABS(G329)-$O$4)*I329)/100,2))))))),0),2)</f>
        <v>0</v>
      </c>
      <c r="O329" s="136">
        <f>ROUND(IF(I329="",0,((IF(M329=0,(IF(F329&lt;$M$4,IF(ABS(G329)&gt;$O$2,ROUND(($O$2*I329/100),2),ABS(G329)*I329/100),IF(ABS(G329)&gt;$O$4,ROUND(($O$4*I329/100),2),ABS(G329)*I329/100))),0)))),2)</f>
        <v>0</v>
      </c>
      <c r="P329" s="137"/>
      <c r="Q329" s="137"/>
      <c r="R329" s="137"/>
    </row>
    <row r="330" spans="1:18" customHeight="1" ht="13.2">
      <c r="A330" t="str">
        <f>IF(B330="","",A329+1)</f>
        <v/>
      </c>
      <c r="B330" s="143"/>
      <c r="D330" s="2"/>
      <c r="F330" s="143"/>
      <c r="G330" s="2"/>
      <c r="H330" s="121"/>
      <c r="I330" s="142"/>
      <c r="J330" s="2"/>
      <c r="L330" s="124"/>
      <c r="M330" s="136">
        <f>IF(I330="",0,(IF(H330="D",0,(G330*I330)/100)))</f>
        <v>0</v>
      </c>
      <c r="N330" s="136">
        <f>ROUND(IF(M330=0,(IF(I330="",0,((IF(F330&lt;$M$4,IF(ABS(G330)&lt;$O$2,0,ROUND(((ABS(G330)-$O$2)*I330)/100,2)),IF(ABS(G330)&lt;$O$4,0,ROUND(((ABS(G330)-$O$4)*I330)/100,2))))))),0),2)</f>
        <v>0</v>
      </c>
      <c r="O330" s="136">
        <f>ROUND(IF(I330="",0,((IF(M330=0,(IF(F330&lt;$M$4,IF(ABS(G330)&gt;$O$2,ROUND(($O$2*I330/100),2),ABS(G330)*I330/100),IF(ABS(G330)&gt;$O$4,ROUND(($O$4*I330/100),2),ABS(G330)*I330/100))),0)))),2)</f>
        <v>0</v>
      </c>
      <c r="P330" s="137"/>
      <c r="Q330" s="137"/>
      <c r="R330" s="137"/>
    </row>
    <row r="331" spans="1:18" customHeight="1" ht="13.2">
      <c r="A331" t="str">
        <f>IF(B331="","",A330+1)</f>
        <v/>
      </c>
      <c r="B331" s="143"/>
      <c r="D331" s="2"/>
      <c r="F331" s="143"/>
      <c r="G331" s="2"/>
      <c r="H331" s="121"/>
      <c r="I331" s="142"/>
      <c r="J331" s="2"/>
      <c r="L331" s="124"/>
      <c r="M331" s="136">
        <f>IF(I331="",0,(IF(H331="D",0,(G331*I331)/100)))</f>
        <v>0</v>
      </c>
      <c r="N331" s="136">
        <f>ROUND(IF(M331=0,(IF(I331="",0,((IF(F331&lt;$M$4,IF(ABS(G331)&lt;$O$2,0,ROUND(((ABS(G331)-$O$2)*I331)/100,2)),IF(ABS(G331)&lt;$O$4,0,ROUND(((ABS(G331)-$O$4)*I331)/100,2))))))),0),2)</f>
        <v>0</v>
      </c>
      <c r="O331" s="136">
        <f>ROUND(IF(I331="",0,((IF(M331=0,(IF(F331&lt;$M$4,IF(ABS(G331)&gt;$O$2,ROUND(($O$2*I331/100),2),ABS(G331)*I331/100),IF(ABS(G331)&gt;$O$4,ROUND(($O$4*I331/100),2),ABS(G331)*I331/100))),0)))),2)</f>
        <v>0</v>
      </c>
      <c r="P331" s="137"/>
      <c r="Q331" s="137"/>
      <c r="R331" s="137"/>
    </row>
    <row r="332" spans="1:18" customHeight="1" ht="13.2">
      <c r="A332" t="str">
        <f>IF(B332="","",A331+1)</f>
        <v/>
      </c>
      <c r="B332" s="143"/>
      <c r="D332" s="2"/>
      <c r="F332" s="143"/>
      <c r="G332" s="2"/>
      <c r="H332" s="121"/>
      <c r="I332" s="142"/>
      <c r="J332" s="2"/>
      <c r="L332" s="124"/>
      <c r="M332" s="136">
        <f>IF(I332="",0,(IF(H332="D",0,(G332*I332)/100)))</f>
        <v>0</v>
      </c>
      <c r="N332" s="136">
        <f>ROUND(IF(M332=0,(IF(I332="",0,((IF(F332&lt;$M$4,IF(ABS(G332)&lt;$O$2,0,ROUND(((ABS(G332)-$O$2)*I332)/100,2)),IF(ABS(G332)&lt;$O$4,0,ROUND(((ABS(G332)-$O$4)*I332)/100,2))))))),0),2)</f>
        <v>0</v>
      </c>
      <c r="O332" s="136">
        <f>ROUND(IF(I332="",0,((IF(M332=0,(IF(F332&lt;$M$4,IF(ABS(G332)&gt;$O$2,ROUND(($O$2*I332/100),2),ABS(G332)*I332/100),IF(ABS(G332)&gt;$O$4,ROUND(($O$4*I332/100),2),ABS(G332)*I332/100))),0)))),2)</f>
        <v>0</v>
      </c>
      <c r="P332" s="137"/>
      <c r="Q332" s="137"/>
      <c r="R332" s="137"/>
    </row>
    <row r="333" spans="1:18" customHeight="1" ht="13.2">
      <c r="A333" t="str">
        <f>IF(B333="","",A332+1)</f>
        <v/>
      </c>
      <c r="B333" s="143"/>
      <c r="D333" s="2"/>
      <c r="F333" s="143"/>
      <c r="G333" s="2"/>
      <c r="H333" s="121"/>
      <c r="I333" s="142"/>
      <c r="J333" s="2"/>
      <c r="L333" s="124"/>
      <c r="M333" s="136">
        <f>IF(I333="",0,(IF(H333="D",0,(G333*I333)/100)))</f>
        <v>0</v>
      </c>
      <c r="N333" s="136">
        <f>ROUND(IF(M333=0,(IF(I333="",0,((IF(F333&lt;$M$4,IF(ABS(G333)&lt;$O$2,0,ROUND(((ABS(G333)-$O$2)*I333)/100,2)),IF(ABS(G333)&lt;$O$4,0,ROUND(((ABS(G333)-$O$4)*I333)/100,2))))))),0),2)</f>
        <v>0</v>
      </c>
      <c r="O333" s="136">
        <f>ROUND(IF(I333="",0,((IF(M333=0,(IF(F333&lt;$M$4,IF(ABS(G333)&gt;$O$2,ROUND(($O$2*I333/100),2),ABS(G333)*I333/100),IF(ABS(G333)&gt;$O$4,ROUND(($O$4*I333/100),2),ABS(G333)*I333/100))),0)))),2)</f>
        <v>0</v>
      </c>
      <c r="P333" s="137"/>
      <c r="Q333" s="137"/>
      <c r="R333" s="137"/>
    </row>
    <row r="334" spans="1:18" customHeight="1" ht="13.2">
      <c r="A334" t="str">
        <f>IF(B334="","",A333+1)</f>
        <v/>
      </c>
      <c r="B334" s="143"/>
      <c r="D334" s="2"/>
      <c r="F334" s="143"/>
      <c r="G334" s="2"/>
      <c r="H334" s="121"/>
      <c r="I334" s="142"/>
      <c r="J334" s="2"/>
      <c r="L334" s="124"/>
      <c r="M334" s="136">
        <f>IF(I334="",0,(IF(H334="D",0,(G334*I334)/100)))</f>
        <v>0</v>
      </c>
      <c r="N334" s="136">
        <f>ROUND(IF(M334=0,(IF(I334="",0,((IF(F334&lt;$M$4,IF(ABS(G334)&lt;$O$2,0,ROUND(((ABS(G334)-$O$2)*I334)/100,2)),IF(ABS(G334)&lt;$O$4,0,ROUND(((ABS(G334)-$O$4)*I334)/100,2))))))),0),2)</f>
        <v>0</v>
      </c>
      <c r="O334" s="136">
        <f>ROUND(IF(I334="",0,((IF(M334=0,(IF(F334&lt;$M$4,IF(ABS(G334)&gt;$O$2,ROUND(($O$2*I334/100),2),ABS(G334)*I334/100),IF(ABS(G334)&gt;$O$4,ROUND(($O$4*I334/100),2),ABS(G334)*I334/100))),0)))),2)</f>
        <v>0</v>
      </c>
      <c r="P334" s="137"/>
      <c r="Q334" s="137"/>
      <c r="R334" s="137"/>
    </row>
    <row r="335" spans="1:18" customHeight="1" ht="13.2">
      <c r="A335" t="str">
        <f>IF(B335="","",A334+1)</f>
        <v/>
      </c>
      <c r="B335" s="143"/>
      <c r="D335" s="2"/>
      <c r="F335" s="143"/>
      <c r="G335" s="2"/>
      <c r="H335" s="121"/>
      <c r="I335" s="142"/>
      <c r="J335" s="2"/>
      <c r="L335" s="124"/>
      <c r="M335" s="136">
        <f>IF(I335="",0,(IF(H335="D",0,(G335*I335)/100)))</f>
        <v>0</v>
      </c>
      <c r="N335" s="136">
        <f>ROUND(IF(M335=0,(IF(I335="",0,((IF(F335&lt;$M$4,IF(ABS(G335)&lt;$O$2,0,ROUND(((ABS(G335)-$O$2)*I335)/100,2)),IF(ABS(G335)&lt;$O$4,0,ROUND(((ABS(G335)-$O$4)*I335)/100,2))))))),0),2)</f>
        <v>0</v>
      </c>
      <c r="O335" s="136">
        <f>ROUND(IF(I335="",0,((IF(M335=0,(IF(F335&lt;$M$4,IF(ABS(G335)&gt;$O$2,ROUND(($O$2*I335/100),2),ABS(G335)*I335/100),IF(ABS(G335)&gt;$O$4,ROUND(($O$4*I335/100),2),ABS(G335)*I335/100))),0)))),2)</f>
        <v>0</v>
      </c>
      <c r="P335" s="137"/>
      <c r="Q335" s="137"/>
      <c r="R335" s="137"/>
    </row>
    <row r="336" spans="1:18" customHeight="1" ht="13.2">
      <c r="A336" t="str">
        <f>IF(B336="","",A335+1)</f>
        <v/>
      </c>
      <c r="B336" s="143"/>
      <c r="D336" s="2"/>
      <c r="F336" s="143"/>
      <c r="G336" s="2"/>
      <c r="H336" s="121"/>
      <c r="I336" s="142"/>
      <c r="J336" s="2"/>
      <c r="L336" s="124"/>
      <c r="M336" s="136">
        <f>IF(I336="",0,(IF(H336="D",0,(G336*I336)/100)))</f>
        <v>0</v>
      </c>
      <c r="N336" s="136">
        <f>ROUND(IF(M336=0,(IF(I336="",0,((IF(F336&lt;$M$4,IF(ABS(G336)&lt;$O$2,0,ROUND(((ABS(G336)-$O$2)*I336)/100,2)),IF(ABS(G336)&lt;$O$4,0,ROUND(((ABS(G336)-$O$4)*I336)/100,2))))))),0),2)</f>
        <v>0</v>
      </c>
      <c r="O336" s="136">
        <f>ROUND(IF(I336="",0,((IF(M336=0,(IF(F336&lt;$M$4,IF(ABS(G336)&gt;$O$2,ROUND(($O$2*I336/100),2),ABS(G336)*I336/100),IF(ABS(G336)&gt;$O$4,ROUND(($O$4*I336/100),2),ABS(G336)*I336/100))),0)))),2)</f>
        <v>0</v>
      </c>
      <c r="P336" s="137"/>
      <c r="Q336" s="137"/>
      <c r="R336" s="137"/>
    </row>
    <row r="337" spans="1:18" customHeight="1" ht="13.2">
      <c r="A337" t="str">
        <f>IF(B337="","",A336+1)</f>
        <v/>
      </c>
      <c r="B337" s="143"/>
      <c r="D337" s="2"/>
      <c r="F337" s="143"/>
      <c r="G337" s="2"/>
      <c r="H337" s="121"/>
      <c r="I337" s="142"/>
      <c r="J337" s="2"/>
      <c r="L337" s="124"/>
      <c r="M337" s="136">
        <f>IF(I337="",0,(IF(H337="D",0,(G337*I337)/100)))</f>
        <v>0</v>
      </c>
      <c r="N337" s="136">
        <f>ROUND(IF(M337=0,(IF(I337="",0,((IF(F337&lt;$M$4,IF(ABS(G337)&lt;$O$2,0,ROUND(((ABS(G337)-$O$2)*I337)/100,2)),IF(ABS(G337)&lt;$O$4,0,ROUND(((ABS(G337)-$O$4)*I337)/100,2))))))),0),2)</f>
        <v>0</v>
      </c>
      <c r="O337" s="136">
        <f>ROUND(IF(I337="",0,((IF(M337=0,(IF(F337&lt;$M$4,IF(ABS(G337)&gt;$O$2,ROUND(($O$2*I337/100),2),ABS(G337)*I337/100),IF(ABS(G337)&gt;$O$4,ROUND(($O$4*I337/100),2),ABS(G337)*I337/100))),0)))),2)</f>
        <v>0</v>
      </c>
      <c r="P337" s="137"/>
      <c r="Q337" s="137"/>
      <c r="R337" s="137"/>
    </row>
    <row r="338" spans="1:18" customHeight="1" ht="13.2">
      <c r="A338" t="str">
        <f>IF(B338="","",A337+1)</f>
        <v/>
      </c>
      <c r="B338" s="143"/>
      <c r="D338" s="2"/>
      <c r="F338" s="143"/>
      <c r="G338" s="2"/>
      <c r="H338" s="121"/>
      <c r="I338" s="142"/>
      <c r="J338" s="2"/>
      <c r="L338" s="124"/>
      <c r="M338" s="136">
        <f>IF(I338="",0,(IF(H338="D",0,(G338*I338)/100)))</f>
        <v>0</v>
      </c>
      <c r="N338" s="136">
        <f>ROUND(IF(M338=0,(IF(I338="",0,((IF(F338&lt;$M$4,IF(ABS(G338)&lt;$O$2,0,ROUND(((ABS(G338)-$O$2)*I338)/100,2)),IF(ABS(G338)&lt;$O$4,0,ROUND(((ABS(G338)-$O$4)*I338)/100,2))))))),0),2)</f>
        <v>0</v>
      </c>
      <c r="O338" s="136">
        <f>ROUND(IF(I338="",0,((IF(M338=0,(IF(F338&lt;$M$4,IF(ABS(G338)&gt;$O$2,ROUND(($O$2*I338/100),2),ABS(G338)*I338/100),IF(ABS(G338)&gt;$O$4,ROUND(($O$4*I338/100),2),ABS(G338)*I338/100))),0)))),2)</f>
        <v>0</v>
      </c>
      <c r="P338" s="137"/>
      <c r="Q338" s="137"/>
      <c r="R338" s="137"/>
    </row>
    <row r="339" spans="1:18" customHeight="1" ht="13.2">
      <c r="A339" t="str">
        <f>IF(B339="","",A338+1)</f>
        <v/>
      </c>
      <c r="B339" s="143"/>
      <c r="D339" s="2"/>
      <c r="F339" s="143"/>
      <c r="G339" s="2"/>
      <c r="H339" s="121"/>
      <c r="I339" s="142"/>
      <c r="J339" s="2"/>
      <c r="L339" s="124"/>
      <c r="M339" s="136">
        <f>IF(I339="",0,(IF(H339="D",0,(G339*I339)/100)))</f>
        <v>0</v>
      </c>
      <c r="N339" s="136">
        <f>ROUND(IF(M339=0,(IF(I339="",0,((IF(F339&lt;$M$4,IF(ABS(G339)&lt;$O$2,0,ROUND(((ABS(G339)-$O$2)*I339)/100,2)),IF(ABS(G339)&lt;$O$4,0,ROUND(((ABS(G339)-$O$4)*I339)/100,2))))))),0),2)</f>
        <v>0</v>
      </c>
      <c r="O339" s="136">
        <f>ROUND(IF(I339="",0,((IF(M339=0,(IF(F339&lt;$M$4,IF(ABS(G339)&gt;$O$2,ROUND(($O$2*I339/100),2),ABS(G339)*I339/100),IF(ABS(G339)&gt;$O$4,ROUND(($O$4*I339/100),2),ABS(G339)*I339/100))),0)))),2)</f>
        <v>0</v>
      </c>
      <c r="P339" s="137"/>
      <c r="Q339" s="137"/>
      <c r="R339" s="137"/>
    </row>
    <row r="340" spans="1:18" customHeight="1" ht="13.2">
      <c r="A340" t="str">
        <f>IF(B340="","",A339+1)</f>
        <v/>
      </c>
      <c r="B340" s="143"/>
      <c r="D340" s="2"/>
      <c r="F340" s="143"/>
      <c r="G340" s="2"/>
      <c r="H340" s="121"/>
      <c r="I340" s="142"/>
      <c r="J340" s="2"/>
      <c r="L340" s="124"/>
      <c r="M340" s="136">
        <f>IF(I340="",0,(IF(H340="D",0,(G340*I340)/100)))</f>
        <v>0</v>
      </c>
      <c r="N340" s="136">
        <f>ROUND(IF(M340=0,(IF(I340="",0,((IF(F340&lt;$M$4,IF(ABS(G340)&lt;$O$2,0,ROUND(((ABS(G340)-$O$2)*I340)/100,2)),IF(ABS(G340)&lt;$O$4,0,ROUND(((ABS(G340)-$O$4)*I340)/100,2))))))),0),2)</f>
        <v>0</v>
      </c>
      <c r="O340" s="136">
        <f>ROUND(IF(I340="",0,((IF(M340=0,(IF(F340&lt;$M$4,IF(ABS(G340)&gt;$O$2,ROUND(($O$2*I340/100),2),ABS(G340)*I340/100),IF(ABS(G340)&gt;$O$4,ROUND(($O$4*I340/100),2),ABS(G340)*I340/100))),0)))),2)</f>
        <v>0</v>
      </c>
      <c r="P340" s="137"/>
      <c r="Q340" s="137"/>
      <c r="R340" s="137"/>
    </row>
    <row r="341" spans="1:18" customHeight="1" ht="13.2">
      <c r="A341" t="str">
        <f>IF(B341="","",A340+1)</f>
        <v/>
      </c>
      <c r="B341" s="143"/>
      <c r="D341" s="2"/>
      <c r="F341" s="143"/>
      <c r="G341" s="2"/>
      <c r="H341" s="121"/>
      <c r="I341" s="142"/>
      <c r="J341" s="2"/>
      <c r="L341" s="124"/>
      <c r="M341" s="136">
        <f>IF(I341="",0,(IF(H341="D",0,(G341*I341)/100)))</f>
        <v>0</v>
      </c>
      <c r="N341" s="136">
        <f>ROUND(IF(M341=0,(IF(I341="",0,((IF(F341&lt;$M$4,IF(ABS(G341)&lt;$O$2,0,ROUND(((ABS(G341)-$O$2)*I341)/100,2)),IF(ABS(G341)&lt;$O$4,0,ROUND(((ABS(G341)-$O$4)*I341)/100,2))))))),0),2)</f>
        <v>0</v>
      </c>
      <c r="O341" s="136">
        <f>ROUND(IF(I341="",0,((IF(M341=0,(IF(F341&lt;$M$4,IF(ABS(G341)&gt;$O$2,ROUND(($O$2*I341/100),2),ABS(G341)*I341/100),IF(ABS(G341)&gt;$O$4,ROUND(($O$4*I341/100),2),ABS(G341)*I341/100))),0)))),2)</f>
        <v>0</v>
      </c>
      <c r="P341" s="137"/>
      <c r="Q341" s="137"/>
      <c r="R341" s="137"/>
    </row>
    <row r="342" spans="1:18" customHeight="1" ht="13.2">
      <c r="A342" t="str">
        <f>IF(B342="","",A341+1)</f>
        <v/>
      </c>
      <c r="B342" s="143"/>
      <c r="D342" s="2"/>
      <c r="F342" s="143"/>
      <c r="G342" s="2"/>
      <c r="H342" s="121"/>
      <c r="I342" s="142"/>
      <c r="J342" s="2"/>
      <c r="L342" s="124"/>
      <c r="M342" s="136">
        <f>IF(I342="",0,(IF(H342="D",0,(G342*I342)/100)))</f>
        <v>0</v>
      </c>
      <c r="N342" s="136">
        <f>ROUND(IF(M342=0,(IF(I342="",0,((IF(F342&lt;$M$4,IF(ABS(G342)&lt;$O$2,0,ROUND(((ABS(G342)-$O$2)*I342)/100,2)),IF(ABS(G342)&lt;$O$4,0,ROUND(((ABS(G342)-$O$4)*I342)/100,2))))))),0),2)</f>
        <v>0</v>
      </c>
      <c r="O342" s="136">
        <f>ROUND(IF(I342="",0,((IF(M342=0,(IF(F342&lt;$M$4,IF(ABS(G342)&gt;$O$2,ROUND(($O$2*I342/100),2),ABS(G342)*I342/100),IF(ABS(G342)&gt;$O$4,ROUND(($O$4*I342/100),2),ABS(G342)*I342/100))),0)))),2)</f>
        <v>0</v>
      </c>
      <c r="P342" s="137"/>
      <c r="Q342" s="137"/>
      <c r="R342" s="137"/>
    </row>
    <row r="343" spans="1:18" customHeight="1" ht="13.2">
      <c r="A343" t="str">
        <f>IF(B343="","",A342+1)</f>
        <v/>
      </c>
      <c r="B343" s="143"/>
      <c r="D343" s="2"/>
      <c r="F343" s="143"/>
      <c r="G343" s="2"/>
      <c r="H343" s="121"/>
      <c r="I343" s="142"/>
      <c r="J343" s="2"/>
      <c r="L343" s="124"/>
      <c r="M343" s="136">
        <f>IF(I343="",0,(IF(H343="D",0,(G343*I343)/100)))</f>
        <v>0</v>
      </c>
      <c r="N343" s="136">
        <f>ROUND(IF(M343=0,(IF(I343="",0,((IF(F343&lt;$M$4,IF(ABS(G343)&lt;$O$2,0,ROUND(((ABS(G343)-$O$2)*I343)/100,2)),IF(ABS(G343)&lt;$O$4,0,ROUND(((ABS(G343)-$O$4)*I343)/100,2))))))),0),2)</f>
        <v>0</v>
      </c>
      <c r="O343" s="136">
        <f>ROUND(IF(I343="",0,((IF(M343=0,(IF(F343&lt;$M$4,IF(ABS(G343)&gt;$O$2,ROUND(($O$2*I343/100),2),ABS(G343)*I343/100),IF(ABS(G343)&gt;$O$4,ROUND(($O$4*I343/100),2),ABS(G343)*I343/100))),0)))),2)</f>
        <v>0</v>
      </c>
      <c r="P343" s="137"/>
      <c r="Q343" s="137"/>
      <c r="R343" s="137"/>
    </row>
    <row r="344" spans="1:18" customHeight="1" ht="13.2">
      <c r="A344" t="str">
        <f>IF(B344="","",A343+1)</f>
        <v/>
      </c>
      <c r="B344" s="143"/>
      <c r="D344" s="2"/>
      <c r="F344" s="143"/>
      <c r="G344" s="2"/>
      <c r="H344" s="121"/>
      <c r="I344" s="142"/>
      <c r="J344" s="2"/>
      <c r="L344" s="124"/>
      <c r="M344" s="136">
        <f>IF(I344="",0,(IF(H344="D",0,(G344*I344)/100)))</f>
        <v>0</v>
      </c>
      <c r="N344" s="136">
        <f>ROUND(IF(M344=0,(IF(I344="",0,((IF(F344&lt;$M$4,IF(ABS(G344)&lt;$O$2,0,ROUND(((ABS(G344)-$O$2)*I344)/100,2)),IF(ABS(G344)&lt;$O$4,0,ROUND(((ABS(G344)-$O$4)*I344)/100,2))))))),0),2)</f>
        <v>0</v>
      </c>
      <c r="O344" s="136">
        <f>ROUND(IF(I344="",0,((IF(M344=0,(IF(F344&lt;$M$4,IF(ABS(G344)&gt;$O$2,ROUND(($O$2*I344/100),2),ABS(G344)*I344/100),IF(ABS(G344)&gt;$O$4,ROUND(($O$4*I344/100),2),ABS(G344)*I344/100))),0)))),2)</f>
        <v>0</v>
      </c>
      <c r="P344" s="137"/>
      <c r="Q344" s="137"/>
      <c r="R344" s="137"/>
    </row>
    <row r="345" spans="1:18" customHeight="1" ht="13.2">
      <c r="A345" t="str">
        <f>IF(B345="","",A344+1)</f>
        <v/>
      </c>
      <c r="B345" s="143"/>
      <c r="D345" s="2"/>
      <c r="F345" s="143"/>
      <c r="G345" s="2"/>
      <c r="H345" s="121"/>
      <c r="I345" s="142"/>
      <c r="J345" s="2"/>
      <c r="L345" s="124"/>
      <c r="M345" s="136">
        <f>IF(I345="",0,(IF(H345="D",0,(G345*I345)/100)))</f>
        <v>0</v>
      </c>
      <c r="N345" s="136">
        <f>ROUND(IF(M345=0,(IF(I345="",0,((IF(F345&lt;$M$4,IF(ABS(G345)&lt;$O$2,0,ROUND(((ABS(G345)-$O$2)*I345)/100,2)),IF(ABS(G345)&lt;$O$4,0,ROUND(((ABS(G345)-$O$4)*I345)/100,2))))))),0),2)</f>
        <v>0</v>
      </c>
      <c r="O345" s="136">
        <f>ROUND(IF(I345="",0,((IF(M345=0,(IF(F345&lt;$M$4,IF(ABS(G345)&gt;$O$2,ROUND(($O$2*I345/100),2),ABS(G345)*I345/100),IF(ABS(G345)&gt;$O$4,ROUND(($O$4*I345/100),2),ABS(G345)*I345/100))),0)))),2)</f>
        <v>0</v>
      </c>
      <c r="P345" s="137"/>
      <c r="Q345" s="137"/>
      <c r="R345" s="137"/>
    </row>
    <row r="346" spans="1:18" customHeight="1" ht="13.2">
      <c r="A346" t="str">
        <f>IF(B346="","",A345+1)</f>
        <v/>
      </c>
      <c r="B346" s="143"/>
      <c r="D346" s="2"/>
      <c r="F346" s="143"/>
      <c r="G346" s="2"/>
      <c r="H346" s="121"/>
      <c r="I346" s="142"/>
      <c r="J346" s="2"/>
      <c r="L346" s="124"/>
      <c r="M346" s="136">
        <f>IF(I346="",0,(IF(H346="D",0,(G346*I346)/100)))</f>
        <v>0</v>
      </c>
      <c r="N346" s="136">
        <f>ROUND(IF(M346=0,(IF(I346="",0,((IF(F346&lt;$M$4,IF(ABS(G346)&lt;$O$2,0,ROUND(((ABS(G346)-$O$2)*I346)/100,2)),IF(ABS(G346)&lt;$O$4,0,ROUND(((ABS(G346)-$O$4)*I346)/100,2))))))),0),2)</f>
        <v>0</v>
      </c>
      <c r="O346" s="136">
        <f>ROUND(IF(I346="",0,((IF(M346=0,(IF(F346&lt;$M$4,IF(ABS(G346)&gt;$O$2,ROUND(($O$2*I346/100),2),ABS(G346)*I346/100),IF(ABS(G346)&gt;$O$4,ROUND(($O$4*I346/100),2),ABS(G346)*I346/100))),0)))),2)</f>
        <v>0</v>
      </c>
      <c r="P346" s="137"/>
      <c r="Q346" s="137"/>
      <c r="R346" s="137"/>
    </row>
    <row r="347" spans="1:18" customHeight="1" ht="13.2">
      <c r="A347" t="str">
        <f>IF(B347="","",A346+1)</f>
        <v/>
      </c>
      <c r="B347" s="143"/>
      <c r="D347" s="2"/>
      <c r="F347" s="143"/>
      <c r="G347" s="2"/>
      <c r="H347" s="121"/>
      <c r="I347" s="142"/>
      <c r="J347" s="2"/>
      <c r="L347" s="124"/>
      <c r="M347" s="136">
        <f>IF(I347="",0,(IF(H347="D",0,(G347*I347)/100)))</f>
        <v>0</v>
      </c>
      <c r="N347" s="136">
        <f>ROUND(IF(M347=0,(IF(I347="",0,((IF(F347&lt;$M$4,IF(ABS(G347)&lt;$O$2,0,ROUND(((ABS(G347)-$O$2)*I347)/100,2)),IF(ABS(G347)&lt;$O$4,0,ROUND(((ABS(G347)-$O$4)*I347)/100,2))))))),0),2)</f>
        <v>0</v>
      </c>
      <c r="O347" s="136">
        <f>ROUND(IF(I347="",0,((IF(M347=0,(IF(F347&lt;$M$4,IF(ABS(G347)&gt;$O$2,ROUND(($O$2*I347/100),2),ABS(G347)*I347/100),IF(ABS(G347)&gt;$O$4,ROUND(($O$4*I347/100),2),ABS(G347)*I347/100))),0)))),2)</f>
        <v>0</v>
      </c>
      <c r="P347" s="137"/>
      <c r="Q347" s="137"/>
      <c r="R347" s="137"/>
    </row>
    <row r="348" spans="1:18" customHeight="1" ht="13.2">
      <c r="A348" t="str">
        <f>IF(B348="","",A347+1)</f>
        <v/>
      </c>
      <c r="B348" s="143"/>
      <c r="D348" s="2"/>
      <c r="F348" s="143"/>
      <c r="G348" s="2"/>
      <c r="H348" s="121"/>
      <c r="I348" s="142"/>
      <c r="J348" s="2"/>
      <c r="L348" s="124"/>
      <c r="M348" s="136">
        <f>IF(I348="",0,(IF(H348="D",0,(G348*I348)/100)))</f>
        <v>0</v>
      </c>
      <c r="N348" s="136">
        <f>ROUND(IF(M348=0,(IF(I348="",0,((IF(F348&lt;$M$4,IF(ABS(G348)&lt;$O$2,0,ROUND(((ABS(G348)-$O$2)*I348)/100,2)),IF(ABS(G348)&lt;$O$4,0,ROUND(((ABS(G348)-$O$4)*I348)/100,2))))))),0),2)</f>
        <v>0</v>
      </c>
      <c r="O348" s="136">
        <f>ROUND(IF(I348="",0,((IF(M348=0,(IF(F348&lt;$M$4,IF(ABS(G348)&gt;$O$2,ROUND(($O$2*I348/100),2),ABS(G348)*I348/100),IF(ABS(G348)&gt;$O$4,ROUND(($O$4*I348/100),2),ABS(G348)*I348/100))),0)))),2)</f>
        <v>0</v>
      </c>
      <c r="P348" s="137"/>
      <c r="Q348" s="137"/>
      <c r="R348" s="137"/>
    </row>
    <row r="349" spans="1:18" customHeight="1" ht="13.2">
      <c r="A349" t="str">
        <f>IF(B349="","",A348+1)</f>
        <v/>
      </c>
      <c r="B349" s="143"/>
      <c r="D349" s="2"/>
      <c r="F349" s="143"/>
      <c r="G349" s="2"/>
      <c r="H349" s="121"/>
      <c r="I349" s="142"/>
      <c r="J349" s="2"/>
      <c r="L349" s="124"/>
      <c r="M349" s="136">
        <f>IF(I349="",0,(IF(H349="D",0,(G349*I349)/100)))</f>
        <v>0</v>
      </c>
      <c r="N349" s="136">
        <f>ROUND(IF(M349=0,(IF(I349="",0,((IF(F349&lt;$M$4,IF(ABS(G349)&lt;$O$2,0,ROUND(((ABS(G349)-$O$2)*I349)/100,2)),IF(ABS(G349)&lt;$O$4,0,ROUND(((ABS(G349)-$O$4)*I349)/100,2))))))),0),2)</f>
        <v>0</v>
      </c>
      <c r="O349" s="136">
        <f>ROUND(IF(I349="",0,((IF(M349=0,(IF(F349&lt;$M$4,IF(ABS(G349)&gt;$O$2,ROUND(($O$2*I349/100),2),ABS(G349)*I349/100),IF(ABS(G349)&gt;$O$4,ROUND(($O$4*I349/100),2),ABS(G349)*I349/100))),0)))),2)</f>
        <v>0</v>
      </c>
      <c r="P349" s="137"/>
      <c r="Q349" s="137"/>
      <c r="R349" s="137"/>
    </row>
    <row r="350" spans="1:18" customHeight="1" ht="13.2">
      <c r="A350" t="str">
        <f>IF(B350="","",A349+1)</f>
        <v/>
      </c>
      <c r="B350" s="143"/>
      <c r="D350" s="2"/>
      <c r="F350" s="143"/>
      <c r="G350" s="2"/>
      <c r="H350" s="121"/>
      <c r="I350" s="142"/>
      <c r="J350" s="2"/>
      <c r="L350" s="124"/>
      <c r="M350" s="136">
        <f>IF(I350="",0,(IF(H350="D",0,(G350*I350)/100)))</f>
        <v>0</v>
      </c>
      <c r="N350" s="136">
        <f>ROUND(IF(M350=0,(IF(I350="",0,((IF(F350&lt;$M$4,IF(ABS(G350)&lt;$O$2,0,ROUND(((ABS(G350)-$O$2)*I350)/100,2)),IF(ABS(G350)&lt;$O$4,0,ROUND(((ABS(G350)-$O$4)*I350)/100,2))))))),0),2)</f>
        <v>0</v>
      </c>
      <c r="O350" s="136">
        <f>ROUND(IF(I350="",0,((IF(M350=0,(IF(F350&lt;$M$4,IF(ABS(G350)&gt;$O$2,ROUND(($O$2*I350/100),2),ABS(G350)*I350/100),IF(ABS(G350)&gt;$O$4,ROUND(($O$4*I350/100),2),ABS(G350)*I350/100))),0)))),2)</f>
        <v>0</v>
      </c>
      <c r="P350" s="137"/>
      <c r="Q350" s="137"/>
      <c r="R350" s="137"/>
    </row>
    <row r="351" spans="1:18" customHeight="1" ht="13.2">
      <c r="A351" t="str">
        <f>IF(B351="","",A350+1)</f>
        <v/>
      </c>
      <c r="B351" s="143"/>
      <c r="D351" s="2"/>
      <c r="F351" s="143"/>
      <c r="G351" s="2"/>
      <c r="H351" s="121"/>
      <c r="I351" s="142"/>
      <c r="J351" s="2"/>
      <c r="L351" s="124"/>
      <c r="M351" s="136">
        <f>IF(I351="",0,(IF(H351="D",0,(G351*I351)/100)))</f>
        <v>0</v>
      </c>
      <c r="N351" s="136">
        <f>ROUND(IF(M351=0,(IF(I351="",0,((IF(F351&lt;$M$4,IF(ABS(G351)&lt;$O$2,0,ROUND(((ABS(G351)-$O$2)*I351)/100,2)),IF(ABS(G351)&lt;$O$4,0,ROUND(((ABS(G351)-$O$4)*I351)/100,2))))))),0),2)</f>
        <v>0</v>
      </c>
      <c r="O351" s="136">
        <f>ROUND(IF(I351="",0,((IF(M351=0,(IF(F351&lt;$M$4,IF(ABS(G351)&gt;$O$2,ROUND(($O$2*I351/100),2),ABS(G351)*I351/100),IF(ABS(G351)&gt;$O$4,ROUND(($O$4*I351/100),2),ABS(G351)*I351/100))),0)))),2)</f>
        <v>0</v>
      </c>
      <c r="P351" s="137"/>
      <c r="Q351" s="137"/>
      <c r="R351" s="137"/>
    </row>
    <row r="352" spans="1:18" customHeight="1" ht="13.2">
      <c r="A352" t="str">
        <f>IF(B352="","",A351+1)</f>
        <v/>
      </c>
      <c r="B352" s="143"/>
      <c r="D352" s="2"/>
      <c r="F352" s="143"/>
      <c r="G352" s="2"/>
      <c r="H352" s="121"/>
      <c r="I352" s="142"/>
      <c r="J352" s="2"/>
      <c r="L352" s="124"/>
      <c r="M352" s="136">
        <f>IF(I352="",0,(IF(H352="D",0,(G352*I352)/100)))</f>
        <v>0</v>
      </c>
      <c r="N352" s="136">
        <f>ROUND(IF(M352=0,(IF(I352="",0,((IF(F352&lt;$M$4,IF(ABS(G352)&lt;$O$2,0,ROUND(((ABS(G352)-$O$2)*I352)/100,2)),IF(ABS(G352)&lt;$O$4,0,ROUND(((ABS(G352)-$O$4)*I352)/100,2))))))),0),2)</f>
        <v>0</v>
      </c>
      <c r="O352" s="136">
        <f>ROUND(IF(I352="",0,((IF(M352=0,(IF(F352&lt;$M$4,IF(ABS(G352)&gt;$O$2,ROUND(($O$2*I352/100),2),ABS(G352)*I352/100),IF(ABS(G352)&gt;$O$4,ROUND(($O$4*I352/100),2),ABS(G352)*I352/100))),0)))),2)</f>
        <v>0</v>
      </c>
      <c r="P352" s="137"/>
      <c r="Q352" s="137"/>
      <c r="R352" s="137"/>
    </row>
    <row r="353" spans="1:18" customHeight="1" ht="13.2">
      <c r="A353" t="str">
        <f>IF(B353="","",A352+1)</f>
        <v/>
      </c>
      <c r="B353" s="143"/>
      <c r="D353" s="2"/>
      <c r="F353" s="143"/>
      <c r="G353" s="2"/>
      <c r="H353" s="121"/>
      <c r="I353" s="142"/>
      <c r="J353" s="2"/>
      <c r="L353" s="124"/>
      <c r="M353" s="136">
        <f>IF(I353="",0,(IF(H353="D",0,(G353*I353)/100)))</f>
        <v>0</v>
      </c>
      <c r="N353" s="136">
        <f>ROUND(IF(M353=0,(IF(I353="",0,((IF(F353&lt;$M$4,IF(ABS(G353)&lt;$O$2,0,ROUND(((ABS(G353)-$O$2)*I353)/100,2)),IF(ABS(G353)&lt;$O$4,0,ROUND(((ABS(G353)-$O$4)*I353)/100,2))))))),0),2)</f>
        <v>0</v>
      </c>
      <c r="O353" s="136">
        <f>ROUND(IF(I353="",0,((IF(M353=0,(IF(F353&lt;$M$4,IF(ABS(G353)&gt;$O$2,ROUND(($O$2*I353/100),2),ABS(G353)*I353/100),IF(ABS(G353)&gt;$O$4,ROUND(($O$4*I353/100),2),ABS(G353)*I353/100))),0)))),2)</f>
        <v>0</v>
      </c>
      <c r="P353" s="137"/>
      <c r="Q353" s="137"/>
      <c r="R353" s="137"/>
    </row>
    <row r="354" spans="1:18" customHeight="1" ht="13.2">
      <c r="A354" t="str">
        <f>IF(B354="","",A353+1)</f>
        <v/>
      </c>
      <c r="B354" s="143"/>
      <c r="D354" s="2"/>
      <c r="F354" s="143"/>
      <c r="G354" s="2"/>
      <c r="H354" s="121"/>
      <c r="I354" s="142"/>
      <c r="J354" s="2"/>
      <c r="L354" s="124"/>
      <c r="M354" s="136">
        <f>IF(I354="",0,(IF(H354="D",0,(G354*I354)/100)))</f>
        <v>0</v>
      </c>
      <c r="N354" s="136">
        <f>ROUND(IF(M354=0,(IF(I354="",0,((IF(F354&lt;$M$4,IF(ABS(G354)&lt;$O$2,0,ROUND(((ABS(G354)-$O$2)*I354)/100,2)),IF(ABS(G354)&lt;$O$4,0,ROUND(((ABS(G354)-$O$4)*I354)/100,2))))))),0),2)</f>
        <v>0</v>
      </c>
      <c r="O354" s="136">
        <f>ROUND(IF(I354="",0,((IF(M354=0,(IF(F354&lt;$M$4,IF(ABS(G354)&gt;$O$2,ROUND(($O$2*I354/100),2),ABS(G354)*I354/100),IF(ABS(G354)&gt;$O$4,ROUND(($O$4*I354/100),2),ABS(G354)*I354/100))),0)))),2)</f>
        <v>0</v>
      </c>
      <c r="P354" s="137"/>
      <c r="Q354" s="137"/>
      <c r="R354" s="137"/>
    </row>
    <row r="355" spans="1:18" customHeight="1" ht="13.2">
      <c r="A355" t="str">
        <f>IF(B355="","",A354+1)</f>
        <v/>
      </c>
      <c r="B355" s="143"/>
      <c r="D355" s="2"/>
      <c r="F355" s="143"/>
      <c r="G355" s="2"/>
      <c r="H355" s="121"/>
      <c r="I355" s="142"/>
      <c r="J355" s="2"/>
      <c r="L355" s="124"/>
      <c r="M355" s="136">
        <f>IF(I355="",0,(IF(H355="D",0,(G355*I355)/100)))</f>
        <v>0</v>
      </c>
      <c r="N355" s="136">
        <f>ROUND(IF(M355=0,(IF(I355="",0,((IF(F355&lt;$M$4,IF(ABS(G355)&lt;$O$2,0,ROUND(((ABS(G355)-$O$2)*I355)/100,2)),IF(ABS(G355)&lt;$O$4,0,ROUND(((ABS(G355)-$O$4)*I355)/100,2))))))),0),2)</f>
        <v>0</v>
      </c>
      <c r="O355" s="136">
        <f>ROUND(IF(I355="",0,((IF(M355=0,(IF(F355&lt;$M$4,IF(ABS(G355)&gt;$O$2,ROUND(($O$2*I355/100),2),ABS(G355)*I355/100),IF(ABS(G355)&gt;$O$4,ROUND(($O$4*I355/100),2),ABS(G355)*I355/100))),0)))),2)</f>
        <v>0</v>
      </c>
      <c r="P355" s="137"/>
      <c r="Q355" s="137"/>
      <c r="R355" s="137"/>
    </row>
    <row r="356" spans="1:18" customHeight="1" ht="13.2">
      <c r="A356" t="str">
        <f>IF(B356="","",A355+1)</f>
        <v/>
      </c>
      <c r="B356" s="143"/>
      <c r="D356" s="2"/>
      <c r="F356" s="143"/>
      <c r="G356" s="2"/>
      <c r="H356" s="121"/>
      <c r="I356" s="142"/>
      <c r="J356" s="2"/>
      <c r="L356" s="124"/>
      <c r="M356" s="136">
        <f>IF(I356="",0,(IF(H356="D",0,(G356*I356)/100)))</f>
        <v>0</v>
      </c>
      <c r="N356" s="136">
        <f>ROUND(IF(M356=0,(IF(I356="",0,((IF(F356&lt;$M$4,IF(ABS(G356)&lt;$O$2,0,ROUND(((ABS(G356)-$O$2)*I356)/100,2)),IF(ABS(G356)&lt;$O$4,0,ROUND(((ABS(G356)-$O$4)*I356)/100,2))))))),0),2)</f>
        <v>0</v>
      </c>
      <c r="O356" s="136">
        <f>ROUND(IF(I356="",0,((IF(M356=0,(IF(F356&lt;$M$4,IF(ABS(G356)&gt;$O$2,ROUND(($O$2*I356/100),2),ABS(G356)*I356/100),IF(ABS(G356)&gt;$O$4,ROUND(($O$4*I356/100),2),ABS(G356)*I356/100))),0)))),2)</f>
        <v>0</v>
      </c>
      <c r="P356" s="137"/>
      <c r="Q356" s="137"/>
      <c r="R356" s="137"/>
    </row>
    <row r="357" spans="1:18" customHeight="1" ht="13.2">
      <c r="A357" t="str">
        <f>IF(B357="","",A356+1)</f>
        <v/>
      </c>
      <c r="B357" s="143"/>
      <c r="D357" s="2"/>
      <c r="F357" s="143"/>
      <c r="G357" s="2"/>
      <c r="H357" s="121"/>
      <c r="I357" s="142"/>
      <c r="J357" s="2"/>
      <c r="L357" s="124"/>
      <c r="M357" s="136">
        <f>IF(I357="",0,(IF(H357="D",0,(G357*I357)/100)))</f>
        <v>0</v>
      </c>
      <c r="N357" s="136">
        <f>ROUND(IF(M357=0,(IF(I357="",0,((IF(F357&lt;$M$4,IF(ABS(G357)&lt;$O$2,0,ROUND(((ABS(G357)-$O$2)*I357)/100,2)),IF(ABS(G357)&lt;$O$4,0,ROUND(((ABS(G357)-$O$4)*I357)/100,2))))))),0),2)</f>
        <v>0</v>
      </c>
      <c r="O357" s="136">
        <f>ROUND(IF(I357="",0,((IF(M357=0,(IF(F357&lt;$M$4,IF(ABS(G357)&gt;$O$2,ROUND(($O$2*I357/100),2),ABS(G357)*I357/100),IF(ABS(G357)&gt;$O$4,ROUND(($O$4*I357/100),2),ABS(G357)*I357/100))),0)))),2)</f>
        <v>0</v>
      </c>
      <c r="P357" s="137"/>
      <c r="Q357" s="137"/>
      <c r="R357" s="137"/>
    </row>
    <row r="358" spans="1:18" customHeight="1" ht="13.2">
      <c r="A358" t="str">
        <f>IF(B358="","",A357+1)</f>
        <v/>
      </c>
      <c r="B358" s="143"/>
      <c r="D358" s="2"/>
      <c r="F358" s="143"/>
      <c r="G358" s="2"/>
      <c r="H358" s="121"/>
      <c r="I358" s="142"/>
      <c r="J358" s="2"/>
      <c r="L358" s="124"/>
      <c r="M358" s="136">
        <f>IF(I358="",0,(IF(H358="D",0,(G358*I358)/100)))</f>
        <v>0</v>
      </c>
      <c r="N358" s="136">
        <f>ROUND(IF(M358=0,(IF(I358="",0,((IF(F358&lt;$M$4,IF(ABS(G358)&lt;$O$2,0,ROUND(((ABS(G358)-$O$2)*I358)/100,2)),IF(ABS(G358)&lt;$O$4,0,ROUND(((ABS(G358)-$O$4)*I358)/100,2))))))),0),2)</f>
        <v>0</v>
      </c>
      <c r="O358" s="136">
        <f>ROUND(IF(I358="",0,((IF(M358=0,(IF(F358&lt;$M$4,IF(ABS(G358)&gt;$O$2,ROUND(($O$2*I358/100),2),ABS(G358)*I358/100),IF(ABS(G358)&gt;$O$4,ROUND(($O$4*I358/100),2),ABS(G358)*I358/100))),0)))),2)</f>
        <v>0</v>
      </c>
      <c r="P358" s="137"/>
      <c r="Q358" s="137"/>
      <c r="R358" s="137"/>
    </row>
    <row r="359" spans="1:18" customHeight="1" ht="13.2">
      <c r="A359" t="str">
        <f>IF(B359="","",A358+1)</f>
        <v/>
      </c>
      <c r="B359" s="143"/>
      <c r="D359" s="2"/>
      <c r="F359" s="143"/>
      <c r="G359" s="2"/>
      <c r="H359" s="121"/>
      <c r="I359" s="142"/>
      <c r="J359" s="2"/>
      <c r="L359" s="124"/>
      <c r="M359" s="136">
        <f>IF(I359="",0,(IF(H359="D",0,(G359*I359)/100)))</f>
        <v>0</v>
      </c>
      <c r="N359" s="136">
        <f>ROUND(IF(M359=0,(IF(I359="",0,((IF(F359&lt;$M$4,IF(ABS(G359)&lt;$O$2,0,ROUND(((ABS(G359)-$O$2)*I359)/100,2)),IF(ABS(G359)&lt;$O$4,0,ROUND(((ABS(G359)-$O$4)*I359)/100,2))))))),0),2)</f>
        <v>0</v>
      </c>
      <c r="O359" s="136">
        <f>ROUND(IF(I359="",0,((IF(M359=0,(IF(F359&lt;$M$4,IF(ABS(G359)&gt;$O$2,ROUND(($O$2*I359/100),2),ABS(G359)*I359/100),IF(ABS(G359)&gt;$O$4,ROUND(($O$4*I359/100),2),ABS(G359)*I359/100))),0)))),2)</f>
        <v>0</v>
      </c>
      <c r="P359" s="137"/>
      <c r="Q359" s="137"/>
      <c r="R359" s="137"/>
    </row>
    <row r="360" spans="1:18" customHeight="1" ht="13.2">
      <c r="A360" t="str">
        <f>IF(B360="","",A359+1)</f>
        <v/>
      </c>
      <c r="B360" s="143"/>
      <c r="D360" s="2"/>
      <c r="F360" s="143"/>
      <c r="G360" s="2"/>
      <c r="H360" s="121"/>
      <c r="I360" s="142"/>
      <c r="J360" s="2"/>
      <c r="L360" s="124"/>
      <c r="M360" s="136">
        <f>IF(I360="",0,(IF(H360="D",0,(G360*I360)/100)))</f>
        <v>0</v>
      </c>
      <c r="N360" s="136">
        <f>ROUND(IF(M360=0,(IF(I360="",0,((IF(F360&lt;$M$4,IF(ABS(G360)&lt;$O$2,0,ROUND(((ABS(G360)-$O$2)*I360)/100,2)),IF(ABS(G360)&lt;$O$4,0,ROUND(((ABS(G360)-$O$4)*I360)/100,2))))))),0),2)</f>
        <v>0</v>
      </c>
      <c r="O360" s="136">
        <f>ROUND(IF(I360="",0,((IF(M360=0,(IF(F360&lt;$M$4,IF(ABS(G360)&gt;$O$2,ROUND(($O$2*I360/100),2),ABS(G360)*I360/100),IF(ABS(G360)&gt;$O$4,ROUND(($O$4*I360/100),2),ABS(G360)*I360/100))),0)))),2)</f>
        <v>0</v>
      </c>
      <c r="P360" s="137"/>
      <c r="Q360" s="137"/>
      <c r="R360" s="137"/>
    </row>
    <row r="361" spans="1:18" customHeight="1" ht="13.2">
      <c r="A361" t="str">
        <f>IF(B361="","",A360+1)</f>
        <v/>
      </c>
      <c r="B361" s="143"/>
      <c r="D361" s="2"/>
      <c r="F361" s="143"/>
      <c r="G361" s="2"/>
      <c r="H361" s="121"/>
      <c r="I361" s="142"/>
      <c r="J361" s="2"/>
      <c r="L361" s="124"/>
      <c r="M361" s="136">
        <f>IF(I361="",0,(IF(H361="D",0,(G361*I361)/100)))</f>
        <v>0</v>
      </c>
      <c r="N361" s="136">
        <f>ROUND(IF(M361=0,(IF(I361="",0,((IF(F361&lt;$M$4,IF(ABS(G361)&lt;$O$2,0,ROUND(((ABS(G361)-$O$2)*I361)/100,2)),IF(ABS(G361)&lt;$O$4,0,ROUND(((ABS(G361)-$O$4)*I361)/100,2))))))),0),2)</f>
        <v>0</v>
      </c>
      <c r="O361" s="136">
        <f>ROUND(IF(I361="",0,((IF(M361=0,(IF(F361&lt;$M$4,IF(ABS(G361)&gt;$O$2,ROUND(($O$2*I361/100),2),ABS(G361)*I361/100),IF(ABS(G361)&gt;$O$4,ROUND(($O$4*I361/100),2),ABS(G361)*I361/100))),0)))),2)</f>
        <v>0</v>
      </c>
      <c r="P361" s="137"/>
      <c r="Q361" s="137"/>
      <c r="R361" s="137"/>
    </row>
    <row r="362" spans="1:18" customHeight="1" ht="13.2">
      <c r="A362" t="str">
        <f>IF(B362="","",A361+1)</f>
        <v/>
      </c>
      <c r="B362" s="143"/>
      <c r="D362" s="2"/>
      <c r="F362" s="143"/>
      <c r="G362" s="2"/>
      <c r="H362" s="121"/>
      <c r="I362" s="142"/>
      <c r="J362" s="2"/>
      <c r="L362" s="124"/>
      <c r="M362" s="136">
        <f>IF(I362="",0,(IF(H362="D",0,(G362*I362)/100)))</f>
        <v>0</v>
      </c>
      <c r="N362" s="136">
        <f>ROUND(IF(M362=0,(IF(I362="",0,((IF(F362&lt;$M$4,IF(ABS(G362)&lt;$O$2,0,ROUND(((ABS(G362)-$O$2)*I362)/100,2)),IF(ABS(G362)&lt;$O$4,0,ROUND(((ABS(G362)-$O$4)*I362)/100,2))))))),0),2)</f>
        <v>0</v>
      </c>
      <c r="O362" s="136">
        <f>ROUND(IF(I362="",0,((IF(M362=0,(IF(F362&lt;$M$4,IF(ABS(G362)&gt;$O$2,ROUND(($O$2*I362/100),2),ABS(G362)*I362/100),IF(ABS(G362)&gt;$O$4,ROUND(($O$4*I362/100),2),ABS(G362)*I362/100))),0)))),2)</f>
        <v>0</v>
      </c>
      <c r="P362" s="137"/>
      <c r="Q362" s="137"/>
      <c r="R362" s="137"/>
    </row>
    <row r="363" spans="1:18" customHeight="1" ht="13.2">
      <c r="A363" t="str">
        <f>IF(B363="","",A362+1)</f>
        <v/>
      </c>
      <c r="B363" s="143"/>
      <c r="D363" s="2"/>
      <c r="F363" s="143"/>
      <c r="G363" s="2"/>
      <c r="H363" s="121"/>
      <c r="I363" s="142"/>
      <c r="J363" s="2"/>
      <c r="L363" s="124"/>
      <c r="M363" s="136">
        <f>IF(I363="",0,(IF(H363="D",0,(G363*I363)/100)))</f>
        <v>0</v>
      </c>
      <c r="N363" s="136">
        <f>ROUND(IF(M363=0,(IF(I363="",0,((IF(F363&lt;$M$4,IF(ABS(G363)&lt;$O$2,0,ROUND(((ABS(G363)-$O$2)*I363)/100,2)),IF(ABS(G363)&lt;$O$4,0,ROUND(((ABS(G363)-$O$4)*I363)/100,2))))))),0),2)</f>
        <v>0</v>
      </c>
      <c r="O363" s="136">
        <f>ROUND(IF(I363="",0,((IF(M363=0,(IF(F363&lt;$M$4,IF(ABS(G363)&gt;$O$2,ROUND(($O$2*I363/100),2),ABS(G363)*I363/100),IF(ABS(G363)&gt;$O$4,ROUND(($O$4*I363/100),2),ABS(G363)*I363/100))),0)))),2)</f>
        <v>0</v>
      </c>
      <c r="P363" s="137"/>
      <c r="Q363" s="137"/>
      <c r="R363" s="137"/>
    </row>
    <row r="364" spans="1:18" customHeight="1" ht="13.2">
      <c r="A364" t="str">
        <f>IF(B364="","",A363+1)</f>
        <v/>
      </c>
      <c r="B364" s="143"/>
      <c r="D364" s="2"/>
      <c r="F364" s="143"/>
      <c r="G364" s="2"/>
      <c r="H364" s="121"/>
      <c r="I364" s="142"/>
      <c r="J364" s="2"/>
      <c r="L364" s="124"/>
      <c r="M364" s="136">
        <f>IF(I364="",0,(IF(H364="D",0,(G364*I364)/100)))</f>
        <v>0</v>
      </c>
      <c r="N364" s="136">
        <f>ROUND(IF(M364=0,(IF(I364="",0,((IF(F364&lt;$M$4,IF(ABS(G364)&lt;$O$2,0,ROUND(((ABS(G364)-$O$2)*I364)/100,2)),IF(ABS(G364)&lt;$O$4,0,ROUND(((ABS(G364)-$O$4)*I364)/100,2))))))),0),2)</f>
        <v>0</v>
      </c>
      <c r="O364" s="136">
        <f>ROUND(IF(I364="",0,((IF(M364=0,(IF(F364&lt;$M$4,IF(ABS(G364)&gt;$O$2,ROUND(($O$2*I364/100),2),ABS(G364)*I364/100),IF(ABS(G364)&gt;$O$4,ROUND(($O$4*I364/100),2),ABS(G364)*I364/100))),0)))),2)</f>
        <v>0</v>
      </c>
      <c r="P364" s="137"/>
      <c r="Q364" s="137"/>
      <c r="R364" s="137"/>
    </row>
    <row r="365" spans="1:18" customHeight="1" ht="13.2">
      <c r="A365" t="str">
        <f>IF(B365="","",A364+1)</f>
        <v/>
      </c>
      <c r="B365" s="143"/>
      <c r="D365" s="2"/>
      <c r="F365" s="143"/>
      <c r="G365" s="2"/>
      <c r="H365" s="121"/>
      <c r="I365" s="142"/>
      <c r="J365" s="2"/>
      <c r="L365" s="124"/>
      <c r="M365" s="136">
        <f>IF(I365="",0,(IF(H365="D",0,(G365*I365)/100)))</f>
        <v>0</v>
      </c>
      <c r="N365" s="136">
        <f>ROUND(IF(M365=0,(IF(I365="",0,((IF(F365&lt;$M$4,IF(ABS(G365)&lt;$O$2,0,ROUND(((ABS(G365)-$O$2)*I365)/100,2)),IF(ABS(G365)&lt;$O$4,0,ROUND(((ABS(G365)-$O$4)*I365)/100,2))))))),0),2)</f>
        <v>0</v>
      </c>
      <c r="O365" s="136">
        <f>ROUND(IF(I365="",0,((IF(M365=0,(IF(F365&lt;$M$4,IF(ABS(G365)&gt;$O$2,ROUND(($O$2*I365/100),2),ABS(G365)*I365/100),IF(ABS(G365)&gt;$O$4,ROUND(($O$4*I365/100),2),ABS(G365)*I365/100))),0)))),2)</f>
        <v>0</v>
      </c>
      <c r="P365" s="137"/>
      <c r="Q365" s="137"/>
      <c r="R365" s="137"/>
    </row>
    <row r="366" spans="1:18" customHeight="1" ht="13.2">
      <c r="A366" t="str">
        <f>IF(B366="","",A365+1)</f>
        <v/>
      </c>
      <c r="B366" s="143"/>
      <c r="D366" s="2"/>
      <c r="F366" s="143"/>
      <c r="G366" s="2"/>
      <c r="H366" s="121"/>
      <c r="I366" s="142"/>
      <c r="J366" s="2"/>
      <c r="L366" s="124"/>
      <c r="M366" s="136">
        <f>IF(I366="",0,(IF(H366="D",0,(G366*I366)/100)))</f>
        <v>0</v>
      </c>
      <c r="N366" s="136">
        <f>ROUND(IF(M366=0,(IF(I366="",0,((IF(F366&lt;$M$4,IF(ABS(G366)&lt;$O$2,0,ROUND(((ABS(G366)-$O$2)*I366)/100,2)),IF(ABS(G366)&lt;$O$4,0,ROUND(((ABS(G366)-$O$4)*I366)/100,2))))))),0),2)</f>
        <v>0</v>
      </c>
      <c r="O366" s="136">
        <f>ROUND(IF(I366="",0,((IF(M366=0,(IF(F366&lt;$M$4,IF(ABS(G366)&gt;$O$2,ROUND(($O$2*I366/100),2),ABS(G366)*I366/100),IF(ABS(G366)&gt;$O$4,ROUND(($O$4*I366/100),2),ABS(G366)*I366/100))),0)))),2)</f>
        <v>0</v>
      </c>
      <c r="P366" s="137"/>
      <c r="Q366" s="137"/>
      <c r="R366" s="137"/>
    </row>
    <row r="367" spans="1:18" customHeight="1" ht="13.2">
      <c r="A367" t="str">
        <f>IF(B367="","",A366+1)</f>
        <v/>
      </c>
      <c r="B367" s="143"/>
      <c r="D367" s="2"/>
      <c r="F367" s="143"/>
      <c r="G367" s="2"/>
      <c r="H367" s="121"/>
      <c r="I367" s="142"/>
      <c r="J367" s="2"/>
      <c r="L367" s="124"/>
      <c r="M367" s="136">
        <f>IF(I367="",0,(IF(H367="D",0,(G367*I367)/100)))</f>
        <v>0</v>
      </c>
      <c r="N367" s="136">
        <f>ROUND(IF(M367=0,(IF(I367="",0,((IF(F367&lt;$M$4,IF(ABS(G367)&lt;$O$2,0,ROUND(((ABS(G367)-$O$2)*I367)/100,2)),IF(ABS(G367)&lt;$O$4,0,ROUND(((ABS(G367)-$O$4)*I367)/100,2))))))),0),2)</f>
        <v>0</v>
      </c>
      <c r="O367" s="136">
        <f>ROUND(IF(I367="",0,((IF(M367=0,(IF(F367&lt;$M$4,IF(ABS(G367)&gt;$O$2,ROUND(($O$2*I367/100),2),ABS(G367)*I367/100),IF(ABS(G367)&gt;$O$4,ROUND(($O$4*I367/100),2),ABS(G367)*I367/100))),0)))),2)</f>
        <v>0</v>
      </c>
      <c r="P367" s="137"/>
      <c r="Q367" s="137"/>
      <c r="R367" s="137"/>
    </row>
    <row r="368" spans="1:18" customHeight="1" ht="13.2">
      <c r="A368" t="str">
        <f>IF(B368="","",A367+1)</f>
        <v/>
      </c>
      <c r="B368" s="143"/>
      <c r="D368" s="2"/>
      <c r="F368" s="143"/>
      <c r="G368" s="2"/>
      <c r="H368" s="121"/>
      <c r="I368" s="142"/>
      <c r="J368" s="2"/>
      <c r="L368" s="124"/>
      <c r="M368" s="136">
        <f>IF(I368="",0,(IF(H368="D",0,(G368*I368)/100)))</f>
        <v>0</v>
      </c>
      <c r="N368" s="136">
        <f>ROUND(IF(M368=0,(IF(I368="",0,((IF(F368&lt;$M$4,IF(ABS(G368)&lt;$O$2,0,ROUND(((ABS(G368)-$O$2)*I368)/100,2)),IF(ABS(G368)&lt;$O$4,0,ROUND(((ABS(G368)-$O$4)*I368)/100,2))))))),0),2)</f>
        <v>0</v>
      </c>
      <c r="O368" s="136">
        <f>ROUND(IF(I368="",0,((IF(M368=0,(IF(F368&lt;$M$4,IF(ABS(G368)&gt;$O$2,ROUND(($O$2*I368/100),2),ABS(G368)*I368/100),IF(ABS(G368)&gt;$O$4,ROUND(($O$4*I368/100),2),ABS(G368)*I368/100))),0)))),2)</f>
        <v>0</v>
      </c>
      <c r="P368" s="137"/>
      <c r="Q368" s="137"/>
      <c r="R368" s="137"/>
    </row>
    <row r="369" spans="1:18" customHeight="1" ht="13.2">
      <c r="A369" t="str">
        <f>IF(B369="","",A368+1)</f>
        <v/>
      </c>
      <c r="B369" s="143"/>
      <c r="D369" s="2"/>
      <c r="F369" s="143"/>
      <c r="G369" s="2"/>
      <c r="H369" s="121"/>
      <c r="I369" s="142"/>
      <c r="J369" s="2"/>
      <c r="L369" s="124"/>
      <c r="M369" s="136">
        <f>IF(I369="",0,(IF(H369="D",0,(G369*I369)/100)))</f>
        <v>0</v>
      </c>
      <c r="N369" s="136">
        <f>ROUND(IF(M369=0,(IF(I369="",0,((IF(F369&lt;$M$4,IF(ABS(G369)&lt;$O$2,0,ROUND(((ABS(G369)-$O$2)*I369)/100,2)),IF(ABS(G369)&lt;$O$4,0,ROUND(((ABS(G369)-$O$4)*I369)/100,2))))))),0),2)</f>
        <v>0</v>
      </c>
      <c r="O369" s="136">
        <f>ROUND(IF(I369="",0,((IF(M369=0,(IF(F369&lt;$M$4,IF(ABS(G369)&gt;$O$2,ROUND(($O$2*I369/100),2),ABS(G369)*I369/100),IF(ABS(G369)&gt;$O$4,ROUND(($O$4*I369/100),2),ABS(G369)*I369/100))),0)))),2)</f>
        <v>0</v>
      </c>
      <c r="P369" s="137"/>
      <c r="Q369" s="137"/>
      <c r="R369" s="137"/>
    </row>
    <row r="370" spans="1:18" customHeight="1" ht="13.2">
      <c r="A370" t="str">
        <f>IF(B370="","",A369+1)</f>
        <v/>
      </c>
      <c r="B370" s="143"/>
      <c r="D370" s="2"/>
      <c r="F370" s="143"/>
      <c r="G370" s="2"/>
      <c r="H370" s="121"/>
      <c r="I370" s="142"/>
      <c r="J370" s="2"/>
      <c r="L370" s="124"/>
      <c r="M370" s="136">
        <f>IF(I370="",0,(IF(H370="D",0,(G370*I370)/100)))</f>
        <v>0</v>
      </c>
      <c r="N370" s="136">
        <f>ROUND(IF(M370=0,(IF(I370="",0,((IF(F370&lt;$M$4,IF(ABS(G370)&lt;$O$2,0,ROUND(((ABS(G370)-$O$2)*I370)/100,2)),IF(ABS(G370)&lt;$O$4,0,ROUND(((ABS(G370)-$O$4)*I370)/100,2))))))),0),2)</f>
        <v>0</v>
      </c>
      <c r="O370" s="136">
        <f>ROUND(IF(I370="",0,((IF(M370=0,(IF(F370&lt;$M$4,IF(ABS(G370)&gt;$O$2,ROUND(($O$2*I370/100),2),ABS(G370)*I370/100),IF(ABS(G370)&gt;$O$4,ROUND(($O$4*I370/100),2),ABS(G370)*I370/100))),0)))),2)</f>
        <v>0</v>
      </c>
      <c r="P370" s="137"/>
      <c r="Q370" s="137"/>
      <c r="R370" s="137"/>
    </row>
    <row r="371" spans="1:18" customHeight="1" ht="13.2">
      <c r="A371" t="str">
        <f>IF(B371="","",A370+1)</f>
        <v/>
      </c>
      <c r="B371" s="143"/>
      <c r="D371" s="2"/>
      <c r="F371" s="143"/>
      <c r="G371" s="2"/>
      <c r="H371" s="121"/>
      <c r="I371" s="142"/>
      <c r="J371" s="2"/>
      <c r="L371" s="124"/>
      <c r="M371" s="136">
        <f>IF(I371="",0,(IF(H371="D",0,(G371*I371)/100)))</f>
        <v>0</v>
      </c>
      <c r="N371" s="136">
        <f>ROUND(IF(M371=0,(IF(I371="",0,((IF(F371&lt;$M$4,IF(ABS(G371)&lt;$O$2,0,ROUND(((ABS(G371)-$O$2)*I371)/100,2)),IF(ABS(G371)&lt;$O$4,0,ROUND(((ABS(G371)-$O$4)*I371)/100,2))))))),0),2)</f>
        <v>0</v>
      </c>
      <c r="O371" s="136">
        <f>ROUND(IF(I371="",0,((IF(M371=0,(IF(F371&lt;$M$4,IF(ABS(G371)&gt;$O$2,ROUND(($O$2*I371/100),2),ABS(G371)*I371/100),IF(ABS(G371)&gt;$O$4,ROUND(($O$4*I371/100),2),ABS(G371)*I371/100))),0)))),2)</f>
        <v>0</v>
      </c>
      <c r="P371" s="137"/>
      <c r="Q371" s="137"/>
      <c r="R371" s="137"/>
    </row>
    <row r="372" spans="1:18" customHeight="1" ht="13.2">
      <c r="A372" t="str">
        <f>IF(B372="","",A371+1)</f>
        <v/>
      </c>
      <c r="B372" s="143"/>
      <c r="D372" s="2"/>
      <c r="F372" s="143"/>
      <c r="G372" s="2"/>
      <c r="H372" s="121"/>
      <c r="I372" s="142"/>
      <c r="J372" s="2"/>
      <c r="L372" s="124"/>
      <c r="M372" s="136">
        <f>IF(I372="",0,(IF(H372="D",0,(G372*I372)/100)))</f>
        <v>0</v>
      </c>
      <c r="N372" s="136">
        <f>ROUND(IF(M372=0,(IF(I372="",0,((IF(F372&lt;$M$4,IF(ABS(G372)&lt;$O$2,0,ROUND(((ABS(G372)-$O$2)*I372)/100,2)),IF(ABS(G372)&lt;$O$4,0,ROUND(((ABS(G372)-$O$4)*I372)/100,2))))))),0),2)</f>
        <v>0</v>
      </c>
      <c r="O372" s="136">
        <f>ROUND(IF(I372="",0,((IF(M372=0,(IF(F372&lt;$M$4,IF(ABS(G372)&gt;$O$2,ROUND(($O$2*I372/100),2),ABS(G372)*I372/100),IF(ABS(G372)&gt;$O$4,ROUND(($O$4*I372/100),2),ABS(G372)*I372/100))),0)))),2)</f>
        <v>0</v>
      </c>
      <c r="P372" s="137"/>
      <c r="Q372" s="137"/>
      <c r="R372" s="137"/>
    </row>
    <row r="373" spans="1:18" customHeight="1" ht="13.2">
      <c r="A373" t="str">
        <f>IF(B373="","",A372+1)</f>
        <v/>
      </c>
      <c r="B373" s="143"/>
      <c r="D373" s="2"/>
      <c r="F373" s="143"/>
      <c r="G373" s="2"/>
      <c r="H373" s="121"/>
      <c r="I373" s="142"/>
      <c r="J373" s="2"/>
      <c r="L373" s="124"/>
      <c r="M373" s="136">
        <f>IF(I373="",0,(IF(H373="D",0,(G373*I373)/100)))</f>
        <v>0</v>
      </c>
      <c r="N373" s="136">
        <f>ROUND(IF(M373=0,(IF(I373="",0,((IF(F373&lt;$M$4,IF(ABS(G373)&lt;$O$2,0,ROUND(((ABS(G373)-$O$2)*I373)/100,2)),IF(ABS(G373)&lt;$O$4,0,ROUND(((ABS(G373)-$O$4)*I373)/100,2))))))),0),2)</f>
        <v>0</v>
      </c>
      <c r="O373" s="136">
        <f>ROUND(IF(I373="",0,((IF(M373=0,(IF(F373&lt;$M$4,IF(ABS(G373)&gt;$O$2,ROUND(($O$2*I373/100),2),ABS(G373)*I373/100),IF(ABS(G373)&gt;$O$4,ROUND(($O$4*I373/100),2),ABS(G373)*I373/100))),0)))),2)</f>
        <v>0</v>
      </c>
      <c r="P373" s="137"/>
      <c r="Q373" s="137"/>
      <c r="R373" s="137"/>
    </row>
    <row r="374" spans="1:18" customHeight="1" ht="13.2">
      <c r="A374" t="str">
        <f>IF(B374="","",A373+1)</f>
        <v/>
      </c>
      <c r="B374" s="143"/>
      <c r="D374" s="2"/>
      <c r="F374" s="143"/>
      <c r="G374" s="2"/>
      <c r="H374" s="121"/>
      <c r="I374" s="142"/>
      <c r="J374" s="2"/>
      <c r="L374" s="124"/>
      <c r="M374" s="136">
        <f>IF(I374="",0,(IF(H374="D",0,(G374*I374)/100)))</f>
        <v>0</v>
      </c>
      <c r="N374" s="136">
        <f>ROUND(IF(M374=0,(IF(I374="",0,((IF(F374&lt;$M$4,IF(ABS(G374)&lt;$O$2,0,ROUND(((ABS(G374)-$O$2)*I374)/100,2)),IF(ABS(G374)&lt;$O$4,0,ROUND(((ABS(G374)-$O$4)*I374)/100,2))))))),0),2)</f>
        <v>0</v>
      </c>
      <c r="O374" s="136">
        <f>ROUND(IF(I374="",0,((IF(M374=0,(IF(F374&lt;$M$4,IF(ABS(G374)&gt;$O$2,ROUND(($O$2*I374/100),2),ABS(G374)*I374/100),IF(ABS(G374)&gt;$O$4,ROUND(($O$4*I374/100),2),ABS(G374)*I374/100))),0)))),2)</f>
        <v>0</v>
      </c>
      <c r="P374" s="137"/>
      <c r="Q374" s="137"/>
      <c r="R374" s="137"/>
    </row>
    <row r="375" spans="1:18" customHeight="1" ht="13.2">
      <c r="A375" t="str">
        <f>IF(B375="","",A374+1)</f>
        <v/>
      </c>
      <c r="B375" s="143"/>
      <c r="D375" s="2"/>
      <c r="F375" s="143"/>
      <c r="G375" s="2"/>
      <c r="H375" s="121"/>
      <c r="I375" s="142"/>
      <c r="J375" s="2"/>
      <c r="L375" s="124"/>
      <c r="M375" s="136">
        <f>IF(I375="",0,(IF(H375="D",0,(G375*I375)/100)))</f>
        <v>0</v>
      </c>
      <c r="N375" s="136">
        <f>ROUND(IF(M375=0,(IF(I375="",0,((IF(F375&lt;$M$4,IF(ABS(G375)&lt;$O$2,0,ROUND(((ABS(G375)-$O$2)*I375)/100,2)),IF(ABS(G375)&lt;$O$4,0,ROUND(((ABS(G375)-$O$4)*I375)/100,2))))))),0),2)</f>
        <v>0</v>
      </c>
      <c r="O375" s="136">
        <f>ROUND(IF(I375="",0,((IF(M375=0,(IF(F375&lt;$M$4,IF(ABS(G375)&gt;$O$2,ROUND(($O$2*I375/100),2),ABS(G375)*I375/100),IF(ABS(G375)&gt;$O$4,ROUND(($O$4*I375/100),2),ABS(G375)*I375/100))),0)))),2)</f>
        <v>0</v>
      </c>
      <c r="P375" s="137"/>
      <c r="Q375" s="137"/>
      <c r="R375" s="137"/>
    </row>
    <row r="376" spans="1:18" customHeight="1" ht="13.2">
      <c r="A376" t="str">
        <f>IF(B376="","",A375+1)</f>
        <v/>
      </c>
      <c r="B376" s="143"/>
      <c r="D376" s="2"/>
      <c r="F376" s="143"/>
      <c r="G376" s="2"/>
      <c r="H376" s="121"/>
      <c r="I376" s="142"/>
      <c r="J376" s="2"/>
      <c r="L376" s="124"/>
      <c r="M376" s="136">
        <f>IF(I376="",0,(IF(H376="D",0,(G376*I376)/100)))</f>
        <v>0</v>
      </c>
      <c r="N376" s="136">
        <f>ROUND(IF(M376=0,(IF(I376="",0,((IF(F376&lt;$M$4,IF(ABS(G376)&lt;$O$2,0,ROUND(((ABS(G376)-$O$2)*I376)/100,2)),IF(ABS(G376)&lt;$O$4,0,ROUND(((ABS(G376)-$O$4)*I376)/100,2))))))),0),2)</f>
        <v>0</v>
      </c>
      <c r="O376" s="136">
        <f>ROUND(IF(I376="",0,((IF(M376=0,(IF(F376&lt;$M$4,IF(ABS(G376)&gt;$O$2,ROUND(($O$2*I376/100),2),ABS(G376)*I376/100),IF(ABS(G376)&gt;$O$4,ROUND(($O$4*I376/100),2),ABS(G376)*I376/100))),0)))),2)</f>
        <v>0</v>
      </c>
      <c r="P376" s="137"/>
      <c r="Q376" s="137"/>
      <c r="R376" s="137"/>
    </row>
    <row r="377" spans="1:18" customHeight="1" ht="13.2">
      <c r="A377" t="str">
        <f>IF(B377="","",A376+1)</f>
        <v/>
      </c>
      <c r="B377" s="143"/>
      <c r="D377" s="2"/>
      <c r="F377" s="143"/>
      <c r="G377" s="2"/>
      <c r="H377" s="121"/>
      <c r="I377" s="142"/>
      <c r="J377" s="2"/>
      <c r="L377" s="124"/>
      <c r="M377" s="136">
        <f>IF(I377="",0,(IF(H377="D",0,(G377*I377)/100)))</f>
        <v>0</v>
      </c>
      <c r="N377" s="136">
        <f>ROUND(IF(M377=0,(IF(I377="",0,((IF(F377&lt;$M$4,IF(ABS(G377)&lt;$O$2,0,ROUND(((ABS(G377)-$O$2)*I377)/100,2)),IF(ABS(G377)&lt;$O$4,0,ROUND(((ABS(G377)-$O$4)*I377)/100,2))))))),0),2)</f>
        <v>0</v>
      </c>
      <c r="O377" s="136">
        <f>ROUND(IF(I377="",0,((IF(M377=0,(IF(F377&lt;$M$4,IF(ABS(G377)&gt;$O$2,ROUND(($O$2*I377/100),2),ABS(G377)*I377/100),IF(ABS(G377)&gt;$O$4,ROUND(($O$4*I377/100),2),ABS(G377)*I377/100))),0)))),2)</f>
        <v>0</v>
      </c>
      <c r="P377" s="137"/>
      <c r="Q377" s="137"/>
      <c r="R377" s="137"/>
    </row>
    <row r="378" spans="1:18" customHeight="1" ht="13.2">
      <c r="A378" t="str">
        <f>IF(B378="","",A377+1)</f>
        <v/>
      </c>
      <c r="B378" s="143"/>
      <c r="D378" s="2"/>
      <c r="F378" s="143"/>
      <c r="G378" s="2"/>
      <c r="H378" s="121"/>
      <c r="I378" s="142"/>
      <c r="J378" s="2"/>
      <c r="L378" s="124"/>
      <c r="M378" s="136">
        <f>IF(I378="",0,(IF(H378="D",0,(G378*I378)/100)))</f>
        <v>0</v>
      </c>
      <c r="N378" s="136">
        <f>ROUND(IF(M378=0,(IF(I378="",0,((IF(F378&lt;$M$4,IF(ABS(G378)&lt;$O$2,0,ROUND(((ABS(G378)-$O$2)*I378)/100,2)),IF(ABS(G378)&lt;$O$4,0,ROUND(((ABS(G378)-$O$4)*I378)/100,2))))))),0),2)</f>
        <v>0</v>
      </c>
      <c r="O378" s="136">
        <f>ROUND(IF(I378="",0,((IF(M378=0,(IF(F378&lt;$M$4,IF(ABS(G378)&gt;$O$2,ROUND(($O$2*I378/100),2),ABS(G378)*I378/100),IF(ABS(G378)&gt;$O$4,ROUND(($O$4*I378/100),2),ABS(G378)*I378/100))),0)))),2)</f>
        <v>0</v>
      </c>
      <c r="P378" s="137"/>
      <c r="Q378" s="137"/>
      <c r="R378" s="137"/>
    </row>
    <row r="379" spans="1:18" customHeight="1" ht="13.2">
      <c r="A379" t="str">
        <f>IF(B379="","",A378+1)</f>
        <v/>
      </c>
      <c r="B379" s="143"/>
      <c r="D379" s="2"/>
      <c r="F379" s="143"/>
      <c r="G379" s="2"/>
      <c r="H379" s="121"/>
      <c r="I379" s="142"/>
      <c r="J379" s="2"/>
      <c r="L379" s="124"/>
      <c r="M379" s="136">
        <f>IF(I379="",0,(IF(H379="D",0,(G379*I379)/100)))</f>
        <v>0</v>
      </c>
      <c r="N379" s="136">
        <f>ROUND(IF(M379=0,(IF(I379="",0,((IF(F379&lt;$M$4,IF(ABS(G379)&lt;$O$2,0,ROUND(((ABS(G379)-$O$2)*I379)/100,2)),IF(ABS(G379)&lt;$O$4,0,ROUND(((ABS(G379)-$O$4)*I379)/100,2))))))),0),2)</f>
        <v>0</v>
      </c>
      <c r="O379" s="136">
        <f>ROUND(IF(I379="",0,((IF(M379=0,(IF(F379&lt;$M$4,IF(ABS(G379)&gt;$O$2,ROUND(($O$2*I379/100),2),ABS(G379)*I379/100),IF(ABS(G379)&gt;$O$4,ROUND(($O$4*I379/100),2),ABS(G379)*I379/100))),0)))),2)</f>
        <v>0</v>
      </c>
      <c r="P379" s="137"/>
      <c r="Q379" s="137"/>
      <c r="R379" s="137"/>
    </row>
    <row r="380" spans="1:18" customHeight="1" ht="13.2">
      <c r="A380" t="str">
        <f>IF(B380="","",A379+1)</f>
        <v/>
      </c>
      <c r="B380" s="143"/>
      <c r="D380" s="2"/>
      <c r="F380" s="143"/>
      <c r="G380" s="2"/>
      <c r="H380" s="121"/>
      <c r="I380" s="142"/>
      <c r="J380" s="2"/>
      <c r="L380" s="124"/>
      <c r="M380" s="136">
        <f>IF(I380="",0,(IF(H380="D",0,(G380*I380)/100)))</f>
        <v>0</v>
      </c>
      <c r="N380" s="136">
        <f>ROUND(IF(M380=0,(IF(I380="",0,((IF(F380&lt;$M$4,IF(ABS(G380)&lt;$O$2,0,ROUND(((ABS(G380)-$O$2)*I380)/100,2)),IF(ABS(G380)&lt;$O$4,0,ROUND(((ABS(G380)-$O$4)*I380)/100,2))))))),0),2)</f>
        <v>0</v>
      </c>
      <c r="O380" s="136">
        <f>ROUND(IF(I380="",0,((IF(M380=0,(IF(F380&lt;$M$4,IF(ABS(G380)&gt;$O$2,ROUND(($O$2*I380/100),2),ABS(G380)*I380/100),IF(ABS(G380)&gt;$O$4,ROUND(($O$4*I380/100),2),ABS(G380)*I380/100))),0)))),2)</f>
        <v>0</v>
      </c>
      <c r="P380" s="137"/>
      <c r="Q380" s="137"/>
      <c r="R380" s="137"/>
    </row>
    <row r="381" spans="1:18" customHeight="1" ht="13.2">
      <c r="A381" t="str">
        <f>IF(B381="","",A380+1)</f>
        <v/>
      </c>
      <c r="B381" s="143"/>
      <c r="D381" s="2"/>
      <c r="F381" s="143"/>
      <c r="G381" s="2"/>
      <c r="H381" s="121"/>
      <c r="I381" s="142"/>
      <c r="J381" s="2"/>
      <c r="L381" s="124"/>
      <c r="M381" s="136">
        <f>IF(I381="",0,(IF(H381="D",0,(G381*I381)/100)))</f>
        <v>0</v>
      </c>
      <c r="N381" s="136">
        <f>ROUND(IF(M381=0,(IF(I381="",0,((IF(F381&lt;$M$4,IF(ABS(G381)&lt;$O$2,0,ROUND(((ABS(G381)-$O$2)*I381)/100,2)),IF(ABS(G381)&lt;$O$4,0,ROUND(((ABS(G381)-$O$4)*I381)/100,2))))))),0),2)</f>
        <v>0</v>
      </c>
      <c r="O381" s="136">
        <f>ROUND(IF(I381="",0,((IF(M381=0,(IF(F381&lt;$M$4,IF(ABS(G381)&gt;$O$2,ROUND(($O$2*I381/100),2),ABS(G381)*I381/100),IF(ABS(G381)&gt;$O$4,ROUND(($O$4*I381/100),2),ABS(G381)*I381/100))),0)))),2)</f>
        <v>0</v>
      </c>
      <c r="P381" s="137"/>
      <c r="Q381" s="137"/>
      <c r="R381" s="137"/>
    </row>
    <row r="382" spans="1:18" customHeight="1" ht="13.2">
      <c r="A382" t="str">
        <f>IF(B382="","",A381+1)</f>
        <v/>
      </c>
      <c r="B382" s="143"/>
      <c r="D382" s="2"/>
      <c r="F382" s="143"/>
      <c r="G382" s="2"/>
      <c r="H382" s="121"/>
      <c r="I382" s="142"/>
      <c r="J382" s="2"/>
      <c r="L382" s="124"/>
      <c r="M382" s="136">
        <f>IF(I382="",0,(IF(H382="D",0,(G382*I382)/100)))</f>
        <v>0</v>
      </c>
      <c r="N382" s="136">
        <f>ROUND(IF(M382=0,(IF(I382="",0,((IF(F382&lt;$M$4,IF(ABS(G382)&lt;$O$2,0,ROUND(((ABS(G382)-$O$2)*I382)/100,2)),IF(ABS(G382)&lt;$O$4,0,ROUND(((ABS(G382)-$O$4)*I382)/100,2))))))),0),2)</f>
        <v>0</v>
      </c>
      <c r="O382" s="136">
        <f>ROUND(IF(I382="",0,((IF(M382=0,(IF(F382&lt;$M$4,IF(ABS(G382)&gt;$O$2,ROUND(($O$2*I382/100),2),ABS(G382)*I382/100),IF(ABS(G382)&gt;$O$4,ROUND(($O$4*I382/100),2),ABS(G382)*I382/100))),0)))),2)</f>
        <v>0</v>
      </c>
      <c r="P382" s="137"/>
      <c r="Q382" s="137"/>
      <c r="R382" s="137"/>
    </row>
    <row r="383" spans="1:18" customHeight="1" ht="13.2">
      <c r="A383" t="str">
        <f>IF(B383="","",A382+1)</f>
        <v/>
      </c>
      <c r="B383" s="143"/>
      <c r="D383" s="2"/>
      <c r="F383" s="143"/>
      <c r="G383" s="2"/>
      <c r="H383" s="121"/>
      <c r="I383" s="142"/>
      <c r="J383" s="2"/>
      <c r="L383" s="124"/>
      <c r="M383" s="136">
        <f>IF(I383="",0,(IF(H383="D",0,(G383*I383)/100)))</f>
        <v>0</v>
      </c>
      <c r="N383" s="136">
        <f>ROUND(IF(M383=0,(IF(I383="",0,((IF(F383&lt;$M$4,IF(ABS(G383)&lt;$O$2,0,ROUND(((ABS(G383)-$O$2)*I383)/100,2)),IF(ABS(G383)&lt;$O$4,0,ROUND(((ABS(G383)-$O$4)*I383)/100,2))))))),0),2)</f>
        <v>0</v>
      </c>
      <c r="O383" s="136">
        <f>ROUND(IF(I383="",0,((IF(M383=0,(IF(F383&lt;$M$4,IF(ABS(G383)&gt;$O$2,ROUND(($O$2*I383/100),2),ABS(G383)*I383/100),IF(ABS(G383)&gt;$O$4,ROUND(($O$4*I383/100),2),ABS(G383)*I383/100))),0)))),2)</f>
        <v>0</v>
      </c>
      <c r="P383" s="137"/>
      <c r="Q383" s="137"/>
      <c r="R383" s="137"/>
    </row>
    <row r="384" spans="1:18" customHeight="1" ht="13.2">
      <c r="A384" t="str">
        <f>IF(B384="","",A383+1)</f>
        <v/>
      </c>
      <c r="B384" s="143"/>
      <c r="D384" s="2"/>
      <c r="F384" s="143"/>
      <c r="G384" s="2"/>
      <c r="H384" s="121"/>
      <c r="I384" s="142"/>
      <c r="J384" s="2"/>
      <c r="L384" s="124"/>
      <c r="M384" s="136">
        <f>IF(I384="",0,(IF(H384="D",0,(G384*I384)/100)))</f>
        <v>0</v>
      </c>
      <c r="N384" s="136">
        <f>ROUND(IF(M384=0,(IF(I384="",0,((IF(F384&lt;$M$4,IF(ABS(G384)&lt;$O$2,0,ROUND(((ABS(G384)-$O$2)*I384)/100,2)),IF(ABS(G384)&lt;$O$4,0,ROUND(((ABS(G384)-$O$4)*I384)/100,2))))))),0),2)</f>
        <v>0</v>
      </c>
      <c r="O384" s="136">
        <f>ROUND(IF(I384="",0,((IF(M384=0,(IF(F384&lt;$M$4,IF(ABS(G384)&gt;$O$2,ROUND(($O$2*I384/100),2),ABS(G384)*I384/100),IF(ABS(G384)&gt;$O$4,ROUND(($O$4*I384/100),2),ABS(G384)*I384/100))),0)))),2)</f>
        <v>0</v>
      </c>
      <c r="P384" s="137"/>
      <c r="Q384" s="137"/>
      <c r="R384" s="137"/>
    </row>
    <row r="385" spans="1:18" customHeight="1" ht="13.2">
      <c r="A385" t="str">
        <f>IF(B385="","",A384+1)</f>
        <v/>
      </c>
      <c r="B385" s="143"/>
      <c r="D385" s="2"/>
      <c r="F385" s="143"/>
      <c r="G385" s="2"/>
      <c r="H385" s="121"/>
      <c r="I385" s="142"/>
      <c r="J385" s="2"/>
      <c r="L385" s="124"/>
      <c r="M385" s="136">
        <f>IF(I385="",0,(IF(H385="D",0,(G385*I385)/100)))</f>
        <v>0</v>
      </c>
      <c r="N385" s="136">
        <f>ROUND(IF(M385=0,(IF(I385="",0,((IF(F385&lt;$M$4,IF(ABS(G385)&lt;$O$2,0,ROUND(((ABS(G385)-$O$2)*I385)/100,2)),IF(ABS(G385)&lt;$O$4,0,ROUND(((ABS(G385)-$O$4)*I385)/100,2))))))),0),2)</f>
        <v>0</v>
      </c>
      <c r="O385" s="136">
        <f>ROUND(IF(I385="",0,((IF(M385=0,(IF(F385&lt;$M$4,IF(ABS(G385)&gt;$O$2,ROUND(($O$2*I385/100),2),ABS(G385)*I385/100),IF(ABS(G385)&gt;$O$4,ROUND(($O$4*I385/100),2),ABS(G385)*I385/100))),0)))),2)</f>
        <v>0</v>
      </c>
      <c r="P385" s="137"/>
      <c r="Q385" s="137"/>
      <c r="R385" s="137"/>
    </row>
    <row r="386" spans="1:18" customHeight="1" ht="13.2">
      <c r="A386" t="str">
        <f>IF(B386="","",A385+1)</f>
        <v/>
      </c>
      <c r="B386" s="143"/>
      <c r="D386" s="2"/>
      <c r="F386" s="143"/>
      <c r="G386" s="2"/>
      <c r="H386" s="121"/>
      <c r="I386" s="142"/>
      <c r="J386" s="2"/>
      <c r="L386" s="124"/>
      <c r="M386" s="136">
        <f>IF(I386="",0,(IF(H386="D",0,(G386*I386)/100)))</f>
        <v>0</v>
      </c>
      <c r="N386" s="136">
        <f>ROUND(IF(M386=0,(IF(I386="",0,((IF(F386&lt;$M$4,IF(ABS(G386)&lt;$O$2,0,ROUND(((ABS(G386)-$O$2)*I386)/100,2)),IF(ABS(G386)&lt;$O$4,0,ROUND(((ABS(G386)-$O$4)*I386)/100,2))))))),0),2)</f>
        <v>0</v>
      </c>
      <c r="O386" s="136">
        <f>ROUND(IF(I386="",0,((IF(M386=0,(IF(F386&lt;$M$4,IF(ABS(G386)&gt;$O$2,ROUND(($O$2*I386/100),2),ABS(G386)*I386/100),IF(ABS(G386)&gt;$O$4,ROUND(($O$4*I386/100),2),ABS(G386)*I386/100))),0)))),2)</f>
        <v>0</v>
      </c>
      <c r="P386" s="137"/>
      <c r="Q386" s="137"/>
      <c r="R386" s="137"/>
    </row>
    <row r="387" spans="1:18" customHeight="1" ht="13.2">
      <c r="A387" t="str">
        <f>IF(B387="","",A386+1)</f>
        <v/>
      </c>
      <c r="B387" s="143"/>
      <c r="D387" s="2"/>
      <c r="F387" s="143"/>
      <c r="G387" s="2"/>
      <c r="H387" s="121"/>
      <c r="I387" s="142"/>
      <c r="J387" s="2"/>
      <c r="L387" s="124"/>
      <c r="M387" s="136">
        <f>IF(I387="",0,(IF(H387="D",0,(G387*I387)/100)))</f>
        <v>0</v>
      </c>
      <c r="N387" s="136">
        <f>ROUND(IF(M387=0,(IF(I387="",0,((IF(F387&lt;$M$4,IF(ABS(G387)&lt;$O$2,0,ROUND(((ABS(G387)-$O$2)*I387)/100,2)),IF(ABS(G387)&lt;$O$4,0,ROUND(((ABS(G387)-$O$4)*I387)/100,2))))))),0),2)</f>
        <v>0</v>
      </c>
      <c r="O387" s="136">
        <f>ROUND(IF(I387="",0,((IF(M387=0,(IF(F387&lt;$M$4,IF(ABS(G387)&gt;$O$2,ROUND(($O$2*I387/100),2),ABS(G387)*I387/100),IF(ABS(G387)&gt;$O$4,ROUND(($O$4*I387/100),2),ABS(G387)*I387/100))),0)))),2)</f>
        <v>0</v>
      </c>
      <c r="P387" s="137"/>
      <c r="Q387" s="137"/>
      <c r="R387" s="137"/>
    </row>
    <row r="388" spans="1:18" customHeight="1" ht="13.2">
      <c r="A388" t="str">
        <f>IF(B388="","",A387+1)</f>
        <v/>
      </c>
      <c r="B388" s="143"/>
      <c r="D388" s="2"/>
      <c r="F388" s="143"/>
      <c r="G388" s="2"/>
      <c r="H388" s="121"/>
      <c r="I388" s="142"/>
      <c r="J388" s="2"/>
      <c r="L388" s="124"/>
      <c r="M388" s="136">
        <f>IF(I388="",0,(IF(H388="D",0,(G388*I388)/100)))</f>
        <v>0</v>
      </c>
      <c r="N388" s="136">
        <f>ROUND(IF(M388=0,(IF(I388="",0,((IF(F388&lt;$M$4,IF(ABS(G388)&lt;$O$2,0,ROUND(((ABS(G388)-$O$2)*I388)/100,2)),IF(ABS(G388)&lt;$O$4,0,ROUND(((ABS(G388)-$O$4)*I388)/100,2))))))),0),2)</f>
        <v>0</v>
      </c>
      <c r="O388" s="136">
        <f>ROUND(IF(I388="",0,((IF(M388=0,(IF(F388&lt;$M$4,IF(ABS(G388)&gt;$O$2,ROUND(($O$2*I388/100),2),ABS(G388)*I388/100),IF(ABS(G388)&gt;$O$4,ROUND(($O$4*I388/100),2),ABS(G388)*I388/100))),0)))),2)</f>
        <v>0</v>
      </c>
      <c r="P388" s="137"/>
      <c r="Q388" s="137"/>
      <c r="R388" s="137"/>
    </row>
    <row r="389" spans="1:18" customHeight="1" ht="13.2">
      <c r="A389" t="str">
        <f>IF(B389="","",A388+1)</f>
        <v/>
      </c>
      <c r="B389" s="143"/>
      <c r="D389" s="2"/>
      <c r="F389" s="143"/>
      <c r="G389" s="2"/>
      <c r="H389" s="121"/>
      <c r="I389" s="142"/>
      <c r="J389" s="2"/>
      <c r="L389" s="124"/>
      <c r="M389" s="136">
        <f>IF(I389="",0,(IF(H389="D",0,(G389*I389)/100)))</f>
        <v>0</v>
      </c>
      <c r="N389" s="136">
        <f>ROUND(IF(M389=0,(IF(I389="",0,((IF(F389&lt;$M$4,IF(ABS(G389)&lt;$O$2,0,ROUND(((ABS(G389)-$O$2)*I389)/100,2)),IF(ABS(G389)&lt;$O$4,0,ROUND(((ABS(G389)-$O$4)*I389)/100,2))))))),0),2)</f>
        <v>0</v>
      </c>
      <c r="O389" s="136">
        <f>ROUND(IF(I389="",0,((IF(M389=0,(IF(F389&lt;$M$4,IF(ABS(G389)&gt;$O$2,ROUND(($O$2*I389/100),2),ABS(G389)*I389/100),IF(ABS(G389)&gt;$O$4,ROUND(($O$4*I389/100),2),ABS(G389)*I389/100))),0)))),2)</f>
        <v>0</v>
      </c>
      <c r="P389" s="137"/>
      <c r="Q389" s="137"/>
      <c r="R389" s="137"/>
    </row>
    <row r="390" spans="1:18" customHeight="1" ht="13.2">
      <c r="A390" t="str">
        <f>IF(B390="","",A389+1)</f>
        <v/>
      </c>
      <c r="B390" s="143"/>
      <c r="D390" s="2"/>
      <c r="F390" s="143"/>
      <c r="G390" s="2"/>
      <c r="H390" s="121"/>
      <c r="I390" s="142"/>
      <c r="J390" s="2"/>
      <c r="L390" s="124"/>
      <c r="M390" s="136">
        <f>IF(I390="",0,(IF(H390="D",0,(G390*I390)/100)))</f>
        <v>0</v>
      </c>
      <c r="N390" s="136">
        <f>ROUND(IF(M390=0,(IF(I390="",0,((IF(F390&lt;$M$4,IF(ABS(G390)&lt;$O$2,0,ROUND(((ABS(G390)-$O$2)*I390)/100,2)),IF(ABS(G390)&lt;$O$4,0,ROUND(((ABS(G390)-$O$4)*I390)/100,2))))))),0),2)</f>
        <v>0</v>
      </c>
      <c r="O390" s="136">
        <f>ROUND(IF(I390="",0,((IF(M390=0,(IF(F390&lt;$M$4,IF(ABS(G390)&gt;$O$2,ROUND(($O$2*I390/100),2),ABS(G390)*I390/100),IF(ABS(G390)&gt;$O$4,ROUND(($O$4*I390/100),2),ABS(G390)*I390/100))),0)))),2)</f>
        <v>0</v>
      </c>
      <c r="P390" s="137"/>
      <c r="Q390" s="137"/>
      <c r="R390" s="137"/>
    </row>
    <row r="391" spans="1:18" customHeight="1" ht="13.2">
      <c r="A391" t="str">
        <f>IF(B391="","",A390+1)</f>
        <v/>
      </c>
      <c r="B391" s="143"/>
      <c r="D391" s="2"/>
      <c r="F391" s="143"/>
      <c r="G391" s="2"/>
      <c r="H391" s="121"/>
      <c r="I391" s="142"/>
      <c r="J391" s="2"/>
      <c r="L391" s="124"/>
      <c r="M391" s="136">
        <f>IF(I391="",0,(IF(H391="D",0,(G391*I391)/100)))</f>
        <v>0</v>
      </c>
      <c r="N391" s="136">
        <f>ROUND(IF(M391=0,(IF(I391="",0,((IF(F391&lt;$M$4,IF(ABS(G391)&lt;$O$2,0,ROUND(((ABS(G391)-$O$2)*I391)/100,2)),IF(ABS(G391)&lt;$O$4,0,ROUND(((ABS(G391)-$O$4)*I391)/100,2))))))),0),2)</f>
        <v>0</v>
      </c>
      <c r="O391" s="136">
        <f>ROUND(IF(I391="",0,((IF(M391=0,(IF(F391&lt;$M$4,IF(ABS(G391)&gt;$O$2,ROUND(($O$2*I391/100),2),ABS(G391)*I391/100),IF(ABS(G391)&gt;$O$4,ROUND(($O$4*I391/100),2),ABS(G391)*I391/100))),0)))),2)</f>
        <v>0</v>
      </c>
      <c r="P391" s="137"/>
      <c r="Q391" s="137"/>
      <c r="R391" s="137"/>
    </row>
    <row r="392" spans="1:18" customHeight="1" ht="13.2">
      <c r="A392" t="str">
        <f>IF(B392="","",A391+1)</f>
        <v/>
      </c>
      <c r="B392" s="143"/>
      <c r="D392" s="2"/>
      <c r="F392" s="143"/>
      <c r="G392" s="2"/>
      <c r="H392" s="121"/>
      <c r="I392" s="142"/>
      <c r="J392" s="2"/>
      <c r="L392" s="124"/>
      <c r="M392" s="136">
        <f>IF(I392="",0,(IF(H392="D",0,(G392*I392)/100)))</f>
        <v>0</v>
      </c>
      <c r="N392" s="136">
        <f>ROUND(IF(M392=0,(IF(I392="",0,((IF(F392&lt;$M$4,IF(ABS(G392)&lt;$O$2,0,ROUND(((ABS(G392)-$O$2)*I392)/100,2)),IF(ABS(G392)&lt;$O$4,0,ROUND(((ABS(G392)-$O$4)*I392)/100,2))))))),0),2)</f>
        <v>0</v>
      </c>
      <c r="O392" s="136">
        <f>ROUND(IF(I392="",0,((IF(M392=0,(IF(F392&lt;$M$4,IF(ABS(G392)&gt;$O$2,ROUND(($O$2*I392/100),2),ABS(G392)*I392/100),IF(ABS(G392)&gt;$O$4,ROUND(($O$4*I392/100),2),ABS(G392)*I392/100))),0)))),2)</f>
        <v>0</v>
      </c>
      <c r="P392" s="137"/>
      <c r="Q392" s="137"/>
      <c r="R392" s="137"/>
    </row>
    <row r="393" spans="1:18" customHeight="1" ht="13.2">
      <c r="A393" t="str">
        <f>IF(B393="","",A392+1)</f>
        <v/>
      </c>
      <c r="B393" s="143"/>
      <c r="D393" s="2"/>
      <c r="F393" s="143"/>
      <c r="G393" s="2"/>
      <c r="H393" s="121"/>
      <c r="I393" s="142"/>
      <c r="J393" s="2"/>
      <c r="L393" s="124"/>
      <c r="M393" s="136">
        <f>IF(I393="",0,(IF(H393="D",0,(G393*I393)/100)))</f>
        <v>0</v>
      </c>
      <c r="N393" s="136">
        <f>ROUND(IF(M393=0,(IF(I393="",0,((IF(F393&lt;$M$4,IF(ABS(G393)&lt;$O$2,0,ROUND(((ABS(G393)-$O$2)*I393)/100,2)),IF(ABS(G393)&lt;$O$4,0,ROUND(((ABS(G393)-$O$4)*I393)/100,2))))))),0),2)</f>
        <v>0</v>
      </c>
      <c r="O393" s="136">
        <f>ROUND(IF(I393="",0,((IF(M393=0,(IF(F393&lt;$M$4,IF(ABS(G393)&gt;$O$2,ROUND(($O$2*I393/100),2),ABS(G393)*I393/100),IF(ABS(G393)&gt;$O$4,ROUND(($O$4*I393/100),2),ABS(G393)*I393/100))),0)))),2)</f>
        <v>0</v>
      </c>
      <c r="P393" s="137"/>
      <c r="Q393" s="137"/>
      <c r="R393" s="137"/>
    </row>
    <row r="394" spans="1:18" customHeight="1" ht="13.2">
      <c r="A394" t="str">
        <f>IF(B394="","",A393+1)</f>
        <v/>
      </c>
      <c r="B394" s="143"/>
      <c r="D394" s="2"/>
      <c r="F394" s="143"/>
      <c r="G394" s="2"/>
      <c r="H394" s="121"/>
      <c r="I394" s="142"/>
      <c r="J394" s="2"/>
      <c r="L394" s="124"/>
      <c r="M394" s="136">
        <f>IF(I394="",0,(IF(H394="D",0,(G394*I394)/100)))</f>
        <v>0</v>
      </c>
      <c r="N394" s="136">
        <f>ROUND(IF(M394=0,(IF(I394="",0,((IF(F394&lt;$M$4,IF(ABS(G394)&lt;$O$2,0,ROUND(((ABS(G394)-$O$2)*I394)/100,2)),IF(ABS(G394)&lt;$O$4,0,ROUND(((ABS(G394)-$O$4)*I394)/100,2))))))),0),2)</f>
        <v>0</v>
      </c>
      <c r="O394" s="136">
        <f>ROUND(IF(I394="",0,((IF(M394=0,(IF(F394&lt;$M$4,IF(ABS(G394)&gt;$O$2,ROUND(($O$2*I394/100),2),ABS(G394)*I394/100),IF(ABS(G394)&gt;$O$4,ROUND(($O$4*I394/100),2),ABS(G394)*I394/100))),0)))),2)</f>
        <v>0</v>
      </c>
      <c r="P394" s="137"/>
      <c r="Q394" s="137"/>
      <c r="R394" s="137"/>
    </row>
    <row r="395" spans="1:18" customHeight="1" ht="13.2">
      <c r="A395" t="str">
        <f>IF(B395="","",A394+1)</f>
        <v/>
      </c>
      <c r="B395" s="143"/>
      <c r="D395" s="2"/>
      <c r="F395" s="143"/>
      <c r="G395" s="2"/>
      <c r="H395" s="121"/>
      <c r="I395" s="142"/>
      <c r="J395" s="2"/>
      <c r="L395" s="124"/>
      <c r="M395" s="136">
        <f>IF(I395="",0,(IF(H395="D",0,(G395*I395)/100)))</f>
        <v>0</v>
      </c>
      <c r="N395" s="136">
        <f>ROUND(IF(M395=0,(IF(I395="",0,((IF(F395&lt;$M$4,IF(ABS(G395)&lt;$O$2,0,ROUND(((ABS(G395)-$O$2)*I395)/100,2)),IF(ABS(G395)&lt;$O$4,0,ROUND(((ABS(G395)-$O$4)*I395)/100,2))))))),0),2)</f>
        <v>0</v>
      </c>
      <c r="O395" s="136">
        <f>ROUND(IF(I395="",0,((IF(M395=0,(IF(F395&lt;$M$4,IF(ABS(G395)&gt;$O$2,ROUND(($O$2*I395/100),2),ABS(G395)*I395/100),IF(ABS(G395)&gt;$O$4,ROUND(($O$4*I395/100),2),ABS(G395)*I395/100))),0)))),2)</f>
        <v>0</v>
      </c>
      <c r="P395" s="137"/>
      <c r="Q395" s="137"/>
      <c r="R395" s="137"/>
    </row>
    <row r="396" spans="1:18" customHeight="1" ht="13.2">
      <c r="A396" t="str">
        <f>IF(B396="","",A395+1)</f>
        <v/>
      </c>
      <c r="B396" s="143"/>
      <c r="D396" s="2"/>
      <c r="F396" s="143"/>
      <c r="G396" s="2"/>
      <c r="H396" s="121"/>
      <c r="I396" s="142"/>
      <c r="J396" s="2"/>
      <c r="L396" s="124"/>
      <c r="M396" s="136">
        <f>IF(I396="",0,(IF(H396="D",0,(G396*I396)/100)))</f>
        <v>0</v>
      </c>
      <c r="N396" s="136">
        <f>ROUND(IF(M396=0,(IF(I396="",0,((IF(F396&lt;$M$4,IF(ABS(G396)&lt;$O$2,0,ROUND(((ABS(G396)-$O$2)*I396)/100,2)),IF(ABS(G396)&lt;$O$4,0,ROUND(((ABS(G396)-$O$4)*I396)/100,2))))))),0),2)</f>
        <v>0</v>
      </c>
      <c r="O396" s="136">
        <f>ROUND(IF(I396="",0,((IF(M396=0,(IF(F396&lt;$M$4,IF(ABS(G396)&gt;$O$2,ROUND(($O$2*I396/100),2),ABS(G396)*I396/100),IF(ABS(G396)&gt;$O$4,ROUND(($O$4*I396/100),2),ABS(G396)*I396/100))),0)))),2)</f>
        <v>0</v>
      </c>
      <c r="P396" s="137"/>
      <c r="Q396" s="137"/>
      <c r="R396" s="137"/>
    </row>
    <row r="397" spans="1:18" customHeight="1" ht="13.2">
      <c r="A397" t="str">
        <f>IF(B397="","",A396+1)</f>
        <v/>
      </c>
      <c r="B397" s="143"/>
      <c r="D397" s="2"/>
      <c r="F397" s="143"/>
      <c r="G397" s="2"/>
      <c r="H397" s="121"/>
      <c r="I397" s="142"/>
      <c r="J397" s="2"/>
      <c r="L397" s="124"/>
      <c r="M397" s="136">
        <f>IF(I397="",0,(IF(H397="D",0,(G397*I397)/100)))</f>
        <v>0</v>
      </c>
      <c r="N397" s="136">
        <f>ROUND(IF(M397=0,(IF(I397="",0,((IF(F397&lt;$M$4,IF(ABS(G397)&lt;$O$2,0,ROUND(((ABS(G397)-$O$2)*I397)/100,2)),IF(ABS(G397)&lt;$O$4,0,ROUND(((ABS(G397)-$O$4)*I397)/100,2))))))),0),2)</f>
        <v>0</v>
      </c>
      <c r="O397" s="136">
        <f>ROUND(IF(I397="",0,((IF(M397=0,(IF(F397&lt;$M$4,IF(ABS(G397)&gt;$O$2,ROUND(($O$2*I397/100),2),ABS(G397)*I397/100),IF(ABS(G397)&gt;$O$4,ROUND(($O$4*I397/100),2),ABS(G397)*I397/100))),0)))),2)</f>
        <v>0</v>
      </c>
      <c r="P397" s="137"/>
      <c r="Q397" s="137"/>
      <c r="R397" s="137"/>
    </row>
    <row r="398" spans="1:18" customHeight="1" ht="13.2">
      <c r="A398" t="str">
        <f>IF(B398="","",A397+1)</f>
        <v/>
      </c>
      <c r="B398" s="143"/>
      <c r="D398" s="2"/>
      <c r="F398" s="143"/>
      <c r="G398" s="2"/>
      <c r="H398" s="121"/>
      <c r="I398" s="142"/>
      <c r="J398" s="2"/>
      <c r="L398" s="124"/>
      <c r="M398" s="136">
        <f>IF(I398="",0,(IF(H398="D",0,(G398*I398)/100)))</f>
        <v>0</v>
      </c>
      <c r="N398" s="136">
        <f>ROUND(IF(M398=0,(IF(I398="",0,((IF(F398&lt;$M$4,IF(ABS(G398)&lt;$O$2,0,ROUND(((ABS(G398)-$O$2)*I398)/100,2)),IF(ABS(G398)&lt;$O$4,0,ROUND(((ABS(G398)-$O$4)*I398)/100,2))))))),0),2)</f>
        <v>0</v>
      </c>
      <c r="O398" s="136">
        <f>ROUND(IF(I398="",0,((IF(M398=0,(IF(F398&lt;$M$4,IF(ABS(G398)&gt;$O$2,ROUND(($O$2*I398/100),2),ABS(G398)*I398/100),IF(ABS(G398)&gt;$O$4,ROUND(($O$4*I398/100),2),ABS(G398)*I398/100))),0)))),2)</f>
        <v>0</v>
      </c>
      <c r="P398" s="137"/>
      <c r="Q398" s="137"/>
      <c r="R398" s="137"/>
    </row>
    <row r="399" spans="1:18" customHeight="1" ht="13.2">
      <c r="A399" t="str">
        <f>IF(B399="","",A398+1)</f>
        <v/>
      </c>
      <c r="B399" s="143"/>
      <c r="D399" s="2"/>
      <c r="F399" s="143"/>
      <c r="G399" s="2"/>
      <c r="H399" s="121"/>
      <c r="I399" s="142"/>
      <c r="J399" s="2"/>
      <c r="L399" s="124"/>
      <c r="M399" s="136">
        <f>IF(I399="",0,(IF(H399="D",0,(G399*I399)/100)))</f>
        <v>0</v>
      </c>
      <c r="N399" s="136">
        <f>ROUND(IF(M399=0,(IF(I399="",0,((IF(F399&lt;$M$4,IF(ABS(G399)&lt;$O$2,0,ROUND(((ABS(G399)-$O$2)*I399)/100,2)),IF(ABS(G399)&lt;$O$4,0,ROUND(((ABS(G399)-$O$4)*I399)/100,2))))))),0),2)</f>
        <v>0</v>
      </c>
      <c r="O399" s="136">
        <f>ROUND(IF(I399="",0,((IF(M399=0,(IF(F399&lt;$M$4,IF(ABS(G399)&gt;$O$2,ROUND(($O$2*I399/100),2),ABS(G399)*I399/100),IF(ABS(G399)&gt;$O$4,ROUND(($O$4*I399/100),2),ABS(G399)*I399/100))),0)))),2)</f>
        <v>0</v>
      </c>
      <c r="P399" s="137"/>
      <c r="Q399" s="137"/>
      <c r="R399" s="137"/>
    </row>
    <row r="400" spans="1:18" customHeight="1" ht="13.2">
      <c r="A400" t="str">
        <f>IF(B400="","",A399+1)</f>
        <v/>
      </c>
      <c r="B400" s="143"/>
      <c r="D400" s="2"/>
      <c r="F400" s="143"/>
      <c r="G400" s="2"/>
      <c r="H400" s="121"/>
      <c r="I400" s="142"/>
      <c r="J400" s="2"/>
      <c r="L400" s="124"/>
      <c r="M400" s="136">
        <f>IF(I400="",0,(IF(H400="D",0,(G400*I400)/100)))</f>
        <v>0</v>
      </c>
      <c r="N400" s="136">
        <f>ROUND(IF(M400=0,(IF(I400="",0,((IF(F400&lt;$M$4,IF(ABS(G400)&lt;$O$2,0,ROUND(((ABS(G400)-$O$2)*I400)/100,2)),IF(ABS(G400)&lt;$O$4,0,ROUND(((ABS(G400)-$O$4)*I400)/100,2))))))),0),2)</f>
        <v>0</v>
      </c>
      <c r="O400" s="136">
        <f>ROUND(IF(I400="",0,((IF(M400=0,(IF(F400&lt;$M$4,IF(ABS(G400)&gt;$O$2,ROUND(($O$2*I400/100),2),ABS(G400)*I400/100),IF(ABS(G400)&gt;$O$4,ROUND(($O$4*I400/100),2),ABS(G400)*I400/100))),0)))),2)</f>
        <v>0</v>
      </c>
      <c r="P400" s="137"/>
      <c r="Q400" s="137"/>
      <c r="R400" s="137"/>
    </row>
    <row r="401" spans="1:18" customHeight="1" ht="13.2">
      <c r="A401" t="str">
        <f>IF(B401="","",A400+1)</f>
        <v/>
      </c>
      <c r="B401" s="143"/>
      <c r="D401" s="2"/>
      <c r="F401" s="143"/>
      <c r="G401" s="2"/>
      <c r="H401" s="121"/>
      <c r="I401" s="142"/>
      <c r="J401" s="2"/>
      <c r="L401" s="124"/>
      <c r="M401" s="136">
        <f>IF(I401="",0,(IF(H401="D",0,(G401*I401)/100)))</f>
        <v>0</v>
      </c>
      <c r="N401" s="136">
        <f>ROUND(IF(M401=0,(IF(I401="",0,((IF(F401&lt;$M$4,IF(ABS(G401)&lt;$O$2,0,ROUND(((ABS(G401)-$O$2)*I401)/100,2)),IF(ABS(G401)&lt;$O$4,0,ROUND(((ABS(G401)-$O$4)*I401)/100,2))))))),0),2)</f>
        <v>0</v>
      </c>
      <c r="O401" s="136">
        <f>ROUND(IF(I401="",0,((IF(M401=0,(IF(F401&lt;$M$4,IF(ABS(G401)&gt;$O$2,ROUND(($O$2*I401/100),2),ABS(G401)*I401/100),IF(ABS(G401)&gt;$O$4,ROUND(($O$4*I401/100),2),ABS(G401)*I401/100))),0)))),2)</f>
        <v>0</v>
      </c>
      <c r="P401" s="137"/>
      <c r="Q401" s="137"/>
      <c r="R401" s="137"/>
    </row>
    <row r="402" spans="1:18" customHeight="1" ht="13.2">
      <c r="A402" t="str">
        <f>IF(B402="","",A401+1)</f>
        <v/>
      </c>
      <c r="B402" s="143"/>
      <c r="D402" s="2"/>
      <c r="F402" s="143"/>
      <c r="G402" s="2"/>
      <c r="H402" s="121"/>
      <c r="I402" s="142"/>
      <c r="J402" s="2"/>
      <c r="L402" s="124"/>
      <c r="M402" s="136">
        <f>IF(I402="",0,(IF(H402="D",0,(G402*I402)/100)))</f>
        <v>0</v>
      </c>
      <c r="N402" s="136">
        <f>ROUND(IF(M402=0,(IF(I402="",0,((IF(F402&lt;$M$4,IF(ABS(G402)&lt;$O$2,0,ROUND(((ABS(G402)-$O$2)*I402)/100,2)),IF(ABS(G402)&lt;$O$4,0,ROUND(((ABS(G402)-$O$4)*I402)/100,2))))))),0),2)</f>
        <v>0</v>
      </c>
      <c r="O402" s="136">
        <f>ROUND(IF(I402="",0,((IF(M402=0,(IF(F402&lt;$M$4,IF(ABS(G402)&gt;$O$2,ROUND(($O$2*I402/100),2),ABS(G402)*I402/100),IF(ABS(G402)&gt;$O$4,ROUND(($O$4*I402/100),2),ABS(G402)*I402/100))),0)))),2)</f>
        <v>0</v>
      </c>
      <c r="P402" s="137"/>
      <c r="Q402" s="137"/>
      <c r="R402" s="137"/>
    </row>
    <row r="403" spans="1:18" customHeight="1" ht="13.2">
      <c r="A403" t="str">
        <f>IF(B403="","",A402+1)</f>
        <v/>
      </c>
      <c r="B403" s="143"/>
      <c r="D403" s="2"/>
      <c r="F403" s="143"/>
      <c r="G403" s="2"/>
      <c r="H403" s="121"/>
      <c r="I403" s="142"/>
      <c r="J403" s="2"/>
      <c r="L403" s="124"/>
      <c r="M403" s="136">
        <f>IF(I403="",0,(IF(H403="D",0,(G403*I403)/100)))</f>
        <v>0</v>
      </c>
      <c r="N403" s="136">
        <f>ROUND(IF(M403=0,(IF(I403="",0,((IF(F403&lt;$M$4,IF(ABS(G403)&lt;$O$2,0,ROUND(((ABS(G403)-$O$2)*I403)/100,2)),IF(ABS(G403)&lt;$O$4,0,ROUND(((ABS(G403)-$O$4)*I403)/100,2))))))),0),2)</f>
        <v>0</v>
      </c>
      <c r="O403" s="136">
        <f>ROUND(IF(I403="",0,((IF(M403=0,(IF(F403&lt;$M$4,IF(ABS(G403)&gt;$O$2,ROUND(($O$2*I403/100),2),ABS(G403)*I403/100),IF(ABS(G403)&gt;$O$4,ROUND(($O$4*I403/100),2),ABS(G403)*I403/100))),0)))),2)</f>
        <v>0</v>
      </c>
      <c r="P403" s="137"/>
      <c r="Q403" s="137"/>
      <c r="R403" s="137"/>
    </row>
    <row r="404" spans="1:18" customHeight="1" ht="13.2">
      <c r="A404" t="str">
        <f>IF(B404="","",A403+1)</f>
        <v/>
      </c>
      <c r="B404" s="143"/>
      <c r="D404" s="2"/>
      <c r="F404" s="143"/>
      <c r="G404" s="2"/>
      <c r="H404" s="121"/>
      <c r="I404" s="142"/>
      <c r="J404" s="2"/>
      <c r="L404" s="124"/>
      <c r="M404" s="136">
        <f>IF(I404="",0,(IF(H404="D",0,(G404*I404)/100)))</f>
        <v>0</v>
      </c>
      <c r="N404" s="136">
        <f>ROUND(IF(M404=0,(IF(I404="",0,((IF(F404&lt;$M$4,IF(ABS(G404)&lt;$O$2,0,ROUND(((ABS(G404)-$O$2)*I404)/100,2)),IF(ABS(G404)&lt;$O$4,0,ROUND(((ABS(G404)-$O$4)*I404)/100,2))))))),0),2)</f>
        <v>0</v>
      </c>
      <c r="O404" s="136">
        <f>ROUND(IF(I404="",0,((IF(M404=0,(IF(F404&lt;$M$4,IF(ABS(G404)&gt;$O$2,ROUND(($O$2*I404/100),2),ABS(G404)*I404/100),IF(ABS(G404)&gt;$O$4,ROUND(($O$4*I404/100),2),ABS(G404)*I404/100))),0)))),2)</f>
        <v>0</v>
      </c>
      <c r="P404" s="137"/>
      <c r="Q404" s="137"/>
      <c r="R404" s="137"/>
    </row>
    <row r="405" spans="1:18" customHeight="1" ht="13.2">
      <c r="A405" t="str">
        <f>IF(B405="","",A404+1)</f>
        <v/>
      </c>
      <c r="B405" s="143"/>
      <c r="D405" s="2"/>
      <c r="F405" s="143"/>
      <c r="G405" s="2"/>
      <c r="H405" s="121"/>
      <c r="I405" s="142"/>
      <c r="J405" s="2"/>
      <c r="L405" s="124"/>
      <c r="M405" s="136">
        <f>IF(I405="",0,(IF(H405="D",0,(G405*I405)/100)))</f>
        <v>0</v>
      </c>
      <c r="N405" s="136">
        <f>ROUND(IF(M405=0,(IF(I405="",0,((IF(F405&lt;$M$4,IF(ABS(G405)&lt;$O$2,0,ROUND(((ABS(G405)-$O$2)*I405)/100,2)),IF(ABS(G405)&lt;$O$4,0,ROUND(((ABS(G405)-$O$4)*I405)/100,2))))))),0),2)</f>
        <v>0</v>
      </c>
      <c r="O405" s="136">
        <f>ROUND(IF(I405="",0,((IF(M405=0,(IF(F405&lt;$M$4,IF(ABS(G405)&gt;$O$2,ROUND(($O$2*I405/100),2),ABS(G405)*I405/100),IF(ABS(G405)&gt;$O$4,ROUND(($O$4*I405/100),2),ABS(G405)*I405/100))),0)))),2)</f>
        <v>0</v>
      </c>
      <c r="P405" s="137"/>
      <c r="Q405" s="137"/>
      <c r="R405" s="137"/>
    </row>
    <row r="406" spans="1:18" customHeight="1" ht="13.2">
      <c r="A406" t="str">
        <f>IF(B406="","",A405+1)</f>
        <v/>
      </c>
      <c r="B406" s="143"/>
      <c r="D406" s="2"/>
      <c r="F406" s="143"/>
      <c r="G406" s="2"/>
      <c r="H406" s="121"/>
      <c r="I406" s="142"/>
      <c r="J406" s="2"/>
      <c r="L406" s="124"/>
      <c r="M406" s="136">
        <f>IF(I406="",0,(IF(H406="D",0,(G406*I406)/100)))</f>
        <v>0</v>
      </c>
      <c r="N406" s="136">
        <f>ROUND(IF(M406=0,(IF(I406="",0,((IF(F406&lt;$M$4,IF(ABS(G406)&lt;$O$2,0,ROUND(((ABS(G406)-$O$2)*I406)/100,2)),IF(ABS(G406)&lt;$O$4,0,ROUND(((ABS(G406)-$O$4)*I406)/100,2))))))),0),2)</f>
        <v>0</v>
      </c>
      <c r="O406" s="136">
        <f>ROUND(IF(I406="",0,((IF(M406=0,(IF(F406&lt;$M$4,IF(ABS(G406)&gt;$O$2,ROUND(($O$2*I406/100),2),ABS(G406)*I406/100),IF(ABS(G406)&gt;$O$4,ROUND(($O$4*I406/100),2),ABS(G406)*I406/100))),0)))),2)</f>
        <v>0</v>
      </c>
      <c r="P406" s="137"/>
      <c r="Q406" s="137"/>
      <c r="R406" s="137"/>
    </row>
    <row r="407" spans="1:18" customHeight="1" ht="13.2">
      <c r="A407" t="str">
        <f>IF(B407="","",A406+1)</f>
        <v/>
      </c>
      <c r="B407" s="143"/>
      <c r="D407" s="2"/>
      <c r="F407" s="143"/>
      <c r="G407" s="2"/>
      <c r="H407" s="121"/>
      <c r="I407" s="142"/>
      <c r="J407" s="2"/>
      <c r="L407" s="124"/>
      <c r="M407" s="136">
        <f>IF(I407="",0,(IF(H407="D",0,(G407*I407)/100)))</f>
        <v>0</v>
      </c>
      <c r="N407" s="136">
        <f>ROUND(IF(M407=0,(IF(I407="",0,((IF(F407&lt;$M$4,IF(ABS(G407)&lt;$O$2,0,ROUND(((ABS(G407)-$O$2)*I407)/100,2)),IF(ABS(G407)&lt;$O$4,0,ROUND(((ABS(G407)-$O$4)*I407)/100,2))))))),0),2)</f>
        <v>0</v>
      </c>
      <c r="O407" s="136">
        <f>ROUND(IF(I407="",0,((IF(M407=0,(IF(F407&lt;$M$4,IF(ABS(G407)&gt;$O$2,ROUND(($O$2*I407/100),2),ABS(G407)*I407/100),IF(ABS(G407)&gt;$O$4,ROUND(($O$4*I407/100),2),ABS(G407)*I407/100))),0)))),2)</f>
        <v>0</v>
      </c>
      <c r="P407" s="137"/>
      <c r="Q407" s="137"/>
      <c r="R407" s="137"/>
    </row>
    <row r="408" spans="1:18" customHeight="1" ht="13.2">
      <c r="A408" t="str">
        <f>IF(B408="","",A407+1)</f>
        <v/>
      </c>
      <c r="B408" s="143"/>
      <c r="D408" s="2"/>
      <c r="F408" s="143"/>
      <c r="G408" s="2"/>
      <c r="H408" s="121"/>
      <c r="I408" s="142"/>
      <c r="J408" s="2"/>
      <c r="L408" s="124"/>
      <c r="M408" s="136">
        <f>IF(I408="",0,(IF(H408="D",0,(G408*I408)/100)))</f>
        <v>0</v>
      </c>
      <c r="N408" s="136">
        <f>ROUND(IF(M408=0,(IF(I408="",0,((IF(F408&lt;$M$4,IF(ABS(G408)&lt;$O$2,0,ROUND(((ABS(G408)-$O$2)*I408)/100,2)),IF(ABS(G408)&lt;$O$4,0,ROUND(((ABS(G408)-$O$4)*I408)/100,2))))))),0),2)</f>
        <v>0</v>
      </c>
      <c r="O408" s="136">
        <f>ROUND(IF(I408="",0,((IF(M408=0,(IF(F408&lt;$M$4,IF(ABS(G408)&gt;$O$2,ROUND(($O$2*I408/100),2),ABS(G408)*I408/100),IF(ABS(G408)&gt;$O$4,ROUND(($O$4*I408/100),2),ABS(G408)*I408/100))),0)))),2)</f>
        <v>0</v>
      </c>
      <c r="P408" s="137"/>
      <c r="Q408" s="137"/>
      <c r="R408" s="137"/>
    </row>
    <row r="409" spans="1:18" customHeight="1" ht="13.2">
      <c r="A409" t="str">
        <f>IF(B409="","",A408+1)</f>
        <v/>
      </c>
      <c r="B409" s="143"/>
      <c r="D409" s="2"/>
      <c r="F409" s="143"/>
      <c r="G409" s="2"/>
      <c r="H409" s="121"/>
      <c r="I409" s="142"/>
      <c r="J409" s="2"/>
      <c r="L409" s="124"/>
      <c r="M409" s="136">
        <f>IF(I409="",0,(IF(H409="D",0,(G409*I409)/100)))</f>
        <v>0</v>
      </c>
      <c r="N409" s="136">
        <f>ROUND(IF(M409=0,(IF(I409="",0,((IF(F409&lt;$M$4,IF(ABS(G409)&lt;$O$2,0,ROUND(((ABS(G409)-$O$2)*I409)/100,2)),IF(ABS(G409)&lt;$O$4,0,ROUND(((ABS(G409)-$O$4)*I409)/100,2))))))),0),2)</f>
        <v>0</v>
      </c>
      <c r="O409" s="136">
        <f>ROUND(IF(I409="",0,((IF(M409=0,(IF(F409&lt;$M$4,IF(ABS(G409)&gt;$O$2,ROUND(($O$2*I409/100),2),ABS(G409)*I409/100),IF(ABS(G409)&gt;$O$4,ROUND(($O$4*I409/100),2),ABS(G409)*I409/100))),0)))),2)</f>
        <v>0</v>
      </c>
      <c r="P409" s="137"/>
      <c r="Q409" s="137"/>
      <c r="R409" s="137"/>
    </row>
    <row r="410" spans="1:18" customHeight="1" ht="13.2">
      <c r="A410" t="str">
        <f>IF(B410="","",A409+1)</f>
        <v/>
      </c>
      <c r="B410" s="143"/>
      <c r="D410" s="2"/>
      <c r="F410" s="143"/>
      <c r="G410" s="2"/>
      <c r="H410" s="121"/>
      <c r="I410" s="142"/>
      <c r="J410" s="2"/>
      <c r="L410" s="124"/>
      <c r="M410" s="136">
        <f>IF(I410="",0,(IF(H410="D",0,(G410*I410)/100)))</f>
        <v>0</v>
      </c>
      <c r="N410" s="136">
        <f>ROUND(IF(M410=0,(IF(I410="",0,((IF(F410&lt;$M$4,IF(ABS(G410)&lt;$O$2,0,ROUND(((ABS(G410)-$O$2)*I410)/100,2)),IF(ABS(G410)&lt;$O$4,0,ROUND(((ABS(G410)-$O$4)*I410)/100,2))))))),0),2)</f>
        <v>0</v>
      </c>
      <c r="O410" s="136">
        <f>ROUND(IF(I410="",0,((IF(M410=0,(IF(F410&lt;$M$4,IF(ABS(G410)&gt;$O$2,ROUND(($O$2*I410/100),2),ABS(G410)*I410/100),IF(ABS(G410)&gt;$O$4,ROUND(($O$4*I410/100),2),ABS(G410)*I410/100))),0)))),2)</f>
        <v>0</v>
      </c>
      <c r="P410" s="137"/>
      <c r="Q410" s="137"/>
      <c r="R410" s="137"/>
    </row>
    <row r="411" spans="1:18" customHeight="1" ht="13.2">
      <c r="A411" t="str">
        <f>IF(B411="","",A410+1)</f>
        <v/>
      </c>
      <c r="B411" s="143"/>
      <c r="D411" s="2"/>
      <c r="F411" s="143"/>
      <c r="G411" s="2"/>
      <c r="H411" s="121"/>
      <c r="I411" s="142"/>
      <c r="J411" s="2"/>
      <c r="L411" s="124"/>
      <c r="M411" s="136">
        <f>IF(I411="",0,(IF(H411="D",0,(G411*I411)/100)))</f>
        <v>0</v>
      </c>
      <c r="N411" s="136">
        <f>ROUND(IF(M411=0,(IF(I411="",0,((IF(F411&lt;$M$4,IF(ABS(G411)&lt;$O$2,0,ROUND(((ABS(G411)-$O$2)*I411)/100,2)),IF(ABS(G411)&lt;$O$4,0,ROUND(((ABS(G411)-$O$4)*I411)/100,2))))))),0),2)</f>
        <v>0</v>
      </c>
      <c r="O411" s="136">
        <f>ROUND(IF(I411="",0,((IF(M411=0,(IF(F411&lt;$M$4,IF(ABS(G411)&gt;$O$2,ROUND(($O$2*I411/100),2),ABS(G411)*I411/100),IF(ABS(G411)&gt;$O$4,ROUND(($O$4*I411/100),2),ABS(G411)*I411/100))),0)))),2)</f>
        <v>0</v>
      </c>
      <c r="P411" s="137"/>
      <c r="Q411" s="137"/>
      <c r="R411" s="137"/>
    </row>
    <row r="412" spans="1:18" customHeight="1" ht="13.2">
      <c r="A412" t="str">
        <f>IF(B412="","",A411+1)</f>
        <v/>
      </c>
      <c r="B412" s="143"/>
      <c r="D412" s="2"/>
      <c r="F412" s="143"/>
      <c r="G412" s="2"/>
      <c r="H412" s="121"/>
      <c r="I412" s="142"/>
      <c r="J412" s="2"/>
      <c r="L412" s="124"/>
      <c r="M412" s="136">
        <f>IF(I412="",0,(IF(H412="D",0,(G412*I412)/100)))</f>
        <v>0</v>
      </c>
      <c r="N412" s="136">
        <f>ROUND(IF(M412=0,(IF(I412="",0,((IF(F412&lt;$M$4,IF(ABS(G412)&lt;$O$2,0,ROUND(((ABS(G412)-$O$2)*I412)/100,2)),IF(ABS(G412)&lt;$O$4,0,ROUND(((ABS(G412)-$O$4)*I412)/100,2))))))),0),2)</f>
        <v>0</v>
      </c>
      <c r="O412" s="136">
        <f>ROUND(IF(I412="",0,((IF(M412=0,(IF(F412&lt;$M$4,IF(ABS(G412)&gt;$O$2,ROUND(($O$2*I412/100),2),ABS(G412)*I412/100),IF(ABS(G412)&gt;$O$4,ROUND(($O$4*I412/100),2),ABS(G412)*I412/100))),0)))),2)</f>
        <v>0</v>
      </c>
      <c r="P412" s="137"/>
      <c r="Q412" s="137"/>
      <c r="R412" s="137"/>
    </row>
    <row r="413" spans="1:18" customHeight="1" ht="13.2">
      <c r="A413" t="str">
        <f>IF(B413="","",A412+1)</f>
        <v/>
      </c>
      <c r="B413" s="143"/>
      <c r="D413" s="2"/>
      <c r="F413" s="143"/>
      <c r="G413" s="2"/>
      <c r="H413" s="121"/>
      <c r="I413" s="142"/>
      <c r="J413" s="2"/>
      <c r="L413" s="124"/>
      <c r="M413" s="136">
        <f>IF(I413="",0,(IF(H413="D",0,(G413*I413)/100)))</f>
        <v>0</v>
      </c>
      <c r="N413" s="136">
        <f>ROUND(IF(M413=0,(IF(I413="",0,((IF(F413&lt;$M$4,IF(ABS(G413)&lt;$O$2,0,ROUND(((ABS(G413)-$O$2)*I413)/100,2)),IF(ABS(G413)&lt;$O$4,0,ROUND(((ABS(G413)-$O$4)*I413)/100,2))))))),0),2)</f>
        <v>0</v>
      </c>
      <c r="O413" s="136">
        <f>ROUND(IF(I413="",0,((IF(M413=0,(IF(F413&lt;$M$4,IF(ABS(G413)&gt;$O$2,ROUND(($O$2*I413/100),2),ABS(G413)*I413/100),IF(ABS(G413)&gt;$O$4,ROUND(($O$4*I413/100),2),ABS(G413)*I413/100))),0)))),2)</f>
        <v>0</v>
      </c>
      <c r="P413" s="137"/>
      <c r="Q413" s="137"/>
      <c r="R413" s="137"/>
    </row>
    <row r="414" spans="1:18" customHeight="1" ht="13.2">
      <c r="A414" t="str">
        <f>IF(B414="","",A413+1)</f>
        <v/>
      </c>
      <c r="B414" s="143"/>
      <c r="D414" s="2"/>
      <c r="F414" s="143"/>
      <c r="G414" s="2"/>
      <c r="H414" s="121"/>
      <c r="I414" s="142"/>
      <c r="J414" s="2"/>
      <c r="L414" s="124"/>
      <c r="M414" s="136">
        <f>IF(I414="",0,(IF(H414="D",0,(G414*I414)/100)))</f>
        <v>0</v>
      </c>
      <c r="N414" s="136">
        <f>ROUND(IF(M414=0,(IF(I414="",0,((IF(F414&lt;$M$4,IF(ABS(G414)&lt;$O$2,0,ROUND(((ABS(G414)-$O$2)*I414)/100,2)),IF(ABS(G414)&lt;$O$4,0,ROUND(((ABS(G414)-$O$4)*I414)/100,2))))))),0),2)</f>
        <v>0</v>
      </c>
      <c r="O414" s="136">
        <f>ROUND(IF(I414="",0,((IF(M414=0,(IF(F414&lt;$M$4,IF(ABS(G414)&gt;$O$2,ROUND(($O$2*I414/100),2),ABS(G414)*I414/100),IF(ABS(G414)&gt;$O$4,ROUND(($O$4*I414/100),2),ABS(G414)*I414/100))),0)))),2)</f>
        <v>0</v>
      </c>
      <c r="P414" s="137"/>
      <c r="Q414" s="137"/>
      <c r="R414" s="137"/>
    </row>
    <row r="415" spans="1:18" customHeight="1" ht="13.2">
      <c r="A415" t="str">
        <f>IF(B415="","",A414+1)</f>
        <v/>
      </c>
      <c r="B415" s="143"/>
      <c r="D415" s="2"/>
      <c r="F415" s="143"/>
      <c r="G415" s="2"/>
      <c r="H415" s="121"/>
      <c r="I415" s="142"/>
      <c r="J415" s="2"/>
      <c r="L415" s="124"/>
      <c r="M415" s="136">
        <f>IF(I415="",0,(IF(H415="D",0,(G415*I415)/100)))</f>
        <v>0</v>
      </c>
      <c r="N415" s="136">
        <f>ROUND(IF(M415=0,(IF(I415="",0,((IF(F415&lt;$M$4,IF(ABS(G415)&lt;$O$2,0,ROUND(((ABS(G415)-$O$2)*I415)/100,2)),IF(ABS(G415)&lt;$O$4,0,ROUND(((ABS(G415)-$O$4)*I415)/100,2))))))),0),2)</f>
        <v>0</v>
      </c>
      <c r="O415" s="136">
        <f>ROUND(IF(I415="",0,((IF(M415=0,(IF(F415&lt;$M$4,IF(ABS(G415)&gt;$O$2,ROUND(($O$2*I415/100),2),ABS(G415)*I415/100),IF(ABS(G415)&gt;$O$4,ROUND(($O$4*I415/100),2),ABS(G415)*I415/100))),0)))),2)</f>
        <v>0</v>
      </c>
      <c r="P415" s="137"/>
      <c r="Q415" s="137"/>
      <c r="R415" s="137"/>
    </row>
    <row r="416" spans="1:18" customHeight="1" ht="13.2">
      <c r="A416" t="str">
        <f>IF(B416="","",A415+1)</f>
        <v/>
      </c>
      <c r="B416" s="143"/>
      <c r="D416" s="2"/>
      <c r="F416" s="143"/>
      <c r="G416" s="2"/>
      <c r="H416" s="121"/>
      <c r="I416" s="142"/>
      <c r="J416" s="2"/>
      <c r="L416" s="124"/>
      <c r="M416" s="136">
        <f>IF(I416="",0,(IF(H416="D",0,(G416*I416)/100)))</f>
        <v>0</v>
      </c>
      <c r="N416" s="136">
        <f>ROUND(IF(M416=0,(IF(I416="",0,((IF(F416&lt;$M$4,IF(ABS(G416)&lt;$O$2,0,ROUND(((ABS(G416)-$O$2)*I416)/100,2)),IF(ABS(G416)&lt;$O$4,0,ROUND(((ABS(G416)-$O$4)*I416)/100,2))))))),0),2)</f>
        <v>0</v>
      </c>
      <c r="O416" s="136">
        <f>ROUND(IF(I416="",0,((IF(M416=0,(IF(F416&lt;$M$4,IF(ABS(G416)&gt;$O$2,ROUND(($O$2*I416/100),2),ABS(G416)*I416/100),IF(ABS(G416)&gt;$O$4,ROUND(($O$4*I416/100),2),ABS(G416)*I416/100))),0)))),2)</f>
        <v>0</v>
      </c>
      <c r="P416" s="137"/>
      <c r="Q416" s="137"/>
      <c r="R416" s="137"/>
    </row>
    <row r="417" spans="1:18" customHeight="1" ht="13.2">
      <c r="A417" t="str">
        <f>IF(B417="","",A416+1)</f>
        <v/>
      </c>
      <c r="B417" s="143"/>
      <c r="D417" s="2"/>
      <c r="F417" s="143"/>
      <c r="G417" s="2"/>
      <c r="H417" s="121"/>
      <c r="I417" s="142"/>
      <c r="J417" s="2"/>
      <c r="L417" s="124"/>
      <c r="M417" s="136">
        <f>IF(I417="",0,(IF(H417="D",0,(G417*I417)/100)))</f>
        <v>0</v>
      </c>
      <c r="N417" s="136">
        <f>ROUND(IF(M417=0,(IF(I417="",0,((IF(F417&lt;$M$4,IF(ABS(G417)&lt;$O$2,0,ROUND(((ABS(G417)-$O$2)*I417)/100,2)),IF(ABS(G417)&lt;$O$4,0,ROUND(((ABS(G417)-$O$4)*I417)/100,2))))))),0),2)</f>
        <v>0</v>
      </c>
      <c r="O417" s="136">
        <f>ROUND(IF(I417="",0,((IF(M417=0,(IF(F417&lt;$M$4,IF(ABS(G417)&gt;$O$2,ROUND(($O$2*I417/100),2),ABS(G417)*I417/100),IF(ABS(G417)&gt;$O$4,ROUND(($O$4*I417/100),2),ABS(G417)*I417/100))),0)))),2)</f>
        <v>0</v>
      </c>
      <c r="P417" s="137"/>
      <c r="Q417" s="137"/>
      <c r="R417" s="137"/>
    </row>
    <row r="418" spans="1:18" customHeight="1" ht="13.2">
      <c r="A418" t="str">
        <f>IF(B418="","",A417+1)</f>
        <v/>
      </c>
      <c r="B418" s="143"/>
      <c r="D418" s="2"/>
      <c r="F418" s="143"/>
      <c r="G418" s="2"/>
      <c r="H418" s="121"/>
      <c r="I418" s="142"/>
      <c r="J418" s="2"/>
      <c r="L418" s="124"/>
      <c r="M418" s="136">
        <f>IF(I418="",0,(IF(H418="D",0,(G418*I418)/100)))</f>
        <v>0</v>
      </c>
      <c r="N418" s="136">
        <f>ROUND(IF(M418=0,(IF(I418="",0,((IF(F418&lt;$M$4,IF(ABS(G418)&lt;$O$2,0,ROUND(((ABS(G418)-$O$2)*I418)/100,2)),IF(ABS(G418)&lt;$O$4,0,ROUND(((ABS(G418)-$O$4)*I418)/100,2))))))),0),2)</f>
        <v>0</v>
      </c>
      <c r="O418" s="136">
        <f>ROUND(IF(I418="",0,((IF(M418=0,(IF(F418&lt;$M$4,IF(ABS(G418)&gt;$O$2,ROUND(($O$2*I418/100),2),ABS(G418)*I418/100),IF(ABS(G418)&gt;$O$4,ROUND(($O$4*I418/100),2),ABS(G418)*I418/100))),0)))),2)</f>
        <v>0</v>
      </c>
      <c r="P418" s="137"/>
      <c r="Q418" s="137"/>
      <c r="R418" s="137"/>
    </row>
    <row r="419" spans="1:18" customHeight="1" ht="13.2">
      <c r="A419" t="str">
        <f>IF(B419="","",A418+1)</f>
        <v/>
      </c>
      <c r="B419" s="143"/>
      <c r="D419" s="2"/>
      <c r="F419" s="143"/>
      <c r="G419" s="2"/>
      <c r="H419" s="121"/>
      <c r="I419" s="142"/>
      <c r="J419" s="2"/>
      <c r="L419" s="124"/>
      <c r="M419" s="136">
        <f>IF(I419="",0,(IF(H419="D",0,(G419*I419)/100)))</f>
        <v>0</v>
      </c>
      <c r="N419" s="136">
        <f>ROUND(IF(M419=0,(IF(I419="",0,((IF(F419&lt;$M$4,IF(ABS(G419)&lt;$O$2,0,ROUND(((ABS(G419)-$O$2)*I419)/100,2)),IF(ABS(G419)&lt;$O$4,0,ROUND(((ABS(G419)-$O$4)*I419)/100,2))))))),0),2)</f>
        <v>0</v>
      </c>
      <c r="O419" s="136">
        <f>ROUND(IF(I419="",0,((IF(M419=0,(IF(F419&lt;$M$4,IF(ABS(G419)&gt;$O$2,ROUND(($O$2*I419/100),2),ABS(G419)*I419/100),IF(ABS(G419)&gt;$O$4,ROUND(($O$4*I419/100),2),ABS(G419)*I419/100))),0)))),2)</f>
        <v>0</v>
      </c>
      <c r="P419" s="137"/>
      <c r="Q419" s="137"/>
      <c r="R419" s="137"/>
    </row>
    <row r="420" spans="1:18" customHeight="1" ht="13.2">
      <c r="A420" t="str">
        <f>IF(B420="","",A419+1)</f>
        <v/>
      </c>
      <c r="B420" s="143"/>
      <c r="D420" s="2"/>
      <c r="F420" s="143"/>
      <c r="G420" s="2"/>
      <c r="H420" s="121"/>
      <c r="I420" s="142"/>
      <c r="J420" s="2"/>
      <c r="L420" s="124"/>
      <c r="M420" s="136">
        <f>IF(I420="",0,(IF(H420="D",0,(G420*I420)/100)))</f>
        <v>0</v>
      </c>
      <c r="N420" s="136">
        <f>ROUND(IF(M420=0,(IF(I420="",0,((IF(F420&lt;$M$4,IF(ABS(G420)&lt;$O$2,0,ROUND(((ABS(G420)-$O$2)*I420)/100,2)),IF(ABS(G420)&lt;$O$4,0,ROUND(((ABS(G420)-$O$4)*I420)/100,2))))))),0),2)</f>
        <v>0</v>
      </c>
      <c r="O420" s="136">
        <f>ROUND(IF(I420="",0,((IF(M420=0,(IF(F420&lt;$M$4,IF(ABS(G420)&gt;$O$2,ROUND(($O$2*I420/100),2),ABS(G420)*I420/100),IF(ABS(G420)&gt;$O$4,ROUND(($O$4*I420/100),2),ABS(G420)*I420/100))),0)))),2)</f>
        <v>0</v>
      </c>
      <c r="P420" s="137"/>
      <c r="Q420" s="137"/>
      <c r="R420" s="137"/>
    </row>
    <row r="421" spans="1:18" customHeight="1" ht="13.2">
      <c r="A421" t="str">
        <f>IF(B421="","",A420+1)</f>
        <v/>
      </c>
      <c r="B421" s="143"/>
      <c r="D421" s="2"/>
      <c r="F421" s="143"/>
      <c r="G421" s="2"/>
      <c r="H421" s="121"/>
      <c r="I421" s="142"/>
      <c r="J421" s="2"/>
      <c r="L421" s="124"/>
      <c r="M421" s="136">
        <f>IF(I421="",0,(IF(H421="D",0,(G421*I421)/100)))</f>
        <v>0</v>
      </c>
      <c r="N421" s="136">
        <f>ROUND(IF(M421=0,(IF(I421="",0,((IF(F421&lt;$M$4,IF(ABS(G421)&lt;$O$2,0,ROUND(((ABS(G421)-$O$2)*I421)/100,2)),IF(ABS(G421)&lt;$O$4,0,ROUND(((ABS(G421)-$O$4)*I421)/100,2))))))),0),2)</f>
        <v>0</v>
      </c>
      <c r="O421" s="136">
        <f>ROUND(IF(I421="",0,((IF(M421=0,(IF(F421&lt;$M$4,IF(ABS(G421)&gt;$O$2,ROUND(($O$2*I421/100),2),ABS(G421)*I421/100),IF(ABS(G421)&gt;$O$4,ROUND(($O$4*I421/100),2),ABS(G421)*I421/100))),0)))),2)</f>
        <v>0</v>
      </c>
      <c r="P421" s="137"/>
      <c r="Q421" s="137"/>
      <c r="R421" s="137"/>
    </row>
    <row r="422" spans="1:18" customHeight="1" ht="13.2">
      <c r="A422" t="str">
        <f>IF(B422="","",A421+1)</f>
        <v/>
      </c>
      <c r="B422" s="143"/>
      <c r="D422" s="2"/>
      <c r="F422" s="143"/>
      <c r="G422" s="2"/>
      <c r="H422" s="121"/>
      <c r="I422" s="142"/>
      <c r="J422" s="2"/>
      <c r="L422" s="124"/>
      <c r="M422" s="136">
        <f>IF(I422="",0,(IF(H422="D",0,(G422*I422)/100)))</f>
        <v>0</v>
      </c>
      <c r="N422" s="136">
        <f>ROUND(IF(M422=0,(IF(I422="",0,((IF(F422&lt;$M$4,IF(ABS(G422)&lt;$O$2,0,ROUND(((ABS(G422)-$O$2)*I422)/100,2)),IF(ABS(G422)&lt;$O$4,0,ROUND(((ABS(G422)-$O$4)*I422)/100,2))))))),0),2)</f>
        <v>0</v>
      </c>
      <c r="O422" s="136">
        <f>ROUND(IF(I422="",0,((IF(M422=0,(IF(F422&lt;$M$4,IF(ABS(G422)&gt;$O$2,ROUND(($O$2*I422/100),2),ABS(G422)*I422/100),IF(ABS(G422)&gt;$O$4,ROUND(($O$4*I422/100),2),ABS(G422)*I422/100))),0)))),2)</f>
        <v>0</v>
      </c>
      <c r="P422" s="137"/>
      <c r="Q422" s="137"/>
      <c r="R422" s="137"/>
    </row>
    <row r="423" spans="1:18" customHeight="1" ht="13.2">
      <c r="A423" t="str">
        <f>IF(B423="","",A422+1)</f>
        <v/>
      </c>
      <c r="B423" s="143"/>
      <c r="D423" s="2"/>
      <c r="F423" s="143"/>
      <c r="G423" s="2"/>
      <c r="H423" s="121"/>
      <c r="I423" s="142"/>
      <c r="J423" s="2"/>
      <c r="L423" s="124"/>
      <c r="M423" s="136">
        <f>IF(I423="",0,(IF(H423="D",0,(G423*I423)/100)))</f>
        <v>0</v>
      </c>
      <c r="N423" s="136">
        <f>ROUND(IF(M423=0,(IF(I423="",0,((IF(F423&lt;$M$4,IF(ABS(G423)&lt;$O$2,0,ROUND(((ABS(G423)-$O$2)*I423)/100,2)),IF(ABS(G423)&lt;$O$4,0,ROUND(((ABS(G423)-$O$4)*I423)/100,2))))))),0),2)</f>
        <v>0</v>
      </c>
      <c r="O423" s="136">
        <f>ROUND(IF(I423="",0,((IF(M423=0,(IF(F423&lt;$M$4,IF(ABS(G423)&gt;$O$2,ROUND(($O$2*I423/100),2),ABS(G423)*I423/100),IF(ABS(G423)&gt;$O$4,ROUND(($O$4*I423/100),2),ABS(G423)*I423/100))),0)))),2)</f>
        <v>0</v>
      </c>
      <c r="P423" s="137"/>
      <c r="Q423" s="137"/>
      <c r="R423" s="137"/>
    </row>
    <row r="424" spans="1:18" customHeight="1" ht="13.2">
      <c r="A424" t="str">
        <f>IF(B424="","",A423+1)</f>
        <v/>
      </c>
      <c r="B424" s="143"/>
      <c r="D424" s="2"/>
      <c r="F424" s="143"/>
      <c r="G424" s="2"/>
      <c r="H424" s="121"/>
      <c r="I424" s="142"/>
      <c r="J424" s="2"/>
      <c r="L424" s="124"/>
      <c r="M424" s="136">
        <f>IF(I424="",0,(IF(H424="D",0,(G424*I424)/100)))</f>
        <v>0</v>
      </c>
      <c r="N424" s="136">
        <f>ROUND(IF(M424=0,(IF(I424="",0,((IF(F424&lt;$M$4,IF(ABS(G424)&lt;$O$2,0,ROUND(((ABS(G424)-$O$2)*I424)/100,2)),IF(ABS(G424)&lt;$O$4,0,ROUND(((ABS(G424)-$O$4)*I424)/100,2))))))),0),2)</f>
        <v>0</v>
      </c>
      <c r="O424" s="136">
        <f>ROUND(IF(I424="",0,((IF(M424=0,(IF(F424&lt;$M$4,IF(ABS(G424)&gt;$O$2,ROUND(($O$2*I424/100),2),ABS(G424)*I424/100),IF(ABS(G424)&gt;$O$4,ROUND(($O$4*I424/100),2),ABS(G424)*I424/100))),0)))),2)</f>
        <v>0</v>
      </c>
      <c r="P424" s="137"/>
      <c r="Q424" s="137"/>
      <c r="R424" s="137"/>
    </row>
    <row r="425" spans="1:18" customHeight="1" ht="13.2">
      <c r="A425" t="str">
        <f>IF(B425="","",A424+1)</f>
        <v/>
      </c>
      <c r="B425" s="143"/>
      <c r="D425" s="2"/>
      <c r="F425" s="143"/>
      <c r="G425" s="2"/>
      <c r="H425" s="121"/>
      <c r="I425" s="142"/>
      <c r="J425" s="2"/>
      <c r="L425" s="124"/>
      <c r="M425" s="136">
        <f>IF(I425="",0,(IF(H425="D",0,(G425*I425)/100)))</f>
        <v>0</v>
      </c>
      <c r="N425" s="136">
        <f>ROUND(IF(M425=0,(IF(I425="",0,((IF(F425&lt;$M$4,IF(ABS(G425)&lt;$O$2,0,ROUND(((ABS(G425)-$O$2)*I425)/100,2)),IF(ABS(G425)&lt;$O$4,0,ROUND(((ABS(G425)-$O$4)*I425)/100,2))))))),0),2)</f>
        <v>0</v>
      </c>
      <c r="O425" s="136">
        <f>ROUND(IF(I425="",0,((IF(M425=0,(IF(F425&lt;$M$4,IF(ABS(G425)&gt;$O$2,ROUND(($O$2*I425/100),2),ABS(G425)*I425/100),IF(ABS(G425)&gt;$O$4,ROUND(($O$4*I425/100),2),ABS(G425)*I425/100))),0)))),2)</f>
        <v>0</v>
      </c>
      <c r="P425" s="137"/>
      <c r="Q425" s="137"/>
      <c r="R425" s="137"/>
    </row>
    <row r="426" spans="1:18" customHeight="1" ht="13.2">
      <c r="A426" t="str">
        <f>IF(B426="","",A425+1)</f>
        <v/>
      </c>
      <c r="B426" s="143"/>
      <c r="D426" s="2"/>
      <c r="F426" s="143"/>
      <c r="G426" s="2"/>
      <c r="H426" s="121"/>
      <c r="I426" s="142"/>
      <c r="J426" s="2"/>
      <c r="L426" s="124"/>
      <c r="M426" s="136">
        <f>IF(I426="",0,(IF(H426="D",0,(G426*I426)/100)))</f>
        <v>0</v>
      </c>
      <c r="N426" s="136">
        <f>ROUND(IF(M426=0,(IF(I426="",0,((IF(F426&lt;$M$4,IF(ABS(G426)&lt;$O$2,0,ROUND(((ABS(G426)-$O$2)*I426)/100,2)),IF(ABS(G426)&lt;$O$4,0,ROUND(((ABS(G426)-$O$4)*I426)/100,2))))))),0),2)</f>
        <v>0</v>
      </c>
      <c r="O426" s="136">
        <f>ROUND(IF(I426="",0,((IF(M426=0,(IF(F426&lt;$M$4,IF(ABS(G426)&gt;$O$2,ROUND(($O$2*I426/100),2),ABS(G426)*I426/100),IF(ABS(G426)&gt;$O$4,ROUND(($O$4*I426/100),2),ABS(G426)*I426/100))),0)))),2)</f>
        <v>0</v>
      </c>
      <c r="P426" s="137"/>
      <c r="Q426" s="137"/>
      <c r="R426" s="137"/>
    </row>
    <row r="427" spans="1:18" customHeight="1" ht="13.2">
      <c r="A427" t="str">
        <f>IF(B427="","",A426+1)</f>
        <v/>
      </c>
      <c r="B427" s="143"/>
      <c r="D427" s="2"/>
      <c r="F427" s="143"/>
      <c r="G427" s="2"/>
      <c r="H427" s="121"/>
      <c r="I427" s="142"/>
      <c r="J427" s="2"/>
      <c r="L427" s="124"/>
      <c r="M427" s="136">
        <f>IF(I427="",0,(IF(H427="D",0,(G427*I427)/100)))</f>
        <v>0</v>
      </c>
      <c r="N427" s="136">
        <f>ROUND(IF(M427=0,(IF(I427="",0,((IF(F427&lt;$M$4,IF(ABS(G427)&lt;$O$2,0,ROUND(((ABS(G427)-$O$2)*I427)/100,2)),IF(ABS(G427)&lt;$O$4,0,ROUND(((ABS(G427)-$O$4)*I427)/100,2))))))),0),2)</f>
        <v>0</v>
      </c>
      <c r="O427" s="136">
        <f>ROUND(IF(I427="",0,((IF(M427=0,(IF(F427&lt;$M$4,IF(ABS(G427)&gt;$O$2,ROUND(($O$2*I427/100),2),ABS(G427)*I427/100),IF(ABS(G427)&gt;$O$4,ROUND(($O$4*I427/100),2),ABS(G427)*I427/100))),0)))),2)</f>
        <v>0</v>
      </c>
      <c r="P427" s="137"/>
      <c r="Q427" s="137"/>
      <c r="R427" s="137"/>
    </row>
    <row r="428" spans="1:18" customHeight="1" ht="13.2">
      <c r="A428" t="str">
        <f>IF(B428="","",A427+1)</f>
        <v/>
      </c>
      <c r="B428" s="143"/>
      <c r="D428" s="2"/>
      <c r="F428" s="143"/>
      <c r="G428" s="2"/>
      <c r="H428" s="121"/>
      <c r="I428" s="142"/>
      <c r="J428" s="2"/>
      <c r="L428" s="124"/>
      <c r="M428" s="136">
        <f>IF(I428="",0,(IF(H428="D",0,(G428*I428)/100)))</f>
        <v>0</v>
      </c>
      <c r="N428" s="136">
        <f>ROUND(IF(M428=0,(IF(I428="",0,((IF(F428&lt;$M$4,IF(ABS(G428)&lt;$O$2,0,ROUND(((ABS(G428)-$O$2)*I428)/100,2)),IF(ABS(G428)&lt;$O$4,0,ROUND(((ABS(G428)-$O$4)*I428)/100,2))))))),0),2)</f>
        <v>0</v>
      </c>
      <c r="O428" s="136">
        <f>ROUND(IF(I428="",0,((IF(M428=0,(IF(F428&lt;$M$4,IF(ABS(G428)&gt;$O$2,ROUND(($O$2*I428/100),2),ABS(G428)*I428/100),IF(ABS(G428)&gt;$O$4,ROUND(($O$4*I428/100),2),ABS(G428)*I428/100))),0)))),2)</f>
        <v>0</v>
      </c>
      <c r="P428" s="137"/>
      <c r="Q428" s="137"/>
      <c r="R428" s="137"/>
    </row>
    <row r="429" spans="1:18" customHeight="1" ht="13.2">
      <c r="A429" t="str">
        <f>IF(B429="","",A428+1)</f>
        <v/>
      </c>
      <c r="B429" s="143"/>
      <c r="D429" s="2"/>
      <c r="F429" s="143"/>
      <c r="G429" s="2"/>
      <c r="H429" s="121"/>
      <c r="I429" s="142"/>
      <c r="J429" s="2"/>
      <c r="L429" s="124"/>
      <c r="M429" s="136">
        <f>IF(I429="",0,(IF(H429="D",0,(G429*I429)/100)))</f>
        <v>0</v>
      </c>
      <c r="N429" s="136">
        <f>ROUND(IF(M429=0,(IF(I429="",0,((IF(F429&lt;$M$4,IF(ABS(G429)&lt;$O$2,0,ROUND(((ABS(G429)-$O$2)*I429)/100,2)),IF(ABS(G429)&lt;$O$4,0,ROUND(((ABS(G429)-$O$4)*I429)/100,2))))))),0),2)</f>
        <v>0</v>
      </c>
      <c r="O429" s="136">
        <f>ROUND(IF(I429="",0,((IF(M429=0,(IF(F429&lt;$M$4,IF(ABS(G429)&gt;$O$2,ROUND(($O$2*I429/100),2),ABS(G429)*I429/100),IF(ABS(G429)&gt;$O$4,ROUND(($O$4*I429/100),2),ABS(G429)*I429/100))),0)))),2)</f>
        <v>0</v>
      </c>
      <c r="P429" s="137"/>
      <c r="Q429" s="137"/>
      <c r="R429" s="137"/>
    </row>
    <row r="430" spans="1:18" customHeight="1" ht="13.2">
      <c r="A430" t="str">
        <f>IF(B430="","",A429+1)</f>
        <v/>
      </c>
      <c r="B430" s="143"/>
      <c r="D430" s="2"/>
      <c r="F430" s="143"/>
      <c r="G430" s="2"/>
      <c r="H430" s="121"/>
      <c r="I430" s="142"/>
      <c r="J430" s="2"/>
      <c r="L430" s="124"/>
      <c r="M430" s="136">
        <f>IF(I430="",0,(IF(H430="D",0,(G430*I430)/100)))</f>
        <v>0</v>
      </c>
      <c r="N430" s="136">
        <f>ROUND(IF(M430=0,(IF(I430="",0,((IF(F430&lt;$M$4,IF(ABS(G430)&lt;$O$2,0,ROUND(((ABS(G430)-$O$2)*I430)/100,2)),IF(ABS(G430)&lt;$O$4,0,ROUND(((ABS(G430)-$O$4)*I430)/100,2))))))),0),2)</f>
        <v>0</v>
      </c>
      <c r="O430" s="136">
        <f>ROUND(IF(I430="",0,((IF(M430=0,(IF(F430&lt;$M$4,IF(ABS(G430)&gt;$O$2,ROUND(($O$2*I430/100),2),ABS(G430)*I430/100),IF(ABS(G430)&gt;$O$4,ROUND(($O$4*I430/100),2),ABS(G430)*I430/100))),0)))),2)</f>
        <v>0</v>
      </c>
      <c r="P430" s="137"/>
      <c r="Q430" s="137"/>
      <c r="R430" s="137"/>
    </row>
    <row r="431" spans="1:18" customHeight="1" ht="13.2">
      <c r="A431" t="str">
        <f>IF(B431="","",A430+1)</f>
        <v/>
      </c>
      <c r="B431" s="143"/>
      <c r="D431" s="2"/>
      <c r="F431" s="143"/>
      <c r="G431" s="2"/>
      <c r="H431" s="121"/>
      <c r="I431" s="142"/>
      <c r="J431" s="2"/>
      <c r="L431" s="124"/>
      <c r="M431" s="136">
        <f>IF(I431="",0,(IF(H431="D",0,(G431*I431)/100)))</f>
        <v>0</v>
      </c>
      <c r="N431" s="136">
        <f>ROUND(IF(M431=0,(IF(I431="",0,((IF(F431&lt;$M$4,IF(ABS(G431)&lt;$O$2,0,ROUND(((ABS(G431)-$O$2)*I431)/100,2)),IF(ABS(G431)&lt;$O$4,0,ROUND(((ABS(G431)-$O$4)*I431)/100,2))))))),0),2)</f>
        <v>0</v>
      </c>
      <c r="O431" s="136">
        <f>ROUND(IF(I431="",0,((IF(M431=0,(IF(F431&lt;$M$4,IF(ABS(G431)&gt;$O$2,ROUND(($O$2*I431/100),2),ABS(G431)*I431/100),IF(ABS(G431)&gt;$O$4,ROUND(($O$4*I431/100),2),ABS(G431)*I431/100))),0)))),2)</f>
        <v>0</v>
      </c>
      <c r="P431" s="137"/>
      <c r="Q431" s="137"/>
      <c r="R431" s="137"/>
    </row>
    <row r="432" spans="1:18" customHeight="1" ht="13.2">
      <c r="A432" t="str">
        <f>IF(B432="","",A431+1)</f>
        <v/>
      </c>
      <c r="B432" s="143"/>
      <c r="D432" s="2"/>
      <c r="F432" s="143"/>
      <c r="G432" s="2"/>
      <c r="H432" s="121"/>
      <c r="I432" s="142"/>
      <c r="J432" s="2"/>
      <c r="L432" s="124"/>
      <c r="M432" s="136">
        <f>IF(I432="",0,(IF(H432="D",0,(G432*I432)/100)))</f>
        <v>0</v>
      </c>
      <c r="N432" s="136">
        <f>ROUND(IF(M432=0,(IF(I432="",0,((IF(F432&lt;$M$4,IF(ABS(G432)&lt;$O$2,0,ROUND(((ABS(G432)-$O$2)*I432)/100,2)),IF(ABS(G432)&lt;$O$4,0,ROUND(((ABS(G432)-$O$4)*I432)/100,2))))))),0),2)</f>
        <v>0</v>
      </c>
      <c r="O432" s="136">
        <f>ROUND(IF(I432="",0,((IF(M432=0,(IF(F432&lt;$M$4,IF(ABS(G432)&gt;$O$2,ROUND(($O$2*I432/100),2),ABS(G432)*I432/100),IF(ABS(G432)&gt;$O$4,ROUND(($O$4*I432/100),2),ABS(G432)*I432/100))),0)))),2)</f>
        <v>0</v>
      </c>
      <c r="P432" s="137"/>
      <c r="Q432" s="137"/>
      <c r="R432" s="137"/>
    </row>
    <row r="433" spans="1:18" customHeight="1" ht="13.2">
      <c r="A433" t="str">
        <f>IF(B433="","",A432+1)</f>
        <v/>
      </c>
      <c r="B433" s="143"/>
      <c r="D433" s="2"/>
      <c r="F433" s="143"/>
      <c r="G433" s="2"/>
      <c r="H433" s="121"/>
      <c r="I433" s="142"/>
      <c r="J433" s="2"/>
      <c r="L433" s="124"/>
      <c r="M433" s="136">
        <f>IF(I433="",0,(IF(H433="D",0,(G433*I433)/100)))</f>
        <v>0</v>
      </c>
      <c r="N433" s="136">
        <f>ROUND(IF(M433=0,(IF(I433="",0,((IF(F433&lt;$M$4,IF(ABS(G433)&lt;$O$2,0,ROUND(((ABS(G433)-$O$2)*I433)/100,2)),IF(ABS(G433)&lt;$O$4,0,ROUND(((ABS(G433)-$O$4)*I433)/100,2))))))),0),2)</f>
        <v>0</v>
      </c>
      <c r="O433" s="136">
        <f>ROUND(IF(I433="",0,((IF(M433=0,(IF(F433&lt;$M$4,IF(ABS(G433)&gt;$O$2,ROUND(($O$2*I433/100),2),ABS(G433)*I433/100),IF(ABS(G433)&gt;$O$4,ROUND(($O$4*I433/100),2),ABS(G433)*I433/100))),0)))),2)</f>
        <v>0</v>
      </c>
      <c r="P433" s="137"/>
      <c r="Q433" s="137"/>
      <c r="R433" s="137"/>
    </row>
    <row r="434" spans="1:18" customHeight="1" ht="13.2">
      <c r="A434" t="str">
        <f>IF(B434="","",A433+1)</f>
        <v/>
      </c>
      <c r="B434" s="143"/>
      <c r="D434" s="2"/>
      <c r="F434" s="143"/>
      <c r="G434" s="2"/>
      <c r="H434" s="121"/>
      <c r="I434" s="142"/>
      <c r="J434" s="2"/>
      <c r="L434" s="124"/>
      <c r="M434" s="136">
        <f>IF(I434="",0,(IF(H434="D",0,(G434*I434)/100)))</f>
        <v>0</v>
      </c>
      <c r="N434" s="136">
        <f>ROUND(IF(M434=0,(IF(I434="",0,((IF(F434&lt;$M$4,IF(ABS(G434)&lt;$O$2,0,ROUND(((ABS(G434)-$O$2)*I434)/100,2)),IF(ABS(G434)&lt;$O$4,0,ROUND(((ABS(G434)-$O$4)*I434)/100,2))))))),0),2)</f>
        <v>0</v>
      </c>
      <c r="O434" s="136">
        <f>ROUND(IF(I434="",0,((IF(M434=0,(IF(F434&lt;$M$4,IF(ABS(G434)&gt;$O$2,ROUND(($O$2*I434/100),2),ABS(G434)*I434/100),IF(ABS(G434)&gt;$O$4,ROUND(($O$4*I434/100),2),ABS(G434)*I434/100))),0)))),2)</f>
        <v>0</v>
      </c>
      <c r="P434" s="137"/>
      <c r="Q434" s="137"/>
      <c r="R434" s="137"/>
    </row>
    <row r="435" spans="1:18" customHeight="1" ht="13.2">
      <c r="A435" t="str">
        <f>IF(B435="","",A434+1)</f>
        <v/>
      </c>
      <c r="B435" s="143"/>
      <c r="D435" s="2"/>
      <c r="F435" s="143"/>
      <c r="G435" s="2"/>
      <c r="H435" s="121"/>
      <c r="I435" s="142"/>
      <c r="J435" s="2"/>
      <c r="L435" s="124"/>
      <c r="M435" s="136">
        <f>IF(I435="",0,(IF(H435="D",0,(G435*I435)/100)))</f>
        <v>0</v>
      </c>
      <c r="N435" s="136">
        <f>ROUND(IF(M435=0,(IF(I435="",0,((IF(F435&lt;$M$4,IF(ABS(G435)&lt;$O$2,0,ROUND(((ABS(G435)-$O$2)*I435)/100,2)),IF(ABS(G435)&lt;$O$4,0,ROUND(((ABS(G435)-$O$4)*I435)/100,2))))))),0),2)</f>
        <v>0</v>
      </c>
      <c r="O435" s="136">
        <f>ROUND(IF(I435="",0,((IF(M435=0,(IF(F435&lt;$M$4,IF(ABS(G435)&gt;$O$2,ROUND(($O$2*I435/100),2),ABS(G435)*I435/100),IF(ABS(G435)&gt;$O$4,ROUND(($O$4*I435/100),2),ABS(G435)*I435/100))),0)))),2)</f>
        <v>0</v>
      </c>
      <c r="P435" s="137"/>
      <c r="Q435" s="137"/>
      <c r="R435" s="137"/>
    </row>
    <row r="436" spans="1:18" customHeight="1" ht="13.2">
      <c r="A436" t="str">
        <f>IF(B436="","",A435+1)</f>
        <v/>
      </c>
      <c r="B436" s="143"/>
      <c r="D436" s="2"/>
      <c r="F436" s="143"/>
      <c r="G436" s="2"/>
      <c r="H436" s="121"/>
      <c r="I436" s="142"/>
      <c r="J436" s="2"/>
      <c r="L436" s="124"/>
      <c r="M436" s="136">
        <f>IF(I436="",0,(IF(H436="D",0,(G436*I436)/100)))</f>
        <v>0</v>
      </c>
      <c r="N436" s="136">
        <f>ROUND(IF(M436=0,(IF(I436="",0,((IF(F436&lt;$M$4,IF(ABS(G436)&lt;$O$2,0,ROUND(((ABS(G436)-$O$2)*I436)/100,2)),IF(ABS(G436)&lt;$O$4,0,ROUND(((ABS(G436)-$O$4)*I436)/100,2))))))),0),2)</f>
        <v>0</v>
      </c>
      <c r="O436" s="136">
        <f>ROUND(IF(I436="",0,((IF(M436=0,(IF(F436&lt;$M$4,IF(ABS(G436)&gt;$O$2,ROUND(($O$2*I436/100),2),ABS(G436)*I436/100),IF(ABS(G436)&gt;$O$4,ROUND(($O$4*I436/100),2),ABS(G436)*I436/100))),0)))),2)</f>
        <v>0</v>
      </c>
      <c r="P436" s="137"/>
      <c r="Q436" s="137"/>
      <c r="R436" s="137"/>
    </row>
    <row r="437" spans="1:18" customHeight="1" ht="13.2">
      <c r="A437" t="str">
        <f>IF(B437="","",A436+1)</f>
        <v/>
      </c>
      <c r="B437" s="143"/>
      <c r="D437" s="2"/>
      <c r="F437" s="143"/>
      <c r="G437" s="2"/>
      <c r="H437" s="121"/>
      <c r="I437" s="142"/>
      <c r="J437" s="2"/>
      <c r="L437" s="124"/>
      <c r="M437" s="136">
        <f>IF(I437="",0,(IF(H437="D",0,(G437*I437)/100)))</f>
        <v>0</v>
      </c>
      <c r="N437" s="136">
        <f>ROUND(IF(M437=0,(IF(I437="",0,((IF(F437&lt;$M$4,IF(ABS(G437)&lt;$O$2,0,ROUND(((ABS(G437)-$O$2)*I437)/100,2)),IF(ABS(G437)&lt;$O$4,0,ROUND(((ABS(G437)-$O$4)*I437)/100,2))))))),0),2)</f>
        <v>0</v>
      </c>
      <c r="O437" s="136">
        <f>ROUND(IF(I437="",0,((IF(M437=0,(IF(F437&lt;$M$4,IF(ABS(G437)&gt;$O$2,ROUND(($O$2*I437/100),2),ABS(G437)*I437/100),IF(ABS(G437)&gt;$O$4,ROUND(($O$4*I437/100),2),ABS(G437)*I437/100))),0)))),2)</f>
        <v>0</v>
      </c>
      <c r="P437" s="137"/>
      <c r="Q437" s="137"/>
      <c r="R437" s="137"/>
    </row>
    <row r="438" spans="1:18" customHeight="1" ht="13.2">
      <c r="A438" t="str">
        <f>IF(B438="","",A437+1)</f>
        <v/>
      </c>
      <c r="B438" s="143"/>
      <c r="D438" s="2"/>
      <c r="F438" s="143"/>
      <c r="G438" s="2"/>
      <c r="H438" s="121"/>
      <c r="I438" s="142"/>
      <c r="J438" s="2"/>
      <c r="L438" s="124"/>
      <c r="M438" s="136">
        <f>IF(I438="",0,(IF(H438="D",0,(G438*I438)/100)))</f>
        <v>0</v>
      </c>
      <c r="N438" s="136">
        <f>ROUND(IF(M438=0,(IF(I438="",0,((IF(F438&lt;$M$4,IF(ABS(G438)&lt;$O$2,0,ROUND(((ABS(G438)-$O$2)*I438)/100,2)),IF(ABS(G438)&lt;$O$4,0,ROUND(((ABS(G438)-$O$4)*I438)/100,2))))))),0),2)</f>
        <v>0</v>
      </c>
      <c r="O438" s="136">
        <f>ROUND(IF(I438="",0,((IF(M438=0,(IF(F438&lt;$M$4,IF(ABS(G438)&gt;$O$2,ROUND(($O$2*I438/100),2),ABS(G438)*I438/100),IF(ABS(G438)&gt;$O$4,ROUND(($O$4*I438/100),2),ABS(G438)*I438/100))),0)))),2)</f>
        <v>0</v>
      </c>
      <c r="P438" s="137"/>
      <c r="Q438" s="137"/>
      <c r="R438" s="137"/>
    </row>
    <row r="439" spans="1:18" customHeight="1" ht="13.2">
      <c r="A439" t="str">
        <f>IF(B439="","",A438+1)</f>
        <v/>
      </c>
      <c r="B439" s="143"/>
      <c r="D439" s="2"/>
      <c r="F439" s="143"/>
      <c r="G439" s="2"/>
      <c r="H439" s="121"/>
      <c r="I439" s="142"/>
      <c r="J439" s="2"/>
      <c r="L439" s="124"/>
      <c r="M439" s="136">
        <f>IF(I439="",0,(IF(H439="D",0,(G439*I439)/100)))</f>
        <v>0</v>
      </c>
      <c r="N439" s="136">
        <f>ROUND(IF(M439=0,(IF(I439="",0,((IF(F439&lt;$M$4,IF(ABS(G439)&lt;$O$2,0,ROUND(((ABS(G439)-$O$2)*I439)/100,2)),IF(ABS(G439)&lt;$O$4,0,ROUND(((ABS(G439)-$O$4)*I439)/100,2))))))),0),2)</f>
        <v>0</v>
      </c>
      <c r="O439" s="136">
        <f>ROUND(IF(I439="",0,((IF(M439=0,(IF(F439&lt;$M$4,IF(ABS(G439)&gt;$O$2,ROUND(($O$2*I439/100),2),ABS(G439)*I439/100),IF(ABS(G439)&gt;$O$4,ROUND(($O$4*I439/100),2),ABS(G439)*I439/100))),0)))),2)</f>
        <v>0</v>
      </c>
      <c r="P439" s="137"/>
      <c r="Q439" s="137"/>
      <c r="R439" s="137"/>
    </row>
    <row r="440" spans="1:18" customHeight="1" ht="13.2">
      <c r="A440" t="str">
        <f>IF(B440="","",A439+1)</f>
        <v/>
      </c>
      <c r="B440" s="143"/>
      <c r="D440" s="2"/>
      <c r="F440" s="143"/>
      <c r="G440" s="2"/>
      <c r="H440" s="121"/>
      <c r="I440" s="142"/>
      <c r="J440" s="2"/>
      <c r="L440" s="124"/>
      <c r="M440" s="136">
        <f>IF(I440="",0,(IF(H440="D",0,(G440*I440)/100)))</f>
        <v>0</v>
      </c>
      <c r="N440" s="136">
        <f>ROUND(IF(M440=0,(IF(I440="",0,((IF(F440&lt;$M$4,IF(ABS(G440)&lt;$O$2,0,ROUND(((ABS(G440)-$O$2)*I440)/100,2)),IF(ABS(G440)&lt;$O$4,0,ROUND(((ABS(G440)-$O$4)*I440)/100,2))))))),0),2)</f>
        <v>0</v>
      </c>
      <c r="O440" s="136">
        <f>ROUND(IF(I440="",0,((IF(M440=0,(IF(F440&lt;$M$4,IF(ABS(G440)&gt;$O$2,ROUND(($O$2*I440/100),2),ABS(G440)*I440/100),IF(ABS(G440)&gt;$O$4,ROUND(($O$4*I440/100),2),ABS(G440)*I440/100))),0)))),2)</f>
        <v>0</v>
      </c>
      <c r="P440" s="137"/>
      <c r="Q440" s="137"/>
      <c r="R440" s="137"/>
    </row>
    <row r="441" spans="1:18" customHeight="1" ht="13.2">
      <c r="A441" t="str">
        <f>IF(B441="","",A440+1)</f>
        <v/>
      </c>
      <c r="B441" s="143"/>
      <c r="D441" s="2"/>
      <c r="F441" s="143"/>
      <c r="G441" s="2"/>
      <c r="H441" s="121"/>
      <c r="I441" s="142"/>
      <c r="J441" s="2"/>
      <c r="L441" s="124"/>
      <c r="M441" s="136">
        <f>IF(I441="",0,(IF(H441="D",0,(G441*I441)/100)))</f>
        <v>0</v>
      </c>
      <c r="N441" s="136">
        <f>ROUND(IF(M441=0,(IF(I441="",0,((IF(F441&lt;$M$4,IF(ABS(G441)&lt;$O$2,0,ROUND(((ABS(G441)-$O$2)*I441)/100,2)),IF(ABS(G441)&lt;$O$4,0,ROUND(((ABS(G441)-$O$4)*I441)/100,2))))))),0),2)</f>
        <v>0</v>
      </c>
      <c r="O441" s="136">
        <f>ROUND(IF(I441="",0,((IF(M441=0,(IF(F441&lt;$M$4,IF(ABS(G441)&gt;$O$2,ROUND(($O$2*I441/100),2),ABS(G441)*I441/100),IF(ABS(G441)&gt;$O$4,ROUND(($O$4*I441/100),2),ABS(G441)*I441/100))),0)))),2)</f>
        <v>0</v>
      </c>
      <c r="P441" s="137"/>
      <c r="Q441" s="137"/>
      <c r="R441" s="137"/>
    </row>
    <row r="442" spans="1:18" customHeight="1" ht="13.2">
      <c r="A442" t="str">
        <f>IF(B442="","",A441+1)</f>
        <v/>
      </c>
      <c r="B442" s="143"/>
      <c r="D442" s="2"/>
      <c r="F442" s="143"/>
      <c r="G442" s="2"/>
      <c r="H442" s="121"/>
      <c r="I442" s="142"/>
      <c r="J442" s="2"/>
      <c r="L442" s="124"/>
      <c r="M442" s="136">
        <f>IF(I442="",0,(IF(H442="D",0,(G442*I442)/100)))</f>
        <v>0</v>
      </c>
      <c r="N442" s="136">
        <f>ROUND(IF(M442=0,(IF(I442="",0,((IF(F442&lt;$M$4,IF(ABS(G442)&lt;$O$2,0,ROUND(((ABS(G442)-$O$2)*I442)/100,2)),IF(ABS(G442)&lt;$O$4,0,ROUND(((ABS(G442)-$O$4)*I442)/100,2))))))),0),2)</f>
        <v>0</v>
      </c>
      <c r="O442" s="136">
        <f>ROUND(IF(I442="",0,((IF(M442=0,(IF(F442&lt;$M$4,IF(ABS(G442)&gt;$O$2,ROUND(($O$2*I442/100),2),ABS(G442)*I442/100),IF(ABS(G442)&gt;$O$4,ROUND(($O$4*I442/100),2),ABS(G442)*I442/100))),0)))),2)</f>
        <v>0</v>
      </c>
      <c r="P442" s="137"/>
      <c r="Q442" s="137"/>
      <c r="R442" s="137"/>
    </row>
    <row r="443" spans="1:18" customHeight="1" ht="13.2">
      <c r="A443" t="str">
        <f>IF(B443="","",A442+1)</f>
        <v/>
      </c>
      <c r="B443" s="143"/>
      <c r="D443" s="2"/>
      <c r="F443" s="143"/>
      <c r="G443" s="2"/>
      <c r="H443" s="121"/>
      <c r="I443" s="142"/>
      <c r="J443" s="2"/>
      <c r="L443" s="124"/>
      <c r="M443" s="136">
        <f>IF(I443="",0,(IF(H443="D",0,(G443*I443)/100)))</f>
        <v>0</v>
      </c>
      <c r="N443" s="136">
        <f>ROUND(IF(M443=0,(IF(I443="",0,((IF(F443&lt;$M$4,IF(ABS(G443)&lt;$O$2,0,ROUND(((ABS(G443)-$O$2)*I443)/100,2)),IF(ABS(G443)&lt;$O$4,0,ROUND(((ABS(G443)-$O$4)*I443)/100,2))))))),0),2)</f>
        <v>0</v>
      </c>
      <c r="O443" s="136">
        <f>ROUND(IF(I443="",0,((IF(M443=0,(IF(F443&lt;$M$4,IF(ABS(G443)&gt;$O$2,ROUND(($O$2*I443/100),2),ABS(G443)*I443/100),IF(ABS(G443)&gt;$O$4,ROUND(($O$4*I443/100),2),ABS(G443)*I443/100))),0)))),2)</f>
        <v>0</v>
      </c>
      <c r="P443" s="137"/>
      <c r="Q443" s="137"/>
      <c r="R443" s="137"/>
    </row>
    <row r="444" spans="1:18" customHeight="1" ht="13.2">
      <c r="A444" t="str">
        <f>IF(B444="","",A443+1)</f>
        <v/>
      </c>
      <c r="B444" s="143"/>
      <c r="D444" s="2"/>
      <c r="F444" s="143"/>
      <c r="G444" s="2"/>
      <c r="H444" s="121"/>
      <c r="I444" s="142"/>
      <c r="J444" s="2"/>
      <c r="L444" s="124"/>
      <c r="M444" s="136">
        <f>IF(I444="",0,(IF(H444="D",0,(G444*I444)/100)))</f>
        <v>0</v>
      </c>
      <c r="N444" s="136">
        <f>ROUND(IF(M444=0,(IF(I444="",0,((IF(F444&lt;$M$4,IF(ABS(G444)&lt;$O$2,0,ROUND(((ABS(G444)-$O$2)*I444)/100,2)),IF(ABS(G444)&lt;$O$4,0,ROUND(((ABS(G444)-$O$4)*I444)/100,2))))))),0),2)</f>
        <v>0</v>
      </c>
      <c r="O444" s="136">
        <f>ROUND(IF(I444="",0,((IF(M444=0,(IF(F444&lt;$M$4,IF(ABS(G444)&gt;$O$2,ROUND(($O$2*I444/100),2),ABS(G444)*I444/100),IF(ABS(G444)&gt;$O$4,ROUND(($O$4*I444/100),2),ABS(G444)*I444/100))),0)))),2)</f>
        <v>0</v>
      </c>
      <c r="P444" s="137"/>
      <c r="Q444" s="137"/>
      <c r="R444" s="137"/>
    </row>
    <row r="445" spans="1:18" customHeight="1" ht="13.2">
      <c r="A445" t="str">
        <f>IF(B445="","",A444+1)</f>
        <v/>
      </c>
      <c r="B445" s="143"/>
      <c r="D445" s="2"/>
      <c r="F445" s="143"/>
      <c r="G445" s="2"/>
      <c r="H445" s="121"/>
      <c r="I445" s="142"/>
      <c r="J445" s="2"/>
      <c r="L445" s="124"/>
      <c r="M445" s="136">
        <f>IF(I445="",0,(IF(H445="D",0,(G445*I445)/100)))</f>
        <v>0</v>
      </c>
      <c r="N445" s="136">
        <f>ROUND(IF(M445=0,(IF(I445="",0,((IF(F445&lt;$M$4,IF(ABS(G445)&lt;$O$2,0,ROUND(((ABS(G445)-$O$2)*I445)/100,2)),IF(ABS(G445)&lt;$O$4,0,ROUND(((ABS(G445)-$O$4)*I445)/100,2))))))),0),2)</f>
        <v>0</v>
      </c>
      <c r="O445" s="136">
        <f>ROUND(IF(I445="",0,((IF(M445=0,(IF(F445&lt;$M$4,IF(ABS(G445)&gt;$O$2,ROUND(($O$2*I445/100),2),ABS(G445)*I445/100),IF(ABS(G445)&gt;$O$4,ROUND(($O$4*I445/100),2),ABS(G445)*I445/100))),0)))),2)</f>
        <v>0</v>
      </c>
      <c r="P445" s="137"/>
      <c r="Q445" s="137"/>
      <c r="R445" s="137"/>
    </row>
    <row r="446" spans="1:18" customHeight="1" ht="13.2">
      <c r="A446" t="str">
        <f>IF(B446="","",A445+1)</f>
        <v/>
      </c>
      <c r="B446" s="143"/>
      <c r="D446" s="2"/>
      <c r="F446" s="143"/>
      <c r="G446" s="2"/>
      <c r="H446" s="121"/>
      <c r="I446" s="142"/>
      <c r="J446" s="2"/>
      <c r="L446" s="124"/>
      <c r="M446" s="136">
        <f>IF(I446="",0,(IF(H446="D",0,(G446*I446)/100)))</f>
        <v>0</v>
      </c>
      <c r="N446" s="136">
        <f>ROUND(IF(M446=0,(IF(I446="",0,((IF(F446&lt;$M$4,IF(ABS(G446)&lt;$O$2,0,ROUND(((ABS(G446)-$O$2)*I446)/100,2)),IF(ABS(G446)&lt;$O$4,0,ROUND(((ABS(G446)-$O$4)*I446)/100,2))))))),0),2)</f>
        <v>0</v>
      </c>
      <c r="O446" s="136">
        <f>ROUND(IF(I446="",0,((IF(M446=0,(IF(F446&lt;$M$4,IF(ABS(G446)&gt;$O$2,ROUND(($O$2*I446/100),2),ABS(G446)*I446/100),IF(ABS(G446)&gt;$O$4,ROUND(($O$4*I446/100),2),ABS(G446)*I446/100))),0)))),2)</f>
        <v>0</v>
      </c>
      <c r="P446" s="137"/>
      <c r="Q446" s="137"/>
      <c r="R446" s="137"/>
    </row>
    <row r="447" spans="1:18" customHeight="1" ht="13.2">
      <c r="A447" t="str">
        <f>IF(B447="","",A446+1)</f>
        <v/>
      </c>
      <c r="B447" s="143"/>
      <c r="D447" s="2"/>
      <c r="F447" s="143"/>
      <c r="G447" s="2"/>
      <c r="H447" s="121"/>
      <c r="I447" s="142"/>
      <c r="J447" s="2"/>
      <c r="L447" s="124"/>
      <c r="M447" s="136">
        <f>IF(I447="",0,(IF(H447="D",0,(G447*I447)/100)))</f>
        <v>0</v>
      </c>
      <c r="N447" s="136">
        <f>ROUND(IF(M447=0,(IF(I447="",0,((IF(F447&lt;$M$4,IF(ABS(G447)&lt;$O$2,0,ROUND(((ABS(G447)-$O$2)*I447)/100,2)),IF(ABS(G447)&lt;$O$4,0,ROUND(((ABS(G447)-$O$4)*I447)/100,2))))))),0),2)</f>
        <v>0</v>
      </c>
      <c r="O447" s="136">
        <f>ROUND(IF(I447="",0,((IF(M447=0,(IF(F447&lt;$M$4,IF(ABS(G447)&gt;$O$2,ROUND(($O$2*I447/100),2),ABS(G447)*I447/100),IF(ABS(G447)&gt;$O$4,ROUND(($O$4*I447/100),2),ABS(G447)*I447/100))),0)))),2)</f>
        <v>0</v>
      </c>
      <c r="P447" s="137"/>
      <c r="Q447" s="137"/>
      <c r="R447" s="137"/>
    </row>
    <row r="448" spans="1:18" customHeight="1" ht="13.2">
      <c r="A448" t="str">
        <f>IF(B448="","",A447+1)</f>
        <v/>
      </c>
      <c r="B448" s="143"/>
      <c r="D448" s="2"/>
      <c r="F448" s="143"/>
      <c r="G448" s="2"/>
      <c r="H448" s="121"/>
      <c r="I448" s="142"/>
      <c r="J448" s="2"/>
      <c r="L448" s="124"/>
      <c r="M448" s="136">
        <f>IF(I448="",0,(IF(H448="D",0,(G448*I448)/100)))</f>
        <v>0</v>
      </c>
      <c r="N448" s="136">
        <f>ROUND(IF(M448=0,(IF(I448="",0,((IF(F448&lt;$M$4,IF(ABS(G448)&lt;$O$2,0,ROUND(((ABS(G448)-$O$2)*I448)/100,2)),IF(ABS(G448)&lt;$O$4,0,ROUND(((ABS(G448)-$O$4)*I448)/100,2))))))),0),2)</f>
        <v>0</v>
      </c>
      <c r="O448" s="136">
        <f>ROUND(IF(I448="",0,((IF(M448=0,(IF(F448&lt;$M$4,IF(ABS(G448)&gt;$O$2,ROUND(($O$2*I448/100),2),ABS(G448)*I448/100),IF(ABS(G448)&gt;$O$4,ROUND(($O$4*I448/100),2),ABS(G448)*I448/100))),0)))),2)</f>
        <v>0</v>
      </c>
      <c r="P448" s="137"/>
      <c r="Q448" s="137"/>
      <c r="R448" s="137"/>
    </row>
    <row r="449" spans="1:18" customHeight="1" ht="13.2">
      <c r="A449" t="str">
        <f>IF(B449="","",A448+1)</f>
        <v/>
      </c>
      <c r="B449" s="143"/>
      <c r="D449" s="2"/>
      <c r="F449" s="143"/>
      <c r="G449" s="2"/>
      <c r="H449" s="121"/>
      <c r="I449" s="142"/>
      <c r="J449" s="2"/>
      <c r="L449" s="124"/>
      <c r="M449" s="136">
        <f>IF(I449="",0,(IF(H449="D",0,(G449*I449)/100)))</f>
        <v>0</v>
      </c>
      <c r="N449" s="136">
        <f>ROUND(IF(M449=0,(IF(I449="",0,((IF(F449&lt;$M$4,IF(ABS(G449)&lt;$O$2,0,ROUND(((ABS(G449)-$O$2)*I449)/100,2)),IF(ABS(G449)&lt;$O$4,0,ROUND(((ABS(G449)-$O$4)*I449)/100,2))))))),0),2)</f>
        <v>0</v>
      </c>
      <c r="O449" s="136">
        <f>ROUND(IF(I449="",0,((IF(M449=0,(IF(F449&lt;$M$4,IF(ABS(G449)&gt;$O$2,ROUND(($O$2*I449/100),2),ABS(G449)*I449/100),IF(ABS(G449)&gt;$O$4,ROUND(($O$4*I449/100),2),ABS(G449)*I449/100))),0)))),2)</f>
        <v>0</v>
      </c>
      <c r="P449" s="137"/>
      <c r="Q449" s="137"/>
      <c r="R449" s="137"/>
    </row>
    <row r="450" spans="1:18" customHeight="1" ht="13.2">
      <c r="A450" t="str">
        <f>IF(B450="","",A449+1)</f>
        <v/>
      </c>
      <c r="B450" s="143"/>
      <c r="D450" s="2"/>
      <c r="F450" s="143"/>
      <c r="G450" s="2"/>
      <c r="H450" s="121"/>
      <c r="I450" s="142"/>
      <c r="J450" s="2"/>
      <c r="L450" s="124"/>
      <c r="M450" s="136">
        <f>IF(I450="",0,(IF(H450="D",0,(G450*I450)/100)))</f>
        <v>0</v>
      </c>
      <c r="N450" s="136">
        <f>ROUND(IF(M450=0,(IF(I450="",0,((IF(F450&lt;$M$4,IF(ABS(G450)&lt;$O$2,0,ROUND(((ABS(G450)-$O$2)*I450)/100,2)),IF(ABS(G450)&lt;$O$4,0,ROUND(((ABS(G450)-$O$4)*I450)/100,2))))))),0),2)</f>
        <v>0</v>
      </c>
      <c r="O450" s="136">
        <f>ROUND(IF(I450="",0,((IF(M450=0,(IF(F450&lt;$M$4,IF(ABS(G450)&gt;$O$2,ROUND(($O$2*I450/100),2),ABS(G450)*I450/100),IF(ABS(G450)&gt;$O$4,ROUND(($O$4*I450/100),2),ABS(G450)*I450/100))),0)))),2)</f>
        <v>0</v>
      </c>
      <c r="P450" s="137"/>
      <c r="Q450" s="137"/>
      <c r="R450" s="137"/>
    </row>
    <row r="451" spans="1:18" customHeight="1" ht="13.2">
      <c r="A451" t="str">
        <f>IF(B451="","",A450+1)</f>
        <v/>
      </c>
      <c r="B451" s="143"/>
      <c r="D451" s="2"/>
      <c r="F451" s="143"/>
      <c r="G451" s="2"/>
      <c r="H451" s="121"/>
      <c r="I451" s="142"/>
      <c r="J451" s="2"/>
      <c r="L451" s="124"/>
      <c r="M451" s="136">
        <f>IF(I451="",0,(IF(H451="D",0,(G451*I451)/100)))</f>
        <v>0</v>
      </c>
      <c r="N451" s="136">
        <f>ROUND(IF(M451=0,(IF(I451="",0,((IF(F451&lt;$M$4,IF(ABS(G451)&lt;$O$2,0,ROUND(((ABS(G451)-$O$2)*I451)/100,2)),IF(ABS(G451)&lt;$O$4,0,ROUND(((ABS(G451)-$O$4)*I451)/100,2))))))),0),2)</f>
        <v>0</v>
      </c>
      <c r="O451" s="136">
        <f>ROUND(IF(I451="",0,((IF(M451=0,(IF(F451&lt;$M$4,IF(ABS(G451)&gt;$O$2,ROUND(($O$2*I451/100),2),ABS(G451)*I451/100),IF(ABS(G451)&gt;$O$4,ROUND(($O$4*I451/100),2),ABS(G451)*I451/100))),0)))),2)</f>
        <v>0</v>
      </c>
      <c r="P451" s="137"/>
      <c r="Q451" s="137"/>
      <c r="R451" s="137"/>
    </row>
    <row r="452" spans="1:18" customHeight="1" ht="13.2">
      <c r="A452" t="str">
        <f>IF(B452="","",A451+1)</f>
        <v/>
      </c>
      <c r="B452" s="143"/>
      <c r="D452" s="2"/>
      <c r="F452" s="143"/>
      <c r="G452" s="2"/>
      <c r="H452" s="121"/>
      <c r="I452" s="142"/>
      <c r="J452" s="2"/>
      <c r="L452" s="124"/>
      <c r="M452" s="136">
        <f>IF(I452="",0,(IF(H452="D",0,(G452*I452)/100)))</f>
        <v>0</v>
      </c>
      <c r="N452" s="136">
        <f>ROUND(IF(M452=0,(IF(I452="",0,((IF(F452&lt;$M$4,IF(ABS(G452)&lt;$O$2,0,ROUND(((ABS(G452)-$O$2)*I452)/100,2)),IF(ABS(G452)&lt;$O$4,0,ROUND(((ABS(G452)-$O$4)*I452)/100,2))))))),0),2)</f>
        <v>0</v>
      </c>
      <c r="O452" s="136">
        <f>ROUND(IF(I452="",0,((IF(M452=0,(IF(F452&lt;$M$4,IF(ABS(G452)&gt;$O$2,ROUND(($O$2*I452/100),2),ABS(G452)*I452/100),IF(ABS(G452)&gt;$O$4,ROUND(($O$4*I452/100),2),ABS(G452)*I452/100))),0)))),2)</f>
        <v>0</v>
      </c>
      <c r="P452" s="137"/>
      <c r="Q452" s="137"/>
      <c r="R452" s="137"/>
    </row>
    <row r="453" spans="1:18" customHeight="1" ht="13.2">
      <c r="A453" t="str">
        <f>IF(B453="","",A452+1)</f>
        <v/>
      </c>
      <c r="B453" s="143"/>
      <c r="D453" s="2"/>
      <c r="F453" s="143"/>
      <c r="G453" s="2"/>
      <c r="H453" s="121"/>
      <c r="I453" s="142"/>
      <c r="J453" s="2"/>
      <c r="L453" s="124"/>
      <c r="M453" s="136">
        <f>IF(I453="",0,(IF(H453="D",0,(G453*I453)/100)))</f>
        <v>0</v>
      </c>
      <c r="N453" s="136">
        <f>ROUND(IF(M453=0,(IF(I453="",0,((IF(F453&lt;$M$4,IF(ABS(G453)&lt;$O$2,0,ROUND(((ABS(G453)-$O$2)*I453)/100,2)),IF(ABS(G453)&lt;$O$4,0,ROUND(((ABS(G453)-$O$4)*I453)/100,2))))))),0),2)</f>
        <v>0</v>
      </c>
      <c r="O453" s="136">
        <f>ROUND(IF(I453="",0,((IF(M453=0,(IF(F453&lt;$M$4,IF(ABS(G453)&gt;$O$2,ROUND(($O$2*I453/100),2),ABS(G453)*I453/100),IF(ABS(G453)&gt;$O$4,ROUND(($O$4*I453/100),2),ABS(G453)*I453/100))),0)))),2)</f>
        <v>0</v>
      </c>
      <c r="P453" s="137"/>
      <c r="Q453" s="137"/>
      <c r="R453" s="137"/>
    </row>
    <row r="454" spans="1:18" customHeight="1" ht="13.2">
      <c r="A454" t="str">
        <f>IF(B454="","",A453+1)</f>
        <v/>
      </c>
      <c r="B454" s="143"/>
      <c r="D454" s="2"/>
      <c r="F454" s="143"/>
      <c r="G454" s="2"/>
      <c r="H454" s="121"/>
      <c r="I454" s="142"/>
      <c r="J454" s="2"/>
      <c r="L454" s="124"/>
      <c r="M454" s="136">
        <f>IF(I454="",0,(IF(H454="D",0,(G454*I454)/100)))</f>
        <v>0</v>
      </c>
      <c r="N454" s="136">
        <f>ROUND(IF(M454=0,(IF(I454="",0,((IF(F454&lt;$M$4,IF(ABS(G454)&lt;$O$2,0,ROUND(((ABS(G454)-$O$2)*I454)/100,2)),IF(ABS(G454)&lt;$O$4,0,ROUND(((ABS(G454)-$O$4)*I454)/100,2))))))),0),2)</f>
        <v>0</v>
      </c>
      <c r="O454" s="136">
        <f>ROUND(IF(I454="",0,((IF(M454=0,(IF(F454&lt;$M$4,IF(ABS(G454)&gt;$O$2,ROUND(($O$2*I454/100),2),ABS(G454)*I454/100),IF(ABS(G454)&gt;$O$4,ROUND(($O$4*I454/100),2),ABS(G454)*I454/100))),0)))),2)</f>
        <v>0</v>
      </c>
      <c r="P454" s="137"/>
      <c r="Q454" s="137"/>
      <c r="R454" s="137"/>
    </row>
    <row r="455" spans="1:18" customHeight="1" ht="13.2">
      <c r="A455" t="str">
        <f>IF(B455="","",A454+1)</f>
        <v/>
      </c>
      <c r="B455" s="143"/>
      <c r="D455" s="2"/>
      <c r="F455" s="143"/>
      <c r="G455" s="2"/>
      <c r="H455" s="121"/>
      <c r="I455" s="142"/>
      <c r="J455" s="2"/>
      <c r="L455" s="124"/>
      <c r="M455" s="136">
        <f>IF(I455="",0,(IF(H455="D",0,(G455*I455)/100)))</f>
        <v>0</v>
      </c>
      <c r="N455" s="136">
        <f>ROUND(IF(M455=0,(IF(I455="",0,((IF(F455&lt;$M$4,IF(ABS(G455)&lt;$O$2,0,ROUND(((ABS(G455)-$O$2)*I455)/100,2)),IF(ABS(G455)&lt;$O$4,0,ROUND(((ABS(G455)-$O$4)*I455)/100,2))))))),0),2)</f>
        <v>0</v>
      </c>
      <c r="O455" s="136">
        <f>ROUND(IF(I455="",0,((IF(M455=0,(IF(F455&lt;$M$4,IF(ABS(G455)&gt;$O$2,ROUND(($O$2*I455/100),2),ABS(G455)*I455/100),IF(ABS(G455)&gt;$O$4,ROUND(($O$4*I455/100),2),ABS(G455)*I455/100))),0)))),2)</f>
        <v>0</v>
      </c>
      <c r="P455" s="137"/>
      <c r="Q455" s="137"/>
      <c r="R455" s="137"/>
    </row>
    <row r="456" spans="1:18" customHeight="1" ht="13.2">
      <c r="A456" t="str">
        <f>IF(B456="","",A455+1)</f>
        <v/>
      </c>
      <c r="B456" s="143"/>
      <c r="D456" s="2"/>
      <c r="F456" s="143"/>
      <c r="G456" s="2"/>
      <c r="H456" s="121"/>
      <c r="I456" s="142"/>
      <c r="J456" s="2"/>
      <c r="L456" s="124"/>
      <c r="M456" s="136">
        <f>IF(I456="",0,(IF(H456="D",0,(G456*I456)/100)))</f>
        <v>0</v>
      </c>
      <c r="N456" s="136">
        <f>ROUND(IF(M456=0,(IF(I456="",0,((IF(F456&lt;$M$4,IF(ABS(G456)&lt;$O$2,0,ROUND(((ABS(G456)-$O$2)*I456)/100,2)),IF(ABS(G456)&lt;$O$4,0,ROUND(((ABS(G456)-$O$4)*I456)/100,2))))))),0),2)</f>
        <v>0</v>
      </c>
      <c r="O456" s="136">
        <f>ROUND(IF(I456="",0,((IF(M456=0,(IF(F456&lt;$M$4,IF(ABS(G456)&gt;$O$2,ROUND(($O$2*I456/100),2),ABS(G456)*I456/100),IF(ABS(G456)&gt;$O$4,ROUND(($O$4*I456/100),2),ABS(G456)*I456/100))),0)))),2)</f>
        <v>0</v>
      </c>
      <c r="P456" s="137"/>
      <c r="Q456" s="137"/>
      <c r="R456" s="137"/>
    </row>
    <row r="457" spans="1:18" customHeight="1" ht="13.2">
      <c r="A457" t="str">
        <f>IF(B457="","",A456+1)</f>
        <v/>
      </c>
      <c r="B457" s="143"/>
      <c r="D457" s="2"/>
      <c r="F457" s="143"/>
      <c r="G457" s="2"/>
      <c r="H457" s="121"/>
      <c r="I457" s="142"/>
      <c r="J457" s="2"/>
      <c r="L457" s="124"/>
      <c r="M457" s="136">
        <f>IF(I457="",0,(IF(H457="D",0,(G457*I457)/100)))</f>
        <v>0</v>
      </c>
      <c r="N457" s="136">
        <f>ROUND(IF(M457=0,(IF(I457="",0,((IF(F457&lt;$M$4,IF(ABS(G457)&lt;$O$2,0,ROUND(((ABS(G457)-$O$2)*I457)/100,2)),IF(ABS(G457)&lt;$O$4,0,ROUND(((ABS(G457)-$O$4)*I457)/100,2))))))),0),2)</f>
        <v>0</v>
      </c>
      <c r="O457" s="136">
        <f>ROUND(IF(I457="",0,((IF(M457=0,(IF(F457&lt;$M$4,IF(ABS(G457)&gt;$O$2,ROUND(($O$2*I457/100),2),ABS(G457)*I457/100),IF(ABS(G457)&gt;$O$4,ROUND(($O$4*I457/100),2),ABS(G457)*I457/100))),0)))),2)</f>
        <v>0</v>
      </c>
      <c r="P457" s="137"/>
      <c r="Q457" s="137"/>
      <c r="R457" s="137"/>
    </row>
    <row r="458" spans="1:18" customHeight="1" ht="13.2">
      <c r="A458" t="str">
        <f>IF(B458="","",A457+1)</f>
        <v/>
      </c>
      <c r="B458" s="143"/>
      <c r="D458" s="2"/>
      <c r="F458" s="143"/>
      <c r="G458" s="2"/>
      <c r="H458" s="121"/>
      <c r="I458" s="142"/>
      <c r="J458" s="2"/>
      <c r="L458" s="124"/>
      <c r="M458" s="136">
        <f>IF(I458="",0,(IF(H458="D",0,(G458*I458)/100)))</f>
        <v>0</v>
      </c>
      <c r="N458" s="136">
        <f>ROUND(IF(M458=0,(IF(I458="",0,((IF(F458&lt;$M$4,IF(ABS(G458)&lt;$O$2,0,ROUND(((ABS(G458)-$O$2)*I458)/100,2)),IF(ABS(G458)&lt;$O$4,0,ROUND(((ABS(G458)-$O$4)*I458)/100,2))))))),0),2)</f>
        <v>0</v>
      </c>
      <c r="O458" s="136">
        <f>ROUND(IF(I458="",0,((IF(M458=0,(IF(F458&lt;$M$4,IF(ABS(G458)&gt;$O$2,ROUND(($O$2*I458/100),2),ABS(G458)*I458/100),IF(ABS(G458)&gt;$O$4,ROUND(($O$4*I458/100),2),ABS(G458)*I458/100))),0)))),2)</f>
        <v>0</v>
      </c>
      <c r="P458" s="137"/>
      <c r="Q458" s="137"/>
      <c r="R458" s="137"/>
    </row>
    <row r="459" spans="1:18" customHeight="1" ht="13.2">
      <c r="A459" t="str">
        <f>IF(B459="","",A458+1)</f>
        <v/>
      </c>
      <c r="B459" s="143"/>
      <c r="D459" s="2"/>
      <c r="F459" s="143"/>
      <c r="G459" s="2"/>
      <c r="H459" s="121"/>
      <c r="I459" s="142"/>
      <c r="J459" s="2"/>
      <c r="L459" s="124"/>
      <c r="M459" s="136">
        <f>IF(I459="",0,(IF(H459="D",0,(G459*I459)/100)))</f>
        <v>0</v>
      </c>
      <c r="N459" s="136">
        <f>ROUND(IF(M459=0,(IF(I459="",0,((IF(F459&lt;$M$4,IF(ABS(G459)&lt;$O$2,0,ROUND(((ABS(G459)-$O$2)*I459)/100,2)),IF(ABS(G459)&lt;$O$4,0,ROUND(((ABS(G459)-$O$4)*I459)/100,2))))))),0),2)</f>
        <v>0</v>
      </c>
      <c r="O459" s="136">
        <f>ROUND(IF(I459="",0,((IF(M459=0,(IF(F459&lt;$M$4,IF(ABS(G459)&gt;$O$2,ROUND(($O$2*I459/100),2),ABS(G459)*I459/100),IF(ABS(G459)&gt;$O$4,ROUND(($O$4*I459/100),2),ABS(G459)*I459/100))),0)))),2)</f>
        <v>0</v>
      </c>
      <c r="P459" s="137"/>
      <c r="Q459" s="137"/>
      <c r="R459" s="137"/>
    </row>
    <row r="460" spans="1:18" customHeight="1" ht="13.2">
      <c r="A460" t="str">
        <f>IF(B460="","",A459+1)</f>
        <v/>
      </c>
      <c r="B460" s="143"/>
      <c r="D460" s="2"/>
      <c r="F460" s="143"/>
      <c r="G460" s="2"/>
      <c r="H460" s="121"/>
      <c r="I460" s="142"/>
      <c r="J460" s="2"/>
      <c r="L460" s="124"/>
      <c r="M460" s="136">
        <f>IF(I460="",0,(IF(H460="D",0,(G460*I460)/100)))</f>
        <v>0</v>
      </c>
      <c r="N460" s="136">
        <f>ROUND(IF(M460=0,(IF(I460="",0,((IF(F460&lt;$M$4,IF(ABS(G460)&lt;$O$2,0,ROUND(((ABS(G460)-$O$2)*I460)/100,2)),IF(ABS(G460)&lt;$O$4,0,ROUND(((ABS(G460)-$O$4)*I460)/100,2))))))),0),2)</f>
        <v>0</v>
      </c>
      <c r="O460" s="136">
        <f>ROUND(IF(I460="",0,((IF(M460=0,(IF(F460&lt;$M$4,IF(ABS(G460)&gt;$O$2,ROUND(($O$2*I460/100),2),ABS(G460)*I460/100),IF(ABS(G460)&gt;$O$4,ROUND(($O$4*I460/100),2),ABS(G460)*I460/100))),0)))),2)</f>
        <v>0</v>
      </c>
      <c r="P460" s="137"/>
      <c r="Q460" s="137"/>
      <c r="R460" s="137"/>
    </row>
    <row r="461" spans="1:18" customHeight="1" ht="13.2">
      <c r="A461" t="str">
        <f>IF(B461="","",A460+1)</f>
        <v/>
      </c>
      <c r="B461" s="143"/>
      <c r="D461" s="2"/>
      <c r="F461" s="143"/>
      <c r="G461" s="2"/>
      <c r="H461" s="121"/>
      <c r="I461" s="142"/>
      <c r="J461" s="2"/>
      <c r="L461" s="124"/>
      <c r="M461" s="136">
        <f>IF(I461="",0,(IF(H461="D",0,(G461*I461)/100)))</f>
        <v>0</v>
      </c>
      <c r="N461" s="136">
        <f>ROUND(IF(M461=0,(IF(I461="",0,((IF(F461&lt;$M$4,IF(ABS(G461)&lt;$O$2,0,ROUND(((ABS(G461)-$O$2)*I461)/100,2)),IF(ABS(G461)&lt;$O$4,0,ROUND(((ABS(G461)-$O$4)*I461)/100,2))))))),0),2)</f>
        <v>0</v>
      </c>
      <c r="O461" s="136">
        <f>ROUND(IF(I461="",0,((IF(M461=0,(IF(F461&lt;$M$4,IF(ABS(G461)&gt;$O$2,ROUND(($O$2*I461/100),2),ABS(G461)*I461/100),IF(ABS(G461)&gt;$O$4,ROUND(($O$4*I461/100),2),ABS(G461)*I461/100))),0)))),2)</f>
        <v>0</v>
      </c>
      <c r="P461" s="137"/>
      <c r="Q461" s="137"/>
      <c r="R461" s="137"/>
    </row>
    <row r="462" spans="1:18" customHeight="1" ht="13.2">
      <c r="A462" t="str">
        <f>IF(B462="","",A461+1)</f>
        <v/>
      </c>
      <c r="B462" s="143"/>
      <c r="D462" s="2"/>
      <c r="F462" s="143"/>
      <c r="G462" s="2"/>
      <c r="H462" s="121"/>
      <c r="I462" s="142"/>
      <c r="J462" s="2"/>
      <c r="L462" s="124"/>
      <c r="M462" s="136">
        <f>IF(I462="",0,(IF(H462="D",0,(G462*I462)/100)))</f>
        <v>0</v>
      </c>
      <c r="N462" s="136">
        <f>ROUND(IF(M462=0,(IF(I462="",0,((IF(F462&lt;$M$4,IF(ABS(G462)&lt;$O$2,0,ROUND(((ABS(G462)-$O$2)*I462)/100,2)),IF(ABS(G462)&lt;$O$4,0,ROUND(((ABS(G462)-$O$4)*I462)/100,2))))))),0),2)</f>
        <v>0</v>
      </c>
      <c r="O462" s="136">
        <f>ROUND(IF(I462="",0,((IF(M462=0,(IF(F462&lt;$M$4,IF(ABS(G462)&gt;$O$2,ROUND(($O$2*I462/100),2),ABS(G462)*I462/100),IF(ABS(G462)&gt;$O$4,ROUND(($O$4*I462/100),2),ABS(G462)*I462/100))),0)))),2)</f>
        <v>0</v>
      </c>
      <c r="P462" s="137"/>
      <c r="Q462" s="137"/>
      <c r="R462" s="137"/>
    </row>
    <row r="463" spans="1:18" customHeight="1" ht="13.2">
      <c r="A463" t="str">
        <f>IF(B463="","",A462+1)</f>
        <v/>
      </c>
      <c r="B463" s="143"/>
      <c r="D463" s="2"/>
      <c r="F463" s="143"/>
      <c r="G463" s="2"/>
      <c r="H463" s="121"/>
      <c r="I463" s="142"/>
      <c r="J463" s="2"/>
      <c r="L463" s="124"/>
      <c r="M463" s="136">
        <f>IF(I463="",0,(IF(H463="D",0,(G463*I463)/100)))</f>
        <v>0</v>
      </c>
      <c r="N463" s="136">
        <f>ROUND(IF(M463=0,(IF(I463="",0,((IF(F463&lt;$M$4,IF(ABS(G463)&lt;$O$2,0,ROUND(((ABS(G463)-$O$2)*I463)/100,2)),IF(ABS(G463)&lt;$O$4,0,ROUND(((ABS(G463)-$O$4)*I463)/100,2))))))),0),2)</f>
        <v>0</v>
      </c>
      <c r="O463" s="136">
        <f>ROUND(IF(I463="",0,((IF(M463=0,(IF(F463&lt;$M$4,IF(ABS(G463)&gt;$O$2,ROUND(($O$2*I463/100),2),ABS(G463)*I463/100),IF(ABS(G463)&gt;$O$4,ROUND(($O$4*I463/100),2),ABS(G463)*I463/100))),0)))),2)</f>
        <v>0</v>
      </c>
      <c r="P463" s="137"/>
      <c r="Q463" s="137"/>
      <c r="R463" s="137"/>
    </row>
    <row r="464" spans="1:18" customHeight="1" ht="13.2">
      <c r="A464" t="str">
        <f>IF(B464="","",A463+1)</f>
        <v/>
      </c>
      <c r="B464" s="143"/>
      <c r="D464" s="2"/>
      <c r="F464" s="143"/>
      <c r="G464" s="2"/>
      <c r="H464" s="121"/>
      <c r="I464" s="142"/>
      <c r="J464" s="2"/>
      <c r="L464" s="124"/>
      <c r="M464" s="136">
        <f>IF(I464="",0,(IF(H464="D",0,(G464*I464)/100)))</f>
        <v>0</v>
      </c>
      <c r="N464" s="136">
        <f>ROUND(IF(M464=0,(IF(I464="",0,((IF(F464&lt;$M$4,IF(ABS(G464)&lt;$O$2,0,ROUND(((ABS(G464)-$O$2)*I464)/100,2)),IF(ABS(G464)&lt;$O$4,0,ROUND(((ABS(G464)-$O$4)*I464)/100,2))))))),0),2)</f>
        <v>0</v>
      </c>
      <c r="O464" s="136">
        <f>ROUND(IF(I464="",0,((IF(M464=0,(IF(F464&lt;$M$4,IF(ABS(G464)&gt;$O$2,ROUND(($O$2*I464/100),2),ABS(G464)*I464/100),IF(ABS(G464)&gt;$O$4,ROUND(($O$4*I464/100),2),ABS(G464)*I464/100))),0)))),2)</f>
        <v>0</v>
      </c>
      <c r="P464" s="137"/>
      <c r="Q464" s="137"/>
      <c r="R464" s="137"/>
    </row>
    <row r="465" spans="1:18" customHeight="1" ht="13.2">
      <c r="A465" t="str">
        <f>IF(B465="","",A464+1)</f>
        <v/>
      </c>
      <c r="B465" s="143"/>
      <c r="D465" s="2"/>
      <c r="F465" s="143"/>
      <c r="G465" s="2"/>
      <c r="H465" s="121"/>
      <c r="I465" s="142"/>
      <c r="J465" s="2"/>
      <c r="L465" s="124"/>
      <c r="M465" s="136">
        <f>IF(I465="",0,(IF(H465="D",0,(G465*I465)/100)))</f>
        <v>0</v>
      </c>
      <c r="N465" s="136">
        <f>ROUND(IF(M465=0,(IF(I465="",0,((IF(F465&lt;$M$4,IF(ABS(G465)&lt;$O$2,0,ROUND(((ABS(G465)-$O$2)*I465)/100,2)),IF(ABS(G465)&lt;$O$4,0,ROUND(((ABS(G465)-$O$4)*I465)/100,2))))))),0),2)</f>
        <v>0</v>
      </c>
      <c r="O465" s="136">
        <f>ROUND(IF(I465="",0,((IF(M465=0,(IF(F465&lt;$M$4,IF(ABS(G465)&gt;$O$2,ROUND(($O$2*I465/100),2),ABS(G465)*I465/100),IF(ABS(G465)&gt;$O$4,ROUND(($O$4*I465/100),2),ABS(G465)*I465/100))),0)))),2)</f>
        <v>0</v>
      </c>
      <c r="P465" s="137"/>
      <c r="Q465" s="137"/>
      <c r="R465" s="137"/>
    </row>
    <row r="466" spans="1:18" customHeight="1" ht="13.2">
      <c r="A466" t="str">
        <f>IF(B466="","",A465+1)</f>
        <v/>
      </c>
      <c r="B466" s="143"/>
      <c r="D466" s="2"/>
      <c r="F466" s="143"/>
      <c r="G466" s="2"/>
      <c r="H466" s="121"/>
      <c r="I466" s="142"/>
      <c r="J466" s="2"/>
      <c r="L466" s="124"/>
      <c r="M466" s="136">
        <f>IF(I466="",0,(IF(H466="D",0,(G466*I466)/100)))</f>
        <v>0</v>
      </c>
      <c r="N466" s="136">
        <f>ROUND(IF(M466=0,(IF(I466="",0,((IF(F466&lt;$M$4,IF(ABS(G466)&lt;$O$2,0,ROUND(((ABS(G466)-$O$2)*I466)/100,2)),IF(ABS(G466)&lt;$O$4,0,ROUND(((ABS(G466)-$O$4)*I466)/100,2))))))),0),2)</f>
        <v>0</v>
      </c>
      <c r="O466" s="136">
        <f>ROUND(IF(I466="",0,((IF(M466=0,(IF(F466&lt;$M$4,IF(ABS(G466)&gt;$O$2,ROUND(($O$2*I466/100),2),ABS(G466)*I466/100),IF(ABS(G466)&gt;$O$4,ROUND(($O$4*I466/100),2),ABS(G466)*I466/100))),0)))),2)</f>
        <v>0</v>
      </c>
      <c r="P466" s="137"/>
      <c r="Q466" s="137"/>
      <c r="R466" s="137"/>
    </row>
    <row r="467" spans="1:18" customHeight="1" ht="13.2">
      <c r="A467" t="str">
        <f>IF(B467="","",A466+1)</f>
        <v/>
      </c>
      <c r="B467" s="143"/>
      <c r="D467" s="2"/>
      <c r="F467" s="143"/>
      <c r="G467" s="2"/>
      <c r="H467" s="121"/>
      <c r="I467" s="142"/>
      <c r="J467" s="2"/>
      <c r="L467" s="124"/>
      <c r="M467" s="136">
        <f>IF(I467="",0,(IF(H467="D",0,(G467*I467)/100)))</f>
        <v>0</v>
      </c>
      <c r="N467" s="136">
        <f>ROUND(IF(M467=0,(IF(I467="",0,((IF(F467&lt;$M$4,IF(ABS(G467)&lt;$O$2,0,ROUND(((ABS(G467)-$O$2)*I467)/100,2)),IF(ABS(G467)&lt;$O$4,0,ROUND(((ABS(G467)-$O$4)*I467)/100,2))))))),0),2)</f>
        <v>0</v>
      </c>
      <c r="O467" s="136">
        <f>ROUND(IF(I467="",0,((IF(M467=0,(IF(F467&lt;$M$4,IF(ABS(G467)&gt;$O$2,ROUND(($O$2*I467/100),2),ABS(G467)*I467/100),IF(ABS(G467)&gt;$O$4,ROUND(($O$4*I467/100),2),ABS(G467)*I467/100))),0)))),2)</f>
        <v>0</v>
      </c>
      <c r="P467" s="137"/>
      <c r="Q467" s="137"/>
      <c r="R467" s="137"/>
    </row>
    <row r="468" spans="1:18" customHeight="1" ht="13.2">
      <c r="A468" t="str">
        <f>IF(B468="","",A467+1)</f>
        <v/>
      </c>
      <c r="B468" s="143"/>
      <c r="D468" s="2"/>
      <c r="F468" s="143"/>
      <c r="G468" s="2"/>
      <c r="H468" s="121"/>
      <c r="I468" s="142"/>
      <c r="J468" s="2"/>
      <c r="L468" s="124"/>
      <c r="M468" s="136">
        <f>IF(I468="",0,(IF(H468="D",0,(G468*I468)/100)))</f>
        <v>0</v>
      </c>
      <c r="N468" s="136">
        <f>ROUND(IF(M468=0,(IF(I468="",0,((IF(F468&lt;$M$4,IF(ABS(G468)&lt;$O$2,0,ROUND(((ABS(G468)-$O$2)*I468)/100,2)),IF(ABS(G468)&lt;$O$4,0,ROUND(((ABS(G468)-$O$4)*I468)/100,2))))))),0),2)</f>
        <v>0</v>
      </c>
      <c r="O468" s="136">
        <f>ROUND(IF(I468="",0,((IF(M468=0,(IF(F468&lt;$M$4,IF(ABS(G468)&gt;$O$2,ROUND(($O$2*I468/100),2),ABS(G468)*I468/100),IF(ABS(G468)&gt;$O$4,ROUND(($O$4*I468/100),2),ABS(G468)*I468/100))),0)))),2)</f>
        <v>0</v>
      </c>
      <c r="P468" s="137"/>
      <c r="Q468" s="137"/>
      <c r="R468" s="137"/>
    </row>
    <row r="469" spans="1:18" customHeight="1" ht="13.2">
      <c r="A469" t="str">
        <f>IF(B469="","",A468+1)</f>
        <v/>
      </c>
      <c r="B469" s="143"/>
      <c r="D469" s="2"/>
      <c r="F469" s="143"/>
      <c r="G469" s="2"/>
      <c r="H469" s="121"/>
      <c r="I469" s="142"/>
      <c r="J469" s="2"/>
      <c r="L469" s="124"/>
      <c r="M469" s="136">
        <f>IF(I469="",0,(IF(H469="D",0,(G469*I469)/100)))</f>
        <v>0</v>
      </c>
      <c r="N469" s="136">
        <f>ROUND(IF(M469=0,(IF(I469="",0,((IF(F469&lt;$M$4,IF(ABS(G469)&lt;$O$2,0,ROUND(((ABS(G469)-$O$2)*I469)/100,2)),IF(ABS(G469)&lt;$O$4,0,ROUND(((ABS(G469)-$O$4)*I469)/100,2))))))),0),2)</f>
        <v>0</v>
      </c>
      <c r="O469" s="136">
        <f>ROUND(IF(I469="",0,((IF(M469=0,(IF(F469&lt;$M$4,IF(ABS(G469)&gt;$O$2,ROUND(($O$2*I469/100),2),ABS(G469)*I469/100),IF(ABS(G469)&gt;$O$4,ROUND(($O$4*I469/100),2),ABS(G469)*I469/100))),0)))),2)</f>
        <v>0</v>
      </c>
      <c r="P469" s="137"/>
      <c r="Q469" s="137"/>
      <c r="R469" s="137"/>
    </row>
    <row r="470" spans="1:18" customHeight="1" ht="13.2">
      <c r="A470" t="str">
        <f>IF(B470="","",A469+1)</f>
        <v/>
      </c>
      <c r="B470" s="143"/>
      <c r="D470" s="2"/>
      <c r="F470" s="143"/>
      <c r="G470" s="2"/>
      <c r="H470" s="121"/>
      <c r="I470" s="142"/>
      <c r="J470" s="2"/>
      <c r="L470" s="124"/>
      <c r="M470" s="136">
        <f>IF(I470="",0,(IF(H470="D",0,(G470*I470)/100)))</f>
        <v>0</v>
      </c>
      <c r="N470" s="136">
        <f>ROUND(IF(M470=0,(IF(I470="",0,((IF(F470&lt;$M$4,IF(ABS(G470)&lt;$O$2,0,ROUND(((ABS(G470)-$O$2)*I470)/100,2)),IF(ABS(G470)&lt;$O$4,0,ROUND(((ABS(G470)-$O$4)*I470)/100,2))))))),0),2)</f>
        <v>0</v>
      </c>
      <c r="O470" s="136">
        <f>ROUND(IF(I470="",0,((IF(M470=0,(IF(F470&lt;$M$4,IF(ABS(G470)&gt;$O$2,ROUND(($O$2*I470/100),2),ABS(G470)*I470/100),IF(ABS(G470)&gt;$O$4,ROUND(($O$4*I470/100),2),ABS(G470)*I470/100))),0)))),2)</f>
        <v>0</v>
      </c>
      <c r="P470" s="137"/>
      <c r="Q470" s="137"/>
      <c r="R470" s="137"/>
    </row>
    <row r="471" spans="1:18" customHeight="1" ht="13.2">
      <c r="A471" t="str">
        <f>IF(B471="","",A470+1)</f>
        <v/>
      </c>
      <c r="B471" s="143"/>
      <c r="D471" s="2"/>
      <c r="F471" s="143"/>
      <c r="G471" s="2"/>
      <c r="H471" s="121"/>
      <c r="I471" s="142"/>
      <c r="J471" s="2"/>
      <c r="L471" s="124"/>
      <c r="M471" s="136">
        <f>IF(I471="",0,(IF(H471="D",0,(G471*I471)/100)))</f>
        <v>0</v>
      </c>
      <c r="N471" s="136">
        <f>ROUND(IF(M471=0,(IF(I471="",0,((IF(F471&lt;$M$4,IF(ABS(G471)&lt;$O$2,0,ROUND(((ABS(G471)-$O$2)*I471)/100,2)),IF(ABS(G471)&lt;$O$4,0,ROUND(((ABS(G471)-$O$4)*I471)/100,2))))))),0),2)</f>
        <v>0</v>
      </c>
      <c r="O471" s="136">
        <f>ROUND(IF(I471="",0,((IF(M471=0,(IF(F471&lt;$M$4,IF(ABS(G471)&gt;$O$2,ROUND(($O$2*I471/100),2),ABS(G471)*I471/100),IF(ABS(G471)&gt;$O$4,ROUND(($O$4*I471/100),2),ABS(G471)*I471/100))),0)))),2)</f>
        <v>0</v>
      </c>
      <c r="P471" s="137"/>
      <c r="Q471" s="137"/>
      <c r="R471" s="137"/>
    </row>
    <row r="472" spans="1:18" customHeight="1" ht="13.2">
      <c r="A472" t="str">
        <f>IF(B472="","",A471+1)</f>
        <v/>
      </c>
      <c r="B472" s="143"/>
      <c r="D472" s="2"/>
      <c r="F472" s="143"/>
      <c r="G472" s="2"/>
      <c r="H472" s="121"/>
      <c r="I472" s="142"/>
      <c r="J472" s="2"/>
      <c r="L472" s="124"/>
      <c r="M472" s="136">
        <f>IF(I472="",0,(IF(H472="D",0,(G472*I472)/100)))</f>
        <v>0</v>
      </c>
      <c r="N472" s="136">
        <f>ROUND(IF(M472=0,(IF(I472="",0,((IF(F472&lt;$M$4,IF(ABS(G472)&lt;$O$2,0,ROUND(((ABS(G472)-$O$2)*I472)/100,2)),IF(ABS(G472)&lt;$O$4,0,ROUND(((ABS(G472)-$O$4)*I472)/100,2))))))),0),2)</f>
        <v>0</v>
      </c>
      <c r="O472" s="136">
        <f>ROUND(IF(I472="",0,((IF(M472=0,(IF(F472&lt;$M$4,IF(ABS(G472)&gt;$O$2,ROUND(($O$2*I472/100),2),ABS(G472)*I472/100),IF(ABS(G472)&gt;$O$4,ROUND(($O$4*I472/100),2),ABS(G472)*I472/100))),0)))),2)</f>
        <v>0</v>
      </c>
      <c r="P472" s="137"/>
      <c r="Q472" s="137"/>
      <c r="R472" s="137"/>
    </row>
    <row r="473" spans="1:18" customHeight="1" ht="13.2">
      <c r="A473" t="str">
        <f>IF(B473="","",A472+1)</f>
        <v/>
      </c>
      <c r="B473" s="143"/>
      <c r="D473" s="2"/>
      <c r="F473" s="143"/>
      <c r="G473" s="2"/>
      <c r="H473" s="121"/>
      <c r="I473" s="142"/>
      <c r="J473" s="2"/>
      <c r="L473" s="124"/>
      <c r="M473" s="136">
        <f>IF(I473="",0,(IF(H473="D",0,(G473*I473)/100)))</f>
        <v>0</v>
      </c>
      <c r="N473" s="136">
        <f>ROUND(IF(M473=0,(IF(I473="",0,((IF(F473&lt;$M$4,IF(ABS(G473)&lt;$O$2,0,ROUND(((ABS(G473)-$O$2)*I473)/100,2)),IF(ABS(G473)&lt;$O$4,0,ROUND(((ABS(G473)-$O$4)*I473)/100,2))))))),0),2)</f>
        <v>0</v>
      </c>
      <c r="O473" s="136">
        <f>ROUND(IF(I473="",0,((IF(M473=0,(IF(F473&lt;$M$4,IF(ABS(G473)&gt;$O$2,ROUND(($O$2*I473/100),2),ABS(G473)*I473/100),IF(ABS(G473)&gt;$O$4,ROUND(($O$4*I473/100),2),ABS(G473)*I473/100))),0)))),2)</f>
        <v>0</v>
      </c>
      <c r="P473" s="137"/>
      <c r="Q473" s="137"/>
      <c r="R473" s="137"/>
    </row>
    <row r="474" spans="1:18" customHeight="1" ht="13.2">
      <c r="A474" t="str">
        <f>IF(B474="","",A473+1)</f>
        <v/>
      </c>
      <c r="B474" s="143"/>
      <c r="D474" s="2"/>
      <c r="F474" s="143"/>
      <c r="G474" s="2"/>
      <c r="H474" s="121"/>
      <c r="I474" s="142"/>
      <c r="J474" s="2"/>
      <c r="L474" s="124"/>
      <c r="M474" s="136">
        <f>IF(I474="",0,(IF(H474="D",0,(G474*I474)/100)))</f>
        <v>0</v>
      </c>
      <c r="N474" s="136">
        <f>ROUND(IF(M474=0,(IF(I474="",0,((IF(F474&lt;$M$4,IF(ABS(G474)&lt;$O$2,0,ROUND(((ABS(G474)-$O$2)*I474)/100,2)),IF(ABS(G474)&lt;$O$4,0,ROUND(((ABS(G474)-$O$4)*I474)/100,2))))))),0),2)</f>
        <v>0</v>
      </c>
      <c r="O474" s="136">
        <f>ROUND(IF(I474="",0,((IF(M474=0,(IF(F474&lt;$M$4,IF(ABS(G474)&gt;$O$2,ROUND(($O$2*I474/100),2),ABS(G474)*I474/100),IF(ABS(G474)&gt;$O$4,ROUND(($O$4*I474/100),2),ABS(G474)*I474/100))),0)))),2)</f>
        <v>0</v>
      </c>
      <c r="P474" s="137"/>
      <c r="Q474" s="137"/>
      <c r="R474" s="137"/>
    </row>
    <row r="475" spans="1:18" customHeight="1" ht="13.2">
      <c r="A475" t="str">
        <f>IF(B475="","",A474+1)</f>
        <v/>
      </c>
      <c r="B475" s="143"/>
      <c r="D475" s="2"/>
      <c r="F475" s="143"/>
      <c r="G475" s="2"/>
      <c r="H475" s="121"/>
      <c r="I475" s="142"/>
      <c r="J475" s="2"/>
      <c r="L475" s="124"/>
      <c r="M475" s="136">
        <f>IF(I475="",0,(IF(H475="D",0,(G475*I475)/100)))</f>
        <v>0</v>
      </c>
      <c r="N475" s="136">
        <f>ROUND(IF(M475=0,(IF(I475="",0,((IF(F475&lt;$M$4,IF(ABS(G475)&lt;$O$2,0,ROUND(((ABS(G475)-$O$2)*I475)/100,2)),IF(ABS(G475)&lt;$O$4,0,ROUND(((ABS(G475)-$O$4)*I475)/100,2))))))),0),2)</f>
        <v>0</v>
      </c>
      <c r="O475" s="136">
        <f>ROUND(IF(I475="",0,((IF(M475=0,(IF(F475&lt;$M$4,IF(ABS(G475)&gt;$O$2,ROUND(($O$2*I475/100),2),ABS(G475)*I475/100),IF(ABS(G475)&gt;$O$4,ROUND(($O$4*I475/100),2),ABS(G475)*I475/100))),0)))),2)</f>
        <v>0</v>
      </c>
      <c r="P475" s="137"/>
      <c r="Q475" s="137"/>
      <c r="R475" s="137"/>
    </row>
    <row r="476" spans="1:18" customHeight="1" ht="13.2">
      <c r="A476" t="str">
        <f>IF(B476="","",A475+1)</f>
        <v/>
      </c>
      <c r="B476" s="143"/>
      <c r="D476" s="2"/>
      <c r="F476" s="143"/>
      <c r="G476" s="2"/>
      <c r="H476" s="121"/>
      <c r="I476" s="142"/>
      <c r="J476" s="2"/>
      <c r="L476" s="124"/>
      <c r="M476" s="136">
        <f>IF(I476="",0,(IF(H476="D",0,(G476*I476)/100)))</f>
        <v>0</v>
      </c>
      <c r="N476" s="136">
        <f>ROUND(IF(M476=0,(IF(I476="",0,((IF(F476&lt;$M$4,IF(ABS(G476)&lt;$O$2,0,ROUND(((ABS(G476)-$O$2)*I476)/100,2)),IF(ABS(G476)&lt;$O$4,0,ROUND(((ABS(G476)-$O$4)*I476)/100,2))))))),0),2)</f>
        <v>0</v>
      </c>
      <c r="O476" s="136">
        <f>ROUND(IF(I476="",0,((IF(M476=0,(IF(F476&lt;$M$4,IF(ABS(G476)&gt;$O$2,ROUND(($O$2*I476/100),2),ABS(G476)*I476/100),IF(ABS(G476)&gt;$O$4,ROUND(($O$4*I476/100),2),ABS(G476)*I476/100))),0)))),2)</f>
        <v>0</v>
      </c>
      <c r="P476" s="137"/>
      <c r="Q476" s="137"/>
      <c r="R476" s="137"/>
    </row>
    <row r="477" spans="1:18" customHeight="1" ht="13.2">
      <c r="A477" t="str">
        <f>IF(B477="","",A476+1)</f>
        <v/>
      </c>
      <c r="B477" s="143"/>
      <c r="D477" s="2"/>
      <c r="F477" s="143"/>
      <c r="G477" s="2"/>
      <c r="H477" s="121"/>
      <c r="I477" s="142"/>
      <c r="J477" s="2"/>
      <c r="L477" s="124"/>
      <c r="M477" s="136">
        <f>IF(I477="",0,(IF(H477="D",0,(G477*I477)/100)))</f>
        <v>0</v>
      </c>
      <c r="N477" s="136">
        <f>ROUND(IF(M477=0,(IF(I477="",0,((IF(F477&lt;$M$4,IF(ABS(G477)&lt;$O$2,0,ROUND(((ABS(G477)-$O$2)*I477)/100,2)),IF(ABS(G477)&lt;$O$4,0,ROUND(((ABS(G477)-$O$4)*I477)/100,2))))))),0),2)</f>
        <v>0</v>
      </c>
      <c r="O477" s="136">
        <f>ROUND(IF(I477="",0,((IF(M477=0,(IF(F477&lt;$M$4,IF(ABS(G477)&gt;$O$2,ROUND(($O$2*I477/100),2),ABS(G477)*I477/100),IF(ABS(G477)&gt;$O$4,ROUND(($O$4*I477/100),2),ABS(G477)*I477/100))),0)))),2)</f>
        <v>0</v>
      </c>
      <c r="P477" s="137"/>
      <c r="Q477" s="137"/>
      <c r="R477" s="137"/>
    </row>
    <row r="478" spans="1:18" customHeight="1" ht="13.2">
      <c r="A478" t="str">
        <f>IF(B478="","",A477+1)</f>
        <v/>
      </c>
      <c r="B478" s="143"/>
      <c r="D478" s="2"/>
      <c r="F478" s="143"/>
      <c r="G478" s="2"/>
      <c r="H478" s="121"/>
      <c r="I478" s="142"/>
      <c r="J478" s="2"/>
      <c r="L478" s="124"/>
      <c r="M478" s="136">
        <f>IF(I478="",0,(IF(H478="D",0,(G478*I478)/100)))</f>
        <v>0</v>
      </c>
      <c r="N478" s="136">
        <f>ROUND(IF(M478=0,(IF(I478="",0,((IF(F478&lt;$M$4,IF(ABS(G478)&lt;$O$2,0,ROUND(((ABS(G478)-$O$2)*I478)/100,2)),IF(ABS(G478)&lt;$O$4,0,ROUND(((ABS(G478)-$O$4)*I478)/100,2))))))),0),2)</f>
        <v>0</v>
      </c>
      <c r="O478" s="136">
        <f>ROUND(IF(I478="",0,((IF(M478=0,(IF(F478&lt;$M$4,IF(ABS(G478)&gt;$O$2,ROUND(($O$2*I478/100),2),ABS(G478)*I478/100),IF(ABS(G478)&gt;$O$4,ROUND(($O$4*I478/100),2),ABS(G478)*I478/100))),0)))),2)</f>
        <v>0</v>
      </c>
      <c r="P478" s="137"/>
      <c r="Q478" s="137"/>
      <c r="R478" s="137"/>
    </row>
    <row r="479" spans="1:18" customHeight="1" ht="13.2">
      <c r="A479" t="str">
        <f>IF(B479="","",A478+1)</f>
        <v/>
      </c>
      <c r="B479" s="143"/>
      <c r="D479" s="2"/>
      <c r="F479" s="143"/>
      <c r="G479" s="2"/>
      <c r="H479" s="121"/>
      <c r="I479" s="142"/>
      <c r="J479" s="2"/>
      <c r="L479" s="124"/>
      <c r="M479" s="136">
        <f>IF(I479="",0,(IF(H479="D",0,(G479*I479)/100)))</f>
        <v>0</v>
      </c>
      <c r="N479" s="136">
        <f>ROUND(IF(M479=0,(IF(I479="",0,((IF(F479&lt;$M$4,IF(ABS(G479)&lt;$O$2,0,ROUND(((ABS(G479)-$O$2)*I479)/100,2)),IF(ABS(G479)&lt;$O$4,0,ROUND(((ABS(G479)-$O$4)*I479)/100,2))))))),0),2)</f>
        <v>0</v>
      </c>
      <c r="O479" s="136">
        <f>ROUND(IF(I479="",0,((IF(M479=0,(IF(F479&lt;$M$4,IF(ABS(G479)&gt;$O$2,ROUND(($O$2*I479/100),2),ABS(G479)*I479/100),IF(ABS(G479)&gt;$O$4,ROUND(($O$4*I479/100),2),ABS(G479)*I479/100))),0)))),2)</f>
        <v>0</v>
      </c>
      <c r="P479" s="137"/>
      <c r="Q479" s="137"/>
      <c r="R479" s="137"/>
    </row>
    <row r="480" spans="1:18" customHeight="1" ht="13.2">
      <c r="A480" t="str">
        <f>IF(B480="","",A479+1)</f>
        <v/>
      </c>
      <c r="B480" s="143"/>
      <c r="D480" s="2"/>
      <c r="F480" s="143"/>
      <c r="G480" s="2"/>
      <c r="H480" s="121"/>
      <c r="I480" s="142"/>
      <c r="J480" s="2"/>
      <c r="L480" s="124"/>
      <c r="M480" s="136">
        <f>IF(I480="",0,(IF(H480="D",0,(G480*I480)/100)))</f>
        <v>0</v>
      </c>
      <c r="N480" s="136">
        <f>ROUND(IF(M480=0,(IF(I480="",0,((IF(F480&lt;$M$4,IF(ABS(G480)&lt;$O$2,0,ROUND(((ABS(G480)-$O$2)*I480)/100,2)),IF(ABS(G480)&lt;$O$4,0,ROUND(((ABS(G480)-$O$4)*I480)/100,2))))))),0),2)</f>
        <v>0</v>
      </c>
      <c r="O480" s="136">
        <f>ROUND(IF(I480="",0,((IF(M480=0,(IF(F480&lt;$M$4,IF(ABS(G480)&gt;$O$2,ROUND(($O$2*I480/100),2),ABS(G480)*I480/100),IF(ABS(G480)&gt;$O$4,ROUND(($O$4*I480/100),2),ABS(G480)*I480/100))),0)))),2)</f>
        <v>0</v>
      </c>
      <c r="P480" s="137"/>
      <c r="Q480" s="137"/>
      <c r="R480" s="137"/>
    </row>
    <row r="481" spans="1:18" customHeight="1" ht="13.2">
      <c r="A481" t="str">
        <f>IF(B481="","",A480+1)</f>
        <v/>
      </c>
      <c r="B481" s="143"/>
      <c r="D481" s="2"/>
      <c r="F481" s="143"/>
      <c r="G481" s="2"/>
      <c r="H481" s="121"/>
      <c r="I481" s="142"/>
      <c r="J481" s="2"/>
      <c r="L481" s="124"/>
      <c r="M481" s="136">
        <f>IF(I481="",0,(IF(H481="D",0,(G481*I481)/100)))</f>
        <v>0</v>
      </c>
      <c r="N481" s="136">
        <f>ROUND(IF(M481=0,(IF(I481="",0,((IF(F481&lt;$M$4,IF(ABS(G481)&lt;$O$2,0,ROUND(((ABS(G481)-$O$2)*I481)/100,2)),IF(ABS(G481)&lt;$O$4,0,ROUND(((ABS(G481)-$O$4)*I481)/100,2))))))),0),2)</f>
        <v>0</v>
      </c>
      <c r="O481" s="136">
        <f>ROUND(IF(I481="",0,((IF(M481=0,(IF(F481&lt;$M$4,IF(ABS(G481)&gt;$O$2,ROUND(($O$2*I481/100),2),ABS(G481)*I481/100),IF(ABS(G481)&gt;$O$4,ROUND(($O$4*I481/100),2),ABS(G481)*I481/100))),0)))),2)</f>
        <v>0</v>
      </c>
      <c r="P481" s="137"/>
      <c r="Q481" s="137"/>
      <c r="R481" s="137"/>
    </row>
    <row r="482" spans="1:18" customHeight="1" ht="13.2">
      <c r="A482" t="str">
        <f>IF(B482="","",A481+1)</f>
        <v/>
      </c>
      <c r="B482" s="143"/>
      <c r="D482" s="2"/>
      <c r="F482" s="143"/>
      <c r="G482" s="2"/>
      <c r="H482" s="121"/>
      <c r="I482" s="142"/>
      <c r="J482" s="2"/>
      <c r="L482" s="124"/>
      <c r="M482" s="136">
        <f>IF(I482="",0,(IF(H482="D",0,(G482*I482)/100)))</f>
        <v>0</v>
      </c>
      <c r="N482" s="136">
        <f>ROUND(IF(M482=0,(IF(I482="",0,((IF(F482&lt;$M$4,IF(ABS(G482)&lt;$O$2,0,ROUND(((ABS(G482)-$O$2)*I482)/100,2)),IF(ABS(G482)&lt;$O$4,0,ROUND(((ABS(G482)-$O$4)*I482)/100,2))))))),0),2)</f>
        <v>0</v>
      </c>
      <c r="O482" s="136">
        <f>ROUND(IF(I482="",0,((IF(M482=0,(IF(F482&lt;$M$4,IF(ABS(G482)&gt;$O$2,ROUND(($O$2*I482/100),2),ABS(G482)*I482/100),IF(ABS(G482)&gt;$O$4,ROUND(($O$4*I482/100),2),ABS(G482)*I482/100))),0)))),2)</f>
        <v>0</v>
      </c>
      <c r="P482" s="137"/>
      <c r="Q482" s="137"/>
      <c r="R482" s="137"/>
    </row>
    <row r="483" spans="1:18" customHeight="1" ht="13.2">
      <c r="A483" t="str">
        <f>IF(B483="","",A482+1)</f>
        <v/>
      </c>
      <c r="B483" s="143"/>
      <c r="D483" s="2"/>
      <c r="F483" s="143"/>
      <c r="G483" s="2"/>
      <c r="H483" s="121"/>
      <c r="I483" s="142"/>
      <c r="J483" s="2"/>
      <c r="L483" s="124"/>
      <c r="M483" s="136">
        <f>IF(I483="",0,(IF(H483="D",0,(G483*I483)/100)))</f>
        <v>0</v>
      </c>
      <c r="N483" s="136">
        <f>ROUND(IF(M483=0,(IF(I483="",0,((IF(F483&lt;$M$4,IF(ABS(G483)&lt;$O$2,0,ROUND(((ABS(G483)-$O$2)*I483)/100,2)),IF(ABS(G483)&lt;$O$4,0,ROUND(((ABS(G483)-$O$4)*I483)/100,2))))))),0),2)</f>
        <v>0</v>
      </c>
      <c r="O483" s="136">
        <f>ROUND(IF(I483="",0,((IF(M483=0,(IF(F483&lt;$M$4,IF(ABS(G483)&gt;$O$2,ROUND(($O$2*I483/100),2),ABS(G483)*I483/100),IF(ABS(G483)&gt;$O$4,ROUND(($O$4*I483/100),2),ABS(G483)*I483/100))),0)))),2)</f>
        <v>0</v>
      </c>
      <c r="P483" s="137"/>
      <c r="Q483" s="137"/>
      <c r="R483" s="137"/>
    </row>
    <row r="484" spans="1:18" customHeight="1" ht="13.2">
      <c r="A484" t="str">
        <f>IF(B484="","",A483+1)</f>
        <v/>
      </c>
      <c r="B484" s="143"/>
      <c r="D484" s="2"/>
      <c r="F484" s="143"/>
      <c r="G484" s="2"/>
      <c r="H484" s="121"/>
      <c r="I484" s="142"/>
      <c r="J484" s="2"/>
      <c r="L484" s="124"/>
      <c r="M484" s="136">
        <f>IF(I484="",0,(IF(H484="D",0,(G484*I484)/100)))</f>
        <v>0</v>
      </c>
      <c r="N484" s="136">
        <f>ROUND(IF(M484=0,(IF(I484="",0,((IF(F484&lt;$M$4,IF(ABS(G484)&lt;$O$2,0,ROUND(((ABS(G484)-$O$2)*I484)/100,2)),IF(ABS(G484)&lt;$O$4,0,ROUND(((ABS(G484)-$O$4)*I484)/100,2))))))),0),2)</f>
        <v>0</v>
      </c>
      <c r="O484" s="136">
        <f>ROUND(IF(I484="",0,((IF(M484=0,(IF(F484&lt;$M$4,IF(ABS(G484)&gt;$O$2,ROUND(($O$2*I484/100),2),ABS(G484)*I484/100),IF(ABS(G484)&gt;$O$4,ROUND(($O$4*I484/100),2),ABS(G484)*I484/100))),0)))),2)</f>
        <v>0</v>
      </c>
      <c r="P484" s="137"/>
      <c r="Q484" s="137"/>
      <c r="R484" s="137"/>
    </row>
    <row r="485" spans="1:18" customHeight="1" ht="13.2">
      <c r="A485" t="str">
        <f>IF(B485="","",A484+1)</f>
        <v/>
      </c>
      <c r="B485" s="143"/>
      <c r="D485" s="2"/>
      <c r="F485" s="143"/>
      <c r="G485" s="2"/>
      <c r="H485" s="121"/>
      <c r="I485" s="142"/>
      <c r="J485" s="2"/>
      <c r="L485" s="124"/>
      <c r="M485" s="136">
        <f>IF(I485="",0,(IF(H485="D",0,(G485*I485)/100)))</f>
        <v>0</v>
      </c>
      <c r="N485" s="136">
        <f>ROUND(IF(M485=0,(IF(I485="",0,((IF(F485&lt;$M$4,IF(ABS(G485)&lt;$O$2,0,ROUND(((ABS(G485)-$O$2)*I485)/100,2)),IF(ABS(G485)&lt;$O$4,0,ROUND(((ABS(G485)-$O$4)*I485)/100,2))))))),0),2)</f>
        <v>0</v>
      </c>
      <c r="O485" s="136">
        <f>ROUND(IF(I485="",0,((IF(M485=0,(IF(F485&lt;$M$4,IF(ABS(G485)&gt;$O$2,ROUND(($O$2*I485/100),2),ABS(G485)*I485/100),IF(ABS(G485)&gt;$O$4,ROUND(($O$4*I485/100),2),ABS(G485)*I485/100))),0)))),2)</f>
        <v>0</v>
      </c>
      <c r="P485" s="137"/>
      <c r="Q485" s="137"/>
      <c r="R485" s="137"/>
    </row>
    <row r="486" spans="1:18" customHeight="1" ht="13.2">
      <c r="A486" t="str">
        <f>IF(B486="","",A485+1)</f>
        <v/>
      </c>
      <c r="B486" s="143"/>
      <c r="D486" s="2"/>
      <c r="F486" s="143"/>
      <c r="G486" s="2"/>
      <c r="H486" s="121"/>
      <c r="I486" s="142"/>
      <c r="J486" s="2"/>
      <c r="L486" s="124"/>
      <c r="M486" s="136">
        <f>IF(I486="",0,(IF(H486="D",0,(G486*I486)/100)))</f>
        <v>0</v>
      </c>
      <c r="N486" s="136">
        <f>ROUND(IF(M486=0,(IF(I486="",0,((IF(F486&lt;$M$4,IF(ABS(G486)&lt;$O$2,0,ROUND(((ABS(G486)-$O$2)*I486)/100,2)),IF(ABS(G486)&lt;$O$4,0,ROUND(((ABS(G486)-$O$4)*I486)/100,2))))))),0),2)</f>
        <v>0</v>
      </c>
      <c r="O486" s="136">
        <f>ROUND(IF(I486="",0,((IF(M486=0,(IF(F486&lt;$M$4,IF(ABS(G486)&gt;$O$2,ROUND(($O$2*I486/100),2),ABS(G486)*I486/100),IF(ABS(G486)&gt;$O$4,ROUND(($O$4*I486/100),2),ABS(G486)*I486/100))),0)))),2)</f>
        <v>0</v>
      </c>
      <c r="P486" s="137"/>
      <c r="Q486" s="137"/>
      <c r="R486" s="137"/>
    </row>
    <row r="487" spans="1:18" customHeight="1" ht="13.2">
      <c r="A487" t="str">
        <f>IF(B487="","",A486+1)</f>
        <v/>
      </c>
      <c r="B487" s="143"/>
      <c r="D487" s="2"/>
      <c r="F487" s="143"/>
      <c r="G487" s="2"/>
      <c r="H487" s="121"/>
      <c r="I487" s="142"/>
      <c r="J487" s="2"/>
      <c r="L487" s="124"/>
      <c r="M487" s="136">
        <f>IF(I487="",0,(IF(H487="D",0,(G487*I487)/100)))</f>
        <v>0</v>
      </c>
      <c r="N487" s="136">
        <f>ROUND(IF(M487=0,(IF(I487="",0,((IF(F487&lt;$M$4,IF(ABS(G487)&lt;$O$2,0,ROUND(((ABS(G487)-$O$2)*I487)/100,2)),IF(ABS(G487)&lt;$O$4,0,ROUND(((ABS(G487)-$O$4)*I487)/100,2))))))),0),2)</f>
        <v>0</v>
      </c>
      <c r="O487" s="136">
        <f>ROUND(IF(I487="",0,((IF(M487=0,(IF(F487&lt;$M$4,IF(ABS(G487)&gt;$O$2,ROUND(($O$2*I487/100),2),ABS(G487)*I487/100),IF(ABS(G487)&gt;$O$4,ROUND(($O$4*I487/100),2),ABS(G487)*I487/100))),0)))),2)</f>
        <v>0</v>
      </c>
      <c r="P487" s="137"/>
      <c r="Q487" s="137"/>
      <c r="R487" s="137"/>
    </row>
    <row r="488" spans="1:18" customHeight="1" ht="13.2">
      <c r="A488" t="str">
        <f>IF(B488="","",A487+1)</f>
        <v/>
      </c>
      <c r="B488" s="143"/>
      <c r="D488" s="2"/>
      <c r="F488" s="143"/>
      <c r="G488" s="2"/>
      <c r="H488" s="121"/>
      <c r="I488" s="142"/>
      <c r="J488" s="2"/>
      <c r="L488" s="124"/>
      <c r="M488" s="136">
        <f>IF(I488="",0,(IF(H488="D",0,(G488*I488)/100)))</f>
        <v>0</v>
      </c>
      <c r="N488" s="136">
        <f>ROUND(IF(M488=0,(IF(I488="",0,((IF(F488&lt;$M$4,IF(ABS(G488)&lt;$O$2,0,ROUND(((ABS(G488)-$O$2)*I488)/100,2)),IF(ABS(G488)&lt;$O$4,0,ROUND(((ABS(G488)-$O$4)*I488)/100,2))))))),0),2)</f>
        <v>0</v>
      </c>
      <c r="O488" s="136">
        <f>ROUND(IF(I488="",0,((IF(M488=0,(IF(F488&lt;$M$4,IF(ABS(G488)&gt;$O$2,ROUND(($O$2*I488/100),2),ABS(G488)*I488/100),IF(ABS(G488)&gt;$O$4,ROUND(($O$4*I488/100),2),ABS(G488)*I488/100))),0)))),2)</f>
        <v>0</v>
      </c>
      <c r="P488" s="137"/>
      <c r="Q488" s="137"/>
      <c r="R488" s="137"/>
    </row>
    <row r="489" spans="1:18" customHeight="1" ht="13.2">
      <c r="A489" t="str">
        <f>IF(B489="","",A488+1)</f>
        <v/>
      </c>
      <c r="B489" s="143"/>
      <c r="D489" s="2"/>
      <c r="F489" s="143"/>
      <c r="G489" s="2"/>
      <c r="H489" s="121"/>
      <c r="I489" s="142"/>
      <c r="J489" s="2"/>
      <c r="L489" s="124"/>
      <c r="M489" s="136">
        <f>IF(I489="",0,(IF(H489="D",0,(G489*I489)/100)))</f>
        <v>0</v>
      </c>
      <c r="N489" s="136">
        <f>ROUND(IF(M489=0,(IF(I489="",0,((IF(F489&lt;$M$4,IF(ABS(G489)&lt;$O$2,0,ROUND(((ABS(G489)-$O$2)*I489)/100,2)),IF(ABS(G489)&lt;$O$4,0,ROUND(((ABS(G489)-$O$4)*I489)/100,2))))))),0),2)</f>
        <v>0</v>
      </c>
      <c r="O489" s="136">
        <f>ROUND(IF(I489="",0,((IF(M489=0,(IF(F489&lt;$M$4,IF(ABS(G489)&gt;$O$2,ROUND(($O$2*I489/100),2),ABS(G489)*I489/100),IF(ABS(G489)&gt;$O$4,ROUND(($O$4*I489/100),2),ABS(G489)*I489/100))),0)))),2)</f>
        <v>0</v>
      </c>
      <c r="P489" s="137"/>
      <c r="Q489" s="137"/>
      <c r="R489" s="137"/>
    </row>
    <row r="490" spans="1:18" customHeight="1" ht="13.2">
      <c r="A490" t="str">
        <f>IF(B490="","",A489+1)</f>
        <v/>
      </c>
      <c r="B490" s="143"/>
      <c r="D490" s="2"/>
      <c r="F490" s="143"/>
      <c r="G490" s="2"/>
      <c r="H490" s="121"/>
      <c r="I490" s="142"/>
      <c r="J490" s="2"/>
      <c r="L490" s="124"/>
      <c r="M490" s="136">
        <f>IF(I490="",0,(IF(H490="D",0,(G490*I490)/100)))</f>
        <v>0</v>
      </c>
      <c r="N490" s="136">
        <f>ROUND(IF(M490=0,(IF(I490="",0,((IF(F490&lt;$M$4,IF(ABS(G490)&lt;$O$2,0,ROUND(((ABS(G490)-$O$2)*I490)/100,2)),IF(ABS(G490)&lt;$O$4,0,ROUND(((ABS(G490)-$O$4)*I490)/100,2))))))),0),2)</f>
        <v>0</v>
      </c>
      <c r="O490" s="136">
        <f>ROUND(IF(I490="",0,((IF(M490=0,(IF(F490&lt;$M$4,IF(ABS(G490)&gt;$O$2,ROUND(($O$2*I490/100),2),ABS(G490)*I490/100),IF(ABS(G490)&gt;$O$4,ROUND(($O$4*I490/100),2),ABS(G490)*I490/100))),0)))),2)</f>
        <v>0</v>
      </c>
      <c r="P490" s="137"/>
      <c r="Q490" s="137"/>
      <c r="R490" s="137"/>
    </row>
    <row r="491" spans="1:18" customHeight="1" ht="13.2">
      <c r="A491" t="str">
        <f>IF(B491="","",A490+1)</f>
        <v/>
      </c>
      <c r="B491" s="143"/>
      <c r="D491" s="2"/>
      <c r="F491" s="143"/>
      <c r="G491" s="2"/>
      <c r="H491" s="121"/>
      <c r="I491" s="142"/>
      <c r="J491" s="2"/>
      <c r="L491" s="124"/>
      <c r="M491" s="136">
        <f>IF(I491="",0,(IF(H491="D",0,(G491*I491)/100)))</f>
        <v>0</v>
      </c>
      <c r="N491" s="136">
        <f>ROUND(IF(M491=0,(IF(I491="",0,((IF(F491&lt;$M$4,IF(ABS(G491)&lt;$O$2,0,ROUND(((ABS(G491)-$O$2)*I491)/100,2)),IF(ABS(G491)&lt;$O$4,0,ROUND(((ABS(G491)-$O$4)*I491)/100,2))))))),0),2)</f>
        <v>0</v>
      </c>
      <c r="O491" s="136">
        <f>ROUND(IF(I491="",0,((IF(M491=0,(IF(F491&lt;$M$4,IF(ABS(G491)&gt;$O$2,ROUND(($O$2*I491/100),2),ABS(G491)*I491/100),IF(ABS(G491)&gt;$O$4,ROUND(($O$4*I491/100),2),ABS(G491)*I491/100))),0)))),2)</f>
        <v>0</v>
      </c>
      <c r="P491" s="137"/>
      <c r="Q491" s="137"/>
      <c r="R491" s="137"/>
    </row>
    <row r="492" spans="1:18" customHeight="1" ht="13.2">
      <c r="A492" t="str">
        <f>IF(B492="","",A491+1)</f>
        <v/>
      </c>
      <c r="B492" s="143"/>
      <c r="D492" s="2"/>
      <c r="F492" s="143"/>
      <c r="G492" s="2"/>
      <c r="H492" s="121"/>
      <c r="I492" s="142"/>
      <c r="J492" s="2"/>
      <c r="L492" s="124"/>
      <c r="M492" s="136">
        <f>IF(I492="",0,(IF(H492="D",0,(G492*I492)/100)))</f>
        <v>0</v>
      </c>
      <c r="N492" s="136">
        <f>ROUND(IF(M492=0,(IF(I492="",0,((IF(F492&lt;$M$4,IF(ABS(G492)&lt;$O$2,0,ROUND(((ABS(G492)-$O$2)*I492)/100,2)),IF(ABS(G492)&lt;$O$4,0,ROUND(((ABS(G492)-$O$4)*I492)/100,2))))))),0),2)</f>
        <v>0</v>
      </c>
      <c r="O492" s="136">
        <f>ROUND(IF(I492="",0,((IF(M492=0,(IF(F492&lt;$M$4,IF(ABS(G492)&gt;$O$2,ROUND(($O$2*I492/100),2),ABS(G492)*I492/100),IF(ABS(G492)&gt;$O$4,ROUND(($O$4*I492/100),2),ABS(G492)*I492/100))),0)))),2)</f>
        <v>0</v>
      </c>
      <c r="P492" s="137"/>
      <c r="Q492" s="137"/>
      <c r="R492" s="137"/>
    </row>
    <row r="493" spans="1:18" customHeight="1" ht="13.2">
      <c r="A493" t="str">
        <f>IF(B493="","",A492+1)</f>
        <v/>
      </c>
      <c r="B493" s="143"/>
      <c r="D493" s="2"/>
      <c r="F493" s="143"/>
      <c r="G493" s="2"/>
      <c r="H493" s="121"/>
      <c r="I493" s="142"/>
      <c r="J493" s="2"/>
      <c r="L493" s="124"/>
      <c r="M493" s="136">
        <f>IF(I493="",0,(IF(H493="D",0,(G493*I493)/100)))</f>
        <v>0</v>
      </c>
      <c r="N493" s="136">
        <f>ROUND(IF(M493=0,(IF(I493="",0,((IF(F493&lt;$M$4,IF(ABS(G493)&lt;$O$2,0,ROUND(((ABS(G493)-$O$2)*I493)/100,2)),IF(ABS(G493)&lt;$O$4,0,ROUND(((ABS(G493)-$O$4)*I493)/100,2))))))),0),2)</f>
        <v>0</v>
      </c>
      <c r="O493" s="136">
        <f>ROUND(IF(I493="",0,((IF(M493=0,(IF(F493&lt;$M$4,IF(ABS(G493)&gt;$O$2,ROUND(($O$2*I493/100),2),ABS(G493)*I493/100),IF(ABS(G493)&gt;$O$4,ROUND(($O$4*I493/100),2),ABS(G493)*I493/100))),0)))),2)</f>
        <v>0</v>
      </c>
      <c r="P493" s="137"/>
      <c r="Q493" s="137"/>
      <c r="R493" s="137"/>
    </row>
    <row r="494" spans="1:18" customHeight="1" ht="13.2">
      <c r="A494" t="str">
        <f>IF(B494="","",A493+1)</f>
        <v/>
      </c>
      <c r="B494" s="143"/>
      <c r="D494" s="2"/>
      <c r="F494" s="143"/>
      <c r="G494" s="2"/>
      <c r="H494" s="121"/>
      <c r="I494" s="142"/>
      <c r="J494" s="2"/>
      <c r="L494" s="124"/>
      <c r="M494" s="136">
        <f>IF(I494="",0,(IF(H494="D",0,(G494*I494)/100)))</f>
        <v>0</v>
      </c>
      <c r="N494" s="136">
        <f>ROUND(IF(M494=0,(IF(I494="",0,((IF(F494&lt;$M$4,IF(ABS(G494)&lt;$O$2,0,ROUND(((ABS(G494)-$O$2)*I494)/100,2)),IF(ABS(G494)&lt;$O$4,0,ROUND(((ABS(G494)-$O$4)*I494)/100,2))))))),0),2)</f>
        <v>0</v>
      </c>
      <c r="O494" s="136">
        <f>ROUND(IF(I494="",0,((IF(M494=0,(IF(F494&lt;$M$4,IF(ABS(G494)&gt;$O$2,ROUND(($O$2*I494/100),2),ABS(G494)*I494/100),IF(ABS(G494)&gt;$O$4,ROUND(($O$4*I494/100),2),ABS(G494)*I494/100))),0)))),2)</f>
        <v>0</v>
      </c>
      <c r="P494" s="137"/>
      <c r="Q494" s="137"/>
      <c r="R494" s="137"/>
    </row>
    <row r="495" spans="1:18" customHeight="1" ht="13.2">
      <c r="A495" t="str">
        <f>IF(B495="","",A494+1)</f>
        <v/>
      </c>
      <c r="B495" s="143"/>
      <c r="D495" s="2"/>
      <c r="F495" s="143"/>
      <c r="G495" s="2"/>
      <c r="H495" s="121"/>
      <c r="I495" s="142"/>
      <c r="J495" s="2"/>
      <c r="L495" s="124"/>
      <c r="M495" s="136">
        <f>IF(I495="",0,(IF(H495="D",0,(G495*I495)/100)))</f>
        <v>0</v>
      </c>
      <c r="N495" s="136">
        <f>ROUND(IF(M495=0,(IF(I495="",0,((IF(F495&lt;$M$4,IF(ABS(G495)&lt;$O$2,0,ROUND(((ABS(G495)-$O$2)*I495)/100,2)),IF(ABS(G495)&lt;$O$4,0,ROUND(((ABS(G495)-$O$4)*I495)/100,2))))))),0),2)</f>
        <v>0</v>
      </c>
      <c r="O495" s="136">
        <f>ROUND(IF(I495="",0,((IF(M495=0,(IF(F495&lt;$M$4,IF(ABS(G495)&gt;$O$2,ROUND(($O$2*I495/100),2),ABS(G495)*I495/100),IF(ABS(G495)&gt;$O$4,ROUND(($O$4*I495/100),2),ABS(G495)*I495/100))),0)))),2)</f>
        <v>0</v>
      </c>
      <c r="P495" s="137"/>
      <c r="Q495" s="137"/>
      <c r="R495" s="137"/>
    </row>
    <row r="496" spans="1:18" customHeight="1" ht="13.2">
      <c r="A496" t="str">
        <f>IF(B496="","",A495+1)</f>
        <v/>
      </c>
      <c r="B496" s="143"/>
      <c r="D496" s="2"/>
      <c r="F496" s="143"/>
      <c r="G496" s="2"/>
      <c r="H496" s="121"/>
      <c r="I496" s="142"/>
      <c r="J496" s="2"/>
      <c r="L496" s="124"/>
      <c r="M496" s="136">
        <f>IF(I496="",0,(IF(H496="D",0,(G496*I496)/100)))</f>
        <v>0</v>
      </c>
      <c r="N496" s="136">
        <f>ROUND(IF(M496=0,(IF(I496="",0,((IF(F496&lt;$M$4,IF(ABS(G496)&lt;$O$2,0,ROUND(((ABS(G496)-$O$2)*I496)/100,2)),IF(ABS(G496)&lt;$O$4,0,ROUND(((ABS(G496)-$O$4)*I496)/100,2))))))),0),2)</f>
        <v>0</v>
      </c>
      <c r="O496" s="136">
        <f>ROUND(IF(I496="",0,((IF(M496=0,(IF(F496&lt;$M$4,IF(ABS(G496)&gt;$O$2,ROUND(($O$2*I496/100),2),ABS(G496)*I496/100),IF(ABS(G496)&gt;$O$4,ROUND(($O$4*I496/100),2),ABS(G496)*I496/100))),0)))),2)</f>
        <v>0</v>
      </c>
      <c r="P496" s="137"/>
      <c r="Q496" s="137"/>
      <c r="R496" s="137"/>
    </row>
    <row r="497" spans="1:18" customHeight="1" ht="13.2">
      <c r="A497" t="str">
        <f>IF(B497="","",A496+1)</f>
        <v/>
      </c>
      <c r="B497" s="143"/>
      <c r="D497" s="2"/>
      <c r="F497" s="143"/>
      <c r="G497" s="2"/>
      <c r="H497" s="121"/>
      <c r="I497" s="142"/>
      <c r="J497" s="2"/>
      <c r="L497" s="124"/>
      <c r="M497" s="136">
        <f>IF(I497="",0,(IF(H497="D",0,(G497*I497)/100)))</f>
        <v>0</v>
      </c>
      <c r="N497" s="136">
        <f>ROUND(IF(M497=0,(IF(I497="",0,((IF(F497&lt;$M$4,IF(ABS(G497)&lt;$O$2,0,ROUND(((ABS(G497)-$O$2)*I497)/100,2)),IF(ABS(G497)&lt;$O$4,0,ROUND(((ABS(G497)-$O$4)*I497)/100,2))))))),0),2)</f>
        <v>0</v>
      </c>
      <c r="O497" s="136">
        <f>ROUND(IF(I497="",0,((IF(M497=0,(IF(F497&lt;$M$4,IF(ABS(G497)&gt;$O$2,ROUND(($O$2*I497/100),2),ABS(G497)*I497/100),IF(ABS(G497)&gt;$O$4,ROUND(($O$4*I497/100),2),ABS(G497)*I497/100))),0)))),2)</f>
        <v>0</v>
      </c>
      <c r="P497" s="137"/>
      <c r="Q497" s="137"/>
      <c r="R497" s="137"/>
    </row>
    <row r="498" spans="1:18" customHeight="1" ht="13.2">
      <c r="A498" t="str">
        <f>IF(B498="","",A497+1)</f>
        <v/>
      </c>
      <c r="B498" s="143"/>
      <c r="D498" s="2"/>
      <c r="F498" s="143"/>
      <c r="G498" s="2"/>
      <c r="H498" s="121"/>
      <c r="I498" s="142"/>
      <c r="J498" s="2"/>
      <c r="L498" s="124"/>
      <c r="M498" s="136">
        <f>IF(I498="",0,(IF(H498="D",0,(G498*I498)/100)))</f>
        <v>0</v>
      </c>
      <c r="N498" s="136">
        <f>ROUND(IF(M498=0,(IF(I498="",0,((IF(F498&lt;$M$4,IF(ABS(G498)&lt;$O$2,0,ROUND(((ABS(G498)-$O$2)*I498)/100,2)),IF(ABS(G498)&lt;$O$4,0,ROUND(((ABS(G498)-$O$4)*I498)/100,2))))))),0),2)</f>
        <v>0</v>
      </c>
      <c r="O498" s="136">
        <f>ROUND(IF(I498="",0,((IF(M498=0,(IF(F498&lt;$M$4,IF(ABS(G498)&gt;$O$2,ROUND(($O$2*I498/100),2),ABS(G498)*I498/100),IF(ABS(G498)&gt;$O$4,ROUND(($O$4*I498/100),2),ABS(G498)*I498/100))),0)))),2)</f>
        <v>0</v>
      </c>
      <c r="P498" s="137"/>
      <c r="Q498" s="137"/>
      <c r="R498" s="137"/>
    </row>
    <row r="499" spans="1:18" customHeight="1" ht="13.2">
      <c r="A499" t="str">
        <f>IF(B499="","",A498+1)</f>
        <v/>
      </c>
      <c r="B499" s="143"/>
      <c r="D499" s="2"/>
      <c r="F499" s="143"/>
      <c r="G499" s="2"/>
      <c r="H499" s="121"/>
      <c r="I499" s="142"/>
      <c r="J499" s="2"/>
      <c r="L499" s="124"/>
      <c r="M499" s="136">
        <f>IF(I499="",0,(IF(H499="D",0,(G499*I499)/100)))</f>
        <v>0</v>
      </c>
      <c r="N499" s="136">
        <f>ROUND(IF(M499=0,(IF(I499="",0,((IF(F499&lt;$M$4,IF(ABS(G499)&lt;$O$2,0,ROUND(((ABS(G499)-$O$2)*I499)/100,2)),IF(ABS(G499)&lt;$O$4,0,ROUND(((ABS(G499)-$O$4)*I499)/100,2))))))),0),2)</f>
        <v>0</v>
      </c>
      <c r="O499" s="136">
        <f>ROUND(IF(I499="",0,((IF(M499=0,(IF(F499&lt;$M$4,IF(ABS(G499)&gt;$O$2,ROUND(($O$2*I499/100),2),ABS(G499)*I499/100),IF(ABS(G499)&gt;$O$4,ROUND(($O$4*I499/100),2),ABS(G499)*I499/100))),0)))),2)</f>
        <v>0</v>
      </c>
      <c r="P499" s="137"/>
      <c r="Q499" s="137"/>
      <c r="R499" s="137"/>
    </row>
    <row r="500" spans="1:18" customHeight="1" ht="13.2">
      <c r="A500" t="str">
        <f>IF(B500="","",A499+1)</f>
        <v/>
      </c>
      <c r="B500" s="143"/>
      <c r="D500" s="2"/>
      <c r="F500" s="143"/>
      <c r="G500" s="2"/>
      <c r="H500" s="121"/>
      <c r="I500" s="142"/>
      <c r="J500" s="2"/>
      <c r="L500" s="124"/>
      <c r="M500" s="136">
        <f>IF(I500="",0,(IF(H500="D",0,(G500*I500)/100)))</f>
        <v>0</v>
      </c>
      <c r="N500" s="136">
        <f>ROUND(IF(M500=0,(IF(I500="",0,((IF(F500&lt;$M$4,IF(ABS(G500)&lt;$O$2,0,ROUND(((ABS(G500)-$O$2)*I500)/100,2)),IF(ABS(G500)&lt;$O$4,0,ROUND(((ABS(G500)-$O$4)*I500)/100,2))))))),0),2)</f>
        <v>0</v>
      </c>
      <c r="O500" s="136">
        <f>ROUND(IF(I500="",0,((IF(M500=0,(IF(F500&lt;$M$4,IF(ABS(G500)&gt;$O$2,ROUND(($O$2*I500/100),2),ABS(G500)*I500/100),IF(ABS(G500)&gt;$O$4,ROUND(($O$4*I500/100),2),ABS(G500)*I500/100))),0)))),2)</f>
        <v>0</v>
      </c>
      <c r="P500" s="137"/>
      <c r="Q500" s="137"/>
      <c r="R500" s="137"/>
    </row>
    <row r="501" spans="1:18" customHeight="1" ht="13.2">
      <c r="A501" t="str">
        <f>IF(B501="","",A500+1)</f>
        <v/>
      </c>
      <c r="B501" s="143"/>
      <c r="D501" s="2"/>
      <c r="F501" s="143"/>
      <c r="G501" s="2"/>
      <c r="H501" s="121"/>
      <c r="I501" s="142"/>
      <c r="J501" s="2"/>
      <c r="L501" s="124"/>
      <c r="M501" s="136">
        <f>IF(I501="",0,(IF(H501="D",0,(G501*I501)/100)))</f>
        <v>0</v>
      </c>
      <c r="N501" s="136">
        <f>ROUND(IF(M501=0,(IF(I501="",0,((IF(F501&lt;$M$4,IF(ABS(G501)&lt;$O$2,0,ROUND(((ABS(G501)-$O$2)*I501)/100,2)),IF(ABS(G501)&lt;$O$4,0,ROUND(((ABS(G501)-$O$4)*I501)/100,2))))))),0),2)</f>
        <v>0</v>
      </c>
      <c r="O501" s="136">
        <f>ROUND(IF(I501="",0,((IF(M501=0,(IF(F501&lt;$M$4,IF(ABS(G501)&gt;$O$2,ROUND(($O$2*I501/100),2),ABS(G501)*I501/100),IF(ABS(G501)&gt;$O$4,ROUND(($O$4*I501/100),2),ABS(G501)*I501/100))),0)))),2)</f>
        <v>0</v>
      </c>
      <c r="P501" s="137"/>
      <c r="Q501" s="137"/>
      <c r="R501" s="137"/>
    </row>
    <row r="502" spans="1:18" customHeight="1" ht="13.2">
      <c r="A502" t="str">
        <f>IF(B502="","",A501+1)</f>
        <v/>
      </c>
      <c r="B502" s="143"/>
      <c r="D502" s="2"/>
      <c r="F502" s="143"/>
      <c r="G502" s="2"/>
      <c r="H502" s="121"/>
      <c r="I502" s="142"/>
      <c r="J502" s="2"/>
      <c r="L502" s="124"/>
      <c r="M502" s="136">
        <f>IF(I502="",0,(IF(H502="D",0,(G502*I502)/100)))</f>
        <v>0</v>
      </c>
      <c r="N502" s="136">
        <f>ROUND(IF(M502=0,(IF(I502="",0,((IF(F502&lt;$M$4,IF(ABS(G502)&lt;$O$2,0,ROUND(((ABS(G502)-$O$2)*I502)/100,2)),IF(ABS(G502)&lt;$O$4,0,ROUND(((ABS(G502)-$O$4)*I502)/100,2))))))),0),2)</f>
        <v>0</v>
      </c>
      <c r="O502" s="136">
        <f>ROUND(IF(I502="",0,((IF(M502=0,(IF(F502&lt;$M$4,IF(ABS(G502)&gt;$O$2,ROUND(($O$2*I502/100),2),ABS(G502)*I502/100),IF(ABS(G502)&gt;$O$4,ROUND(($O$4*I502/100),2),ABS(G502)*I502/100))),0)))),2)</f>
        <v>0</v>
      </c>
      <c r="P502" s="137"/>
      <c r="Q502" s="137"/>
      <c r="R502" s="137"/>
    </row>
    <row r="503" spans="1:18" customHeight="1" ht="13.2">
      <c r="A503" t="str">
        <f>IF(B503="","",A502+1)</f>
        <v/>
      </c>
      <c r="B503" s="143"/>
      <c r="D503" s="2"/>
      <c r="F503" s="143"/>
      <c r="G503" s="2"/>
      <c r="H503" s="121"/>
      <c r="I503" s="142"/>
      <c r="J503" s="2"/>
      <c r="L503" s="124"/>
      <c r="M503" s="136">
        <f>IF(I503="",0,(IF(H503="D",0,(G503*I503)/100)))</f>
        <v>0</v>
      </c>
      <c r="N503" s="136">
        <f>ROUND(IF(M503=0,(IF(I503="",0,((IF(F503&lt;$M$4,IF(ABS(G503)&lt;$O$2,0,ROUND(((ABS(G503)-$O$2)*I503)/100,2)),IF(ABS(G503)&lt;$O$4,0,ROUND(((ABS(G503)-$O$4)*I503)/100,2))))))),0),2)</f>
        <v>0</v>
      </c>
      <c r="O503" s="136">
        <f>ROUND(IF(I503="",0,((IF(M503=0,(IF(F503&lt;$M$4,IF(ABS(G503)&gt;$O$2,ROUND(($O$2*I503/100),2),ABS(G503)*I503/100),IF(ABS(G503)&gt;$O$4,ROUND(($O$4*I503/100),2),ABS(G503)*I503/100))),0)))),2)</f>
        <v>0</v>
      </c>
      <c r="P503" s="137"/>
      <c r="Q503" s="137"/>
      <c r="R503" s="137"/>
    </row>
    <row r="504" spans="1:18" customHeight="1" ht="13.2">
      <c r="A504" t="str">
        <f>IF(B504="","",A503+1)</f>
        <v/>
      </c>
      <c r="B504" s="143"/>
      <c r="D504" s="2"/>
      <c r="F504" s="143"/>
      <c r="G504" s="2"/>
      <c r="H504" s="121"/>
      <c r="I504" s="142"/>
      <c r="J504" s="2"/>
      <c r="L504" s="124"/>
      <c r="M504" s="136">
        <f>IF(I504="",0,(IF(H504="D",0,(G504*I504)/100)))</f>
        <v>0</v>
      </c>
      <c r="N504" s="136">
        <f>ROUND(IF(M504=0,(IF(I504="",0,((IF(F504&lt;$M$4,IF(ABS(G504)&lt;$O$2,0,ROUND(((ABS(G504)-$O$2)*I504)/100,2)),IF(ABS(G504)&lt;$O$4,0,ROUND(((ABS(G504)-$O$4)*I504)/100,2))))))),0),2)</f>
        <v>0</v>
      </c>
      <c r="O504" s="136">
        <f>ROUND(IF(I504="",0,((IF(M504=0,(IF(F504&lt;$M$4,IF(ABS(G504)&gt;$O$2,ROUND(($O$2*I504/100),2),ABS(G504)*I504/100),IF(ABS(G504)&gt;$O$4,ROUND(($O$4*I504/100),2),ABS(G504)*I504/100))),0)))),2)</f>
        <v>0</v>
      </c>
      <c r="P504" s="137"/>
      <c r="Q504" s="137"/>
      <c r="R504" s="137"/>
    </row>
    <row r="505" spans="1:18" customHeight="1" ht="13.2">
      <c r="A505" t="str">
        <f>IF(B505="","",A504+1)</f>
        <v/>
      </c>
      <c r="B505" s="143"/>
      <c r="D505" s="2"/>
      <c r="F505" s="143"/>
      <c r="G505" s="2"/>
      <c r="H505" s="121"/>
      <c r="I505" s="142"/>
      <c r="J505" s="2"/>
      <c r="L505" s="124"/>
      <c r="M505" s="136">
        <f>IF(I505="",0,(IF(H505="D",0,(G505*I505)/100)))</f>
        <v>0</v>
      </c>
      <c r="N505" s="136">
        <f>ROUND(IF(M505=0,(IF(I505="",0,((IF(F505&lt;$M$4,IF(ABS(G505)&lt;$O$2,0,ROUND(((ABS(G505)-$O$2)*I505)/100,2)),IF(ABS(G505)&lt;$O$4,0,ROUND(((ABS(G505)-$O$4)*I505)/100,2))))))),0),2)</f>
        <v>0</v>
      </c>
      <c r="O505" s="136">
        <f>ROUND(IF(I505="",0,((IF(M505=0,(IF(F505&lt;$M$4,IF(ABS(G505)&gt;$O$2,ROUND(($O$2*I505/100),2),ABS(G505)*I505/100),IF(ABS(G505)&gt;$O$4,ROUND(($O$4*I505/100),2),ABS(G505)*I505/100))),0)))),2)</f>
        <v>0</v>
      </c>
      <c r="P505" s="137"/>
      <c r="Q505" s="137"/>
      <c r="R505" s="137"/>
    </row>
    <row r="506" spans="1:18" customHeight="1" ht="13.2">
      <c r="A506" t="str">
        <f>IF(B506="","",A505+1)</f>
        <v/>
      </c>
      <c r="B506" s="143"/>
      <c r="D506" s="2"/>
      <c r="F506" s="143"/>
      <c r="G506" s="2"/>
      <c r="H506" s="121"/>
      <c r="I506" s="142"/>
      <c r="J506" s="2"/>
      <c r="L506" s="124"/>
      <c r="M506" s="136">
        <f>IF(I506="",0,(IF(H506="D",0,(G506*I506)/100)))</f>
        <v>0</v>
      </c>
      <c r="N506" s="136">
        <f>ROUND(IF(M506=0,(IF(I506="",0,((IF(F506&lt;$M$4,IF(ABS(G506)&lt;$O$2,0,ROUND(((ABS(G506)-$O$2)*I506)/100,2)),IF(ABS(G506)&lt;$O$4,0,ROUND(((ABS(G506)-$O$4)*I506)/100,2))))))),0),2)</f>
        <v>0</v>
      </c>
      <c r="O506" s="136">
        <f>ROUND(IF(I506="",0,((IF(M506=0,(IF(F506&lt;$M$4,IF(ABS(G506)&gt;$O$2,ROUND(($O$2*I506/100),2),ABS(G506)*I506/100),IF(ABS(G506)&gt;$O$4,ROUND(($O$4*I506/100),2),ABS(G506)*I506/100))),0)))),2)</f>
        <v>0</v>
      </c>
      <c r="P506" s="137"/>
      <c r="Q506" s="137"/>
      <c r="R506" s="137"/>
    </row>
    <row r="507" spans="1:18" customHeight="1" ht="13.2">
      <c r="A507" t="str">
        <f>IF(B507="","",A506+1)</f>
        <v/>
      </c>
      <c r="B507" s="143"/>
      <c r="D507" s="2"/>
      <c r="F507" s="143"/>
      <c r="G507" s="2"/>
      <c r="H507" s="121"/>
      <c r="I507" s="142"/>
      <c r="J507" s="2"/>
      <c r="L507" s="124"/>
      <c r="M507" s="136">
        <f>IF(I507="",0,(IF(H507="D",0,(G507*I507)/100)))</f>
        <v>0</v>
      </c>
      <c r="N507" s="136">
        <f>ROUND(IF(M507=0,(IF(I507="",0,((IF(F507&lt;$M$4,IF(ABS(G507)&lt;$O$2,0,ROUND(((ABS(G507)-$O$2)*I507)/100,2)),IF(ABS(G507)&lt;$O$4,0,ROUND(((ABS(G507)-$O$4)*I507)/100,2))))))),0),2)</f>
        <v>0</v>
      </c>
      <c r="O507" s="136">
        <f>ROUND(IF(I507="",0,((IF(M507=0,(IF(F507&lt;$M$4,IF(ABS(G507)&gt;$O$2,ROUND(($O$2*I507/100),2),ABS(G507)*I507/100),IF(ABS(G507)&gt;$O$4,ROUND(($O$4*I507/100),2),ABS(G507)*I507/100))),0)))),2)</f>
        <v>0</v>
      </c>
      <c r="P507" s="137"/>
      <c r="Q507" s="137"/>
      <c r="R507" s="137"/>
    </row>
    <row r="508" spans="1:18" customHeight="1" ht="13.2">
      <c r="A508" t="str">
        <f>IF(B508="","",A507+1)</f>
        <v/>
      </c>
      <c r="B508" s="143"/>
      <c r="D508" s="2"/>
      <c r="F508" s="143"/>
      <c r="G508" s="2"/>
      <c r="H508" s="121"/>
      <c r="I508" s="142"/>
      <c r="J508" s="2"/>
      <c r="L508" s="124"/>
      <c r="M508" s="136">
        <f>IF(I508="",0,(IF(H508="D",0,(G508*I508)/100)))</f>
        <v>0</v>
      </c>
      <c r="N508" s="136">
        <f>ROUND(IF(M508=0,(IF(I508="",0,((IF(F508&lt;$M$4,IF(ABS(G508)&lt;$O$2,0,ROUND(((ABS(G508)-$O$2)*I508)/100,2)),IF(ABS(G508)&lt;$O$4,0,ROUND(((ABS(G508)-$O$4)*I508)/100,2))))))),0),2)</f>
        <v>0</v>
      </c>
      <c r="O508" s="136">
        <f>ROUND(IF(I508="",0,((IF(M508=0,(IF(F508&lt;$M$4,IF(ABS(G508)&gt;$O$2,ROUND(($O$2*I508/100),2),ABS(G508)*I508/100),IF(ABS(G508)&gt;$O$4,ROUND(($O$4*I508/100),2),ABS(G508)*I508/100))),0)))),2)</f>
        <v>0</v>
      </c>
      <c r="P508" s="137"/>
      <c r="Q508" s="137"/>
      <c r="R508" s="137"/>
    </row>
    <row r="509" spans="1:18" customHeight="1" ht="13.2">
      <c r="A509" t="str">
        <f>IF(B509="","",A508+1)</f>
        <v/>
      </c>
      <c r="B509" s="143"/>
      <c r="D509" s="2"/>
      <c r="F509" s="143"/>
      <c r="G509" s="2"/>
      <c r="H509" s="121"/>
      <c r="I509" s="142"/>
      <c r="J509" s="2"/>
      <c r="L509" s="124"/>
      <c r="M509" s="136">
        <f>IF(I509="",0,(IF(H509="D",0,(G509*I509)/100)))</f>
        <v>0</v>
      </c>
      <c r="N509" s="136">
        <f>ROUND(IF(M509=0,(IF(I509="",0,((IF(F509&lt;$M$4,IF(ABS(G509)&lt;$O$2,0,ROUND(((ABS(G509)-$O$2)*I509)/100,2)),IF(ABS(G509)&lt;$O$4,0,ROUND(((ABS(G509)-$O$4)*I509)/100,2))))))),0),2)</f>
        <v>0</v>
      </c>
      <c r="O509" s="136">
        <f>ROUND(IF(I509="",0,((IF(M509=0,(IF(F509&lt;$M$4,IF(ABS(G509)&gt;$O$2,ROUND(($O$2*I509/100),2),ABS(G509)*I509/100),IF(ABS(G509)&gt;$O$4,ROUND(($O$4*I509/100),2),ABS(G509)*I509/100))),0)))),2)</f>
        <v>0</v>
      </c>
      <c r="P509" s="137"/>
      <c r="Q509" s="137"/>
      <c r="R509" s="137"/>
    </row>
    <row r="510" spans="1:18" customHeight="1" ht="13.2">
      <c r="A510" t="str">
        <f>IF(B510="","",A509+1)</f>
        <v/>
      </c>
      <c r="B510" s="143"/>
      <c r="D510" s="2"/>
      <c r="F510" s="143"/>
      <c r="G510" s="2"/>
      <c r="H510" s="121"/>
      <c r="I510" s="142"/>
      <c r="J510" s="2"/>
      <c r="L510" s="124"/>
      <c r="M510" s="136">
        <f>IF(I510="",0,(IF(H510="D",0,(G510*I510)/100)))</f>
        <v>0</v>
      </c>
      <c r="N510" s="136">
        <f>ROUND(IF(M510=0,(IF(I510="",0,((IF(F510&lt;$M$4,IF(ABS(G510)&lt;$O$2,0,ROUND(((ABS(G510)-$O$2)*I510)/100,2)),IF(ABS(G510)&lt;$O$4,0,ROUND(((ABS(G510)-$O$4)*I510)/100,2))))))),0),2)</f>
        <v>0</v>
      </c>
      <c r="O510" s="136">
        <f>ROUND(IF(I510="",0,((IF(M510=0,(IF(F510&lt;$M$4,IF(ABS(G510)&gt;$O$2,ROUND(($O$2*I510/100),2),ABS(G510)*I510/100),IF(ABS(G510)&gt;$O$4,ROUND(($O$4*I510/100),2),ABS(G510)*I510/100))),0)))),2)</f>
        <v>0</v>
      </c>
      <c r="P510" s="137"/>
      <c r="Q510" s="137"/>
      <c r="R510" s="137"/>
    </row>
    <row r="511" spans="1:18" customHeight="1" ht="13.2">
      <c r="A511" t="str">
        <f>IF(B511="","",A510+1)</f>
        <v/>
      </c>
      <c r="B511" s="143"/>
      <c r="D511" s="2"/>
      <c r="F511" s="143"/>
      <c r="G511" s="2"/>
      <c r="H511" s="121"/>
      <c r="I511" s="142"/>
      <c r="J511" s="2"/>
      <c r="L511" s="124"/>
      <c r="M511" s="136">
        <f>IF(I511="",0,(IF(H511="D",0,(G511*I511)/100)))</f>
        <v>0</v>
      </c>
      <c r="N511" s="136">
        <f>ROUND(IF(M511=0,(IF(I511="",0,((IF(F511&lt;$M$4,IF(ABS(G511)&lt;$O$2,0,ROUND(((ABS(G511)-$O$2)*I511)/100,2)),IF(ABS(G511)&lt;$O$4,0,ROUND(((ABS(G511)-$O$4)*I511)/100,2))))))),0),2)</f>
        <v>0</v>
      </c>
      <c r="O511" s="136">
        <f>ROUND(IF(I511="",0,((IF(M511=0,(IF(F511&lt;$M$4,IF(ABS(G511)&gt;$O$2,ROUND(($O$2*I511/100),2),ABS(G511)*I511/100),IF(ABS(G511)&gt;$O$4,ROUND(($O$4*I511/100),2),ABS(G511)*I511/100))),0)))),2)</f>
        <v>0</v>
      </c>
      <c r="P511" s="137"/>
      <c r="Q511" s="137"/>
      <c r="R511" s="137"/>
    </row>
    <row r="512" spans="1:18" customHeight="1" ht="13.2">
      <c r="A512" t="str">
        <f>IF(B512="","",A511+1)</f>
        <v/>
      </c>
      <c r="B512" s="143"/>
      <c r="D512" s="2"/>
      <c r="F512" s="143"/>
      <c r="G512" s="2"/>
      <c r="H512" s="121"/>
      <c r="I512" s="142"/>
      <c r="J512" s="2"/>
      <c r="L512" s="124"/>
      <c r="M512" s="136">
        <f>IF(I512="",0,(IF(H512="D",0,(G512*I512)/100)))</f>
        <v>0</v>
      </c>
      <c r="N512" s="136">
        <f>ROUND(IF(M512=0,(IF(I512="",0,((IF(F512&lt;$M$4,IF(ABS(G512)&lt;$O$2,0,ROUND(((ABS(G512)-$O$2)*I512)/100,2)),IF(ABS(G512)&lt;$O$4,0,ROUND(((ABS(G512)-$O$4)*I512)/100,2))))))),0),2)</f>
        <v>0</v>
      </c>
      <c r="O512" s="136">
        <f>ROUND(IF(I512="",0,((IF(M512=0,(IF(F512&lt;$M$4,IF(ABS(G512)&gt;$O$2,ROUND(($O$2*I512/100),2),ABS(G512)*I512/100),IF(ABS(G512)&gt;$O$4,ROUND(($O$4*I512/100),2),ABS(G512)*I512/100))),0)))),2)</f>
        <v>0</v>
      </c>
      <c r="P512" s="137"/>
      <c r="Q512" s="137"/>
      <c r="R512" s="137"/>
    </row>
    <row r="513" spans="1:18" customHeight="1" ht="13.2">
      <c r="A513" t="str">
        <f>IF(B513="","",A512+1)</f>
        <v/>
      </c>
      <c r="B513" s="143"/>
      <c r="D513" s="2"/>
      <c r="F513" s="143"/>
      <c r="G513" s="2"/>
      <c r="H513" s="121"/>
      <c r="I513" s="142"/>
      <c r="J513" s="2"/>
      <c r="L513" s="124"/>
      <c r="M513" s="136">
        <f>IF(I513="",0,(IF(H513="D",0,(G513*I513)/100)))</f>
        <v>0</v>
      </c>
      <c r="N513" s="136">
        <f>ROUND(IF(M513=0,(IF(I513="",0,((IF(F513&lt;$M$4,IF(ABS(G513)&lt;$O$2,0,ROUND(((ABS(G513)-$O$2)*I513)/100,2)),IF(ABS(G513)&lt;$O$4,0,ROUND(((ABS(G513)-$O$4)*I513)/100,2))))))),0),2)</f>
        <v>0</v>
      </c>
      <c r="O513" s="136">
        <f>ROUND(IF(I513="",0,((IF(M513=0,(IF(F513&lt;$M$4,IF(ABS(G513)&gt;$O$2,ROUND(($O$2*I513/100),2),ABS(G513)*I513/100),IF(ABS(G513)&gt;$O$4,ROUND(($O$4*I513/100),2),ABS(G513)*I513/100))),0)))),2)</f>
        <v>0</v>
      </c>
      <c r="P513" s="137"/>
      <c r="Q513" s="137"/>
      <c r="R513" s="137"/>
    </row>
    <row r="514" spans="1:18" customHeight="1" ht="13.2">
      <c r="A514" t="str">
        <f>IF(B514="","",A513+1)</f>
        <v/>
      </c>
      <c r="B514" s="143"/>
      <c r="D514" s="2"/>
      <c r="F514" s="143"/>
      <c r="G514" s="2"/>
      <c r="H514" s="121"/>
      <c r="I514" s="142"/>
      <c r="J514" s="2"/>
      <c r="L514" s="124"/>
      <c r="M514" s="136">
        <f>IF(I514="",0,(IF(H514="D",0,(G514*I514)/100)))</f>
        <v>0</v>
      </c>
      <c r="N514" s="136">
        <f>ROUND(IF(M514=0,(IF(I514="",0,((IF(F514&lt;$M$4,IF(ABS(G514)&lt;$O$2,0,ROUND(((ABS(G514)-$O$2)*I514)/100,2)),IF(ABS(G514)&lt;$O$4,0,ROUND(((ABS(G514)-$O$4)*I514)/100,2))))))),0),2)</f>
        <v>0</v>
      </c>
      <c r="O514" s="136">
        <f>ROUND(IF(I514="",0,((IF(M514=0,(IF(F514&lt;$M$4,IF(ABS(G514)&gt;$O$2,ROUND(($O$2*I514/100),2),ABS(G514)*I514/100),IF(ABS(G514)&gt;$O$4,ROUND(($O$4*I514/100),2),ABS(G514)*I514/100))),0)))),2)</f>
        <v>0</v>
      </c>
      <c r="P514" s="137"/>
      <c r="Q514" s="137"/>
      <c r="R514" s="137"/>
    </row>
    <row r="515" spans="1:18" customHeight="1" ht="13.2">
      <c r="A515" t="str">
        <f>IF(B515="","",A514+1)</f>
        <v/>
      </c>
      <c r="B515" s="143"/>
      <c r="D515" s="2"/>
      <c r="F515" s="143"/>
      <c r="G515" s="2"/>
      <c r="H515" s="121"/>
      <c r="I515" s="142"/>
      <c r="J515" s="2"/>
      <c r="L515" s="124"/>
      <c r="M515" s="136">
        <f>IF(I515="",0,(IF(H515="D",0,(G515*I515)/100)))</f>
        <v>0</v>
      </c>
      <c r="N515" s="136">
        <f>ROUND(IF(M515=0,(IF(I515="",0,((IF(F515&lt;$M$4,IF(ABS(G515)&lt;$O$2,0,ROUND(((ABS(G515)-$O$2)*I515)/100,2)),IF(ABS(G515)&lt;$O$4,0,ROUND(((ABS(G515)-$O$4)*I515)/100,2))))))),0),2)</f>
        <v>0</v>
      </c>
      <c r="O515" s="136">
        <f>ROUND(IF(I515="",0,((IF(M515=0,(IF(F515&lt;$M$4,IF(ABS(G515)&gt;$O$2,ROUND(($O$2*I515/100),2),ABS(G515)*I515/100),IF(ABS(G515)&gt;$O$4,ROUND(($O$4*I515/100),2),ABS(G515)*I515/100))),0)))),2)</f>
        <v>0</v>
      </c>
      <c r="P515" s="137"/>
      <c r="Q515" s="137"/>
      <c r="R515" s="137"/>
    </row>
    <row r="516" spans="1:18" customHeight="1" ht="13.2">
      <c r="A516" t="str">
        <f>IF(B516="","",A515+1)</f>
        <v/>
      </c>
      <c r="B516" s="143"/>
      <c r="D516" s="2"/>
      <c r="F516" s="143"/>
      <c r="G516" s="2"/>
      <c r="H516" s="121"/>
      <c r="I516" s="142"/>
      <c r="J516" s="2"/>
      <c r="L516" s="124"/>
      <c r="M516" s="136">
        <f>IF(I516="",0,(IF(H516="D",0,(G516*I516)/100)))</f>
        <v>0</v>
      </c>
      <c r="N516" s="136">
        <f>ROUND(IF(M516=0,(IF(I516="",0,((IF(F516&lt;$M$4,IF(ABS(G516)&lt;$O$2,0,ROUND(((ABS(G516)-$O$2)*I516)/100,2)),IF(ABS(G516)&lt;$O$4,0,ROUND(((ABS(G516)-$O$4)*I516)/100,2))))))),0),2)</f>
        <v>0</v>
      </c>
      <c r="O516" s="136">
        <f>ROUND(IF(I516="",0,((IF(M516=0,(IF(F516&lt;$M$4,IF(ABS(G516)&gt;$O$2,ROUND(($O$2*I516/100),2),ABS(G516)*I516/100),IF(ABS(G516)&gt;$O$4,ROUND(($O$4*I516/100),2),ABS(G516)*I516/100))),0)))),2)</f>
        <v>0</v>
      </c>
      <c r="P516" s="137"/>
      <c r="Q516" s="137"/>
      <c r="R516" s="137"/>
    </row>
    <row r="517" spans="1:18" customHeight="1" ht="13.2">
      <c r="A517" t="str">
        <f>IF(B517="","",A516+1)</f>
        <v/>
      </c>
      <c r="B517" s="143"/>
      <c r="D517" s="2"/>
      <c r="F517" s="143"/>
      <c r="G517" s="2"/>
      <c r="H517" s="121"/>
      <c r="I517" s="142"/>
      <c r="J517" s="2"/>
      <c r="L517" s="124"/>
      <c r="M517" s="136">
        <f>IF(I517="",0,(IF(H517="D",0,(G517*I517)/100)))</f>
        <v>0</v>
      </c>
      <c r="N517" s="136">
        <f>ROUND(IF(M517=0,(IF(I517="",0,((IF(F517&lt;$M$4,IF(ABS(G517)&lt;$O$2,0,ROUND(((ABS(G517)-$O$2)*I517)/100,2)),IF(ABS(G517)&lt;$O$4,0,ROUND(((ABS(G517)-$O$4)*I517)/100,2))))))),0),2)</f>
        <v>0</v>
      </c>
      <c r="O517" s="136">
        <f>ROUND(IF(I517="",0,((IF(M517=0,(IF(F517&lt;$M$4,IF(ABS(G517)&gt;$O$2,ROUND(($O$2*I517/100),2),ABS(G517)*I517/100),IF(ABS(G517)&gt;$O$4,ROUND(($O$4*I517/100),2),ABS(G517)*I517/100))),0)))),2)</f>
        <v>0</v>
      </c>
      <c r="P517" s="137"/>
      <c r="Q517" s="137"/>
      <c r="R517" s="137"/>
    </row>
    <row r="518" spans="1:18" customHeight="1" ht="13.2">
      <c r="A518" t="str">
        <f>IF(B518="","",A517+1)</f>
        <v/>
      </c>
      <c r="B518" s="143"/>
      <c r="D518" s="2"/>
      <c r="F518" s="143"/>
      <c r="G518" s="2"/>
      <c r="H518" s="121"/>
      <c r="I518" s="142"/>
      <c r="J518" s="2"/>
      <c r="L518" s="124"/>
      <c r="M518" s="136">
        <f>IF(I518="",0,(IF(H518="D",0,(G518*I518)/100)))</f>
        <v>0</v>
      </c>
      <c r="N518" s="136">
        <f>ROUND(IF(M518=0,(IF(I518="",0,((IF(F518&lt;$M$4,IF(ABS(G518)&lt;$O$2,0,ROUND(((ABS(G518)-$O$2)*I518)/100,2)),IF(ABS(G518)&lt;$O$4,0,ROUND(((ABS(G518)-$O$4)*I518)/100,2))))))),0),2)</f>
        <v>0</v>
      </c>
      <c r="O518" s="136">
        <f>ROUND(IF(I518="",0,((IF(M518=0,(IF(F518&lt;$M$4,IF(ABS(G518)&gt;$O$2,ROUND(($O$2*I518/100),2),ABS(G518)*I518/100),IF(ABS(G518)&gt;$O$4,ROUND(($O$4*I518/100),2),ABS(G518)*I518/100))),0)))),2)</f>
        <v>0</v>
      </c>
      <c r="P518" s="137"/>
      <c r="Q518" s="137"/>
      <c r="R518" s="137"/>
    </row>
    <row r="519" spans="1:18" customHeight="1" ht="13.2">
      <c r="A519" t="str">
        <f>IF(B519="","",A518+1)</f>
        <v/>
      </c>
      <c r="B519" s="143"/>
      <c r="D519" s="2"/>
      <c r="F519" s="143"/>
      <c r="G519" s="2"/>
      <c r="H519" s="121"/>
      <c r="I519" s="142"/>
      <c r="J519" s="2"/>
      <c r="L519" s="124"/>
      <c r="M519" s="136">
        <f>IF(I519="",0,(IF(H519="D",0,(G519*I519)/100)))</f>
        <v>0</v>
      </c>
      <c r="N519" s="136">
        <f>ROUND(IF(M519=0,(IF(I519="",0,((IF(F519&lt;$M$4,IF(ABS(G519)&lt;$O$2,0,ROUND(((ABS(G519)-$O$2)*I519)/100,2)),IF(ABS(G519)&lt;$O$4,0,ROUND(((ABS(G519)-$O$4)*I519)/100,2))))))),0),2)</f>
        <v>0</v>
      </c>
      <c r="O519" s="136">
        <f>ROUND(IF(I519="",0,((IF(M519=0,(IF(F519&lt;$M$4,IF(ABS(G519)&gt;$O$2,ROUND(($O$2*I519/100),2),ABS(G519)*I519/100),IF(ABS(G519)&gt;$O$4,ROUND(($O$4*I519/100),2),ABS(G519)*I519/100))),0)))),2)</f>
        <v>0</v>
      </c>
      <c r="P519" s="137"/>
      <c r="Q519" s="137"/>
      <c r="R519" s="137"/>
    </row>
    <row r="520" spans="1:18" customHeight="1" ht="13.2">
      <c r="A520" t="str">
        <f>IF(B520="","",A519+1)</f>
        <v/>
      </c>
      <c r="B520" s="143"/>
      <c r="D520" s="2"/>
      <c r="F520" s="143"/>
      <c r="G520" s="2"/>
      <c r="H520" s="121"/>
      <c r="I520" s="142"/>
      <c r="J520" s="2"/>
      <c r="L520" s="124"/>
      <c r="M520" s="136">
        <f>IF(I520="",0,(IF(H520="D",0,(G520*I520)/100)))</f>
        <v>0</v>
      </c>
      <c r="N520" s="136">
        <f>ROUND(IF(M520=0,(IF(I520="",0,((IF(F520&lt;$M$4,IF(ABS(G520)&lt;$O$2,0,ROUND(((ABS(G520)-$O$2)*I520)/100,2)),IF(ABS(G520)&lt;$O$4,0,ROUND(((ABS(G520)-$O$4)*I520)/100,2))))))),0),2)</f>
        <v>0</v>
      </c>
      <c r="O520" s="136">
        <f>ROUND(IF(I520="",0,((IF(M520=0,(IF(F520&lt;$M$4,IF(ABS(G520)&gt;$O$2,ROUND(($O$2*I520/100),2),ABS(G520)*I520/100),IF(ABS(G520)&gt;$O$4,ROUND(($O$4*I520/100),2),ABS(G520)*I520/100))),0)))),2)</f>
        <v>0</v>
      </c>
      <c r="P520" s="137"/>
      <c r="Q520" s="137"/>
      <c r="R520" s="137"/>
    </row>
    <row r="521" spans="1:18" customHeight="1" ht="13.2">
      <c r="A521" t="str">
        <f>IF(B521="","",A520+1)</f>
        <v/>
      </c>
      <c r="B521" s="143"/>
      <c r="D521" s="2"/>
      <c r="F521" s="143"/>
      <c r="G521" s="2"/>
      <c r="H521" s="121"/>
      <c r="I521" s="142"/>
      <c r="J521" s="2"/>
      <c r="L521" s="124"/>
      <c r="M521" s="136">
        <f>IF(I521="",0,(IF(H521="D",0,(G521*I521)/100)))</f>
        <v>0</v>
      </c>
      <c r="N521" s="136">
        <f>ROUND(IF(M521=0,(IF(I521="",0,((IF(F521&lt;$M$4,IF(ABS(G521)&lt;$O$2,0,ROUND(((ABS(G521)-$O$2)*I521)/100,2)),IF(ABS(G521)&lt;$O$4,0,ROUND(((ABS(G521)-$O$4)*I521)/100,2))))))),0),2)</f>
        <v>0</v>
      </c>
      <c r="O521" s="136">
        <f>ROUND(IF(I521="",0,((IF(M521=0,(IF(F521&lt;$M$4,IF(ABS(G521)&gt;$O$2,ROUND(($O$2*I521/100),2),ABS(G521)*I521/100),IF(ABS(G521)&gt;$O$4,ROUND(($O$4*I521/100),2),ABS(G521)*I521/100))),0)))),2)</f>
        <v>0</v>
      </c>
      <c r="P521" s="137"/>
      <c r="Q521" s="137"/>
      <c r="R521" s="137"/>
    </row>
    <row r="522" spans="1:18" customHeight="1" ht="13.2">
      <c r="A522" t="str">
        <f>IF(B522="","",A521+1)</f>
        <v/>
      </c>
      <c r="B522" s="143"/>
      <c r="D522" s="2"/>
      <c r="F522" s="143"/>
      <c r="G522" s="2"/>
      <c r="H522" s="121"/>
      <c r="I522" s="142"/>
      <c r="J522" s="2"/>
      <c r="L522" s="124"/>
      <c r="M522" s="136">
        <f>IF(I522="",0,(IF(H522="D",0,(G522*I522)/100)))</f>
        <v>0</v>
      </c>
      <c r="N522" s="136">
        <f>ROUND(IF(M522=0,(IF(I522="",0,((IF(F522&lt;$M$4,IF(ABS(G522)&lt;$O$2,0,ROUND(((ABS(G522)-$O$2)*I522)/100,2)),IF(ABS(G522)&lt;$O$4,0,ROUND(((ABS(G522)-$O$4)*I522)/100,2))))))),0),2)</f>
        <v>0</v>
      </c>
      <c r="O522" s="136">
        <f>ROUND(IF(I522="",0,((IF(M522=0,(IF(F522&lt;$M$4,IF(ABS(G522)&gt;$O$2,ROUND(($O$2*I522/100),2),ABS(G522)*I522/100),IF(ABS(G522)&gt;$O$4,ROUND(($O$4*I522/100),2),ABS(G522)*I522/100))),0)))),2)</f>
        <v>0</v>
      </c>
      <c r="P522" s="137"/>
      <c r="Q522" s="137"/>
      <c r="R522" s="137"/>
    </row>
    <row r="523" spans="1:18" customHeight="1" ht="13.2">
      <c r="A523" t="str">
        <f>IF(B523="","",A522+1)</f>
        <v/>
      </c>
      <c r="B523" s="143"/>
      <c r="D523" s="2"/>
      <c r="F523" s="143"/>
      <c r="G523" s="2"/>
      <c r="H523" s="121"/>
      <c r="I523" s="142"/>
      <c r="J523" s="2"/>
      <c r="L523" s="124"/>
      <c r="M523" s="136">
        <f>IF(I523="",0,(IF(H523="D",0,(G523*I523)/100)))</f>
        <v>0</v>
      </c>
      <c r="N523" s="136">
        <f>ROUND(IF(M523=0,(IF(I523="",0,((IF(F523&lt;$M$4,IF(ABS(G523)&lt;$O$2,0,ROUND(((ABS(G523)-$O$2)*I523)/100,2)),IF(ABS(G523)&lt;$O$4,0,ROUND(((ABS(G523)-$O$4)*I523)/100,2))))))),0),2)</f>
        <v>0</v>
      </c>
      <c r="O523" s="136">
        <f>ROUND(IF(I523="",0,((IF(M523=0,(IF(F523&lt;$M$4,IF(ABS(G523)&gt;$O$2,ROUND(($O$2*I523/100),2),ABS(G523)*I523/100),IF(ABS(G523)&gt;$O$4,ROUND(($O$4*I523/100),2),ABS(G523)*I523/100))),0)))),2)</f>
        <v>0</v>
      </c>
      <c r="P523" s="137"/>
      <c r="Q523" s="137"/>
      <c r="R523" s="137"/>
    </row>
    <row r="524" spans="1:18" customHeight="1" ht="13.2">
      <c r="A524" t="str">
        <f>IF(B524="","",A523+1)</f>
        <v/>
      </c>
      <c r="B524" s="143"/>
      <c r="D524" s="2"/>
      <c r="F524" s="143"/>
      <c r="G524" s="2"/>
      <c r="H524" s="121"/>
      <c r="I524" s="142"/>
      <c r="J524" s="2"/>
      <c r="L524" s="124"/>
      <c r="M524" s="136">
        <f>IF(I524="",0,(IF(H524="D",0,(G524*I524)/100)))</f>
        <v>0</v>
      </c>
      <c r="N524" s="136">
        <f>ROUND(IF(M524=0,(IF(I524="",0,((IF(F524&lt;$M$4,IF(ABS(G524)&lt;$O$2,0,ROUND(((ABS(G524)-$O$2)*I524)/100,2)),IF(ABS(G524)&lt;$O$4,0,ROUND(((ABS(G524)-$O$4)*I524)/100,2))))))),0),2)</f>
        <v>0</v>
      </c>
      <c r="O524" s="136">
        <f>ROUND(IF(I524="",0,((IF(M524=0,(IF(F524&lt;$M$4,IF(ABS(G524)&gt;$O$2,ROUND(($O$2*I524/100),2),ABS(G524)*I524/100),IF(ABS(G524)&gt;$O$4,ROUND(($O$4*I524/100),2),ABS(G524)*I524/100))),0)))),2)</f>
        <v>0</v>
      </c>
      <c r="P524" s="137"/>
      <c r="Q524" s="137"/>
      <c r="R524" s="137"/>
    </row>
    <row r="525" spans="1:18" customHeight="1" ht="13.2">
      <c r="A525" t="str">
        <f>IF(B525="","",A524+1)</f>
        <v/>
      </c>
      <c r="B525" s="143"/>
      <c r="D525" s="2"/>
      <c r="F525" s="143"/>
      <c r="G525" s="2"/>
      <c r="H525" s="121"/>
      <c r="I525" s="142"/>
      <c r="J525" s="2"/>
      <c r="L525" s="124"/>
      <c r="M525" s="136">
        <f>IF(I525="",0,(IF(H525="D",0,(G525*I525)/100)))</f>
        <v>0</v>
      </c>
      <c r="N525" s="136">
        <f>ROUND(IF(M525=0,(IF(I525="",0,((IF(F525&lt;$M$4,IF(ABS(G525)&lt;$O$2,0,ROUND(((ABS(G525)-$O$2)*I525)/100,2)),IF(ABS(G525)&lt;$O$4,0,ROUND(((ABS(G525)-$O$4)*I525)/100,2))))))),0),2)</f>
        <v>0</v>
      </c>
      <c r="O525" s="136">
        <f>ROUND(IF(I525="",0,((IF(M525=0,(IF(F525&lt;$M$4,IF(ABS(G525)&gt;$O$2,ROUND(($O$2*I525/100),2),ABS(G525)*I525/100),IF(ABS(G525)&gt;$O$4,ROUND(($O$4*I525/100),2),ABS(G525)*I525/100))),0)))),2)</f>
        <v>0</v>
      </c>
      <c r="P525" s="137"/>
      <c r="Q525" s="137"/>
      <c r="R525" s="137"/>
    </row>
    <row r="526" spans="1:18" customHeight="1" ht="13.2">
      <c r="A526" t="str">
        <f>IF(B526="","",A525+1)</f>
        <v/>
      </c>
      <c r="B526" s="143"/>
      <c r="D526" s="2"/>
      <c r="F526" s="143"/>
      <c r="G526" s="2"/>
      <c r="H526" s="121"/>
      <c r="I526" s="142"/>
      <c r="J526" s="2"/>
      <c r="L526" s="124"/>
      <c r="M526" s="136">
        <f>IF(I526="",0,(IF(H526="D",0,(G526*I526)/100)))</f>
        <v>0</v>
      </c>
      <c r="N526" s="136">
        <f>ROUND(IF(M526=0,(IF(I526="",0,((IF(F526&lt;$M$4,IF(ABS(G526)&lt;$O$2,0,ROUND(((ABS(G526)-$O$2)*I526)/100,2)),IF(ABS(G526)&lt;$O$4,0,ROUND(((ABS(G526)-$O$4)*I526)/100,2))))))),0),2)</f>
        <v>0</v>
      </c>
      <c r="O526" s="136">
        <f>ROUND(IF(I526="",0,((IF(M526=0,(IF(F526&lt;$M$4,IF(ABS(G526)&gt;$O$2,ROUND(($O$2*I526/100),2),ABS(G526)*I526/100),IF(ABS(G526)&gt;$O$4,ROUND(($O$4*I526/100),2),ABS(G526)*I526/100))),0)))),2)</f>
        <v>0</v>
      </c>
      <c r="P526" s="137"/>
      <c r="Q526" s="137"/>
      <c r="R526" s="137"/>
    </row>
    <row r="527" spans="1:18" customHeight="1" ht="13.2">
      <c r="A527" t="str">
        <f>IF(B527="","",A526+1)</f>
        <v/>
      </c>
      <c r="B527" s="143"/>
      <c r="D527" s="2"/>
      <c r="F527" s="143"/>
      <c r="G527" s="2"/>
      <c r="H527" s="121"/>
      <c r="I527" s="142"/>
      <c r="J527" s="2"/>
      <c r="L527" s="124"/>
      <c r="M527" s="136">
        <f>IF(I527="",0,(IF(H527="D",0,(G527*I527)/100)))</f>
        <v>0</v>
      </c>
      <c r="N527" s="136">
        <f>ROUND(IF(M527=0,(IF(I527="",0,((IF(F527&lt;$M$4,IF(ABS(G527)&lt;$O$2,0,ROUND(((ABS(G527)-$O$2)*I527)/100,2)),IF(ABS(G527)&lt;$O$4,0,ROUND(((ABS(G527)-$O$4)*I527)/100,2))))))),0),2)</f>
        <v>0</v>
      </c>
      <c r="O527" s="136">
        <f>ROUND(IF(I527="",0,((IF(M527=0,(IF(F527&lt;$M$4,IF(ABS(G527)&gt;$O$2,ROUND(($O$2*I527/100),2),ABS(G527)*I527/100),IF(ABS(G527)&gt;$O$4,ROUND(($O$4*I527/100),2),ABS(G527)*I527/100))),0)))),2)</f>
        <v>0</v>
      </c>
      <c r="P527" s="137"/>
      <c r="Q527" s="137"/>
      <c r="R527" s="137"/>
    </row>
    <row r="528" spans="1:18" customHeight="1" ht="13.2">
      <c r="A528" t="str">
        <f>IF(B528="","",A527+1)</f>
        <v/>
      </c>
      <c r="B528" s="143"/>
      <c r="D528" s="2"/>
      <c r="F528" s="143"/>
      <c r="G528" s="2"/>
      <c r="H528" s="121"/>
      <c r="I528" s="142"/>
      <c r="J528" s="2"/>
      <c r="L528" s="124"/>
      <c r="M528" s="136">
        <f>IF(I528="",0,(IF(H528="D",0,(G528*I528)/100)))</f>
        <v>0</v>
      </c>
      <c r="N528" s="136">
        <f>ROUND(IF(M528=0,(IF(I528="",0,((IF(F528&lt;$M$4,IF(ABS(G528)&lt;$O$2,0,ROUND(((ABS(G528)-$O$2)*I528)/100,2)),IF(ABS(G528)&lt;$O$4,0,ROUND(((ABS(G528)-$O$4)*I528)/100,2))))))),0),2)</f>
        <v>0</v>
      </c>
      <c r="O528" s="136">
        <f>ROUND(IF(I528="",0,((IF(M528=0,(IF(F528&lt;$M$4,IF(ABS(G528)&gt;$O$2,ROUND(($O$2*I528/100),2),ABS(G528)*I528/100),IF(ABS(G528)&gt;$O$4,ROUND(($O$4*I528/100),2),ABS(G528)*I528/100))),0)))),2)</f>
        <v>0</v>
      </c>
      <c r="P528" s="137"/>
      <c r="Q528" s="137"/>
      <c r="R528" s="137"/>
    </row>
    <row r="529" spans="1:18" customHeight="1" ht="13.2">
      <c r="A529" t="str">
        <f>IF(B529="","",A528+1)</f>
        <v/>
      </c>
      <c r="B529" s="143"/>
      <c r="D529" s="2"/>
      <c r="F529" s="143"/>
      <c r="G529" s="2"/>
      <c r="H529" s="121"/>
      <c r="I529" s="142"/>
      <c r="J529" s="2"/>
      <c r="L529" s="124"/>
      <c r="M529" s="136">
        <f>IF(I529="",0,(IF(H529="D",0,(G529*I529)/100)))</f>
        <v>0</v>
      </c>
      <c r="N529" s="136">
        <f>ROUND(IF(M529=0,(IF(I529="",0,((IF(F529&lt;$M$4,IF(ABS(G529)&lt;$O$2,0,ROUND(((ABS(G529)-$O$2)*I529)/100,2)),IF(ABS(G529)&lt;$O$4,0,ROUND(((ABS(G529)-$O$4)*I529)/100,2))))))),0),2)</f>
        <v>0</v>
      </c>
      <c r="O529" s="136">
        <f>ROUND(IF(I529="",0,((IF(M529=0,(IF(F529&lt;$M$4,IF(ABS(G529)&gt;$O$2,ROUND(($O$2*I529/100),2),ABS(G529)*I529/100),IF(ABS(G529)&gt;$O$4,ROUND(($O$4*I529/100),2),ABS(G529)*I529/100))),0)))),2)</f>
        <v>0</v>
      </c>
      <c r="P529" s="137"/>
      <c r="Q529" s="137"/>
      <c r="R529" s="137"/>
    </row>
    <row r="530" spans="1:18" customHeight="1" ht="13.2">
      <c r="A530" t="str">
        <f>IF(B530="","",A529+1)</f>
        <v/>
      </c>
      <c r="B530" s="143"/>
      <c r="D530" s="2"/>
      <c r="F530" s="143"/>
      <c r="G530" s="2"/>
      <c r="H530" s="121"/>
      <c r="I530" s="142"/>
      <c r="J530" s="2"/>
      <c r="L530" s="124"/>
      <c r="M530" s="136">
        <f>IF(I530="",0,(IF(H530="D",0,(G530*I530)/100)))</f>
        <v>0</v>
      </c>
      <c r="N530" s="136">
        <f>ROUND(IF(M530=0,(IF(I530="",0,((IF(F530&lt;$M$4,IF(ABS(G530)&lt;$O$2,0,ROUND(((ABS(G530)-$O$2)*I530)/100,2)),IF(ABS(G530)&lt;$O$4,0,ROUND(((ABS(G530)-$O$4)*I530)/100,2))))))),0),2)</f>
        <v>0</v>
      </c>
      <c r="O530" s="136">
        <f>ROUND(IF(I530="",0,((IF(M530=0,(IF(F530&lt;$M$4,IF(ABS(G530)&gt;$O$2,ROUND(($O$2*I530/100),2),ABS(G530)*I530/100),IF(ABS(G530)&gt;$O$4,ROUND(($O$4*I530/100),2),ABS(G530)*I530/100))),0)))),2)</f>
        <v>0</v>
      </c>
      <c r="P530" s="137"/>
      <c r="Q530" s="137"/>
      <c r="R530" s="137"/>
    </row>
    <row r="531" spans="1:18" customHeight="1" ht="13.2">
      <c r="A531" t="str">
        <f>IF(B531="","",A530+1)</f>
        <v/>
      </c>
      <c r="B531" s="143"/>
      <c r="D531" s="2"/>
      <c r="F531" s="143"/>
      <c r="G531" s="2"/>
      <c r="H531" s="121"/>
      <c r="I531" s="142"/>
      <c r="J531" s="2"/>
      <c r="L531" s="124"/>
      <c r="M531" s="136">
        <f>IF(I531="",0,(IF(H531="D",0,(G531*I531)/100)))</f>
        <v>0</v>
      </c>
      <c r="N531" s="136">
        <f>ROUND(IF(M531=0,(IF(I531="",0,((IF(F531&lt;$M$4,IF(ABS(G531)&lt;$O$2,0,ROUND(((ABS(G531)-$O$2)*I531)/100,2)),IF(ABS(G531)&lt;$O$4,0,ROUND(((ABS(G531)-$O$4)*I531)/100,2))))))),0),2)</f>
        <v>0</v>
      </c>
      <c r="O531" s="136">
        <f>ROUND(IF(I531="",0,((IF(M531=0,(IF(F531&lt;$M$4,IF(ABS(G531)&gt;$O$2,ROUND(($O$2*I531/100),2),ABS(G531)*I531/100),IF(ABS(G531)&gt;$O$4,ROUND(($O$4*I531/100),2),ABS(G531)*I531/100))),0)))),2)</f>
        <v>0</v>
      </c>
      <c r="P531" s="137"/>
      <c r="Q531" s="137"/>
      <c r="R531" s="137"/>
    </row>
    <row r="532" spans="1:18" customHeight="1" ht="13.2">
      <c r="A532" t="str">
        <f>IF(B532="","",A531+1)</f>
        <v/>
      </c>
      <c r="B532" s="143"/>
      <c r="D532" s="2"/>
      <c r="F532" s="143"/>
      <c r="G532" s="2"/>
      <c r="H532" s="121"/>
      <c r="I532" s="142"/>
      <c r="J532" s="2"/>
      <c r="L532" s="124"/>
      <c r="M532" s="136">
        <f>IF(I532="",0,(IF(H532="D",0,(G532*I532)/100)))</f>
        <v>0</v>
      </c>
      <c r="N532" s="136">
        <f>ROUND(IF(M532=0,(IF(I532="",0,((IF(F532&lt;$M$4,IF(ABS(G532)&lt;$O$2,0,ROUND(((ABS(G532)-$O$2)*I532)/100,2)),IF(ABS(G532)&lt;$O$4,0,ROUND(((ABS(G532)-$O$4)*I532)/100,2))))))),0),2)</f>
        <v>0</v>
      </c>
      <c r="O532" s="136">
        <f>ROUND(IF(I532="",0,((IF(M532=0,(IF(F532&lt;$M$4,IF(ABS(G532)&gt;$O$2,ROUND(($O$2*I532/100),2),ABS(G532)*I532/100),IF(ABS(G532)&gt;$O$4,ROUND(($O$4*I532/100),2),ABS(G532)*I532/100))),0)))),2)</f>
        <v>0</v>
      </c>
      <c r="P532" s="137"/>
      <c r="Q532" s="137"/>
      <c r="R532" s="137"/>
    </row>
    <row r="533" spans="1:18" customHeight="1" ht="13.2">
      <c r="A533" t="str">
        <f>IF(B533="","",A532+1)</f>
        <v/>
      </c>
      <c r="B533" s="143"/>
      <c r="D533" s="2"/>
      <c r="F533" s="143"/>
      <c r="G533" s="2"/>
      <c r="H533" s="121"/>
      <c r="I533" s="142"/>
      <c r="J533" s="2"/>
      <c r="L533" s="124"/>
      <c r="M533" s="136">
        <f>IF(I533="",0,(IF(H533="D",0,(G533*I533)/100)))</f>
        <v>0</v>
      </c>
      <c r="N533" s="136">
        <f>ROUND(IF(M533=0,(IF(I533="",0,((IF(F533&lt;$M$4,IF(ABS(G533)&lt;$O$2,0,ROUND(((ABS(G533)-$O$2)*I533)/100,2)),IF(ABS(G533)&lt;$O$4,0,ROUND(((ABS(G533)-$O$4)*I533)/100,2))))))),0),2)</f>
        <v>0</v>
      </c>
      <c r="O533" s="136">
        <f>ROUND(IF(I533="",0,((IF(M533=0,(IF(F533&lt;$M$4,IF(ABS(G533)&gt;$O$2,ROUND(($O$2*I533/100),2),ABS(G533)*I533/100),IF(ABS(G533)&gt;$O$4,ROUND(($O$4*I533/100),2),ABS(G533)*I533/100))),0)))),2)</f>
        <v>0</v>
      </c>
      <c r="P533" s="137"/>
      <c r="Q533" s="137"/>
      <c r="R533" s="137"/>
    </row>
    <row r="534" spans="1:18" customHeight="1" ht="13.2">
      <c r="A534" t="str">
        <f>IF(B534="","",A533+1)</f>
        <v/>
      </c>
      <c r="B534" s="143"/>
      <c r="D534" s="2"/>
      <c r="F534" s="143"/>
      <c r="G534" s="2"/>
      <c r="H534" s="121"/>
      <c r="I534" s="142"/>
      <c r="J534" s="2"/>
      <c r="L534" s="124"/>
      <c r="M534" s="136">
        <f>IF(I534="",0,(IF(H534="D",0,(G534*I534)/100)))</f>
        <v>0</v>
      </c>
      <c r="N534" s="136">
        <f>ROUND(IF(M534=0,(IF(I534="",0,((IF(F534&lt;$M$4,IF(ABS(G534)&lt;$O$2,0,ROUND(((ABS(G534)-$O$2)*I534)/100,2)),IF(ABS(G534)&lt;$O$4,0,ROUND(((ABS(G534)-$O$4)*I534)/100,2))))))),0),2)</f>
        <v>0</v>
      </c>
      <c r="O534" s="136">
        <f>ROUND(IF(I534="",0,((IF(M534=0,(IF(F534&lt;$M$4,IF(ABS(G534)&gt;$O$2,ROUND(($O$2*I534/100),2),ABS(G534)*I534/100),IF(ABS(G534)&gt;$O$4,ROUND(($O$4*I534/100),2),ABS(G534)*I534/100))),0)))),2)</f>
        <v>0</v>
      </c>
      <c r="P534" s="137"/>
      <c r="Q534" s="137"/>
      <c r="R534" s="137"/>
    </row>
    <row r="535" spans="1:18" customHeight="1" ht="13.2">
      <c r="A535" t="str">
        <f>IF(B535="","",A534+1)</f>
        <v/>
      </c>
      <c r="B535" s="143"/>
      <c r="D535" s="2"/>
      <c r="F535" s="143"/>
      <c r="G535" s="2"/>
      <c r="H535" s="121"/>
      <c r="I535" s="142"/>
      <c r="J535" s="2"/>
      <c r="L535" s="124"/>
      <c r="M535" s="136">
        <f>IF(I535="",0,(IF(H535="D",0,(G535*I535)/100)))</f>
        <v>0</v>
      </c>
      <c r="N535" s="136">
        <f>ROUND(IF(M535=0,(IF(I535="",0,((IF(F535&lt;$M$4,IF(ABS(G535)&lt;$O$2,0,ROUND(((ABS(G535)-$O$2)*I535)/100,2)),IF(ABS(G535)&lt;$O$4,0,ROUND(((ABS(G535)-$O$4)*I535)/100,2))))))),0),2)</f>
        <v>0</v>
      </c>
      <c r="O535" s="136">
        <f>ROUND(IF(I535="",0,((IF(M535=0,(IF(F535&lt;$M$4,IF(ABS(G535)&gt;$O$2,ROUND(($O$2*I535/100),2),ABS(G535)*I535/100),IF(ABS(G535)&gt;$O$4,ROUND(($O$4*I535/100),2),ABS(G535)*I535/100))),0)))),2)</f>
        <v>0</v>
      </c>
      <c r="P535" s="137"/>
      <c r="Q535" s="137"/>
      <c r="R535" s="137"/>
    </row>
    <row r="536" spans="1:18" customHeight="1" ht="13.2">
      <c r="A536" t="str">
        <f>IF(B536="","",A535+1)</f>
        <v/>
      </c>
      <c r="B536" s="143"/>
      <c r="D536" s="2"/>
      <c r="F536" s="143"/>
      <c r="G536" s="2"/>
      <c r="H536" s="121"/>
      <c r="I536" s="142"/>
      <c r="J536" s="2"/>
      <c r="L536" s="124"/>
      <c r="M536" s="136">
        <f>IF(I536="",0,(IF(H536="D",0,(G536*I536)/100)))</f>
        <v>0</v>
      </c>
      <c r="N536" s="136">
        <f>ROUND(IF(M536=0,(IF(I536="",0,((IF(F536&lt;$M$4,IF(ABS(G536)&lt;$O$2,0,ROUND(((ABS(G536)-$O$2)*I536)/100,2)),IF(ABS(G536)&lt;$O$4,0,ROUND(((ABS(G536)-$O$4)*I536)/100,2))))))),0),2)</f>
        <v>0</v>
      </c>
      <c r="O536" s="136">
        <f>ROUND(IF(I536="",0,((IF(M536=0,(IF(F536&lt;$M$4,IF(ABS(G536)&gt;$O$2,ROUND(($O$2*I536/100),2),ABS(G536)*I536/100),IF(ABS(G536)&gt;$O$4,ROUND(($O$4*I536/100),2),ABS(G536)*I536/100))),0)))),2)</f>
        <v>0</v>
      </c>
      <c r="P536" s="137"/>
      <c r="Q536" s="137"/>
      <c r="R536" s="137"/>
    </row>
    <row r="537" spans="1:18" customHeight="1" ht="13.2">
      <c r="A537" t="str">
        <f>IF(B537="","",A536+1)</f>
        <v/>
      </c>
      <c r="B537" s="143"/>
      <c r="D537" s="2"/>
      <c r="F537" s="143"/>
      <c r="G537" s="2"/>
      <c r="H537" s="121"/>
      <c r="I537" s="142"/>
      <c r="J537" s="2"/>
      <c r="L537" s="124"/>
      <c r="M537" s="136">
        <f>IF(I537="",0,(IF(H537="D",0,(G537*I537)/100)))</f>
        <v>0</v>
      </c>
      <c r="N537" s="136">
        <f>ROUND(IF(M537=0,(IF(I537="",0,((IF(F537&lt;$M$4,IF(ABS(G537)&lt;$O$2,0,ROUND(((ABS(G537)-$O$2)*I537)/100,2)),IF(ABS(G537)&lt;$O$4,0,ROUND(((ABS(G537)-$O$4)*I537)/100,2))))))),0),2)</f>
        <v>0</v>
      </c>
      <c r="O537" s="136">
        <f>ROUND(IF(I537="",0,((IF(M537=0,(IF(F537&lt;$M$4,IF(ABS(G537)&gt;$O$2,ROUND(($O$2*I537/100),2),ABS(G537)*I537/100),IF(ABS(G537)&gt;$O$4,ROUND(($O$4*I537/100),2),ABS(G537)*I537/100))),0)))),2)</f>
        <v>0</v>
      </c>
      <c r="P537" s="137"/>
      <c r="Q537" s="137"/>
      <c r="R537" s="137"/>
    </row>
    <row r="538" spans="1:18" customHeight="1" ht="13.2">
      <c r="A538" t="str">
        <f>IF(B538="","",A537+1)</f>
        <v/>
      </c>
      <c r="B538" s="143"/>
      <c r="D538" s="2"/>
      <c r="F538" s="143"/>
      <c r="G538" s="2"/>
      <c r="H538" s="121"/>
      <c r="I538" s="142"/>
      <c r="J538" s="2"/>
      <c r="L538" s="124"/>
      <c r="M538" s="136">
        <f>IF(I538="",0,(IF(H538="D",0,(G538*I538)/100)))</f>
        <v>0</v>
      </c>
      <c r="N538" s="136">
        <f>ROUND(IF(M538=0,(IF(I538="",0,((IF(F538&lt;$M$4,IF(ABS(G538)&lt;$O$2,0,ROUND(((ABS(G538)-$O$2)*I538)/100,2)),IF(ABS(G538)&lt;$O$4,0,ROUND(((ABS(G538)-$O$4)*I538)/100,2))))))),0),2)</f>
        <v>0</v>
      </c>
      <c r="O538" s="136">
        <f>ROUND(IF(I538="",0,((IF(M538=0,(IF(F538&lt;$M$4,IF(ABS(G538)&gt;$O$2,ROUND(($O$2*I538/100),2),ABS(G538)*I538/100),IF(ABS(G538)&gt;$O$4,ROUND(($O$4*I538/100),2),ABS(G538)*I538/100))),0)))),2)</f>
        <v>0</v>
      </c>
      <c r="P538" s="137"/>
      <c r="Q538" s="137"/>
      <c r="R538" s="137"/>
    </row>
    <row r="539" spans="1:18" customHeight="1" ht="13.2">
      <c r="A539" t="str">
        <f>IF(B539="","",A538+1)</f>
        <v/>
      </c>
      <c r="B539" s="143"/>
      <c r="D539" s="2"/>
      <c r="F539" s="143"/>
      <c r="G539" s="2"/>
      <c r="H539" s="121"/>
      <c r="I539" s="142"/>
      <c r="J539" s="2"/>
      <c r="L539" s="124"/>
      <c r="M539" s="136">
        <f>IF(I539="",0,(IF(H539="D",0,(G539*I539)/100)))</f>
        <v>0</v>
      </c>
      <c r="N539" s="136">
        <f>ROUND(IF(M539=0,(IF(I539="",0,((IF(F539&lt;$M$4,IF(ABS(G539)&lt;$O$2,0,ROUND(((ABS(G539)-$O$2)*I539)/100,2)),IF(ABS(G539)&lt;$O$4,0,ROUND(((ABS(G539)-$O$4)*I539)/100,2))))))),0),2)</f>
        <v>0</v>
      </c>
      <c r="O539" s="136">
        <f>ROUND(IF(I539="",0,((IF(M539=0,(IF(F539&lt;$M$4,IF(ABS(G539)&gt;$O$2,ROUND(($O$2*I539/100),2),ABS(G539)*I539/100),IF(ABS(G539)&gt;$O$4,ROUND(($O$4*I539/100),2),ABS(G539)*I539/100))),0)))),2)</f>
        <v>0</v>
      </c>
      <c r="P539" s="137"/>
      <c r="Q539" s="137"/>
      <c r="R539" s="137"/>
    </row>
    <row r="540" spans="1:18" customHeight="1" ht="13.2">
      <c r="A540" t="str">
        <f>IF(B540="","",A539+1)</f>
        <v/>
      </c>
      <c r="B540" s="143"/>
      <c r="D540" s="2"/>
      <c r="F540" s="143"/>
      <c r="G540" s="2"/>
      <c r="H540" s="121"/>
      <c r="I540" s="142"/>
      <c r="J540" s="2"/>
      <c r="L540" s="124"/>
      <c r="M540" s="136">
        <f>IF(I540="",0,(IF(H540="D",0,(G540*I540)/100)))</f>
        <v>0</v>
      </c>
      <c r="N540" s="136">
        <f>ROUND(IF(M540=0,(IF(I540="",0,((IF(F540&lt;$M$4,IF(ABS(G540)&lt;$O$2,0,ROUND(((ABS(G540)-$O$2)*I540)/100,2)),IF(ABS(G540)&lt;$O$4,0,ROUND(((ABS(G540)-$O$4)*I540)/100,2))))))),0),2)</f>
        <v>0</v>
      </c>
      <c r="O540" s="136">
        <f>ROUND(IF(I540="",0,((IF(M540=0,(IF(F540&lt;$M$4,IF(ABS(G540)&gt;$O$2,ROUND(($O$2*I540/100),2),ABS(G540)*I540/100),IF(ABS(G540)&gt;$O$4,ROUND(($O$4*I540/100),2),ABS(G540)*I540/100))),0)))),2)</f>
        <v>0</v>
      </c>
      <c r="P540" s="137"/>
      <c r="Q540" s="137"/>
      <c r="R540" s="137"/>
    </row>
    <row r="541" spans="1:18" customHeight="1" ht="13.2">
      <c r="A541" t="str">
        <f>IF(B541="","",A540+1)</f>
        <v/>
      </c>
      <c r="B541" s="143"/>
      <c r="D541" s="2"/>
      <c r="F541" s="143"/>
      <c r="G541" s="2"/>
      <c r="H541" s="121"/>
      <c r="I541" s="142"/>
      <c r="J541" s="2"/>
      <c r="L541" s="124"/>
      <c r="M541" s="136">
        <f>IF(I541="",0,(IF(H541="D",0,(G541*I541)/100)))</f>
        <v>0</v>
      </c>
      <c r="N541" s="136">
        <f>ROUND(IF(M541=0,(IF(I541="",0,((IF(F541&lt;$M$4,IF(ABS(G541)&lt;$O$2,0,ROUND(((ABS(G541)-$O$2)*I541)/100,2)),IF(ABS(G541)&lt;$O$4,0,ROUND(((ABS(G541)-$O$4)*I541)/100,2))))))),0),2)</f>
        <v>0</v>
      </c>
      <c r="O541" s="136">
        <f>ROUND(IF(I541="",0,((IF(M541=0,(IF(F541&lt;$M$4,IF(ABS(G541)&gt;$O$2,ROUND(($O$2*I541/100),2),ABS(G541)*I541/100),IF(ABS(G541)&gt;$O$4,ROUND(($O$4*I541/100),2),ABS(G541)*I541/100))),0)))),2)</f>
        <v>0</v>
      </c>
      <c r="P541" s="137"/>
      <c r="Q541" s="137"/>
      <c r="R541" s="137"/>
    </row>
    <row r="542" spans="1:18" customHeight="1" ht="13.2">
      <c r="A542" t="str">
        <f>IF(B542="","",A541+1)</f>
        <v/>
      </c>
      <c r="B542" s="143"/>
      <c r="D542" s="2"/>
      <c r="F542" s="143"/>
      <c r="G542" s="2"/>
      <c r="H542" s="121"/>
      <c r="I542" s="142"/>
      <c r="J542" s="2"/>
      <c r="L542" s="124"/>
      <c r="M542" s="136">
        <f>IF(I542="",0,(IF(H542="D",0,(G542*I542)/100)))</f>
        <v>0</v>
      </c>
      <c r="N542" s="136">
        <f>ROUND(IF(M542=0,(IF(I542="",0,((IF(F542&lt;$M$4,IF(ABS(G542)&lt;$O$2,0,ROUND(((ABS(G542)-$O$2)*I542)/100,2)),IF(ABS(G542)&lt;$O$4,0,ROUND(((ABS(G542)-$O$4)*I542)/100,2))))))),0),2)</f>
        <v>0</v>
      </c>
      <c r="O542" s="136">
        <f>ROUND(IF(I542="",0,((IF(M542=0,(IF(F542&lt;$M$4,IF(ABS(G542)&gt;$O$2,ROUND(($O$2*I542/100),2),ABS(G542)*I542/100),IF(ABS(G542)&gt;$O$4,ROUND(($O$4*I542/100),2),ABS(G542)*I542/100))),0)))),2)</f>
        <v>0</v>
      </c>
      <c r="P542" s="137"/>
      <c r="Q542" s="137"/>
      <c r="R542" s="137"/>
    </row>
    <row r="543" spans="1:18" customHeight="1" ht="13.2">
      <c r="A543" t="str">
        <f>IF(B543="","",A542+1)</f>
        <v/>
      </c>
      <c r="B543" s="143"/>
      <c r="D543" s="2"/>
      <c r="F543" s="143"/>
      <c r="G543" s="2"/>
      <c r="H543" s="121"/>
      <c r="I543" s="142"/>
      <c r="J543" s="2"/>
      <c r="L543" s="124"/>
      <c r="M543" s="136">
        <f>IF(I543="",0,(IF(H543="D",0,(G543*I543)/100)))</f>
        <v>0</v>
      </c>
      <c r="N543" s="136">
        <f>ROUND(IF(M543=0,(IF(I543="",0,((IF(F543&lt;$M$4,IF(ABS(G543)&lt;$O$2,0,ROUND(((ABS(G543)-$O$2)*I543)/100,2)),IF(ABS(G543)&lt;$O$4,0,ROUND(((ABS(G543)-$O$4)*I543)/100,2))))))),0),2)</f>
        <v>0</v>
      </c>
      <c r="O543" s="136">
        <f>ROUND(IF(I543="",0,((IF(M543=0,(IF(F543&lt;$M$4,IF(ABS(G543)&gt;$O$2,ROUND(($O$2*I543/100),2),ABS(G543)*I543/100),IF(ABS(G543)&gt;$O$4,ROUND(($O$4*I543/100),2),ABS(G543)*I543/100))),0)))),2)</f>
        <v>0</v>
      </c>
      <c r="P543" s="137"/>
      <c r="Q543" s="137"/>
      <c r="R543" s="137"/>
    </row>
    <row r="544" spans="1:18" customHeight="1" ht="13.2">
      <c r="A544" t="str">
        <f>IF(B544="","",A543+1)</f>
        <v/>
      </c>
      <c r="B544" s="143"/>
      <c r="D544" s="2"/>
      <c r="F544" s="143"/>
      <c r="G544" s="2"/>
      <c r="H544" s="121"/>
      <c r="I544" s="142"/>
      <c r="J544" s="2"/>
      <c r="L544" s="124"/>
      <c r="M544" s="136">
        <f>IF(I544="",0,(IF(H544="D",0,(G544*I544)/100)))</f>
        <v>0</v>
      </c>
      <c r="N544" s="136">
        <f>ROUND(IF(M544=0,(IF(I544="",0,((IF(F544&lt;$M$4,IF(ABS(G544)&lt;$O$2,0,ROUND(((ABS(G544)-$O$2)*I544)/100,2)),IF(ABS(G544)&lt;$O$4,0,ROUND(((ABS(G544)-$O$4)*I544)/100,2))))))),0),2)</f>
        <v>0</v>
      </c>
      <c r="O544" s="136">
        <f>ROUND(IF(I544="",0,((IF(M544=0,(IF(F544&lt;$M$4,IF(ABS(G544)&gt;$O$2,ROUND(($O$2*I544/100),2),ABS(G544)*I544/100),IF(ABS(G544)&gt;$O$4,ROUND(($O$4*I544/100),2),ABS(G544)*I544/100))),0)))),2)</f>
        <v>0</v>
      </c>
      <c r="P544" s="137"/>
      <c r="Q544" s="137"/>
      <c r="R544" s="137"/>
    </row>
    <row r="545" spans="1:18" customHeight="1" ht="13.2">
      <c r="A545" t="str">
        <f>IF(B545="","",A544+1)</f>
        <v/>
      </c>
      <c r="B545" s="143"/>
      <c r="D545" s="2"/>
      <c r="F545" s="143"/>
      <c r="G545" s="2"/>
      <c r="H545" s="121"/>
      <c r="I545" s="142"/>
      <c r="J545" s="2"/>
      <c r="L545" s="124"/>
      <c r="M545" s="136">
        <f>IF(I545="",0,(IF(H545="D",0,(G545*I545)/100)))</f>
        <v>0</v>
      </c>
      <c r="N545" s="136">
        <f>ROUND(IF(M545=0,(IF(I545="",0,((IF(F545&lt;$M$4,IF(ABS(G545)&lt;$O$2,0,ROUND(((ABS(G545)-$O$2)*I545)/100,2)),IF(ABS(G545)&lt;$O$4,0,ROUND(((ABS(G545)-$O$4)*I545)/100,2))))))),0),2)</f>
        <v>0</v>
      </c>
      <c r="O545" s="136">
        <f>ROUND(IF(I545="",0,((IF(M545=0,(IF(F545&lt;$M$4,IF(ABS(G545)&gt;$O$2,ROUND(($O$2*I545/100),2),ABS(G545)*I545/100),IF(ABS(G545)&gt;$O$4,ROUND(($O$4*I545/100),2),ABS(G545)*I545/100))),0)))),2)</f>
        <v>0</v>
      </c>
      <c r="P545" s="137"/>
      <c r="Q545" s="137"/>
      <c r="R545" s="137"/>
    </row>
    <row r="546" spans="1:18" customHeight="1" ht="13.2">
      <c r="A546" t="str">
        <f>IF(B546="","",A545+1)</f>
        <v/>
      </c>
      <c r="B546" s="143"/>
      <c r="D546" s="2"/>
      <c r="F546" s="143"/>
      <c r="G546" s="2"/>
      <c r="H546" s="121"/>
      <c r="I546" s="142"/>
      <c r="J546" s="2"/>
      <c r="L546" s="124"/>
      <c r="M546" s="136">
        <f>IF(I546="",0,(IF(H546="D",0,(G546*I546)/100)))</f>
        <v>0</v>
      </c>
      <c r="N546" s="136">
        <f>ROUND(IF(M546=0,(IF(I546="",0,((IF(F546&lt;$M$4,IF(ABS(G546)&lt;$O$2,0,ROUND(((ABS(G546)-$O$2)*I546)/100,2)),IF(ABS(G546)&lt;$O$4,0,ROUND(((ABS(G546)-$O$4)*I546)/100,2))))))),0),2)</f>
        <v>0</v>
      </c>
      <c r="O546" s="136">
        <f>ROUND(IF(I546="",0,((IF(M546=0,(IF(F546&lt;$M$4,IF(ABS(G546)&gt;$O$2,ROUND(($O$2*I546/100),2),ABS(G546)*I546/100),IF(ABS(G546)&gt;$O$4,ROUND(($O$4*I546/100),2),ABS(G546)*I546/100))),0)))),2)</f>
        <v>0</v>
      </c>
      <c r="P546" s="137"/>
      <c r="Q546" s="137"/>
      <c r="R546" s="137"/>
    </row>
    <row r="547" spans="1:18" customHeight="1" ht="13.2">
      <c r="A547" t="str">
        <f>IF(B547="","",A546+1)</f>
        <v/>
      </c>
      <c r="B547" s="143"/>
      <c r="D547" s="2"/>
      <c r="F547" s="143"/>
      <c r="G547" s="2"/>
      <c r="H547" s="121"/>
      <c r="I547" s="142"/>
      <c r="J547" s="2"/>
      <c r="L547" s="124"/>
      <c r="M547" s="136">
        <f>IF(I547="",0,(IF(H547="D",0,(G547*I547)/100)))</f>
        <v>0</v>
      </c>
      <c r="N547" s="136">
        <f>ROUND(IF(M547=0,(IF(I547="",0,((IF(F547&lt;$M$4,IF(ABS(G547)&lt;$O$2,0,ROUND(((ABS(G547)-$O$2)*I547)/100,2)),IF(ABS(G547)&lt;$O$4,0,ROUND(((ABS(G547)-$O$4)*I547)/100,2))))))),0),2)</f>
        <v>0</v>
      </c>
      <c r="O547" s="136">
        <f>ROUND(IF(I547="",0,((IF(M547=0,(IF(F547&lt;$M$4,IF(ABS(G547)&gt;$O$2,ROUND(($O$2*I547/100),2),ABS(G547)*I547/100),IF(ABS(G547)&gt;$O$4,ROUND(($O$4*I547/100),2),ABS(G547)*I547/100))),0)))),2)</f>
        <v>0</v>
      </c>
      <c r="P547" s="137"/>
      <c r="Q547" s="137"/>
      <c r="R547" s="137"/>
    </row>
    <row r="548" spans="1:18" customHeight="1" ht="13.2">
      <c r="A548" t="str">
        <f>IF(B548="","",A547+1)</f>
        <v/>
      </c>
      <c r="B548" s="143"/>
      <c r="D548" s="2"/>
      <c r="F548" s="143"/>
      <c r="G548" s="2"/>
      <c r="H548" s="121"/>
      <c r="I548" s="142"/>
      <c r="J548" s="2"/>
      <c r="L548" s="124"/>
      <c r="M548" s="136">
        <f>IF(I548="",0,(IF(H548="D",0,(G548*I548)/100)))</f>
        <v>0</v>
      </c>
      <c r="N548" s="136">
        <f>ROUND(IF(M548=0,(IF(I548="",0,((IF(F548&lt;$M$4,IF(ABS(G548)&lt;$O$2,0,ROUND(((ABS(G548)-$O$2)*I548)/100,2)),IF(ABS(G548)&lt;$O$4,0,ROUND(((ABS(G548)-$O$4)*I548)/100,2))))))),0),2)</f>
        <v>0</v>
      </c>
      <c r="O548" s="136">
        <f>ROUND(IF(I548="",0,((IF(M548=0,(IF(F548&lt;$M$4,IF(ABS(G548)&gt;$O$2,ROUND(($O$2*I548/100),2),ABS(G548)*I548/100),IF(ABS(G548)&gt;$O$4,ROUND(($O$4*I548/100),2),ABS(G548)*I548/100))),0)))),2)</f>
        <v>0</v>
      </c>
      <c r="P548" s="137"/>
      <c r="Q548" s="137"/>
      <c r="R548" s="137"/>
    </row>
    <row r="549" spans="1:18" customHeight="1" ht="13.2">
      <c r="A549" t="str">
        <f>IF(B549="","",A548+1)</f>
        <v/>
      </c>
      <c r="B549" s="143"/>
      <c r="D549" s="2"/>
      <c r="F549" s="143"/>
      <c r="G549" s="2"/>
      <c r="H549" s="121"/>
      <c r="I549" s="142"/>
      <c r="J549" s="2"/>
      <c r="L549" s="124"/>
      <c r="M549" s="136">
        <f>IF(I549="",0,(IF(H549="D",0,(G549*I549)/100)))</f>
        <v>0</v>
      </c>
      <c r="N549" s="136">
        <f>ROUND(IF(M549=0,(IF(I549="",0,((IF(F549&lt;$M$4,IF(ABS(G549)&lt;$O$2,0,ROUND(((ABS(G549)-$O$2)*I549)/100,2)),IF(ABS(G549)&lt;$O$4,0,ROUND(((ABS(G549)-$O$4)*I549)/100,2))))))),0),2)</f>
        <v>0</v>
      </c>
      <c r="O549" s="136">
        <f>ROUND(IF(I549="",0,((IF(M549=0,(IF(F549&lt;$M$4,IF(ABS(G549)&gt;$O$2,ROUND(($O$2*I549/100),2),ABS(G549)*I549/100),IF(ABS(G549)&gt;$O$4,ROUND(($O$4*I549/100),2),ABS(G549)*I549/100))),0)))),2)</f>
        <v>0</v>
      </c>
      <c r="P549" s="137"/>
      <c r="Q549" s="137"/>
      <c r="R549" s="137"/>
    </row>
    <row r="550" spans="1:18" customHeight="1" ht="13.2">
      <c r="A550" t="str">
        <f>IF(B550="","",A549+1)</f>
        <v/>
      </c>
      <c r="B550" s="143"/>
      <c r="D550" s="2"/>
      <c r="F550" s="143"/>
      <c r="G550" s="2"/>
      <c r="H550" s="121"/>
      <c r="I550" s="142"/>
      <c r="J550" s="2"/>
      <c r="L550" s="124"/>
      <c r="M550" s="136">
        <f>IF(I550="",0,(IF(H550="D",0,(G550*I550)/100)))</f>
        <v>0</v>
      </c>
      <c r="N550" s="136">
        <f>ROUND(IF(M550=0,(IF(I550="",0,((IF(F550&lt;$M$4,IF(ABS(G550)&lt;$O$2,0,ROUND(((ABS(G550)-$O$2)*I550)/100,2)),IF(ABS(G550)&lt;$O$4,0,ROUND(((ABS(G550)-$O$4)*I550)/100,2))))))),0),2)</f>
        <v>0</v>
      </c>
      <c r="O550" s="136">
        <f>ROUND(IF(I550="",0,((IF(M550=0,(IF(F550&lt;$M$4,IF(ABS(G550)&gt;$O$2,ROUND(($O$2*I550/100),2),ABS(G550)*I550/100),IF(ABS(G550)&gt;$O$4,ROUND(($O$4*I550/100),2),ABS(G550)*I550/100))),0)))),2)</f>
        <v>0</v>
      </c>
      <c r="P550" s="137"/>
      <c r="Q550" s="137"/>
      <c r="R550" s="137"/>
    </row>
    <row r="551" spans="1:18" customHeight="1" ht="13.2">
      <c r="A551" t="str">
        <f>IF(B551="","",A550+1)</f>
        <v/>
      </c>
      <c r="B551" s="143"/>
      <c r="D551" s="2"/>
      <c r="F551" s="143"/>
      <c r="G551" s="2"/>
      <c r="H551" s="121"/>
      <c r="I551" s="142"/>
      <c r="J551" s="2"/>
      <c r="L551" s="124"/>
      <c r="M551" s="136">
        <f>IF(I551="",0,(IF(H551="D",0,(G551*I551)/100)))</f>
        <v>0</v>
      </c>
      <c r="N551" s="136">
        <f>ROUND(IF(M551=0,(IF(I551="",0,((IF(F551&lt;$M$4,IF(ABS(G551)&lt;$O$2,0,ROUND(((ABS(G551)-$O$2)*I551)/100,2)),IF(ABS(G551)&lt;$O$4,0,ROUND(((ABS(G551)-$O$4)*I551)/100,2))))))),0),2)</f>
        <v>0</v>
      </c>
      <c r="O551" s="136">
        <f>ROUND(IF(I551="",0,((IF(M551=0,(IF(F551&lt;$M$4,IF(ABS(G551)&gt;$O$2,ROUND(($O$2*I551/100),2),ABS(G551)*I551/100),IF(ABS(G551)&gt;$O$4,ROUND(($O$4*I551/100),2),ABS(G551)*I551/100))),0)))),2)</f>
        <v>0</v>
      </c>
      <c r="P551" s="137"/>
      <c r="Q551" s="137"/>
      <c r="R551" s="137"/>
    </row>
    <row r="552" spans="1:18" customHeight="1" ht="13.2">
      <c r="A552" t="str">
        <f>IF(B552="","",A551+1)</f>
        <v/>
      </c>
      <c r="B552" s="143"/>
      <c r="D552" s="2"/>
      <c r="F552" s="143"/>
      <c r="G552" s="2"/>
      <c r="H552" s="121"/>
      <c r="I552" s="142"/>
      <c r="J552" s="2"/>
      <c r="L552" s="124"/>
      <c r="M552" s="136">
        <f>IF(I552="",0,(IF(H552="D",0,(G552*I552)/100)))</f>
        <v>0</v>
      </c>
      <c r="N552" s="136">
        <f>ROUND(IF(M552=0,(IF(I552="",0,((IF(F552&lt;$M$4,IF(ABS(G552)&lt;$O$2,0,ROUND(((ABS(G552)-$O$2)*I552)/100,2)),IF(ABS(G552)&lt;$O$4,0,ROUND(((ABS(G552)-$O$4)*I552)/100,2))))))),0),2)</f>
        <v>0</v>
      </c>
      <c r="O552" s="136">
        <f>ROUND(IF(I552="",0,((IF(M552=0,(IF(F552&lt;$M$4,IF(ABS(G552)&gt;$O$2,ROUND(($O$2*I552/100),2),ABS(G552)*I552/100),IF(ABS(G552)&gt;$O$4,ROUND(($O$4*I552/100),2),ABS(G552)*I552/100))),0)))),2)</f>
        <v>0</v>
      </c>
      <c r="P552" s="137"/>
      <c r="Q552" s="137"/>
      <c r="R552" s="137"/>
    </row>
    <row r="553" spans="1:18" customHeight="1" ht="13.2">
      <c r="A553" t="str">
        <f>IF(B553="","",A552+1)</f>
        <v/>
      </c>
      <c r="B553" s="143"/>
      <c r="D553" s="2"/>
      <c r="F553" s="143"/>
      <c r="G553" s="2"/>
      <c r="H553" s="121"/>
      <c r="I553" s="142"/>
      <c r="J553" s="2"/>
      <c r="L553" s="124"/>
      <c r="M553" s="136">
        <f>IF(I553="",0,(IF(H553="D",0,(G553*I553)/100)))</f>
        <v>0</v>
      </c>
      <c r="N553" s="136">
        <f>ROUND(IF(M553=0,(IF(I553="",0,((IF(F553&lt;$M$4,IF(ABS(G553)&lt;$O$2,0,ROUND(((ABS(G553)-$O$2)*I553)/100,2)),IF(ABS(G553)&lt;$O$4,0,ROUND(((ABS(G553)-$O$4)*I553)/100,2))))))),0),2)</f>
        <v>0</v>
      </c>
      <c r="O553" s="136">
        <f>ROUND(IF(I553="",0,((IF(M553=0,(IF(F553&lt;$M$4,IF(ABS(G553)&gt;$O$2,ROUND(($O$2*I553/100),2),ABS(G553)*I553/100),IF(ABS(G553)&gt;$O$4,ROUND(($O$4*I553/100),2),ABS(G553)*I553/100))),0)))),2)</f>
        <v>0</v>
      </c>
      <c r="P553" s="137"/>
      <c r="Q553" s="137"/>
      <c r="R553" s="137"/>
    </row>
    <row r="554" spans="1:18" customHeight="1" ht="13.2">
      <c r="A554" t="str">
        <f>IF(B554="","",A553+1)</f>
        <v/>
      </c>
      <c r="B554" s="143"/>
      <c r="D554" s="2"/>
      <c r="F554" s="143"/>
      <c r="G554" s="2"/>
      <c r="H554" s="121"/>
      <c r="I554" s="142"/>
      <c r="J554" s="2"/>
      <c r="L554" s="124"/>
      <c r="M554" s="136">
        <f>IF(I554="",0,(IF(H554="D",0,(G554*I554)/100)))</f>
        <v>0</v>
      </c>
      <c r="N554" s="136">
        <f>ROUND(IF(M554=0,(IF(I554="",0,((IF(F554&lt;$M$4,IF(ABS(G554)&lt;$O$2,0,ROUND(((ABS(G554)-$O$2)*I554)/100,2)),IF(ABS(G554)&lt;$O$4,0,ROUND(((ABS(G554)-$O$4)*I554)/100,2))))))),0),2)</f>
        <v>0</v>
      </c>
      <c r="O554" s="136">
        <f>ROUND(IF(I554="",0,((IF(M554=0,(IF(F554&lt;$M$4,IF(ABS(G554)&gt;$O$2,ROUND(($O$2*I554/100),2),ABS(G554)*I554/100),IF(ABS(G554)&gt;$O$4,ROUND(($O$4*I554/100),2),ABS(G554)*I554/100))),0)))),2)</f>
        <v>0</v>
      </c>
      <c r="P554" s="137"/>
      <c r="Q554" s="137"/>
      <c r="R554" s="137"/>
    </row>
    <row r="555" spans="1:18" customHeight="1" ht="13.2">
      <c r="A555" t="str">
        <f>IF(B555="","",A554+1)</f>
        <v/>
      </c>
      <c r="B555" s="143"/>
      <c r="D555" s="2"/>
      <c r="F555" s="143"/>
      <c r="G555" s="2"/>
      <c r="H555" s="121"/>
      <c r="I555" s="142"/>
      <c r="J555" s="2"/>
      <c r="L555" s="124"/>
      <c r="M555" s="136">
        <f>IF(I555="",0,(IF(H555="D",0,(G555*I555)/100)))</f>
        <v>0</v>
      </c>
      <c r="N555" s="136">
        <f>ROUND(IF(M555=0,(IF(I555="",0,((IF(F555&lt;$M$4,IF(ABS(G555)&lt;$O$2,0,ROUND(((ABS(G555)-$O$2)*I555)/100,2)),IF(ABS(G555)&lt;$O$4,0,ROUND(((ABS(G555)-$O$4)*I555)/100,2))))))),0),2)</f>
        <v>0</v>
      </c>
      <c r="O555" s="136">
        <f>ROUND(IF(I555="",0,((IF(M555=0,(IF(F555&lt;$M$4,IF(ABS(G555)&gt;$O$2,ROUND(($O$2*I555/100),2),ABS(G555)*I555/100),IF(ABS(G555)&gt;$O$4,ROUND(($O$4*I555/100),2),ABS(G555)*I555/100))),0)))),2)</f>
        <v>0</v>
      </c>
      <c r="P555" s="137"/>
      <c r="Q555" s="137"/>
      <c r="R555" s="137"/>
    </row>
    <row r="556" spans="1:18" customHeight="1" ht="13.2">
      <c r="A556" t="str">
        <f>IF(B556="","",A555+1)</f>
        <v/>
      </c>
      <c r="B556" s="143"/>
      <c r="D556" s="2"/>
      <c r="F556" s="143"/>
      <c r="G556" s="2"/>
      <c r="H556" s="121"/>
      <c r="I556" s="142"/>
      <c r="J556" s="2"/>
      <c r="L556" s="124"/>
      <c r="M556" s="136">
        <f>IF(I556="",0,(IF(H556="D",0,(G556*I556)/100)))</f>
        <v>0</v>
      </c>
      <c r="N556" s="136">
        <f>ROUND(IF(M556=0,(IF(I556="",0,((IF(F556&lt;$M$4,IF(ABS(G556)&lt;$O$2,0,ROUND(((ABS(G556)-$O$2)*I556)/100,2)),IF(ABS(G556)&lt;$O$4,0,ROUND(((ABS(G556)-$O$4)*I556)/100,2))))))),0),2)</f>
        <v>0</v>
      </c>
      <c r="O556" s="136">
        <f>ROUND(IF(I556="",0,((IF(M556=0,(IF(F556&lt;$M$4,IF(ABS(G556)&gt;$O$2,ROUND(($O$2*I556/100),2),ABS(G556)*I556/100),IF(ABS(G556)&gt;$O$4,ROUND(($O$4*I556/100),2),ABS(G556)*I556/100))),0)))),2)</f>
        <v>0</v>
      </c>
      <c r="P556" s="137"/>
      <c r="Q556" s="137"/>
      <c r="R556" s="137"/>
    </row>
    <row r="557" spans="1:18" customHeight="1" ht="13.2">
      <c r="A557" t="str">
        <f>IF(B557="","",A556+1)</f>
        <v/>
      </c>
      <c r="B557" s="143"/>
      <c r="D557" s="2"/>
      <c r="F557" s="143"/>
      <c r="G557" s="2"/>
      <c r="H557" s="121"/>
      <c r="I557" s="142"/>
      <c r="J557" s="2"/>
      <c r="L557" s="124"/>
      <c r="M557" s="136">
        <f>IF(I557="",0,(IF(H557="D",0,(G557*I557)/100)))</f>
        <v>0</v>
      </c>
      <c r="N557" s="136">
        <f>ROUND(IF(M557=0,(IF(I557="",0,((IF(F557&lt;$M$4,IF(ABS(G557)&lt;$O$2,0,ROUND(((ABS(G557)-$O$2)*I557)/100,2)),IF(ABS(G557)&lt;$O$4,0,ROUND(((ABS(G557)-$O$4)*I557)/100,2))))))),0),2)</f>
        <v>0</v>
      </c>
      <c r="O557" s="136">
        <f>ROUND(IF(I557="",0,((IF(M557=0,(IF(F557&lt;$M$4,IF(ABS(G557)&gt;$O$2,ROUND(($O$2*I557/100),2),ABS(G557)*I557/100),IF(ABS(G557)&gt;$O$4,ROUND(($O$4*I557/100),2),ABS(G557)*I557/100))),0)))),2)</f>
        <v>0</v>
      </c>
      <c r="P557" s="137"/>
      <c r="Q557" s="137"/>
      <c r="R557" s="137"/>
    </row>
    <row r="558" spans="1:18" customHeight="1" ht="13.2">
      <c r="A558" t="str">
        <f>IF(B558="","",A557+1)</f>
        <v/>
      </c>
      <c r="B558" s="143"/>
      <c r="D558" s="2"/>
      <c r="F558" s="143"/>
      <c r="G558" s="2"/>
      <c r="H558" s="121"/>
      <c r="I558" s="142"/>
      <c r="J558" s="2"/>
      <c r="L558" s="124"/>
      <c r="M558" s="136">
        <f>IF(I558="",0,(IF(H558="D",0,(G558*I558)/100)))</f>
        <v>0</v>
      </c>
      <c r="N558" s="136">
        <f>ROUND(IF(M558=0,(IF(I558="",0,((IF(F558&lt;$M$4,IF(ABS(G558)&lt;$O$2,0,ROUND(((ABS(G558)-$O$2)*I558)/100,2)),IF(ABS(G558)&lt;$O$4,0,ROUND(((ABS(G558)-$O$4)*I558)/100,2))))))),0),2)</f>
        <v>0</v>
      </c>
      <c r="O558" s="136">
        <f>ROUND(IF(I558="",0,((IF(M558=0,(IF(F558&lt;$M$4,IF(ABS(G558)&gt;$O$2,ROUND(($O$2*I558/100),2),ABS(G558)*I558/100),IF(ABS(G558)&gt;$O$4,ROUND(($O$4*I558/100),2),ABS(G558)*I558/100))),0)))),2)</f>
        <v>0</v>
      </c>
      <c r="P558" s="137"/>
      <c r="Q558" s="137"/>
      <c r="R558" s="137"/>
    </row>
    <row r="559" spans="1:18" customHeight="1" ht="13.2">
      <c r="A559" t="str">
        <f>IF(B559="","",A558+1)</f>
        <v/>
      </c>
      <c r="B559" s="143"/>
      <c r="D559" s="2"/>
      <c r="F559" s="143"/>
      <c r="G559" s="2"/>
      <c r="H559" s="121"/>
      <c r="I559" s="142"/>
      <c r="J559" s="2"/>
      <c r="L559" s="124"/>
      <c r="M559" s="136">
        <f>IF(I559="",0,(IF(H559="D",0,(G559*I559)/100)))</f>
        <v>0</v>
      </c>
      <c r="N559" s="136">
        <f>ROUND(IF(M559=0,(IF(I559="",0,((IF(F559&lt;$M$4,IF(ABS(G559)&lt;$O$2,0,ROUND(((ABS(G559)-$O$2)*I559)/100,2)),IF(ABS(G559)&lt;$O$4,0,ROUND(((ABS(G559)-$O$4)*I559)/100,2))))))),0),2)</f>
        <v>0</v>
      </c>
      <c r="O559" s="136">
        <f>ROUND(IF(I559="",0,((IF(M559=0,(IF(F559&lt;$M$4,IF(ABS(G559)&gt;$O$2,ROUND(($O$2*I559/100),2),ABS(G559)*I559/100),IF(ABS(G559)&gt;$O$4,ROUND(($O$4*I559/100),2),ABS(G559)*I559/100))),0)))),2)</f>
        <v>0</v>
      </c>
      <c r="P559" s="137"/>
      <c r="Q559" s="137"/>
      <c r="R559" s="137"/>
    </row>
    <row r="560" spans="1:18" customHeight="1" ht="13.2">
      <c r="A560" t="str">
        <f>IF(B560="","",A559+1)</f>
        <v/>
      </c>
      <c r="B560" s="143"/>
      <c r="D560" s="2"/>
      <c r="F560" s="143"/>
      <c r="G560" s="2"/>
      <c r="H560" s="121"/>
      <c r="I560" s="142"/>
      <c r="J560" s="2"/>
      <c r="L560" s="124"/>
      <c r="M560" s="136">
        <f>IF(I560="",0,(IF(H560="D",0,(G560*I560)/100)))</f>
        <v>0</v>
      </c>
      <c r="N560" s="136">
        <f>ROUND(IF(M560=0,(IF(I560="",0,((IF(F560&lt;$M$4,IF(ABS(G560)&lt;$O$2,0,ROUND(((ABS(G560)-$O$2)*I560)/100,2)),IF(ABS(G560)&lt;$O$4,0,ROUND(((ABS(G560)-$O$4)*I560)/100,2))))))),0),2)</f>
        <v>0</v>
      </c>
      <c r="O560" s="136">
        <f>ROUND(IF(I560="",0,((IF(M560=0,(IF(F560&lt;$M$4,IF(ABS(G560)&gt;$O$2,ROUND(($O$2*I560/100),2),ABS(G560)*I560/100),IF(ABS(G560)&gt;$O$4,ROUND(($O$4*I560/100),2),ABS(G560)*I560/100))),0)))),2)</f>
        <v>0</v>
      </c>
      <c r="P560" s="137"/>
      <c r="Q560" s="137"/>
      <c r="R560" s="137"/>
    </row>
    <row r="561" spans="1:18" customHeight="1" ht="13.2">
      <c r="A561" t="str">
        <f>IF(B561="","",A560+1)</f>
        <v/>
      </c>
      <c r="B561" s="143"/>
      <c r="D561" s="2"/>
      <c r="F561" s="143"/>
      <c r="G561" s="2"/>
      <c r="H561" s="121"/>
      <c r="I561" s="142"/>
      <c r="J561" s="2"/>
      <c r="L561" s="124"/>
      <c r="M561" s="136">
        <f>IF(I561="",0,(IF(H561="D",0,(G561*I561)/100)))</f>
        <v>0</v>
      </c>
      <c r="N561" s="136">
        <f>ROUND(IF(M561=0,(IF(I561="",0,((IF(F561&lt;$M$4,IF(ABS(G561)&lt;$O$2,0,ROUND(((ABS(G561)-$O$2)*I561)/100,2)),IF(ABS(G561)&lt;$O$4,0,ROUND(((ABS(G561)-$O$4)*I561)/100,2))))))),0),2)</f>
        <v>0</v>
      </c>
      <c r="O561" s="136">
        <f>ROUND(IF(I561="",0,((IF(M561=0,(IF(F561&lt;$M$4,IF(ABS(G561)&gt;$O$2,ROUND(($O$2*I561/100),2),ABS(G561)*I561/100),IF(ABS(G561)&gt;$O$4,ROUND(($O$4*I561/100),2),ABS(G561)*I561/100))),0)))),2)</f>
        <v>0</v>
      </c>
      <c r="P561" s="137"/>
      <c r="Q561" s="137"/>
      <c r="R561" s="137"/>
    </row>
    <row r="562" spans="1:18" customHeight="1" ht="13.2">
      <c r="A562" t="str">
        <f>IF(B562="","",A561+1)</f>
        <v/>
      </c>
      <c r="B562" s="143"/>
      <c r="D562" s="2"/>
      <c r="F562" s="143"/>
      <c r="G562" s="2"/>
      <c r="H562" s="121"/>
      <c r="I562" s="142"/>
      <c r="J562" s="2"/>
      <c r="L562" s="124"/>
      <c r="M562" s="136">
        <f>IF(I562="",0,(IF(H562="D",0,(G562*I562)/100)))</f>
        <v>0</v>
      </c>
      <c r="N562" s="136">
        <f>ROUND(IF(M562=0,(IF(I562="",0,((IF(F562&lt;$M$4,IF(ABS(G562)&lt;$O$2,0,ROUND(((ABS(G562)-$O$2)*I562)/100,2)),IF(ABS(G562)&lt;$O$4,0,ROUND(((ABS(G562)-$O$4)*I562)/100,2))))))),0),2)</f>
        <v>0</v>
      </c>
      <c r="O562" s="136">
        <f>ROUND(IF(I562="",0,((IF(M562=0,(IF(F562&lt;$M$4,IF(ABS(G562)&gt;$O$2,ROUND(($O$2*I562/100),2),ABS(G562)*I562/100),IF(ABS(G562)&gt;$O$4,ROUND(($O$4*I562/100),2),ABS(G562)*I562/100))),0)))),2)</f>
        <v>0</v>
      </c>
      <c r="P562" s="137"/>
      <c r="Q562" s="137"/>
      <c r="R562" s="137"/>
    </row>
    <row r="563" spans="1:18" customHeight="1" ht="13.2">
      <c r="A563" t="str">
        <f>IF(B563="","",A562+1)</f>
        <v/>
      </c>
      <c r="B563" s="143"/>
      <c r="D563" s="2"/>
      <c r="F563" s="143"/>
      <c r="G563" s="2"/>
      <c r="H563" s="121"/>
      <c r="I563" s="142"/>
      <c r="J563" s="2"/>
      <c r="L563" s="124"/>
      <c r="M563" s="136">
        <f>IF(I563="",0,(IF(H563="D",0,(G563*I563)/100)))</f>
        <v>0</v>
      </c>
      <c r="N563" s="136">
        <f>ROUND(IF(M563=0,(IF(I563="",0,((IF(F563&lt;$M$4,IF(ABS(G563)&lt;$O$2,0,ROUND(((ABS(G563)-$O$2)*I563)/100,2)),IF(ABS(G563)&lt;$O$4,0,ROUND(((ABS(G563)-$O$4)*I563)/100,2))))))),0),2)</f>
        <v>0</v>
      </c>
      <c r="O563" s="136">
        <f>ROUND(IF(I563="",0,((IF(M563=0,(IF(F563&lt;$M$4,IF(ABS(G563)&gt;$O$2,ROUND(($O$2*I563/100),2),ABS(G563)*I563/100),IF(ABS(G563)&gt;$O$4,ROUND(($O$4*I563/100),2),ABS(G563)*I563/100))),0)))),2)</f>
        <v>0</v>
      </c>
      <c r="P563" s="137"/>
      <c r="Q563" s="137"/>
      <c r="R563" s="137"/>
    </row>
    <row r="564" spans="1:18" customHeight="1" ht="13.2">
      <c r="A564" t="str">
        <f>IF(B564="","",A563+1)</f>
        <v/>
      </c>
      <c r="B564" s="143"/>
      <c r="D564" s="2"/>
      <c r="F564" s="143"/>
      <c r="G564" s="2"/>
      <c r="H564" s="121"/>
      <c r="I564" s="142"/>
      <c r="J564" s="2"/>
      <c r="L564" s="124"/>
      <c r="M564" s="136">
        <f>IF(I564="",0,(IF(H564="D",0,(G564*I564)/100)))</f>
        <v>0</v>
      </c>
      <c r="N564" s="136">
        <f>ROUND(IF(M564=0,(IF(I564="",0,((IF(F564&lt;$M$4,IF(ABS(G564)&lt;$O$2,0,ROUND(((ABS(G564)-$O$2)*I564)/100,2)),IF(ABS(G564)&lt;$O$4,0,ROUND(((ABS(G564)-$O$4)*I564)/100,2))))))),0),2)</f>
        <v>0</v>
      </c>
      <c r="O564" s="136">
        <f>ROUND(IF(I564="",0,((IF(M564=0,(IF(F564&lt;$M$4,IF(ABS(G564)&gt;$O$2,ROUND(($O$2*I564/100),2),ABS(G564)*I564/100),IF(ABS(G564)&gt;$O$4,ROUND(($O$4*I564/100),2),ABS(G564)*I564/100))),0)))),2)</f>
        <v>0</v>
      </c>
      <c r="P564" s="137"/>
      <c r="Q564" s="137"/>
      <c r="R564" s="137"/>
    </row>
    <row r="565" spans="1:18" customHeight="1" ht="13.2">
      <c r="A565" t="str">
        <f>IF(B565="","",A564+1)</f>
        <v/>
      </c>
      <c r="B565" s="143"/>
      <c r="D565" s="2"/>
      <c r="F565" s="143"/>
      <c r="G565" s="2"/>
      <c r="H565" s="121"/>
      <c r="I565" s="142"/>
      <c r="J565" s="2"/>
      <c r="L565" s="124"/>
      <c r="M565" s="136">
        <f>IF(I565="",0,(IF(H565="D",0,(G565*I565)/100)))</f>
        <v>0</v>
      </c>
      <c r="N565" s="136">
        <f>ROUND(IF(M565=0,(IF(I565="",0,((IF(F565&lt;$M$4,IF(ABS(G565)&lt;$O$2,0,ROUND(((ABS(G565)-$O$2)*I565)/100,2)),IF(ABS(G565)&lt;$O$4,0,ROUND(((ABS(G565)-$O$4)*I565)/100,2))))))),0),2)</f>
        <v>0</v>
      </c>
      <c r="O565" s="136">
        <f>ROUND(IF(I565="",0,((IF(M565=0,(IF(F565&lt;$M$4,IF(ABS(G565)&gt;$O$2,ROUND(($O$2*I565/100),2),ABS(G565)*I565/100),IF(ABS(G565)&gt;$O$4,ROUND(($O$4*I565/100),2),ABS(G565)*I565/100))),0)))),2)</f>
        <v>0</v>
      </c>
      <c r="P565" s="137"/>
      <c r="Q565" s="137"/>
      <c r="R565" s="137"/>
    </row>
    <row r="566" spans="1:18" customHeight="1" ht="13.2">
      <c r="A566" t="str">
        <f>IF(B566="","",A565+1)</f>
        <v/>
      </c>
      <c r="B566" s="143"/>
      <c r="D566" s="2"/>
      <c r="F566" s="143"/>
      <c r="G566" s="2"/>
      <c r="H566" s="121"/>
      <c r="I566" s="142"/>
      <c r="J566" s="2"/>
      <c r="L566" s="124"/>
      <c r="M566" s="136">
        <f>IF(I566="",0,(IF(H566="D",0,(G566*I566)/100)))</f>
        <v>0</v>
      </c>
      <c r="N566" s="136">
        <f>ROUND(IF(M566=0,(IF(I566="",0,((IF(F566&lt;$M$4,IF(ABS(G566)&lt;$O$2,0,ROUND(((ABS(G566)-$O$2)*I566)/100,2)),IF(ABS(G566)&lt;$O$4,0,ROUND(((ABS(G566)-$O$4)*I566)/100,2))))))),0),2)</f>
        <v>0</v>
      </c>
      <c r="O566" s="136">
        <f>ROUND(IF(I566="",0,((IF(M566=0,(IF(F566&lt;$M$4,IF(ABS(G566)&gt;$O$2,ROUND(($O$2*I566/100),2),ABS(G566)*I566/100),IF(ABS(G566)&gt;$O$4,ROUND(($O$4*I566/100),2),ABS(G566)*I566/100))),0)))),2)</f>
        <v>0</v>
      </c>
      <c r="P566" s="137"/>
      <c r="Q566" s="137"/>
      <c r="R566" s="137"/>
    </row>
    <row r="567" spans="1:18" customHeight="1" ht="13.2">
      <c r="A567" t="str">
        <f>IF(B567="","",A566+1)</f>
        <v/>
      </c>
      <c r="B567" s="143"/>
      <c r="D567" s="2"/>
      <c r="F567" s="143"/>
      <c r="G567" s="2"/>
      <c r="H567" s="121"/>
      <c r="I567" s="142"/>
      <c r="J567" s="2"/>
      <c r="L567" s="124"/>
      <c r="M567" s="136">
        <f>IF(I567="",0,(IF(H567="D",0,(G567*I567)/100)))</f>
        <v>0</v>
      </c>
      <c r="N567" s="136">
        <f>ROUND(IF(M567=0,(IF(I567="",0,((IF(F567&lt;$M$4,IF(ABS(G567)&lt;$O$2,0,ROUND(((ABS(G567)-$O$2)*I567)/100,2)),IF(ABS(G567)&lt;$O$4,0,ROUND(((ABS(G567)-$O$4)*I567)/100,2))))))),0),2)</f>
        <v>0</v>
      </c>
      <c r="O567" s="136">
        <f>ROUND(IF(I567="",0,((IF(M567=0,(IF(F567&lt;$M$4,IF(ABS(G567)&gt;$O$2,ROUND(($O$2*I567/100),2),ABS(G567)*I567/100),IF(ABS(G567)&gt;$O$4,ROUND(($O$4*I567/100),2),ABS(G567)*I567/100))),0)))),2)</f>
        <v>0</v>
      </c>
      <c r="P567" s="137"/>
      <c r="Q567" s="137"/>
      <c r="R567" s="137"/>
    </row>
    <row r="568" spans="1:18" customHeight="1" ht="13.2">
      <c r="A568" t="str">
        <f>IF(B568="","",A567+1)</f>
        <v/>
      </c>
      <c r="B568" s="143"/>
      <c r="D568" s="2"/>
      <c r="F568" s="143"/>
      <c r="G568" s="2"/>
      <c r="H568" s="121"/>
      <c r="I568" s="142"/>
      <c r="J568" s="2"/>
      <c r="L568" s="124"/>
      <c r="M568" s="136">
        <f>IF(I568="",0,(IF(H568="D",0,(G568*I568)/100)))</f>
        <v>0</v>
      </c>
      <c r="N568" s="136">
        <f>ROUND(IF(M568=0,(IF(I568="",0,((IF(F568&lt;$M$4,IF(ABS(G568)&lt;$O$2,0,ROUND(((ABS(G568)-$O$2)*I568)/100,2)),IF(ABS(G568)&lt;$O$4,0,ROUND(((ABS(G568)-$O$4)*I568)/100,2))))))),0),2)</f>
        <v>0</v>
      </c>
      <c r="O568" s="136">
        <f>ROUND(IF(I568="",0,((IF(M568=0,(IF(F568&lt;$M$4,IF(ABS(G568)&gt;$O$2,ROUND(($O$2*I568/100),2),ABS(G568)*I568/100),IF(ABS(G568)&gt;$O$4,ROUND(($O$4*I568/100),2),ABS(G568)*I568/100))),0)))),2)</f>
        <v>0</v>
      </c>
      <c r="P568" s="137"/>
      <c r="Q568" s="137"/>
      <c r="R568" s="137"/>
    </row>
    <row r="569" spans="1:18" customHeight="1" ht="13.2">
      <c r="A569" t="str">
        <f>IF(B569="","",A568+1)</f>
        <v/>
      </c>
      <c r="B569" s="143"/>
      <c r="D569" s="2"/>
      <c r="F569" s="143"/>
      <c r="G569" s="2"/>
      <c r="H569" s="121"/>
      <c r="I569" s="142"/>
      <c r="J569" s="2"/>
      <c r="L569" s="124"/>
      <c r="M569" s="136">
        <f>IF(I569="",0,(IF(H569="D",0,(G569*I569)/100)))</f>
        <v>0</v>
      </c>
      <c r="N569" s="136">
        <f>ROUND(IF(M569=0,(IF(I569="",0,((IF(F569&lt;$M$4,IF(ABS(G569)&lt;$O$2,0,ROUND(((ABS(G569)-$O$2)*I569)/100,2)),IF(ABS(G569)&lt;$O$4,0,ROUND(((ABS(G569)-$O$4)*I569)/100,2))))))),0),2)</f>
        <v>0</v>
      </c>
      <c r="O569" s="136">
        <f>ROUND(IF(I569="",0,((IF(M569=0,(IF(F569&lt;$M$4,IF(ABS(G569)&gt;$O$2,ROUND(($O$2*I569/100),2),ABS(G569)*I569/100),IF(ABS(G569)&gt;$O$4,ROUND(($O$4*I569/100),2),ABS(G569)*I569/100))),0)))),2)</f>
        <v>0</v>
      </c>
      <c r="P569" s="137"/>
      <c r="Q569" s="137"/>
      <c r="R569" s="137"/>
    </row>
    <row r="570" spans="1:18" customHeight="1" ht="13.2">
      <c r="A570" t="str">
        <f>IF(B570="","",A569+1)</f>
        <v/>
      </c>
      <c r="B570" s="143"/>
      <c r="D570" s="2"/>
      <c r="F570" s="143"/>
      <c r="G570" s="2"/>
      <c r="H570" s="121"/>
      <c r="I570" s="142"/>
      <c r="J570" s="2"/>
      <c r="L570" s="124"/>
      <c r="M570" s="136">
        <f>IF(I570="",0,(IF(H570="D",0,(G570*I570)/100)))</f>
        <v>0</v>
      </c>
      <c r="N570" s="136">
        <f>ROUND(IF(M570=0,(IF(I570="",0,((IF(F570&lt;$M$4,IF(ABS(G570)&lt;$O$2,0,ROUND(((ABS(G570)-$O$2)*I570)/100,2)),IF(ABS(G570)&lt;$O$4,0,ROUND(((ABS(G570)-$O$4)*I570)/100,2))))))),0),2)</f>
        <v>0</v>
      </c>
      <c r="O570" s="136">
        <f>ROUND(IF(I570="",0,((IF(M570=0,(IF(F570&lt;$M$4,IF(ABS(G570)&gt;$O$2,ROUND(($O$2*I570/100),2),ABS(G570)*I570/100),IF(ABS(G570)&gt;$O$4,ROUND(($O$4*I570/100),2),ABS(G570)*I570/100))),0)))),2)</f>
        <v>0</v>
      </c>
      <c r="P570" s="137"/>
      <c r="Q570" s="137"/>
      <c r="R570" s="137"/>
    </row>
    <row r="571" spans="1:18" customHeight="1" ht="13.2">
      <c r="A571" t="str">
        <f>IF(B571="","",A570+1)</f>
        <v/>
      </c>
      <c r="B571" s="143"/>
      <c r="D571" s="2"/>
      <c r="F571" s="143"/>
      <c r="G571" s="2"/>
      <c r="H571" s="121"/>
      <c r="I571" s="142"/>
      <c r="J571" s="2"/>
      <c r="L571" s="124"/>
      <c r="M571" s="136">
        <f>IF(I571="",0,(IF(H571="D",0,(G571*I571)/100)))</f>
        <v>0</v>
      </c>
      <c r="N571" s="136">
        <f>ROUND(IF(M571=0,(IF(I571="",0,((IF(F571&lt;$M$4,IF(ABS(G571)&lt;$O$2,0,ROUND(((ABS(G571)-$O$2)*I571)/100,2)),IF(ABS(G571)&lt;$O$4,0,ROUND(((ABS(G571)-$O$4)*I571)/100,2))))))),0),2)</f>
        <v>0</v>
      </c>
      <c r="O571" s="136">
        <f>ROUND(IF(I571="",0,((IF(M571=0,(IF(F571&lt;$M$4,IF(ABS(G571)&gt;$O$2,ROUND(($O$2*I571/100),2),ABS(G571)*I571/100),IF(ABS(G571)&gt;$O$4,ROUND(($O$4*I571/100),2),ABS(G571)*I571/100))),0)))),2)</f>
        <v>0</v>
      </c>
      <c r="P571" s="137"/>
      <c r="Q571" s="137"/>
      <c r="R571" s="137"/>
    </row>
    <row r="572" spans="1:18" customHeight="1" ht="13.2">
      <c r="A572" t="str">
        <f>IF(B572="","",A571+1)</f>
        <v/>
      </c>
      <c r="B572" s="143"/>
      <c r="D572" s="2"/>
      <c r="F572" s="143"/>
      <c r="G572" s="2"/>
      <c r="H572" s="121"/>
      <c r="I572" s="142"/>
      <c r="J572" s="2"/>
      <c r="L572" s="124"/>
      <c r="M572" s="136">
        <f>IF(I572="",0,(IF(H572="D",0,(G572*I572)/100)))</f>
        <v>0</v>
      </c>
      <c r="N572" s="136">
        <f>ROUND(IF(M572=0,(IF(I572="",0,((IF(F572&lt;$M$4,IF(ABS(G572)&lt;$O$2,0,ROUND(((ABS(G572)-$O$2)*I572)/100,2)),IF(ABS(G572)&lt;$O$4,0,ROUND(((ABS(G572)-$O$4)*I572)/100,2))))))),0),2)</f>
        <v>0</v>
      </c>
      <c r="O572" s="136">
        <f>ROUND(IF(I572="",0,((IF(M572=0,(IF(F572&lt;$M$4,IF(ABS(G572)&gt;$O$2,ROUND(($O$2*I572/100),2),ABS(G572)*I572/100),IF(ABS(G572)&gt;$O$4,ROUND(($O$4*I572/100),2),ABS(G572)*I572/100))),0)))),2)</f>
        <v>0</v>
      </c>
      <c r="P572" s="137"/>
      <c r="Q572" s="137"/>
      <c r="R572" s="137"/>
    </row>
    <row r="573" spans="1:18" customHeight="1" ht="13.2">
      <c r="A573" t="str">
        <f>IF(B573="","",A572+1)</f>
        <v/>
      </c>
      <c r="B573" s="143"/>
      <c r="D573" s="2"/>
      <c r="F573" s="143"/>
      <c r="G573" s="2"/>
      <c r="H573" s="121"/>
      <c r="I573" s="142"/>
      <c r="J573" s="2"/>
      <c r="L573" s="124"/>
      <c r="M573" s="136">
        <f>IF(I573="",0,(IF(H573="D",0,(G573*I573)/100)))</f>
        <v>0</v>
      </c>
      <c r="N573" s="136">
        <f>ROUND(IF(M573=0,(IF(I573="",0,((IF(F573&lt;$M$4,IF(ABS(G573)&lt;$O$2,0,ROUND(((ABS(G573)-$O$2)*I573)/100,2)),IF(ABS(G573)&lt;$O$4,0,ROUND(((ABS(G573)-$O$4)*I573)/100,2))))))),0),2)</f>
        <v>0</v>
      </c>
      <c r="O573" s="136">
        <f>ROUND(IF(I573="",0,((IF(M573=0,(IF(F573&lt;$M$4,IF(ABS(G573)&gt;$O$2,ROUND(($O$2*I573/100),2),ABS(G573)*I573/100),IF(ABS(G573)&gt;$O$4,ROUND(($O$4*I573/100),2),ABS(G573)*I573/100))),0)))),2)</f>
        <v>0</v>
      </c>
      <c r="P573" s="137"/>
      <c r="Q573" s="137"/>
      <c r="R573" s="137"/>
    </row>
    <row r="574" spans="1:18" customHeight="1" ht="13.2">
      <c r="A574" t="str">
        <f>IF(B574="","",A573+1)</f>
        <v/>
      </c>
      <c r="B574" s="143"/>
      <c r="D574" s="2"/>
      <c r="F574" s="143"/>
      <c r="G574" s="2"/>
      <c r="H574" s="121"/>
      <c r="I574" s="142"/>
      <c r="J574" s="2"/>
      <c r="L574" s="124"/>
      <c r="M574" s="136">
        <f>IF(I574="",0,(IF(H574="D",0,(G574*I574)/100)))</f>
        <v>0</v>
      </c>
      <c r="N574" s="136">
        <f>ROUND(IF(M574=0,(IF(I574="",0,((IF(F574&lt;$M$4,IF(ABS(G574)&lt;$O$2,0,ROUND(((ABS(G574)-$O$2)*I574)/100,2)),IF(ABS(G574)&lt;$O$4,0,ROUND(((ABS(G574)-$O$4)*I574)/100,2))))))),0),2)</f>
        <v>0</v>
      </c>
      <c r="O574" s="136">
        <f>ROUND(IF(I574="",0,((IF(M574=0,(IF(F574&lt;$M$4,IF(ABS(G574)&gt;$O$2,ROUND(($O$2*I574/100),2),ABS(G574)*I574/100),IF(ABS(G574)&gt;$O$4,ROUND(($O$4*I574/100),2),ABS(G574)*I574/100))),0)))),2)</f>
        <v>0</v>
      </c>
      <c r="P574" s="137"/>
      <c r="Q574" s="137"/>
      <c r="R574" s="137"/>
    </row>
    <row r="575" spans="1:18" customHeight="1" ht="13.2">
      <c r="A575" t="str">
        <f>IF(B575="","",A574+1)</f>
        <v/>
      </c>
      <c r="B575" s="143"/>
      <c r="D575" s="2"/>
      <c r="F575" s="143"/>
      <c r="G575" s="2"/>
      <c r="H575" s="121"/>
      <c r="I575" s="142"/>
      <c r="J575" s="2"/>
      <c r="L575" s="124"/>
      <c r="M575" s="136">
        <f>IF(I575="",0,(IF(H575="D",0,(G575*I575)/100)))</f>
        <v>0</v>
      </c>
      <c r="N575" s="136">
        <f>ROUND(IF(M575=0,(IF(I575="",0,((IF(F575&lt;$M$4,IF(ABS(G575)&lt;$O$2,0,ROUND(((ABS(G575)-$O$2)*I575)/100,2)),IF(ABS(G575)&lt;$O$4,0,ROUND(((ABS(G575)-$O$4)*I575)/100,2))))))),0),2)</f>
        <v>0</v>
      </c>
      <c r="O575" s="136">
        <f>ROUND(IF(I575="",0,((IF(M575=0,(IF(F575&lt;$M$4,IF(ABS(G575)&gt;$O$2,ROUND(($O$2*I575/100),2),ABS(G575)*I575/100),IF(ABS(G575)&gt;$O$4,ROUND(($O$4*I575/100),2),ABS(G575)*I575/100))),0)))),2)</f>
        <v>0</v>
      </c>
      <c r="P575" s="137"/>
      <c r="Q575" s="137"/>
      <c r="R575" s="137"/>
    </row>
    <row r="576" spans="1:18" customHeight="1" ht="13.2">
      <c r="A576" t="str">
        <f>IF(B576="","",A575+1)</f>
        <v/>
      </c>
      <c r="B576" s="143"/>
      <c r="D576" s="2"/>
      <c r="F576" s="143"/>
      <c r="G576" s="2"/>
      <c r="H576" s="121"/>
      <c r="I576" s="142"/>
      <c r="J576" s="2"/>
      <c r="L576" s="124"/>
      <c r="M576" s="136">
        <f>IF(I576="",0,(IF(H576="D",0,(G576*I576)/100)))</f>
        <v>0</v>
      </c>
      <c r="N576" s="136">
        <f>ROUND(IF(M576=0,(IF(I576="",0,((IF(F576&lt;$M$4,IF(ABS(G576)&lt;$O$2,0,ROUND(((ABS(G576)-$O$2)*I576)/100,2)),IF(ABS(G576)&lt;$O$4,0,ROUND(((ABS(G576)-$O$4)*I576)/100,2))))))),0),2)</f>
        <v>0</v>
      </c>
      <c r="O576" s="136">
        <f>ROUND(IF(I576="",0,((IF(M576=0,(IF(F576&lt;$M$4,IF(ABS(G576)&gt;$O$2,ROUND(($O$2*I576/100),2),ABS(G576)*I576/100),IF(ABS(G576)&gt;$O$4,ROUND(($O$4*I576/100),2),ABS(G576)*I576/100))),0)))),2)</f>
        <v>0</v>
      </c>
      <c r="P576" s="137"/>
      <c r="Q576" s="137"/>
      <c r="R576" s="137"/>
    </row>
    <row r="577" spans="1:18" customHeight="1" ht="13.2">
      <c r="A577" t="str">
        <f>IF(B577="","",A576+1)</f>
        <v/>
      </c>
      <c r="B577" s="143"/>
      <c r="D577" s="2"/>
      <c r="F577" s="143"/>
      <c r="G577" s="2"/>
      <c r="H577" s="121"/>
      <c r="I577" s="142"/>
      <c r="J577" s="2"/>
      <c r="L577" s="124"/>
      <c r="M577" s="136">
        <f>IF(I577="",0,(IF(H577="D",0,(G577*I577)/100)))</f>
        <v>0</v>
      </c>
      <c r="N577" s="136">
        <f>ROUND(IF(M577=0,(IF(I577="",0,((IF(F577&lt;$M$4,IF(ABS(G577)&lt;$O$2,0,ROUND(((ABS(G577)-$O$2)*I577)/100,2)),IF(ABS(G577)&lt;$O$4,0,ROUND(((ABS(G577)-$O$4)*I577)/100,2))))))),0),2)</f>
        <v>0</v>
      </c>
      <c r="O577" s="136">
        <f>ROUND(IF(I577="",0,((IF(M577=0,(IF(F577&lt;$M$4,IF(ABS(G577)&gt;$O$2,ROUND(($O$2*I577/100),2),ABS(G577)*I577/100),IF(ABS(G577)&gt;$O$4,ROUND(($O$4*I577/100),2),ABS(G577)*I577/100))),0)))),2)</f>
        <v>0</v>
      </c>
      <c r="P577" s="137"/>
      <c r="Q577" s="137"/>
      <c r="R577" s="137"/>
    </row>
    <row r="578" spans="1:18" customHeight="1" ht="13.2">
      <c r="A578" t="str">
        <f>IF(B578="","",A577+1)</f>
        <v/>
      </c>
      <c r="B578" s="143"/>
      <c r="D578" s="2"/>
      <c r="F578" s="143"/>
      <c r="G578" s="2"/>
      <c r="H578" s="121"/>
      <c r="I578" s="142"/>
      <c r="J578" s="2"/>
      <c r="L578" s="124"/>
      <c r="M578" s="136">
        <f>IF(I578="",0,(IF(H578="D",0,(G578*I578)/100)))</f>
        <v>0</v>
      </c>
      <c r="N578" s="136">
        <f>ROUND(IF(M578=0,(IF(I578="",0,((IF(F578&lt;$M$4,IF(ABS(G578)&lt;$O$2,0,ROUND(((ABS(G578)-$O$2)*I578)/100,2)),IF(ABS(G578)&lt;$O$4,0,ROUND(((ABS(G578)-$O$4)*I578)/100,2))))))),0),2)</f>
        <v>0</v>
      </c>
      <c r="O578" s="136">
        <f>ROUND(IF(I578="",0,((IF(M578=0,(IF(F578&lt;$M$4,IF(ABS(G578)&gt;$O$2,ROUND(($O$2*I578/100),2),ABS(G578)*I578/100),IF(ABS(G578)&gt;$O$4,ROUND(($O$4*I578/100),2),ABS(G578)*I578/100))),0)))),2)</f>
        <v>0</v>
      </c>
      <c r="P578" s="137"/>
      <c r="Q578" s="137"/>
      <c r="R578" s="137"/>
    </row>
    <row r="579" spans="1:18" customHeight="1" ht="13.2">
      <c r="A579" t="str">
        <f>IF(B579="","",A578+1)</f>
        <v/>
      </c>
      <c r="B579" s="143"/>
      <c r="D579" s="2"/>
      <c r="F579" s="143"/>
      <c r="G579" s="2"/>
      <c r="H579" s="121"/>
      <c r="I579" s="142"/>
      <c r="J579" s="2"/>
      <c r="L579" s="124"/>
      <c r="M579" s="136">
        <f>IF(I579="",0,(IF(H579="D",0,(G579*I579)/100)))</f>
        <v>0</v>
      </c>
      <c r="N579" s="136">
        <f>ROUND(IF(M579=0,(IF(I579="",0,((IF(F579&lt;$M$4,IF(ABS(G579)&lt;$O$2,0,ROUND(((ABS(G579)-$O$2)*I579)/100,2)),IF(ABS(G579)&lt;$O$4,0,ROUND(((ABS(G579)-$O$4)*I579)/100,2))))))),0),2)</f>
        <v>0</v>
      </c>
      <c r="O579" s="136">
        <f>ROUND(IF(I579="",0,((IF(M579=0,(IF(F579&lt;$M$4,IF(ABS(G579)&gt;$O$2,ROUND(($O$2*I579/100),2),ABS(G579)*I579/100),IF(ABS(G579)&gt;$O$4,ROUND(($O$4*I579/100),2),ABS(G579)*I579/100))),0)))),2)</f>
        <v>0</v>
      </c>
      <c r="P579" s="137"/>
      <c r="Q579" s="137"/>
      <c r="R579" s="137"/>
    </row>
    <row r="580" spans="1:18" customHeight="1" ht="13.2">
      <c r="A580" t="str">
        <f>IF(B580="","",A579+1)</f>
        <v/>
      </c>
      <c r="B580" s="143"/>
      <c r="D580" s="2"/>
      <c r="F580" s="143"/>
      <c r="G580" s="2"/>
      <c r="H580" s="121"/>
      <c r="I580" s="142"/>
      <c r="J580" s="2"/>
      <c r="L580" s="124"/>
      <c r="M580" s="136">
        <f>IF(I580="",0,(IF(H580="D",0,(G580*I580)/100)))</f>
        <v>0</v>
      </c>
      <c r="N580" s="136">
        <f>ROUND(IF(M580=0,(IF(I580="",0,((IF(F580&lt;$M$4,IF(ABS(G580)&lt;$O$2,0,ROUND(((ABS(G580)-$O$2)*I580)/100,2)),IF(ABS(G580)&lt;$O$4,0,ROUND(((ABS(G580)-$O$4)*I580)/100,2))))))),0),2)</f>
        <v>0</v>
      </c>
      <c r="O580" s="136">
        <f>ROUND(IF(I580="",0,((IF(M580=0,(IF(F580&lt;$M$4,IF(ABS(G580)&gt;$O$2,ROUND(($O$2*I580/100),2),ABS(G580)*I580/100),IF(ABS(G580)&gt;$O$4,ROUND(($O$4*I580/100),2),ABS(G580)*I580/100))),0)))),2)</f>
        <v>0</v>
      </c>
      <c r="P580" s="137"/>
      <c r="Q580" s="137"/>
      <c r="R580" s="137"/>
    </row>
    <row r="581" spans="1:18" customHeight="1" ht="13.2">
      <c r="A581" t="str">
        <f>IF(B581="","",A580+1)</f>
        <v/>
      </c>
      <c r="B581" s="143"/>
      <c r="D581" s="2"/>
      <c r="F581" s="143"/>
      <c r="G581" s="2"/>
      <c r="H581" s="121"/>
      <c r="I581" s="142"/>
      <c r="J581" s="2"/>
      <c r="L581" s="124"/>
      <c r="M581" s="136">
        <f>IF(I581="",0,(IF(H581="D",0,(G581*I581)/100)))</f>
        <v>0</v>
      </c>
      <c r="N581" s="136">
        <f>ROUND(IF(M581=0,(IF(I581="",0,((IF(F581&lt;$M$4,IF(ABS(G581)&lt;$O$2,0,ROUND(((ABS(G581)-$O$2)*I581)/100,2)),IF(ABS(G581)&lt;$O$4,0,ROUND(((ABS(G581)-$O$4)*I581)/100,2))))))),0),2)</f>
        <v>0</v>
      </c>
      <c r="O581" s="136">
        <f>ROUND(IF(I581="",0,((IF(M581=0,(IF(F581&lt;$M$4,IF(ABS(G581)&gt;$O$2,ROUND(($O$2*I581/100),2),ABS(G581)*I581/100),IF(ABS(G581)&gt;$O$4,ROUND(($O$4*I581/100),2),ABS(G581)*I581/100))),0)))),2)</f>
        <v>0</v>
      </c>
      <c r="P581" s="137"/>
      <c r="Q581" s="137"/>
      <c r="R581" s="137"/>
    </row>
    <row r="582" spans="1:18" customHeight="1" ht="13.2">
      <c r="A582" t="str">
        <f>IF(B582="","",A581+1)</f>
        <v/>
      </c>
      <c r="B582" s="143"/>
      <c r="D582" s="2"/>
      <c r="F582" s="143"/>
      <c r="G582" s="2"/>
      <c r="H582" s="121"/>
      <c r="I582" s="142"/>
      <c r="J582" s="2"/>
      <c r="L582" s="124"/>
      <c r="M582" s="136">
        <f>IF(I582="",0,(IF(H582="D",0,(G582*I582)/100)))</f>
        <v>0</v>
      </c>
      <c r="N582" s="136">
        <f>ROUND(IF(M582=0,(IF(I582="",0,((IF(F582&lt;$M$4,IF(ABS(G582)&lt;$O$2,0,ROUND(((ABS(G582)-$O$2)*I582)/100,2)),IF(ABS(G582)&lt;$O$4,0,ROUND(((ABS(G582)-$O$4)*I582)/100,2))))))),0),2)</f>
        <v>0</v>
      </c>
      <c r="O582" s="136">
        <f>ROUND(IF(I582="",0,((IF(M582=0,(IF(F582&lt;$M$4,IF(ABS(G582)&gt;$O$2,ROUND(($O$2*I582/100),2),ABS(G582)*I582/100),IF(ABS(G582)&gt;$O$4,ROUND(($O$4*I582/100),2),ABS(G582)*I582/100))),0)))),2)</f>
        <v>0</v>
      </c>
      <c r="P582" s="137"/>
      <c r="Q582" s="137"/>
      <c r="R582" s="137"/>
    </row>
    <row r="583" spans="1:18" customHeight="1" ht="13.2">
      <c r="A583" t="str">
        <f>IF(B583="","",A582+1)</f>
        <v/>
      </c>
      <c r="B583" s="143"/>
      <c r="D583" s="2"/>
      <c r="F583" s="143"/>
      <c r="G583" s="2"/>
      <c r="H583" s="121"/>
      <c r="I583" s="142"/>
      <c r="J583" s="2"/>
      <c r="L583" s="124"/>
      <c r="M583" s="136">
        <f>IF(I583="",0,(IF(H583="D",0,(G583*I583)/100)))</f>
        <v>0</v>
      </c>
      <c r="N583" s="136">
        <f>ROUND(IF(M583=0,(IF(I583="",0,((IF(F583&lt;$M$4,IF(ABS(G583)&lt;$O$2,0,ROUND(((ABS(G583)-$O$2)*I583)/100,2)),IF(ABS(G583)&lt;$O$4,0,ROUND(((ABS(G583)-$O$4)*I583)/100,2))))))),0),2)</f>
        <v>0</v>
      </c>
      <c r="O583" s="136">
        <f>ROUND(IF(I583="",0,((IF(M583=0,(IF(F583&lt;$M$4,IF(ABS(G583)&gt;$O$2,ROUND(($O$2*I583/100),2),ABS(G583)*I583/100),IF(ABS(G583)&gt;$O$4,ROUND(($O$4*I583/100),2),ABS(G583)*I583/100))),0)))),2)</f>
        <v>0</v>
      </c>
      <c r="P583" s="137"/>
      <c r="Q583" s="137"/>
      <c r="R583" s="137"/>
    </row>
    <row r="584" spans="1:18" customHeight="1" ht="13.2">
      <c r="A584" t="str">
        <f>IF(B584="","",A583+1)</f>
        <v/>
      </c>
      <c r="B584" s="143"/>
      <c r="D584" s="2"/>
      <c r="F584" s="143"/>
      <c r="G584" s="2"/>
      <c r="H584" s="121"/>
      <c r="I584" s="142"/>
      <c r="J584" s="2"/>
      <c r="L584" s="124"/>
      <c r="M584" s="136">
        <f>IF(I584="",0,(IF(H584="D",0,(G584*I584)/100)))</f>
        <v>0</v>
      </c>
      <c r="N584" s="136">
        <f>ROUND(IF(M584=0,(IF(I584="",0,((IF(F584&lt;$M$4,IF(ABS(G584)&lt;$O$2,0,ROUND(((ABS(G584)-$O$2)*I584)/100,2)),IF(ABS(G584)&lt;$O$4,0,ROUND(((ABS(G584)-$O$4)*I584)/100,2))))))),0),2)</f>
        <v>0</v>
      </c>
      <c r="O584" s="136">
        <f>ROUND(IF(I584="",0,((IF(M584=0,(IF(F584&lt;$M$4,IF(ABS(G584)&gt;$O$2,ROUND(($O$2*I584/100),2),ABS(G584)*I584/100),IF(ABS(G584)&gt;$O$4,ROUND(($O$4*I584/100),2),ABS(G584)*I584/100))),0)))),2)</f>
        <v>0</v>
      </c>
      <c r="P584" s="137"/>
      <c r="Q584" s="137"/>
      <c r="R584" s="137"/>
    </row>
    <row r="585" spans="1:18" customHeight="1" ht="13.2">
      <c r="A585" t="str">
        <f>IF(B585="","",A584+1)</f>
        <v/>
      </c>
      <c r="B585" s="143"/>
      <c r="D585" s="2"/>
      <c r="F585" s="143"/>
      <c r="G585" s="2"/>
      <c r="H585" s="121"/>
      <c r="I585" s="142"/>
      <c r="J585" s="2"/>
      <c r="L585" s="124"/>
      <c r="M585" s="136">
        <f>IF(I585="",0,(IF(H585="D",0,(G585*I585)/100)))</f>
        <v>0</v>
      </c>
      <c r="N585" s="136">
        <f>ROUND(IF(M585=0,(IF(I585="",0,((IF(F585&lt;$M$4,IF(ABS(G585)&lt;$O$2,0,ROUND(((ABS(G585)-$O$2)*I585)/100,2)),IF(ABS(G585)&lt;$O$4,0,ROUND(((ABS(G585)-$O$4)*I585)/100,2))))))),0),2)</f>
        <v>0</v>
      </c>
      <c r="O585" s="136">
        <f>ROUND(IF(I585="",0,((IF(M585=0,(IF(F585&lt;$M$4,IF(ABS(G585)&gt;$O$2,ROUND(($O$2*I585/100),2),ABS(G585)*I585/100),IF(ABS(G585)&gt;$O$4,ROUND(($O$4*I585/100),2),ABS(G585)*I585/100))),0)))),2)</f>
        <v>0</v>
      </c>
      <c r="P585" s="137"/>
      <c r="Q585" s="137"/>
      <c r="R585" s="137"/>
    </row>
    <row r="586" spans="1:18" customHeight="1" ht="13.2">
      <c r="A586" t="str">
        <f>IF(B586="","",A585+1)</f>
        <v/>
      </c>
      <c r="B586" s="143"/>
      <c r="D586" s="2"/>
      <c r="F586" s="143"/>
      <c r="G586" s="2"/>
      <c r="H586" s="121"/>
      <c r="I586" s="142"/>
      <c r="J586" s="2"/>
      <c r="L586" s="124"/>
      <c r="M586" s="136">
        <f>IF(I586="",0,(IF(H586="D",0,(G586*I586)/100)))</f>
        <v>0</v>
      </c>
      <c r="N586" s="136">
        <f>ROUND(IF(M586=0,(IF(I586="",0,((IF(F586&lt;$M$4,IF(ABS(G586)&lt;$O$2,0,ROUND(((ABS(G586)-$O$2)*I586)/100,2)),IF(ABS(G586)&lt;$O$4,0,ROUND(((ABS(G586)-$O$4)*I586)/100,2))))))),0),2)</f>
        <v>0</v>
      </c>
      <c r="O586" s="136">
        <f>ROUND(IF(I586="",0,((IF(M586=0,(IF(F586&lt;$M$4,IF(ABS(G586)&gt;$O$2,ROUND(($O$2*I586/100),2),ABS(G586)*I586/100),IF(ABS(G586)&gt;$O$4,ROUND(($O$4*I586/100),2),ABS(G586)*I586/100))),0)))),2)</f>
        <v>0</v>
      </c>
      <c r="P586" s="137"/>
      <c r="Q586" s="137"/>
      <c r="R586" s="137"/>
    </row>
    <row r="587" spans="1:18" customHeight="1" ht="13.2">
      <c r="A587" t="str">
        <f>IF(B587="","",A586+1)</f>
        <v/>
      </c>
      <c r="B587" s="143"/>
      <c r="D587" s="2"/>
      <c r="F587" s="143"/>
      <c r="G587" s="2"/>
      <c r="H587" s="121"/>
      <c r="I587" s="142"/>
      <c r="J587" s="2"/>
      <c r="L587" s="124"/>
      <c r="M587" s="136">
        <f>IF(I587="",0,(IF(H587="D",0,(G587*I587)/100)))</f>
        <v>0</v>
      </c>
      <c r="N587" s="136">
        <f>ROUND(IF(M587=0,(IF(I587="",0,((IF(F587&lt;$M$4,IF(ABS(G587)&lt;$O$2,0,ROUND(((ABS(G587)-$O$2)*I587)/100,2)),IF(ABS(G587)&lt;$O$4,0,ROUND(((ABS(G587)-$O$4)*I587)/100,2))))))),0),2)</f>
        <v>0</v>
      </c>
      <c r="O587" s="136">
        <f>ROUND(IF(I587="",0,((IF(M587=0,(IF(F587&lt;$M$4,IF(ABS(G587)&gt;$O$2,ROUND(($O$2*I587/100),2),ABS(G587)*I587/100),IF(ABS(G587)&gt;$O$4,ROUND(($O$4*I587/100),2),ABS(G587)*I587/100))),0)))),2)</f>
        <v>0</v>
      </c>
      <c r="P587" s="137"/>
      <c r="Q587" s="137"/>
      <c r="R587" s="137"/>
    </row>
    <row r="588" spans="1:18" customHeight="1" ht="13.2">
      <c r="A588" t="str">
        <f>IF(B588="","",A587+1)</f>
        <v/>
      </c>
      <c r="B588" s="143"/>
      <c r="D588" s="2"/>
      <c r="F588" s="143"/>
      <c r="G588" s="2"/>
      <c r="H588" s="121"/>
      <c r="I588" s="142"/>
      <c r="J588" s="2"/>
      <c r="L588" s="124"/>
      <c r="M588" s="136">
        <f>IF(I588="",0,(IF(H588="D",0,(G588*I588)/100)))</f>
        <v>0</v>
      </c>
      <c r="N588" s="136">
        <f>ROUND(IF(M588=0,(IF(I588="",0,((IF(F588&lt;$M$4,IF(ABS(G588)&lt;$O$2,0,ROUND(((ABS(G588)-$O$2)*I588)/100,2)),IF(ABS(G588)&lt;$O$4,0,ROUND(((ABS(G588)-$O$4)*I588)/100,2))))))),0),2)</f>
        <v>0</v>
      </c>
      <c r="O588" s="136">
        <f>ROUND(IF(I588="",0,((IF(M588=0,(IF(F588&lt;$M$4,IF(ABS(G588)&gt;$O$2,ROUND(($O$2*I588/100),2),ABS(G588)*I588/100),IF(ABS(G588)&gt;$O$4,ROUND(($O$4*I588/100),2),ABS(G588)*I588/100))),0)))),2)</f>
        <v>0</v>
      </c>
      <c r="P588" s="137"/>
      <c r="Q588" s="137"/>
      <c r="R588" s="137"/>
    </row>
    <row r="589" spans="1:18" customHeight="1" ht="13.2">
      <c r="A589" t="str">
        <f>IF(B589="","",A588+1)</f>
        <v/>
      </c>
      <c r="B589" s="143"/>
      <c r="D589" s="2"/>
      <c r="F589" s="143"/>
      <c r="G589" s="2"/>
      <c r="H589" s="121"/>
      <c r="I589" s="142"/>
      <c r="J589" s="2"/>
      <c r="L589" s="124"/>
      <c r="M589" s="136">
        <f>IF(I589="",0,(IF(H589="D",0,(G589*I589)/100)))</f>
        <v>0</v>
      </c>
      <c r="N589" s="136">
        <f>ROUND(IF(M589=0,(IF(I589="",0,((IF(F589&lt;$M$4,IF(ABS(G589)&lt;$O$2,0,ROUND(((ABS(G589)-$O$2)*I589)/100,2)),IF(ABS(G589)&lt;$O$4,0,ROUND(((ABS(G589)-$O$4)*I589)/100,2))))))),0),2)</f>
        <v>0</v>
      </c>
      <c r="O589" s="136">
        <f>ROUND(IF(I589="",0,((IF(M589=0,(IF(F589&lt;$M$4,IF(ABS(G589)&gt;$O$2,ROUND(($O$2*I589/100),2),ABS(G589)*I589/100),IF(ABS(G589)&gt;$O$4,ROUND(($O$4*I589/100),2),ABS(G589)*I589/100))),0)))),2)</f>
        <v>0</v>
      </c>
      <c r="P589" s="137"/>
      <c r="Q589" s="137"/>
      <c r="R589" s="137"/>
    </row>
    <row r="590" spans="1:18" customHeight="1" ht="13.2">
      <c r="A590" t="str">
        <f>IF(B590="","",A589+1)</f>
        <v/>
      </c>
      <c r="B590" s="143"/>
      <c r="D590" s="2"/>
      <c r="F590" s="143"/>
      <c r="G590" s="2"/>
      <c r="H590" s="121"/>
      <c r="I590" s="142"/>
      <c r="J590" s="2"/>
      <c r="L590" s="124"/>
      <c r="M590" s="136">
        <f>IF(I590="",0,(IF(H590="D",0,(G590*I590)/100)))</f>
        <v>0</v>
      </c>
      <c r="N590" s="136">
        <f>ROUND(IF(M590=0,(IF(I590="",0,((IF(F590&lt;$M$4,IF(ABS(G590)&lt;$O$2,0,ROUND(((ABS(G590)-$O$2)*I590)/100,2)),IF(ABS(G590)&lt;$O$4,0,ROUND(((ABS(G590)-$O$4)*I590)/100,2))))))),0),2)</f>
        <v>0</v>
      </c>
      <c r="O590" s="136">
        <f>ROUND(IF(I590="",0,((IF(M590=0,(IF(F590&lt;$M$4,IF(ABS(G590)&gt;$O$2,ROUND(($O$2*I590/100),2),ABS(G590)*I590/100),IF(ABS(G590)&gt;$O$4,ROUND(($O$4*I590/100),2),ABS(G590)*I590/100))),0)))),2)</f>
        <v>0</v>
      </c>
      <c r="P590" s="137"/>
      <c r="Q590" s="137"/>
      <c r="R590" s="137"/>
    </row>
    <row r="591" spans="1:18" customHeight="1" ht="13.2">
      <c r="A591" t="str">
        <f>IF(B591="","",A590+1)</f>
        <v/>
      </c>
      <c r="B591" s="143"/>
      <c r="D591" s="2"/>
      <c r="F591" s="143"/>
      <c r="G591" s="2"/>
      <c r="H591" s="121"/>
      <c r="I591" s="142"/>
      <c r="J591" s="2"/>
      <c r="L591" s="124"/>
      <c r="M591" s="136">
        <f>IF(I591="",0,(IF(H591="D",0,(G591*I591)/100)))</f>
        <v>0</v>
      </c>
      <c r="N591" s="136">
        <f>ROUND(IF(M591=0,(IF(I591="",0,((IF(F591&lt;$M$4,IF(ABS(G591)&lt;$O$2,0,ROUND(((ABS(G591)-$O$2)*I591)/100,2)),IF(ABS(G591)&lt;$O$4,0,ROUND(((ABS(G591)-$O$4)*I591)/100,2))))))),0),2)</f>
        <v>0</v>
      </c>
      <c r="O591" s="136">
        <f>ROUND(IF(I591="",0,((IF(M591=0,(IF(F591&lt;$M$4,IF(ABS(G591)&gt;$O$2,ROUND(($O$2*I591/100),2),ABS(G591)*I591/100),IF(ABS(G591)&gt;$O$4,ROUND(($O$4*I591/100),2),ABS(G591)*I591/100))),0)))),2)</f>
        <v>0</v>
      </c>
      <c r="P591" s="137"/>
      <c r="Q591" s="137"/>
      <c r="R591" s="137"/>
    </row>
    <row r="592" spans="1:18" customHeight="1" ht="13.2">
      <c r="A592" t="str">
        <f>IF(B592="","",A591+1)</f>
        <v/>
      </c>
      <c r="B592" s="143"/>
      <c r="D592" s="2"/>
      <c r="F592" s="143"/>
      <c r="G592" s="2"/>
      <c r="H592" s="121"/>
      <c r="I592" s="142"/>
      <c r="J592" s="2"/>
      <c r="L592" s="124"/>
      <c r="M592" s="136">
        <f>IF(I592="",0,(IF(H592="D",0,(G592*I592)/100)))</f>
        <v>0</v>
      </c>
      <c r="N592" s="136">
        <f>ROUND(IF(M592=0,(IF(I592="",0,((IF(F592&lt;$M$4,IF(ABS(G592)&lt;$O$2,0,ROUND(((ABS(G592)-$O$2)*I592)/100,2)),IF(ABS(G592)&lt;$O$4,0,ROUND(((ABS(G592)-$O$4)*I592)/100,2))))))),0),2)</f>
        <v>0</v>
      </c>
      <c r="O592" s="136">
        <f>ROUND(IF(I592="",0,((IF(M592=0,(IF(F592&lt;$M$4,IF(ABS(G592)&gt;$O$2,ROUND(($O$2*I592/100),2),ABS(G592)*I592/100),IF(ABS(G592)&gt;$O$4,ROUND(($O$4*I592/100),2),ABS(G592)*I592/100))),0)))),2)</f>
        <v>0</v>
      </c>
      <c r="P592" s="137"/>
      <c r="Q592" s="137"/>
      <c r="R592" s="137"/>
    </row>
    <row r="593" spans="1:18" customHeight="1" ht="13.2">
      <c r="A593" t="str">
        <f>IF(B593="","",A592+1)</f>
        <v/>
      </c>
      <c r="B593" s="143"/>
      <c r="D593" s="2"/>
      <c r="F593" s="143"/>
      <c r="G593" s="2"/>
      <c r="H593" s="121"/>
      <c r="I593" s="142"/>
      <c r="J593" s="2"/>
      <c r="L593" s="124"/>
      <c r="M593" s="136">
        <f>IF(I593="",0,(IF(H593="D",0,(G593*I593)/100)))</f>
        <v>0</v>
      </c>
      <c r="N593" s="136">
        <f>ROUND(IF(M593=0,(IF(I593="",0,((IF(F593&lt;$M$4,IF(ABS(G593)&lt;$O$2,0,ROUND(((ABS(G593)-$O$2)*I593)/100,2)),IF(ABS(G593)&lt;$O$4,0,ROUND(((ABS(G593)-$O$4)*I593)/100,2))))))),0),2)</f>
        <v>0</v>
      </c>
      <c r="O593" s="136">
        <f>ROUND(IF(I593="",0,((IF(M593=0,(IF(F593&lt;$M$4,IF(ABS(G593)&gt;$O$2,ROUND(($O$2*I593/100),2),ABS(G593)*I593/100),IF(ABS(G593)&gt;$O$4,ROUND(($O$4*I593/100),2),ABS(G593)*I593/100))),0)))),2)</f>
        <v>0</v>
      </c>
      <c r="P593" s="137"/>
      <c r="Q593" s="137"/>
      <c r="R593" s="137"/>
    </row>
    <row r="594" spans="1:18" customHeight="1" ht="13.2">
      <c r="A594" t="str">
        <f>IF(B594="","",A593+1)</f>
        <v/>
      </c>
      <c r="B594" s="143"/>
      <c r="D594" s="2"/>
      <c r="F594" s="143"/>
      <c r="G594" s="2"/>
      <c r="H594" s="121"/>
      <c r="I594" s="142"/>
      <c r="J594" s="2"/>
      <c r="L594" s="124"/>
      <c r="M594" s="136">
        <f>IF(I594="",0,(IF(H594="D",0,(G594*I594)/100)))</f>
        <v>0</v>
      </c>
      <c r="N594" s="136">
        <f>ROUND(IF(M594=0,(IF(I594="",0,((IF(F594&lt;$M$4,IF(ABS(G594)&lt;$O$2,0,ROUND(((ABS(G594)-$O$2)*I594)/100,2)),IF(ABS(G594)&lt;$O$4,0,ROUND(((ABS(G594)-$O$4)*I594)/100,2))))))),0),2)</f>
        <v>0</v>
      </c>
      <c r="O594" s="136">
        <f>ROUND(IF(I594="",0,((IF(M594=0,(IF(F594&lt;$M$4,IF(ABS(G594)&gt;$O$2,ROUND(($O$2*I594/100),2),ABS(G594)*I594/100),IF(ABS(G594)&gt;$O$4,ROUND(($O$4*I594/100),2),ABS(G594)*I594/100))),0)))),2)</f>
        <v>0</v>
      </c>
      <c r="P594" s="137"/>
      <c r="Q594" s="137"/>
      <c r="R594" s="137"/>
    </row>
    <row r="595" spans="1:18" customHeight="1" ht="13.2">
      <c r="A595" t="str">
        <f>IF(B595="","",A594+1)</f>
        <v/>
      </c>
      <c r="B595" s="143"/>
      <c r="D595" s="2"/>
      <c r="F595" s="143"/>
      <c r="G595" s="2"/>
      <c r="H595" s="121"/>
      <c r="I595" s="142"/>
      <c r="J595" s="2"/>
      <c r="L595" s="124"/>
      <c r="M595" s="136">
        <f>IF(I595="",0,(IF(H595="D",0,(G595*I595)/100)))</f>
        <v>0</v>
      </c>
      <c r="N595" s="136">
        <f>ROUND(IF(M595=0,(IF(I595="",0,((IF(F595&lt;$M$4,IF(ABS(G595)&lt;$O$2,0,ROUND(((ABS(G595)-$O$2)*I595)/100,2)),IF(ABS(G595)&lt;$O$4,0,ROUND(((ABS(G595)-$O$4)*I595)/100,2))))))),0),2)</f>
        <v>0</v>
      </c>
      <c r="O595" s="136">
        <f>ROUND(IF(I595="",0,((IF(M595=0,(IF(F595&lt;$M$4,IF(ABS(G595)&gt;$O$2,ROUND(($O$2*I595/100),2),ABS(G595)*I595/100),IF(ABS(G595)&gt;$O$4,ROUND(($O$4*I595/100),2),ABS(G595)*I595/100))),0)))),2)</f>
        <v>0</v>
      </c>
      <c r="P595" s="137"/>
      <c r="Q595" s="137"/>
      <c r="R595" s="137"/>
    </row>
    <row r="596" spans="1:18" customHeight="1" ht="13.2">
      <c r="A596" t="str">
        <f>IF(B596="","",A595+1)</f>
        <v/>
      </c>
      <c r="B596" s="143"/>
      <c r="D596" s="2"/>
      <c r="F596" s="143"/>
      <c r="G596" s="2"/>
      <c r="H596" s="121"/>
      <c r="I596" s="142"/>
      <c r="J596" s="2"/>
      <c r="L596" s="124"/>
      <c r="M596" s="136">
        <f>IF(I596="",0,(IF(H596="D",0,(G596*I596)/100)))</f>
        <v>0</v>
      </c>
      <c r="N596" s="136">
        <f>ROUND(IF(M596=0,(IF(I596="",0,((IF(F596&lt;$M$4,IF(ABS(G596)&lt;$O$2,0,ROUND(((ABS(G596)-$O$2)*I596)/100,2)),IF(ABS(G596)&lt;$O$4,0,ROUND(((ABS(G596)-$O$4)*I596)/100,2))))))),0),2)</f>
        <v>0</v>
      </c>
      <c r="O596" s="136">
        <f>ROUND(IF(I596="",0,((IF(M596=0,(IF(F596&lt;$M$4,IF(ABS(G596)&gt;$O$2,ROUND(($O$2*I596/100),2),ABS(G596)*I596/100),IF(ABS(G596)&gt;$O$4,ROUND(($O$4*I596/100),2),ABS(G596)*I596/100))),0)))),2)</f>
        <v>0</v>
      </c>
      <c r="P596" s="137"/>
      <c r="Q596" s="137"/>
      <c r="R596" s="137"/>
    </row>
    <row r="597" spans="1:18" customHeight="1" ht="13.2">
      <c r="A597" t="str">
        <f>IF(B597="","",A596+1)</f>
        <v/>
      </c>
      <c r="B597" s="143"/>
      <c r="D597" s="2"/>
      <c r="F597" s="143"/>
      <c r="G597" s="2"/>
      <c r="H597" s="121"/>
      <c r="I597" s="142"/>
      <c r="J597" s="2"/>
      <c r="L597" s="124"/>
      <c r="M597" s="136">
        <f>IF(I597="",0,(IF(H597="D",0,(G597*I597)/100)))</f>
        <v>0</v>
      </c>
      <c r="N597" s="136">
        <f>ROUND(IF(M597=0,(IF(I597="",0,((IF(F597&lt;$M$4,IF(ABS(G597)&lt;$O$2,0,ROUND(((ABS(G597)-$O$2)*I597)/100,2)),IF(ABS(G597)&lt;$O$4,0,ROUND(((ABS(G597)-$O$4)*I597)/100,2))))))),0),2)</f>
        <v>0</v>
      </c>
      <c r="O597" s="136">
        <f>ROUND(IF(I597="",0,((IF(M597=0,(IF(F597&lt;$M$4,IF(ABS(G597)&gt;$O$2,ROUND(($O$2*I597/100),2),ABS(G597)*I597/100),IF(ABS(G597)&gt;$O$4,ROUND(($O$4*I597/100),2),ABS(G597)*I597/100))),0)))),2)</f>
        <v>0</v>
      </c>
      <c r="P597" s="137"/>
      <c r="Q597" s="137"/>
      <c r="R597" s="137"/>
    </row>
    <row r="598" spans="1:18" customHeight="1" ht="13.2">
      <c r="A598" t="str">
        <f>IF(B598="","",A597+1)</f>
        <v/>
      </c>
      <c r="B598" s="143"/>
      <c r="D598" s="2"/>
      <c r="F598" s="143"/>
      <c r="G598" s="2"/>
      <c r="H598" s="121"/>
      <c r="I598" s="142"/>
      <c r="J598" s="2"/>
      <c r="L598" s="124"/>
      <c r="M598" s="136">
        <f>IF(I598="",0,(IF(H598="D",0,(G598*I598)/100)))</f>
        <v>0</v>
      </c>
      <c r="N598" s="136">
        <f>ROUND(IF(M598=0,(IF(I598="",0,((IF(F598&lt;$M$4,IF(ABS(G598)&lt;$O$2,0,ROUND(((ABS(G598)-$O$2)*I598)/100,2)),IF(ABS(G598)&lt;$O$4,0,ROUND(((ABS(G598)-$O$4)*I598)/100,2))))))),0),2)</f>
        <v>0</v>
      </c>
      <c r="O598" s="136">
        <f>ROUND(IF(I598="",0,((IF(M598=0,(IF(F598&lt;$M$4,IF(ABS(G598)&gt;$O$2,ROUND(($O$2*I598/100),2),ABS(G598)*I598/100),IF(ABS(G598)&gt;$O$4,ROUND(($O$4*I598/100),2),ABS(G598)*I598/100))),0)))),2)</f>
        <v>0</v>
      </c>
      <c r="P598" s="137"/>
      <c r="Q598" s="137"/>
      <c r="R598" s="137"/>
    </row>
    <row r="599" spans="1:18" customHeight="1" ht="13.2">
      <c r="A599" t="str">
        <f>IF(B599="","",A598+1)</f>
        <v/>
      </c>
      <c r="B599" s="143"/>
      <c r="D599" s="2"/>
      <c r="F599" s="143"/>
      <c r="G599" s="2"/>
      <c r="H599" s="121"/>
      <c r="I599" s="142"/>
      <c r="J599" s="2"/>
      <c r="L599" s="124"/>
      <c r="M599" s="136">
        <f>IF(I599="",0,(IF(H599="D",0,(G599*I599)/100)))</f>
        <v>0</v>
      </c>
      <c r="N599" s="136">
        <f>ROUND(IF(M599=0,(IF(I599="",0,((IF(F599&lt;$M$4,IF(ABS(G599)&lt;$O$2,0,ROUND(((ABS(G599)-$O$2)*I599)/100,2)),IF(ABS(G599)&lt;$O$4,0,ROUND(((ABS(G599)-$O$4)*I599)/100,2))))))),0),2)</f>
        <v>0</v>
      </c>
      <c r="O599" s="136">
        <f>ROUND(IF(I599="",0,((IF(M599=0,(IF(F599&lt;$M$4,IF(ABS(G599)&gt;$O$2,ROUND(($O$2*I599/100),2),ABS(G599)*I599/100),IF(ABS(G599)&gt;$O$4,ROUND(($O$4*I599/100),2),ABS(G599)*I599/100))),0)))),2)</f>
        <v>0</v>
      </c>
      <c r="P599" s="137"/>
      <c r="Q599" s="137"/>
      <c r="R599" s="137"/>
    </row>
    <row r="600" spans="1:18" customHeight="1" ht="13.2">
      <c r="A600" t="str">
        <f>IF(B600="","",A599+1)</f>
        <v/>
      </c>
      <c r="B600" s="143"/>
      <c r="D600" s="2"/>
      <c r="F600" s="143"/>
      <c r="G600" s="2"/>
      <c r="H600" s="121"/>
      <c r="I600" s="142"/>
      <c r="J600" s="2"/>
      <c r="L600" s="124"/>
      <c r="M600" s="136">
        <f>IF(I600="",0,(IF(H600="D",0,(G600*I600)/100)))</f>
        <v>0</v>
      </c>
      <c r="N600" s="136">
        <f>ROUND(IF(M600=0,(IF(I600="",0,((IF(F600&lt;$M$4,IF(ABS(G600)&lt;$O$2,0,ROUND(((ABS(G600)-$O$2)*I600)/100,2)),IF(ABS(G600)&lt;$O$4,0,ROUND(((ABS(G600)-$O$4)*I600)/100,2))))))),0),2)</f>
        <v>0</v>
      </c>
      <c r="O600" s="136">
        <f>ROUND(IF(I600="",0,((IF(M600=0,(IF(F600&lt;$M$4,IF(ABS(G600)&gt;$O$2,ROUND(($O$2*I600/100),2),ABS(G600)*I600/100),IF(ABS(G600)&gt;$O$4,ROUND(($O$4*I600/100),2),ABS(G600)*I600/100))),0)))),2)</f>
        <v>0</v>
      </c>
      <c r="P600" s="137"/>
      <c r="Q600" s="137"/>
      <c r="R600" s="137"/>
    </row>
    <row r="601" spans="1:18" customHeight="1" ht="13.2">
      <c r="A601" t="str">
        <f>IF(B601="","",A600+1)</f>
        <v/>
      </c>
      <c r="B601" s="143"/>
      <c r="D601" s="2"/>
      <c r="F601" s="143"/>
      <c r="G601" s="2"/>
      <c r="H601" s="121"/>
      <c r="I601" s="142"/>
      <c r="J601" s="2"/>
      <c r="L601" s="124"/>
      <c r="M601" s="136">
        <f>IF(I601="",0,(IF(H601="D",0,(G601*I601)/100)))</f>
        <v>0</v>
      </c>
      <c r="N601" s="136">
        <f>ROUND(IF(M601=0,(IF(I601="",0,((IF(F601&lt;$M$4,IF(ABS(G601)&lt;$O$2,0,ROUND(((ABS(G601)-$O$2)*I601)/100,2)),IF(ABS(G601)&lt;$O$4,0,ROUND(((ABS(G601)-$O$4)*I601)/100,2))))))),0),2)</f>
        <v>0</v>
      </c>
      <c r="O601" s="136">
        <f>ROUND(IF(I601="",0,((IF(M601=0,(IF(F601&lt;$M$4,IF(ABS(G601)&gt;$O$2,ROUND(($O$2*I601/100),2),ABS(G601)*I601/100),IF(ABS(G601)&gt;$O$4,ROUND(($O$4*I601/100),2),ABS(G601)*I601/100))),0)))),2)</f>
        <v>0</v>
      </c>
      <c r="P601" s="137"/>
      <c r="Q601" s="137"/>
      <c r="R601" s="137"/>
    </row>
    <row r="602" spans="1:18" customHeight="1" ht="13.2">
      <c r="A602" t="str">
        <f>IF(B602="","",A601+1)</f>
        <v/>
      </c>
      <c r="B602" s="143"/>
      <c r="D602" s="2"/>
      <c r="F602" s="143"/>
      <c r="G602" s="2"/>
      <c r="H602" s="121"/>
      <c r="I602" s="142"/>
      <c r="J602" s="2"/>
      <c r="L602" s="124"/>
      <c r="M602" s="136">
        <f>IF(I602="",0,(IF(H602="D",0,(G602*I602)/100)))</f>
        <v>0</v>
      </c>
      <c r="N602" s="136">
        <f>ROUND(IF(M602=0,(IF(I602="",0,((IF(F602&lt;$M$4,IF(ABS(G602)&lt;$O$2,0,ROUND(((ABS(G602)-$O$2)*I602)/100,2)),IF(ABS(G602)&lt;$O$4,0,ROUND(((ABS(G602)-$O$4)*I602)/100,2))))))),0),2)</f>
        <v>0</v>
      </c>
      <c r="O602" s="136">
        <f>ROUND(IF(I602="",0,((IF(M602=0,(IF(F602&lt;$M$4,IF(ABS(G602)&gt;$O$2,ROUND(($O$2*I602/100),2),ABS(G602)*I602/100),IF(ABS(G602)&gt;$O$4,ROUND(($O$4*I602/100),2),ABS(G602)*I602/100))),0)))),2)</f>
        <v>0</v>
      </c>
      <c r="P602" s="137"/>
      <c r="Q602" s="137"/>
      <c r="R602" s="137"/>
    </row>
    <row r="603" spans="1:18" customHeight="1" ht="13.2">
      <c r="A603" t="str">
        <f>IF(B603="","",A602+1)</f>
        <v/>
      </c>
      <c r="B603" s="143"/>
      <c r="D603" s="2"/>
      <c r="F603" s="143"/>
      <c r="G603" s="2"/>
      <c r="H603" s="121"/>
      <c r="I603" s="142"/>
      <c r="J603" s="2"/>
      <c r="L603" s="124"/>
      <c r="M603" s="136">
        <f>IF(I603="",0,(IF(H603="D",0,(G603*I603)/100)))</f>
        <v>0</v>
      </c>
      <c r="N603" s="136">
        <f>ROUND(IF(M603=0,(IF(I603="",0,((IF(F603&lt;$M$4,IF(ABS(G603)&lt;$O$2,0,ROUND(((ABS(G603)-$O$2)*I603)/100,2)),IF(ABS(G603)&lt;$O$4,0,ROUND(((ABS(G603)-$O$4)*I603)/100,2))))))),0),2)</f>
        <v>0</v>
      </c>
      <c r="O603" s="136">
        <f>ROUND(IF(I603="",0,((IF(M603=0,(IF(F603&lt;$M$4,IF(ABS(G603)&gt;$O$2,ROUND(($O$2*I603/100),2),ABS(G603)*I603/100),IF(ABS(G603)&gt;$O$4,ROUND(($O$4*I603/100),2),ABS(G603)*I603/100))),0)))),2)</f>
        <v>0</v>
      </c>
      <c r="P603" s="137"/>
      <c r="Q603" s="137"/>
      <c r="R603" s="137"/>
    </row>
    <row r="604" spans="1:18" customHeight="1" ht="13.2">
      <c r="A604" t="str">
        <f>IF(B604="","",A603+1)</f>
        <v/>
      </c>
      <c r="B604" s="143"/>
      <c r="D604" s="2"/>
      <c r="F604" s="143"/>
      <c r="G604" s="2"/>
      <c r="H604" s="121"/>
      <c r="I604" s="142"/>
      <c r="J604" s="2"/>
      <c r="L604" s="124"/>
      <c r="M604" s="136">
        <f>IF(I604="",0,(IF(H604="D",0,(G604*I604)/100)))</f>
        <v>0</v>
      </c>
      <c r="N604" s="136">
        <f>ROUND(IF(M604=0,(IF(I604="",0,((IF(F604&lt;$M$4,IF(ABS(G604)&lt;$O$2,0,ROUND(((ABS(G604)-$O$2)*I604)/100,2)),IF(ABS(G604)&lt;$O$4,0,ROUND(((ABS(G604)-$O$4)*I604)/100,2))))))),0),2)</f>
        <v>0</v>
      </c>
      <c r="O604" s="136">
        <f>ROUND(IF(I604="",0,((IF(M604=0,(IF(F604&lt;$M$4,IF(ABS(G604)&gt;$O$2,ROUND(($O$2*I604/100),2),ABS(G604)*I604/100),IF(ABS(G604)&gt;$O$4,ROUND(($O$4*I604/100),2),ABS(G604)*I604/100))),0)))),2)</f>
        <v>0</v>
      </c>
      <c r="P604" s="137"/>
      <c r="Q604" s="137"/>
      <c r="R604" s="137"/>
    </row>
    <row r="605" spans="1:18" customHeight="1" ht="13.2">
      <c r="A605" t="str">
        <f>IF(B605="","",A604+1)</f>
        <v/>
      </c>
      <c r="B605" s="143"/>
      <c r="D605" s="2"/>
      <c r="F605" s="143"/>
      <c r="G605" s="2"/>
      <c r="H605" s="121"/>
      <c r="I605" s="142"/>
      <c r="J605" s="2"/>
      <c r="L605" s="124"/>
      <c r="M605" s="136">
        <f>IF(I605="",0,(IF(H605="D",0,(G605*I605)/100)))</f>
        <v>0</v>
      </c>
      <c r="N605" s="136">
        <f>ROUND(IF(M605=0,(IF(I605="",0,((IF(F605&lt;$M$4,IF(ABS(G605)&lt;$O$2,0,ROUND(((ABS(G605)-$O$2)*I605)/100,2)),IF(ABS(G605)&lt;$O$4,0,ROUND(((ABS(G605)-$O$4)*I605)/100,2))))))),0),2)</f>
        <v>0</v>
      </c>
      <c r="O605" s="136">
        <f>ROUND(IF(I605="",0,((IF(M605=0,(IF(F605&lt;$M$4,IF(ABS(G605)&gt;$O$2,ROUND(($O$2*I605/100),2),ABS(G605)*I605/100),IF(ABS(G605)&gt;$O$4,ROUND(($O$4*I605/100),2),ABS(G605)*I605/100))),0)))),2)</f>
        <v>0</v>
      </c>
      <c r="P605" s="137"/>
      <c r="Q605" s="137"/>
      <c r="R605" s="137"/>
    </row>
    <row r="606" spans="1:18" customHeight="1" ht="13.2">
      <c r="A606" t="str">
        <f>IF(B606="","",A605+1)</f>
        <v/>
      </c>
      <c r="B606" s="143"/>
      <c r="D606" s="2"/>
      <c r="F606" s="143"/>
      <c r="G606" s="2"/>
      <c r="H606" s="121"/>
      <c r="I606" s="142"/>
      <c r="J606" s="2"/>
      <c r="L606" s="124"/>
      <c r="M606" s="136">
        <f>IF(I606="",0,(IF(H606="D",0,(G606*I606)/100)))</f>
        <v>0</v>
      </c>
      <c r="N606" s="136">
        <f>ROUND(IF(M606=0,(IF(I606="",0,((IF(F606&lt;$M$4,IF(ABS(G606)&lt;$O$2,0,ROUND(((ABS(G606)-$O$2)*I606)/100,2)),IF(ABS(G606)&lt;$O$4,0,ROUND(((ABS(G606)-$O$4)*I606)/100,2))))))),0),2)</f>
        <v>0</v>
      </c>
      <c r="O606" s="136">
        <f>ROUND(IF(I606="",0,((IF(M606=0,(IF(F606&lt;$M$4,IF(ABS(G606)&gt;$O$2,ROUND(($O$2*I606/100),2),ABS(G606)*I606/100),IF(ABS(G606)&gt;$O$4,ROUND(($O$4*I606/100),2),ABS(G606)*I606/100))),0)))),2)</f>
        <v>0</v>
      </c>
      <c r="P606" s="137"/>
      <c r="Q606" s="137"/>
      <c r="R606" s="137"/>
    </row>
    <row r="607" spans="1:18" customHeight="1" ht="13.2">
      <c r="A607" t="str">
        <f>IF(B607="","",A606+1)</f>
        <v/>
      </c>
      <c r="B607" s="143"/>
      <c r="D607" s="2"/>
      <c r="F607" s="143"/>
      <c r="G607" s="2"/>
      <c r="H607" s="121"/>
      <c r="I607" s="142"/>
      <c r="J607" s="2"/>
      <c r="L607" s="124"/>
      <c r="M607" s="136">
        <f>IF(I607="",0,(IF(H607="D",0,(G607*I607)/100)))</f>
        <v>0</v>
      </c>
      <c r="N607" s="136">
        <f>ROUND(IF(M607=0,(IF(I607="",0,((IF(F607&lt;$M$4,IF(ABS(G607)&lt;$O$2,0,ROUND(((ABS(G607)-$O$2)*I607)/100,2)),IF(ABS(G607)&lt;$O$4,0,ROUND(((ABS(G607)-$O$4)*I607)/100,2))))))),0),2)</f>
        <v>0</v>
      </c>
      <c r="O607" s="136">
        <f>ROUND(IF(I607="",0,((IF(M607=0,(IF(F607&lt;$M$4,IF(ABS(G607)&gt;$O$2,ROUND(($O$2*I607/100),2),ABS(G607)*I607/100),IF(ABS(G607)&gt;$O$4,ROUND(($O$4*I607/100),2),ABS(G607)*I607/100))),0)))),2)</f>
        <v>0</v>
      </c>
      <c r="P607" s="137"/>
      <c r="Q607" s="137"/>
      <c r="R607" s="137"/>
    </row>
    <row r="608" spans="1:18" customHeight="1" ht="13.2">
      <c r="A608" t="str">
        <f>IF(B608="","",A607+1)</f>
        <v/>
      </c>
      <c r="B608" s="143"/>
      <c r="D608" s="2"/>
      <c r="F608" s="143"/>
      <c r="G608" s="2"/>
      <c r="H608" s="121"/>
      <c r="I608" s="142"/>
      <c r="J608" s="2"/>
      <c r="L608" s="124"/>
      <c r="M608" s="136">
        <f>IF(I608="",0,(IF(H608="D",0,(G608*I608)/100)))</f>
        <v>0</v>
      </c>
      <c r="N608" s="136">
        <f>ROUND(IF(M608=0,(IF(I608="",0,((IF(F608&lt;$M$4,IF(ABS(G608)&lt;$O$2,0,ROUND(((ABS(G608)-$O$2)*I608)/100,2)),IF(ABS(G608)&lt;$O$4,0,ROUND(((ABS(G608)-$O$4)*I608)/100,2))))))),0),2)</f>
        <v>0</v>
      </c>
      <c r="O608" s="136">
        <f>ROUND(IF(I608="",0,((IF(M608=0,(IF(F608&lt;$M$4,IF(ABS(G608)&gt;$O$2,ROUND(($O$2*I608/100),2),ABS(G608)*I608/100),IF(ABS(G608)&gt;$O$4,ROUND(($O$4*I608/100),2),ABS(G608)*I608/100))),0)))),2)</f>
        <v>0</v>
      </c>
      <c r="P608" s="137"/>
      <c r="Q608" s="137"/>
      <c r="R608" s="137"/>
    </row>
    <row r="609" spans="1:18" customHeight="1" ht="13.2">
      <c r="A609" t="str">
        <f>IF(B609="","",A608+1)</f>
        <v/>
      </c>
      <c r="B609" s="143"/>
      <c r="D609" s="2"/>
      <c r="F609" s="143"/>
      <c r="G609" s="2"/>
      <c r="H609" s="121"/>
      <c r="I609" s="142"/>
      <c r="J609" s="2"/>
      <c r="L609" s="124"/>
      <c r="M609" s="136">
        <f>IF(I609="",0,(IF(H609="D",0,(G609*I609)/100)))</f>
        <v>0</v>
      </c>
      <c r="N609" s="136">
        <f>ROUND(IF(M609=0,(IF(I609="",0,((IF(F609&lt;$M$4,IF(ABS(G609)&lt;$O$2,0,ROUND(((ABS(G609)-$O$2)*I609)/100,2)),IF(ABS(G609)&lt;$O$4,0,ROUND(((ABS(G609)-$O$4)*I609)/100,2))))))),0),2)</f>
        <v>0</v>
      </c>
      <c r="O609" s="136">
        <f>ROUND(IF(I609="",0,((IF(M609=0,(IF(F609&lt;$M$4,IF(ABS(G609)&gt;$O$2,ROUND(($O$2*I609/100),2),ABS(G609)*I609/100),IF(ABS(G609)&gt;$O$4,ROUND(($O$4*I609/100),2),ABS(G609)*I609/100))),0)))),2)</f>
        <v>0</v>
      </c>
      <c r="P609" s="137"/>
      <c r="Q609" s="137"/>
      <c r="R609" s="137"/>
    </row>
    <row r="610" spans="1:18" customHeight="1" ht="13.2">
      <c r="A610" t="str">
        <f>IF(B610="","",A609+1)</f>
        <v/>
      </c>
      <c r="B610" s="143"/>
      <c r="D610" s="2"/>
      <c r="F610" s="143"/>
      <c r="G610" s="2"/>
      <c r="H610" s="121"/>
      <c r="I610" s="142"/>
      <c r="J610" s="2"/>
      <c r="L610" s="124"/>
      <c r="M610" s="136">
        <f>IF(I610="",0,(IF(H610="D",0,(G610*I610)/100)))</f>
        <v>0</v>
      </c>
      <c r="N610" s="136">
        <f>ROUND(IF(M610=0,(IF(I610="",0,((IF(F610&lt;$M$4,IF(ABS(G610)&lt;$O$2,0,ROUND(((ABS(G610)-$O$2)*I610)/100,2)),IF(ABS(G610)&lt;$O$4,0,ROUND(((ABS(G610)-$O$4)*I610)/100,2))))))),0),2)</f>
        <v>0</v>
      </c>
      <c r="O610" s="136">
        <f>ROUND(IF(I610="",0,((IF(M610=0,(IF(F610&lt;$M$4,IF(ABS(G610)&gt;$O$2,ROUND(($O$2*I610/100),2),ABS(G610)*I610/100),IF(ABS(G610)&gt;$O$4,ROUND(($O$4*I610/100),2),ABS(G610)*I610/100))),0)))),2)</f>
        <v>0</v>
      </c>
      <c r="P610" s="137"/>
      <c r="Q610" s="137"/>
      <c r="R610" s="137"/>
    </row>
    <row r="611" spans="1:18" customHeight="1" ht="13.2">
      <c r="A611" t="str">
        <f>IF(B611="","",A610+1)</f>
        <v/>
      </c>
      <c r="B611" s="143"/>
      <c r="D611" s="2"/>
      <c r="F611" s="143"/>
      <c r="G611" s="2"/>
      <c r="H611" s="121"/>
      <c r="I611" s="142"/>
      <c r="J611" s="2"/>
      <c r="L611" s="124"/>
      <c r="M611" s="136">
        <f>IF(I611="",0,(IF(H611="D",0,(G611*I611)/100)))</f>
        <v>0</v>
      </c>
      <c r="N611" s="136">
        <f>ROUND(IF(M611=0,(IF(I611="",0,((IF(F611&lt;$M$4,IF(ABS(G611)&lt;$O$2,0,ROUND(((ABS(G611)-$O$2)*I611)/100,2)),IF(ABS(G611)&lt;$O$4,0,ROUND(((ABS(G611)-$O$4)*I611)/100,2))))))),0),2)</f>
        <v>0</v>
      </c>
      <c r="O611" s="136">
        <f>ROUND(IF(I611="",0,((IF(M611=0,(IF(F611&lt;$M$4,IF(ABS(G611)&gt;$O$2,ROUND(($O$2*I611/100),2),ABS(G611)*I611/100),IF(ABS(G611)&gt;$O$4,ROUND(($O$4*I611/100),2),ABS(G611)*I611/100))),0)))),2)</f>
        <v>0</v>
      </c>
      <c r="P611" s="137"/>
      <c r="Q611" s="137"/>
      <c r="R611" s="137"/>
    </row>
    <row r="612" spans="1:18" customHeight="1" ht="13.2">
      <c r="A612" t="str">
        <f>IF(B612="","",A611+1)</f>
        <v/>
      </c>
      <c r="B612" s="143"/>
      <c r="D612" s="2"/>
      <c r="F612" s="143"/>
      <c r="G612" s="2"/>
      <c r="H612" s="121"/>
      <c r="I612" s="142"/>
      <c r="J612" s="2"/>
      <c r="L612" s="124"/>
      <c r="M612" s="136">
        <f>IF(I612="",0,(IF(H612="D",0,(G612*I612)/100)))</f>
        <v>0</v>
      </c>
      <c r="N612" s="136">
        <f>ROUND(IF(M612=0,(IF(I612="",0,((IF(F612&lt;$M$4,IF(ABS(G612)&lt;$O$2,0,ROUND(((ABS(G612)-$O$2)*I612)/100,2)),IF(ABS(G612)&lt;$O$4,0,ROUND(((ABS(G612)-$O$4)*I612)/100,2))))))),0),2)</f>
        <v>0</v>
      </c>
      <c r="O612" s="136">
        <f>ROUND(IF(I612="",0,((IF(M612=0,(IF(F612&lt;$M$4,IF(ABS(G612)&gt;$O$2,ROUND(($O$2*I612/100),2),ABS(G612)*I612/100),IF(ABS(G612)&gt;$O$4,ROUND(($O$4*I612/100),2),ABS(G612)*I612/100))),0)))),2)</f>
        <v>0</v>
      </c>
      <c r="P612" s="137"/>
      <c r="Q612" s="137"/>
      <c r="R612" s="137"/>
    </row>
    <row r="613" spans="1:18" customHeight="1" ht="13.2">
      <c r="A613" t="str">
        <f>IF(B613="","",A612+1)</f>
        <v/>
      </c>
      <c r="B613" s="143"/>
      <c r="D613" s="2"/>
      <c r="F613" s="143"/>
      <c r="G613" s="2"/>
      <c r="H613" s="121"/>
      <c r="I613" s="142"/>
      <c r="J613" s="2"/>
      <c r="L613" s="124"/>
      <c r="M613" s="136">
        <f>IF(I613="",0,(IF(H613="D",0,(G613*I613)/100)))</f>
        <v>0</v>
      </c>
      <c r="N613" s="136">
        <f>ROUND(IF(M613=0,(IF(I613="",0,((IF(F613&lt;$M$4,IF(ABS(G613)&lt;$O$2,0,ROUND(((ABS(G613)-$O$2)*I613)/100,2)),IF(ABS(G613)&lt;$O$4,0,ROUND(((ABS(G613)-$O$4)*I613)/100,2))))))),0),2)</f>
        <v>0</v>
      </c>
      <c r="O613" s="136">
        <f>ROUND(IF(I613="",0,((IF(M613=0,(IF(F613&lt;$M$4,IF(ABS(G613)&gt;$O$2,ROUND(($O$2*I613/100),2),ABS(G613)*I613/100),IF(ABS(G613)&gt;$O$4,ROUND(($O$4*I613/100),2),ABS(G613)*I613/100))),0)))),2)</f>
        <v>0</v>
      </c>
      <c r="P613" s="137"/>
      <c r="Q613" s="137"/>
      <c r="R613" s="137"/>
    </row>
    <row r="614" spans="1:18" customHeight="1" ht="13.2">
      <c r="A614" t="str">
        <f>IF(B614="","",A613+1)</f>
        <v/>
      </c>
      <c r="B614" s="143"/>
      <c r="D614" s="2"/>
      <c r="F614" s="143"/>
      <c r="G614" s="2"/>
      <c r="H614" s="121"/>
      <c r="I614" s="142"/>
      <c r="J614" s="2"/>
      <c r="L614" s="124"/>
      <c r="M614" s="136">
        <f>IF(I614="",0,(IF(H614="D",0,(G614*I614)/100)))</f>
        <v>0</v>
      </c>
      <c r="N614" s="136">
        <f>ROUND(IF(M614=0,(IF(I614="",0,((IF(F614&lt;$M$4,IF(ABS(G614)&lt;$O$2,0,ROUND(((ABS(G614)-$O$2)*I614)/100,2)),IF(ABS(G614)&lt;$O$4,0,ROUND(((ABS(G614)-$O$4)*I614)/100,2))))))),0),2)</f>
        <v>0</v>
      </c>
      <c r="O614" s="136">
        <f>ROUND(IF(I614="",0,((IF(M614=0,(IF(F614&lt;$M$4,IF(ABS(G614)&gt;$O$2,ROUND(($O$2*I614/100),2),ABS(G614)*I614/100),IF(ABS(G614)&gt;$O$4,ROUND(($O$4*I614/100),2),ABS(G614)*I614/100))),0)))),2)</f>
        <v>0</v>
      </c>
      <c r="P614" s="137"/>
      <c r="Q614" s="137"/>
      <c r="R614" s="137"/>
    </row>
    <row r="615" spans="1:18" customHeight="1" ht="13.2">
      <c r="A615" t="str">
        <f>IF(B615="","",A614+1)</f>
        <v/>
      </c>
      <c r="B615" s="143"/>
      <c r="D615" s="2"/>
      <c r="F615" s="143"/>
      <c r="G615" s="2"/>
      <c r="H615" s="121"/>
      <c r="I615" s="142"/>
      <c r="J615" s="2"/>
      <c r="L615" s="124"/>
      <c r="M615" s="136">
        <f>IF(I615="",0,(IF(H615="D",0,(G615*I615)/100)))</f>
        <v>0</v>
      </c>
      <c r="N615" s="136">
        <f>ROUND(IF(M615=0,(IF(I615="",0,((IF(F615&lt;$M$4,IF(ABS(G615)&lt;$O$2,0,ROUND(((ABS(G615)-$O$2)*I615)/100,2)),IF(ABS(G615)&lt;$O$4,0,ROUND(((ABS(G615)-$O$4)*I615)/100,2))))))),0),2)</f>
        <v>0</v>
      </c>
      <c r="O615" s="136">
        <f>ROUND(IF(I615="",0,((IF(M615=0,(IF(F615&lt;$M$4,IF(ABS(G615)&gt;$O$2,ROUND(($O$2*I615/100),2),ABS(G615)*I615/100),IF(ABS(G615)&gt;$O$4,ROUND(($O$4*I615/100),2),ABS(G615)*I615/100))),0)))),2)</f>
        <v>0</v>
      </c>
      <c r="P615" s="137"/>
      <c r="Q615" s="137"/>
      <c r="R615" s="137"/>
    </row>
    <row r="616" spans="1:18" customHeight="1" ht="13.2">
      <c r="A616" t="str">
        <f>IF(B616="","",A615+1)</f>
        <v/>
      </c>
      <c r="B616" s="143"/>
      <c r="D616" s="2"/>
      <c r="F616" s="143"/>
      <c r="G616" s="2"/>
      <c r="H616" s="121"/>
      <c r="I616" s="142"/>
      <c r="J616" s="2"/>
      <c r="L616" s="124"/>
      <c r="M616" s="136">
        <f>IF(I616="",0,(IF(H616="D",0,(G616*I616)/100)))</f>
        <v>0</v>
      </c>
      <c r="N616" s="136">
        <f>ROUND(IF(M616=0,(IF(I616="",0,((IF(F616&lt;$M$4,IF(ABS(G616)&lt;$O$2,0,ROUND(((ABS(G616)-$O$2)*I616)/100,2)),IF(ABS(G616)&lt;$O$4,0,ROUND(((ABS(G616)-$O$4)*I616)/100,2))))))),0),2)</f>
        <v>0</v>
      </c>
      <c r="O616" s="136">
        <f>ROUND(IF(I616="",0,((IF(M616=0,(IF(F616&lt;$M$4,IF(ABS(G616)&gt;$O$2,ROUND(($O$2*I616/100),2),ABS(G616)*I616/100),IF(ABS(G616)&gt;$O$4,ROUND(($O$4*I616/100),2),ABS(G616)*I616/100))),0)))),2)</f>
        <v>0</v>
      </c>
      <c r="P616" s="137"/>
      <c r="Q616" s="137"/>
      <c r="R616" s="137"/>
    </row>
    <row r="617" spans="1:18" customHeight="1" ht="13.2">
      <c r="A617" t="str">
        <f>IF(B617="","",A616+1)</f>
        <v/>
      </c>
      <c r="B617" s="143"/>
      <c r="D617" s="2"/>
      <c r="F617" s="143"/>
      <c r="G617" s="2"/>
      <c r="H617" s="121"/>
      <c r="I617" s="142"/>
      <c r="J617" s="2"/>
      <c r="L617" s="124"/>
      <c r="M617" s="136">
        <f>IF(I617="",0,(IF(H617="D",0,(G617*I617)/100)))</f>
        <v>0</v>
      </c>
      <c r="N617" s="136">
        <f>ROUND(IF(M617=0,(IF(I617="",0,((IF(F617&lt;$M$4,IF(ABS(G617)&lt;$O$2,0,ROUND(((ABS(G617)-$O$2)*I617)/100,2)),IF(ABS(G617)&lt;$O$4,0,ROUND(((ABS(G617)-$O$4)*I617)/100,2))))))),0),2)</f>
        <v>0</v>
      </c>
      <c r="O617" s="136">
        <f>ROUND(IF(I617="",0,((IF(M617=0,(IF(F617&lt;$M$4,IF(ABS(G617)&gt;$O$2,ROUND(($O$2*I617/100),2),ABS(G617)*I617/100),IF(ABS(G617)&gt;$O$4,ROUND(($O$4*I617/100),2),ABS(G617)*I617/100))),0)))),2)</f>
        <v>0</v>
      </c>
      <c r="P617" s="137"/>
      <c r="Q617" s="137"/>
      <c r="R617" s="137"/>
    </row>
    <row r="618" spans="1:18" customHeight="1" ht="13.2">
      <c r="A618" t="str">
        <f>IF(B618="","",A617+1)</f>
        <v/>
      </c>
      <c r="B618" s="143"/>
      <c r="D618" s="2"/>
      <c r="F618" s="143"/>
      <c r="G618" s="2"/>
      <c r="H618" s="121"/>
      <c r="I618" s="142"/>
      <c r="J618" s="2"/>
      <c r="L618" s="124"/>
      <c r="M618" s="136">
        <f>IF(I618="",0,(IF(H618="D",0,(G618*I618)/100)))</f>
        <v>0</v>
      </c>
      <c r="N618" s="136">
        <f>ROUND(IF(M618=0,(IF(I618="",0,((IF(F618&lt;$M$4,IF(ABS(G618)&lt;$O$2,0,ROUND(((ABS(G618)-$O$2)*I618)/100,2)),IF(ABS(G618)&lt;$O$4,0,ROUND(((ABS(G618)-$O$4)*I618)/100,2))))))),0),2)</f>
        <v>0</v>
      </c>
      <c r="O618" s="136">
        <f>ROUND(IF(I618="",0,((IF(M618=0,(IF(F618&lt;$M$4,IF(ABS(G618)&gt;$O$2,ROUND(($O$2*I618/100),2),ABS(G618)*I618/100),IF(ABS(G618)&gt;$O$4,ROUND(($O$4*I618/100),2),ABS(G618)*I618/100))),0)))),2)</f>
        <v>0</v>
      </c>
      <c r="P618" s="137"/>
      <c r="Q618" s="137"/>
      <c r="R618" s="137"/>
    </row>
    <row r="619" spans="1:18" customHeight="1" ht="13.2">
      <c r="A619" t="str">
        <f>IF(B619="","",A618+1)</f>
        <v/>
      </c>
      <c r="B619" s="143"/>
      <c r="D619" s="2"/>
      <c r="F619" s="143"/>
      <c r="G619" s="2"/>
      <c r="H619" s="121"/>
      <c r="I619" s="142"/>
      <c r="J619" s="2"/>
      <c r="L619" s="124"/>
      <c r="M619" s="136">
        <f>IF(I619="",0,(IF(H619="D",0,(G619*I619)/100)))</f>
        <v>0</v>
      </c>
      <c r="N619" s="136">
        <f>ROUND(IF(M619=0,(IF(I619="",0,((IF(F619&lt;$M$4,IF(ABS(G619)&lt;$O$2,0,ROUND(((ABS(G619)-$O$2)*I619)/100,2)),IF(ABS(G619)&lt;$O$4,0,ROUND(((ABS(G619)-$O$4)*I619)/100,2))))))),0),2)</f>
        <v>0</v>
      </c>
      <c r="O619" s="136">
        <f>ROUND(IF(I619="",0,((IF(M619=0,(IF(F619&lt;$M$4,IF(ABS(G619)&gt;$O$2,ROUND(($O$2*I619/100),2),ABS(G619)*I619/100),IF(ABS(G619)&gt;$O$4,ROUND(($O$4*I619/100),2),ABS(G619)*I619/100))),0)))),2)</f>
        <v>0</v>
      </c>
      <c r="P619" s="137"/>
      <c r="Q619" s="137"/>
      <c r="R619" s="137"/>
    </row>
    <row r="620" spans="1:18" customHeight="1" ht="13.2">
      <c r="A620" t="str">
        <f>IF(B620="","",A619+1)</f>
        <v/>
      </c>
      <c r="B620" s="143"/>
      <c r="D620" s="2"/>
      <c r="F620" s="143"/>
      <c r="G620" s="2"/>
      <c r="H620" s="121"/>
      <c r="I620" s="142"/>
      <c r="J620" s="2"/>
      <c r="L620" s="124"/>
      <c r="M620" s="136">
        <f>IF(I620="",0,(IF(H620="D",0,(G620*I620)/100)))</f>
        <v>0</v>
      </c>
      <c r="N620" s="136">
        <f>ROUND(IF(M620=0,(IF(I620="",0,((IF(F620&lt;$M$4,IF(ABS(G620)&lt;$O$2,0,ROUND(((ABS(G620)-$O$2)*I620)/100,2)),IF(ABS(G620)&lt;$O$4,0,ROUND(((ABS(G620)-$O$4)*I620)/100,2))))))),0),2)</f>
        <v>0</v>
      </c>
      <c r="O620" s="136">
        <f>ROUND(IF(I620="",0,((IF(M620=0,(IF(F620&lt;$M$4,IF(ABS(G620)&gt;$O$2,ROUND(($O$2*I620/100),2),ABS(G620)*I620/100),IF(ABS(G620)&gt;$O$4,ROUND(($O$4*I620/100),2),ABS(G620)*I620/100))),0)))),2)</f>
        <v>0</v>
      </c>
      <c r="P620" s="137"/>
      <c r="Q620" s="137"/>
      <c r="R620" s="137"/>
    </row>
    <row r="621" spans="1:18" customHeight="1" ht="13.2">
      <c r="A621" t="str">
        <f>IF(B621="","",A620+1)</f>
        <v/>
      </c>
      <c r="B621" s="143"/>
      <c r="D621" s="2"/>
      <c r="F621" s="143"/>
      <c r="G621" s="2"/>
      <c r="H621" s="121"/>
      <c r="I621" s="142"/>
      <c r="J621" s="2"/>
      <c r="L621" s="124"/>
      <c r="M621" s="136">
        <f>IF(I621="",0,(IF(H621="D",0,(G621*I621)/100)))</f>
        <v>0</v>
      </c>
      <c r="N621" s="136">
        <f>ROUND(IF(M621=0,(IF(I621="",0,((IF(F621&lt;$M$4,IF(ABS(G621)&lt;$O$2,0,ROUND(((ABS(G621)-$O$2)*I621)/100,2)),IF(ABS(G621)&lt;$O$4,0,ROUND(((ABS(G621)-$O$4)*I621)/100,2))))))),0),2)</f>
        <v>0</v>
      </c>
      <c r="O621" s="136">
        <f>ROUND(IF(I621="",0,((IF(M621=0,(IF(F621&lt;$M$4,IF(ABS(G621)&gt;$O$2,ROUND(($O$2*I621/100),2),ABS(G621)*I621/100),IF(ABS(G621)&gt;$O$4,ROUND(($O$4*I621/100),2),ABS(G621)*I621/100))),0)))),2)</f>
        <v>0</v>
      </c>
      <c r="P621" s="137"/>
      <c r="Q621" s="137"/>
      <c r="R621" s="137"/>
    </row>
    <row r="622" spans="1:18" customHeight="1" ht="13.2">
      <c r="A622" t="str">
        <f>IF(B622="","",A621+1)</f>
        <v/>
      </c>
      <c r="B622" s="143"/>
      <c r="D622" s="2"/>
      <c r="F622" s="143"/>
      <c r="G622" s="2"/>
      <c r="H622" s="121"/>
      <c r="I622" s="142"/>
      <c r="J622" s="2"/>
      <c r="L622" s="124"/>
      <c r="M622" s="136">
        <f>IF(I622="",0,(IF(H622="D",0,(G622*I622)/100)))</f>
        <v>0</v>
      </c>
      <c r="N622" s="136">
        <f>ROUND(IF(M622=0,(IF(I622="",0,((IF(F622&lt;$M$4,IF(ABS(G622)&lt;$O$2,0,ROUND(((ABS(G622)-$O$2)*I622)/100,2)),IF(ABS(G622)&lt;$O$4,0,ROUND(((ABS(G622)-$O$4)*I622)/100,2))))))),0),2)</f>
        <v>0</v>
      </c>
      <c r="O622" s="136">
        <f>ROUND(IF(I622="",0,((IF(M622=0,(IF(F622&lt;$M$4,IF(ABS(G622)&gt;$O$2,ROUND(($O$2*I622/100),2),ABS(G622)*I622/100),IF(ABS(G622)&gt;$O$4,ROUND(($O$4*I622/100),2),ABS(G622)*I622/100))),0)))),2)</f>
        <v>0</v>
      </c>
      <c r="P622" s="137"/>
      <c r="Q622" s="137"/>
      <c r="R622" s="137"/>
    </row>
    <row r="623" spans="1:18" customHeight="1" ht="13.2">
      <c r="A623" t="str">
        <f>IF(B623="","",A622+1)</f>
        <v/>
      </c>
      <c r="B623" s="143"/>
      <c r="D623" s="2"/>
      <c r="F623" s="143"/>
      <c r="G623" s="2"/>
      <c r="H623" s="121"/>
      <c r="I623" s="142"/>
      <c r="J623" s="2"/>
      <c r="L623" s="124"/>
      <c r="M623" s="136">
        <f>IF(I623="",0,(IF(H623="D",0,(G623*I623)/100)))</f>
        <v>0</v>
      </c>
      <c r="N623" s="136">
        <f>ROUND(IF(M623=0,(IF(I623="",0,((IF(F623&lt;$M$4,IF(ABS(G623)&lt;$O$2,0,ROUND(((ABS(G623)-$O$2)*I623)/100,2)),IF(ABS(G623)&lt;$O$4,0,ROUND(((ABS(G623)-$O$4)*I623)/100,2))))))),0),2)</f>
        <v>0</v>
      </c>
      <c r="O623" s="136">
        <f>ROUND(IF(I623="",0,((IF(M623=0,(IF(F623&lt;$M$4,IF(ABS(G623)&gt;$O$2,ROUND(($O$2*I623/100),2),ABS(G623)*I623/100),IF(ABS(G623)&gt;$O$4,ROUND(($O$4*I623/100),2),ABS(G623)*I623/100))),0)))),2)</f>
        <v>0</v>
      </c>
      <c r="P623" s="137"/>
      <c r="Q623" s="137"/>
      <c r="R623" s="137"/>
    </row>
    <row r="624" spans="1:18" customHeight="1" ht="13.2">
      <c r="A624" t="str">
        <f>IF(B624="","",A623+1)</f>
        <v/>
      </c>
      <c r="B624" s="143"/>
      <c r="D624" s="2"/>
      <c r="F624" s="143"/>
      <c r="G624" s="2"/>
      <c r="H624" s="121"/>
      <c r="I624" s="142"/>
      <c r="J624" s="2"/>
      <c r="L624" s="124"/>
      <c r="M624" s="136">
        <f>IF(I624="",0,(IF(H624="D",0,(G624*I624)/100)))</f>
        <v>0</v>
      </c>
      <c r="N624" s="136">
        <f>ROUND(IF(M624=0,(IF(I624="",0,((IF(F624&lt;$M$4,IF(ABS(G624)&lt;$O$2,0,ROUND(((ABS(G624)-$O$2)*I624)/100,2)),IF(ABS(G624)&lt;$O$4,0,ROUND(((ABS(G624)-$O$4)*I624)/100,2))))))),0),2)</f>
        <v>0</v>
      </c>
      <c r="O624" s="136">
        <f>ROUND(IF(I624="",0,((IF(M624=0,(IF(F624&lt;$M$4,IF(ABS(G624)&gt;$O$2,ROUND(($O$2*I624/100),2),ABS(G624)*I624/100),IF(ABS(G624)&gt;$O$4,ROUND(($O$4*I624/100),2),ABS(G624)*I624/100))),0)))),2)</f>
        <v>0</v>
      </c>
      <c r="P624" s="137"/>
      <c r="Q624" s="137"/>
      <c r="R624" s="137"/>
    </row>
    <row r="625" spans="1:18" customHeight="1" ht="13.2">
      <c r="A625" t="str">
        <f>IF(B625="","",A624+1)</f>
        <v/>
      </c>
      <c r="B625" s="143"/>
      <c r="D625" s="2"/>
      <c r="F625" s="143"/>
      <c r="G625" s="2"/>
      <c r="H625" s="121"/>
      <c r="I625" s="142"/>
      <c r="J625" s="2"/>
      <c r="L625" s="124"/>
      <c r="M625" s="136">
        <f>IF(I625="",0,(IF(H625="D",0,(G625*I625)/100)))</f>
        <v>0</v>
      </c>
      <c r="N625" s="136">
        <f>ROUND(IF(M625=0,(IF(I625="",0,((IF(F625&lt;$M$4,IF(ABS(G625)&lt;$O$2,0,ROUND(((ABS(G625)-$O$2)*I625)/100,2)),IF(ABS(G625)&lt;$O$4,0,ROUND(((ABS(G625)-$O$4)*I625)/100,2))))))),0),2)</f>
        <v>0</v>
      </c>
      <c r="O625" s="136">
        <f>ROUND(IF(I625="",0,((IF(M625=0,(IF(F625&lt;$M$4,IF(ABS(G625)&gt;$O$2,ROUND(($O$2*I625/100),2),ABS(G625)*I625/100),IF(ABS(G625)&gt;$O$4,ROUND(($O$4*I625/100),2),ABS(G625)*I625/100))),0)))),2)</f>
        <v>0</v>
      </c>
      <c r="P625" s="137"/>
      <c r="Q625" s="137"/>
      <c r="R625" s="137"/>
    </row>
    <row r="626" spans="1:18" customHeight="1" ht="13.2">
      <c r="A626" t="str">
        <f>IF(B626="","",A625+1)</f>
        <v/>
      </c>
      <c r="B626" s="143"/>
      <c r="D626" s="2"/>
      <c r="F626" s="143"/>
      <c r="G626" s="2"/>
      <c r="H626" s="121"/>
      <c r="I626" s="142"/>
      <c r="J626" s="2"/>
      <c r="L626" s="124"/>
      <c r="M626" s="136">
        <f>IF(I626="",0,(IF(H626="D",0,(G626*I626)/100)))</f>
        <v>0</v>
      </c>
      <c r="N626" s="136">
        <f>ROUND(IF(M626=0,(IF(I626="",0,((IF(F626&lt;$M$4,IF(ABS(G626)&lt;$O$2,0,ROUND(((ABS(G626)-$O$2)*I626)/100,2)),IF(ABS(G626)&lt;$O$4,0,ROUND(((ABS(G626)-$O$4)*I626)/100,2))))))),0),2)</f>
        <v>0</v>
      </c>
      <c r="O626" s="136">
        <f>ROUND(IF(I626="",0,((IF(M626=0,(IF(F626&lt;$M$4,IF(ABS(G626)&gt;$O$2,ROUND(($O$2*I626/100),2),ABS(G626)*I626/100),IF(ABS(G626)&gt;$O$4,ROUND(($O$4*I626/100),2),ABS(G626)*I626/100))),0)))),2)</f>
        <v>0</v>
      </c>
      <c r="P626" s="137"/>
      <c r="Q626" s="137"/>
      <c r="R626" s="137"/>
    </row>
    <row r="627" spans="1:18" customHeight="1" ht="13.2">
      <c r="A627" t="str">
        <f>IF(B627="","",A626+1)</f>
        <v/>
      </c>
      <c r="B627" s="143"/>
      <c r="D627" s="2"/>
      <c r="F627" s="143"/>
      <c r="G627" s="2"/>
      <c r="H627" s="121"/>
      <c r="I627" s="142"/>
      <c r="J627" s="2"/>
      <c r="L627" s="124"/>
      <c r="M627" s="136">
        <f>IF(I627="",0,(IF(H627="D",0,(G627*I627)/100)))</f>
        <v>0</v>
      </c>
      <c r="N627" s="136">
        <f>ROUND(IF(M627=0,(IF(I627="",0,((IF(F627&lt;$M$4,IF(ABS(G627)&lt;$O$2,0,ROUND(((ABS(G627)-$O$2)*I627)/100,2)),IF(ABS(G627)&lt;$O$4,0,ROUND(((ABS(G627)-$O$4)*I627)/100,2))))))),0),2)</f>
        <v>0</v>
      </c>
      <c r="O627" s="136">
        <f>ROUND(IF(I627="",0,((IF(M627=0,(IF(F627&lt;$M$4,IF(ABS(G627)&gt;$O$2,ROUND(($O$2*I627/100),2),ABS(G627)*I627/100),IF(ABS(G627)&gt;$O$4,ROUND(($O$4*I627/100),2),ABS(G627)*I627/100))),0)))),2)</f>
        <v>0</v>
      </c>
      <c r="P627" s="137"/>
      <c r="Q627" s="137"/>
      <c r="R627" s="137"/>
    </row>
    <row r="628" spans="1:18" customHeight="1" ht="13.2">
      <c r="A628" t="str">
        <f>IF(B628="","",A627+1)</f>
        <v/>
      </c>
      <c r="B628" s="143"/>
      <c r="D628" s="2"/>
      <c r="F628" s="143"/>
      <c r="G628" s="2"/>
      <c r="H628" s="121"/>
      <c r="I628" s="142"/>
      <c r="J628" s="2"/>
      <c r="L628" s="124"/>
      <c r="M628" s="136">
        <f>IF(I628="",0,(IF(H628="D",0,(G628*I628)/100)))</f>
        <v>0</v>
      </c>
      <c r="N628" s="136">
        <f>ROUND(IF(M628=0,(IF(I628="",0,((IF(F628&lt;$M$4,IF(ABS(G628)&lt;$O$2,0,ROUND(((ABS(G628)-$O$2)*I628)/100,2)),IF(ABS(G628)&lt;$O$4,0,ROUND(((ABS(G628)-$O$4)*I628)/100,2))))))),0),2)</f>
        <v>0</v>
      </c>
      <c r="O628" s="136">
        <f>ROUND(IF(I628="",0,((IF(M628=0,(IF(F628&lt;$M$4,IF(ABS(G628)&gt;$O$2,ROUND(($O$2*I628/100),2),ABS(G628)*I628/100),IF(ABS(G628)&gt;$O$4,ROUND(($O$4*I628/100),2),ABS(G628)*I628/100))),0)))),2)</f>
        <v>0</v>
      </c>
      <c r="P628" s="137"/>
      <c r="Q628" s="137"/>
      <c r="R628" s="137"/>
    </row>
    <row r="629" spans="1:18" customHeight="1" ht="13.2">
      <c r="A629" t="str">
        <f>IF(B629="","",A628+1)</f>
        <v/>
      </c>
      <c r="B629" s="143"/>
      <c r="D629" s="2"/>
      <c r="F629" s="143"/>
      <c r="G629" s="2"/>
      <c r="H629" s="121"/>
      <c r="I629" s="142"/>
      <c r="J629" s="2"/>
      <c r="L629" s="124"/>
      <c r="M629" s="136">
        <f>IF(I629="",0,(IF(H629="D",0,(G629*I629)/100)))</f>
        <v>0</v>
      </c>
      <c r="N629" s="136">
        <f>ROUND(IF(M629=0,(IF(I629="",0,((IF(F629&lt;$M$4,IF(ABS(G629)&lt;$O$2,0,ROUND(((ABS(G629)-$O$2)*I629)/100,2)),IF(ABS(G629)&lt;$O$4,0,ROUND(((ABS(G629)-$O$4)*I629)/100,2))))))),0),2)</f>
        <v>0</v>
      </c>
      <c r="O629" s="136">
        <f>ROUND(IF(I629="",0,((IF(M629=0,(IF(F629&lt;$M$4,IF(ABS(G629)&gt;$O$2,ROUND(($O$2*I629/100),2),ABS(G629)*I629/100),IF(ABS(G629)&gt;$O$4,ROUND(($O$4*I629/100),2),ABS(G629)*I629/100))),0)))),2)</f>
        <v>0</v>
      </c>
      <c r="P629" s="137"/>
      <c r="Q629" s="137"/>
      <c r="R629" s="137"/>
    </row>
    <row r="630" spans="1:18" customHeight="1" ht="13.2">
      <c r="A630" t="str">
        <f>IF(B630="","",A629+1)</f>
        <v/>
      </c>
      <c r="B630" s="143"/>
      <c r="D630" s="2"/>
      <c r="F630" s="143"/>
      <c r="G630" s="2"/>
      <c r="H630" s="121"/>
      <c r="I630" s="142"/>
      <c r="J630" s="2"/>
      <c r="L630" s="124"/>
      <c r="M630" s="136">
        <f>IF(I630="",0,(IF(H630="D",0,(G630*I630)/100)))</f>
        <v>0</v>
      </c>
      <c r="N630" s="136">
        <f>ROUND(IF(M630=0,(IF(I630="",0,((IF(F630&lt;$M$4,IF(ABS(G630)&lt;$O$2,0,ROUND(((ABS(G630)-$O$2)*I630)/100,2)),IF(ABS(G630)&lt;$O$4,0,ROUND(((ABS(G630)-$O$4)*I630)/100,2))))))),0),2)</f>
        <v>0</v>
      </c>
      <c r="O630" s="136">
        <f>ROUND(IF(I630="",0,((IF(M630=0,(IF(F630&lt;$M$4,IF(ABS(G630)&gt;$O$2,ROUND(($O$2*I630/100),2),ABS(G630)*I630/100),IF(ABS(G630)&gt;$O$4,ROUND(($O$4*I630/100),2),ABS(G630)*I630/100))),0)))),2)</f>
        <v>0</v>
      </c>
      <c r="P630" s="137"/>
      <c r="Q630" s="137"/>
      <c r="R630" s="137"/>
    </row>
    <row r="631" spans="1:18" customHeight="1" ht="13.2">
      <c r="A631" t="str">
        <f>IF(B631="","",A630+1)</f>
        <v/>
      </c>
      <c r="B631" s="143"/>
      <c r="D631" s="2"/>
      <c r="F631" s="143"/>
      <c r="G631" s="2"/>
      <c r="H631" s="121"/>
      <c r="I631" s="142"/>
      <c r="J631" s="2"/>
      <c r="L631" s="124"/>
      <c r="M631" s="136">
        <f>IF(I631="",0,(IF(H631="D",0,(G631*I631)/100)))</f>
        <v>0</v>
      </c>
      <c r="N631" s="136">
        <f>ROUND(IF(M631=0,(IF(I631="",0,((IF(F631&lt;$M$4,IF(ABS(G631)&lt;$O$2,0,ROUND(((ABS(G631)-$O$2)*I631)/100,2)),IF(ABS(G631)&lt;$O$4,0,ROUND(((ABS(G631)-$O$4)*I631)/100,2))))))),0),2)</f>
        <v>0</v>
      </c>
      <c r="O631" s="136">
        <f>ROUND(IF(I631="",0,((IF(M631=0,(IF(F631&lt;$M$4,IF(ABS(G631)&gt;$O$2,ROUND(($O$2*I631/100),2),ABS(G631)*I631/100),IF(ABS(G631)&gt;$O$4,ROUND(($O$4*I631/100),2),ABS(G631)*I631/100))),0)))),2)</f>
        <v>0</v>
      </c>
      <c r="P631" s="137"/>
      <c r="Q631" s="137"/>
      <c r="R631" s="137"/>
    </row>
    <row r="632" spans="1:18" customHeight="1" ht="13.2">
      <c r="A632" t="str">
        <f>IF(B632="","",A631+1)</f>
        <v/>
      </c>
      <c r="B632" s="143"/>
      <c r="D632" s="2"/>
      <c r="F632" s="143"/>
      <c r="G632" s="2"/>
      <c r="H632" s="121"/>
      <c r="I632" s="142"/>
      <c r="J632" s="2"/>
      <c r="L632" s="124"/>
      <c r="M632" s="136">
        <f>IF(I632="",0,(IF(H632="D",0,(G632*I632)/100)))</f>
        <v>0</v>
      </c>
      <c r="N632" s="136">
        <f>ROUND(IF(M632=0,(IF(I632="",0,((IF(F632&lt;$M$4,IF(ABS(G632)&lt;$O$2,0,ROUND(((ABS(G632)-$O$2)*I632)/100,2)),IF(ABS(G632)&lt;$O$4,0,ROUND(((ABS(G632)-$O$4)*I632)/100,2))))))),0),2)</f>
        <v>0</v>
      </c>
      <c r="O632" s="136">
        <f>ROUND(IF(I632="",0,((IF(M632=0,(IF(F632&lt;$M$4,IF(ABS(G632)&gt;$O$2,ROUND(($O$2*I632/100),2),ABS(G632)*I632/100),IF(ABS(G632)&gt;$O$4,ROUND(($O$4*I632/100),2),ABS(G632)*I632/100))),0)))),2)</f>
        <v>0</v>
      </c>
      <c r="P632" s="137"/>
      <c r="Q632" s="137"/>
      <c r="R632" s="137"/>
    </row>
    <row r="633" spans="1:18" customHeight="1" ht="13.2">
      <c r="A633" t="str">
        <f>IF(B633="","",A632+1)</f>
        <v/>
      </c>
      <c r="B633" s="143"/>
      <c r="D633" s="2"/>
      <c r="F633" s="143"/>
      <c r="G633" s="2"/>
      <c r="H633" s="121"/>
      <c r="I633" s="142"/>
      <c r="J633" s="2"/>
      <c r="L633" s="124"/>
      <c r="M633" s="136">
        <f>IF(I633="",0,(IF(H633="D",0,(G633*I633)/100)))</f>
        <v>0</v>
      </c>
      <c r="N633" s="136">
        <f>ROUND(IF(M633=0,(IF(I633="",0,((IF(F633&lt;$M$4,IF(ABS(G633)&lt;$O$2,0,ROUND(((ABS(G633)-$O$2)*I633)/100,2)),IF(ABS(G633)&lt;$O$4,0,ROUND(((ABS(G633)-$O$4)*I633)/100,2))))))),0),2)</f>
        <v>0</v>
      </c>
      <c r="O633" s="136">
        <f>ROUND(IF(I633="",0,((IF(M633=0,(IF(F633&lt;$M$4,IF(ABS(G633)&gt;$O$2,ROUND(($O$2*I633/100),2),ABS(G633)*I633/100),IF(ABS(G633)&gt;$O$4,ROUND(($O$4*I633/100),2),ABS(G633)*I633/100))),0)))),2)</f>
        <v>0</v>
      </c>
      <c r="P633" s="137"/>
      <c r="Q633" s="137"/>
      <c r="R633" s="137"/>
    </row>
    <row r="634" spans="1:18" customHeight="1" ht="13.2">
      <c r="A634" t="str">
        <f>IF(B634="","",A633+1)</f>
        <v/>
      </c>
      <c r="B634" s="143"/>
      <c r="D634" s="2"/>
      <c r="F634" s="143"/>
      <c r="G634" s="2"/>
      <c r="H634" s="121"/>
      <c r="I634" s="142"/>
      <c r="J634" s="2"/>
      <c r="L634" s="124"/>
      <c r="M634" s="136">
        <f>IF(I634="",0,(IF(H634="D",0,(G634*I634)/100)))</f>
        <v>0</v>
      </c>
      <c r="N634" s="136">
        <f>ROUND(IF(M634=0,(IF(I634="",0,((IF(F634&lt;$M$4,IF(ABS(G634)&lt;$O$2,0,ROUND(((ABS(G634)-$O$2)*I634)/100,2)),IF(ABS(G634)&lt;$O$4,0,ROUND(((ABS(G634)-$O$4)*I634)/100,2))))))),0),2)</f>
        <v>0</v>
      </c>
      <c r="O634" s="136">
        <f>ROUND(IF(I634="",0,((IF(M634=0,(IF(F634&lt;$M$4,IF(ABS(G634)&gt;$O$2,ROUND(($O$2*I634/100),2),ABS(G634)*I634/100),IF(ABS(G634)&gt;$O$4,ROUND(($O$4*I634/100),2),ABS(G634)*I634/100))),0)))),2)</f>
        <v>0</v>
      </c>
      <c r="P634" s="137"/>
      <c r="Q634" s="137"/>
      <c r="R634" s="137"/>
    </row>
    <row r="635" spans="1:18" customHeight="1" ht="13.2">
      <c r="A635" t="str">
        <f>IF(B635="","",A634+1)</f>
        <v/>
      </c>
      <c r="B635" s="143"/>
      <c r="D635" s="2"/>
      <c r="F635" s="143"/>
      <c r="G635" s="2"/>
      <c r="H635" s="121"/>
      <c r="I635" s="142"/>
      <c r="J635" s="2"/>
      <c r="L635" s="124"/>
      <c r="M635" s="136">
        <f>IF(I635="",0,(IF(H635="D",0,(G635*I635)/100)))</f>
        <v>0</v>
      </c>
      <c r="N635" s="136">
        <f>ROUND(IF(M635=0,(IF(I635="",0,((IF(F635&lt;$M$4,IF(ABS(G635)&lt;$O$2,0,ROUND(((ABS(G635)-$O$2)*I635)/100,2)),IF(ABS(G635)&lt;$O$4,0,ROUND(((ABS(G635)-$O$4)*I635)/100,2))))))),0),2)</f>
        <v>0</v>
      </c>
      <c r="O635" s="136">
        <f>ROUND(IF(I635="",0,((IF(M635=0,(IF(F635&lt;$M$4,IF(ABS(G635)&gt;$O$2,ROUND(($O$2*I635/100),2),ABS(G635)*I635/100),IF(ABS(G635)&gt;$O$4,ROUND(($O$4*I635/100),2),ABS(G635)*I635/100))),0)))),2)</f>
        <v>0</v>
      </c>
      <c r="P635" s="137"/>
      <c r="Q635" s="137"/>
      <c r="R635" s="137"/>
    </row>
    <row r="636" spans="1:18" customHeight="1" ht="13.2">
      <c r="A636" t="str">
        <f>IF(B636="","",A635+1)</f>
        <v/>
      </c>
      <c r="B636" s="143"/>
      <c r="D636" s="2"/>
      <c r="F636" s="143"/>
      <c r="G636" s="2"/>
      <c r="H636" s="121"/>
      <c r="I636" s="142"/>
      <c r="J636" s="2"/>
      <c r="L636" s="124"/>
      <c r="M636" s="136">
        <f>IF(I636="",0,(IF(H636="D",0,(G636*I636)/100)))</f>
        <v>0</v>
      </c>
      <c r="N636" s="136">
        <f>ROUND(IF(M636=0,(IF(I636="",0,((IF(F636&lt;$M$4,IF(ABS(G636)&lt;$O$2,0,ROUND(((ABS(G636)-$O$2)*I636)/100,2)),IF(ABS(G636)&lt;$O$4,0,ROUND(((ABS(G636)-$O$4)*I636)/100,2))))))),0),2)</f>
        <v>0</v>
      </c>
      <c r="O636" s="136">
        <f>ROUND(IF(I636="",0,((IF(M636=0,(IF(F636&lt;$M$4,IF(ABS(G636)&gt;$O$2,ROUND(($O$2*I636/100),2),ABS(G636)*I636/100),IF(ABS(G636)&gt;$O$4,ROUND(($O$4*I636/100),2),ABS(G636)*I636/100))),0)))),2)</f>
        <v>0</v>
      </c>
      <c r="P636" s="137"/>
      <c r="Q636" s="137"/>
      <c r="R636" s="137"/>
    </row>
    <row r="637" spans="1:18" customHeight="1" ht="13.2">
      <c r="A637" t="str">
        <f>IF(B637="","",A636+1)</f>
        <v/>
      </c>
      <c r="B637" s="143"/>
      <c r="D637" s="2"/>
      <c r="F637" s="143"/>
      <c r="G637" s="2"/>
      <c r="H637" s="121"/>
      <c r="I637" s="142"/>
      <c r="J637" s="2"/>
      <c r="L637" s="124"/>
      <c r="M637" s="136">
        <f>IF(I637="",0,(IF(H637="D",0,(G637*I637)/100)))</f>
        <v>0</v>
      </c>
      <c r="N637" s="136">
        <f>ROUND(IF(M637=0,(IF(I637="",0,((IF(F637&lt;$M$4,IF(ABS(G637)&lt;$O$2,0,ROUND(((ABS(G637)-$O$2)*I637)/100,2)),IF(ABS(G637)&lt;$O$4,0,ROUND(((ABS(G637)-$O$4)*I637)/100,2))))))),0),2)</f>
        <v>0</v>
      </c>
      <c r="O637" s="136">
        <f>ROUND(IF(I637="",0,((IF(M637=0,(IF(F637&lt;$M$4,IF(ABS(G637)&gt;$O$2,ROUND(($O$2*I637/100),2),ABS(G637)*I637/100),IF(ABS(G637)&gt;$O$4,ROUND(($O$4*I637/100),2),ABS(G637)*I637/100))),0)))),2)</f>
        <v>0</v>
      </c>
      <c r="P637" s="137"/>
      <c r="Q637" s="137"/>
      <c r="R637" s="137"/>
    </row>
    <row r="638" spans="1:18" customHeight="1" ht="13.2">
      <c r="A638" t="str">
        <f>IF(B638="","",A637+1)</f>
        <v/>
      </c>
      <c r="B638" s="143"/>
      <c r="D638" s="2"/>
      <c r="F638" s="143"/>
      <c r="G638" s="2"/>
      <c r="H638" s="121"/>
      <c r="I638" s="142"/>
      <c r="J638" s="2"/>
      <c r="L638" s="124"/>
      <c r="M638" s="136">
        <f>IF(I638="",0,(IF(H638="D",0,(G638*I638)/100)))</f>
        <v>0</v>
      </c>
      <c r="N638" s="136">
        <f>ROUND(IF(M638=0,(IF(I638="",0,((IF(F638&lt;$M$4,IF(ABS(G638)&lt;$O$2,0,ROUND(((ABS(G638)-$O$2)*I638)/100,2)),IF(ABS(G638)&lt;$O$4,0,ROUND(((ABS(G638)-$O$4)*I638)/100,2))))))),0),2)</f>
        <v>0</v>
      </c>
      <c r="O638" s="136">
        <f>ROUND(IF(I638="",0,((IF(M638=0,(IF(F638&lt;$M$4,IF(ABS(G638)&gt;$O$2,ROUND(($O$2*I638/100),2),ABS(G638)*I638/100),IF(ABS(G638)&gt;$O$4,ROUND(($O$4*I638/100),2),ABS(G638)*I638/100))),0)))),2)</f>
        <v>0</v>
      </c>
      <c r="P638" s="137"/>
      <c r="Q638" s="137"/>
      <c r="R638" s="137"/>
    </row>
    <row r="639" spans="1:18" customHeight="1" ht="13.2">
      <c r="A639" t="str">
        <f>IF(B639="","",A638+1)</f>
        <v/>
      </c>
      <c r="B639" s="143"/>
      <c r="D639" s="2"/>
      <c r="F639" s="143"/>
      <c r="G639" s="2"/>
      <c r="H639" s="121"/>
      <c r="I639" s="142"/>
      <c r="J639" s="2"/>
      <c r="L639" s="124"/>
      <c r="M639" s="136">
        <f>IF(I639="",0,(IF(H639="D",0,(G639*I639)/100)))</f>
        <v>0</v>
      </c>
      <c r="N639" s="136">
        <f>ROUND(IF(M639=0,(IF(I639="",0,((IF(F639&lt;$M$4,IF(ABS(G639)&lt;$O$2,0,ROUND(((ABS(G639)-$O$2)*I639)/100,2)),IF(ABS(G639)&lt;$O$4,0,ROUND(((ABS(G639)-$O$4)*I639)/100,2))))))),0),2)</f>
        <v>0</v>
      </c>
      <c r="O639" s="136">
        <f>ROUND(IF(I639="",0,((IF(M639=0,(IF(F639&lt;$M$4,IF(ABS(G639)&gt;$O$2,ROUND(($O$2*I639/100),2),ABS(G639)*I639/100),IF(ABS(G639)&gt;$O$4,ROUND(($O$4*I639/100),2),ABS(G639)*I639/100))),0)))),2)</f>
        <v>0</v>
      </c>
      <c r="P639" s="137"/>
      <c r="Q639" s="137"/>
      <c r="R639" s="137"/>
    </row>
    <row r="640" spans="1:18" customHeight="1" ht="13.2">
      <c r="A640" t="str">
        <f>IF(B640="","",A639+1)</f>
        <v/>
      </c>
      <c r="B640" s="143"/>
      <c r="D640" s="2"/>
      <c r="F640" s="143"/>
      <c r="G640" s="2"/>
      <c r="H640" s="121"/>
      <c r="I640" s="142"/>
      <c r="J640" s="2"/>
      <c r="L640" s="124"/>
      <c r="M640" s="136">
        <f>IF(I640="",0,(IF(H640="D",0,(G640*I640)/100)))</f>
        <v>0</v>
      </c>
      <c r="N640" s="136">
        <f>ROUND(IF(M640=0,(IF(I640="",0,((IF(F640&lt;$M$4,IF(ABS(G640)&lt;$O$2,0,ROUND(((ABS(G640)-$O$2)*I640)/100,2)),IF(ABS(G640)&lt;$O$4,0,ROUND(((ABS(G640)-$O$4)*I640)/100,2))))))),0),2)</f>
        <v>0</v>
      </c>
      <c r="O640" s="136">
        <f>ROUND(IF(I640="",0,((IF(M640=0,(IF(F640&lt;$M$4,IF(ABS(G640)&gt;$O$2,ROUND(($O$2*I640/100),2),ABS(G640)*I640/100),IF(ABS(G640)&gt;$O$4,ROUND(($O$4*I640/100),2),ABS(G640)*I640/100))),0)))),2)</f>
        <v>0</v>
      </c>
      <c r="P640" s="137"/>
      <c r="Q640" s="137"/>
      <c r="R640" s="137"/>
    </row>
    <row r="641" spans="1:18" customHeight="1" ht="13.2">
      <c r="A641" t="str">
        <f>IF(B641="","",A640+1)</f>
        <v/>
      </c>
      <c r="B641" s="143"/>
      <c r="D641" s="2"/>
      <c r="F641" s="143"/>
      <c r="G641" s="2"/>
      <c r="H641" s="121"/>
      <c r="I641" s="142"/>
      <c r="J641" s="2"/>
      <c r="L641" s="124"/>
      <c r="M641" s="136">
        <f>IF(I641="",0,(IF(H641="D",0,(G641*I641)/100)))</f>
        <v>0</v>
      </c>
      <c r="N641" s="136">
        <f>ROUND(IF(M641=0,(IF(I641="",0,((IF(F641&lt;$M$4,IF(ABS(G641)&lt;$O$2,0,ROUND(((ABS(G641)-$O$2)*I641)/100,2)),IF(ABS(G641)&lt;$O$4,0,ROUND(((ABS(G641)-$O$4)*I641)/100,2))))))),0),2)</f>
        <v>0</v>
      </c>
      <c r="O641" s="136">
        <f>ROUND(IF(I641="",0,((IF(M641=0,(IF(F641&lt;$M$4,IF(ABS(G641)&gt;$O$2,ROUND(($O$2*I641/100),2),ABS(G641)*I641/100),IF(ABS(G641)&gt;$O$4,ROUND(($O$4*I641/100),2),ABS(G641)*I641/100))),0)))),2)</f>
        <v>0</v>
      </c>
      <c r="P641" s="137"/>
      <c r="Q641" s="137"/>
      <c r="R641" s="137"/>
    </row>
    <row r="642" spans="1:18" customHeight="1" ht="13.2">
      <c r="A642" t="str">
        <f>IF(B642="","",A641+1)</f>
        <v/>
      </c>
      <c r="B642" s="143"/>
      <c r="D642" s="2"/>
      <c r="F642" s="143"/>
      <c r="G642" s="2"/>
      <c r="H642" s="121"/>
      <c r="I642" s="142"/>
      <c r="J642" s="2"/>
      <c r="L642" s="124"/>
      <c r="M642" s="136">
        <f>IF(I642="",0,(IF(H642="D",0,(G642*I642)/100)))</f>
        <v>0</v>
      </c>
      <c r="N642" s="136">
        <f>ROUND(IF(M642=0,(IF(I642="",0,((IF(F642&lt;$M$4,IF(ABS(G642)&lt;$O$2,0,ROUND(((ABS(G642)-$O$2)*I642)/100,2)),IF(ABS(G642)&lt;$O$4,0,ROUND(((ABS(G642)-$O$4)*I642)/100,2))))))),0),2)</f>
        <v>0</v>
      </c>
      <c r="O642" s="136">
        <f>ROUND(IF(I642="",0,((IF(M642=0,(IF(F642&lt;$M$4,IF(ABS(G642)&gt;$O$2,ROUND(($O$2*I642/100),2),ABS(G642)*I642/100),IF(ABS(G642)&gt;$O$4,ROUND(($O$4*I642/100),2),ABS(G642)*I642/100))),0)))),2)</f>
        <v>0</v>
      </c>
      <c r="P642" s="137"/>
      <c r="Q642" s="137"/>
      <c r="R642" s="137"/>
    </row>
    <row r="643" spans="1:18" customHeight="1" ht="13.2">
      <c r="A643" t="str">
        <f>IF(B643="","",A642+1)</f>
        <v/>
      </c>
      <c r="B643" s="143"/>
      <c r="D643" s="2"/>
      <c r="F643" s="143"/>
      <c r="G643" s="2"/>
      <c r="H643" s="121"/>
      <c r="I643" s="142"/>
      <c r="J643" s="2"/>
      <c r="L643" s="124"/>
      <c r="M643" s="136">
        <f>IF(I643="",0,(IF(H643="D",0,(G643*I643)/100)))</f>
        <v>0</v>
      </c>
      <c r="N643" s="136">
        <f>ROUND(IF(M643=0,(IF(I643="",0,((IF(F643&lt;$M$4,IF(ABS(G643)&lt;$O$2,0,ROUND(((ABS(G643)-$O$2)*I643)/100,2)),IF(ABS(G643)&lt;$O$4,0,ROUND(((ABS(G643)-$O$4)*I643)/100,2))))))),0),2)</f>
        <v>0</v>
      </c>
      <c r="O643" s="136">
        <f>ROUND(IF(I643="",0,((IF(M643=0,(IF(F643&lt;$M$4,IF(ABS(G643)&gt;$O$2,ROUND(($O$2*I643/100),2),ABS(G643)*I643/100),IF(ABS(G643)&gt;$O$4,ROUND(($O$4*I643/100),2),ABS(G643)*I643/100))),0)))),2)</f>
        <v>0</v>
      </c>
      <c r="P643" s="137"/>
      <c r="Q643" s="137"/>
      <c r="R643" s="137"/>
    </row>
    <row r="644" spans="1:18" customHeight="1" ht="13.2">
      <c r="A644" t="str">
        <f>IF(B644="","",A643+1)</f>
        <v/>
      </c>
      <c r="B644" s="143"/>
      <c r="D644" s="2"/>
      <c r="F644" s="143"/>
      <c r="G644" s="2"/>
      <c r="H644" s="121"/>
      <c r="I644" s="142"/>
      <c r="J644" s="2"/>
      <c r="L644" s="124"/>
      <c r="M644" s="136">
        <f>IF(I644="",0,(IF(H644="D",0,(G644*I644)/100)))</f>
        <v>0</v>
      </c>
      <c r="N644" s="136">
        <f>ROUND(IF(M644=0,(IF(I644="",0,((IF(F644&lt;$M$4,IF(ABS(G644)&lt;$O$2,0,ROUND(((ABS(G644)-$O$2)*I644)/100,2)),IF(ABS(G644)&lt;$O$4,0,ROUND(((ABS(G644)-$O$4)*I644)/100,2))))))),0),2)</f>
        <v>0</v>
      </c>
      <c r="O644" s="136">
        <f>ROUND(IF(I644="",0,((IF(M644=0,(IF(F644&lt;$M$4,IF(ABS(G644)&gt;$O$2,ROUND(($O$2*I644/100),2),ABS(G644)*I644/100),IF(ABS(G644)&gt;$O$4,ROUND(($O$4*I644/100),2),ABS(G644)*I644/100))),0)))),2)</f>
        <v>0</v>
      </c>
      <c r="P644" s="137"/>
      <c r="Q644" s="137"/>
      <c r="R644" s="137"/>
    </row>
    <row r="645" spans="1:18" customHeight="1" ht="13.2">
      <c r="A645" t="str">
        <f>IF(B645="","",A644+1)</f>
        <v/>
      </c>
      <c r="B645" s="143"/>
      <c r="D645" s="2"/>
      <c r="F645" s="143"/>
      <c r="G645" s="2"/>
      <c r="H645" s="121"/>
      <c r="I645" s="142"/>
      <c r="J645" s="2"/>
      <c r="L645" s="124"/>
      <c r="M645" s="136">
        <f>IF(I645="",0,(IF(H645="D",0,(G645*I645)/100)))</f>
        <v>0</v>
      </c>
      <c r="N645" s="136">
        <f>ROUND(IF(M645=0,(IF(I645="",0,((IF(F645&lt;$M$4,IF(ABS(G645)&lt;$O$2,0,ROUND(((ABS(G645)-$O$2)*I645)/100,2)),IF(ABS(G645)&lt;$O$4,0,ROUND(((ABS(G645)-$O$4)*I645)/100,2))))))),0),2)</f>
        <v>0</v>
      </c>
      <c r="O645" s="136">
        <f>ROUND(IF(I645="",0,((IF(M645=0,(IF(F645&lt;$M$4,IF(ABS(G645)&gt;$O$2,ROUND(($O$2*I645/100),2),ABS(G645)*I645/100),IF(ABS(G645)&gt;$O$4,ROUND(($O$4*I645/100),2),ABS(G645)*I645/100))),0)))),2)</f>
        <v>0</v>
      </c>
      <c r="P645" s="137"/>
      <c r="Q645" s="137"/>
      <c r="R645" s="137"/>
    </row>
    <row r="646" spans="1:18" customHeight="1" ht="13.2">
      <c r="A646" t="str">
        <f>IF(B646="","",A645+1)</f>
        <v/>
      </c>
      <c r="B646" s="143"/>
      <c r="D646" s="2"/>
      <c r="F646" s="143"/>
      <c r="G646" s="2"/>
      <c r="H646" s="121"/>
      <c r="I646" s="142"/>
      <c r="J646" s="2"/>
      <c r="L646" s="124"/>
      <c r="M646" s="136">
        <f>IF(I646="",0,(IF(H646="D",0,(G646*I646)/100)))</f>
        <v>0</v>
      </c>
      <c r="N646" s="136">
        <f>ROUND(IF(M646=0,(IF(I646="",0,((IF(F646&lt;$M$4,IF(ABS(G646)&lt;$O$2,0,ROUND(((ABS(G646)-$O$2)*I646)/100,2)),IF(ABS(G646)&lt;$O$4,0,ROUND(((ABS(G646)-$O$4)*I646)/100,2))))))),0),2)</f>
        <v>0</v>
      </c>
      <c r="O646" s="136">
        <f>ROUND(IF(I646="",0,((IF(M646=0,(IF(F646&lt;$M$4,IF(ABS(G646)&gt;$O$2,ROUND(($O$2*I646/100),2),ABS(G646)*I646/100),IF(ABS(G646)&gt;$O$4,ROUND(($O$4*I646/100),2),ABS(G646)*I646/100))),0)))),2)</f>
        <v>0</v>
      </c>
      <c r="P646" s="137"/>
      <c r="Q646" s="137"/>
      <c r="R646" s="137"/>
    </row>
    <row r="647" spans="1:18" customHeight="1" ht="13.2">
      <c r="A647" t="str">
        <f>IF(B647="","",A646+1)</f>
        <v/>
      </c>
      <c r="B647" s="143"/>
      <c r="D647" s="2"/>
      <c r="F647" s="143"/>
      <c r="G647" s="2"/>
      <c r="H647" s="121"/>
      <c r="I647" s="142"/>
      <c r="J647" s="2"/>
      <c r="L647" s="124"/>
      <c r="M647" s="136">
        <f>IF(I647="",0,(IF(H647="D",0,(G647*I647)/100)))</f>
        <v>0</v>
      </c>
      <c r="N647" s="136">
        <f>ROUND(IF(M647=0,(IF(I647="",0,((IF(F647&lt;$M$4,IF(ABS(G647)&lt;$O$2,0,ROUND(((ABS(G647)-$O$2)*I647)/100,2)),IF(ABS(G647)&lt;$O$4,0,ROUND(((ABS(G647)-$O$4)*I647)/100,2))))))),0),2)</f>
        <v>0</v>
      </c>
      <c r="O647" s="136">
        <f>ROUND(IF(I647="",0,((IF(M647=0,(IF(F647&lt;$M$4,IF(ABS(G647)&gt;$O$2,ROUND(($O$2*I647/100),2),ABS(G647)*I647/100),IF(ABS(G647)&gt;$O$4,ROUND(($O$4*I647/100),2),ABS(G647)*I647/100))),0)))),2)</f>
        <v>0</v>
      </c>
      <c r="P647" s="137"/>
      <c r="Q647" s="137"/>
      <c r="R647" s="137"/>
    </row>
    <row r="648" spans="1:18" customHeight="1" ht="13.2">
      <c r="A648" t="str">
        <f>IF(B648="","",A647+1)</f>
        <v/>
      </c>
      <c r="B648" s="143"/>
      <c r="D648" s="2"/>
      <c r="F648" s="143"/>
      <c r="G648" s="2"/>
      <c r="H648" s="121"/>
      <c r="I648" s="142"/>
      <c r="J648" s="2"/>
      <c r="L648" s="124"/>
      <c r="M648" s="136">
        <f>IF(I648="",0,(IF(H648="D",0,(G648*I648)/100)))</f>
        <v>0</v>
      </c>
      <c r="N648" s="136">
        <f>ROUND(IF(M648=0,(IF(I648="",0,((IF(F648&lt;$M$4,IF(ABS(G648)&lt;$O$2,0,ROUND(((ABS(G648)-$O$2)*I648)/100,2)),IF(ABS(G648)&lt;$O$4,0,ROUND(((ABS(G648)-$O$4)*I648)/100,2))))))),0),2)</f>
        <v>0</v>
      </c>
      <c r="O648" s="136">
        <f>ROUND(IF(I648="",0,((IF(M648=0,(IF(F648&lt;$M$4,IF(ABS(G648)&gt;$O$2,ROUND(($O$2*I648/100),2),ABS(G648)*I648/100),IF(ABS(G648)&gt;$O$4,ROUND(($O$4*I648/100),2),ABS(G648)*I648/100))),0)))),2)</f>
        <v>0</v>
      </c>
      <c r="P648" s="137"/>
      <c r="Q648" s="137"/>
      <c r="R648" s="137"/>
    </row>
    <row r="649" spans="1:18" customHeight="1" ht="13.2">
      <c r="A649" t="str">
        <f>IF(B649="","",A648+1)</f>
        <v/>
      </c>
      <c r="B649" s="143"/>
      <c r="D649" s="2"/>
      <c r="F649" s="143"/>
      <c r="G649" s="2"/>
      <c r="H649" s="121"/>
      <c r="I649" s="142"/>
      <c r="J649" s="2"/>
      <c r="L649" s="124"/>
      <c r="M649" s="136">
        <f>IF(I649="",0,(IF(H649="D",0,(G649*I649)/100)))</f>
        <v>0</v>
      </c>
      <c r="N649" s="136">
        <f>ROUND(IF(M649=0,(IF(I649="",0,((IF(F649&lt;$M$4,IF(ABS(G649)&lt;$O$2,0,ROUND(((ABS(G649)-$O$2)*I649)/100,2)),IF(ABS(G649)&lt;$O$4,0,ROUND(((ABS(G649)-$O$4)*I649)/100,2))))))),0),2)</f>
        <v>0</v>
      </c>
      <c r="O649" s="136">
        <f>ROUND(IF(I649="",0,((IF(M649=0,(IF(F649&lt;$M$4,IF(ABS(G649)&gt;$O$2,ROUND(($O$2*I649/100),2),ABS(G649)*I649/100),IF(ABS(G649)&gt;$O$4,ROUND(($O$4*I649/100),2),ABS(G649)*I649/100))),0)))),2)</f>
        <v>0</v>
      </c>
      <c r="P649" s="137"/>
      <c r="Q649" s="137"/>
      <c r="R649" s="137"/>
    </row>
    <row r="650" spans="1:18" customHeight="1" ht="13.2">
      <c r="A650" t="str">
        <f>IF(B650="","",A649+1)</f>
        <v/>
      </c>
      <c r="B650" s="143"/>
      <c r="D650" s="2"/>
      <c r="F650" s="143"/>
      <c r="G650" s="2"/>
      <c r="H650" s="121"/>
      <c r="I650" s="142"/>
      <c r="J650" s="2"/>
      <c r="L650" s="124"/>
      <c r="M650" s="136">
        <f>IF(I650="",0,(IF(H650="D",0,(G650*I650)/100)))</f>
        <v>0</v>
      </c>
      <c r="N650" s="136">
        <f>ROUND(IF(M650=0,(IF(I650="",0,((IF(F650&lt;$M$4,IF(ABS(G650)&lt;$O$2,0,ROUND(((ABS(G650)-$O$2)*I650)/100,2)),IF(ABS(G650)&lt;$O$4,0,ROUND(((ABS(G650)-$O$4)*I650)/100,2))))))),0),2)</f>
        <v>0</v>
      </c>
      <c r="O650" s="136">
        <f>ROUND(IF(I650="",0,((IF(M650=0,(IF(F650&lt;$M$4,IF(ABS(G650)&gt;$O$2,ROUND(($O$2*I650/100),2),ABS(G650)*I650/100),IF(ABS(G650)&gt;$O$4,ROUND(($O$4*I650/100),2),ABS(G650)*I650/100))),0)))),2)</f>
        <v>0</v>
      </c>
      <c r="P650" s="137"/>
      <c r="Q650" s="137"/>
      <c r="R650" s="137"/>
    </row>
    <row r="651" spans="1:18" customHeight="1" ht="13.2">
      <c r="A651" t="str">
        <f>IF(B651="","",A650+1)</f>
        <v/>
      </c>
      <c r="B651" s="143"/>
      <c r="D651" s="2"/>
      <c r="F651" s="143"/>
      <c r="G651" s="2"/>
      <c r="H651" s="121"/>
      <c r="I651" s="142"/>
      <c r="J651" s="2"/>
      <c r="L651" s="124"/>
      <c r="M651" s="136">
        <f>IF(I651="",0,(IF(H651="D",0,(G651*I651)/100)))</f>
        <v>0</v>
      </c>
      <c r="N651" s="136">
        <f>ROUND(IF(M651=0,(IF(I651="",0,((IF(F651&lt;$M$4,IF(ABS(G651)&lt;$O$2,0,ROUND(((ABS(G651)-$O$2)*I651)/100,2)),IF(ABS(G651)&lt;$O$4,0,ROUND(((ABS(G651)-$O$4)*I651)/100,2))))))),0),2)</f>
        <v>0</v>
      </c>
      <c r="O651" s="136">
        <f>ROUND(IF(I651="",0,((IF(M651=0,(IF(F651&lt;$M$4,IF(ABS(G651)&gt;$O$2,ROUND(($O$2*I651/100),2),ABS(G651)*I651/100),IF(ABS(G651)&gt;$O$4,ROUND(($O$4*I651/100),2),ABS(G651)*I651/100))),0)))),2)</f>
        <v>0</v>
      </c>
      <c r="P651" s="137"/>
      <c r="Q651" s="137"/>
      <c r="R651" s="137"/>
    </row>
    <row r="652" spans="1:18" customHeight="1" ht="13.2">
      <c r="A652" t="str">
        <f>IF(B652="","",A651+1)</f>
        <v/>
      </c>
      <c r="B652" s="143"/>
      <c r="D652" s="2"/>
      <c r="F652" s="143"/>
      <c r="G652" s="2"/>
      <c r="H652" s="121"/>
      <c r="I652" s="142"/>
      <c r="J652" s="2"/>
      <c r="L652" s="124"/>
      <c r="M652" s="136">
        <f>IF(I652="",0,(IF(H652="D",0,(G652*I652)/100)))</f>
        <v>0</v>
      </c>
      <c r="N652" s="136">
        <f>ROUND(IF(M652=0,(IF(I652="",0,((IF(F652&lt;$M$4,IF(ABS(G652)&lt;$O$2,0,ROUND(((ABS(G652)-$O$2)*I652)/100,2)),IF(ABS(G652)&lt;$O$4,0,ROUND(((ABS(G652)-$O$4)*I652)/100,2))))))),0),2)</f>
        <v>0</v>
      </c>
      <c r="O652" s="136">
        <f>ROUND(IF(I652="",0,((IF(M652=0,(IF(F652&lt;$M$4,IF(ABS(G652)&gt;$O$2,ROUND(($O$2*I652/100),2),ABS(G652)*I652/100),IF(ABS(G652)&gt;$O$4,ROUND(($O$4*I652/100),2),ABS(G652)*I652/100))),0)))),2)</f>
        <v>0</v>
      </c>
      <c r="P652" s="137"/>
      <c r="Q652" s="137"/>
      <c r="R652" s="137"/>
    </row>
    <row r="653" spans="1:18" customHeight="1" ht="13.2">
      <c r="A653" t="str">
        <f>IF(B653="","",A652+1)</f>
        <v/>
      </c>
      <c r="B653" s="143"/>
      <c r="D653" s="2"/>
      <c r="F653" s="143"/>
      <c r="G653" s="2"/>
      <c r="H653" s="121"/>
      <c r="I653" s="142"/>
      <c r="J653" s="2"/>
      <c r="L653" s="124"/>
      <c r="M653" s="136">
        <f>IF(I653="",0,(IF(H653="D",0,(G653*I653)/100)))</f>
        <v>0</v>
      </c>
      <c r="N653" s="136">
        <f>ROUND(IF(M653=0,(IF(I653="",0,((IF(F653&lt;$M$4,IF(ABS(G653)&lt;$O$2,0,ROUND(((ABS(G653)-$O$2)*I653)/100,2)),IF(ABS(G653)&lt;$O$4,0,ROUND(((ABS(G653)-$O$4)*I653)/100,2))))))),0),2)</f>
        <v>0</v>
      </c>
      <c r="O653" s="136">
        <f>ROUND(IF(I653="",0,((IF(M653=0,(IF(F653&lt;$M$4,IF(ABS(G653)&gt;$O$2,ROUND(($O$2*I653/100),2),ABS(G653)*I653/100),IF(ABS(G653)&gt;$O$4,ROUND(($O$4*I653/100),2),ABS(G653)*I653/100))),0)))),2)</f>
        <v>0</v>
      </c>
      <c r="P653" s="137"/>
      <c r="Q653" s="137"/>
      <c r="R653" s="137"/>
    </row>
    <row r="654" spans="1:18" customHeight="1" ht="13.2">
      <c r="A654" t="str">
        <f>IF(B654="","",A653+1)</f>
        <v/>
      </c>
      <c r="B654" s="143"/>
      <c r="D654" s="2"/>
      <c r="F654" s="143"/>
      <c r="G654" s="2"/>
      <c r="H654" s="121"/>
      <c r="I654" s="142"/>
      <c r="J654" s="2"/>
      <c r="L654" s="124"/>
      <c r="M654" s="136">
        <f>IF(I654="",0,(IF(H654="D",0,(G654*I654)/100)))</f>
        <v>0</v>
      </c>
      <c r="N654" s="136">
        <f>ROUND(IF(M654=0,(IF(I654="",0,((IF(F654&lt;$M$4,IF(ABS(G654)&lt;$O$2,0,ROUND(((ABS(G654)-$O$2)*I654)/100,2)),IF(ABS(G654)&lt;$O$4,0,ROUND(((ABS(G654)-$O$4)*I654)/100,2))))))),0),2)</f>
        <v>0</v>
      </c>
      <c r="O654" s="136">
        <f>ROUND(IF(I654="",0,((IF(M654=0,(IF(F654&lt;$M$4,IF(ABS(G654)&gt;$O$2,ROUND(($O$2*I654/100),2),ABS(G654)*I654/100),IF(ABS(G654)&gt;$O$4,ROUND(($O$4*I654/100),2),ABS(G654)*I654/100))),0)))),2)</f>
        <v>0</v>
      </c>
      <c r="P654" s="137"/>
      <c r="Q654" s="137"/>
      <c r="R654" s="137"/>
    </row>
    <row r="655" spans="1:18" customHeight="1" ht="13.2">
      <c r="A655" t="str">
        <f>IF(B655="","",A654+1)</f>
        <v/>
      </c>
      <c r="B655" s="143"/>
      <c r="D655" s="2"/>
      <c r="F655" s="143"/>
      <c r="G655" s="2"/>
      <c r="H655" s="121"/>
      <c r="I655" s="142"/>
      <c r="J655" s="2"/>
      <c r="L655" s="124"/>
      <c r="M655" s="136">
        <f>IF(I655="",0,(IF(H655="D",0,(G655*I655)/100)))</f>
        <v>0</v>
      </c>
      <c r="N655" s="136">
        <f>ROUND(IF(M655=0,(IF(I655="",0,((IF(F655&lt;$M$4,IF(ABS(G655)&lt;$O$2,0,ROUND(((ABS(G655)-$O$2)*I655)/100,2)),IF(ABS(G655)&lt;$O$4,0,ROUND(((ABS(G655)-$O$4)*I655)/100,2))))))),0),2)</f>
        <v>0</v>
      </c>
      <c r="O655" s="136">
        <f>ROUND(IF(I655="",0,((IF(M655=0,(IF(F655&lt;$M$4,IF(ABS(G655)&gt;$O$2,ROUND(($O$2*I655/100),2),ABS(G655)*I655/100),IF(ABS(G655)&gt;$O$4,ROUND(($O$4*I655/100),2),ABS(G655)*I655/100))),0)))),2)</f>
        <v>0</v>
      </c>
      <c r="P655" s="137"/>
      <c r="Q655" s="137"/>
      <c r="R655" s="137"/>
    </row>
    <row r="656" spans="1:18" customHeight="1" ht="13.2">
      <c r="A656" t="str">
        <f>IF(B656="","",A655+1)</f>
        <v/>
      </c>
      <c r="B656" s="143"/>
      <c r="D656" s="2"/>
      <c r="F656" s="143"/>
      <c r="G656" s="2"/>
      <c r="H656" s="121"/>
      <c r="I656" s="142"/>
      <c r="J656" s="2"/>
      <c r="L656" s="124"/>
      <c r="M656" s="136">
        <f>IF(I656="",0,(IF(H656="D",0,(G656*I656)/100)))</f>
        <v>0</v>
      </c>
      <c r="N656" s="136">
        <f>ROUND(IF(M656=0,(IF(I656="",0,((IF(F656&lt;$M$4,IF(ABS(G656)&lt;$O$2,0,ROUND(((ABS(G656)-$O$2)*I656)/100,2)),IF(ABS(G656)&lt;$O$4,0,ROUND(((ABS(G656)-$O$4)*I656)/100,2))))))),0),2)</f>
        <v>0</v>
      </c>
      <c r="O656" s="136">
        <f>ROUND(IF(I656="",0,((IF(M656=0,(IF(F656&lt;$M$4,IF(ABS(G656)&gt;$O$2,ROUND(($O$2*I656/100),2),ABS(G656)*I656/100),IF(ABS(G656)&gt;$O$4,ROUND(($O$4*I656/100),2),ABS(G656)*I656/100))),0)))),2)</f>
        <v>0</v>
      </c>
      <c r="P656" s="137"/>
      <c r="Q656" s="137"/>
      <c r="R656" s="137"/>
    </row>
    <row r="657" spans="1:18" customHeight="1" ht="13.2">
      <c r="A657" t="str">
        <f>IF(B657="","",A656+1)</f>
        <v/>
      </c>
      <c r="B657" s="143"/>
      <c r="D657" s="2"/>
      <c r="F657" s="143"/>
      <c r="G657" s="2"/>
      <c r="H657" s="121"/>
      <c r="I657" s="142"/>
      <c r="J657" s="2"/>
      <c r="L657" s="124"/>
      <c r="M657" s="136">
        <f>IF(I657="",0,(IF(H657="D",0,(G657*I657)/100)))</f>
        <v>0</v>
      </c>
      <c r="N657" s="136">
        <f>ROUND(IF(M657=0,(IF(I657="",0,((IF(F657&lt;$M$4,IF(ABS(G657)&lt;$O$2,0,ROUND(((ABS(G657)-$O$2)*I657)/100,2)),IF(ABS(G657)&lt;$O$4,0,ROUND(((ABS(G657)-$O$4)*I657)/100,2))))))),0),2)</f>
        <v>0</v>
      </c>
      <c r="O657" s="136">
        <f>ROUND(IF(I657="",0,((IF(M657=0,(IF(F657&lt;$M$4,IF(ABS(G657)&gt;$O$2,ROUND(($O$2*I657/100),2),ABS(G657)*I657/100),IF(ABS(G657)&gt;$O$4,ROUND(($O$4*I657/100),2),ABS(G657)*I657/100))),0)))),2)</f>
        <v>0</v>
      </c>
      <c r="P657" s="137"/>
      <c r="Q657" s="137"/>
      <c r="R657" s="137"/>
    </row>
    <row r="658" spans="1:18" customHeight="1" ht="13.2">
      <c r="A658" t="str">
        <f>IF(B658="","",A657+1)</f>
        <v/>
      </c>
      <c r="B658" s="143"/>
      <c r="D658" s="2"/>
      <c r="F658" s="143"/>
      <c r="G658" s="2"/>
      <c r="H658" s="121"/>
      <c r="I658" s="142"/>
      <c r="J658" s="2"/>
      <c r="L658" s="124"/>
      <c r="M658" s="136">
        <f>IF(I658="",0,(IF(H658="D",0,(G658*I658)/100)))</f>
        <v>0</v>
      </c>
      <c r="N658" s="136">
        <f>ROUND(IF(M658=0,(IF(I658="",0,((IF(F658&lt;$M$4,IF(ABS(G658)&lt;$O$2,0,ROUND(((ABS(G658)-$O$2)*I658)/100,2)),IF(ABS(G658)&lt;$O$4,0,ROUND(((ABS(G658)-$O$4)*I658)/100,2))))))),0),2)</f>
        <v>0</v>
      </c>
      <c r="O658" s="136">
        <f>ROUND(IF(I658="",0,((IF(M658=0,(IF(F658&lt;$M$4,IF(ABS(G658)&gt;$O$2,ROUND(($O$2*I658/100),2),ABS(G658)*I658/100),IF(ABS(G658)&gt;$O$4,ROUND(($O$4*I658/100),2),ABS(G658)*I658/100))),0)))),2)</f>
        <v>0</v>
      </c>
      <c r="P658" s="137"/>
      <c r="Q658" s="137"/>
      <c r="R658" s="137"/>
    </row>
    <row r="659" spans="1:18" customHeight="1" ht="13.2">
      <c r="A659" t="str">
        <f>IF(B659="","",A658+1)</f>
        <v/>
      </c>
      <c r="B659" s="143"/>
      <c r="D659" s="2"/>
      <c r="F659" s="143"/>
      <c r="G659" s="2"/>
      <c r="H659" s="121"/>
      <c r="I659" s="142"/>
      <c r="J659" s="2"/>
      <c r="L659" s="124"/>
      <c r="M659" s="136">
        <f>IF(I659="",0,(IF(H659="D",0,(G659*I659)/100)))</f>
        <v>0</v>
      </c>
      <c r="N659" s="136">
        <f>ROUND(IF(M659=0,(IF(I659="",0,((IF(F659&lt;$M$4,IF(ABS(G659)&lt;$O$2,0,ROUND(((ABS(G659)-$O$2)*I659)/100,2)),IF(ABS(G659)&lt;$O$4,0,ROUND(((ABS(G659)-$O$4)*I659)/100,2))))))),0),2)</f>
        <v>0</v>
      </c>
      <c r="O659" s="136">
        <f>ROUND(IF(I659="",0,((IF(M659=0,(IF(F659&lt;$M$4,IF(ABS(G659)&gt;$O$2,ROUND(($O$2*I659/100),2),ABS(G659)*I659/100),IF(ABS(G659)&gt;$O$4,ROUND(($O$4*I659/100),2),ABS(G659)*I659/100))),0)))),2)</f>
        <v>0</v>
      </c>
      <c r="P659" s="137"/>
      <c r="Q659" s="137"/>
      <c r="R659" s="137"/>
    </row>
    <row r="660" spans="1:18" customHeight="1" ht="13.2">
      <c r="A660" t="str">
        <f>IF(B660="","",A659+1)</f>
        <v/>
      </c>
      <c r="B660" s="143"/>
      <c r="D660" s="2"/>
      <c r="F660" s="143"/>
      <c r="G660" s="2"/>
      <c r="H660" s="121"/>
      <c r="I660" s="142"/>
      <c r="J660" s="2"/>
      <c r="L660" s="124"/>
      <c r="M660" s="136">
        <f>IF(I660="",0,(IF(H660="D",0,(G660*I660)/100)))</f>
        <v>0</v>
      </c>
      <c r="N660" s="136">
        <f>ROUND(IF(M660=0,(IF(I660="",0,((IF(F660&lt;$M$4,IF(ABS(G660)&lt;$O$2,0,ROUND(((ABS(G660)-$O$2)*I660)/100,2)),IF(ABS(G660)&lt;$O$4,0,ROUND(((ABS(G660)-$O$4)*I660)/100,2))))))),0),2)</f>
        <v>0</v>
      </c>
      <c r="O660" s="136">
        <f>ROUND(IF(I660="",0,((IF(M660=0,(IF(F660&lt;$M$4,IF(ABS(G660)&gt;$O$2,ROUND(($O$2*I660/100),2),ABS(G660)*I660/100),IF(ABS(G660)&gt;$O$4,ROUND(($O$4*I660/100),2),ABS(G660)*I660/100))),0)))),2)</f>
        <v>0</v>
      </c>
      <c r="P660" s="137"/>
      <c r="Q660" s="137"/>
      <c r="R660" s="137"/>
    </row>
    <row r="661" spans="1:18" customHeight="1" ht="13.2">
      <c r="A661" t="str">
        <f>IF(B661="","",A660+1)</f>
        <v/>
      </c>
      <c r="B661" s="143"/>
      <c r="D661" s="2"/>
      <c r="F661" s="143"/>
      <c r="G661" s="2"/>
      <c r="H661" s="121"/>
      <c r="I661" s="142"/>
      <c r="J661" s="2"/>
      <c r="L661" s="124"/>
      <c r="M661" s="136">
        <f>IF(I661="",0,(IF(H661="D",0,(G661*I661)/100)))</f>
        <v>0</v>
      </c>
      <c r="N661" s="136">
        <f>ROUND(IF(M661=0,(IF(I661="",0,((IF(F661&lt;$M$4,IF(ABS(G661)&lt;$O$2,0,ROUND(((ABS(G661)-$O$2)*I661)/100,2)),IF(ABS(G661)&lt;$O$4,0,ROUND(((ABS(G661)-$O$4)*I661)/100,2))))))),0),2)</f>
        <v>0</v>
      </c>
      <c r="O661" s="136">
        <f>ROUND(IF(I661="",0,((IF(M661=0,(IF(F661&lt;$M$4,IF(ABS(G661)&gt;$O$2,ROUND(($O$2*I661/100),2),ABS(G661)*I661/100),IF(ABS(G661)&gt;$O$4,ROUND(($O$4*I661/100),2),ABS(G661)*I661/100))),0)))),2)</f>
        <v>0</v>
      </c>
      <c r="P661" s="137"/>
      <c r="Q661" s="137"/>
      <c r="R661" s="137"/>
    </row>
    <row r="662" spans="1:18" customHeight="1" ht="13.2">
      <c r="A662" t="str">
        <f>IF(B662="","",A661+1)</f>
        <v/>
      </c>
      <c r="B662" s="143"/>
      <c r="D662" s="2"/>
      <c r="F662" s="143"/>
      <c r="G662" s="2"/>
      <c r="H662" s="121"/>
      <c r="I662" s="142"/>
      <c r="J662" s="2"/>
      <c r="L662" s="124"/>
      <c r="M662" s="136">
        <f>IF(I662="",0,(IF(H662="D",0,(G662*I662)/100)))</f>
        <v>0</v>
      </c>
      <c r="N662" s="136">
        <f>ROUND(IF(M662=0,(IF(I662="",0,((IF(F662&lt;$M$4,IF(ABS(G662)&lt;$O$2,0,ROUND(((ABS(G662)-$O$2)*I662)/100,2)),IF(ABS(G662)&lt;$O$4,0,ROUND(((ABS(G662)-$O$4)*I662)/100,2))))))),0),2)</f>
        <v>0</v>
      </c>
      <c r="O662" s="136">
        <f>ROUND(IF(I662="",0,((IF(M662=0,(IF(F662&lt;$M$4,IF(ABS(G662)&gt;$O$2,ROUND(($O$2*I662/100),2),ABS(G662)*I662/100),IF(ABS(G662)&gt;$O$4,ROUND(($O$4*I662/100),2),ABS(G662)*I662/100))),0)))),2)</f>
        <v>0</v>
      </c>
      <c r="P662" s="137"/>
      <c r="Q662" s="137"/>
      <c r="R662" s="137"/>
    </row>
    <row r="663" spans="1:18" customHeight="1" ht="13.2">
      <c r="A663" t="str">
        <f>IF(B663="","",A662+1)</f>
        <v/>
      </c>
      <c r="B663" s="143"/>
      <c r="D663" s="2"/>
      <c r="F663" s="143"/>
      <c r="G663" s="2"/>
      <c r="H663" s="121"/>
      <c r="I663" s="142"/>
      <c r="J663" s="2"/>
      <c r="L663" s="124"/>
      <c r="M663" s="136">
        <f>IF(I663="",0,(IF(H663="D",0,(G663*I663)/100)))</f>
        <v>0</v>
      </c>
      <c r="N663" s="136">
        <f>ROUND(IF(M663=0,(IF(I663="",0,((IF(F663&lt;$M$4,IF(ABS(G663)&lt;$O$2,0,ROUND(((ABS(G663)-$O$2)*I663)/100,2)),IF(ABS(G663)&lt;$O$4,0,ROUND(((ABS(G663)-$O$4)*I663)/100,2))))))),0),2)</f>
        <v>0</v>
      </c>
      <c r="O663" s="136">
        <f>ROUND(IF(I663="",0,((IF(M663=0,(IF(F663&lt;$M$4,IF(ABS(G663)&gt;$O$2,ROUND(($O$2*I663/100),2),ABS(G663)*I663/100),IF(ABS(G663)&gt;$O$4,ROUND(($O$4*I663/100),2),ABS(G663)*I663/100))),0)))),2)</f>
        <v>0</v>
      </c>
      <c r="P663" s="137"/>
      <c r="Q663" s="137"/>
      <c r="R663" s="137"/>
    </row>
    <row r="664" spans="1:18" customHeight="1" ht="13.2">
      <c r="A664" t="str">
        <f>IF(B664="","",A663+1)</f>
        <v/>
      </c>
      <c r="B664" s="143"/>
      <c r="D664" s="2"/>
      <c r="F664" s="143"/>
      <c r="G664" s="2"/>
      <c r="H664" s="121"/>
      <c r="I664" s="142"/>
      <c r="J664" s="2"/>
      <c r="L664" s="124"/>
      <c r="M664" s="136">
        <f>IF(I664="",0,(IF(H664="D",0,(G664*I664)/100)))</f>
        <v>0</v>
      </c>
      <c r="N664" s="136">
        <f>ROUND(IF(M664=0,(IF(I664="",0,((IF(F664&lt;$M$4,IF(ABS(G664)&lt;$O$2,0,ROUND(((ABS(G664)-$O$2)*I664)/100,2)),IF(ABS(G664)&lt;$O$4,0,ROUND(((ABS(G664)-$O$4)*I664)/100,2))))))),0),2)</f>
        <v>0</v>
      </c>
      <c r="O664" s="136">
        <f>ROUND(IF(I664="",0,((IF(M664=0,(IF(F664&lt;$M$4,IF(ABS(G664)&gt;$O$2,ROUND(($O$2*I664/100),2),ABS(G664)*I664/100),IF(ABS(G664)&gt;$O$4,ROUND(($O$4*I664/100),2),ABS(G664)*I664/100))),0)))),2)</f>
        <v>0</v>
      </c>
      <c r="P664" s="137"/>
      <c r="Q664" s="137"/>
      <c r="R664" s="137"/>
    </row>
    <row r="665" spans="1:18" customHeight="1" ht="13.2">
      <c r="A665" t="str">
        <f>IF(B665="","",A664+1)</f>
        <v/>
      </c>
      <c r="B665" s="143"/>
      <c r="D665" s="2"/>
      <c r="F665" s="143"/>
      <c r="G665" s="2"/>
      <c r="H665" s="121"/>
      <c r="I665" s="142"/>
      <c r="J665" s="2"/>
      <c r="L665" s="124"/>
      <c r="M665" s="136">
        <f>IF(I665="",0,(IF(H665="D",0,(G665*I665)/100)))</f>
        <v>0</v>
      </c>
      <c r="N665" s="136">
        <f>ROUND(IF(M665=0,(IF(I665="",0,((IF(F665&lt;$M$4,IF(ABS(G665)&lt;$O$2,0,ROUND(((ABS(G665)-$O$2)*I665)/100,2)),IF(ABS(G665)&lt;$O$4,0,ROUND(((ABS(G665)-$O$4)*I665)/100,2))))))),0),2)</f>
        <v>0</v>
      </c>
      <c r="O665" s="136">
        <f>ROUND(IF(I665="",0,((IF(M665=0,(IF(F665&lt;$M$4,IF(ABS(G665)&gt;$O$2,ROUND(($O$2*I665/100),2),ABS(G665)*I665/100),IF(ABS(G665)&gt;$O$4,ROUND(($O$4*I665/100),2),ABS(G665)*I665/100))),0)))),2)</f>
        <v>0</v>
      </c>
      <c r="P665" s="137"/>
      <c r="Q665" s="137"/>
      <c r="R665" s="137"/>
    </row>
    <row r="666" spans="1:18" customHeight="1" ht="13.2">
      <c r="A666" t="str">
        <f>IF(B666="","",A665+1)</f>
        <v/>
      </c>
      <c r="B666" s="143"/>
      <c r="D666" s="2"/>
      <c r="F666" s="143"/>
      <c r="G666" s="2"/>
      <c r="H666" s="121"/>
      <c r="I666" s="142"/>
      <c r="J666" s="2"/>
      <c r="L666" s="124"/>
      <c r="M666" s="136">
        <f>IF(I666="",0,(IF(H666="D",0,(G666*I666)/100)))</f>
        <v>0</v>
      </c>
      <c r="N666" s="136">
        <f>ROUND(IF(M666=0,(IF(I666="",0,((IF(F666&lt;$M$4,IF(ABS(G666)&lt;$O$2,0,ROUND(((ABS(G666)-$O$2)*I666)/100,2)),IF(ABS(G666)&lt;$O$4,0,ROUND(((ABS(G666)-$O$4)*I666)/100,2))))))),0),2)</f>
        <v>0</v>
      </c>
      <c r="O666" s="136">
        <f>ROUND(IF(I666="",0,((IF(M666=0,(IF(F666&lt;$M$4,IF(ABS(G666)&gt;$O$2,ROUND(($O$2*I666/100),2),ABS(G666)*I666/100),IF(ABS(G666)&gt;$O$4,ROUND(($O$4*I666/100),2),ABS(G666)*I666/100))),0)))),2)</f>
        <v>0</v>
      </c>
      <c r="P666" s="137"/>
      <c r="Q666" s="137"/>
      <c r="R666" s="137"/>
    </row>
    <row r="667" spans="1:18" customHeight="1" ht="13.2">
      <c r="A667" t="str">
        <f>IF(B667="","",A666+1)</f>
        <v/>
      </c>
      <c r="B667" s="143"/>
      <c r="D667" s="2"/>
      <c r="F667" s="143"/>
      <c r="G667" s="2"/>
      <c r="H667" s="121"/>
      <c r="I667" s="142"/>
      <c r="J667" s="2"/>
      <c r="L667" s="124"/>
      <c r="M667" s="136">
        <f>IF(I667="",0,(IF(H667="D",0,(G667*I667)/100)))</f>
        <v>0</v>
      </c>
      <c r="N667" s="136">
        <f>ROUND(IF(M667=0,(IF(I667="",0,((IF(F667&lt;$M$4,IF(ABS(G667)&lt;$O$2,0,ROUND(((ABS(G667)-$O$2)*I667)/100,2)),IF(ABS(G667)&lt;$O$4,0,ROUND(((ABS(G667)-$O$4)*I667)/100,2))))))),0),2)</f>
        <v>0</v>
      </c>
      <c r="O667" s="136">
        <f>ROUND(IF(I667="",0,((IF(M667=0,(IF(F667&lt;$M$4,IF(ABS(G667)&gt;$O$2,ROUND(($O$2*I667/100),2),ABS(G667)*I667/100),IF(ABS(G667)&gt;$O$4,ROUND(($O$4*I667/100),2),ABS(G667)*I667/100))),0)))),2)</f>
        <v>0</v>
      </c>
      <c r="P667" s="137"/>
      <c r="Q667" s="137"/>
      <c r="R667" s="137"/>
    </row>
    <row r="668" spans="1:18" customHeight="1" ht="13.2">
      <c r="A668" t="str">
        <f>IF(B668="","",A667+1)</f>
        <v/>
      </c>
      <c r="B668" s="143"/>
      <c r="D668" s="2"/>
      <c r="F668" s="143"/>
      <c r="G668" s="2"/>
      <c r="H668" s="121"/>
      <c r="I668" s="142"/>
      <c r="J668" s="2"/>
      <c r="L668" s="124"/>
      <c r="M668" s="136">
        <f>IF(I668="",0,(IF(H668="D",0,(G668*I668)/100)))</f>
        <v>0</v>
      </c>
      <c r="N668" s="136">
        <f>ROUND(IF(M668=0,(IF(I668="",0,((IF(F668&lt;$M$4,IF(ABS(G668)&lt;$O$2,0,ROUND(((ABS(G668)-$O$2)*I668)/100,2)),IF(ABS(G668)&lt;$O$4,0,ROUND(((ABS(G668)-$O$4)*I668)/100,2))))))),0),2)</f>
        <v>0</v>
      </c>
      <c r="O668" s="136">
        <f>ROUND(IF(I668="",0,((IF(M668=0,(IF(F668&lt;$M$4,IF(ABS(G668)&gt;$O$2,ROUND(($O$2*I668/100),2),ABS(G668)*I668/100),IF(ABS(G668)&gt;$O$4,ROUND(($O$4*I668/100),2),ABS(G668)*I668/100))),0)))),2)</f>
        <v>0</v>
      </c>
      <c r="P668" s="137"/>
      <c r="Q668" s="137"/>
      <c r="R668" s="137"/>
    </row>
    <row r="669" spans="1:18" customHeight="1" ht="13.2">
      <c r="A669" t="str">
        <f>IF(B669="","",A668+1)</f>
        <v/>
      </c>
      <c r="B669" s="143"/>
      <c r="D669" s="2"/>
      <c r="F669" s="143"/>
      <c r="G669" s="2"/>
      <c r="H669" s="121"/>
      <c r="I669" s="142"/>
      <c r="J669" s="2"/>
      <c r="L669" s="124"/>
      <c r="M669" s="136">
        <f>IF(I669="",0,(IF(H669="D",0,(G669*I669)/100)))</f>
        <v>0</v>
      </c>
      <c r="N669" s="136">
        <f>ROUND(IF(M669=0,(IF(I669="",0,((IF(F669&lt;$M$4,IF(ABS(G669)&lt;$O$2,0,ROUND(((ABS(G669)-$O$2)*I669)/100,2)),IF(ABS(G669)&lt;$O$4,0,ROUND(((ABS(G669)-$O$4)*I669)/100,2))))))),0),2)</f>
        <v>0</v>
      </c>
      <c r="O669" s="136">
        <f>ROUND(IF(I669="",0,((IF(M669=0,(IF(F669&lt;$M$4,IF(ABS(G669)&gt;$O$2,ROUND(($O$2*I669/100),2),ABS(G669)*I669/100),IF(ABS(G669)&gt;$O$4,ROUND(($O$4*I669/100),2),ABS(G669)*I669/100))),0)))),2)</f>
        <v>0</v>
      </c>
      <c r="P669" s="137"/>
      <c r="Q669" s="137"/>
      <c r="R669" s="137"/>
    </row>
    <row r="670" spans="1:18" customHeight="1" ht="13.2">
      <c r="A670" t="str">
        <f>IF(B670="","",A669+1)</f>
        <v/>
      </c>
      <c r="B670" s="143"/>
      <c r="D670" s="2"/>
      <c r="F670" s="143"/>
      <c r="G670" s="2"/>
      <c r="H670" s="121"/>
      <c r="I670" s="142"/>
      <c r="J670" s="2"/>
      <c r="L670" s="124"/>
      <c r="M670" s="136">
        <f>IF(I670="",0,(IF(H670="D",0,(G670*I670)/100)))</f>
        <v>0</v>
      </c>
      <c r="N670" s="136">
        <f>ROUND(IF(M670=0,(IF(I670="",0,((IF(F670&lt;$M$4,IF(ABS(G670)&lt;$O$2,0,ROUND(((ABS(G670)-$O$2)*I670)/100,2)),IF(ABS(G670)&lt;$O$4,0,ROUND(((ABS(G670)-$O$4)*I670)/100,2))))))),0),2)</f>
        <v>0</v>
      </c>
      <c r="O670" s="136">
        <f>ROUND(IF(I670="",0,((IF(M670=0,(IF(F670&lt;$M$4,IF(ABS(G670)&gt;$O$2,ROUND(($O$2*I670/100),2),ABS(G670)*I670/100),IF(ABS(G670)&gt;$O$4,ROUND(($O$4*I670/100),2),ABS(G670)*I670/100))),0)))),2)</f>
        <v>0</v>
      </c>
      <c r="P670" s="137"/>
      <c r="Q670" s="137"/>
      <c r="R670" s="137"/>
    </row>
    <row r="671" spans="1:18" customHeight="1" ht="13.2">
      <c r="A671" t="str">
        <f>IF(B671="","",A670+1)</f>
        <v/>
      </c>
      <c r="B671" s="143"/>
      <c r="D671" s="2"/>
      <c r="F671" s="143"/>
      <c r="G671" s="2"/>
      <c r="H671" s="121"/>
      <c r="I671" s="142"/>
      <c r="J671" s="2"/>
      <c r="L671" s="124"/>
      <c r="M671" s="136">
        <f>IF(I671="",0,(IF(H671="D",0,(G671*I671)/100)))</f>
        <v>0</v>
      </c>
      <c r="N671" s="136">
        <f>ROUND(IF(M671=0,(IF(I671="",0,((IF(F671&lt;$M$4,IF(ABS(G671)&lt;$O$2,0,ROUND(((ABS(G671)-$O$2)*I671)/100,2)),IF(ABS(G671)&lt;$O$4,0,ROUND(((ABS(G671)-$O$4)*I671)/100,2))))))),0),2)</f>
        <v>0</v>
      </c>
      <c r="O671" s="136">
        <f>ROUND(IF(I671="",0,((IF(M671=0,(IF(F671&lt;$M$4,IF(ABS(G671)&gt;$O$2,ROUND(($O$2*I671/100),2),ABS(G671)*I671/100),IF(ABS(G671)&gt;$O$4,ROUND(($O$4*I671/100),2),ABS(G671)*I671/100))),0)))),2)</f>
        <v>0</v>
      </c>
      <c r="P671" s="137"/>
      <c r="Q671" s="137"/>
      <c r="R671" s="137"/>
    </row>
    <row r="672" spans="1:18" customHeight="1" ht="13.2">
      <c r="A672" t="str">
        <f>IF(B672="","",A671+1)</f>
        <v/>
      </c>
      <c r="B672" s="143"/>
      <c r="D672" s="2"/>
      <c r="F672" s="143"/>
      <c r="G672" s="2"/>
      <c r="H672" s="121"/>
      <c r="I672" s="142"/>
      <c r="J672" s="2"/>
      <c r="L672" s="124"/>
      <c r="M672" s="136">
        <f>IF(I672="",0,(IF(H672="D",0,(G672*I672)/100)))</f>
        <v>0</v>
      </c>
      <c r="N672" s="136">
        <f>ROUND(IF(M672=0,(IF(I672="",0,((IF(F672&lt;$M$4,IF(ABS(G672)&lt;$O$2,0,ROUND(((ABS(G672)-$O$2)*I672)/100,2)),IF(ABS(G672)&lt;$O$4,0,ROUND(((ABS(G672)-$O$4)*I672)/100,2))))))),0),2)</f>
        <v>0</v>
      </c>
      <c r="O672" s="136">
        <f>ROUND(IF(I672="",0,((IF(M672=0,(IF(F672&lt;$M$4,IF(ABS(G672)&gt;$O$2,ROUND(($O$2*I672/100),2),ABS(G672)*I672/100),IF(ABS(G672)&gt;$O$4,ROUND(($O$4*I672/100),2),ABS(G672)*I672/100))),0)))),2)</f>
        <v>0</v>
      </c>
      <c r="P672" s="137"/>
      <c r="Q672" s="137"/>
      <c r="R672" s="137"/>
    </row>
    <row r="673" spans="1:18" customHeight="1" ht="13.2">
      <c r="A673" t="str">
        <f>IF(B673="","",A672+1)</f>
        <v/>
      </c>
      <c r="B673" s="143"/>
      <c r="D673" s="2"/>
      <c r="F673" s="143"/>
      <c r="G673" s="2"/>
      <c r="H673" s="121"/>
      <c r="I673" s="142"/>
      <c r="J673" s="2"/>
      <c r="L673" s="124"/>
      <c r="M673" s="136">
        <f>IF(I673="",0,(IF(H673="D",0,(G673*I673)/100)))</f>
        <v>0</v>
      </c>
      <c r="N673" s="136">
        <f>ROUND(IF(M673=0,(IF(I673="",0,((IF(F673&lt;$M$4,IF(ABS(G673)&lt;$O$2,0,ROUND(((ABS(G673)-$O$2)*I673)/100,2)),IF(ABS(G673)&lt;$O$4,0,ROUND(((ABS(G673)-$O$4)*I673)/100,2))))))),0),2)</f>
        <v>0</v>
      </c>
      <c r="O673" s="136">
        <f>ROUND(IF(I673="",0,((IF(M673=0,(IF(F673&lt;$M$4,IF(ABS(G673)&gt;$O$2,ROUND(($O$2*I673/100),2),ABS(G673)*I673/100),IF(ABS(G673)&gt;$O$4,ROUND(($O$4*I673/100),2),ABS(G673)*I673/100))),0)))),2)</f>
        <v>0</v>
      </c>
      <c r="P673" s="137"/>
      <c r="Q673" s="137"/>
      <c r="R673" s="137"/>
    </row>
    <row r="674" spans="1:18" customHeight="1" ht="13.2">
      <c r="A674" t="str">
        <f>IF(B674="","",A673+1)</f>
        <v/>
      </c>
      <c r="B674" s="143"/>
      <c r="D674" s="2"/>
      <c r="F674" s="143"/>
      <c r="G674" s="2"/>
      <c r="H674" s="121"/>
      <c r="I674" s="142"/>
      <c r="J674" s="2"/>
      <c r="L674" s="124"/>
      <c r="M674" s="136">
        <f>IF(I674="",0,(IF(H674="D",0,(G674*I674)/100)))</f>
        <v>0</v>
      </c>
      <c r="N674" s="136">
        <f>ROUND(IF(M674=0,(IF(I674="",0,((IF(F674&lt;$M$4,IF(ABS(G674)&lt;$O$2,0,ROUND(((ABS(G674)-$O$2)*I674)/100,2)),IF(ABS(G674)&lt;$O$4,0,ROUND(((ABS(G674)-$O$4)*I674)/100,2))))))),0),2)</f>
        <v>0</v>
      </c>
      <c r="O674" s="136">
        <f>ROUND(IF(I674="",0,((IF(M674=0,(IF(F674&lt;$M$4,IF(ABS(G674)&gt;$O$2,ROUND(($O$2*I674/100),2),ABS(G674)*I674/100),IF(ABS(G674)&gt;$O$4,ROUND(($O$4*I674/100),2),ABS(G674)*I674/100))),0)))),2)</f>
        <v>0</v>
      </c>
      <c r="P674" s="137"/>
      <c r="Q674" s="137"/>
      <c r="R674" s="137"/>
    </row>
    <row r="675" spans="1:18" customHeight="1" ht="13.2">
      <c r="A675" t="str">
        <f>IF(B675="","",A674+1)</f>
        <v/>
      </c>
      <c r="B675" s="143"/>
      <c r="D675" s="2"/>
      <c r="F675" s="143"/>
      <c r="G675" s="2"/>
      <c r="H675" s="121"/>
      <c r="I675" s="142"/>
      <c r="J675" s="2"/>
      <c r="L675" s="124"/>
      <c r="M675" s="136">
        <f>IF(I675="",0,(IF(H675="D",0,(G675*I675)/100)))</f>
        <v>0</v>
      </c>
      <c r="N675" s="136">
        <f>ROUND(IF(M675=0,(IF(I675="",0,((IF(F675&lt;$M$4,IF(ABS(G675)&lt;$O$2,0,ROUND(((ABS(G675)-$O$2)*I675)/100,2)),IF(ABS(G675)&lt;$O$4,0,ROUND(((ABS(G675)-$O$4)*I675)/100,2))))))),0),2)</f>
        <v>0</v>
      </c>
      <c r="O675" s="136">
        <f>ROUND(IF(I675="",0,((IF(M675=0,(IF(F675&lt;$M$4,IF(ABS(G675)&gt;$O$2,ROUND(($O$2*I675/100),2),ABS(G675)*I675/100),IF(ABS(G675)&gt;$O$4,ROUND(($O$4*I675/100),2),ABS(G675)*I675/100))),0)))),2)</f>
        <v>0</v>
      </c>
      <c r="P675" s="137"/>
      <c r="Q675" s="137"/>
      <c r="R675" s="137"/>
    </row>
    <row r="676" spans="1:18" customHeight="1" ht="13.2">
      <c r="A676" t="str">
        <f>IF(B676="","",A675+1)</f>
        <v/>
      </c>
      <c r="B676" s="143"/>
      <c r="D676" s="2"/>
      <c r="F676" s="143"/>
      <c r="G676" s="2"/>
      <c r="H676" s="121"/>
      <c r="I676" s="142"/>
      <c r="J676" s="2"/>
      <c r="L676" s="124"/>
      <c r="M676" s="136">
        <f>IF(I676="",0,(IF(H676="D",0,(G676*I676)/100)))</f>
        <v>0</v>
      </c>
      <c r="N676" s="136">
        <f>ROUND(IF(M676=0,(IF(I676="",0,((IF(F676&lt;$M$4,IF(ABS(G676)&lt;$O$2,0,ROUND(((ABS(G676)-$O$2)*I676)/100,2)),IF(ABS(G676)&lt;$O$4,0,ROUND(((ABS(G676)-$O$4)*I676)/100,2))))))),0),2)</f>
        <v>0</v>
      </c>
      <c r="O676" s="136">
        <f>ROUND(IF(I676="",0,((IF(M676=0,(IF(F676&lt;$M$4,IF(ABS(G676)&gt;$O$2,ROUND(($O$2*I676/100),2),ABS(G676)*I676/100),IF(ABS(G676)&gt;$O$4,ROUND(($O$4*I676/100),2),ABS(G676)*I676/100))),0)))),2)</f>
        <v>0</v>
      </c>
      <c r="P676" s="137"/>
      <c r="Q676" s="137"/>
      <c r="R676" s="137"/>
    </row>
    <row r="677" spans="1:18" customHeight="1" ht="13.2">
      <c r="A677" t="str">
        <f>IF(B677="","",A676+1)</f>
        <v/>
      </c>
      <c r="B677" s="143"/>
      <c r="D677" s="2"/>
      <c r="F677" s="143"/>
      <c r="G677" s="2"/>
      <c r="H677" s="121"/>
      <c r="I677" s="142"/>
      <c r="J677" s="2"/>
      <c r="L677" s="124"/>
      <c r="M677" s="136">
        <f>IF(I677="",0,(IF(H677="D",0,(G677*I677)/100)))</f>
        <v>0</v>
      </c>
      <c r="N677" s="136">
        <f>ROUND(IF(M677=0,(IF(I677="",0,((IF(F677&lt;$M$4,IF(ABS(G677)&lt;$O$2,0,ROUND(((ABS(G677)-$O$2)*I677)/100,2)),IF(ABS(G677)&lt;$O$4,0,ROUND(((ABS(G677)-$O$4)*I677)/100,2))))))),0),2)</f>
        <v>0</v>
      </c>
      <c r="O677" s="136">
        <f>ROUND(IF(I677="",0,((IF(M677=0,(IF(F677&lt;$M$4,IF(ABS(G677)&gt;$O$2,ROUND(($O$2*I677/100),2),ABS(G677)*I677/100),IF(ABS(G677)&gt;$O$4,ROUND(($O$4*I677/100),2),ABS(G677)*I677/100))),0)))),2)</f>
        <v>0</v>
      </c>
      <c r="P677" s="137"/>
      <c r="Q677" s="137"/>
      <c r="R677" s="137"/>
    </row>
    <row r="678" spans="1:18" customHeight="1" ht="13.2">
      <c r="A678" t="str">
        <f>IF(B678="","",A677+1)</f>
        <v/>
      </c>
      <c r="B678" s="143"/>
      <c r="D678" s="2"/>
      <c r="F678" s="143"/>
      <c r="G678" s="2"/>
      <c r="H678" s="121"/>
      <c r="I678" s="142"/>
      <c r="J678" s="2"/>
      <c r="L678" s="124"/>
      <c r="M678" s="136">
        <f>IF(I678="",0,(IF(H678="D",0,(G678*I678)/100)))</f>
        <v>0</v>
      </c>
      <c r="N678" s="136">
        <f>ROUND(IF(M678=0,(IF(I678="",0,((IF(F678&lt;$M$4,IF(ABS(G678)&lt;$O$2,0,ROUND(((ABS(G678)-$O$2)*I678)/100,2)),IF(ABS(G678)&lt;$O$4,0,ROUND(((ABS(G678)-$O$4)*I678)/100,2))))))),0),2)</f>
        <v>0</v>
      </c>
      <c r="O678" s="136">
        <f>ROUND(IF(I678="",0,((IF(M678=0,(IF(F678&lt;$M$4,IF(ABS(G678)&gt;$O$2,ROUND(($O$2*I678/100),2),ABS(G678)*I678/100),IF(ABS(G678)&gt;$O$4,ROUND(($O$4*I678/100),2),ABS(G678)*I678/100))),0)))),2)</f>
        <v>0</v>
      </c>
      <c r="P678" s="137"/>
      <c r="Q678" s="137"/>
      <c r="R678" s="137"/>
    </row>
    <row r="679" spans="1:18" customHeight="1" ht="13.2">
      <c r="A679" t="str">
        <f>IF(B679="","",A678+1)</f>
        <v/>
      </c>
      <c r="B679" s="143"/>
      <c r="D679" s="2"/>
      <c r="F679" s="143"/>
      <c r="G679" s="2"/>
      <c r="H679" s="121"/>
      <c r="I679" s="142"/>
      <c r="J679" s="2"/>
      <c r="L679" s="124"/>
      <c r="M679" s="136">
        <f>IF(I679="",0,(IF(H679="D",0,(G679*I679)/100)))</f>
        <v>0</v>
      </c>
      <c r="N679" s="136">
        <f>ROUND(IF(M679=0,(IF(I679="",0,((IF(F679&lt;$M$4,IF(ABS(G679)&lt;$O$2,0,ROUND(((ABS(G679)-$O$2)*I679)/100,2)),IF(ABS(G679)&lt;$O$4,0,ROUND(((ABS(G679)-$O$4)*I679)/100,2))))))),0),2)</f>
        <v>0</v>
      </c>
      <c r="O679" s="136">
        <f>ROUND(IF(I679="",0,((IF(M679=0,(IF(F679&lt;$M$4,IF(ABS(G679)&gt;$O$2,ROUND(($O$2*I679/100),2),ABS(G679)*I679/100),IF(ABS(G679)&gt;$O$4,ROUND(($O$4*I679/100),2),ABS(G679)*I679/100))),0)))),2)</f>
        <v>0</v>
      </c>
      <c r="P679" s="137"/>
      <c r="Q679" s="137"/>
      <c r="R679" s="137"/>
    </row>
    <row r="680" spans="1:18" customHeight="1" ht="13.2">
      <c r="A680" t="str">
        <f>IF(B680="","",A679+1)</f>
        <v/>
      </c>
      <c r="B680" s="143"/>
      <c r="D680" s="2"/>
      <c r="F680" s="143"/>
      <c r="G680" s="2"/>
      <c r="H680" s="121"/>
      <c r="I680" s="142"/>
      <c r="J680" s="2"/>
      <c r="L680" s="124"/>
      <c r="M680" s="136">
        <f>IF(I680="",0,(IF(H680="D",0,(G680*I680)/100)))</f>
        <v>0</v>
      </c>
      <c r="N680" s="136">
        <f>ROUND(IF(M680=0,(IF(I680="",0,((IF(F680&lt;$M$4,IF(ABS(G680)&lt;$O$2,0,ROUND(((ABS(G680)-$O$2)*I680)/100,2)),IF(ABS(G680)&lt;$O$4,0,ROUND(((ABS(G680)-$O$4)*I680)/100,2))))))),0),2)</f>
        <v>0</v>
      </c>
      <c r="O680" s="136">
        <f>ROUND(IF(I680="",0,((IF(M680=0,(IF(F680&lt;$M$4,IF(ABS(G680)&gt;$O$2,ROUND(($O$2*I680/100),2),ABS(G680)*I680/100),IF(ABS(G680)&gt;$O$4,ROUND(($O$4*I680/100),2),ABS(G680)*I680/100))),0)))),2)</f>
        <v>0</v>
      </c>
      <c r="P680" s="137"/>
      <c r="Q680" s="137"/>
      <c r="R680" s="137"/>
    </row>
    <row r="681" spans="1:18" customHeight="1" ht="13.2">
      <c r="A681" t="str">
        <f>IF(B681="","",A680+1)</f>
        <v/>
      </c>
      <c r="B681" s="143"/>
      <c r="D681" s="2"/>
      <c r="F681" s="143"/>
      <c r="G681" s="2"/>
      <c r="H681" s="121"/>
      <c r="I681" s="142"/>
      <c r="J681" s="2"/>
      <c r="L681" s="124"/>
      <c r="M681" s="136">
        <f>IF(I681="",0,(IF(H681="D",0,(G681*I681)/100)))</f>
        <v>0</v>
      </c>
      <c r="N681" s="136">
        <f>ROUND(IF(M681=0,(IF(I681="",0,((IF(F681&lt;$M$4,IF(ABS(G681)&lt;$O$2,0,ROUND(((ABS(G681)-$O$2)*I681)/100,2)),IF(ABS(G681)&lt;$O$4,0,ROUND(((ABS(G681)-$O$4)*I681)/100,2))))))),0),2)</f>
        <v>0</v>
      </c>
      <c r="O681" s="136">
        <f>ROUND(IF(I681="",0,((IF(M681=0,(IF(F681&lt;$M$4,IF(ABS(G681)&gt;$O$2,ROUND(($O$2*I681/100),2),ABS(G681)*I681/100),IF(ABS(G681)&gt;$O$4,ROUND(($O$4*I681/100),2),ABS(G681)*I681/100))),0)))),2)</f>
        <v>0</v>
      </c>
      <c r="P681" s="137"/>
      <c r="Q681" s="137"/>
      <c r="R681" s="137"/>
    </row>
    <row r="682" spans="1:18" customHeight="1" ht="13.2">
      <c r="A682" t="str">
        <f>IF(B682="","",A681+1)</f>
        <v/>
      </c>
      <c r="B682" s="143"/>
      <c r="D682" s="2"/>
      <c r="F682" s="143"/>
      <c r="G682" s="2"/>
      <c r="H682" s="121"/>
      <c r="I682" s="142"/>
      <c r="J682" s="2"/>
      <c r="L682" s="124"/>
      <c r="M682" s="136">
        <f>IF(I682="",0,(IF(H682="D",0,(G682*I682)/100)))</f>
        <v>0</v>
      </c>
      <c r="N682" s="136">
        <f>ROUND(IF(M682=0,(IF(I682="",0,((IF(F682&lt;$M$4,IF(ABS(G682)&lt;$O$2,0,ROUND(((ABS(G682)-$O$2)*I682)/100,2)),IF(ABS(G682)&lt;$O$4,0,ROUND(((ABS(G682)-$O$4)*I682)/100,2))))))),0),2)</f>
        <v>0</v>
      </c>
      <c r="O682" s="136">
        <f>ROUND(IF(I682="",0,((IF(M682=0,(IF(F682&lt;$M$4,IF(ABS(G682)&gt;$O$2,ROUND(($O$2*I682/100),2),ABS(G682)*I682/100),IF(ABS(G682)&gt;$O$4,ROUND(($O$4*I682/100),2),ABS(G682)*I682/100))),0)))),2)</f>
        <v>0</v>
      </c>
      <c r="P682" s="137"/>
      <c r="Q682" s="137"/>
      <c r="R682" s="137"/>
    </row>
    <row r="683" spans="1:18" customHeight="1" ht="13.2">
      <c r="A683" t="str">
        <f>IF(B683="","",A682+1)</f>
        <v/>
      </c>
      <c r="B683" s="143"/>
      <c r="D683" s="2"/>
      <c r="F683" s="143"/>
      <c r="G683" s="2"/>
      <c r="H683" s="121"/>
      <c r="I683" s="142"/>
      <c r="J683" s="2"/>
      <c r="L683" s="124"/>
      <c r="M683" s="136">
        <f>IF(I683="",0,(IF(H683="D",0,(G683*I683)/100)))</f>
        <v>0</v>
      </c>
      <c r="N683" s="136">
        <f>ROUND(IF(M683=0,(IF(I683="",0,((IF(F683&lt;$M$4,IF(ABS(G683)&lt;$O$2,0,ROUND(((ABS(G683)-$O$2)*I683)/100,2)),IF(ABS(G683)&lt;$O$4,0,ROUND(((ABS(G683)-$O$4)*I683)/100,2))))))),0),2)</f>
        <v>0</v>
      </c>
      <c r="O683" s="136">
        <f>ROUND(IF(I683="",0,((IF(M683=0,(IF(F683&lt;$M$4,IF(ABS(G683)&gt;$O$2,ROUND(($O$2*I683/100),2),ABS(G683)*I683/100),IF(ABS(G683)&gt;$O$4,ROUND(($O$4*I683/100),2),ABS(G683)*I683/100))),0)))),2)</f>
        <v>0</v>
      </c>
      <c r="P683" s="137"/>
      <c r="Q683" s="137"/>
      <c r="R683" s="137"/>
    </row>
    <row r="684" spans="1:18" customHeight="1" ht="13.2">
      <c r="A684" t="str">
        <f>IF(B684="","",A683+1)</f>
        <v/>
      </c>
      <c r="B684" s="143"/>
      <c r="D684" s="2"/>
      <c r="F684" s="143"/>
      <c r="G684" s="2"/>
      <c r="H684" s="121"/>
      <c r="I684" s="142"/>
      <c r="J684" s="2"/>
      <c r="L684" s="124"/>
      <c r="M684" s="136">
        <f>IF(I684="",0,(IF(H684="D",0,(G684*I684)/100)))</f>
        <v>0</v>
      </c>
      <c r="N684" s="136">
        <f>ROUND(IF(M684=0,(IF(I684="",0,((IF(F684&lt;$M$4,IF(ABS(G684)&lt;$O$2,0,ROUND(((ABS(G684)-$O$2)*I684)/100,2)),IF(ABS(G684)&lt;$O$4,0,ROUND(((ABS(G684)-$O$4)*I684)/100,2))))))),0),2)</f>
        <v>0</v>
      </c>
      <c r="O684" s="136">
        <f>ROUND(IF(I684="",0,((IF(M684=0,(IF(F684&lt;$M$4,IF(ABS(G684)&gt;$O$2,ROUND(($O$2*I684/100),2),ABS(G684)*I684/100),IF(ABS(G684)&gt;$O$4,ROUND(($O$4*I684/100),2),ABS(G684)*I684/100))),0)))),2)</f>
        <v>0</v>
      </c>
      <c r="P684" s="137"/>
      <c r="Q684" s="137"/>
      <c r="R684" s="137"/>
    </row>
    <row r="685" spans="1:18" customHeight="1" ht="13.2">
      <c r="A685" t="str">
        <f>IF(B685="","",A684+1)</f>
        <v/>
      </c>
      <c r="B685" s="143"/>
      <c r="D685" s="2"/>
      <c r="F685" s="143"/>
      <c r="G685" s="2"/>
      <c r="H685" s="121"/>
      <c r="I685" s="142"/>
      <c r="J685" s="2"/>
      <c r="L685" s="124"/>
      <c r="M685" s="136">
        <f>IF(I685="",0,(IF(H685="D",0,(G685*I685)/100)))</f>
        <v>0</v>
      </c>
      <c r="N685" s="136">
        <f>ROUND(IF(M685=0,(IF(I685="",0,((IF(F685&lt;$M$4,IF(ABS(G685)&lt;$O$2,0,ROUND(((ABS(G685)-$O$2)*I685)/100,2)),IF(ABS(G685)&lt;$O$4,0,ROUND(((ABS(G685)-$O$4)*I685)/100,2))))))),0),2)</f>
        <v>0</v>
      </c>
      <c r="O685" s="136">
        <f>ROUND(IF(I685="",0,((IF(M685=0,(IF(F685&lt;$M$4,IF(ABS(G685)&gt;$O$2,ROUND(($O$2*I685/100),2),ABS(G685)*I685/100),IF(ABS(G685)&gt;$O$4,ROUND(($O$4*I685/100),2),ABS(G685)*I685/100))),0)))),2)</f>
        <v>0</v>
      </c>
      <c r="P685" s="137"/>
      <c r="Q685" s="137"/>
      <c r="R685" s="137"/>
    </row>
    <row r="686" spans="1:18" customHeight="1" ht="13.2">
      <c r="A686" t="str">
        <f>IF(B686="","",A685+1)</f>
        <v/>
      </c>
      <c r="B686" s="143"/>
      <c r="D686" s="2"/>
      <c r="F686" s="143"/>
      <c r="G686" s="2"/>
      <c r="H686" s="121"/>
      <c r="I686" s="142"/>
      <c r="J686" s="2"/>
      <c r="L686" s="124"/>
      <c r="M686" s="136">
        <f>IF(I686="",0,(IF(H686="D",0,(G686*I686)/100)))</f>
        <v>0</v>
      </c>
      <c r="N686" s="136">
        <f>ROUND(IF(M686=0,(IF(I686="",0,((IF(F686&lt;$M$4,IF(ABS(G686)&lt;$O$2,0,ROUND(((ABS(G686)-$O$2)*I686)/100,2)),IF(ABS(G686)&lt;$O$4,0,ROUND(((ABS(G686)-$O$4)*I686)/100,2))))))),0),2)</f>
        <v>0</v>
      </c>
      <c r="O686" s="136">
        <f>ROUND(IF(I686="",0,((IF(M686=0,(IF(F686&lt;$M$4,IF(ABS(G686)&gt;$O$2,ROUND(($O$2*I686/100),2),ABS(G686)*I686/100),IF(ABS(G686)&gt;$O$4,ROUND(($O$4*I686/100),2),ABS(G686)*I686/100))),0)))),2)</f>
        <v>0</v>
      </c>
      <c r="P686" s="137"/>
      <c r="Q686" s="137"/>
      <c r="R686" s="137"/>
    </row>
    <row r="687" spans="1:18" customHeight="1" ht="13.2">
      <c r="A687" t="str">
        <f>IF(B687="","",A686+1)</f>
        <v/>
      </c>
      <c r="B687" s="143"/>
      <c r="D687" s="2"/>
      <c r="F687" s="143"/>
      <c r="G687" s="2"/>
      <c r="H687" s="121"/>
      <c r="I687" s="142"/>
      <c r="J687" s="2"/>
      <c r="L687" s="124"/>
      <c r="M687" s="136">
        <f>IF(I687="",0,(IF(H687="D",0,(G687*I687)/100)))</f>
        <v>0</v>
      </c>
      <c r="N687" s="136">
        <f>ROUND(IF(M687=0,(IF(I687="",0,((IF(F687&lt;$M$4,IF(ABS(G687)&lt;$O$2,0,ROUND(((ABS(G687)-$O$2)*I687)/100,2)),IF(ABS(G687)&lt;$O$4,0,ROUND(((ABS(G687)-$O$4)*I687)/100,2))))))),0),2)</f>
        <v>0</v>
      </c>
      <c r="O687" s="136">
        <f>ROUND(IF(I687="",0,((IF(M687=0,(IF(F687&lt;$M$4,IF(ABS(G687)&gt;$O$2,ROUND(($O$2*I687/100),2),ABS(G687)*I687/100),IF(ABS(G687)&gt;$O$4,ROUND(($O$4*I687/100),2),ABS(G687)*I687/100))),0)))),2)</f>
        <v>0</v>
      </c>
      <c r="P687" s="137"/>
      <c r="Q687" s="137"/>
      <c r="R687" s="137"/>
    </row>
    <row r="688" spans="1:18" customHeight="1" ht="13.2">
      <c r="A688" t="str">
        <f>IF(B688="","",A687+1)</f>
        <v/>
      </c>
      <c r="B688" s="143"/>
      <c r="D688" s="2"/>
      <c r="F688" s="143"/>
      <c r="G688" s="2"/>
      <c r="H688" s="121"/>
      <c r="I688" s="142"/>
      <c r="J688" s="2"/>
      <c r="L688" s="124"/>
      <c r="M688" s="136">
        <f>IF(I688="",0,(IF(H688="D",0,(G688*I688)/100)))</f>
        <v>0</v>
      </c>
      <c r="N688" s="136">
        <f>ROUND(IF(M688=0,(IF(I688="",0,((IF(F688&lt;$M$4,IF(ABS(G688)&lt;$O$2,0,ROUND(((ABS(G688)-$O$2)*I688)/100,2)),IF(ABS(G688)&lt;$O$4,0,ROUND(((ABS(G688)-$O$4)*I688)/100,2))))))),0),2)</f>
        <v>0</v>
      </c>
      <c r="O688" s="136">
        <f>ROUND(IF(I688="",0,((IF(M688=0,(IF(F688&lt;$M$4,IF(ABS(G688)&gt;$O$2,ROUND(($O$2*I688/100),2),ABS(G688)*I688/100),IF(ABS(G688)&gt;$O$4,ROUND(($O$4*I688/100),2),ABS(G688)*I688/100))),0)))),2)</f>
        <v>0</v>
      </c>
      <c r="P688" s="137"/>
      <c r="Q688" s="137"/>
      <c r="R688" s="137"/>
    </row>
    <row r="689" spans="1:18" customHeight="1" ht="13.2">
      <c r="A689" t="str">
        <f>IF(B689="","",A688+1)</f>
        <v/>
      </c>
      <c r="B689" s="143"/>
      <c r="D689" s="2"/>
      <c r="F689" s="143"/>
      <c r="G689" s="2"/>
      <c r="H689" s="121"/>
      <c r="I689" s="142"/>
      <c r="J689" s="2"/>
      <c r="L689" s="124"/>
      <c r="M689" s="136">
        <f>IF(I689="",0,(IF(H689="D",0,(G689*I689)/100)))</f>
        <v>0</v>
      </c>
      <c r="N689" s="136">
        <f>ROUND(IF(M689=0,(IF(I689="",0,((IF(F689&lt;$M$4,IF(ABS(G689)&lt;$O$2,0,ROUND(((ABS(G689)-$O$2)*I689)/100,2)),IF(ABS(G689)&lt;$O$4,0,ROUND(((ABS(G689)-$O$4)*I689)/100,2))))))),0),2)</f>
        <v>0</v>
      </c>
      <c r="O689" s="136">
        <f>ROUND(IF(I689="",0,((IF(M689=0,(IF(F689&lt;$M$4,IF(ABS(G689)&gt;$O$2,ROUND(($O$2*I689/100),2),ABS(G689)*I689/100),IF(ABS(G689)&gt;$O$4,ROUND(($O$4*I689/100),2),ABS(G689)*I689/100))),0)))),2)</f>
        <v>0</v>
      </c>
      <c r="P689" s="137"/>
      <c r="Q689" s="137"/>
      <c r="R689" s="137"/>
    </row>
    <row r="690" spans="1:18" customHeight="1" ht="13.2">
      <c r="A690" t="str">
        <f>IF(B690="","",A689+1)</f>
        <v/>
      </c>
      <c r="B690" s="143"/>
      <c r="D690" s="2"/>
      <c r="F690" s="143"/>
      <c r="G690" s="2"/>
      <c r="H690" s="121"/>
      <c r="I690" s="142"/>
      <c r="J690" s="2"/>
      <c r="L690" s="124"/>
      <c r="M690" s="136">
        <f>IF(I690="",0,(IF(H690="D",0,(G690*I690)/100)))</f>
        <v>0</v>
      </c>
      <c r="N690" s="136">
        <f>ROUND(IF(M690=0,(IF(I690="",0,((IF(F690&lt;$M$4,IF(ABS(G690)&lt;$O$2,0,ROUND(((ABS(G690)-$O$2)*I690)/100,2)),IF(ABS(G690)&lt;$O$4,0,ROUND(((ABS(G690)-$O$4)*I690)/100,2))))))),0),2)</f>
        <v>0</v>
      </c>
      <c r="O690" s="136">
        <f>ROUND(IF(I690="",0,((IF(M690=0,(IF(F690&lt;$M$4,IF(ABS(G690)&gt;$O$2,ROUND(($O$2*I690/100),2),ABS(G690)*I690/100),IF(ABS(G690)&gt;$O$4,ROUND(($O$4*I690/100),2),ABS(G690)*I690/100))),0)))),2)</f>
        <v>0</v>
      </c>
      <c r="P690" s="137"/>
      <c r="Q690" s="137"/>
      <c r="R690" s="137"/>
    </row>
    <row r="691" spans="1:18" customHeight="1" ht="13.2">
      <c r="A691" t="str">
        <f>IF(B691="","",A690+1)</f>
        <v/>
      </c>
      <c r="B691" s="143"/>
      <c r="D691" s="2"/>
      <c r="F691" s="143"/>
      <c r="G691" s="2"/>
      <c r="H691" s="121"/>
      <c r="I691" s="142"/>
      <c r="J691" s="2"/>
      <c r="L691" s="124"/>
      <c r="M691" s="136">
        <f>IF(I691="",0,(IF(H691="D",0,(G691*I691)/100)))</f>
        <v>0</v>
      </c>
      <c r="N691" s="136">
        <f>ROUND(IF(M691=0,(IF(I691="",0,((IF(F691&lt;$M$4,IF(ABS(G691)&lt;$O$2,0,ROUND(((ABS(G691)-$O$2)*I691)/100,2)),IF(ABS(G691)&lt;$O$4,0,ROUND(((ABS(G691)-$O$4)*I691)/100,2))))))),0),2)</f>
        <v>0</v>
      </c>
      <c r="O691" s="136">
        <f>ROUND(IF(I691="",0,((IF(M691=0,(IF(F691&lt;$M$4,IF(ABS(G691)&gt;$O$2,ROUND(($O$2*I691/100),2),ABS(G691)*I691/100),IF(ABS(G691)&gt;$O$4,ROUND(($O$4*I691/100),2),ABS(G691)*I691/100))),0)))),2)</f>
        <v>0</v>
      </c>
      <c r="P691" s="137"/>
      <c r="Q691" s="137"/>
      <c r="R691" s="137"/>
    </row>
    <row r="692" spans="1:18" customHeight="1" ht="13.2">
      <c r="A692" t="str">
        <f>IF(B692="","",A691+1)</f>
        <v/>
      </c>
      <c r="B692" s="143"/>
      <c r="D692" s="2"/>
      <c r="F692" s="143"/>
      <c r="G692" s="2"/>
      <c r="H692" s="121"/>
      <c r="I692" s="142"/>
      <c r="J692" s="2"/>
      <c r="L692" s="124"/>
      <c r="M692" s="136">
        <f>IF(I692="",0,(IF(H692="D",0,(G692*I692)/100)))</f>
        <v>0</v>
      </c>
      <c r="N692" s="136">
        <f>ROUND(IF(M692=0,(IF(I692="",0,((IF(F692&lt;$M$4,IF(ABS(G692)&lt;$O$2,0,ROUND(((ABS(G692)-$O$2)*I692)/100,2)),IF(ABS(G692)&lt;$O$4,0,ROUND(((ABS(G692)-$O$4)*I692)/100,2))))))),0),2)</f>
        <v>0</v>
      </c>
      <c r="O692" s="136">
        <f>ROUND(IF(I692="",0,((IF(M692=0,(IF(F692&lt;$M$4,IF(ABS(G692)&gt;$O$2,ROUND(($O$2*I692/100),2),ABS(G692)*I692/100),IF(ABS(G692)&gt;$O$4,ROUND(($O$4*I692/100),2),ABS(G692)*I692/100))),0)))),2)</f>
        <v>0</v>
      </c>
      <c r="P692" s="137"/>
      <c r="Q692" s="137"/>
      <c r="R692" s="137"/>
    </row>
    <row r="693" spans="1:18" customHeight="1" ht="13.2">
      <c r="A693" t="str">
        <f>IF(B693="","",A692+1)</f>
        <v/>
      </c>
      <c r="B693" s="143"/>
      <c r="D693" s="2"/>
      <c r="F693" s="143"/>
      <c r="G693" s="2"/>
      <c r="H693" s="121"/>
      <c r="I693" s="142"/>
      <c r="J693" s="2"/>
      <c r="L693" s="124"/>
      <c r="M693" s="136">
        <f>IF(I693="",0,(IF(H693="D",0,(G693*I693)/100)))</f>
        <v>0</v>
      </c>
      <c r="N693" s="136">
        <f>ROUND(IF(M693=0,(IF(I693="",0,((IF(F693&lt;$M$4,IF(ABS(G693)&lt;$O$2,0,ROUND(((ABS(G693)-$O$2)*I693)/100,2)),IF(ABS(G693)&lt;$O$4,0,ROUND(((ABS(G693)-$O$4)*I693)/100,2))))))),0),2)</f>
        <v>0</v>
      </c>
      <c r="O693" s="136">
        <f>ROUND(IF(I693="",0,((IF(M693=0,(IF(F693&lt;$M$4,IF(ABS(G693)&gt;$O$2,ROUND(($O$2*I693/100),2),ABS(G693)*I693/100),IF(ABS(G693)&gt;$O$4,ROUND(($O$4*I693/100),2),ABS(G693)*I693/100))),0)))),2)</f>
        <v>0</v>
      </c>
      <c r="P693" s="137"/>
      <c r="Q693" s="137"/>
      <c r="R693" s="137"/>
    </row>
    <row r="694" spans="1:18" customHeight="1" ht="13.2">
      <c r="A694" t="str">
        <f>IF(B694="","",A693+1)</f>
        <v/>
      </c>
      <c r="B694" s="143"/>
      <c r="D694" s="2"/>
      <c r="F694" s="143"/>
      <c r="G694" s="2"/>
      <c r="H694" s="121"/>
      <c r="I694" s="142"/>
      <c r="J694" s="2"/>
      <c r="L694" s="124"/>
      <c r="M694" s="136">
        <f>IF(I694="",0,(IF(H694="D",0,(G694*I694)/100)))</f>
        <v>0</v>
      </c>
      <c r="N694" s="136">
        <f>ROUND(IF(M694=0,(IF(I694="",0,((IF(F694&lt;$M$4,IF(ABS(G694)&lt;$O$2,0,ROUND(((ABS(G694)-$O$2)*I694)/100,2)),IF(ABS(G694)&lt;$O$4,0,ROUND(((ABS(G694)-$O$4)*I694)/100,2))))))),0),2)</f>
        <v>0</v>
      </c>
      <c r="O694" s="136">
        <f>ROUND(IF(I694="",0,((IF(M694=0,(IF(F694&lt;$M$4,IF(ABS(G694)&gt;$O$2,ROUND(($O$2*I694/100),2),ABS(G694)*I694/100),IF(ABS(G694)&gt;$O$4,ROUND(($O$4*I694/100),2),ABS(G694)*I694/100))),0)))),2)</f>
        <v>0</v>
      </c>
      <c r="P694" s="137"/>
      <c r="Q694" s="137"/>
      <c r="R694" s="137"/>
    </row>
    <row r="695" spans="1:18" customHeight="1" ht="13.2">
      <c r="A695" t="str">
        <f>IF(B695="","",A694+1)</f>
        <v/>
      </c>
      <c r="B695" s="143"/>
      <c r="D695" s="2"/>
      <c r="F695" s="143"/>
      <c r="G695" s="2"/>
      <c r="H695" s="121"/>
      <c r="I695" s="142"/>
      <c r="J695" s="2"/>
      <c r="L695" s="124"/>
      <c r="M695" s="136">
        <f>IF(I695="",0,(IF(H695="D",0,(G695*I695)/100)))</f>
        <v>0</v>
      </c>
      <c r="N695" s="136">
        <f>ROUND(IF(M695=0,(IF(I695="",0,((IF(F695&lt;$M$4,IF(ABS(G695)&lt;$O$2,0,ROUND(((ABS(G695)-$O$2)*I695)/100,2)),IF(ABS(G695)&lt;$O$4,0,ROUND(((ABS(G695)-$O$4)*I695)/100,2))))))),0),2)</f>
        <v>0</v>
      </c>
      <c r="O695" s="136">
        <f>ROUND(IF(I695="",0,((IF(M695=0,(IF(F695&lt;$M$4,IF(ABS(G695)&gt;$O$2,ROUND(($O$2*I695/100),2),ABS(G695)*I695/100),IF(ABS(G695)&gt;$O$4,ROUND(($O$4*I695/100),2),ABS(G695)*I695/100))),0)))),2)</f>
        <v>0</v>
      </c>
      <c r="P695" s="137"/>
      <c r="Q695" s="137"/>
      <c r="R695" s="137"/>
    </row>
    <row r="696" spans="1:18" customHeight="1" ht="13.2">
      <c r="A696" t="str">
        <f>IF(B696="","",A695+1)</f>
        <v/>
      </c>
      <c r="B696" s="143"/>
      <c r="D696" s="2"/>
      <c r="F696" s="143"/>
      <c r="G696" s="2"/>
      <c r="H696" s="121"/>
      <c r="I696" s="142"/>
      <c r="J696" s="2"/>
      <c r="L696" s="124"/>
      <c r="M696" s="136">
        <f>IF(I696="",0,(IF(H696="D",0,(G696*I696)/100)))</f>
        <v>0</v>
      </c>
      <c r="N696" s="136">
        <f>ROUND(IF(M696=0,(IF(I696="",0,((IF(F696&lt;$M$4,IF(ABS(G696)&lt;$O$2,0,ROUND(((ABS(G696)-$O$2)*I696)/100,2)),IF(ABS(G696)&lt;$O$4,0,ROUND(((ABS(G696)-$O$4)*I696)/100,2))))))),0),2)</f>
        <v>0</v>
      </c>
      <c r="O696" s="136">
        <f>ROUND(IF(I696="",0,((IF(M696=0,(IF(F696&lt;$M$4,IF(ABS(G696)&gt;$O$2,ROUND(($O$2*I696/100),2),ABS(G696)*I696/100),IF(ABS(G696)&gt;$O$4,ROUND(($O$4*I696/100),2),ABS(G696)*I696/100))),0)))),2)</f>
        <v>0</v>
      </c>
      <c r="P696" s="137"/>
      <c r="Q696" s="137"/>
      <c r="R696" s="137"/>
    </row>
    <row r="697" spans="1:18" customHeight="1" ht="13.2">
      <c r="A697" t="str">
        <f>IF(B697="","",A696+1)</f>
        <v/>
      </c>
      <c r="B697" s="143"/>
      <c r="D697" s="2"/>
      <c r="F697" s="143"/>
      <c r="G697" s="2"/>
      <c r="H697" s="121"/>
      <c r="I697" s="142"/>
      <c r="J697" s="2"/>
      <c r="L697" s="124"/>
      <c r="M697" s="136">
        <f>IF(I697="",0,(IF(H697="D",0,(G697*I697)/100)))</f>
        <v>0</v>
      </c>
      <c r="N697" s="136">
        <f>ROUND(IF(M697=0,(IF(I697="",0,((IF(F697&lt;$M$4,IF(ABS(G697)&lt;$O$2,0,ROUND(((ABS(G697)-$O$2)*I697)/100,2)),IF(ABS(G697)&lt;$O$4,0,ROUND(((ABS(G697)-$O$4)*I697)/100,2))))))),0),2)</f>
        <v>0</v>
      </c>
      <c r="O697" s="136">
        <f>ROUND(IF(I697="",0,((IF(M697=0,(IF(F697&lt;$M$4,IF(ABS(G697)&gt;$O$2,ROUND(($O$2*I697/100),2),ABS(G697)*I697/100),IF(ABS(G697)&gt;$O$4,ROUND(($O$4*I697/100),2),ABS(G697)*I697/100))),0)))),2)</f>
        <v>0</v>
      </c>
      <c r="P697" s="137"/>
      <c r="Q697" s="137"/>
      <c r="R697" s="137"/>
    </row>
    <row r="698" spans="1:18" customHeight="1" ht="13.2">
      <c r="A698" t="str">
        <f>IF(B698="","",A697+1)</f>
        <v/>
      </c>
      <c r="B698" s="143"/>
      <c r="D698" s="2"/>
      <c r="F698" s="143"/>
      <c r="G698" s="2"/>
      <c r="H698" s="121"/>
      <c r="I698" s="142"/>
      <c r="J698" s="2"/>
      <c r="L698" s="124"/>
      <c r="M698" s="136">
        <f>IF(I698="",0,(IF(H698="D",0,(G698*I698)/100)))</f>
        <v>0</v>
      </c>
      <c r="N698" s="136">
        <f>ROUND(IF(M698=0,(IF(I698="",0,((IF(F698&lt;$M$4,IF(ABS(G698)&lt;$O$2,0,ROUND(((ABS(G698)-$O$2)*I698)/100,2)),IF(ABS(G698)&lt;$O$4,0,ROUND(((ABS(G698)-$O$4)*I698)/100,2))))))),0),2)</f>
        <v>0</v>
      </c>
      <c r="O698" s="136">
        <f>ROUND(IF(I698="",0,((IF(M698=0,(IF(F698&lt;$M$4,IF(ABS(G698)&gt;$O$2,ROUND(($O$2*I698/100),2),ABS(G698)*I698/100),IF(ABS(G698)&gt;$O$4,ROUND(($O$4*I698/100),2),ABS(G698)*I698/100))),0)))),2)</f>
        <v>0</v>
      </c>
      <c r="P698" s="137"/>
      <c r="Q698" s="137"/>
      <c r="R698" s="137"/>
    </row>
    <row r="699" spans="1:18" customHeight="1" ht="13.2">
      <c r="A699" t="str">
        <f>IF(B699="","",A698+1)</f>
        <v/>
      </c>
      <c r="B699" s="143"/>
      <c r="D699" s="2"/>
      <c r="F699" s="143"/>
      <c r="G699" s="2"/>
      <c r="H699" s="121"/>
      <c r="I699" s="142"/>
      <c r="J699" s="2"/>
      <c r="L699" s="124"/>
      <c r="M699" s="136">
        <f>IF(I699="",0,(IF(H699="D",0,(G699*I699)/100)))</f>
        <v>0</v>
      </c>
      <c r="N699" s="136">
        <f>ROUND(IF(M699=0,(IF(I699="",0,((IF(F699&lt;$M$4,IF(ABS(G699)&lt;$O$2,0,ROUND(((ABS(G699)-$O$2)*I699)/100,2)),IF(ABS(G699)&lt;$O$4,0,ROUND(((ABS(G699)-$O$4)*I699)/100,2))))))),0),2)</f>
        <v>0</v>
      </c>
      <c r="O699" s="136">
        <f>ROUND(IF(I699="",0,((IF(M699=0,(IF(F699&lt;$M$4,IF(ABS(G699)&gt;$O$2,ROUND(($O$2*I699/100),2),ABS(G699)*I699/100),IF(ABS(G699)&gt;$O$4,ROUND(($O$4*I699/100),2),ABS(G699)*I699/100))),0)))),2)</f>
        <v>0</v>
      </c>
      <c r="P699" s="137"/>
      <c r="Q699" s="137"/>
      <c r="R699" s="137"/>
    </row>
    <row r="700" spans="1:18" customHeight="1" ht="13.2">
      <c r="A700" t="str">
        <f>IF(B700="","",A699+1)</f>
        <v/>
      </c>
      <c r="B700" s="143"/>
      <c r="D700" s="2"/>
      <c r="F700" s="143"/>
      <c r="G700" s="2"/>
      <c r="H700" s="121"/>
      <c r="I700" s="142"/>
      <c r="J700" s="2"/>
      <c r="L700" s="124"/>
      <c r="M700" s="136">
        <f>IF(I700="",0,(IF(H700="D",0,(G700*I700)/100)))</f>
        <v>0</v>
      </c>
      <c r="N700" s="136">
        <f>ROUND(IF(M700=0,(IF(I700="",0,((IF(F700&lt;$M$4,IF(ABS(G700)&lt;$O$2,0,ROUND(((ABS(G700)-$O$2)*I700)/100,2)),IF(ABS(G700)&lt;$O$4,0,ROUND(((ABS(G700)-$O$4)*I700)/100,2))))))),0),2)</f>
        <v>0</v>
      </c>
      <c r="O700" s="136">
        <f>ROUND(IF(I700="",0,((IF(M700=0,(IF(F700&lt;$M$4,IF(ABS(G700)&gt;$O$2,ROUND(($O$2*I700/100),2),ABS(G700)*I700/100),IF(ABS(G700)&gt;$O$4,ROUND(($O$4*I700/100),2),ABS(G700)*I700/100))),0)))),2)</f>
        <v>0</v>
      </c>
      <c r="P700" s="137"/>
      <c r="Q700" s="137"/>
      <c r="R700" s="137"/>
    </row>
    <row r="701" spans="1:18" customHeight="1" ht="13.2">
      <c r="A701" t="str">
        <f>IF(B701="","",A700+1)</f>
        <v/>
      </c>
      <c r="B701" s="143"/>
      <c r="D701" s="2"/>
      <c r="F701" s="143"/>
      <c r="G701" s="2"/>
      <c r="H701" s="121"/>
      <c r="I701" s="142"/>
      <c r="J701" s="2"/>
      <c r="L701" s="124"/>
      <c r="M701" s="136">
        <f>IF(I701="",0,(IF(H701="D",0,(G701*I701)/100)))</f>
        <v>0</v>
      </c>
      <c r="N701" s="136">
        <f>ROUND(IF(M701=0,(IF(I701="",0,((IF(F701&lt;$M$4,IF(ABS(G701)&lt;$O$2,0,ROUND(((ABS(G701)-$O$2)*I701)/100,2)),IF(ABS(G701)&lt;$O$4,0,ROUND(((ABS(G701)-$O$4)*I701)/100,2))))))),0),2)</f>
        <v>0</v>
      </c>
      <c r="O701" s="136">
        <f>ROUND(IF(I701="",0,((IF(M701=0,(IF(F701&lt;$M$4,IF(ABS(G701)&gt;$O$2,ROUND(($O$2*I701/100),2),ABS(G701)*I701/100),IF(ABS(G701)&gt;$O$4,ROUND(($O$4*I701/100),2),ABS(G701)*I701/100))),0)))),2)</f>
        <v>0</v>
      </c>
      <c r="P701" s="137"/>
      <c r="Q701" s="137"/>
      <c r="R701" s="137"/>
    </row>
    <row r="702" spans="1:18" customHeight="1" ht="13.2">
      <c r="A702" t="str">
        <f>IF(B702="","",A701+1)</f>
        <v/>
      </c>
      <c r="B702" s="143"/>
      <c r="D702" s="2"/>
      <c r="F702" s="143"/>
      <c r="G702" s="2"/>
      <c r="H702" s="121"/>
      <c r="I702" s="142"/>
      <c r="J702" s="2"/>
      <c r="L702" s="124"/>
      <c r="M702" s="136">
        <f>IF(I702="",0,(IF(H702="D",0,(G702*I702)/100)))</f>
        <v>0</v>
      </c>
      <c r="N702" s="136">
        <f>ROUND(IF(M702=0,(IF(I702="",0,((IF(F702&lt;$M$4,IF(ABS(G702)&lt;$O$2,0,ROUND(((ABS(G702)-$O$2)*I702)/100,2)),IF(ABS(G702)&lt;$O$4,0,ROUND(((ABS(G702)-$O$4)*I702)/100,2))))))),0),2)</f>
        <v>0</v>
      </c>
      <c r="O702" s="136">
        <f>ROUND(IF(I702="",0,((IF(M702=0,(IF(F702&lt;$M$4,IF(ABS(G702)&gt;$O$2,ROUND(($O$2*I702/100),2),ABS(G702)*I702/100),IF(ABS(G702)&gt;$O$4,ROUND(($O$4*I702/100),2),ABS(G702)*I702/100))),0)))),2)</f>
        <v>0</v>
      </c>
      <c r="P702" s="137"/>
      <c r="Q702" s="137"/>
      <c r="R702" s="137"/>
    </row>
    <row r="703" spans="1:18" customHeight="1" ht="13.2">
      <c r="A703" t="str">
        <f>IF(B703="","",A702+1)</f>
        <v/>
      </c>
      <c r="B703" s="143"/>
      <c r="D703" s="2"/>
      <c r="F703" s="143"/>
      <c r="G703" s="2"/>
      <c r="H703" s="121"/>
      <c r="I703" s="142"/>
      <c r="J703" s="2"/>
      <c r="L703" s="124"/>
      <c r="M703" s="136">
        <f>IF(I703="",0,(IF(H703="D",0,(G703*I703)/100)))</f>
        <v>0</v>
      </c>
      <c r="N703" s="136">
        <f>ROUND(IF(M703=0,(IF(I703="",0,((IF(F703&lt;$M$4,IF(ABS(G703)&lt;$O$2,0,ROUND(((ABS(G703)-$O$2)*I703)/100,2)),IF(ABS(G703)&lt;$O$4,0,ROUND(((ABS(G703)-$O$4)*I703)/100,2))))))),0),2)</f>
        <v>0</v>
      </c>
      <c r="O703" s="136">
        <f>ROUND(IF(I703="",0,((IF(M703=0,(IF(F703&lt;$M$4,IF(ABS(G703)&gt;$O$2,ROUND(($O$2*I703/100),2),ABS(G703)*I703/100),IF(ABS(G703)&gt;$O$4,ROUND(($O$4*I703/100),2),ABS(G703)*I703/100))),0)))),2)</f>
        <v>0</v>
      </c>
      <c r="P703" s="137"/>
      <c r="Q703" s="137"/>
      <c r="R703" s="137"/>
    </row>
    <row r="704" spans="1:18" customHeight="1" ht="13.2">
      <c r="A704" t="str">
        <f>IF(B704="","",A703+1)</f>
        <v/>
      </c>
      <c r="B704" s="143"/>
      <c r="D704" s="2"/>
      <c r="F704" s="143"/>
      <c r="G704" s="2"/>
      <c r="H704" s="121"/>
      <c r="I704" s="142"/>
      <c r="J704" s="2"/>
      <c r="L704" s="124"/>
      <c r="M704" s="136">
        <f>IF(I704="",0,(IF(H704="D",0,(G704*I704)/100)))</f>
        <v>0</v>
      </c>
      <c r="N704" s="136">
        <f>ROUND(IF(M704=0,(IF(I704="",0,((IF(F704&lt;$M$4,IF(ABS(G704)&lt;$O$2,0,ROUND(((ABS(G704)-$O$2)*I704)/100,2)),IF(ABS(G704)&lt;$O$4,0,ROUND(((ABS(G704)-$O$4)*I704)/100,2))))))),0),2)</f>
        <v>0</v>
      </c>
      <c r="O704" s="136">
        <f>ROUND(IF(I704="",0,((IF(M704=0,(IF(F704&lt;$M$4,IF(ABS(G704)&gt;$O$2,ROUND(($O$2*I704/100),2),ABS(G704)*I704/100),IF(ABS(G704)&gt;$O$4,ROUND(($O$4*I704/100),2),ABS(G704)*I704/100))),0)))),2)</f>
        <v>0</v>
      </c>
      <c r="P704" s="137"/>
      <c r="Q704" s="137"/>
      <c r="R704" s="137"/>
    </row>
    <row r="705" spans="1:18" customHeight="1" ht="13.2">
      <c r="A705" t="str">
        <f>IF(B705="","",A704+1)</f>
        <v/>
      </c>
      <c r="B705" s="143"/>
      <c r="D705" s="2"/>
      <c r="F705" s="143"/>
      <c r="G705" s="2"/>
      <c r="H705" s="121"/>
      <c r="J705" s="2"/>
      <c r="L705" s="145"/>
      <c r="M705" s="146">
        <f>SUM(M9:M703)</f>
        <v>0</v>
      </c>
      <c r="N705" s="146" t="e">
        <f>SUM(N9:N703)</f>
        <v>#VALUE!</v>
      </c>
      <c r="O705" s="146" t="e">
        <f>SUM(O9:O703)</f>
        <v>#VALUE!</v>
      </c>
      <c r="P705" s="137"/>
      <c r="Q705" s="137"/>
      <c r="R705" s="137"/>
    </row>
    <row r="706" spans="1:18" customHeight="1" ht="13.2">
      <c r="A706">
        <f>MAX(A12:A705)</f>
        <v>13</v>
      </c>
      <c r="B706" s="147" t="s">
        <v>309</v>
      </c>
      <c r="C706" s="148" t="str">
        <f>F11</f>
        <v>15/06/2020</v>
      </c>
      <c r="D706" s="129" t="s">
        <v>310</v>
      </c>
      <c r="E706" s="129"/>
      <c r="F706" s="148">
        <f>B6</f>
        <v>44089</v>
      </c>
      <c r="G706" s="2"/>
      <c r="L706" s="8" t="str">
        <f>IF(SUM(M204:O204)=0,"",SUM(M204:O204))</f>
        <v/>
      </c>
      <c r="M706" s="149"/>
      <c r="N706" s="150"/>
      <c r="O706" s="150"/>
      <c r="Q706" s="137"/>
    </row>
    <row r="707" spans="1:18" customHeight="1" ht="13.2">
      <c r="B707" s="6"/>
      <c r="G707" s="2"/>
      <c r="J707" s="2"/>
      <c r="L707" s="145"/>
      <c r="M707" s="149"/>
      <c r="N707" s="150"/>
      <c r="O707" s="150"/>
    </row>
    <row r="708" spans="1:18" customHeight="1" ht="13.2">
      <c r="C708" s="2" t="str">
        <f>IF(G708="","","INTERESES H")</f>
        <v/>
      </c>
      <c r="D708" s="72"/>
      <c r="E708" t="str">
        <f>IF(G708="","","%    NUMEROS")</f>
        <v/>
      </c>
      <c r="G708" s="2" t="str">
        <f>IF(M705=0,"",M705)</f>
        <v/>
      </c>
      <c r="H708" t="str">
        <f>IF(G708="","","=")</f>
        <v/>
      </c>
      <c r="I708" s="144" t="str">
        <f>IF(G708="","",((G708*D708)/360))</f>
        <v/>
      </c>
      <c r="J708" s="2" t="str">
        <f>IF(G708="","","H")</f>
        <v/>
      </c>
      <c r="L708" s="151"/>
      <c r="M708" s="152"/>
      <c r="N708" s="152"/>
      <c r="O708" s="150"/>
    </row>
    <row r="709" spans="1:18" customHeight="1" ht="13.2">
      <c r="C709" s="2" t="str">
        <f>IF(G709="","","INTERESES D")</f>
        <v>INTERESES D</v>
      </c>
      <c r="D709" s="153">
        <f>+'ENTRADA DE DATOS'!K11</f>
        <v>1.5</v>
      </c>
      <c r="E709" t="str">
        <f>IF(G709="","","%    NUMEROS")</f>
        <v>%    NUMEROS</v>
      </c>
      <c r="G709" s="2" t="e">
        <f>IF(O705=0,"",O705)</f>
        <v>#VALUE!</v>
      </c>
      <c r="H709" t="str">
        <f>IF(G709="","","=")</f>
        <v>=</v>
      </c>
      <c r="I709" s="2" t="e">
        <f>IF(G709="","",ROUND(((G709*D709)/360),2))</f>
        <v>#VALUE!</v>
      </c>
      <c r="J709" s="2" t="str">
        <f>IF(G709="","","D")</f>
        <v>D</v>
      </c>
      <c r="L709" s="151" t="s">
        <v>297</v>
      </c>
      <c r="M709" s="152"/>
      <c r="N709" s="152"/>
      <c r="O709" s="150"/>
    </row>
    <row r="710" spans="1:18" customHeight="1" ht="13.2" hidden="true">
      <c r="C710" s="2" t="str">
        <f>IF(G710="","","INTERESES D")</f>
        <v>INTERESES D</v>
      </c>
      <c r="D710" s="153">
        <f>+'ENTRADA DE DATOS'!L11</f>
        <v>25.7</v>
      </c>
      <c r="E710" t="str">
        <f>IF(G710="","","%    NUMEROS")</f>
        <v>%    NUMEROS</v>
      </c>
      <c r="G710" s="2" t="e">
        <f>IF(N705=0,"",N705)</f>
        <v>#VALUE!</v>
      </c>
      <c r="H710" t="str">
        <f>IF(G710="","","=")</f>
        <v>=</v>
      </c>
      <c r="I710" s="2" t="e">
        <f>IF(G710="","",ROUND(((G710*D710)/360),2))</f>
        <v>#VALUE!</v>
      </c>
      <c r="J710" s="2" t="str">
        <f>IF(G710="","","D")</f>
        <v>D</v>
      </c>
      <c r="L710" s="151" t="s">
        <v>311</v>
      </c>
      <c r="M710" s="150"/>
      <c r="N710" s="150"/>
      <c r="O710" s="150"/>
    </row>
    <row r="711" spans="1:18" customHeight="1" ht="13.2" hidden="true">
      <c r="C711" s="2" t="str">
        <f>IF(G711="","","COM.DESC.")</f>
        <v>COM.DESC.</v>
      </c>
      <c r="D711" s="153">
        <f>+'ENTRADA DE DATOS'!M11</f>
        <v>4.5</v>
      </c>
      <c r="E711" t="str">
        <f>IF(G711="","","%    EUROS")</f>
        <v>%    EUROS</v>
      </c>
      <c r="G711" s="2">
        <f>IF(+'POS 1'!H710&lt;'ENTRADA DE DATOS'!N11,"Mínimo",+'POS 1'!F710)</f>
        <v>2.9103830456734E-11</v>
      </c>
      <c r="H711" t="str">
        <f>IF(G711="","","=")</f>
        <v>=</v>
      </c>
      <c r="I711" s="2">
        <f>IF(G711="Mínimo",+'ENTRADA DE DATOS'!$N$11,ROUND((G711*D711/100),2))</f>
        <v>0</v>
      </c>
      <c r="J711" s="2" t="str">
        <f>IF(G711="","","D")</f>
        <v>D</v>
      </c>
      <c r="L711" s="151" t="s">
        <v>312</v>
      </c>
      <c r="M711" s="150"/>
      <c r="N711" s="150"/>
      <c r="O711" s="150"/>
    </row>
    <row r="712" spans="1:18" customHeight="1" ht="13.2">
      <c r="C712" s="2"/>
      <c r="G712" s="2"/>
      <c r="H712" t="str">
        <f>IF(G712="","","=")</f>
        <v/>
      </c>
      <c r="I712" s="2"/>
      <c r="J712" s="2"/>
      <c r="L712" s="145"/>
      <c r="M712" s="154"/>
    </row>
    <row r="713" spans="1:18" customHeight="1" ht="13.2">
      <c r="C713" s="2"/>
      <c r="H713" t="str">
        <f>IF(G713="","","=")</f>
        <v/>
      </c>
      <c r="I713" s="2"/>
      <c r="L713" s="145"/>
      <c r="M713" s="154"/>
    </row>
    <row r="714" spans="1:18" customHeight="1" ht="13.2">
      <c r="B714" s="155"/>
      <c r="C714" s="2"/>
      <c r="F714" t="s">
        <v>313</v>
      </c>
      <c r="H714" t="s">
        <v>314</v>
      </c>
      <c r="I714" s="2" t="e">
        <f>SUM(I709:I711)</f>
        <v>#VALUE!</v>
      </c>
      <c r="J714" t="s">
        <v>42</v>
      </c>
      <c r="L714" s="145"/>
      <c r="M714" s="154"/>
    </row>
    <row r="715" spans="1:18" customHeight="1" ht="13.2">
      <c r="I715" s="2"/>
      <c r="L715" s="145"/>
      <c r="M715" s="154"/>
    </row>
    <row r="716" spans="1:18" customHeight="1" ht="13.2">
      <c r="B716" s="156" t="s">
        <v>315</v>
      </c>
      <c r="C716" s="157">
        <f>B6</f>
        <v>44089</v>
      </c>
      <c r="D716" s="156" t="s">
        <v>316</v>
      </c>
      <c r="E716" s="158"/>
      <c r="F716" s="158"/>
      <c r="G716" s="158"/>
      <c r="H716" s="159"/>
      <c r="I716" s="160" t="e">
        <f>VLOOKUP(A706,A12:G705,7,FALSE())+I714</f>
        <v>#VALUE!</v>
      </c>
      <c r="J716" s="156" t="s">
        <v>317</v>
      </c>
      <c r="L716" s="145"/>
      <c r="M716" s="154"/>
    </row>
    <row r="717" spans="1:18" customHeight="1" ht="13.2">
      <c r="L717" s="161"/>
      <c r="M717" s="154"/>
    </row>
    <row r="718" spans="1:18" customHeight="1" ht="13.2">
      <c r="L718" s="161"/>
      <c r="M718" s="154"/>
    </row>
    <row r="719" spans="1:18" customHeight="1" ht="13.2">
      <c r="L719" s="149"/>
      <c r="M719" s="154"/>
    </row>
    <row r="720" spans="1:18" customHeight="1" ht="13.8" hidden="true">
      <c r="B720" t="str">
        <f>IF(C721=1,"P.P. MARIA DEL ROSARIO ZAMORA TORRE",IF(C721=2,"P.P. DE SOLBANK SBD, S.A.",IF(C721=3,"P.P. DE BANCO DE ASTURIAS, S.A.","FALTA ENTRAR EL BANCO")))</f>
        <v>P.P. MARIA DEL ROSARIO ZAMORA TORRE</v>
      </c>
      <c r="L720" s="149"/>
      <c r="M720" s="154"/>
    </row>
    <row r="721" spans="1:18" customHeight="1" ht="13.2" hidden="true">
      <c r="B721" s="162" t="s">
        <v>318</v>
      </c>
      <c r="C721" s="163">
        <v>1</v>
      </c>
      <c r="L721" s="149"/>
      <c r="M721" s="154"/>
    </row>
    <row r="722" spans="1:18" customHeight="1" ht="13.8" hidden="true">
      <c r="B722" s="164" t="s">
        <v>319</v>
      </c>
      <c r="C722" s="165"/>
      <c r="L722" s="149"/>
      <c r="M722" s="154"/>
    </row>
    <row r="723" spans="1:18" customHeight="1" ht="13.2" hidden="true">
      <c r="L723" s="166"/>
      <c r="M723" s="154"/>
    </row>
    <row r="724" spans="1:18" customHeight="1" ht="13.2">
      <c r="L724" s="166"/>
      <c r="M724" s="154"/>
    </row>
    <row r="725" spans="1:18" customHeight="1" ht="13.2">
      <c r="L725" s="166"/>
      <c r="M725" s="154"/>
    </row>
    <row r="726" spans="1:18" customHeight="1" ht="13.2">
      <c r="L726" s="166"/>
      <c r="M726" s="154"/>
    </row>
    <row r="727" spans="1:18" customHeight="1" ht="13.2">
      <c r="L727" s="161"/>
      <c r="M727" s="154"/>
    </row>
    <row r="728" spans="1:18" customHeight="1" ht="13.2">
      <c r="L728" s="161"/>
      <c r="M728" s="154"/>
    </row>
    <row r="729" spans="1:18" customHeight="1" ht="13.2">
      <c r="L729" s="161"/>
      <c r="M729" s="154"/>
    </row>
    <row r="730" spans="1:18" customHeight="1" ht="13.2">
      <c r="L730" s="161"/>
      <c r="M730" s="154"/>
    </row>
    <row r="731" spans="1:18" customHeight="1" ht="13.2">
      <c r="L731" s="161"/>
      <c r="M731" s="154"/>
    </row>
    <row r="732" spans="1:18" customHeight="1" ht="13.2">
      <c r="L732" s="161"/>
      <c r="M732" s="154"/>
    </row>
    <row r="733" spans="1:18" customHeight="1" ht="14.4">
      <c r="B733" s="114"/>
      <c r="L733" s="161"/>
      <c r="M733" s="154"/>
    </row>
    <row r="734" spans="1:18" customHeight="1" ht="13.2">
      <c r="L734" s="161"/>
      <c r="M734" s="154"/>
    </row>
    <row r="735" spans="1:18" customHeight="1" ht="13.2">
      <c r="L735" s="161"/>
      <c r="M735" s="154"/>
    </row>
    <row r="736" spans="1:18" customHeight="1" ht="13.2">
      <c r="L736" s="161"/>
      <c r="M736" s="154"/>
    </row>
    <row r="737" spans="1:18" customHeight="1" ht="14.4">
      <c r="B737" s="114"/>
      <c r="C737" s="114"/>
      <c r="D737" s="114"/>
      <c r="E737" s="114"/>
      <c r="F737" s="114"/>
      <c r="G737" s="114"/>
      <c r="H737" s="114"/>
      <c r="I737" s="114"/>
      <c r="J737" s="116"/>
      <c r="K737" s="116"/>
      <c r="L737" s="161"/>
      <c r="M737" s="154"/>
    </row>
    <row r="738" spans="1:18" customHeight="1" ht="13.2">
      <c r="B738" s="1"/>
      <c r="L738" s="161"/>
      <c r="M738" s="154"/>
    </row>
    <row r="739" spans="1:18" customHeight="1" ht="13.2">
      <c r="L739" s="161"/>
      <c r="M739" s="154"/>
    </row>
    <row r="740" spans="1:18" customHeight="1" ht="13.2">
      <c r="L740" s="145"/>
      <c r="M740" s="154"/>
    </row>
    <row r="741" spans="1:18" customHeight="1" ht="13.2">
      <c r="L741" s="161"/>
      <c r="M741" s="154"/>
    </row>
    <row r="742" spans="1:18" customHeight="1" ht="13.2">
      <c r="B742" s="167"/>
      <c r="C742" s="131"/>
      <c r="D742" s="168"/>
      <c r="E742" s="131"/>
      <c r="F742" s="168"/>
      <c r="G742" s="168"/>
      <c r="H742" s="131"/>
      <c r="I742" s="168"/>
      <c r="J742" s="168"/>
      <c r="K742" s="131"/>
      <c r="L742" s="161"/>
      <c r="M742" s="154"/>
    </row>
    <row r="743" spans="1:18" customHeight="1" ht="13.2">
      <c r="L743" s="161"/>
      <c r="M743" s="154"/>
    </row>
    <row r="744" spans="1:18" customHeight="1" ht="13.2">
      <c r="D744" s="169"/>
      <c r="F744" s="1"/>
      <c r="G744" s="142"/>
      <c r="H744" s="121"/>
      <c r="L744" s="161"/>
      <c r="M744" s="154"/>
    </row>
    <row r="745" spans="1:18" customHeight="1" ht="13.2">
      <c r="D745" s="142"/>
      <c r="F745" s="1"/>
      <c r="G745" s="142"/>
      <c r="H745" s="121"/>
      <c r="L745" s="145"/>
      <c r="M745" s="154"/>
    </row>
    <row r="746" spans="1:18" customHeight="1" ht="13.2">
      <c r="B746" s="1"/>
      <c r="D746" s="142"/>
      <c r="F746" s="1"/>
      <c r="G746" s="142"/>
      <c r="H746" s="121"/>
      <c r="L746" s="161"/>
      <c r="M746" s="154"/>
    </row>
    <row r="747" spans="1:18" customHeight="1" ht="13.2">
      <c r="B747" s="1"/>
      <c r="D747" s="142"/>
      <c r="F747" s="1"/>
      <c r="G747" s="142"/>
      <c r="H747" s="121"/>
      <c r="L747" s="161"/>
      <c r="M747" s="154"/>
    </row>
    <row r="748" spans="1:18" customHeight="1" ht="13.2">
      <c r="B748" s="1"/>
      <c r="D748" s="142"/>
      <c r="F748" s="1"/>
      <c r="G748" s="142"/>
      <c r="H748" s="121"/>
      <c r="L748" s="161"/>
      <c r="M748" s="154"/>
    </row>
    <row r="749" spans="1:18" customHeight="1" ht="13.2">
      <c r="B749" s="1"/>
      <c r="D749" s="142"/>
      <c r="F749" s="1"/>
      <c r="G749" s="142"/>
      <c r="H749" s="121"/>
      <c r="L749" s="161"/>
      <c r="M749" s="154"/>
    </row>
    <row r="750" spans="1:18" customHeight="1" ht="13.2">
      <c r="B750" s="1"/>
      <c r="D750" s="142"/>
      <c r="F750" s="1"/>
      <c r="G750" s="142"/>
      <c r="H750" s="121"/>
      <c r="L750" s="161"/>
      <c r="M750" s="154"/>
    </row>
    <row r="751" spans="1:18" customHeight="1" ht="13.2">
      <c r="B751" s="1"/>
      <c r="D751" s="142"/>
      <c r="F751" s="1"/>
      <c r="G751" s="142"/>
      <c r="H751" s="121"/>
      <c r="L751" s="161"/>
      <c r="M751" s="154"/>
    </row>
    <row r="752" spans="1:18" customHeight="1" ht="13.2">
      <c r="B752" s="1"/>
      <c r="D752" s="142"/>
      <c r="F752" s="1"/>
      <c r="G752" s="142"/>
      <c r="H752" s="121"/>
      <c r="L752" s="161"/>
      <c r="M752" s="154"/>
    </row>
    <row r="753" spans="1:18" customHeight="1" ht="13.2">
      <c r="B753" s="1"/>
      <c r="C753" s="142"/>
      <c r="D753" s="142"/>
      <c r="F753" s="1"/>
      <c r="G753" s="142"/>
      <c r="H753" s="121"/>
      <c r="L753" s="145"/>
      <c r="M753" s="154"/>
    </row>
    <row r="754" spans="1:18" customHeight="1" ht="13.2">
      <c r="B754" s="1"/>
      <c r="D754" s="142"/>
      <c r="F754" s="1"/>
      <c r="G754" s="142"/>
      <c r="H754" s="121"/>
      <c r="L754" s="161"/>
      <c r="M754" s="154"/>
    </row>
    <row r="755" spans="1:18" customHeight="1" ht="13.2">
      <c r="B755" s="1"/>
      <c r="D755" s="142"/>
      <c r="F755" s="1"/>
      <c r="G755" s="142"/>
      <c r="H755" s="121"/>
      <c r="L755" s="161"/>
      <c r="M755" s="154"/>
    </row>
    <row r="756" spans="1:18" customHeight="1" ht="13.2">
      <c r="B756" s="6"/>
      <c r="G756" s="142"/>
      <c r="J756" s="142"/>
      <c r="L756" s="161"/>
      <c r="M756" s="154"/>
    </row>
    <row r="757" spans="1:18" customHeight="1" ht="13.2">
      <c r="L757" s="161"/>
      <c r="M757" s="154"/>
    </row>
    <row r="758" spans="1:18" customHeight="1" ht="13.2">
      <c r="L758" s="145"/>
      <c r="M758" s="154"/>
    </row>
    <row r="759" spans="1:18" customHeight="1" ht="13.2">
      <c r="G759" s="142"/>
      <c r="I759" s="142"/>
      <c r="L759" s="161"/>
      <c r="M759" s="154"/>
    </row>
    <row r="760" spans="1:18" customHeight="1" ht="13.2">
      <c r="I760" s="2"/>
      <c r="L760" s="161"/>
      <c r="M760" s="154"/>
    </row>
    <row r="761" spans="1:18" customHeight="1" ht="13.2">
      <c r="I761" s="2"/>
      <c r="L761" s="161"/>
      <c r="M761" s="154"/>
    </row>
    <row r="762" spans="1:18" customHeight="1" ht="13.2">
      <c r="B762" s="155"/>
      <c r="I762" s="142"/>
      <c r="L762" s="161"/>
      <c r="M762" s="154"/>
    </row>
    <row r="763" spans="1:18" customHeight="1" ht="13.2">
      <c r="L763" s="145"/>
      <c r="M763" s="154"/>
    </row>
    <row r="764" spans="1:18" customHeight="1" ht="13.2">
      <c r="L764" s="161"/>
      <c r="M764" s="154"/>
    </row>
    <row r="765" spans="1:18" customHeight="1" ht="13.2">
      <c r="F765" s="142"/>
      <c r="L765" s="161"/>
      <c r="M765" s="154"/>
    </row>
    <row r="766" spans="1:18" customHeight="1" ht="13.2">
      <c r="L766" s="161"/>
      <c r="M766" s="154"/>
    </row>
    <row r="767" spans="1:18" customHeight="1" ht="13.2">
      <c r="B767" s="170"/>
      <c r="L767" s="145"/>
      <c r="M767" s="154"/>
    </row>
    <row r="768" spans="1:18" customHeight="1" ht="13.2">
      <c r="L768" s="161"/>
      <c r="M768" s="154"/>
    </row>
    <row r="769" spans="1:18" customHeight="1" ht="13.2">
      <c r="L769" s="145"/>
      <c r="M769" s="154"/>
    </row>
    <row r="770" spans="1:18" customHeight="1" ht="13.2">
      <c r="L770" s="161"/>
      <c r="M770" s="154"/>
    </row>
    <row r="771" spans="1:18" customHeight="1" ht="13.2">
      <c r="L771" s="161"/>
      <c r="M771" s="154"/>
    </row>
    <row r="772" spans="1:18" customHeight="1" ht="13.2">
      <c r="L772" s="145"/>
      <c r="M772" s="154"/>
    </row>
    <row r="773" spans="1:18" customHeight="1" ht="13.2">
      <c r="L773" s="161"/>
      <c r="M773" s="154"/>
    </row>
    <row r="774" spans="1:18" customHeight="1" ht="13.2">
      <c r="L774" s="161"/>
      <c r="M774" s="154"/>
    </row>
    <row r="775" spans="1:18" customHeight="1" ht="13.2">
      <c r="L775" s="161"/>
      <c r="M775" s="154"/>
    </row>
    <row r="776" spans="1:18" customHeight="1" ht="13.2">
      <c r="L776" s="161"/>
      <c r="M776" s="154"/>
    </row>
    <row r="777" spans="1:18" customHeight="1" ht="13.2">
      <c r="L777" s="161"/>
      <c r="M777" s="154"/>
    </row>
    <row r="778" spans="1:18" customHeight="1" ht="13.2">
      <c r="L778" s="145"/>
      <c r="M778" s="154"/>
    </row>
    <row r="779" spans="1:18" customHeight="1" ht="13.2">
      <c r="L779" s="145"/>
      <c r="M779" s="154"/>
    </row>
    <row r="780" spans="1:18" customHeight="1" ht="13.2">
      <c r="L780" s="145"/>
      <c r="M780" s="154"/>
    </row>
    <row r="781" spans="1:18" customHeight="1" ht="13.2">
      <c r="L781" s="145"/>
      <c r="M781" s="154"/>
    </row>
    <row r="782" spans="1:18" customHeight="1" ht="13.2">
      <c r="L782" s="145"/>
      <c r="M782" s="154"/>
    </row>
    <row r="783" spans="1:18" customHeight="1" ht="13.2">
      <c r="L783" s="161"/>
      <c r="M783" s="154"/>
    </row>
    <row r="784" spans="1:18" customHeight="1" ht="13.2">
      <c r="L784" s="161"/>
      <c r="M784" s="154"/>
    </row>
    <row r="785" spans="1:18" customHeight="1" ht="13.2">
      <c r="L785" s="161"/>
      <c r="M785" s="154"/>
    </row>
    <row r="786" spans="1:18" customHeight="1" ht="13.2">
      <c r="L786" s="161"/>
      <c r="M786" s="154"/>
    </row>
    <row r="787" spans="1:18" customHeight="1" ht="13.2">
      <c r="L787" s="145"/>
      <c r="M787" s="154"/>
    </row>
    <row r="788" spans="1:18" customHeight="1" ht="13.2">
      <c r="L788" s="161"/>
      <c r="M788" s="154"/>
    </row>
    <row r="789" spans="1:18" customHeight="1" ht="13.2">
      <c r="L789" s="145"/>
      <c r="M789" s="154"/>
    </row>
    <row r="790" spans="1:18" customHeight="1" ht="13.2">
      <c r="L790" s="145"/>
      <c r="M790" s="154"/>
    </row>
    <row r="791" spans="1:18" customHeight="1" ht="13.2">
      <c r="L791" s="145"/>
      <c r="M791" s="154"/>
    </row>
    <row r="792" spans="1:18" customHeight="1" ht="13.2">
      <c r="L792" s="161"/>
      <c r="M792" s="154"/>
    </row>
    <row r="793" spans="1:18" customHeight="1" ht="13.2">
      <c r="L793" s="161"/>
      <c r="M793" s="154"/>
    </row>
    <row r="794" spans="1:18" customHeight="1" ht="13.2">
      <c r="L794" s="161"/>
      <c r="M794" s="154"/>
    </row>
    <row r="795" spans="1:18" customHeight="1" ht="13.2">
      <c r="L795" s="161"/>
      <c r="M795" s="154"/>
    </row>
    <row r="796" spans="1:18" customHeight="1" ht="13.2">
      <c r="L796" s="161"/>
      <c r="M796" s="154"/>
    </row>
    <row r="797" spans="1:18" customHeight="1" ht="13.2">
      <c r="L797" s="161"/>
      <c r="M797" s="154"/>
    </row>
    <row r="798" spans="1:18" customHeight="1" ht="13.2">
      <c r="L798" s="145"/>
      <c r="M798" s="154"/>
    </row>
    <row r="799" spans="1:18" customHeight="1" ht="13.2">
      <c r="L799" s="161"/>
      <c r="M799" s="154"/>
    </row>
    <row r="800" spans="1:18" customHeight="1" ht="13.2">
      <c r="L800" s="145"/>
      <c r="M800" s="154"/>
    </row>
    <row r="801" spans="1:18" customHeight="1" ht="13.2">
      <c r="L801" s="145"/>
      <c r="M801" s="154"/>
    </row>
    <row r="802" spans="1:18" customHeight="1" ht="13.2">
      <c r="L802" s="161"/>
      <c r="M802" s="154"/>
    </row>
    <row r="803" spans="1:18" customHeight="1" ht="13.2">
      <c r="L803" s="145"/>
      <c r="M803" s="154"/>
    </row>
    <row r="804" spans="1:18" customHeight="1" ht="13.2" hidden="true">
      <c r="L804" s="145"/>
      <c r="M804" s="154"/>
    </row>
    <row r="805" spans="1:18" customHeight="1" ht="13.2">
      <c r="L805" s="161"/>
      <c r="M805" s="154"/>
    </row>
    <row r="806" spans="1:18" customHeight="1" ht="13.2" hidden="true">
      <c r="L806" s="145"/>
      <c r="M806" s="154"/>
    </row>
    <row r="807" spans="1:18" customHeight="1" ht="13.2" hidden="true">
      <c r="L807" s="161"/>
      <c r="M807" s="154"/>
    </row>
    <row r="808" spans="1:18" customHeight="1" ht="13.2">
      <c r="D808" s="171"/>
      <c r="L808" s="161"/>
      <c r="M808" s="154"/>
    </row>
    <row r="809" spans="1:18" customHeight="1" ht="13.2">
      <c r="L809" s="145"/>
      <c r="M809" s="154"/>
    </row>
    <row r="810" spans="1:18" customHeight="1" ht="13.2">
      <c r="L810" s="161"/>
      <c r="M810" s="154"/>
    </row>
    <row r="811" spans="1:18" customHeight="1" ht="13.2" hidden="true">
      <c r="L811" s="161"/>
      <c r="M811" s="154"/>
    </row>
    <row r="812" spans="1:18" customHeight="1" ht="13.2" hidden="true">
      <c r="L812" s="145"/>
      <c r="M812" s="154"/>
    </row>
    <row r="813" spans="1:18" customHeight="1" ht="13.2">
      <c r="L813" s="161"/>
      <c r="M813" s="154"/>
    </row>
    <row r="814" spans="1:18" customHeight="1" ht="13.2" hidden="true">
      <c r="L814" s="161"/>
      <c r="M814" s="154"/>
    </row>
    <row r="815" spans="1:18" customHeight="1" ht="13.2">
      <c r="L815" s="161"/>
      <c r="M815" s="154"/>
    </row>
    <row r="816" spans="1:18" customHeight="1" ht="13.2">
      <c r="L816" s="161"/>
      <c r="M816" s="154"/>
    </row>
    <row r="817" spans="1:18" customHeight="1" ht="13.2" hidden="true">
      <c r="L817" s="161"/>
      <c r="M817" s="154"/>
    </row>
    <row r="818" spans="1:18" customHeight="1" ht="13.2" hidden="true">
      <c r="L818" s="145"/>
      <c r="M818" s="154"/>
    </row>
    <row r="819" spans="1:18" customHeight="1" ht="13.2">
      <c r="L819" s="161"/>
      <c r="M819" s="154"/>
    </row>
    <row r="820" spans="1:18" customHeight="1" ht="13.2">
      <c r="L820" s="161"/>
      <c r="M820" s="154"/>
    </row>
    <row r="821" spans="1:18" customHeight="1" ht="13.2">
      <c r="L821" s="161"/>
      <c r="M821" s="154"/>
    </row>
    <row r="822" spans="1:18" customHeight="1" ht="13.2">
      <c r="L822" s="145"/>
      <c r="M822" s="154"/>
    </row>
    <row r="823" spans="1:18" customHeight="1" ht="13.2">
      <c r="L823" s="145"/>
      <c r="M823" s="154"/>
    </row>
    <row r="824" spans="1:18" customHeight="1" ht="13.2">
      <c r="L824" s="161"/>
      <c r="M824" s="154"/>
    </row>
    <row r="825" spans="1:18" customHeight="1" ht="13.2">
      <c r="L825" s="161"/>
      <c r="M825" s="154"/>
    </row>
    <row r="826" spans="1:18" customHeight="1" ht="13.2">
      <c r="L826" s="161"/>
      <c r="M826" s="154"/>
    </row>
    <row r="827" spans="1:18" customHeight="1" ht="13.2">
      <c r="L827" s="145"/>
      <c r="M827" s="154"/>
    </row>
    <row r="828" spans="1:18" customHeight="1" ht="13.2">
      <c r="L828" s="145"/>
      <c r="M828" s="154"/>
    </row>
    <row r="829" spans="1:18" customHeight="1" ht="13.2">
      <c r="L829" s="161"/>
      <c r="M829" s="154"/>
    </row>
    <row r="830" spans="1:18" customHeight="1" ht="13.2">
      <c r="L830" s="145"/>
      <c r="M830" s="154"/>
    </row>
    <row r="831" spans="1:18" customHeight="1" ht="13.2">
      <c r="L831" s="161"/>
      <c r="M831" s="154"/>
    </row>
    <row r="832" spans="1:18" customHeight="1" ht="13.2">
      <c r="L832" s="161"/>
      <c r="M832" s="154"/>
    </row>
    <row r="833" spans="1:18" customHeight="1" ht="13.2">
      <c r="L833" s="145"/>
      <c r="M833" s="154"/>
    </row>
    <row r="834" spans="1:18" customHeight="1" ht="13.2">
      <c r="L834" s="161"/>
      <c r="M834" s="154"/>
    </row>
    <row r="835" spans="1:18" customHeight="1" ht="13.2">
      <c r="L835" s="161"/>
      <c r="M835" s="154"/>
    </row>
    <row r="836" spans="1:18" customHeight="1" ht="13.2">
      <c r="L836" s="161"/>
      <c r="M836" s="154"/>
    </row>
    <row r="837" spans="1:18" customHeight="1" ht="13.2">
      <c r="L837" s="161"/>
      <c r="M837" s="154"/>
    </row>
    <row r="838" spans="1:18" customHeight="1" ht="13.2">
      <c r="L838" s="161"/>
      <c r="M838" s="154"/>
    </row>
    <row r="839" spans="1:18" customHeight="1" ht="13.2">
      <c r="L839" s="161"/>
      <c r="M839" s="154"/>
    </row>
    <row r="840" spans="1:18" customHeight="1" ht="13.2">
      <c r="L840" s="161"/>
      <c r="M840" s="154"/>
    </row>
    <row r="841" spans="1:18" customHeight="1" ht="13.2">
      <c r="L841" s="161"/>
      <c r="M841" s="154"/>
    </row>
    <row r="842" spans="1:18" customHeight="1" ht="13.2">
      <c r="L842" s="161"/>
      <c r="M842" s="154"/>
    </row>
    <row r="843" spans="1:18" customHeight="1" ht="13.2">
      <c r="L843" s="161"/>
      <c r="M843" s="154"/>
    </row>
    <row r="844" spans="1:18" customHeight="1" ht="13.2">
      <c r="L844" s="161"/>
      <c r="M844" s="154"/>
    </row>
    <row r="845" spans="1:18" customHeight="1" ht="13.2">
      <c r="L845" s="161"/>
      <c r="M845" s="154"/>
    </row>
    <row r="846" spans="1:18" customHeight="1" ht="13.2">
      <c r="L846" s="161"/>
      <c r="M846" s="154"/>
    </row>
    <row r="847" spans="1:18" customHeight="1" ht="13.2">
      <c r="L847" s="161"/>
      <c r="M847" s="154"/>
    </row>
    <row r="848" spans="1:18" customHeight="1" ht="13.2">
      <c r="L848" s="161"/>
      <c r="M848" s="154"/>
    </row>
    <row r="849" spans="1:18" customHeight="1" ht="13.2">
      <c r="L849" s="161"/>
      <c r="M849" s="154"/>
    </row>
    <row r="850" spans="1:18" customHeight="1" ht="13.2">
      <c r="L850" s="161"/>
      <c r="M850" s="154"/>
    </row>
    <row r="851" spans="1:18" customHeight="1" ht="13.2">
      <c r="L851" s="161"/>
      <c r="M851" s="154"/>
    </row>
    <row r="852" spans="1:18" customHeight="1" ht="13.2">
      <c r="L852" s="161"/>
      <c r="M852" s="154"/>
    </row>
    <row r="853" spans="1:18" customHeight="1" ht="13.2">
      <c r="L853" s="161"/>
      <c r="M853" s="154"/>
    </row>
    <row r="854" spans="1:18" customHeight="1" ht="13.2">
      <c r="L854" s="161"/>
      <c r="M854" s="154"/>
    </row>
    <row r="855" spans="1:18" customHeight="1" ht="13.2">
      <c r="L855" s="161"/>
      <c r="M855" s="154"/>
    </row>
    <row r="856" spans="1:18" customHeight="1" ht="13.2">
      <c r="L856" s="161"/>
      <c r="M856" s="154"/>
    </row>
    <row r="857" spans="1:18" customHeight="1" ht="13.2">
      <c r="L857" s="161"/>
      <c r="M857" s="154"/>
    </row>
    <row r="858" spans="1:18" customHeight="1" ht="13.2">
      <c r="L858" s="161"/>
      <c r="M858" s="154"/>
    </row>
    <row r="859" spans="1:18" customHeight="1" ht="13.2">
      <c r="L859" s="161"/>
      <c r="M859" s="154"/>
    </row>
    <row r="860" spans="1:18" customHeight="1" ht="13.2">
      <c r="L860" s="145"/>
      <c r="M860" s="154"/>
    </row>
    <row r="861" spans="1:18" customHeight="1" ht="13.2">
      <c r="L861" s="161"/>
      <c r="M861" s="154"/>
    </row>
    <row r="862" spans="1:18" customHeight="1" ht="13.2">
      <c r="L862" s="161"/>
      <c r="M862" s="154"/>
    </row>
    <row r="863" spans="1:18" customHeight="1" ht="13.2">
      <c r="L863" s="161"/>
      <c r="M863" s="154"/>
    </row>
    <row r="864" spans="1:18" customHeight="1" ht="13.2">
      <c r="L864" s="161"/>
      <c r="M864" s="154"/>
    </row>
    <row r="865" spans="1:18" customHeight="1" ht="13.2">
      <c r="L865" s="161"/>
      <c r="M865" s="154"/>
    </row>
    <row r="866" spans="1:18" customHeight="1" ht="13.2">
      <c r="L866" s="161"/>
      <c r="M866" s="154"/>
    </row>
    <row r="867" spans="1:18" customHeight="1" ht="13.2">
      <c r="L867" s="161"/>
      <c r="M867" s="154"/>
    </row>
    <row r="868" spans="1:18" customHeight="1" ht="13.2">
      <c r="L868" s="161"/>
      <c r="M868" s="154"/>
    </row>
    <row r="869" spans="1:18" customHeight="1" ht="13.2">
      <c r="L869" s="161"/>
      <c r="M869" s="154"/>
    </row>
    <row r="870" spans="1:18" customHeight="1" ht="13.2">
      <c r="L870" s="161"/>
      <c r="M870" s="154"/>
    </row>
    <row r="871" spans="1:18" customHeight="1" ht="13.2">
      <c r="L871" s="161"/>
      <c r="M871" s="154"/>
    </row>
    <row r="872" spans="1:18" customHeight="1" ht="13.2">
      <c r="L872" s="145"/>
      <c r="M872" s="154"/>
    </row>
    <row r="873" spans="1:18" customHeight="1" ht="13.2">
      <c r="L873" s="161"/>
      <c r="M873" s="154"/>
    </row>
    <row r="874" spans="1:18" customHeight="1" ht="13.2">
      <c r="L874" s="161"/>
      <c r="M874" s="154"/>
    </row>
    <row r="875" spans="1:18" customHeight="1" ht="13.2">
      <c r="L875" s="161"/>
      <c r="M875" s="154"/>
    </row>
    <row r="876" spans="1:18" customHeight="1" ht="13.2">
      <c r="L876" s="161"/>
      <c r="M876" s="154"/>
    </row>
    <row r="877" spans="1:18" customHeight="1" ht="13.2">
      <c r="L877" s="161"/>
      <c r="M877" s="154"/>
    </row>
    <row r="878" spans="1:18" customHeight="1" ht="13.2">
      <c r="L878" s="161"/>
      <c r="M878" s="154"/>
    </row>
    <row r="879" spans="1:18" customHeight="1" ht="13.2">
      <c r="L879" s="145"/>
      <c r="M879" s="154"/>
    </row>
    <row r="880" spans="1:18" customHeight="1" ht="13.2">
      <c r="L880" s="161"/>
      <c r="M880" s="154"/>
    </row>
    <row r="881" spans="1:18" customHeight="1" ht="13.2">
      <c r="L881" s="161"/>
      <c r="M881" s="154"/>
    </row>
    <row r="882" spans="1:18" customHeight="1" ht="13.2">
      <c r="L882" s="161"/>
      <c r="M882" s="154"/>
    </row>
    <row r="883" spans="1:18" customHeight="1" ht="13.2">
      <c r="L883" s="161"/>
      <c r="M883" s="154"/>
    </row>
    <row r="884" spans="1:18" customHeight="1" ht="13.2">
      <c r="L884" s="161"/>
      <c r="M884" s="154"/>
    </row>
    <row r="885" spans="1:18" customHeight="1" ht="13.2">
      <c r="L885" s="145"/>
      <c r="M885" s="154"/>
    </row>
    <row r="886" spans="1:18" customHeight="1" ht="13.2">
      <c r="L886" s="161"/>
      <c r="M886" s="154"/>
    </row>
    <row r="887" spans="1:18" customHeight="1" ht="13.2">
      <c r="L887" s="161"/>
      <c r="M887" s="154"/>
    </row>
    <row r="888" spans="1:18" customHeight="1" ht="13.2">
      <c r="L888" s="161"/>
      <c r="M888" s="154"/>
    </row>
    <row r="889" spans="1:18" customHeight="1" ht="13.2">
      <c r="L889" s="161"/>
      <c r="M889" s="154"/>
    </row>
    <row r="890" spans="1:18" customHeight="1" ht="13.2">
      <c r="L890" s="161"/>
      <c r="M890" s="154"/>
    </row>
    <row r="891" spans="1:18" customHeight="1" ht="13.2">
      <c r="L891" s="161"/>
      <c r="M891" s="154"/>
    </row>
    <row r="892" spans="1:18" customHeight="1" ht="13.2">
      <c r="L892" s="161"/>
      <c r="M892" s="154"/>
    </row>
    <row r="893" spans="1:18" customHeight="1" ht="13.2">
      <c r="L893" s="161"/>
      <c r="M893" s="154"/>
    </row>
    <row r="894" spans="1:18" customHeight="1" ht="13.2">
      <c r="L894" s="145"/>
      <c r="M894" s="154"/>
    </row>
    <row r="895" spans="1:18" customHeight="1" ht="13.2">
      <c r="L895" s="145"/>
      <c r="M895" s="154"/>
    </row>
    <row r="896" spans="1:18" customHeight="1" ht="13.2">
      <c r="L896" s="161"/>
      <c r="M896" s="154"/>
    </row>
    <row r="897" spans="1:18" customHeight="1" ht="13.2">
      <c r="L897" s="161"/>
      <c r="M897" s="154"/>
    </row>
    <row r="898" spans="1:18" customHeight="1" ht="13.2">
      <c r="L898" s="145"/>
      <c r="M898" s="154"/>
    </row>
    <row r="899" spans="1:18" customHeight="1" ht="13.2">
      <c r="L899" s="161"/>
      <c r="M899" s="154"/>
    </row>
    <row r="900" spans="1:18" customHeight="1" ht="13.2">
      <c r="L900" s="161"/>
      <c r="M900" s="154"/>
    </row>
    <row r="901" spans="1:18" customHeight="1" ht="13.2">
      <c r="L901" s="161"/>
      <c r="M901" s="154"/>
    </row>
    <row r="902" spans="1:18" customHeight="1" ht="13.2">
      <c r="L902" s="145"/>
      <c r="M902" s="154"/>
    </row>
    <row r="903" spans="1:18" customHeight="1" ht="13.2">
      <c r="L903" s="145"/>
      <c r="M903" s="154"/>
    </row>
    <row r="904" spans="1:18" customHeight="1" ht="13.2">
      <c r="L904" s="145"/>
      <c r="M904" s="154"/>
    </row>
    <row r="905" spans="1:18" customHeight="1" ht="13.2">
      <c r="L905" s="161"/>
      <c r="M905" s="154"/>
    </row>
    <row r="906" spans="1:18" customHeight="1" ht="13.2">
      <c r="L906" s="161"/>
      <c r="M906" s="154"/>
    </row>
    <row r="907" spans="1:18" customHeight="1" ht="13.2">
      <c r="L907" s="161"/>
      <c r="M907" s="154"/>
    </row>
    <row r="908" spans="1:18" customHeight="1" ht="13.2">
      <c r="L908" s="161"/>
      <c r="M908" s="154"/>
    </row>
    <row r="909" spans="1:18" customHeight="1" ht="13.2">
      <c r="L909" s="161"/>
      <c r="M909" s="154"/>
    </row>
    <row r="910" spans="1:18" customHeight="1" ht="13.2">
      <c r="L910" s="161"/>
      <c r="M910" s="154"/>
    </row>
    <row r="911" spans="1:18" customHeight="1" ht="13.2">
      <c r="L911" s="161"/>
      <c r="M911" s="154"/>
    </row>
    <row r="912" spans="1:18" customHeight="1" ht="13.2">
      <c r="L912" s="161"/>
      <c r="M912" s="154"/>
    </row>
    <row r="913" spans="1:18" customHeight="1" ht="13.2">
      <c r="L913" s="145"/>
      <c r="M913" s="154"/>
    </row>
    <row r="914" spans="1:18" customHeight="1" ht="13.2">
      <c r="L914" s="161"/>
      <c r="M914" s="154"/>
    </row>
    <row r="915" spans="1:18" customHeight="1" ht="13.2">
      <c r="L915" s="161"/>
      <c r="M915" s="154"/>
    </row>
    <row r="916" spans="1:18" customHeight="1" ht="13.2">
      <c r="L916" s="145"/>
      <c r="M916" s="154"/>
    </row>
    <row r="917" spans="1:18" customHeight="1" ht="13.2">
      <c r="L917" s="161"/>
      <c r="M917" s="154"/>
    </row>
    <row r="918" spans="1:18" customHeight="1" ht="13.2">
      <c r="L918" s="161"/>
      <c r="M918" s="154"/>
    </row>
    <row r="919" spans="1:18" customHeight="1" ht="13.2">
      <c r="L919" s="145"/>
      <c r="M919" s="154"/>
    </row>
    <row r="920" spans="1:18" customHeight="1" ht="13.2">
      <c r="L920" s="145"/>
      <c r="M920" s="154"/>
    </row>
    <row r="921" spans="1:18" customHeight="1" ht="13.2">
      <c r="L921" s="145"/>
      <c r="M921" s="154"/>
    </row>
    <row r="922" spans="1:18" customHeight="1" ht="13.2">
      <c r="L922" s="161"/>
      <c r="M922" s="154"/>
    </row>
    <row r="923" spans="1:18" customHeight="1" ht="13.2">
      <c r="L923" s="161"/>
      <c r="M923" s="154"/>
    </row>
    <row r="924" spans="1:18" customHeight="1" ht="13.2">
      <c r="L924" s="161"/>
      <c r="M924" s="154"/>
    </row>
    <row r="925" spans="1:18" customHeight="1" ht="13.2">
      <c r="L925" s="145"/>
      <c r="M925" s="154"/>
    </row>
    <row r="926" spans="1:18" customHeight="1" ht="13.2">
      <c r="L926" s="161"/>
      <c r="M926" s="154"/>
    </row>
    <row r="927" spans="1:18" customHeight="1" ht="13.2">
      <c r="L927" s="161"/>
      <c r="M927" s="154"/>
    </row>
    <row r="928" spans="1:18" customHeight="1" ht="13.2">
      <c r="L928" s="145"/>
      <c r="M928" s="154"/>
    </row>
    <row r="929" spans="1:18" customHeight="1" ht="13.2">
      <c r="L929" s="161"/>
      <c r="M929" s="154"/>
    </row>
    <row r="930" spans="1:18" customHeight="1" ht="13.2">
      <c r="L930" s="161"/>
      <c r="M930" s="154"/>
    </row>
    <row r="931" spans="1:18" customHeight="1" ht="13.2">
      <c r="L931" s="161"/>
      <c r="M931" s="154"/>
    </row>
    <row r="932" spans="1:18" customHeight="1" ht="13.2">
      <c r="L932" s="161"/>
      <c r="M932" s="154"/>
    </row>
    <row r="933" spans="1:18" customHeight="1" ht="13.2">
      <c r="L933" s="161"/>
      <c r="M933" s="154"/>
    </row>
    <row r="934" spans="1:18" customHeight="1" ht="13.2">
      <c r="L934" s="161"/>
      <c r="M934" s="154"/>
    </row>
    <row r="935" spans="1:18" customHeight="1" ht="13.2">
      <c r="L935" s="161"/>
      <c r="M935" s="154"/>
    </row>
    <row r="936" spans="1:18" customHeight="1" ht="13.2">
      <c r="L936" s="161"/>
      <c r="M936" s="154"/>
    </row>
    <row r="937" spans="1:18" customHeight="1" ht="13.2">
      <c r="L937" s="161"/>
      <c r="M937" s="154"/>
    </row>
    <row r="938" spans="1:18" customHeight="1" ht="13.2">
      <c r="L938" s="161"/>
      <c r="M938" s="154"/>
    </row>
    <row r="939" spans="1:18" customHeight="1" ht="13.2">
      <c r="L939" s="161"/>
      <c r="M939" s="154"/>
    </row>
    <row r="940" spans="1:18" customHeight="1" ht="13.2">
      <c r="L940" s="161"/>
      <c r="M940" s="154"/>
    </row>
    <row r="941" spans="1:18" customHeight="1" ht="13.2">
      <c r="L941" s="161"/>
      <c r="M941" s="154"/>
    </row>
    <row r="942" spans="1:18" customHeight="1" ht="13.2">
      <c r="L942" s="161"/>
      <c r="M942" s="154"/>
    </row>
    <row r="943" spans="1:18" customHeight="1" ht="13.2">
      <c r="L943" s="161"/>
      <c r="M943" s="154"/>
    </row>
    <row r="944" spans="1:18" customHeight="1" ht="13.2">
      <c r="L944" s="161"/>
      <c r="M944" s="154"/>
    </row>
    <row r="945" spans="1:18" customHeight="1" ht="13.2">
      <c r="L945" s="161"/>
      <c r="M945" s="154"/>
    </row>
    <row r="946" spans="1:18" customHeight="1" ht="13.2">
      <c r="L946" s="161"/>
      <c r="M946" s="154"/>
    </row>
    <row r="947" spans="1:18" customHeight="1" ht="13.2">
      <c r="L947" s="161"/>
      <c r="M947" s="154"/>
    </row>
    <row r="948" spans="1:18" customHeight="1" ht="13.2">
      <c r="L948" s="161"/>
      <c r="M948" s="154"/>
    </row>
    <row r="949" spans="1:18" customHeight="1" ht="13.2">
      <c r="L949" s="161"/>
      <c r="M949" s="154"/>
    </row>
    <row r="950" spans="1:18" customHeight="1" ht="13.2">
      <c r="L950" s="161"/>
      <c r="M950" s="154"/>
    </row>
    <row r="951" spans="1:18" customHeight="1" ht="13.2">
      <c r="L951" s="161"/>
      <c r="M951" s="154"/>
    </row>
    <row r="952" spans="1:18" customHeight="1" ht="13.2">
      <c r="L952" s="161"/>
      <c r="M952" s="154"/>
    </row>
    <row r="953" spans="1:18" customHeight="1" ht="13.2">
      <c r="L953" s="145"/>
      <c r="M953" s="154"/>
    </row>
    <row r="954" spans="1:18" customHeight="1" ht="13.2">
      <c r="L954" s="161"/>
      <c r="M954" s="154"/>
    </row>
    <row r="955" spans="1:18" customHeight="1" ht="13.2">
      <c r="L955" s="161"/>
      <c r="M955" s="154"/>
    </row>
    <row r="956" spans="1:18" customHeight="1" ht="13.2">
      <c r="L956" s="161"/>
      <c r="M956" s="154"/>
    </row>
    <row r="957" spans="1:18" customHeight="1" ht="13.2">
      <c r="L957" s="161"/>
      <c r="M957" s="154"/>
    </row>
    <row r="958" spans="1:18" customHeight="1" ht="13.2">
      <c r="L958" s="161"/>
      <c r="M958" s="154"/>
    </row>
    <row r="959" spans="1:18" customHeight="1" ht="13.2">
      <c r="L959" s="161"/>
      <c r="M959" s="154"/>
    </row>
    <row r="960" spans="1:18" customHeight="1" ht="13.2">
      <c r="L960" s="161"/>
      <c r="M960" s="154"/>
    </row>
    <row r="961" spans="1:18" customHeight="1" ht="13.2">
      <c r="L961" s="161"/>
      <c r="M961" s="154"/>
    </row>
    <row r="962" spans="1:18" customHeight="1" ht="13.2">
      <c r="L962" s="161"/>
      <c r="M962" s="154"/>
    </row>
    <row r="963" spans="1:18" customHeight="1" ht="13.2">
      <c r="L963" s="161"/>
      <c r="M963" s="154"/>
    </row>
    <row r="964" spans="1:18" customHeight="1" ht="13.2">
      <c r="L964" s="161"/>
      <c r="M964" s="154"/>
    </row>
    <row r="965" spans="1:18" customHeight="1" ht="13.2">
      <c r="L965" s="161"/>
      <c r="M965" s="154"/>
    </row>
    <row r="966" spans="1:18" customHeight="1" ht="13.2">
      <c r="L966" s="145"/>
      <c r="M966" s="154"/>
    </row>
    <row r="967" spans="1:18" customHeight="1" ht="13.2">
      <c r="L967" s="161"/>
      <c r="M967" s="154"/>
    </row>
    <row r="968" spans="1:18" customHeight="1" ht="13.2">
      <c r="L968" s="161"/>
      <c r="M968" s="154"/>
    </row>
    <row r="969" spans="1:18" customHeight="1" ht="13.2">
      <c r="L969" s="161"/>
      <c r="M969" s="154"/>
    </row>
    <row r="970" spans="1:18" customHeight="1" ht="13.2">
      <c r="L970" s="145"/>
      <c r="M970" s="154"/>
    </row>
    <row r="971" spans="1:18" customHeight="1" ht="13.2">
      <c r="L971" s="161"/>
      <c r="M971" s="154"/>
    </row>
    <row r="972" spans="1:18" customHeight="1" ht="13.2">
      <c r="L972" s="161"/>
      <c r="M972" s="154"/>
    </row>
    <row r="973" spans="1:18" customHeight="1" ht="13.2">
      <c r="L973" s="161"/>
      <c r="M973" s="154"/>
    </row>
    <row r="974" spans="1:18" customHeight="1" ht="13.2">
      <c r="L974" s="161"/>
      <c r="M974" s="154"/>
    </row>
    <row r="975" spans="1:18" customHeight="1" ht="13.2">
      <c r="L975" s="161"/>
      <c r="M975" s="154"/>
    </row>
    <row r="976" spans="1:18" customHeight="1" ht="13.2">
      <c r="L976" s="145"/>
      <c r="M976" s="154"/>
    </row>
    <row r="977" spans="1:18" customHeight="1" ht="13.2">
      <c r="L977" s="161"/>
      <c r="M977" s="154"/>
    </row>
    <row r="978" spans="1:18" customHeight="1" ht="13.2">
      <c r="L978" s="161"/>
      <c r="M978" s="154"/>
    </row>
    <row r="979" spans="1:18" customHeight="1" ht="13.2">
      <c r="L979" s="161"/>
      <c r="M979" s="154"/>
    </row>
    <row r="980" spans="1:18" customHeight="1" ht="13.2">
      <c r="L980" s="161"/>
      <c r="M980" s="154"/>
    </row>
    <row r="981" spans="1:18" customHeight="1" ht="13.2">
      <c r="L981" s="161"/>
      <c r="M981" s="154"/>
    </row>
    <row r="982" spans="1:18" customHeight="1" ht="13.2">
      <c r="L982" s="161"/>
      <c r="M982" s="154"/>
    </row>
    <row r="983" spans="1:18" customHeight="1" ht="13.2">
      <c r="L983" s="145"/>
      <c r="M983" s="154"/>
    </row>
    <row r="984" spans="1:18" customHeight="1" ht="13.2">
      <c r="L984" s="161"/>
      <c r="M984" s="154"/>
    </row>
    <row r="985" spans="1:18" customHeight="1" ht="13.2">
      <c r="L985" s="161"/>
      <c r="M985" s="154"/>
    </row>
    <row r="986" spans="1:18" customHeight="1" ht="13.2">
      <c r="L986" s="161"/>
      <c r="M986" s="154"/>
    </row>
    <row r="987" spans="1:18" customHeight="1" ht="13.2">
      <c r="L987" s="161"/>
      <c r="M987" s="154"/>
    </row>
    <row r="988" spans="1:18" customHeight="1" ht="13.2">
      <c r="L988" s="145"/>
      <c r="M988" s="154"/>
    </row>
    <row r="989" spans="1:18" customHeight="1" ht="13.2">
      <c r="L989" s="145"/>
      <c r="M989" s="154"/>
    </row>
    <row r="990" spans="1:18" customHeight="1" ht="13.2">
      <c r="L990" s="161"/>
      <c r="M990" s="154"/>
    </row>
    <row r="991" spans="1:18" customHeight="1" ht="13.2">
      <c r="L991" s="161"/>
      <c r="M991" s="154"/>
    </row>
    <row r="992" spans="1:18" customHeight="1" ht="13.2">
      <c r="L992" s="161"/>
      <c r="M992" s="154"/>
    </row>
    <row r="993" spans="1:18" customHeight="1" ht="13.2">
      <c r="L993" s="145"/>
      <c r="M993" s="154"/>
    </row>
    <row r="994" spans="1:18" customHeight="1" ht="13.2">
      <c r="L994" s="145"/>
      <c r="M994" s="154"/>
    </row>
    <row r="995" spans="1:18" customHeight="1" ht="13.2">
      <c r="L995" s="161"/>
      <c r="M995" s="154"/>
    </row>
    <row r="996" spans="1:18" customHeight="1" ht="13.2">
      <c r="L996" s="145"/>
      <c r="M996" s="154"/>
    </row>
    <row r="997" spans="1:18" customHeight="1" ht="13.2">
      <c r="L997" s="161"/>
      <c r="M997" s="154"/>
    </row>
    <row r="998" spans="1:18" customHeight="1" ht="13.2">
      <c r="L998" s="145"/>
      <c r="M998" s="154"/>
    </row>
    <row r="999" spans="1:18" customHeight="1" ht="13.2">
      <c r="L999" s="161"/>
      <c r="M999" s="154"/>
    </row>
    <row r="1000" spans="1:18" customHeight="1" ht="13.2">
      <c r="L1000" s="145"/>
      <c r="M1000" s="154"/>
    </row>
    <row r="1001" spans="1:18" customHeight="1" ht="13.2">
      <c r="L1001" s="145"/>
      <c r="M1001" s="154"/>
    </row>
    <row r="1002" spans="1:18" customHeight="1" ht="13.2">
      <c r="L1002" s="161"/>
      <c r="M1002" s="154"/>
    </row>
    <row r="1003" spans="1:18" customHeight="1" ht="13.2">
      <c r="L1003" s="161"/>
      <c r="M1003" s="154"/>
    </row>
    <row r="1004" spans="1:18" customHeight="1" ht="13.2">
      <c r="L1004" s="161"/>
      <c r="M1004" s="154"/>
    </row>
    <row r="1005" spans="1:18" customHeight="1" ht="13.2">
      <c r="L1005" s="161"/>
      <c r="M1005" s="154"/>
    </row>
    <row r="1006" spans="1:18" customHeight="1" ht="13.2">
      <c r="L1006" s="161"/>
      <c r="M1006" s="154"/>
    </row>
    <row r="1007" spans="1:18" customHeight="1" ht="13.2">
      <c r="L1007" s="145"/>
      <c r="M1007" s="154"/>
    </row>
    <row r="1008" spans="1:18" customHeight="1" ht="13.2">
      <c r="L1008" s="145"/>
      <c r="M1008" s="154"/>
    </row>
    <row r="1009" spans="1:18" customHeight="1" ht="13.2">
      <c r="L1009" s="145"/>
      <c r="M1009" s="154"/>
    </row>
    <row r="1010" spans="1:18" customHeight="1" ht="13.2">
      <c r="L1010" s="161"/>
      <c r="M1010" s="154"/>
    </row>
    <row r="1011" spans="1:18" customHeight="1" ht="13.2">
      <c r="L1011" s="145"/>
      <c r="M1011" s="154"/>
    </row>
    <row r="1012" spans="1:18" customHeight="1" ht="13.2">
      <c r="L1012" s="145"/>
      <c r="M1012" s="154"/>
    </row>
    <row r="1013" spans="1:18" customHeight="1" ht="13.2">
      <c r="L1013" s="161"/>
      <c r="M1013" s="154"/>
    </row>
    <row r="1014" spans="1:18" customHeight="1" ht="13.2">
      <c r="L1014" s="145"/>
      <c r="M1014" s="154"/>
    </row>
    <row r="1015" spans="1:18" customHeight="1" ht="13.2">
      <c r="L1015" s="161"/>
      <c r="M1015" s="154"/>
    </row>
    <row r="1016" spans="1:18" customHeight="1" ht="13.2">
      <c r="L1016" s="161"/>
      <c r="M1016" s="154"/>
    </row>
    <row r="1017" spans="1:18" customHeight="1" ht="13.2">
      <c r="L1017" s="145"/>
      <c r="M1017" s="154"/>
    </row>
    <row r="1018" spans="1:18" customHeight="1" ht="13.2">
      <c r="L1018" s="145"/>
      <c r="M1018" s="154"/>
    </row>
    <row r="1019" spans="1:18" customHeight="1" ht="13.2">
      <c r="L1019" s="161"/>
      <c r="M1019" s="154"/>
    </row>
    <row r="1020" spans="1:18" customHeight="1" ht="13.2">
      <c r="L1020" s="145"/>
      <c r="M1020" s="154"/>
    </row>
    <row r="1021" spans="1:18" customHeight="1" ht="13.2">
      <c r="L1021" s="161"/>
      <c r="M1021" s="154"/>
    </row>
    <row r="1022" spans="1:18" customHeight="1" ht="13.2">
      <c r="L1022" s="145"/>
      <c r="M1022" s="154"/>
    </row>
    <row r="1023" spans="1:18" customHeight="1" ht="13.2">
      <c r="L1023" s="161"/>
      <c r="M1023" s="154"/>
    </row>
    <row r="1024" spans="1:18" customHeight="1" ht="13.2">
      <c r="L1024" s="161"/>
      <c r="M1024" s="154"/>
    </row>
    <row r="1025" spans="1:18" customHeight="1" ht="13.2">
      <c r="L1025" s="145"/>
      <c r="M1025" s="154"/>
    </row>
    <row r="1026" spans="1:18" customHeight="1" ht="13.2">
      <c r="L1026" s="161"/>
      <c r="M1026" s="154"/>
    </row>
    <row r="1027" spans="1:18" customHeight="1" ht="13.2">
      <c r="L1027" s="145"/>
      <c r="M1027" s="154"/>
    </row>
    <row r="1028" spans="1:18" customHeight="1" ht="13.2">
      <c r="L1028" s="161"/>
      <c r="M1028" s="154"/>
    </row>
    <row r="1029" spans="1:18" customHeight="1" ht="13.2">
      <c r="L1029" s="161"/>
      <c r="M1029" s="154"/>
    </row>
    <row r="1030" spans="1:18" customHeight="1" ht="13.2">
      <c r="L1030" s="145"/>
      <c r="M1030" s="154"/>
    </row>
    <row r="1031" spans="1:18" customHeight="1" ht="13.2">
      <c r="L1031" s="145"/>
      <c r="M1031" s="154"/>
    </row>
    <row r="1032" spans="1:18" customHeight="1" ht="13.2">
      <c r="L1032" s="145"/>
      <c r="M1032" s="154"/>
    </row>
    <row r="1033" spans="1:18" customHeight="1" ht="13.2">
      <c r="L1033" s="161"/>
      <c r="M1033" s="154"/>
    </row>
    <row r="1034" spans="1:18" customHeight="1" ht="13.2">
      <c r="L1034" s="145"/>
      <c r="M1034" s="154"/>
    </row>
    <row r="1035" spans="1:18" customHeight="1" ht="13.2">
      <c r="L1035" s="161"/>
      <c r="M1035" s="154"/>
    </row>
    <row r="1036" spans="1:18" customHeight="1" ht="13.2">
      <c r="L1036" s="145"/>
      <c r="M1036" s="154"/>
    </row>
    <row r="1037" spans="1:18" customHeight="1" ht="13.2">
      <c r="L1037" s="161"/>
      <c r="M1037" s="154"/>
    </row>
    <row r="1038" spans="1:18" customHeight="1" ht="13.2">
      <c r="L1038" s="161"/>
      <c r="M1038" s="154"/>
    </row>
    <row r="1039" spans="1:18" customHeight="1" ht="13.2">
      <c r="L1039" s="161"/>
      <c r="M1039" s="154"/>
    </row>
    <row r="1040" spans="1:18" customHeight="1" ht="13.2">
      <c r="L1040" s="145"/>
      <c r="M1040" s="154"/>
    </row>
    <row r="1041" spans="1:18" customHeight="1" ht="13.2">
      <c r="L1041" s="161"/>
      <c r="M1041" s="154"/>
    </row>
    <row r="1042" spans="1:18" customHeight="1" ht="13.2">
      <c r="L1042" s="145"/>
      <c r="M1042" s="154"/>
    </row>
    <row r="1043" spans="1:18" customHeight="1" ht="13.2">
      <c r="L1043" s="145"/>
      <c r="M1043" s="154"/>
    </row>
    <row r="1044" spans="1:18" customHeight="1" ht="13.2">
      <c r="L1044" s="161"/>
      <c r="M1044" s="154"/>
    </row>
    <row r="1045" spans="1:18" customHeight="1" ht="13.2">
      <c r="L1045" s="161"/>
      <c r="M1045" s="154"/>
    </row>
    <row r="1046" spans="1:18" customHeight="1" ht="13.2">
      <c r="L1046" s="161"/>
      <c r="M1046" s="154"/>
    </row>
    <row r="1047" spans="1:18" customHeight="1" ht="13.2">
      <c r="L1047" s="161"/>
      <c r="M1047" s="154"/>
    </row>
    <row r="1048" spans="1:18" customHeight="1" ht="13.2">
      <c r="L1048" s="145"/>
      <c r="M1048" s="154"/>
    </row>
    <row r="1049" spans="1:18" customHeight="1" ht="13.2">
      <c r="L1049" s="161"/>
      <c r="M1049" s="154"/>
    </row>
    <row r="1050" spans="1:18" customHeight="1" ht="13.2">
      <c r="L1050" s="145"/>
      <c r="M1050" s="154"/>
    </row>
    <row r="1051" spans="1:18" customHeight="1" ht="13.2">
      <c r="L1051" s="145"/>
      <c r="M1051" s="154"/>
    </row>
    <row r="1052" spans="1:18" customHeight="1" ht="13.2">
      <c r="L1052" s="161"/>
      <c r="M1052" s="154"/>
    </row>
    <row r="1053" spans="1:18" customHeight="1" ht="13.2">
      <c r="L1053" s="145"/>
      <c r="M1053" s="154"/>
    </row>
    <row r="1054" spans="1:18" customHeight="1" ht="13.2">
      <c r="L1054" s="145"/>
      <c r="M1054" s="154"/>
    </row>
    <row r="1055" spans="1:18" customHeight="1" ht="13.2">
      <c r="L1055" s="161"/>
      <c r="M1055" s="154"/>
    </row>
    <row r="1056" spans="1:18" customHeight="1" ht="13.2">
      <c r="L1056" s="145"/>
      <c r="M1056" s="154"/>
    </row>
    <row r="1057" spans="1:18" customHeight="1" ht="13.2">
      <c r="L1057" s="145"/>
      <c r="M1057" s="154"/>
    </row>
    <row r="1058" spans="1:18" customHeight="1" ht="13.2">
      <c r="L1058" s="161"/>
      <c r="M1058" s="154"/>
    </row>
    <row r="1059" spans="1:18" customHeight="1" ht="13.2">
      <c r="L1059" s="145"/>
      <c r="M1059" s="154"/>
    </row>
    <row r="1060" spans="1:18" customHeight="1" ht="13.2">
      <c r="L1060" s="145"/>
      <c r="M1060" s="154"/>
    </row>
    <row r="1061" spans="1:18" customHeight="1" ht="13.2">
      <c r="L1061" s="145"/>
      <c r="M1061" s="154"/>
    </row>
    <row r="1062" spans="1:18" customHeight="1" ht="13.2">
      <c r="L1062" s="145"/>
      <c r="M1062" s="154"/>
    </row>
    <row r="1063" spans="1:18" customHeight="1" ht="13.2">
      <c r="L1063" s="145"/>
      <c r="M1063" s="154"/>
    </row>
    <row r="1064" spans="1:18" customHeight="1" ht="13.2">
      <c r="L1064" s="145"/>
      <c r="M1064" s="154"/>
    </row>
    <row r="1065" spans="1:18" customHeight="1" ht="13.2">
      <c r="L1065" s="145"/>
      <c r="M1065" s="154"/>
    </row>
    <row r="1066" spans="1:18" customHeight="1" ht="13.2">
      <c r="L1066" s="161"/>
      <c r="M1066" s="154"/>
    </row>
    <row r="1067" spans="1:18" customHeight="1" ht="13.2">
      <c r="L1067" s="161"/>
      <c r="M1067" s="154"/>
    </row>
    <row r="1068" spans="1:18" customHeight="1" ht="13.2">
      <c r="L1068" s="161"/>
      <c r="M1068" s="154"/>
    </row>
    <row r="1069" spans="1:18" customHeight="1" ht="13.2">
      <c r="L1069" s="161"/>
      <c r="M1069" s="154"/>
    </row>
    <row r="1070" spans="1:18" customHeight="1" ht="13.2">
      <c r="L1070" s="161"/>
      <c r="M1070" s="154"/>
    </row>
    <row r="1071" spans="1:18" customHeight="1" ht="13.2">
      <c r="L1071" s="145"/>
      <c r="M1071" s="154"/>
    </row>
    <row r="1072" spans="1:18" customHeight="1" ht="13.2">
      <c r="L1072" s="161"/>
      <c r="M1072" s="154"/>
    </row>
    <row r="1073" spans="1:18" customHeight="1" ht="13.2">
      <c r="L1073" s="145"/>
      <c r="M1073" s="154"/>
    </row>
    <row r="1074" spans="1:18" customHeight="1" ht="13.2">
      <c r="L1074" s="161"/>
      <c r="M1074" s="154"/>
    </row>
    <row r="1075" spans="1:18" customHeight="1" ht="13.2">
      <c r="L1075" s="161"/>
      <c r="M1075" s="154"/>
    </row>
    <row r="1076" spans="1:18" customHeight="1" ht="13.2">
      <c r="L1076" s="161"/>
      <c r="M1076" s="154"/>
    </row>
    <row r="1077" spans="1:18" customHeight="1" ht="13.2">
      <c r="L1077" s="145"/>
      <c r="M1077" s="154"/>
    </row>
    <row r="1078" spans="1:18" customHeight="1" ht="13.2">
      <c r="L1078" s="161"/>
      <c r="M1078" s="154"/>
    </row>
    <row r="1079" spans="1:18" customHeight="1" ht="13.2">
      <c r="L1079" s="145"/>
      <c r="M1079" s="154"/>
    </row>
    <row r="1080" spans="1:18" customHeight="1" ht="13.2">
      <c r="L1080" s="161"/>
      <c r="M1080" s="154"/>
    </row>
    <row r="1081" spans="1:18" customHeight="1" ht="13.2">
      <c r="L1081" s="161"/>
      <c r="M1081" s="154"/>
    </row>
    <row r="1082" spans="1:18" customHeight="1" ht="13.2">
      <c r="L1082" s="145"/>
      <c r="M1082" s="154"/>
    </row>
    <row r="1083" spans="1:18" customHeight="1" ht="13.2">
      <c r="L1083" s="161"/>
      <c r="M1083" s="154"/>
    </row>
    <row r="1084" spans="1:18" customHeight="1" ht="13.2">
      <c r="L1084" s="145"/>
      <c r="M1084" s="154"/>
    </row>
    <row r="1085" spans="1:18" customHeight="1" ht="13.2">
      <c r="L1085" s="161"/>
      <c r="M1085" s="154"/>
    </row>
    <row r="1086" spans="1:18" customHeight="1" ht="13.2">
      <c r="L1086" s="145"/>
      <c r="M1086" s="154"/>
    </row>
    <row r="1087" spans="1:18" customHeight="1" ht="13.2">
      <c r="L1087" s="161"/>
      <c r="M1087" s="154"/>
    </row>
    <row r="1088" spans="1:18" customHeight="1" ht="13.2">
      <c r="L1088" s="145"/>
      <c r="M1088" s="154"/>
    </row>
    <row r="1089" spans="1:18" customHeight="1" ht="13.2">
      <c r="L1089" s="161"/>
      <c r="M1089" s="154"/>
    </row>
    <row r="1090" spans="1:18" customHeight="1" ht="13.2">
      <c r="L1090" s="145"/>
      <c r="M1090" s="154"/>
    </row>
    <row r="1091" spans="1:18" customHeight="1" ht="13.2">
      <c r="L1091" s="145"/>
      <c r="M1091" s="154"/>
    </row>
    <row r="1092" spans="1:18" customHeight="1" ht="13.2">
      <c r="L1092" s="161"/>
      <c r="M1092" s="154"/>
    </row>
    <row r="1093" spans="1:18" customHeight="1" ht="13.2">
      <c r="L1093" s="161"/>
      <c r="M1093" s="154"/>
    </row>
    <row r="1094" spans="1:18" customHeight="1" ht="13.2">
      <c r="L1094" s="145"/>
      <c r="M1094" s="154"/>
    </row>
    <row r="1095" spans="1:18" customHeight="1" ht="13.2">
      <c r="L1095" s="161"/>
      <c r="M1095" s="154"/>
    </row>
    <row r="1096" spans="1:18" customHeight="1" ht="13.2">
      <c r="L1096" s="161"/>
      <c r="M1096" s="154"/>
    </row>
    <row r="1097" spans="1:18" customHeight="1" ht="13.2">
      <c r="L1097" s="161"/>
      <c r="M1097" s="154"/>
    </row>
    <row r="1098" spans="1:18" customHeight="1" ht="13.2">
      <c r="L1098" s="161"/>
      <c r="M1098" s="154"/>
    </row>
    <row r="1099" spans="1:18" customHeight="1" ht="13.2">
      <c r="L1099" s="161"/>
      <c r="M1099" s="154"/>
    </row>
    <row r="1100" spans="1:18" customHeight="1" ht="13.2">
      <c r="L1100" s="161"/>
      <c r="M1100" s="154"/>
    </row>
    <row r="1101" spans="1:18" customHeight="1" ht="13.2">
      <c r="L1101" s="161"/>
      <c r="M1101" s="154"/>
    </row>
    <row r="1102" spans="1:18" customHeight="1" ht="13.2">
      <c r="L1102" s="161"/>
      <c r="M1102" s="154"/>
    </row>
    <row r="1103" spans="1:18" customHeight="1" ht="13.2">
      <c r="L1103" s="161"/>
      <c r="M1103" s="154"/>
    </row>
    <row r="1104" spans="1:18" customHeight="1" ht="13.2">
      <c r="L1104" s="161"/>
      <c r="M1104" s="154"/>
    </row>
    <row r="1105" spans="1:18" customHeight="1" ht="13.2">
      <c r="L1105" s="161"/>
      <c r="M1105" s="154"/>
    </row>
    <row r="1106" spans="1:18" customHeight="1" ht="13.2">
      <c r="L1106" s="161"/>
      <c r="M1106" s="154"/>
    </row>
    <row r="1107" spans="1:18" customHeight="1" ht="13.2">
      <c r="L1107" s="161"/>
      <c r="M1107" s="154"/>
    </row>
    <row r="1108" spans="1:18" customHeight="1" ht="13.2">
      <c r="L1108" s="161"/>
      <c r="M1108" s="154"/>
    </row>
    <row r="1109" spans="1:18" customHeight="1" ht="13.2">
      <c r="L1109" s="161"/>
      <c r="M1109" s="154"/>
    </row>
    <row r="1110" spans="1:18" customHeight="1" ht="13.2">
      <c r="L1110" s="161"/>
      <c r="M1110" s="154"/>
    </row>
    <row r="1111" spans="1:18" customHeight="1" ht="13.2">
      <c r="L1111" s="161"/>
      <c r="M1111" s="154"/>
    </row>
    <row r="1112" spans="1:18" customHeight="1" ht="13.2">
      <c r="L1112" s="161"/>
      <c r="M1112" s="154"/>
    </row>
    <row r="1113" spans="1:18" customHeight="1" ht="13.2">
      <c r="L1113" s="161"/>
      <c r="M1113" s="154"/>
    </row>
    <row r="1114" spans="1:18" customHeight="1" ht="13.2">
      <c r="L1114" s="161"/>
      <c r="M1114" s="154"/>
    </row>
    <row r="1115" spans="1:18" customHeight="1" ht="13.2">
      <c r="L1115" s="161"/>
      <c r="M1115" s="154"/>
    </row>
    <row r="1116" spans="1:18" customHeight="1" ht="13.2">
      <c r="L1116" s="161"/>
      <c r="M1116" s="154"/>
    </row>
    <row r="1117" spans="1:18" customHeight="1" ht="13.2">
      <c r="L1117" s="161"/>
      <c r="M1117" s="154"/>
    </row>
    <row r="1118" spans="1:18" customHeight="1" ht="13.2">
      <c r="L1118" s="161"/>
      <c r="M1118" s="154"/>
    </row>
    <row r="1119" spans="1:18" customHeight="1" ht="13.2">
      <c r="L1119" s="161"/>
      <c r="M1119" s="154"/>
    </row>
    <row r="1120" spans="1:18" customHeight="1" ht="13.2">
      <c r="L1120" s="161"/>
      <c r="M1120" s="154"/>
    </row>
    <row r="1121" spans="1:18" customHeight="1" ht="13.2">
      <c r="L1121" s="161"/>
      <c r="M1121" s="154"/>
    </row>
    <row r="1122" spans="1:18" customHeight="1" ht="13.2">
      <c r="L1122" s="161"/>
      <c r="M1122" s="154"/>
    </row>
    <row r="1123" spans="1:18" customHeight="1" ht="13.2">
      <c r="L1123" s="161"/>
      <c r="M1123" s="154"/>
    </row>
    <row r="1124" spans="1:18" customHeight="1" ht="13.2">
      <c r="L1124" s="161"/>
      <c r="M1124" s="154"/>
    </row>
    <row r="1125" spans="1:18" customHeight="1" ht="13.2">
      <c r="L1125" s="161"/>
      <c r="M1125" s="154"/>
    </row>
    <row r="1126" spans="1:18" customHeight="1" ht="13.2">
      <c r="L1126" s="161"/>
      <c r="M1126" s="154"/>
    </row>
    <row r="1127" spans="1:18" customHeight="1" ht="13.2">
      <c r="L1127" s="145"/>
      <c r="M1127" s="154"/>
    </row>
    <row r="1128" spans="1:18" customHeight="1" ht="13.2">
      <c r="L1128" s="161"/>
      <c r="M1128" s="154"/>
    </row>
    <row r="1129" spans="1:18" customHeight="1" ht="13.2">
      <c r="L1129" s="161"/>
      <c r="M1129" s="154"/>
    </row>
    <row r="1130" spans="1:18" customHeight="1" ht="13.2">
      <c r="L1130" s="161"/>
      <c r="M1130" s="154"/>
    </row>
    <row r="1131" spans="1:18" customHeight="1" ht="13.2">
      <c r="L1131" s="145"/>
      <c r="M1131" s="154"/>
    </row>
    <row r="1132" spans="1:18" customHeight="1" ht="13.2">
      <c r="L1132" s="161"/>
      <c r="M1132" s="154"/>
    </row>
    <row r="1133" spans="1:18" customHeight="1" ht="13.2">
      <c r="L1133" s="161"/>
      <c r="M1133" s="154"/>
    </row>
    <row r="1134" spans="1:18" customHeight="1" ht="13.2">
      <c r="L1134" s="145"/>
      <c r="M1134" s="154"/>
    </row>
    <row r="1135" spans="1:18" customHeight="1" ht="13.2">
      <c r="L1135" s="161"/>
      <c r="M1135" s="154"/>
    </row>
    <row r="1136" spans="1:18" customHeight="1" ht="13.2">
      <c r="L1136" s="161"/>
      <c r="M1136" s="154"/>
    </row>
    <row r="1137" spans="1:18" customHeight="1" ht="13.2">
      <c r="L1137" s="161"/>
      <c r="M1137" s="154"/>
    </row>
    <row r="1138" spans="1:18" customHeight="1" ht="13.2">
      <c r="L1138" s="161"/>
      <c r="M1138" s="154"/>
    </row>
    <row r="1139" spans="1:18" customHeight="1" ht="13.2">
      <c r="L1139" s="145"/>
      <c r="M1139" s="154"/>
    </row>
    <row r="1140" spans="1:18" customHeight="1" ht="13.2">
      <c r="L1140" s="161"/>
      <c r="M1140" s="154"/>
    </row>
    <row r="1141" spans="1:18" customHeight="1" ht="13.2">
      <c r="L1141" s="161"/>
      <c r="M1141" s="154"/>
    </row>
    <row r="1142" spans="1:18" customHeight="1" ht="13.2">
      <c r="L1142" s="161"/>
      <c r="M1142" s="154"/>
    </row>
    <row r="1143" spans="1:18" customHeight="1" ht="13.2">
      <c r="L1143" s="161"/>
      <c r="M1143" s="154"/>
    </row>
    <row r="1144" spans="1:18" customHeight="1" ht="13.2">
      <c r="L1144" s="161"/>
      <c r="M1144" s="154"/>
    </row>
    <row r="1145" spans="1:18" customHeight="1" ht="13.2">
      <c r="L1145" s="145"/>
      <c r="M1145" s="154"/>
    </row>
    <row r="1146" spans="1:18" customHeight="1" ht="13.2">
      <c r="L1146" s="161"/>
      <c r="M1146" s="154"/>
    </row>
    <row r="1147" spans="1:18" customHeight="1" ht="13.2">
      <c r="L1147" s="145"/>
      <c r="M1147" s="154"/>
    </row>
    <row r="1148" spans="1:18" customHeight="1" ht="13.2">
      <c r="L1148" s="145"/>
      <c r="M1148" s="154"/>
    </row>
    <row r="1149" spans="1:18" customHeight="1" ht="13.2">
      <c r="L1149" s="161"/>
      <c r="M1149" s="154"/>
    </row>
    <row r="1150" spans="1:18" customHeight="1" ht="13.2">
      <c r="L1150" s="145"/>
      <c r="M1150" s="154"/>
    </row>
    <row r="1151" spans="1:18" customHeight="1" ht="13.2">
      <c r="L1151" s="161"/>
      <c r="M1151" s="154"/>
    </row>
    <row r="1152" spans="1:18" customHeight="1" ht="13.2">
      <c r="L1152" s="145"/>
      <c r="M1152" s="154"/>
    </row>
    <row r="1153" spans="1:18" customHeight="1" ht="13.2">
      <c r="L1153" s="145"/>
      <c r="M1153" s="154"/>
    </row>
    <row r="1154" spans="1:18" customHeight="1" ht="13.2">
      <c r="L1154" s="161"/>
      <c r="M1154" s="154"/>
    </row>
    <row r="1155" spans="1:18" customHeight="1" ht="13.2">
      <c r="L1155" s="161"/>
      <c r="M1155" s="154"/>
    </row>
    <row r="1156" spans="1:18" customHeight="1" ht="13.2">
      <c r="L1156" s="161"/>
      <c r="M1156" s="154"/>
    </row>
    <row r="1157" spans="1:18" customHeight="1" ht="13.2">
      <c r="L1157" s="161"/>
      <c r="M1157" s="154"/>
    </row>
    <row r="1158" spans="1:18" customHeight="1" ht="13.2">
      <c r="L1158" s="161"/>
      <c r="M1158" s="154"/>
    </row>
    <row r="1159" spans="1:18" customHeight="1" ht="13.2">
      <c r="L1159" s="161"/>
      <c r="M1159" s="154"/>
    </row>
    <row r="1160" spans="1:18" customHeight="1" ht="13.2">
      <c r="L1160" s="145"/>
      <c r="M1160" s="154"/>
    </row>
    <row r="1161" spans="1:18" customHeight="1" ht="13.2">
      <c r="L1161" s="161"/>
      <c r="M1161" s="154"/>
    </row>
    <row r="1162" spans="1:18" customHeight="1" ht="13.2">
      <c r="L1162" s="145"/>
      <c r="M1162" s="154"/>
    </row>
    <row r="1163" spans="1:18" customHeight="1" ht="13.2">
      <c r="L1163" s="161"/>
      <c r="M1163" s="154"/>
    </row>
    <row r="1164" spans="1:18" customHeight="1" ht="13.2">
      <c r="L1164" s="145"/>
      <c r="M1164" s="154"/>
    </row>
    <row r="1165" spans="1:18" customHeight="1" ht="13.2">
      <c r="L1165" s="161"/>
      <c r="M1165" s="154"/>
    </row>
    <row r="1166" spans="1:18" customHeight="1" ht="13.2">
      <c r="L1166" s="161"/>
      <c r="M1166" s="154"/>
    </row>
    <row r="1167" spans="1:18" customHeight="1" ht="13.2">
      <c r="L1167" s="145"/>
      <c r="M1167" s="154"/>
    </row>
    <row r="1168" spans="1:18" customHeight="1" ht="13.2">
      <c r="L1168" s="161"/>
      <c r="M1168" s="154"/>
    </row>
    <row r="1169" spans="1:18" customHeight="1" ht="13.2">
      <c r="L1169" s="161"/>
      <c r="M1169" s="154"/>
    </row>
    <row r="1170" spans="1:18" customHeight="1" ht="13.2">
      <c r="L1170" s="161"/>
      <c r="M1170" s="154"/>
    </row>
    <row r="1171" spans="1:18" customHeight="1" ht="13.2">
      <c r="L1171" s="161"/>
      <c r="M1171" s="154"/>
    </row>
    <row r="1172" spans="1:18" customHeight="1" ht="13.2">
      <c r="L1172" s="145"/>
      <c r="M1172" s="154"/>
    </row>
    <row r="1173" spans="1:18" customHeight="1" ht="13.2">
      <c r="L1173" s="161"/>
      <c r="M1173" s="154"/>
    </row>
    <row r="1174" spans="1:18" customHeight="1" ht="13.2">
      <c r="L1174" s="161"/>
      <c r="M1174" s="154"/>
    </row>
    <row r="1175" spans="1:18" customHeight="1" ht="13.2">
      <c r="L1175" s="145"/>
      <c r="M1175" s="154"/>
    </row>
    <row r="1176" spans="1:18" customHeight="1" ht="13.2">
      <c r="L1176" s="161"/>
      <c r="M1176" s="154"/>
    </row>
    <row r="1177" spans="1:18" customHeight="1" ht="13.2">
      <c r="L1177" s="145"/>
      <c r="M1177" s="154"/>
    </row>
    <row r="1178" spans="1:18" customHeight="1" ht="13.2">
      <c r="L1178" s="161"/>
      <c r="M1178" s="154"/>
    </row>
    <row r="1179" spans="1:18" customHeight="1" ht="13.2">
      <c r="L1179" s="145"/>
      <c r="M1179" s="154"/>
    </row>
    <row r="1180" spans="1:18" customHeight="1" ht="13.2">
      <c r="L1180" s="161"/>
      <c r="M1180" s="154"/>
    </row>
    <row r="1181" spans="1:18" customHeight="1" ht="13.2">
      <c r="L1181" s="145"/>
      <c r="M1181" s="154"/>
    </row>
    <row r="1182" spans="1:18" customHeight="1" ht="13.2">
      <c r="L1182" s="161"/>
      <c r="M1182" s="154"/>
    </row>
    <row r="1183" spans="1:18" customHeight="1" ht="13.2">
      <c r="L1183" s="145"/>
      <c r="M1183" s="154"/>
    </row>
    <row r="1184" spans="1:18" customHeight="1" ht="13.2">
      <c r="L1184" s="161"/>
      <c r="M1184" s="154"/>
    </row>
    <row r="1185" spans="1:18" customHeight="1" ht="13.2">
      <c r="L1185" s="161"/>
      <c r="M1185" s="154"/>
    </row>
    <row r="1186" spans="1:18" customHeight="1" ht="13.2">
      <c r="L1186" s="145"/>
      <c r="M1186" s="154"/>
    </row>
    <row r="1187" spans="1:18" customHeight="1" ht="13.2">
      <c r="L1187" s="161"/>
      <c r="M1187" s="154"/>
    </row>
    <row r="1188" spans="1:18" customHeight="1" ht="13.2">
      <c r="L1188" s="161"/>
      <c r="M1188" s="154"/>
    </row>
    <row r="1189" spans="1:18" customHeight="1" ht="13.2">
      <c r="L1189" s="161"/>
      <c r="M1189" s="154"/>
    </row>
    <row r="1190" spans="1:18" customHeight="1" ht="13.2">
      <c r="L1190" s="161"/>
      <c r="M1190" s="154"/>
    </row>
    <row r="1191" spans="1:18" customHeight="1" ht="13.2">
      <c r="L1191" s="145"/>
      <c r="M1191" s="154"/>
    </row>
    <row r="1192" spans="1:18" customHeight="1" ht="13.2">
      <c r="L1192" s="161"/>
      <c r="M1192" s="154"/>
    </row>
    <row r="1193" spans="1:18" customHeight="1" ht="13.2">
      <c r="L1193" s="145"/>
      <c r="M1193" s="154"/>
    </row>
    <row r="1194" spans="1:18" customHeight="1" ht="13.2">
      <c r="L1194" s="161"/>
      <c r="M1194" s="154"/>
    </row>
    <row r="1195" spans="1:18" customHeight="1" ht="13.2">
      <c r="L1195" s="145"/>
      <c r="M1195" s="154"/>
    </row>
    <row r="1196" spans="1:18" customHeight="1" ht="13.2">
      <c r="L1196" s="161"/>
      <c r="M1196" s="154"/>
    </row>
    <row r="1197" spans="1:18" customHeight="1" ht="13.2">
      <c r="L1197" s="161"/>
      <c r="M1197" s="154"/>
    </row>
    <row r="1198" spans="1:18" customHeight="1" ht="13.2">
      <c r="L1198" s="145"/>
      <c r="M1198" s="154"/>
    </row>
    <row r="1199" spans="1:18" customHeight="1" ht="13.2">
      <c r="L1199" s="161"/>
      <c r="M1199" s="154"/>
    </row>
    <row r="1200" spans="1:18" customHeight="1" ht="13.2">
      <c r="L1200" s="161"/>
    </row>
    <row r="1201" spans="1:18" customHeight="1" ht="13.2">
      <c r="L1201" s="161"/>
    </row>
    <row r="1202" spans="1:18" customHeight="1" ht="13.2">
      <c r="L1202" s="145"/>
    </row>
    <row r="1203" spans="1:18" customHeight="1" ht="13.2">
      <c r="L1203" s="161"/>
    </row>
    <row r="1204" spans="1:18" customHeight="1" ht="13.2">
      <c r="L1204" s="145"/>
    </row>
    <row r="1205" spans="1:18" customHeight="1" ht="13.2">
      <c r="L1205" s="161"/>
    </row>
    <row r="1206" spans="1:18" customHeight="1" ht="13.2">
      <c r="L1206" s="161"/>
    </row>
    <row r="1207" spans="1:18" customHeight="1" ht="13.2">
      <c r="L1207" s="161"/>
    </row>
    <row r="1208" spans="1:18" customHeight="1" ht="13.2">
      <c r="L1208" s="145"/>
    </row>
    <row r="1209" spans="1:18" customHeight="1" ht="13.2">
      <c r="L1209" s="145"/>
    </row>
    <row r="1210" spans="1:18" customHeight="1" ht="13.2">
      <c r="L1210" s="145"/>
    </row>
    <row r="1211" spans="1:18" customHeight="1" ht="13.2">
      <c r="L1211" s="161"/>
    </row>
    <row r="1212" spans="1:18" customHeight="1" ht="13.2">
      <c r="L1212" s="145"/>
    </row>
    <row r="1213" spans="1:18" customHeight="1" ht="13.2">
      <c r="L1213" s="145"/>
    </row>
    <row r="1214" spans="1:18" customHeight="1" ht="13.2">
      <c r="L1214" s="145"/>
    </row>
    <row r="1215" spans="1:18" customHeight="1" ht="13.2">
      <c r="L1215" s="161"/>
    </row>
    <row r="1216" spans="1:18" customHeight="1" ht="13.2">
      <c r="L1216" s="161"/>
    </row>
    <row r="1217" spans="1:18" customHeight="1" ht="13.2">
      <c r="L1217" s="145"/>
    </row>
    <row r="1218" spans="1:18" customHeight="1" ht="13.2">
      <c r="L1218" s="161"/>
    </row>
    <row r="1219" spans="1:18" customHeight="1" ht="13.2">
      <c r="L1219" s="145"/>
    </row>
    <row r="1220" spans="1:18" customHeight="1" ht="13.2">
      <c r="L1220" s="145"/>
    </row>
    <row r="1221" spans="1:18" customHeight="1" ht="13.2">
      <c r="L1221" s="145"/>
    </row>
    <row r="1222" spans="1:18" customHeight="1" ht="13.2">
      <c r="L1222" s="145"/>
    </row>
    <row r="1223" spans="1:18" customHeight="1" ht="13.2">
      <c r="L1223" s="145"/>
    </row>
    <row r="1224" spans="1:18" customHeight="1" ht="13.2">
      <c r="L1224" s="145"/>
    </row>
    <row r="1225" spans="1:18" customHeight="1" ht="13.2">
      <c r="L1225" s="145"/>
    </row>
    <row r="1226" spans="1:18" customHeight="1" ht="13.2">
      <c r="L1226" s="145"/>
    </row>
    <row r="1227" spans="1:18" customHeight="1" ht="13.2">
      <c r="L1227" s="145"/>
    </row>
    <row r="1228" spans="1:18" customHeight="1" ht="13.2">
      <c r="L1228" s="145"/>
    </row>
    <row r="1229" spans="1:18" customHeight="1" ht="13.2">
      <c r="L1229" s="145"/>
    </row>
    <row r="1230" spans="1:18" customHeight="1" ht="13.2">
      <c r="L1230" s="145"/>
    </row>
    <row r="1231" spans="1:18" customHeight="1" ht="13.2">
      <c r="L1231" s="145"/>
    </row>
    <row r="1232" spans="1:18" customHeight="1" ht="13.2">
      <c r="L1232" s="145"/>
    </row>
    <row r="1233" spans="1:18" customHeight="1" ht="13.2">
      <c r="L1233" s="145"/>
    </row>
    <row r="1234" spans="1:18" customHeight="1" ht="13.2">
      <c r="L1234" s="145"/>
    </row>
    <row r="1235" spans="1:18" customHeight="1" ht="13.2">
      <c r="L1235" s="145"/>
    </row>
    <row r="1236" spans="1:18" customHeight="1" ht="13.2">
      <c r="L1236" s="145"/>
    </row>
    <row r="1237" spans="1:18" customHeight="1" ht="13.2">
      <c r="L1237" s="145"/>
    </row>
    <row r="1238" spans="1:18" customHeight="1" ht="13.2">
      <c r="L1238" s="145"/>
    </row>
    <row r="1239" spans="1:18" customHeight="1" ht="13.2">
      <c r="L1239" s="145"/>
    </row>
    <row r="1240" spans="1:18" customHeight="1" ht="13.2">
      <c r="L1240" s="145"/>
    </row>
    <row r="1241" spans="1:18" customHeight="1" ht="13.2">
      <c r="L1241" s="145"/>
    </row>
    <row r="1242" spans="1:18" customHeight="1" ht="13.2">
      <c r="L1242" s="145"/>
    </row>
    <row r="1243" spans="1:18" customHeight="1" ht="13.2">
      <c r="L1243" s="145"/>
    </row>
    <row r="1244" spans="1:18" customHeight="1" ht="13.2">
      <c r="L1244" s="145"/>
    </row>
    <row r="1245" spans="1:18" customHeight="1" ht="13.2">
      <c r="L1245" s="145"/>
    </row>
    <row r="1246" spans="1:18" customHeight="1" ht="13.2">
      <c r="L1246" s="145"/>
    </row>
    <row r="1247" spans="1:18" customHeight="1" ht="13.2">
      <c r="L1247" s="145"/>
    </row>
    <row r="1248" spans="1:18" customHeight="1" ht="13.2">
      <c r="L1248" s="145"/>
    </row>
    <row r="1249" spans="1:18" customHeight="1" ht="13.2">
      <c r="L1249" s="145"/>
    </row>
    <row r="1250" spans="1:18" customHeight="1" ht="13.2">
      <c r="L1250" s="145"/>
    </row>
    <row r="1251" spans="1:18" customHeight="1" ht="13.2">
      <c r="L1251" s="145"/>
    </row>
    <row r="1252" spans="1:18" customHeight="1" ht="13.2">
      <c r="L1252" s="145"/>
    </row>
    <row r="1253" spans="1:18" customHeight="1" ht="13.2">
      <c r="L1253" s="145"/>
    </row>
    <row r="1254" spans="1:18" customHeight="1" ht="13.2">
      <c r="L1254" s="145"/>
    </row>
    <row r="1255" spans="1:18" customHeight="1" ht="13.2">
      <c r="L1255" s="145"/>
    </row>
    <row r="1256" spans="1:18" customHeight="1" ht="13.2">
      <c r="L1256" s="145"/>
    </row>
    <row r="1257" spans="1:18" customHeight="1" ht="13.2">
      <c r="L1257" s="145"/>
    </row>
    <row r="1258" spans="1:18" customHeight="1" ht="13.2">
      <c r="L1258" s="145"/>
    </row>
    <row r="1259" spans="1:18" customHeight="1" ht="13.2">
      <c r="L1259" s="145"/>
    </row>
    <row r="1260" spans="1:18" customHeight="1" ht="13.2">
      <c r="L1260" s="145"/>
    </row>
    <row r="1261" spans="1:18" customHeight="1" ht="13.2">
      <c r="L1261" s="145"/>
    </row>
    <row r="1262" spans="1:18" customHeight="1" ht="13.2">
      <c r="L1262" s="145"/>
    </row>
    <row r="1263" spans="1:18" customHeight="1" ht="13.2">
      <c r="L1263" s="145"/>
    </row>
    <row r="1264" spans="1:18" customHeight="1" ht="13.2">
      <c r="L1264" s="145"/>
    </row>
    <row r="1265" spans="1:18" customHeight="1" ht="13.2">
      <c r="L1265" s="145"/>
    </row>
    <row r="1266" spans="1:18" customHeight="1" ht="13.2">
      <c r="L1266" s="145"/>
    </row>
    <row r="1267" spans="1:18" customHeight="1" ht="13.2">
      <c r="L1267" s="145"/>
    </row>
    <row r="1268" spans="1:18" customHeight="1" ht="13.2">
      <c r="L1268" s="145"/>
    </row>
    <row r="1269" spans="1:18" customHeight="1" ht="13.2">
      <c r="L1269" s="145"/>
    </row>
    <row r="1270" spans="1:18" customHeight="1" ht="13.2">
      <c r="L1270" s="145"/>
    </row>
    <row r="1271" spans="1:18" customHeight="1" ht="13.2">
      <c r="L1271" s="145"/>
    </row>
    <row r="1272" spans="1:18" customHeight="1" ht="13.2">
      <c r="L1272" s="145"/>
    </row>
    <row r="1273" spans="1:18" customHeight="1" ht="13.2">
      <c r="L1273" s="145"/>
    </row>
    <row r="1274" spans="1:18" customHeight="1" ht="13.2">
      <c r="L1274" s="145"/>
    </row>
    <row r="1275" spans="1:18" customHeight="1" ht="13.2">
      <c r="L1275" s="145"/>
    </row>
    <row r="1276" spans="1:18" customHeight="1" ht="13.2">
      <c r="L1276" s="145"/>
    </row>
    <row r="1277" spans="1:18" customHeight="1" ht="13.2">
      <c r="L1277" s="145"/>
    </row>
    <row r="1278" spans="1:18" customHeight="1" ht="13.2">
      <c r="L1278" s="145"/>
    </row>
    <row r="1279" spans="1:18" customHeight="1" ht="13.2">
      <c r="L1279" s="145"/>
    </row>
    <row r="1280" spans="1:18" customHeight="1" ht="13.2">
      <c r="L1280" s="145"/>
    </row>
    <row r="1281" spans="1:18" customHeight="1" ht="13.2">
      <c r="L1281" s="145"/>
    </row>
    <row r="1282" spans="1:18" customHeight="1" ht="13.2">
      <c r="L1282" s="145"/>
    </row>
    <row r="1283" spans="1:18" customHeight="1" ht="13.2">
      <c r="L1283" s="145"/>
    </row>
    <row r="1284" spans="1:18" customHeight="1" ht="13.2">
      <c r="L1284" s="145"/>
    </row>
    <row r="1285" spans="1:18" customHeight="1" ht="13.2">
      <c r="L1285" s="145"/>
    </row>
    <row r="1286" spans="1:18" customHeight="1" ht="13.2">
      <c r="L1286" s="145"/>
    </row>
    <row r="1287" spans="1:18" customHeight="1" ht="13.2">
      <c r="L1287" s="145"/>
    </row>
    <row r="1288" spans="1:18" customHeight="1" ht="13.2">
      <c r="L1288" s="145"/>
    </row>
    <row r="1289" spans="1:18" customHeight="1" ht="13.2">
      <c r="L1289" s="145"/>
    </row>
    <row r="1290" spans="1:18" customHeight="1" ht="13.2">
      <c r="L1290" s="145"/>
    </row>
    <row r="1291" spans="1:18" customHeight="1" ht="13.2">
      <c r="L1291" s="145"/>
    </row>
    <row r="1292" spans="1:18" customHeight="1" ht="13.2">
      <c r="L1292" s="145"/>
    </row>
    <row r="1293" spans="1:18" customHeight="1" ht="13.2">
      <c r="L1293" s="145"/>
    </row>
    <row r="1294" spans="1:18" customHeight="1" ht="13.2">
      <c r="L1294" s="145"/>
    </row>
    <row r="1295" spans="1:18" customHeight="1" ht="13.2">
      <c r="L1295" s="145"/>
    </row>
    <row r="1296" spans="1:18" customHeight="1" ht="13.2">
      <c r="L1296" s="145"/>
    </row>
    <row r="1297" spans="1:18" customHeight="1" ht="13.2">
      <c r="L1297" s="145"/>
    </row>
    <row r="1298" spans="1:18" customHeight="1" ht="13.2">
      <c r="L1298" s="145"/>
    </row>
    <row r="1299" spans="1:18" customHeight="1" ht="13.2">
      <c r="L1299" s="145"/>
    </row>
    <row r="1300" spans="1:18" customHeight="1" ht="13.2">
      <c r="L1300" s="145"/>
    </row>
    <row r="1301" spans="1:18" customHeight="1" ht="13.2">
      <c r="L1301" s="145"/>
    </row>
    <row r="1302" spans="1:18" customHeight="1" ht="13.2">
      <c r="L1302" s="145"/>
    </row>
    <row r="1303" spans="1:18" customHeight="1" ht="13.2">
      <c r="L1303" s="145"/>
    </row>
    <row r="1304" spans="1:18" customHeight="1" ht="13.2">
      <c r="L1304" s="145"/>
    </row>
    <row r="1305" spans="1:18" customHeight="1" ht="13.2">
      <c r="L1305" s="145"/>
    </row>
    <row r="1306" spans="1:18" customHeight="1" ht="13.2">
      <c r="L1306" s="145"/>
    </row>
    <row r="1307" spans="1:18" customHeight="1" ht="13.2">
      <c r="L1307" s="145"/>
    </row>
    <row r="1308" spans="1:18" customHeight="1" ht="13.2">
      <c r="L1308" s="145"/>
    </row>
    <row r="1309" spans="1:18" customHeight="1" ht="13.2">
      <c r="L1309" s="145"/>
    </row>
    <row r="1310" spans="1:18" customHeight="1" ht="13.2">
      <c r="L1310" s="145"/>
    </row>
    <row r="1311" spans="1:18" customHeight="1" ht="13.2">
      <c r="L1311" s="145"/>
    </row>
    <row r="1312" spans="1:18" customHeight="1" ht="13.2">
      <c r="L1312" s="145"/>
    </row>
    <row r="1313" spans="1:18" customHeight="1" ht="13.2">
      <c r="L1313" s="145"/>
    </row>
    <row r="1314" spans="1:18" customHeight="1" ht="13.2">
      <c r="L1314" s="145"/>
    </row>
    <row r="1315" spans="1:18" customHeight="1" ht="13.2">
      <c r="L1315" s="145"/>
    </row>
    <row r="1316" spans="1:18" customHeight="1" ht="13.2">
      <c r="L1316" s="145"/>
    </row>
    <row r="1317" spans="1:18" customHeight="1" ht="13.2">
      <c r="L1317" s="145"/>
    </row>
    <row r="1318" spans="1:18" customHeight="1" ht="13.2">
      <c r="L1318" s="145"/>
    </row>
    <row r="1319" spans="1:18" customHeight="1" ht="13.2">
      <c r="L1319" s="145"/>
    </row>
    <row r="1320" spans="1:18" customHeight="1" ht="13.2">
      <c r="L1320" s="145"/>
    </row>
    <row r="1321" spans="1:18" customHeight="1" ht="13.2">
      <c r="L1321" s="145"/>
    </row>
    <row r="1322" spans="1:18" customHeight="1" ht="13.2">
      <c r="L1322" s="145"/>
    </row>
    <row r="1323" spans="1:18" customHeight="1" ht="13.2">
      <c r="L1323" s="145"/>
    </row>
    <row r="1324" spans="1:18" customHeight="1" ht="13.2">
      <c r="L1324" s="145"/>
    </row>
    <row r="1325" spans="1:18" customHeight="1" ht="13.2">
      <c r="L1325" s="145"/>
    </row>
    <row r="1326" spans="1:18" customHeight="1" ht="13.2">
      <c r="L1326" s="145"/>
    </row>
    <row r="1327" spans="1:18" customHeight="1" ht="13.2">
      <c r="L1327" s="145"/>
    </row>
    <row r="1328" spans="1:18" customHeight="1" ht="13.2">
      <c r="L1328" s="145"/>
    </row>
    <row r="1329" spans="1:18" customHeight="1" ht="13.2">
      <c r="L1329" s="145"/>
    </row>
    <row r="1330" spans="1:18" customHeight="1" ht="13.2">
      <c r="L1330" s="145"/>
    </row>
    <row r="1331" spans="1:18" customHeight="1" ht="13.2">
      <c r="L1331" s="145"/>
    </row>
    <row r="1332" spans="1:18" customHeight="1" ht="13.2">
      <c r="L1332" s="145"/>
    </row>
    <row r="1333" spans="1:18" customHeight="1" ht="13.2">
      <c r="L1333" s="145"/>
    </row>
    <row r="1334" spans="1:18" customHeight="1" ht="13.2">
      <c r="L1334" s="145"/>
    </row>
    <row r="1335" spans="1:18" customHeight="1" ht="13.2">
      <c r="L1335" s="145"/>
    </row>
    <row r="1336" spans="1:18" customHeight="1" ht="13.2">
      <c r="L1336" s="145"/>
    </row>
    <row r="1337" spans="1:18" customHeight="1" ht="13.2">
      <c r="L1337" s="145"/>
    </row>
    <row r="1338" spans="1:18" customHeight="1" ht="13.2">
      <c r="L1338" s="145"/>
    </row>
    <row r="1339" spans="1:18" customHeight="1" ht="13.2">
      <c r="L1339" s="145"/>
    </row>
    <row r="1340" spans="1:18" customHeight="1" ht="13.2">
      <c r="L1340" s="145"/>
    </row>
    <row r="1341" spans="1:18" customHeight="1" ht="13.2">
      <c r="L1341" s="145"/>
    </row>
    <row r="1342" spans="1:18" customHeight="1" ht="13.2">
      <c r="L1342" s="145"/>
    </row>
    <row r="1343" spans="1:18" customHeight="1" ht="13.2">
      <c r="L1343" s="145"/>
    </row>
    <row r="1344" spans="1:18" customHeight="1" ht="13.2">
      <c r="L1344" s="145"/>
    </row>
    <row r="1345" spans="1:18" customHeight="1" ht="13.2">
      <c r="L1345" s="145"/>
    </row>
    <row r="1346" spans="1:18" customHeight="1" ht="13.2">
      <c r="L1346" s="145"/>
    </row>
    <row r="1347" spans="1:18" customHeight="1" ht="13.2">
      <c r="L1347" s="145"/>
    </row>
    <row r="1348" spans="1:18" customHeight="1" ht="13.2">
      <c r="L1348" s="145"/>
    </row>
    <row r="1349" spans="1:18" customHeight="1" ht="13.2">
      <c r="L1349" s="145"/>
    </row>
    <row r="1350" spans="1:18" customHeight="1" ht="13.2">
      <c r="L1350" s="145"/>
    </row>
    <row r="1351" spans="1:18" customHeight="1" ht="13.2">
      <c r="L1351" s="145"/>
    </row>
    <row r="1352" spans="1:18" customHeight="1" ht="13.2">
      <c r="L1352" s="145"/>
    </row>
    <row r="1353" spans="1:18" customHeight="1" ht="13.2">
      <c r="L1353" s="145"/>
    </row>
    <row r="1354" spans="1:18" customHeight="1" ht="13.2">
      <c r="L1354" s="145"/>
    </row>
    <row r="1355" spans="1:18" customHeight="1" ht="13.2">
      <c r="L1355" s="145"/>
    </row>
    <row r="1356" spans="1:18" customHeight="1" ht="13.2">
      <c r="L1356" s="145"/>
    </row>
    <row r="1357" spans="1:18" customHeight="1" ht="13.2">
      <c r="L1357" s="145"/>
    </row>
    <row r="1358" spans="1:18" customHeight="1" ht="13.2">
      <c r="L1358" s="145"/>
    </row>
    <row r="1359" spans="1:18" customHeight="1" ht="13.2">
      <c r="L1359" s="145"/>
    </row>
    <row r="1360" spans="1:18" customHeight="1" ht="13.2">
      <c r="L1360" s="145"/>
    </row>
    <row r="1361" spans="1:18" customHeight="1" ht="13.2">
      <c r="L1361" s="145"/>
    </row>
    <row r="1362" spans="1:18" customHeight="1" ht="13.2">
      <c r="L1362" s="145"/>
    </row>
    <row r="1363" spans="1:18" customHeight="1" ht="13.2">
      <c r="L1363" s="145"/>
    </row>
    <row r="1364" spans="1:18" customHeight="1" ht="13.2">
      <c r="L1364" s="145"/>
    </row>
    <row r="1365" spans="1:18" customHeight="1" ht="13.2">
      <c r="L1365" s="145"/>
    </row>
    <row r="1366" spans="1:18" customHeight="1" ht="13.2">
      <c r="L1366" s="145"/>
    </row>
    <row r="1367" spans="1:18" customHeight="1" ht="13.2">
      <c r="L1367" s="145"/>
    </row>
    <row r="1368" spans="1:18" customHeight="1" ht="13.2">
      <c r="L1368" s="145"/>
    </row>
    <row r="1369" spans="1:18" customHeight="1" ht="13.2">
      <c r="L1369" s="145"/>
    </row>
    <row r="1370" spans="1:18" customHeight="1" ht="13.2">
      <c r="L1370" s="145"/>
    </row>
    <row r="1371" spans="1:18" customHeight="1" ht="13.2">
      <c r="L1371" s="145"/>
    </row>
    <row r="1372" spans="1:18" customHeight="1" ht="13.2">
      <c r="L1372" s="145"/>
    </row>
    <row r="1373" spans="1:18" customHeight="1" ht="13.2">
      <c r="L1373" s="145"/>
    </row>
    <row r="1374" spans="1:18" customHeight="1" ht="13.2">
      <c r="L1374" s="145"/>
    </row>
    <row r="1375" spans="1:18" customHeight="1" ht="13.2">
      <c r="L1375" s="145"/>
    </row>
    <row r="1376" spans="1:18" customHeight="1" ht="13.2">
      <c r="L1376" s="145"/>
    </row>
    <row r="1377" spans="1:18" customHeight="1" ht="13.2">
      <c r="L1377" s="145"/>
    </row>
    <row r="1378" spans="1:18" customHeight="1" ht="13.2">
      <c r="L1378" s="145"/>
    </row>
    <row r="1379" spans="1:18" customHeight="1" ht="13.2">
      <c r="L1379" s="145"/>
    </row>
    <row r="1380" spans="1:18" customHeight="1" ht="13.2">
      <c r="L1380" s="145"/>
    </row>
    <row r="1381" spans="1:18" customHeight="1" ht="13.2">
      <c r="L1381" s="145"/>
    </row>
    <row r="1382" spans="1:18" customHeight="1" ht="13.2">
      <c r="L1382" s="145"/>
    </row>
    <row r="1383" spans="1:18" customHeight="1" ht="13.2">
      <c r="L1383" s="145"/>
    </row>
    <row r="1384" spans="1:18" customHeight="1" ht="13.2">
      <c r="L1384" s="145"/>
    </row>
    <row r="1385" spans="1:18" customHeight="1" ht="13.2">
      <c r="L1385" s="145"/>
    </row>
    <row r="1386" spans="1:18" customHeight="1" ht="13.2">
      <c r="L1386" s="145"/>
    </row>
    <row r="1387" spans="1:18" customHeight="1" ht="13.2">
      <c r="L1387" s="145"/>
    </row>
    <row r="1388" spans="1:18" customHeight="1" ht="13.2">
      <c r="L1388" s="145"/>
    </row>
    <row r="1389" spans="1:18" customHeight="1" ht="13.2">
      <c r="L1389" s="145"/>
    </row>
    <row r="1390" spans="1:18" customHeight="1" ht="13.2">
      <c r="L1390" s="145"/>
    </row>
    <row r="1391" spans="1:18" customHeight="1" ht="13.2">
      <c r="L1391" s="145"/>
    </row>
    <row r="1392" spans="1:18" customHeight="1" ht="13.2">
      <c r="L1392" s="145"/>
    </row>
    <row r="1393" spans="1:18" customHeight="1" ht="13.2">
      <c r="L1393" s="145"/>
    </row>
    <row r="1394" spans="1:18" customHeight="1" ht="13.2">
      <c r="L1394" s="145"/>
    </row>
  </sheetData>
  <printOptions gridLines="false" gridLinesSet="true"/>
  <pageMargins left="0.7875" right="0.35416666666667" top="0.84513888888889" bottom="1.1534722222222" header="0.51180555555555" footer="0.27569444444444"/>
  <pageSetup paperSize="9" orientation="landscape" scale="100" fitToHeight="1" fitToWidth="1" pageOrder="downThenOver"/>
  <headerFooter differentOddEven="false" differentFirst="false" scaleWithDoc="true" alignWithMargins="true">
    <oddHeader/>
    <oddFooter>&amp;C&amp;8Targobank, S.A.U. Inscripción Registro Mercantil: Tomo 1.326, Folio 70, Sección 8ª, Hoja M 14.751. Calle Ramírez de Arellano, 29, 28043 Madrid.
MADRID. CIF. A-79223707
www.targobank.es</oddFooter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385"/>
  <sheetViews>
    <sheetView tabSelected="0" workbookViewId="0" showGridLines="true" showRowColHeaders="1" topLeftCell="A671">
      <selection activeCell="H713" sqref="H713"/>
    </sheetView>
  </sheetViews>
  <sheetFormatPr defaultRowHeight="14.4" defaultColWidth="11.4609375" outlineLevelRow="0" outlineLevelCol="0"/>
  <cols>
    <col min="1" max="1" width="13.66" customWidth="true" style="0"/>
    <col min="2" max="2" width="46.66" customWidth="true" style="0"/>
    <col min="3" max="3" width="10" customWidth="true" style="0"/>
    <col min="4" max="4" width="2" customWidth="true" style="0"/>
    <col min="5" max="5" width="10.55" customWidth="true" style="172"/>
    <col min="6" max="6" width="12" customWidth="true" style="0"/>
    <col min="7" max="7" width="1.89" customWidth="true" style="0"/>
    <col min="8" max="8" width="12.33" customWidth="true" style="0"/>
    <col min="9" max="9" width="13.89" customWidth="true" style="173"/>
    <col min="10" max="10" width="2.11" customWidth="true" style="0"/>
    <col min="11" max="11" width="12" customWidth="true" style="99"/>
    <col min="12" max="12" width="12" customWidth="true" style="100"/>
    <col min="13" max="13" width="12" customWidth="true" style="100"/>
    <col min="14" max="14" width="13.33" customWidth="true" style="100"/>
  </cols>
  <sheetData>
    <row r="1" spans="1:17" customHeight="1" ht="13.8">
      <c r="A1" s="101" t="s">
        <v>285</v>
      </c>
      <c r="B1" s="102"/>
    </row>
    <row r="2" spans="1:17" customHeight="1" ht="13.2">
      <c r="A2" t="str">
        <f>+'LIQ 1'!B2</f>
        <v>IMPORT EXPORT MARLINA S.L.</v>
      </c>
      <c r="L2" s="104" t="s">
        <v>286</v>
      </c>
      <c r="M2" s="105" t="s">
        <v>287</v>
      </c>
      <c r="N2" s="106">
        <f>+'LIQ 1'!O2</f>
        <v>155000</v>
      </c>
    </row>
    <row r="3" spans="1:17" customHeight="1" ht="13.2">
      <c r="L3" s="107" t="s">
        <v>52</v>
      </c>
      <c r="M3" s="108" t="s">
        <v>60</v>
      </c>
      <c r="N3" s="109" t="s">
        <v>288</v>
      </c>
    </row>
    <row r="4" spans="1:17" customHeight="1" ht="13.2">
      <c r="K4" s="110" t="s">
        <v>289</v>
      </c>
      <c r="L4" s="111">
        <f>+'LIQ 1'!M4</f>
        <v/>
      </c>
      <c r="M4" s="112">
        <f>+'LIQ 1'!N4</f>
        <v/>
      </c>
      <c r="N4" s="113">
        <f>+'LIQ 1'!O4</f>
        <v>155000</v>
      </c>
    </row>
    <row r="5" spans="1:17" customHeight="1" ht="14.4" s="114" customFormat="1">
      <c r="A5" s="101" t="s">
        <v>290</v>
      </c>
      <c r="E5" s="174" t="s">
        <v>291</v>
      </c>
      <c r="I5" s="175" t="s">
        <v>292</v>
      </c>
      <c r="J5" s="116"/>
      <c r="K5" s="99"/>
      <c r="L5" s="117"/>
      <c r="M5" s="118"/>
      <c r="N5" s="119"/>
    </row>
    <row r="6" spans="1:17" customHeight="1" ht="13.2">
      <c r="A6" s="176">
        <f>+'LIQ 1'!B6</f>
        <v>44089</v>
      </c>
      <c r="D6" s="121"/>
      <c r="E6" s="172" t="str">
        <f>+'LIQ 1'!F6</f>
        <v>02161548238300634987</v>
      </c>
      <c r="I6" s="173">
        <v>2</v>
      </c>
      <c r="K6" s="124"/>
      <c r="L6" s="117"/>
      <c r="M6" s="118"/>
      <c r="N6" s="119"/>
    </row>
    <row r="7" spans="1:17" customHeight="1" ht="13.2">
      <c r="K7" s="125"/>
    </row>
    <row r="8" spans="1:17" customHeight="1" ht="13.2">
      <c r="L8" s="126" t="s">
        <v>293</v>
      </c>
      <c r="M8" s="126" t="s">
        <v>293</v>
      </c>
      <c r="N8" s="127" t="s">
        <v>293</v>
      </c>
    </row>
    <row r="9" spans="1:17" customHeight="1" ht="13.2" s="128" customFormat="1">
      <c r="A9" s="129" t="s">
        <v>52</v>
      </c>
      <c r="B9" s="129" t="s">
        <v>53</v>
      </c>
      <c r="C9" s="130" t="s">
        <v>61</v>
      </c>
      <c r="D9" s="129"/>
      <c r="E9" s="177" t="s">
        <v>56</v>
      </c>
      <c r="F9" s="130" t="s">
        <v>54</v>
      </c>
      <c r="G9" s="129"/>
      <c r="H9" s="130" t="s">
        <v>294</v>
      </c>
      <c r="I9" s="178" t="s">
        <v>56</v>
      </c>
      <c r="J9" s="131"/>
      <c r="K9" s="132"/>
      <c r="L9" s="133" t="s">
        <v>295</v>
      </c>
      <c r="M9" s="133" t="s">
        <v>296</v>
      </c>
      <c r="N9" s="134" t="s">
        <v>297</v>
      </c>
    </row>
    <row r="10" spans="1:17" customHeight="1" ht="13.2">
      <c r="A10" s="135"/>
      <c r="L10" s="136">
        <f>IF(H10="",0,(IF(G10="D",0,(F10*H10)/100)))</f>
        <v>0</v>
      </c>
      <c r="M10" s="136">
        <f>ROUND(IF(L10=0,(IF(H10="",0,((IF(E10&lt;$L$4,IF(ABS(F10)&lt;$N$2,0,ROUND(((ABS(F10)-$N$2)*H10)/100,2)),IF(ABS(F10)&lt;$N$4,0,ROUND(((ABS(F10)-$N$4)*H10)/100,2))))))),0),2)</f>
        <v>0</v>
      </c>
      <c r="N10" s="136">
        <f>ROUND(IF(H10="",0,((IF(L10=0,(IF(E10&lt;$L$4,IF(ABS(F10)&gt;$N$2,ROUND(($N$2*H10/100),2),ABS(F10)*H10/100),IF(ABS(F10)&gt;$N$4,ROUND(($N$4*H10/100),2),ABS(F10)*H10/100))),0)))),2)</f>
        <v>0</v>
      </c>
      <c r="O10" s="137"/>
      <c r="P10" s="137"/>
      <c r="Q10" s="137"/>
    </row>
    <row r="11" spans="1:17" customHeight="1" ht="13.2">
      <c r="A11" s="138">
        <f>YEAR(A6)</f>
        <v>2020</v>
      </c>
      <c r="B11" t="s">
        <v>298</v>
      </c>
      <c r="C11" s="139"/>
      <c r="D11" t="s">
        <v>42</v>
      </c>
      <c r="E11" s="179" t="str">
        <f>+'LIQ 1'!F11</f>
        <v>15/06/2020</v>
      </c>
      <c r="F11" s="141">
        <f>+'LIQ 1'!G11</f>
        <v>0</v>
      </c>
      <c r="G11" s="121" t="s">
        <v>42</v>
      </c>
      <c r="H11" s="122" t="e">
        <f>+IF(IF(E12="",$A$6-E11,E12-E11)=0,"",IF(E12="",$A$6-E11,E12-E11))</f>
        <v>#VALUE!</v>
      </c>
      <c r="I11" s="173" t="e">
        <f>IF(SUM(L11:N11)=0,"",SUM(L11:N11))</f>
        <v>#VALUE!</v>
      </c>
      <c r="J11" t="str">
        <f>IF(I11="","",G11)</f>
        <v>D</v>
      </c>
      <c r="L11" s="136">
        <f>IF(H11="",0,(IF(G11="D",0,(F11*H11)/100)))</f>
        <v>0</v>
      </c>
      <c r="M11" s="136">
        <f>ROUND(IF(L11=0,(IF(H11="",0,((IF(E11&lt;$L$4,IF(ABS(F11)&lt;$N$2,0,ROUND(((ABS(F11)-$N$2)*H11)/100,2)),IF(ABS(F11)&lt;$N$4,0,ROUND(((ABS(F11)-$N$4)*H11)/100,2))))))),0),2)</f>
        <v>0</v>
      </c>
      <c r="N11" s="136" t="e">
        <f>ROUND(IF(H11="",0,((IF(L11=0,(IF(E11&lt;$L$4,IF(ABS(F11)&gt;$N$2,ROUND(($N$2*H11/100),2),ABS(F11)*H11/100),IF(ABS(F11)&gt;$N$4,ROUND(($N$4*H11/100),2),ABS(F11)*H11/100))),0)))),2)</f>
        <v>#VALUE!</v>
      </c>
      <c r="O11" s="137"/>
      <c r="P11" s="136">
        <f>IF(J11="D",IF(H11="",0,F11),0)</f>
        <v>0</v>
      </c>
      <c r="Q11" s="137"/>
    </row>
    <row r="12" spans="1:17" customHeight="1" ht="13.2">
      <c r="A12" s="143" t="str">
        <f>+'LIQ 1'!B12</f>
        <v>16/06/2020</v>
      </c>
      <c r="B12" s="143" t="str">
        <f>+'LIQ 1'!C12</f>
        <v>GASTOS APERTURA/RENOVACION</v>
      </c>
      <c r="C12" s="144">
        <f>+'LIQ 1'!D12</f>
        <v>465</v>
      </c>
      <c r="D12" s="143" t="str">
        <f>+'LIQ 1'!E12</f>
        <v>D</v>
      </c>
      <c r="E12" s="143" t="str">
        <f>+'LIQ 1'!F12</f>
        <v>16/06/2020</v>
      </c>
      <c r="F12" s="2">
        <f>ABS(IF(G11="D",IF(D12="D",F11+C12,-F11+C12),IF(D12="D",F11-C12,F11+C12)))</f>
        <v>465</v>
      </c>
      <c r="G12" s="121" t="str">
        <f>IF(G11="D",IF(D12="D",IF((F11+C12)&gt;0,"D","H"),IF(D12="H",IF((F11-C12)&gt;0,"D","H"))),IF(D12="D",IF((F11-C12)&gt;0,"H","D"),IF(D12="H",IF((F11-C12)&gt;0,"H","H"))))</f>
        <v>D</v>
      </c>
      <c r="H12" s="122" t="e">
        <f>+IF(IF(E13="",$A$6-E12,E13-E12)=0,"",IF(E13="",$A$6-E12,E13-E12))</f>
        <v>#VALUE!</v>
      </c>
      <c r="I12" s="173" t="str">
        <f>+IF(D12="H",IF(E12&gt;A12,A12,E12),IF(E12&lt;A12,A12,E12))</f>
        <v>16/06/2020</v>
      </c>
      <c r="J12" t="str">
        <f>IF(I12="","",G12)</f>
        <v>D</v>
      </c>
      <c r="K12" s="124"/>
      <c r="L12" s="136">
        <f>IF(H12="",0,(IF(G12="D",0,(F12*H12)/100)))</f>
        <v>0</v>
      </c>
      <c r="M12" s="136">
        <f>ROUND(IF(L12=0,(IF(H12="",0,((IF(E12&lt;$L$4,IF(ABS(F12)&lt;$N$2,0,ROUND(((ABS(F12)-$N$2)*H12)/100,2)),IF(ABS(F12)&lt;$N$4,0,ROUND(((ABS(F12)-$N$4)*H12)/100,2))))))),0),2)</f>
        <v>0</v>
      </c>
      <c r="N12" s="136" t="e">
        <f>ROUND(IF(H12="",0,((IF(L12=0,(IF(E12&lt;$L$4,IF(ABS(F12)&gt;$N$2,ROUND(($N$2*H12/100),2),ABS(F12)*H12/100),IF(ABS(F12)&gt;$N$4,ROUND(($N$4*H12/100),2),ABS(F12)*H12/100))),0)))),2)</f>
        <v>#VALUE!</v>
      </c>
      <c r="O12" s="137"/>
      <c r="P12" s="136">
        <f>IF(J12="D",IF(H12="",0,F12),0)</f>
        <v>465</v>
      </c>
      <c r="Q12" s="137"/>
    </row>
    <row r="13" spans="1:17" customHeight="1" ht="13.2">
      <c r="A13" s="143" t="str">
        <f>+'LIQ 1'!B13</f>
        <v>16/06/2020</v>
      </c>
      <c r="B13" s="143" t="str">
        <f>+'LIQ 1'!C13</f>
        <v>TRASPASO</v>
      </c>
      <c r="C13" s="144">
        <f>+'LIQ 1'!D13</f>
        <v>15000</v>
      </c>
      <c r="D13" s="143" t="str">
        <f>+'LIQ 1'!E13</f>
        <v>D</v>
      </c>
      <c r="E13" s="143" t="str">
        <f>+'LIQ 1'!F13</f>
        <v>16/06/2020</v>
      </c>
      <c r="F13" s="2">
        <f>ABS(IF(G12="D",IF(D13="D",F12+C13,-F12+C13),IF(D13="D",F12-C13,F12+C13)))</f>
        <v>15465</v>
      </c>
      <c r="G13" s="121" t="str">
        <f>IF(G12="D",IF(D13="D",IF((F12+C13)&gt;0,"D","H"),IF(D13="H",IF((F12-C13)&gt;0,"D","H"))),IF(D13="D",IF((F12-C13)&gt;0,"H","D"),IF(D13="H",IF((F12-C13)&gt;0,"H","H"))))</f>
        <v>D</v>
      </c>
      <c r="H13" s="122" t="e">
        <f>+IF(IF(E14="",$A$6-E13,E14-E13)=0,"",IF(E14="",$A$6-E13,E14-E13))</f>
        <v>#VALUE!</v>
      </c>
      <c r="I13" s="173" t="str">
        <f>+IF(D13="H",IF(E13&gt;A13,A13,E13),IF(E13&lt;A13,A13,E13))</f>
        <v>16/06/2020</v>
      </c>
      <c r="J13" t="str">
        <f>IF(I13="","",G13)</f>
        <v>D</v>
      </c>
      <c r="K13" s="124"/>
      <c r="L13" s="136">
        <f>IF(H13="",0,(IF(G13="D",0,(F13*H13)/100)))</f>
        <v>0</v>
      </c>
      <c r="M13" s="136">
        <f>ROUND(IF(L13=0,(IF(H13="",0,((IF(E13&lt;$L$4,IF(ABS(F13)&lt;$N$2,0,ROUND(((ABS(F13)-$N$2)*H13)/100,2)),IF(ABS(F13)&lt;$N$4,0,ROUND(((ABS(F13)-$N$4)*H13)/100,2))))))),0),2)</f>
        <v>0</v>
      </c>
      <c r="N13" s="136" t="e">
        <f>ROUND(IF(H13="",0,((IF(L13=0,(IF(E13&lt;$L$4,IF(ABS(F13)&gt;$N$2,ROUND(($N$2*H13/100),2),ABS(F13)*H13/100),IF(ABS(F13)&gt;$N$4,ROUND(($N$4*H13/100),2),ABS(F13)*H13/100))),0)))),2)</f>
        <v>#VALUE!</v>
      </c>
      <c r="O13" s="137"/>
      <c r="P13" s="136">
        <f>IF(J13="D",IF(H13="",0,F13),0)</f>
        <v>15465</v>
      </c>
      <c r="Q13" s="137"/>
    </row>
    <row r="14" spans="1:17" customHeight="1" ht="13.2">
      <c r="A14" s="143" t="str">
        <f>+'LIQ 1'!B14</f>
        <v>16/06/2020</v>
      </c>
      <c r="B14" s="143" t="str">
        <f>+'LIQ 1'!C14</f>
        <v>PAGO NOTARIA</v>
      </c>
      <c r="C14" s="144">
        <f>+'LIQ 1'!D14</f>
        <v>403.07</v>
      </c>
      <c r="D14" s="143" t="str">
        <f>+'LIQ 1'!E14</f>
        <v>D</v>
      </c>
      <c r="E14" s="143" t="str">
        <f>+'LIQ 1'!F14</f>
        <v>16/06/2020</v>
      </c>
      <c r="F14" s="2">
        <f>ABS(IF(G13="D",IF(D14="D",F13+C14,-F13+C14),IF(D14="D",F13-C14,F13+C14)))</f>
        <v>15868.07</v>
      </c>
      <c r="G14" s="121" t="str">
        <f>IF(G13="D",IF(D14="D",IF((F13+C14)&gt;0,"D","H"),IF(D14="H",IF((F13-C14)&gt;0,"D","H"))),IF(D14="D",IF((F13-C14)&gt;0,"H","D"),IF(D14="H",IF((F13-C14)&gt;0,"H","H"))))</f>
        <v>D</v>
      </c>
      <c r="H14" s="122" t="e">
        <f>+IF(IF(E15="",$A$6-E14,E15-E14)=0,"",IF(E15="",$A$6-E14,E15-E14))</f>
        <v>#VALUE!</v>
      </c>
      <c r="I14" s="173" t="str">
        <f>+IF(D14="H",IF(E14&gt;A14,A14,E14),IF(E14&lt;A14,A14,E14))</f>
        <v>16/06/2020</v>
      </c>
      <c r="J14" t="str">
        <f>IF(I14="","",G14)</f>
        <v>D</v>
      </c>
      <c r="K14" s="124"/>
      <c r="L14" s="136">
        <f>IF(H14="",0,(IF(G14="D",0,(F14*H14)/100)))</f>
        <v>0</v>
      </c>
      <c r="M14" s="136">
        <f>ROUND(IF(L14=0,(IF(H14="",0,((IF(E14&lt;$L$4,IF(ABS(F14)&lt;$N$2,0,ROUND(((ABS(F14)-$N$2)*H14)/100,2)),IF(ABS(F14)&lt;$N$4,0,ROUND(((ABS(F14)-$N$4)*H14)/100,2))))))),0),2)</f>
        <v>0</v>
      </c>
      <c r="N14" s="136" t="e">
        <f>ROUND(IF(H14="",0,((IF(L14=0,(IF(E14&lt;$L$4,IF(ABS(F14)&gt;$N$2,ROUND(($N$2*H14/100),2),ABS(F14)*H14/100),IF(ABS(F14)&gt;$N$4,ROUND(($N$4*H14/100),2),ABS(F14)*H14/100))),0)))),2)</f>
        <v>#VALUE!</v>
      </c>
      <c r="O14" s="137"/>
      <c r="P14" s="136">
        <f>IF(J14="D",IF(H14="",0,F14),0)</f>
        <v>15868.07</v>
      </c>
      <c r="Q14" s="137"/>
    </row>
    <row r="15" spans="1:17" customHeight="1" ht="13.2">
      <c r="A15" s="143" t="str">
        <f>+'LIQ 1'!B15</f>
        <v>19/06/2020</v>
      </c>
      <c r="B15" s="143" t="str">
        <f>+'LIQ 1'!C15</f>
        <v>LIQUIDACION FIE   292004074/01</v>
      </c>
      <c r="C15" s="144">
        <f>+'LIQ 1'!D15</f>
        <v>31559.61</v>
      </c>
      <c r="D15" s="143" t="str">
        <f>+'LIQ 1'!E15</f>
        <v>D</v>
      </c>
      <c r="E15" s="143" t="str">
        <f>+'LIQ 1'!F15</f>
        <v>18/06/2020</v>
      </c>
      <c r="F15" s="2">
        <f>ABS(IF(G14="D",IF(D15="D",F14+C15,-F14+C15),IF(D15="D",F14-C15,F14+C15)))</f>
        <v>47427.68</v>
      </c>
      <c r="G15" s="121" t="str">
        <f>IF(G14="D",IF(D15="D",IF((F14+C15)&gt;0,"D","H"),IF(D15="H",IF((F14-C15)&gt;0,"D","H"))),IF(D15="D",IF((F14-C15)&gt;0,"H","D"),IF(D15="H",IF((F14-C15)&gt;0,"H","H"))))</f>
        <v>D</v>
      </c>
      <c r="H15" s="122" t="e">
        <f>+IF(IF(E16="",$A$6-E15,E16-E15)=0,"",IF(E16="",$A$6-E15,E16-E15))</f>
        <v>#VALUE!</v>
      </c>
      <c r="I15" s="173" t="str">
        <f>+IF(D15="H",IF(E15&gt;A15,A15,E15),IF(E15&lt;A15,A15,E15))</f>
        <v>19/06/2020</v>
      </c>
      <c r="J15" t="str">
        <f>IF(I15="","",G15)</f>
        <v>D</v>
      </c>
      <c r="K15" s="124"/>
      <c r="L15" s="136">
        <f>IF(H15="",0,(IF(G15="D",0,(F15*H15)/100)))</f>
        <v>0</v>
      </c>
      <c r="M15" s="136">
        <f>ROUND(IF(L15=0,(IF(H15="",0,((IF(E15&lt;$L$4,IF(ABS(F15)&lt;$N$2,0,ROUND(((ABS(F15)-$N$2)*H15)/100,2)),IF(ABS(F15)&lt;$N$4,0,ROUND(((ABS(F15)-$N$4)*H15)/100,2))))))),0),2)</f>
        <v>0</v>
      </c>
      <c r="N15" s="136" t="e">
        <f>ROUND(IF(H15="",0,((IF(L15=0,(IF(E15&lt;$L$4,IF(ABS(F15)&gt;$N$2,ROUND(($N$2*H15/100),2),ABS(F15)*H15/100),IF(ABS(F15)&gt;$N$4,ROUND(($N$4*H15/100),2),ABS(F15)*H15/100))),0)))),2)</f>
        <v>#VALUE!</v>
      </c>
      <c r="O15" s="137"/>
      <c r="P15" s="136">
        <f>IF(J15="D",IF(H15="",0,F15),0)</f>
        <v>47427.68</v>
      </c>
      <c r="Q15" s="137"/>
    </row>
    <row r="16" spans="1:17" customHeight="1" ht="13.2">
      <c r="A16" s="143" t="str">
        <f>+'LIQ 1'!B16</f>
        <v>19/06/2020</v>
      </c>
      <c r="B16" s="143" t="str">
        <f>+'LIQ 1'!C16</f>
        <v>PAGO FACTURA</v>
      </c>
      <c r="C16" s="144">
        <f>+'LIQ 1'!D16</f>
        <v>15000</v>
      </c>
      <c r="D16" s="143" t="str">
        <f>+'LIQ 1'!E16</f>
        <v>D</v>
      </c>
      <c r="E16" s="143" t="str">
        <f>+'LIQ 1'!F16</f>
        <v>19/06/2020</v>
      </c>
      <c r="F16" s="2">
        <f>ABS(IF(G15="D",IF(D16="D",F15+C16,-F15+C16),IF(D16="D",F15-C16,F15+C16)))</f>
        <v>62427.68</v>
      </c>
      <c r="G16" s="121" t="str">
        <f>IF(G15="D",IF(D16="D",IF((F15+C16)&gt;0,"D","H"),IF(D16="H",IF((F15-C16)&gt;0,"D","H"))),IF(D16="D",IF((F15-C16)&gt;0,"H","D"),IF(D16="H",IF((F15-C16)&gt;0,"H","H"))))</f>
        <v>D</v>
      </c>
      <c r="H16" s="122" t="e">
        <f>+IF(IF(E17="",$A$6-E16,E17-E16)=0,"",IF(E17="",$A$6-E16,E17-E16))</f>
        <v>#VALUE!</v>
      </c>
      <c r="I16" s="173" t="str">
        <f>+IF(D16="H",IF(E16&gt;A16,A16,E16),IF(E16&lt;A16,A16,E16))</f>
        <v>19/06/2020</v>
      </c>
      <c r="J16" t="str">
        <f>IF(I16="","",G16)</f>
        <v>D</v>
      </c>
      <c r="K16" s="124"/>
      <c r="L16" s="136">
        <f>IF(H16="",0,(IF(G16="D",0,(F16*H16)/100)))</f>
        <v>0</v>
      </c>
      <c r="M16" s="136">
        <f>ROUND(IF(L16=0,(IF(H16="",0,((IF(E16&lt;$L$4,IF(ABS(F16)&lt;$N$2,0,ROUND(((ABS(F16)-$N$2)*H16)/100,2)),IF(ABS(F16)&lt;$N$4,0,ROUND(((ABS(F16)-$N$4)*H16)/100,2))))))),0),2)</f>
        <v>0</v>
      </c>
      <c r="N16" s="136" t="e">
        <f>ROUND(IF(H16="",0,((IF(L16=0,(IF(E16&lt;$L$4,IF(ABS(F16)&gt;$N$2,ROUND(($N$2*H16/100),2),ABS(F16)*H16/100),IF(ABS(F16)&gt;$N$4,ROUND(($N$4*H16/100),2),ABS(F16)*H16/100))),0)))),2)</f>
        <v>#VALUE!</v>
      </c>
      <c r="O16" s="137"/>
      <c r="P16" s="136">
        <f>IF(J16="D",IF(H16="",0,F16),0)</f>
        <v>62427.68</v>
      </c>
      <c r="Q16" s="137"/>
    </row>
    <row r="17" spans="1:17" customHeight="1" ht="13.2">
      <c r="A17" s="143" t="str">
        <f>+'LIQ 1'!B17</f>
        <v>23/06/2020</v>
      </c>
      <c r="B17" s="143" t="str">
        <f>+'LIQ 1'!C17</f>
        <v>EMISION GIROS Y TRANSFERENCIAS</v>
      </c>
      <c r="C17" s="144">
        <f>+'LIQ 1'!D17</f>
        <v>15</v>
      </c>
      <c r="D17" s="143" t="str">
        <f>+'LIQ 1'!E17</f>
        <v>D</v>
      </c>
      <c r="E17" s="143" t="str">
        <f>+'LIQ 1'!F17</f>
        <v>19/06/2020</v>
      </c>
      <c r="F17" s="2">
        <f>ABS(IF(G16="D",IF(D17="D",F16+C17,-F16+C17),IF(D17="D",F16-C17,F16+C17)))</f>
        <v>62442.68</v>
      </c>
      <c r="G17" s="121" t="str">
        <f>IF(G16="D",IF(D17="D",IF((F16+C17)&gt;0,"D","H"),IF(D17="H",IF((F16-C17)&gt;0,"D","H"))),IF(D17="D",IF((F16-C17)&gt;0,"H","D"),IF(D17="H",IF((F16-C17)&gt;0,"H","H"))))</f>
        <v>D</v>
      </c>
      <c r="H17" s="122" t="e">
        <f>+IF(IF(E18="",$A$6-E17,E18-E17)=0,"",IF(E18="",$A$6-E17,E18-E17))</f>
        <v>#VALUE!</v>
      </c>
      <c r="I17" s="173" t="str">
        <f>+IF(D17="H",IF(E17&gt;A17,A17,E17),IF(E17&lt;A17,A17,E17))</f>
        <v>23/06/2020</v>
      </c>
      <c r="J17" t="str">
        <f>IF(I17="","",G17)</f>
        <v>D</v>
      </c>
      <c r="K17" s="124"/>
      <c r="L17" s="136">
        <f>IF(H17="",0,(IF(G17="D",0,(F17*H17)/100)))</f>
        <v>0</v>
      </c>
      <c r="M17" s="136">
        <f>ROUND(IF(L17=0,(IF(H17="",0,((IF(E17&lt;$L$4,IF(ABS(F17)&lt;$N$2,0,ROUND(((ABS(F17)-$N$2)*H17)/100,2)),IF(ABS(F17)&lt;$N$4,0,ROUND(((ABS(F17)-$N$4)*H17)/100,2))))))),0),2)</f>
        <v>0</v>
      </c>
      <c r="N17" s="136" t="e">
        <f>ROUND(IF(H17="",0,((IF(L17=0,(IF(E17&lt;$L$4,IF(ABS(F17)&gt;$N$2,ROUND(($N$2*H17/100),2),ABS(F17)*H17/100),IF(ABS(F17)&gt;$N$4,ROUND(($N$4*H17/100),2),ABS(F17)*H17/100))),0)))),2)</f>
        <v>#VALUE!</v>
      </c>
      <c r="O17" s="137"/>
      <c r="P17" s="136">
        <f>IF(J17="D",IF(H17="",0,F17),0)</f>
        <v>62442.68</v>
      </c>
      <c r="Q17" s="137"/>
    </row>
    <row r="18" spans="1:17" customHeight="1" ht="13.2">
      <c r="A18" s="143" t="str">
        <f>+'LIQ 1'!B18</f>
        <v>23/06/2020</v>
      </c>
      <c r="B18" s="143" t="str">
        <f>+'LIQ 1'!C18</f>
        <v>PAGO CF VTO 23.06.2020</v>
      </c>
      <c r="C18" s="144">
        <f>+'LIQ 1'!D18</f>
        <v>26836.76</v>
      </c>
      <c r="D18" s="143" t="str">
        <f>+'LIQ 1'!E18</f>
        <v>D</v>
      </c>
      <c r="E18" s="143" t="str">
        <f>+'LIQ 1'!F18</f>
        <v>23/06/2020</v>
      </c>
      <c r="F18" s="2">
        <f>ABS(IF(G17="D",IF(D18="D",F17+C18,-F17+C18),IF(D18="D",F17-C18,F17+C18)))</f>
        <v>89279.44</v>
      </c>
      <c r="G18" s="121" t="str">
        <f>IF(G17="D",IF(D18="D",IF((F17+C18)&gt;0,"D","H"),IF(D18="H",IF((F17-C18)&gt;0,"D","H"))),IF(D18="D",IF((F17-C18)&gt;0,"H","D"),IF(D18="H",IF((F17-C18)&gt;0,"H","H"))))</f>
        <v>D</v>
      </c>
      <c r="H18" s="122" t="e">
        <f>+IF(IF(E19="",$A$6-E18,E19-E18)=0,"",IF(E19="",$A$6-E18,E19-E18))</f>
        <v>#VALUE!</v>
      </c>
      <c r="I18" s="173" t="str">
        <f>+IF(D18="H",IF(E18&gt;A18,A18,E18),IF(E18&lt;A18,A18,E18))</f>
        <v>23/06/2020</v>
      </c>
      <c r="J18" t="str">
        <f>IF(I18="","",G18)</f>
        <v>D</v>
      </c>
      <c r="K18" s="124"/>
      <c r="L18" s="136">
        <f>IF(H18="",0,(IF(G18="D",0,(F18*H18)/100)))</f>
        <v>0</v>
      </c>
      <c r="M18" s="136">
        <f>ROUND(IF(L18=0,(IF(H18="",0,((IF(E18&lt;$L$4,IF(ABS(F18)&lt;$N$2,0,ROUND(((ABS(F18)-$N$2)*H18)/100,2)),IF(ABS(F18)&lt;$N$4,0,ROUND(((ABS(F18)-$N$4)*H18)/100,2))))))),0),2)</f>
        <v>0</v>
      </c>
      <c r="N18" s="136" t="e">
        <f>ROUND(IF(H18="",0,((IF(L18=0,(IF(E18&lt;$L$4,IF(ABS(F18)&gt;$N$2,ROUND(($N$2*H18/100),2),ABS(F18)*H18/100),IF(ABS(F18)&gt;$N$4,ROUND(($N$4*H18/100),2),ABS(F18)*H18/100))),0)))),2)</f>
        <v>#VALUE!</v>
      </c>
      <c r="O18" s="137"/>
      <c r="P18" s="136">
        <f>IF(J18="D",IF(H18="",0,F18),0)</f>
        <v>89279.44</v>
      </c>
      <c r="Q18" s="137"/>
    </row>
    <row r="19" spans="1:17" customHeight="1" ht="13.2">
      <c r="A19" s="143" t="str">
        <f>+'LIQ 1'!B19</f>
        <v>01/07/2020</v>
      </c>
      <c r="B19" s="143" t="str">
        <f>+'LIQ 1'!C19</f>
        <v>PAGO FACTURAS PENDIENTE</v>
      </c>
      <c r="C19" s="144">
        <f>+'LIQ 1'!D19</f>
        <v>16444.78</v>
      </c>
      <c r="D19" s="143" t="str">
        <f>+'LIQ 1'!E19</f>
        <v>D</v>
      </c>
      <c r="E19" s="143" t="str">
        <f>+'LIQ 1'!F19</f>
        <v>01/07/2020</v>
      </c>
      <c r="F19" s="2">
        <f>ABS(IF(G18="D",IF(D19="D",F18+C19,-F18+C19),IF(D19="D",F18-C19,F18+C19)))</f>
        <v>105724.22</v>
      </c>
      <c r="G19" s="121" t="str">
        <f>IF(G18="D",IF(D19="D",IF((F18+C19)&gt;0,"D","H"),IF(D19="H",IF((F18-C19)&gt;0,"D","H"))),IF(D19="D",IF((F18-C19)&gt;0,"H","D"),IF(D19="H",IF((F18-C19)&gt;0,"H","H"))))</f>
        <v>D</v>
      </c>
      <c r="H19" s="122" t="e">
        <f>+IF(IF(E20="",$A$6-E19,E20-E19)=0,"",IF(E20="",$A$6-E19,E20-E19))</f>
        <v>#VALUE!</v>
      </c>
      <c r="I19" s="173" t="str">
        <f>+IF(D19="H",IF(E19&gt;A19,A19,E19),IF(E19&lt;A19,A19,E19))</f>
        <v>01/07/2020</v>
      </c>
      <c r="J19" t="str">
        <f>IF(I19="","",G19)</f>
        <v>D</v>
      </c>
      <c r="K19" s="124"/>
      <c r="L19" s="136">
        <f>IF(H19="",0,(IF(G19="D",0,(F19*H19)/100)))</f>
        <v>0</v>
      </c>
      <c r="M19" s="136">
        <f>ROUND(IF(L19=0,(IF(H19="",0,((IF(E19&lt;$L$4,IF(ABS(F19)&lt;$N$2,0,ROUND(((ABS(F19)-$N$2)*H19)/100,2)),IF(ABS(F19)&lt;$N$4,0,ROUND(((ABS(F19)-$N$4)*H19)/100,2))))))),0),2)</f>
        <v>0</v>
      </c>
      <c r="N19" s="136" t="e">
        <f>ROUND(IF(H19="",0,((IF(L19=0,(IF(E19&lt;$L$4,IF(ABS(F19)&gt;$N$2,ROUND(($N$2*H19/100),2),ABS(F19)*H19/100),IF(ABS(F19)&gt;$N$4,ROUND(($N$4*H19/100),2),ABS(F19)*H19/100))),0)))),2)</f>
        <v>#VALUE!</v>
      </c>
      <c r="O19" s="137"/>
      <c r="P19" s="136">
        <f>IF(J19="D",IF(H19="",0,F19),0)</f>
        <v>105724.22</v>
      </c>
      <c r="Q19" s="137"/>
    </row>
    <row r="20" spans="1:17" customHeight="1" ht="13.2">
      <c r="A20" s="143" t="str">
        <f>+'LIQ 1'!B20</f>
        <v>03/07/2020</v>
      </c>
      <c r="B20" s="143" t="str">
        <f>+'LIQ 1'!C20</f>
        <v>EMISION GIROS Y TRANSFERENCIAS</v>
      </c>
      <c r="C20" s="144">
        <f>+'LIQ 1'!D20</f>
        <v>16.44</v>
      </c>
      <c r="D20" s="143" t="str">
        <f>+'LIQ 1'!E20</f>
        <v>D</v>
      </c>
      <c r="E20" s="143" t="str">
        <f>+'LIQ 1'!F20</f>
        <v>01/07/2020</v>
      </c>
      <c r="F20" s="2">
        <f>ABS(IF(G19="D",IF(D20="D",F19+C20,-F19+C20),IF(D20="D",F19-C20,F19+C20)))</f>
        <v>105740.66</v>
      </c>
      <c r="G20" s="121" t="str">
        <f>IF(G19="D",IF(D20="D",IF((F19+C20)&gt;0,"D","H"),IF(D20="H",IF((F19-C20)&gt;0,"D","H"))),IF(D20="D",IF((F19-C20)&gt;0,"H","D"),IF(D20="H",IF((F19-C20)&gt;0,"H","H"))))</f>
        <v>D</v>
      </c>
      <c r="H20" s="122" t="e">
        <f>+IF(IF(E21="",$A$6-E20,E21-E20)=0,"",IF(E21="",$A$6-E20,E21-E20))</f>
        <v>#VALUE!</v>
      </c>
      <c r="I20" s="173" t="str">
        <f>+IF(D20="H",IF(E20&gt;A20,A20,E20),IF(E20&lt;A20,A20,E20))</f>
        <v>03/07/2020</v>
      </c>
      <c r="J20" t="str">
        <f>IF(I20="","",G20)</f>
        <v>D</v>
      </c>
      <c r="K20" s="124"/>
      <c r="L20" s="136">
        <f>IF(H20="",0,(IF(G20="D",0,(F20*H20)/100)))</f>
        <v>0</v>
      </c>
      <c r="M20" s="136">
        <f>ROUND(IF(L20=0,(IF(H20="",0,((IF(E20&lt;$L$4,IF(ABS(F20)&lt;$N$2,0,ROUND(((ABS(F20)-$N$2)*H20)/100,2)),IF(ABS(F20)&lt;$N$4,0,ROUND(((ABS(F20)-$N$4)*H20)/100,2))))))),0),2)</f>
        <v>0</v>
      </c>
      <c r="N20" s="136" t="e">
        <f>ROUND(IF(H20="",0,((IF(L20=0,(IF(E20&lt;$L$4,IF(ABS(F20)&gt;$N$2,ROUND(($N$2*H20/100),2),ABS(F20)*H20/100),IF(ABS(F20)&gt;$N$4,ROUND(($N$4*H20/100),2),ABS(F20)*H20/100))),0)))),2)</f>
        <v>#VALUE!</v>
      </c>
      <c r="O20" s="137"/>
      <c r="P20" s="136">
        <f>IF(J20="D",IF(H20="",0,F20),0)</f>
        <v>105740.66</v>
      </c>
      <c r="Q20" s="137"/>
    </row>
    <row r="21" spans="1:17" customHeight="1" ht="13.2">
      <c r="A21" s="143" t="str">
        <f>+'LIQ 1'!B21</f>
        <v>31/07/2020</v>
      </c>
      <c r="B21" s="143" t="str">
        <f>+'LIQ 1'!C21</f>
        <v>30% PROFORMA 20624</v>
      </c>
      <c r="C21" s="144">
        <f>+'LIQ 1'!D21</f>
        <v>13195.44</v>
      </c>
      <c r="D21" s="143" t="str">
        <f>+'LIQ 1'!E21</f>
        <v>D</v>
      </c>
      <c r="E21" s="143" t="str">
        <f>+'LIQ 1'!F21</f>
        <v>31/07/2020</v>
      </c>
      <c r="F21" s="2">
        <f>ABS(IF(G20="D",IF(D21="D",F20+C21,-F20+C21),IF(D21="D",F20-C21,F20+C21)))</f>
        <v>118936.1</v>
      </c>
      <c r="G21" s="121" t="str">
        <f>IF(G20="D",IF(D21="D",IF((F20+C21)&gt;0,"D","H"),IF(D21="H",IF((F20-C21)&gt;0,"D","H"))),IF(D21="D",IF((F20-C21)&gt;0,"H","D"),IF(D21="H",IF((F20-C21)&gt;0,"H","H"))))</f>
        <v>D</v>
      </c>
      <c r="H21" s="122" t="e">
        <f>+IF(IF(E22="",$A$6-E21,E22-E21)=0,"",IF(E22="",$A$6-E21,E22-E21))</f>
        <v>#VALUE!</v>
      </c>
      <c r="I21" s="173" t="str">
        <f>+IF(D21="H",IF(E21&gt;A21,A21,E21),IF(E21&lt;A21,A21,E21))</f>
        <v>31/07/2020</v>
      </c>
      <c r="J21" t="str">
        <f>IF(I21="","",G21)</f>
        <v>D</v>
      </c>
      <c r="K21" s="124"/>
      <c r="L21" s="136">
        <f>IF(H21="",0,(IF(G21="D",0,(F21*H21)/100)))</f>
        <v>0</v>
      </c>
      <c r="M21" s="136">
        <f>ROUND(IF(L21=0,(IF(H21="",0,((IF(E21&lt;$L$4,IF(ABS(F21)&lt;$N$2,0,ROUND(((ABS(F21)-$N$2)*H21)/100,2)),IF(ABS(F21)&lt;$N$4,0,ROUND(((ABS(F21)-$N$4)*H21)/100,2))))))),0),2)</f>
        <v>0</v>
      </c>
      <c r="N21" s="136" t="e">
        <f>ROUND(IF(H21="",0,((IF(L21=0,(IF(E21&lt;$L$4,IF(ABS(F21)&gt;$N$2,ROUND(($N$2*H21/100),2),ABS(F21)*H21/100),IF(ABS(F21)&gt;$N$4,ROUND(($N$4*H21/100),2),ABS(F21)*H21/100))),0)))),2)</f>
        <v>#VALUE!</v>
      </c>
      <c r="O21" s="137"/>
      <c r="P21" s="136">
        <f>IF(J21="D",IF(H21="",0,F21),0)</f>
        <v>118936.1</v>
      </c>
      <c r="Q21" s="137"/>
    </row>
    <row r="22" spans="1:17" customHeight="1" ht="13.2">
      <c r="A22" s="143" t="str">
        <f>+'LIQ 1'!B22</f>
        <v>04/08/2020</v>
      </c>
      <c r="B22" s="143" t="str">
        <f>+'LIQ 1'!C22</f>
        <v>EMISION GIROS Y TRANSFERENCIAS</v>
      </c>
      <c r="C22" s="144">
        <f>+'LIQ 1'!D22</f>
        <v>13.2</v>
      </c>
      <c r="D22" s="143" t="str">
        <f>+'LIQ 1'!E22</f>
        <v>D</v>
      </c>
      <c r="E22" s="143" t="str">
        <f>+'LIQ 1'!F22</f>
        <v>31/07/2020</v>
      </c>
      <c r="F22" s="2">
        <f>ABS(IF(G21="D",IF(D22="D",F21+C22,-F21+C22),IF(D22="D",F21-C22,F21+C22)))</f>
        <v>118949.3</v>
      </c>
      <c r="G22" s="121" t="str">
        <f>IF(G21="D",IF(D22="D",IF((F21+C22)&gt;0,"D","H"),IF(D22="H",IF((F21-C22)&gt;0,"D","H"))),IF(D22="D",IF((F21-C22)&gt;0,"H","D"),IF(D22="H",IF((F21-C22)&gt;0,"H","H"))))</f>
        <v>D</v>
      </c>
      <c r="H22" s="122" t="e">
        <f>+IF(IF(E23="",$A$6-E22,E23-E22)=0,"",IF(E23="",$A$6-E22,E23-E22))</f>
        <v>#VALUE!</v>
      </c>
      <c r="I22" s="173" t="str">
        <f>+IF(D22="H",IF(E22&gt;A22,A22,E22),IF(E22&lt;A22,A22,E22))</f>
        <v>31/07/2020</v>
      </c>
      <c r="J22" t="str">
        <f>IF(I22="","",G22)</f>
        <v>D</v>
      </c>
      <c r="K22" s="124"/>
      <c r="L22" s="136">
        <f>IF(H22="",0,(IF(G22="D",0,(F22*H22)/100)))</f>
        <v>0</v>
      </c>
      <c r="M22" s="136">
        <f>ROUND(IF(L22=0,(IF(H22="",0,((IF(E22&lt;$L$4,IF(ABS(F22)&lt;$N$2,0,ROUND(((ABS(F22)-$N$2)*H22)/100,2)),IF(ABS(F22)&lt;$N$4,0,ROUND(((ABS(F22)-$N$4)*H22)/100,2))))))),0),2)</f>
        <v>0</v>
      </c>
      <c r="N22" s="136" t="e">
        <f>ROUND(IF(H22="",0,((IF(L22=0,(IF(E22&lt;$L$4,IF(ABS(F22)&gt;$N$2,ROUND(($N$2*H22/100),2),ABS(F22)*H22/100),IF(ABS(F22)&gt;$N$4,ROUND(($N$4*H22/100),2),ABS(F22)*H22/100))),0)))),2)</f>
        <v>#VALUE!</v>
      </c>
      <c r="O22" s="137"/>
      <c r="P22" s="136">
        <f>IF(J22="D",IF(H22="",0,F22),0)</f>
        <v>118949.3</v>
      </c>
      <c r="Q22" s="137"/>
    </row>
    <row r="23" spans="1:17" customHeight="1" ht="13.2">
      <c r="A23" s="143" t="str">
        <f>+'LIQ 1'!B23</f>
        <v>11/08/2020</v>
      </c>
      <c r="B23" s="143" t="str">
        <f>+'LIQ 1'!C23</f>
        <v>REG CONFIRMING</v>
      </c>
      <c r="C23" s="144">
        <f>+'LIQ 1'!D23</f>
        <v>24742.22</v>
      </c>
      <c r="D23" s="143" t="str">
        <f>+'LIQ 1'!E23</f>
        <v>D</v>
      </c>
      <c r="E23" s="143" t="str">
        <f>+'LIQ 1'!F23</f>
        <v>11/08/2020</v>
      </c>
      <c r="F23" s="2">
        <f>ABS(IF(G22="D",IF(D23="D",F22+C23,-F22+C23),IF(D23="D",F22-C23,F22+C23)))</f>
        <v>143691.52</v>
      </c>
      <c r="G23" s="121" t="str">
        <f>IF(G22="D",IF(D23="D",IF((F22+C23)&gt;0,"D","H"),IF(D23="H",IF((F22-C23)&gt;0,"D","H"))),IF(D23="D",IF((F22-C23)&gt;0,"H","D"),IF(D23="H",IF((F22-C23)&gt;0,"H","H"))))</f>
        <v>D</v>
      </c>
      <c r="H23" s="122" t="e">
        <f>+IF(IF(E24="",$A$6-E23,E24-E23)=0,"",IF(E24="",$A$6-E23,E24-E23))</f>
        <v>#VALUE!</v>
      </c>
      <c r="I23" s="173" t="str">
        <f>+IF(D23="H",IF(E23&gt;A23,A23,E23),IF(E23&lt;A23,A23,E23))</f>
        <v>11/08/2020</v>
      </c>
      <c r="J23" t="str">
        <f>IF(I23="","",G23)</f>
        <v>D</v>
      </c>
      <c r="K23" s="124"/>
      <c r="L23" s="136">
        <f>IF(H23="",0,(IF(G23="D",0,(F23*H23)/100)))</f>
        <v>0</v>
      </c>
      <c r="M23" s="136">
        <f>ROUND(IF(L23=0,(IF(H23="",0,((IF(E23&lt;$L$4,IF(ABS(F23)&lt;$N$2,0,ROUND(((ABS(F23)-$N$2)*H23)/100,2)),IF(ABS(F23)&lt;$N$4,0,ROUND(((ABS(F23)-$N$4)*H23)/100,2))))))),0),2)</f>
        <v>0</v>
      </c>
      <c r="N23" s="136" t="e">
        <f>ROUND(IF(H23="",0,((IF(L23=0,(IF(E23&lt;$L$4,IF(ABS(F23)&gt;$N$2,ROUND(($N$2*H23/100),2),ABS(F23)*H23/100),IF(ABS(F23)&gt;$N$4,ROUND(($N$4*H23/100),2),ABS(F23)*H23/100))),0)))),2)</f>
        <v>#VALUE!</v>
      </c>
      <c r="O23" s="137"/>
      <c r="P23" s="136">
        <f>IF(J23="D",IF(H23="",0,F23),0)</f>
        <v>143691.52</v>
      </c>
      <c r="Q23" s="137"/>
    </row>
    <row r="24" spans="1:17" customHeight="1" ht="13.2">
      <c r="A24" s="143" t="str">
        <f>+'LIQ 1'!B24</f>
        <v>12/08/2020</v>
      </c>
      <c r="B24" s="143" t="str">
        <f>+'LIQ 1'!C24</f>
        <v>RECOBRO PARTE CF VTO 06.08</v>
      </c>
      <c r="C24" s="144">
        <f>+'LIQ 1'!D24</f>
        <v>11308.48</v>
      </c>
      <c r="D24" s="143" t="str">
        <f>+'LIQ 1'!E24</f>
        <v>D</v>
      </c>
      <c r="E24" s="143" t="str">
        <f>+'LIQ 1'!F24</f>
        <v>12/08/2020</v>
      </c>
      <c r="F24" s="2">
        <f>ABS(IF(G23="D",IF(D24="D",F23+C24,-F23+C24),IF(D24="D",F23-C24,F23+C24)))</f>
        <v>155000</v>
      </c>
      <c r="G24" s="121" t="str">
        <f>IF(G23="D",IF(D24="D",IF((F23+C24)&gt;0,"D","H"),IF(D24="H",IF((F23-C24)&gt;0,"D","H"))),IF(D24="D",IF((F23-C24)&gt;0,"H","D"),IF(D24="H",IF((F23-C24)&gt;0,"H","H"))))</f>
        <v>D</v>
      </c>
      <c r="H24" s="122" t="e">
        <f>+IF(IF(E25="",$A$6-E24,E25-E24)=0,"",IF(E25="",$A$6-E24,E25-E24))</f>
        <v>#VALUE!</v>
      </c>
      <c r="I24" s="173" t="str">
        <f>+IF(D24="H",IF(E24&gt;A24,A24,E24),IF(E24&lt;A24,A24,E24))</f>
        <v>12/08/2020</v>
      </c>
      <c r="J24" t="str">
        <f>IF(I24="","",G24)</f>
        <v>D</v>
      </c>
      <c r="K24" s="124"/>
      <c r="L24" s="136">
        <f>IF(H24="",0,(IF(G24="D",0,(F24*H24)/100)))</f>
        <v>0</v>
      </c>
      <c r="M24" s="136" t="e">
        <f>ROUND(IF(L24=0,(IF(H24="",0,((IF(E24&lt;$L$4,IF(ABS(F24)&lt;$N$2,0,ROUND(((ABS(F24)-$N$2)*H24)/100,2)),IF(ABS(F24)&lt;$N$4,0,ROUND(((ABS(F24)-$N$4)*H24)/100,2))))))),0),2)</f>
        <v>#VALUE!</v>
      </c>
      <c r="N24" s="136" t="e">
        <f>ROUND(IF(H24="",0,((IF(L24=0,(IF(E24&lt;$L$4,IF(ABS(F24)&gt;$N$2,ROUND(($N$2*H24/100),2),ABS(F24)*H24/100),IF(ABS(F24)&gt;$N$4,ROUND(($N$4*H24/100),2),ABS(F24)*H24/100))),0)))),2)</f>
        <v>#VALUE!</v>
      </c>
      <c r="O24" s="137"/>
      <c r="P24" s="136">
        <f>IF(J24="D",IF(H24="",0,F24),0)</f>
        <v>155000</v>
      </c>
      <c r="Q24" s="137"/>
    </row>
    <row r="25" spans="1:17" customHeight="1" ht="13.2">
      <c r="A25" s="143">
        <f>+'LIQ 1'!B25</f>
        <v/>
      </c>
      <c r="B25" s="143">
        <f>+'LIQ 1'!C25</f>
        <v>0</v>
      </c>
      <c r="C25" s="144">
        <f>+'LIQ 1'!D25</f>
        <v/>
      </c>
      <c r="D25" s="143">
        <f>+'LIQ 1'!E25</f>
        <v/>
      </c>
      <c r="E25" s="143">
        <f>+'LIQ 1'!F25</f>
        <v/>
      </c>
      <c r="F25" s="2">
        <f>ABS(IF(G24="D",IF(D25="D",F24+C25,-F24+C25),IF(D25="D",F24-C25,F24+C25)))</f>
        <v>155000</v>
      </c>
      <c r="G25" s="121" t="b">
        <f>IF(G24="D",IF(D25="D",IF((F24+C25)&gt;0,"D","H"),IF(D25="H",IF((F24-C25)&gt;0,"D","H"))),IF(D25="D",IF((F24-C25)&gt;0,"H","D"),IF(D25="H",IF((F24-C25)&gt;0,"H","H"))))</f>
        <v>0</v>
      </c>
      <c r="H25" s="122">
        <f>+IF(IF(E26="",$A$6-E25,E26-E25)=0,"",IF(E26="",$A$6-E25,E26-E25))</f>
        <v>44089</v>
      </c>
      <c r="I25" s="173">
        <f>+IF(D25="H",IF(E25&gt;A25,A25,E25),IF(E25&lt;A25,A25,E25))</f>
        <v/>
      </c>
      <c r="J25" t="str">
        <f>IF(I25="","",G25)</f>
        <v/>
      </c>
      <c r="K25" s="124"/>
      <c r="L25" s="136">
        <f>IF(H25="",0,(IF(G25="D",0,(F25*H25)/100)))</f>
        <v>68337950</v>
      </c>
      <c r="M25" s="136">
        <f>ROUND(IF(L25=0,(IF(H25="",0,((IF(E25&lt;$L$4,IF(ABS(F25)&lt;$N$2,0,ROUND(((ABS(F25)-$N$2)*H25)/100,2)),IF(ABS(F25)&lt;$N$4,0,ROUND(((ABS(F25)-$N$4)*H25)/100,2))))))),0),2)</f>
        <v>0</v>
      </c>
      <c r="N25" s="136">
        <f>ROUND(IF(H25="",0,((IF(L25=0,(IF(E25&lt;$L$4,IF(ABS(F25)&gt;$N$2,ROUND(($N$2*H25/100),2),ABS(F25)*H25/100),IF(ABS(F25)&gt;$N$4,ROUND(($N$4*H25/100),2),ABS(F25)*H25/100))),0)))),2)</f>
        <v>0</v>
      </c>
      <c r="O25" s="137"/>
      <c r="P25" s="136">
        <f>IF(J25="D",IF(H25="",0,F25),0)</f>
        <v>0</v>
      </c>
      <c r="Q25" s="137"/>
    </row>
    <row r="26" spans="1:17" customHeight="1" ht="13.2">
      <c r="A26" s="143">
        <f>+'LIQ 1'!B26</f>
        <v/>
      </c>
      <c r="B26" s="143">
        <f>+'LIQ 1'!C26</f>
        <v>0</v>
      </c>
      <c r="C26" s="144">
        <f>+'LIQ 1'!D26</f>
        <v/>
      </c>
      <c r="D26" s="143">
        <f>+'LIQ 1'!E26</f>
        <v/>
      </c>
      <c r="E26" s="143">
        <f>+'LIQ 1'!F26</f>
        <v/>
      </c>
      <c r="F26" s="2">
        <f>ABS(IF(G25="D",IF(D26="D",F25+C26,-F25+C26),IF(D26="D",F25-C26,F25+C26)))</f>
        <v>155000</v>
      </c>
      <c r="G26" s="121" t="b">
        <f>IF(G25="D",IF(D26="D",IF((F25+C26)&gt;0,"D","H"),IF(D26="H",IF((F25-C26)&gt;0,"D","H"))),IF(D26="D",IF((F25-C26)&gt;0,"H","D"),IF(D26="H",IF((F25-C26)&gt;0,"H","H"))))</f>
        <v>0</v>
      </c>
      <c r="H26" s="122">
        <f>+IF(IF(E27="",$A$6-E26,E27-E26)=0,"",IF(E27="",$A$6-E26,E27-E26))</f>
        <v>44089</v>
      </c>
      <c r="I26" s="173">
        <f>+IF(D26="H",IF(E26&gt;A26,A26,E26),IF(E26&lt;A26,A26,E26))</f>
        <v/>
      </c>
      <c r="J26" t="str">
        <f>IF(I26="","",G26)</f>
        <v/>
      </c>
      <c r="K26" s="124"/>
      <c r="L26" s="136">
        <f>IF(H26="",0,(IF(G26="D",0,(F26*H26)/100)))</f>
        <v>68337950</v>
      </c>
      <c r="M26" s="136">
        <f>ROUND(IF(L26=0,(IF(H26="",0,((IF(E26&lt;$L$4,IF(ABS(F26)&lt;$N$2,0,ROUND(((ABS(F26)-$N$2)*H26)/100,2)),IF(ABS(F26)&lt;$N$4,0,ROUND(((ABS(F26)-$N$4)*H26)/100,2))))))),0),2)</f>
        <v>0</v>
      </c>
      <c r="N26" s="136">
        <f>ROUND(IF(H26="",0,((IF(L26=0,(IF(E26&lt;$L$4,IF(ABS(F26)&gt;$N$2,ROUND(($N$2*H26/100),2),ABS(F26)*H26/100),IF(ABS(F26)&gt;$N$4,ROUND(($N$4*H26/100),2),ABS(F26)*H26/100))),0)))),2)</f>
        <v>0</v>
      </c>
      <c r="O26" s="137"/>
      <c r="P26" s="136">
        <f>IF(J26="D",IF(H26="",0,F26),0)</f>
        <v>0</v>
      </c>
      <c r="Q26" s="137"/>
    </row>
    <row r="27" spans="1:17" customHeight="1" ht="13.2">
      <c r="A27" s="143">
        <f>+'LIQ 1'!B27</f>
        <v/>
      </c>
      <c r="B27" s="143">
        <f>+'LIQ 1'!C27</f>
        <v>0</v>
      </c>
      <c r="C27" s="144">
        <f>+'LIQ 1'!D27</f>
        <v/>
      </c>
      <c r="D27" s="143">
        <f>+'LIQ 1'!E27</f>
        <v/>
      </c>
      <c r="E27" s="143">
        <f>+'LIQ 1'!F27</f>
        <v/>
      </c>
      <c r="F27" s="2">
        <f>ABS(IF(G26="D",IF(D27="D",F26+C27,-F26+C27),IF(D27="D",F26-C27,F26+C27)))</f>
        <v>155000</v>
      </c>
      <c r="G27" s="121" t="b">
        <f>IF(G26="D",IF(D27="D",IF((F26+C27)&gt;0,"D","H"),IF(D27="H",IF((F26-C27)&gt;0,"D","H"))),IF(D27="D",IF((F26-C27)&gt;0,"H","D"),IF(D27="H",IF((F26-C27)&gt;0,"H","H"))))</f>
        <v>0</v>
      </c>
      <c r="H27" s="122">
        <f>+IF(IF(E28="",$A$6-E27,E28-E27)=0,"",IF(E28="",$A$6-E27,E28-E27))</f>
        <v>44089</v>
      </c>
      <c r="I27" s="173">
        <f>+IF(D27="H",IF(E27&gt;A27,A27,E27),IF(E27&lt;A27,A27,E27))</f>
        <v/>
      </c>
      <c r="J27" t="str">
        <f>IF(I27="","",G27)</f>
        <v/>
      </c>
      <c r="K27" s="124"/>
      <c r="L27" s="136">
        <f>IF(H27="",0,(IF(G27="D",0,(F27*H27)/100)))</f>
        <v>68337950</v>
      </c>
      <c r="M27" s="136">
        <f>ROUND(IF(L27=0,(IF(H27="",0,((IF(E27&lt;$L$4,IF(ABS(F27)&lt;$N$2,0,ROUND(((ABS(F27)-$N$2)*H27)/100,2)),IF(ABS(F27)&lt;$N$4,0,ROUND(((ABS(F27)-$N$4)*H27)/100,2))))))),0),2)</f>
        <v>0</v>
      </c>
      <c r="N27" s="136">
        <f>ROUND(IF(H27="",0,((IF(L27=0,(IF(E27&lt;$L$4,IF(ABS(F27)&gt;$N$2,ROUND(($N$2*H27/100),2),ABS(F27)*H27/100),IF(ABS(F27)&gt;$N$4,ROUND(($N$4*H27/100),2),ABS(F27)*H27/100))),0)))),2)</f>
        <v>0</v>
      </c>
      <c r="O27" s="137"/>
      <c r="P27" s="136">
        <f>IF(J27="D",IF(H27="",0,F27),0)</f>
        <v>0</v>
      </c>
      <c r="Q27" s="137"/>
    </row>
    <row r="28" spans="1:17" customHeight="1" ht="13.2">
      <c r="A28" s="143">
        <f>+'LIQ 1'!B28</f>
        <v/>
      </c>
      <c r="B28" s="143">
        <f>+'LIQ 1'!C28</f>
        <v/>
      </c>
      <c r="C28" s="144">
        <f>+'LIQ 1'!D28</f>
        <v/>
      </c>
      <c r="D28" s="143">
        <f>+'LIQ 1'!E28</f>
        <v/>
      </c>
      <c r="E28" s="143">
        <f>+'LIQ 1'!F28</f>
        <v/>
      </c>
      <c r="F28" s="2">
        <f>ABS(IF(G27="D",IF(D28="D",F27+C28,-F27+C28),IF(D28="D",F27-C28,F27+C28)))</f>
        <v>155000</v>
      </c>
      <c r="G28" s="121" t="b">
        <f>IF(G27="D",IF(D28="D",IF((F27+C28)&gt;0,"D","H"),IF(D28="H",IF((F27-C28)&gt;0,"D","H"))),IF(D28="D",IF((F27-C28)&gt;0,"H","D"),IF(D28="H",IF((F27-C28)&gt;0,"H","H"))))</f>
        <v>0</v>
      </c>
      <c r="H28" s="122">
        <f>+IF(IF(E29="",$A$6-E28,E29-E28)=0,"",IF(E29="",$A$6-E28,E29-E28))</f>
        <v>44089</v>
      </c>
      <c r="I28" s="173">
        <f>+IF(D28="H",IF(E28&gt;A28,A28,E28),IF(E28&lt;A28,A28,E28))</f>
        <v/>
      </c>
      <c r="J28" t="str">
        <f>IF(I28="","",G28)</f>
        <v/>
      </c>
      <c r="K28" s="124"/>
      <c r="L28" s="136">
        <f>IF(H28="",0,(IF(G28="D",0,(F28*H28)/100)))</f>
        <v>68337950</v>
      </c>
      <c r="M28" s="136">
        <f>ROUND(IF(L28=0,(IF(H28="",0,((IF(E28&lt;$L$4,IF(ABS(F28)&lt;$N$2,0,ROUND(((ABS(F28)-$N$2)*H28)/100,2)),IF(ABS(F28)&lt;$N$4,0,ROUND(((ABS(F28)-$N$4)*H28)/100,2))))))),0),2)</f>
        <v>0</v>
      </c>
      <c r="N28" s="136">
        <f>ROUND(IF(H28="",0,((IF(L28=0,(IF(E28&lt;$L$4,IF(ABS(F28)&gt;$N$2,ROUND(($N$2*H28/100),2),ABS(F28)*H28/100),IF(ABS(F28)&gt;$N$4,ROUND(($N$4*H28/100),2),ABS(F28)*H28/100))),0)))),2)</f>
        <v>0</v>
      </c>
      <c r="O28" s="137"/>
      <c r="P28" s="136">
        <f>IF(J28="D",IF(H28="",0,F28),0)</f>
        <v>0</v>
      </c>
      <c r="Q28" s="137"/>
    </row>
    <row r="29" spans="1:17" customHeight="1" ht="13.2">
      <c r="A29" s="143">
        <f>+'LIQ 1'!B29</f>
        <v/>
      </c>
      <c r="B29" s="143">
        <f>+'LIQ 1'!C29</f>
        <v/>
      </c>
      <c r="C29" s="144">
        <f>+'LIQ 1'!D29</f>
        <v/>
      </c>
      <c r="D29" s="143">
        <f>+'LIQ 1'!E29</f>
        <v/>
      </c>
      <c r="E29" s="143">
        <f>+'LIQ 1'!F29</f>
        <v/>
      </c>
      <c r="F29" s="2">
        <f>ABS(IF(G28="D",IF(D29="D",F28+C29,-F28+C29),IF(D29="D",F28-C29,F28+C29)))</f>
        <v>155000</v>
      </c>
      <c r="G29" s="121" t="b">
        <f>IF(G28="D",IF(D29="D",IF((F28+C29)&gt;0,"D","H"),IF(D29="H",IF((F28-C29)&gt;0,"D","H"))),IF(D29="D",IF((F28-C29)&gt;0,"H","D"),IF(D29="H",IF((F28-C29)&gt;0,"H","H"))))</f>
        <v>0</v>
      </c>
      <c r="H29" s="122">
        <f>+IF(IF(E30="",$A$6-E29,E30-E29)=0,"",IF(E30="",$A$6-E29,E30-E29))</f>
        <v>44089</v>
      </c>
      <c r="I29" s="173">
        <f>+IF(D29="H",IF(E29&gt;A29,A29,E29),IF(E29&lt;A29,A29,E29))</f>
        <v/>
      </c>
      <c r="J29" t="str">
        <f>IF(I29="","",G29)</f>
        <v/>
      </c>
      <c r="K29" s="124"/>
      <c r="L29" s="136">
        <f>IF(H29="",0,(IF(G29="D",0,(F29*H29)/100)))</f>
        <v>68337950</v>
      </c>
      <c r="M29" s="136">
        <f>ROUND(IF(L29=0,(IF(H29="",0,((IF(E29&lt;$L$4,IF(ABS(F29)&lt;$N$2,0,ROUND(((ABS(F29)-$N$2)*H29)/100,2)),IF(ABS(F29)&lt;$N$4,0,ROUND(((ABS(F29)-$N$4)*H29)/100,2))))))),0),2)</f>
        <v>0</v>
      </c>
      <c r="N29" s="136">
        <f>ROUND(IF(H29="",0,((IF(L29=0,(IF(E29&lt;$L$4,IF(ABS(F29)&gt;$N$2,ROUND(($N$2*H29/100),2),ABS(F29)*H29/100),IF(ABS(F29)&gt;$N$4,ROUND(($N$4*H29/100),2),ABS(F29)*H29/100))),0)))),2)</f>
        <v>0</v>
      </c>
      <c r="O29" s="137"/>
      <c r="P29" s="136">
        <f>IF(J29="D",IF(H29="",0,F29),0)</f>
        <v>0</v>
      </c>
      <c r="Q29" s="137"/>
    </row>
    <row r="30" spans="1:17" customHeight="1" ht="13.2">
      <c r="A30" s="143">
        <f>+'LIQ 1'!B30</f>
        <v/>
      </c>
      <c r="B30" s="143">
        <f>+'LIQ 1'!C30</f>
        <v>0</v>
      </c>
      <c r="C30" s="144">
        <f>+'LIQ 1'!D30</f>
        <v/>
      </c>
      <c r="D30" s="143">
        <f>+'LIQ 1'!E30</f>
        <v/>
      </c>
      <c r="E30" s="143">
        <f>+'LIQ 1'!F30</f>
        <v/>
      </c>
      <c r="F30" s="2">
        <f>ABS(IF(G29="D",IF(D30="D",F29+C30,-F29+C30),IF(D30="D",F29-C30,F29+C30)))</f>
        <v>155000</v>
      </c>
      <c r="G30" s="121" t="b">
        <f>IF(G29="D",IF(D30="D",IF((F29+C30)&gt;0,"D","H"),IF(D30="H",IF((F29-C30)&gt;0,"D","H"))),IF(D30="D",IF((F29-C30)&gt;0,"H","D"),IF(D30="H",IF((F29-C30)&gt;0,"H","H"))))</f>
        <v>0</v>
      </c>
      <c r="H30" s="122">
        <f>+IF(IF(E31="",$A$6-E30,E31-E30)=0,"",IF(E31="",$A$6-E30,E31-E30))</f>
        <v>44089</v>
      </c>
      <c r="I30" s="173">
        <f>+IF(D30="H",IF(E30&gt;A30,A30,E30),IF(E30&lt;A30,A30,E30))</f>
        <v/>
      </c>
      <c r="J30" t="str">
        <f>IF(I30="","",G30)</f>
        <v/>
      </c>
      <c r="K30" s="124"/>
      <c r="L30" s="136">
        <f>IF(H30="",0,(IF(G30="D",0,(F30*H30)/100)))</f>
        <v>68337950</v>
      </c>
      <c r="M30" s="136">
        <f>ROUND(IF(L30=0,(IF(H30="",0,((IF(E30&lt;$L$4,IF(ABS(F30)&lt;$N$2,0,ROUND(((ABS(F30)-$N$2)*H30)/100,2)),IF(ABS(F30)&lt;$N$4,0,ROUND(((ABS(F30)-$N$4)*H30)/100,2))))))),0),2)</f>
        <v>0</v>
      </c>
      <c r="N30" s="136">
        <f>ROUND(IF(H30="",0,((IF(L30=0,(IF(E30&lt;$L$4,IF(ABS(F30)&gt;$N$2,ROUND(($N$2*H30/100),2),ABS(F30)*H30/100),IF(ABS(F30)&gt;$N$4,ROUND(($N$4*H30/100),2),ABS(F30)*H30/100))),0)))),2)</f>
        <v>0</v>
      </c>
      <c r="O30" s="137"/>
      <c r="P30" s="136">
        <f>IF(J30="D",IF(H30="",0,F30),0)</f>
        <v>0</v>
      </c>
      <c r="Q30" s="137"/>
    </row>
    <row r="31" spans="1:17" customHeight="1" ht="13.2">
      <c r="A31" s="143">
        <f>+'LIQ 1'!B31</f>
        <v/>
      </c>
      <c r="B31" s="143">
        <f>+'LIQ 1'!C31</f>
        <v>0</v>
      </c>
      <c r="C31" s="144">
        <f>+'LIQ 1'!D31</f>
        <v/>
      </c>
      <c r="D31" s="143">
        <f>+'LIQ 1'!E31</f>
        <v/>
      </c>
      <c r="E31" s="143">
        <f>+'LIQ 1'!F31</f>
        <v/>
      </c>
      <c r="F31" s="2">
        <f>ABS(IF(G30="D",IF(D31="D",F30+C31,-F30+C31),IF(D31="D",F30-C31,F30+C31)))</f>
        <v>155000</v>
      </c>
      <c r="G31" s="121" t="b">
        <f>IF(G30="D",IF(D31="D",IF((F30+C31)&gt;0,"D","H"),IF(D31="H",IF((F30-C31)&gt;0,"D","H"))),IF(D31="D",IF((F30-C31)&gt;0,"H","D"),IF(D31="H",IF((F30-C31)&gt;0,"H","H"))))</f>
        <v>0</v>
      </c>
      <c r="H31" s="122">
        <f>+IF(IF(E32="",$A$6-E31,E32-E31)=0,"",IF(E32="",$A$6-E31,E32-E31))</f>
        <v>44089</v>
      </c>
      <c r="I31" s="173">
        <f>+IF(D31="H",IF(E31&gt;A31,A31,E31),IF(E31&lt;A31,A31,E31))</f>
        <v/>
      </c>
      <c r="J31" t="str">
        <f>IF(I31="","",G31)</f>
        <v/>
      </c>
      <c r="K31" s="124"/>
      <c r="L31" s="136">
        <f>IF(H31="",0,(IF(G31="D",0,(F31*H31)/100)))</f>
        <v>68337950</v>
      </c>
      <c r="M31" s="136">
        <f>ROUND(IF(L31=0,(IF(H31="",0,((IF(E31&lt;$L$4,IF(ABS(F31)&lt;$N$2,0,ROUND(((ABS(F31)-$N$2)*H31)/100,2)),IF(ABS(F31)&lt;$N$4,0,ROUND(((ABS(F31)-$N$4)*H31)/100,2))))))),0),2)</f>
        <v>0</v>
      </c>
      <c r="N31" s="136">
        <f>ROUND(IF(H31="",0,((IF(L31=0,(IF(E31&lt;$L$4,IF(ABS(F31)&gt;$N$2,ROUND(($N$2*H31/100),2),ABS(F31)*H31/100),IF(ABS(F31)&gt;$N$4,ROUND(($N$4*H31/100),2),ABS(F31)*H31/100))),0)))),2)</f>
        <v>0</v>
      </c>
      <c r="O31" s="137"/>
      <c r="P31" s="136">
        <f>IF(J31="D",IF(H31="",0,F31),0)</f>
        <v>0</v>
      </c>
      <c r="Q31" s="137"/>
    </row>
    <row r="32" spans="1:17" customHeight="1" ht="13.2">
      <c r="A32" s="143">
        <f>+'LIQ 1'!B32</f>
        <v/>
      </c>
      <c r="B32" s="143">
        <f>+'LIQ 1'!C32</f>
        <v>0</v>
      </c>
      <c r="C32" s="144">
        <f>+'LIQ 1'!D32</f>
        <v/>
      </c>
      <c r="D32" s="143">
        <f>+'LIQ 1'!E32</f>
        <v>0</v>
      </c>
      <c r="E32" s="143">
        <f>+'LIQ 1'!F32</f>
        <v/>
      </c>
      <c r="F32" s="2">
        <f>ABS(IF(G31="D",IF(D32="D",F31+C32,-F31+C32),IF(D32="D",F31-C32,F31+C32)))</f>
        <v>155000</v>
      </c>
      <c r="G32" s="121" t="b">
        <f>IF(G31="D",IF(D32="D",IF((F31+C32)&gt;0,"D","H"),IF(D32="H",IF((F31-C32)&gt;0,"D","H"))),IF(D32="D",IF((F31-C32)&gt;0,"H","D"),IF(D32="H",IF((F31-C32)&gt;0,"H","H"))))</f>
        <v>0</v>
      </c>
      <c r="H32" s="122">
        <f>+IF(IF(E33="",$A$6-E32,E33-E32)=0,"",IF(E33="",$A$6-E32,E33-E32))</f>
        <v>44089</v>
      </c>
      <c r="I32" s="173">
        <f>+IF(D32="H",IF(E32&gt;A32,A32,E32),IF(E32&lt;A32,A32,E32))</f>
        <v/>
      </c>
      <c r="J32" t="str">
        <f>IF(I32="","",G32)</f>
        <v/>
      </c>
      <c r="K32" s="124"/>
      <c r="L32" s="136">
        <f>IF(H32="",0,(IF(G32="D",0,(F32*H32)/100)))</f>
        <v>68337950</v>
      </c>
      <c r="M32" s="136">
        <f>ROUND(IF(L32=0,(IF(H32="",0,((IF(E32&lt;$L$4,IF(ABS(F32)&lt;$N$2,0,ROUND(((ABS(F32)-$N$2)*H32)/100,2)),IF(ABS(F32)&lt;$N$4,0,ROUND(((ABS(F32)-$N$4)*H32)/100,2))))))),0),2)</f>
        <v>0</v>
      </c>
      <c r="N32" s="136">
        <f>ROUND(IF(H32="",0,((IF(L32=0,(IF(E32&lt;$L$4,IF(ABS(F32)&gt;$N$2,ROUND(($N$2*H32/100),2),ABS(F32)*H32/100),IF(ABS(F32)&gt;$N$4,ROUND(($N$4*H32/100),2),ABS(F32)*H32/100))),0)))),2)</f>
        <v>0</v>
      </c>
      <c r="O32" s="137"/>
      <c r="P32" s="136">
        <f>IF(J32="D",IF(H32="",0,F32),0)</f>
        <v>0</v>
      </c>
      <c r="Q32" s="137"/>
    </row>
    <row r="33" spans="1:17" customHeight="1" ht="13.2">
      <c r="A33" s="143">
        <f>+'LIQ 1'!B33</f>
        <v/>
      </c>
      <c r="B33" s="143">
        <f>+'LIQ 1'!C33</f>
        <v>0</v>
      </c>
      <c r="C33" s="144">
        <f>+'LIQ 1'!D33</f>
        <v/>
      </c>
      <c r="D33" s="143">
        <f>+'LIQ 1'!E33</f>
        <v>0</v>
      </c>
      <c r="E33" s="143">
        <f>+'LIQ 1'!F33</f>
        <v/>
      </c>
      <c r="F33" s="2">
        <f>ABS(IF(G32="D",IF(D33="D",F32+C33,-F32+C33),IF(D33="D",F32-C33,F32+C33)))</f>
        <v>155000</v>
      </c>
      <c r="G33" s="121" t="b">
        <f>IF(G32="D",IF(D33="D",IF((F32+C33)&gt;0,"D","H"),IF(D33="H",IF((F32-C33)&gt;0,"D","H"))),IF(D33="D",IF((F32-C33)&gt;0,"H","D"),IF(D33="H",IF((F32-C33)&gt;0,"H","H"))))</f>
        <v>0</v>
      </c>
      <c r="H33" s="122">
        <f>+IF(IF(E34="",$A$6-E33,E34-E33)=0,"",IF(E34="",$A$6-E33,E34-E33))</f>
        <v>44089</v>
      </c>
      <c r="I33" s="173">
        <f>+IF(D33="H",IF(E33&gt;A33,A33,E33),IF(E33&lt;A33,A33,E33))</f>
        <v/>
      </c>
      <c r="J33" t="str">
        <f>IF(I33="","",G33)</f>
        <v/>
      </c>
      <c r="K33" s="124"/>
      <c r="L33" s="136">
        <f>IF(H33="",0,(IF(G33="D",0,(F33*H33)/100)))</f>
        <v>68337950</v>
      </c>
      <c r="M33" s="136">
        <f>ROUND(IF(L33=0,(IF(H33="",0,((IF(E33&lt;$L$4,IF(ABS(F33)&lt;$N$2,0,ROUND(((ABS(F33)-$N$2)*H33)/100,2)),IF(ABS(F33)&lt;$N$4,0,ROUND(((ABS(F33)-$N$4)*H33)/100,2))))))),0),2)</f>
        <v>0</v>
      </c>
      <c r="N33" s="136">
        <f>ROUND(IF(H33="",0,((IF(L33=0,(IF(E33&lt;$L$4,IF(ABS(F33)&gt;$N$2,ROUND(($N$2*H33/100),2),ABS(F33)*H33/100),IF(ABS(F33)&gt;$N$4,ROUND(($N$4*H33/100),2),ABS(F33)*H33/100))),0)))),2)</f>
        <v>0</v>
      </c>
      <c r="O33" s="137"/>
      <c r="P33" s="136">
        <f>IF(J33="D",IF(H33="",0,F33),0)</f>
        <v>0</v>
      </c>
      <c r="Q33" s="137"/>
    </row>
    <row r="34" spans="1:17" customHeight="1" ht="13.2">
      <c r="A34" s="143">
        <f>+'LIQ 1'!B34</f>
        <v/>
      </c>
      <c r="B34" s="143">
        <f>+'LIQ 1'!C34</f>
        <v>0</v>
      </c>
      <c r="C34" s="144">
        <f>+'LIQ 1'!D34</f>
        <v/>
      </c>
      <c r="D34" s="143">
        <f>+'LIQ 1'!E34</f>
        <v>0</v>
      </c>
      <c r="E34" s="143">
        <f>+'LIQ 1'!F34</f>
        <v/>
      </c>
      <c r="F34" s="2">
        <f>ABS(IF(G33="D",IF(D34="D",F33+C34,-F33+C34),IF(D34="D",F33-C34,F33+C34)))</f>
        <v>155000</v>
      </c>
      <c r="G34" s="121" t="b">
        <f>IF(G33="D",IF(D34="D",IF((F33+C34)&gt;0,"D","H"),IF(D34="H",IF((F33-C34)&gt;0,"D","H"))),IF(D34="D",IF((F33-C34)&gt;0,"H","D"),IF(D34="H",IF((F33-C34)&gt;0,"H","H"))))</f>
        <v>0</v>
      </c>
      <c r="H34" s="122">
        <f>+IF(IF(E35="",$A$6-E34,E35-E34)=0,"",IF(E35="",$A$6-E34,E35-E34))</f>
        <v>44089</v>
      </c>
      <c r="I34" s="173">
        <f>+IF(D34="H",IF(E34&gt;A34,A34,E34),IF(E34&lt;A34,A34,E34))</f>
        <v/>
      </c>
      <c r="J34" t="str">
        <f>IF(I34="","",G34)</f>
        <v/>
      </c>
      <c r="K34" s="124"/>
      <c r="L34" s="136">
        <f>IF(H34="",0,(IF(G34="D",0,(F34*H34)/100)))</f>
        <v>68337950</v>
      </c>
      <c r="M34" s="136">
        <f>ROUND(IF(L34=0,(IF(H34="",0,((IF(E34&lt;$L$4,IF(ABS(F34)&lt;$N$2,0,ROUND(((ABS(F34)-$N$2)*H34)/100,2)),IF(ABS(F34)&lt;$N$4,0,ROUND(((ABS(F34)-$N$4)*H34)/100,2))))))),0),2)</f>
        <v>0</v>
      </c>
      <c r="N34" s="136">
        <f>ROUND(IF(H34="",0,((IF(L34=0,(IF(E34&lt;$L$4,IF(ABS(F34)&gt;$N$2,ROUND(($N$2*H34/100),2),ABS(F34)*H34/100),IF(ABS(F34)&gt;$N$4,ROUND(($N$4*H34/100),2),ABS(F34)*H34/100))),0)))),2)</f>
        <v>0</v>
      </c>
      <c r="O34" s="137"/>
      <c r="P34" s="136">
        <f>IF(J34="D",IF(H34="",0,F34),0)</f>
        <v>0</v>
      </c>
      <c r="Q34" s="137"/>
    </row>
    <row r="35" spans="1:17" customHeight="1" ht="13.2">
      <c r="A35" s="143">
        <f>+'LIQ 1'!B35</f>
        <v/>
      </c>
      <c r="B35" s="143">
        <f>+'LIQ 1'!C35</f>
        <v>0</v>
      </c>
      <c r="C35" s="144">
        <f>+'LIQ 1'!D35</f>
        <v/>
      </c>
      <c r="D35" s="143">
        <f>+'LIQ 1'!E35</f>
        <v>0</v>
      </c>
      <c r="E35" s="143">
        <f>+'LIQ 1'!F35</f>
        <v/>
      </c>
      <c r="F35" s="2">
        <f>ABS(IF(G34="D",IF(D35="D",F34+C35,-F34+C35),IF(D35="D",F34-C35,F34+C35)))</f>
        <v>155000</v>
      </c>
      <c r="G35" s="121" t="b">
        <f>IF(G34="D",IF(D35="D",IF((F34+C35)&gt;0,"D","H"),IF(D35="H",IF((F34-C35)&gt;0,"D","H"))),IF(D35="D",IF((F34-C35)&gt;0,"H","D"),IF(D35="H",IF((F34-C35)&gt;0,"H","H"))))</f>
        <v>0</v>
      </c>
      <c r="H35" s="122">
        <f>+IF(IF(E36="",$A$6-E35,E36-E35)=0,"",IF(E36="",$A$6-E35,E36-E35))</f>
        <v>44089</v>
      </c>
      <c r="I35" s="173">
        <f>+IF(D35="H",IF(E35&gt;A35,A35,E35),IF(E35&lt;A35,A35,E35))</f>
        <v/>
      </c>
      <c r="J35" t="str">
        <f>IF(I35="","",G35)</f>
        <v/>
      </c>
      <c r="K35" s="124"/>
      <c r="L35" s="136">
        <f>IF(H35="",0,(IF(G35="D",0,(F35*H35)/100)))</f>
        <v>68337950</v>
      </c>
      <c r="M35" s="136">
        <f>ROUND(IF(L35=0,(IF(H35="",0,((IF(E35&lt;$L$4,IF(ABS(F35)&lt;$N$2,0,ROUND(((ABS(F35)-$N$2)*H35)/100,2)),IF(ABS(F35)&lt;$N$4,0,ROUND(((ABS(F35)-$N$4)*H35)/100,2))))))),0),2)</f>
        <v>0</v>
      </c>
      <c r="N35" s="136">
        <f>ROUND(IF(H35="",0,((IF(L35=0,(IF(E35&lt;$L$4,IF(ABS(F35)&gt;$N$2,ROUND(($N$2*H35/100),2),ABS(F35)*H35/100),IF(ABS(F35)&gt;$N$4,ROUND(($N$4*H35/100),2),ABS(F35)*H35/100))),0)))),2)</f>
        <v>0</v>
      </c>
      <c r="O35" s="137"/>
      <c r="P35" s="136">
        <f>IF(J35="D",IF(H35="",0,F35),0)</f>
        <v>0</v>
      </c>
      <c r="Q35" s="137"/>
    </row>
    <row r="36" spans="1:17" customHeight="1" ht="13.2">
      <c r="A36" s="143">
        <f>+'LIQ 1'!B36</f>
        <v/>
      </c>
      <c r="B36" s="143">
        <f>+'LIQ 1'!C36</f>
        <v>0</v>
      </c>
      <c r="C36" s="144">
        <f>+'LIQ 1'!D36</f>
        <v/>
      </c>
      <c r="D36" s="143">
        <f>+'LIQ 1'!E36</f>
        <v>0</v>
      </c>
      <c r="E36" s="143">
        <f>+'LIQ 1'!F36</f>
        <v/>
      </c>
      <c r="F36" s="2">
        <f>ABS(IF(G35="D",IF(D36="D",F35+C36,-F35+C36),IF(D36="D",F35-C36,F35+C36)))</f>
        <v>155000</v>
      </c>
      <c r="G36" s="121" t="b">
        <f>IF(G35="D",IF(D36="D",IF((F35+C36)&gt;0,"D","H"),IF(D36="H",IF((F35-C36)&gt;0,"D","H"))),IF(D36="D",IF((F35-C36)&gt;0,"H","D"),IF(D36="H",IF((F35-C36)&gt;0,"H","H"))))</f>
        <v>0</v>
      </c>
      <c r="H36" s="122">
        <f>+IF(IF(E37="",$A$6-E36,E37-E36)=0,"",IF(E37="",$A$6-E36,E37-E36))</f>
        <v>44089</v>
      </c>
      <c r="I36" s="173">
        <f>+IF(D36="H",IF(E36&gt;A36,A36,E36),IF(E36&lt;A36,A36,E36))</f>
        <v/>
      </c>
      <c r="J36" t="str">
        <f>IF(I36="","",G36)</f>
        <v/>
      </c>
      <c r="K36" s="124"/>
      <c r="L36" s="136">
        <f>IF(H36="",0,(IF(G36="D",0,(F36*H36)/100)))</f>
        <v>68337950</v>
      </c>
      <c r="M36" s="136">
        <f>ROUND(IF(L36=0,(IF(H36="",0,((IF(E36&lt;$L$4,IF(ABS(F36)&lt;$N$2,0,ROUND(((ABS(F36)-$N$2)*H36)/100,2)),IF(ABS(F36)&lt;$N$4,0,ROUND(((ABS(F36)-$N$4)*H36)/100,2))))))),0),2)</f>
        <v>0</v>
      </c>
      <c r="N36" s="136">
        <f>ROUND(IF(H36="",0,((IF(L36=0,(IF(E36&lt;$L$4,IF(ABS(F36)&gt;$N$2,ROUND(($N$2*H36/100),2),ABS(F36)*H36/100),IF(ABS(F36)&gt;$N$4,ROUND(($N$4*H36/100),2),ABS(F36)*H36/100))),0)))),2)</f>
        <v>0</v>
      </c>
      <c r="O36" s="137"/>
      <c r="P36" s="136">
        <f>IF(J36="D",IF(H36="",0,F36),0)</f>
        <v>0</v>
      </c>
      <c r="Q36" s="137"/>
    </row>
    <row r="37" spans="1:17" customHeight="1" ht="13.2">
      <c r="A37" s="143">
        <f>+'LIQ 1'!B37</f>
        <v/>
      </c>
      <c r="B37" s="143">
        <f>+'LIQ 1'!C37</f>
        <v>0</v>
      </c>
      <c r="C37" s="144">
        <f>+'LIQ 1'!D37</f>
        <v/>
      </c>
      <c r="D37" s="143">
        <f>+'LIQ 1'!E37</f>
        <v>0</v>
      </c>
      <c r="E37" s="143">
        <f>+'LIQ 1'!F37</f>
        <v/>
      </c>
      <c r="F37" s="2">
        <f>ABS(IF(G36="D",IF(D37="D",F36+C37,-F36+C37),IF(D37="D",F36-C37,F36+C37)))</f>
        <v>155000</v>
      </c>
      <c r="G37" s="121" t="b">
        <f>IF(G36="D",IF(D37="D",IF((F36+C37)&gt;0,"D","H"),IF(D37="H",IF((F36-C37)&gt;0,"D","H"))),IF(D37="D",IF((F36-C37)&gt;0,"H","D"),IF(D37="H",IF((F36-C37)&gt;0,"H","H"))))</f>
        <v>0</v>
      </c>
      <c r="H37" s="122">
        <f>+IF(IF(E38="",$A$6-E37,E38-E37)=0,"",IF(E38="",$A$6-E37,E38-E37))</f>
        <v>44089</v>
      </c>
      <c r="I37" s="173">
        <f>+IF(D37="H",IF(E37&gt;A37,A37,E37),IF(E37&lt;A37,A37,E37))</f>
        <v/>
      </c>
      <c r="J37" t="str">
        <f>IF(I37="","",G37)</f>
        <v/>
      </c>
      <c r="K37" s="124"/>
      <c r="L37" s="136">
        <f>IF(H37="",0,(IF(G37="D",0,(F37*H37)/100)))</f>
        <v>68337950</v>
      </c>
      <c r="M37" s="136">
        <f>ROUND(IF(L37=0,(IF(H37="",0,((IF(E37&lt;$L$4,IF(ABS(F37)&lt;$N$2,0,ROUND(((ABS(F37)-$N$2)*H37)/100,2)),IF(ABS(F37)&lt;$N$4,0,ROUND(((ABS(F37)-$N$4)*H37)/100,2))))))),0),2)</f>
        <v>0</v>
      </c>
      <c r="N37" s="136">
        <f>ROUND(IF(H37="",0,((IF(L37=0,(IF(E37&lt;$L$4,IF(ABS(F37)&gt;$N$2,ROUND(($N$2*H37/100),2),ABS(F37)*H37/100),IF(ABS(F37)&gt;$N$4,ROUND(($N$4*H37/100),2),ABS(F37)*H37/100))),0)))),2)</f>
        <v>0</v>
      </c>
      <c r="O37" s="137"/>
      <c r="P37" s="136">
        <f>IF(J37="D",IF(H37="",0,F37),0)</f>
        <v>0</v>
      </c>
      <c r="Q37" s="137"/>
    </row>
    <row r="38" spans="1:17" customHeight="1" ht="13.2">
      <c r="A38" s="143">
        <f>+'LIQ 1'!B38</f>
        <v/>
      </c>
      <c r="B38" s="143">
        <f>+'LIQ 1'!C38</f>
        <v>0</v>
      </c>
      <c r="C38" s="144">
        <f>+'LIQ 1'!D38</f>
        <v/>
      </c>
      <c r="D38" s="143">
        <f>+'LIQ 1'!E38</f>
        <v>0</v>
      </c>
      <c r="E38" s="143">
        <f>+'LIQ 1'!F38</f>
        <v/>
      </c>
      <c r="F38" s="2">
        <f>ABS(IF(G37="D",IF(D38="D",F37+C38,-F37+C38),IF(D38="D",F37-C38,F37+C38)))</f>
        <v>155000</v>
      </c>
      <c r="G38" s="121" t="b">
        <f>IF(G37="D",IF(D38="D",IF((F37+C38)&gt;0,"D","H"),IF(D38="H",IF((F37-C38)&gt;0,"D","H"))),IF(D38="D",IF((F37-C38)&gt;0,"H","D"),IF(D38="H",IF((F37-C38)&gt;0,"H","H"))))</f>
        <v>0</v>
      </c>
      <c r="H38" s="122">
        <f>+IF(IF(E39="",$A$6-E38,E39-E38)=0,"",IF(E39="",$A$6-E38,E39-E38))</f>
        <v>44089</v>
      </c>
      <c r="I38" s="173">
        <f>+IF(D38="H",IF(E38&gt;A38,A38,E38),IF(E38&lt;A38,A38,E38))</f>
        <v/>
      </c>
      <c r="J38" t="str">
        <f>IF(I38="","",G38)</f>
        <v/>
      </c>
      <c r="K38" s="124"/>
      <c r="L38" s="136">
        <f>IF(H38="",0,(IF(G38="D",0,(F38*H38)/100)))</f>
        <v>68337950</v>
      </c>
      <c r="M38" s="136">
        <f>ROUND(IF(L38=0,(IF(H38="",0,((IF(E38&lt;$L$4,IF(ABS(F38)&lt;$N$2,0,ROUND(((ABS(F38)-$N$2)*H38)/100,2)),IF(ABS(F38)&lt;$N$4,0,ROUND(((ABS(F38)-$N$4)*H38)/100,2))))))),0),2)</f>
        <v>0</v>
      </c>
      <c r="N38" s="136">
        <f>ROUND(IF(H38="",0,((IF(L38=0,(IF(E38&lt;$L$4,IF(ABS(F38)&gt;$N$2,ROUND(($N$2*H38/100),2),ABS(F38)*H38/100),IF(ABS(F38)&gt;$N$4,ROUND(($N$4*H38/100),2),ABS(F38)*H38/100))),0)))),2)</f>
        <v>0</v>
      </c>
      <c r="O38" s="137"/>
      <c r="P38" s="136">
        <f>IF(J38="D",IF(H38="",0,F38),0)</f>
        <v>0</v>
      </c>
      <c r="Q38" s="137"/>
    </row>
    <row r="39" spans="1:17" customHeight="1" ht="13.2">
      <c r="A39" s="143">
        <f>+'LIQ 1'!B39</f>
        <v/>
      </c>
      <c r="B39" s="143">
        <f>+'LIQ 1'!C39</f>
        <v>0</v>
      </c>
      <c r="C39" s="144">
        <f>+'LIQ 1'!D39</f>
        <v/>
      </c>
      <c r="D39" s="143">
        <f>+'LIQ 1'!E39</f>
        <v>0</v>
      </c>
      <c r="E39" s="143">
        <f>+'LIQ 1'!F39</f>
        <v/>
      </c>
      <c r="F39" s="2">
        <f>ABS(IF(G38="D",IF(D39="D",F38+C39,-F38+C39),IF(D39="D",F38-C39,F38+C39)))</f>
        <v>155000</v>
      </c>
      <c r="G39" s="121" t="b">
        <f>IF(G38="D",IF(D39="D",IF((F38+C39)&gt;0,"D","H"),IF(D39="H",IF((F38-C39)&gt;0,"D","H"))),IF(D39="D",IF((F38-C39)&gt;0,"H","D"),IF(D39="H",IF((F38-C39)&gt;0,"H","H"))))</f>
        <v>0</v>
      </c>
      <c r="H39" s="122">
        <f>+IF(IF(E40="",$A$6-E39,E40-E39)=0,"",IF(E40="",$A$6-E39,E40-E39))</f>
        <v>44089</v>
      </c>
      <c r="I39" s="173">
        <f>+IF(D39="H",IF(E39&gt;A39,A39,E39),IF(E39&lt;A39,A39,E39))</f>
        <v/>
      </c>
      <c r="J39" t="str">
        <f>IF(I39="","",G39)</f>
        <v/>
      </c>
      <c r="K39" s="124"/>
      <c r="L39" s="136">
        <f>IF(H39="",0,(IF(G39="D",0,(F39*H39)/100)))</f>
        <v>68337950</v>
      </c>
      <c r="M39" s="136">
        <f>ROUND(IF(L39=0,(IF(H39="",0,((IF(E39&lt;$L$4,IF(ABS(F39)&lt;$N$2,0,ROUND(((ABS(F39)-$N$2)*H39)/100,2)),IF(ABS(F39)&lt;$N$4,0,ROUND(((ABS(F39)-$N$4)*H39)/100,2))))))),0),2)</f>
        <v>0</v>
      </c>
      <c r="N39" s="136">
        <f>ROUND(IF(H39="",0,((IF(L39=0,(IF(E39&lt;$L$4,IF(ABS(F39)&gt;$N$2,ROUND(($N$2*H39/100),2),ABS(F39)*H39/100),IF(ABS(F39)&gt;$N$4,ROUND(($N$4*H39/100),2),ABS(F39)*H39/100))),0)))),2)</f>
        <v>0</v>
      </c>
      <c r="O39" s="137"/>
      <c r="P39" s="136">
        <f>IF(J39="D",IF(H39="",0,F39),0)</f>
        <v>0</v>
      </c>
      <c r="Q39" s="137"/>
    </row>
    <row r="40" spans="1:17" customHeight="1" ht="13.2">
      <c r="A40" s="143">
        <f>+'LIQ 1'!B40</f>
        <v/>
      </c>
      <c r="B40" s="143">
        <f>+'LIQ 1'!C40</f>
        <v>0</v>
      </c>
      <c r="C40" s="144">
        <f>+'LIQ 1'!D40</f>
        <v/>
      </c>
      <c r="D40" s="143">
        <f>+'LIQ 1'!E40</f>
        <v>0</v>
      </c>
      <c r="E40" s="143">
        <f>+'LIQ 1'!F40</f>
        <v/>
      </c>
      <c r="F40" s="2">
        <f>ABS(IF(G39="D",IF(D40="D",F39+C40,-F39+C40),IF(D40="D",F39-C40,F39+C40)))</f>
        <v>155000</v>
      </c>
      <c r="G40" s="121" t="b">
        <f>IF(G39="D",IF(D40="D",IF((F39+C40)&gt;0,"D","H"),IF(D40="H",IF((F39-C40)&gt;0,"D","H"))),IF(D40="D",IF((F39-C40)&gt;0,"H","D"),IF(D40="H",IF((F39-C40)&gt;0,"H","H"))))</f>
        <v>0</v>
      </c>
      <c r="H40" s="122">
        <f>+IF(IF(E41="",$A$6-E40,E41-E40)=0,"",IF(E41="",$A$6-E40,E41-E40))</f>
        <v>44089</v>
      </c>
      <c r="I40" s="173">
        <f>+IF(D40="H",IF(E40&gt;A40,A40,E40),IF(E40&lt;A40,A40,E40))</f>
        <v/>
      </c>
      <c r="J40" t="str">
        <f>IF(I40="","",G40)</f>
        <v/>
      </c>
      <c r="K40" s="124"/>
      <c r="L40" s="136">
        <f>IF(H40="",0,(IF(G40="D",0,(F40*H40)/100)))</f>
        <v>68337950</v>
      </c>
      <c r="M40" s="136">
        <f>ROUND(IF(L40=0,(IF(H40="",0,((IF(E40&lt;$L$4,IF(ABS(F40)&lt;$N$2,0,ROUND(((ABS(F40)-$N$2)*H40)/100,2)),IF(ABS(F40)&lt;$N$4,0,ROUND(((ABS(F40)-$N$4)*H40)/100,2))))))),0),2)</f>
        <v>0</v>
      </c>
      <c r="N40" s="136">
        <f>ROUND(IF(H40="",0,((IF(L40=0,(IF(E40&lt;$L$4,IF(ABS(F40)&gt;$N$2,ROUND(($N$2*H40/100),2),ABS(F40)*H40/100),IF(ABS(F40)&gt;$N$4,ROUND(($N$4*H40/100),2),ABS(F40)*H40/100))),0)))),2)</f>
        <v>0</v>
      </c>
      <c r="O40" s="137"/>
      <c r="P40" s="136">
        <f>IF(J40="D",IF(H40="",0,F40),0)</f>
        <v>0</v>
      </c>
      <c r="Q40" s="137"/>
    </row>
    <row r="41" spans="1:17" customHeight="1" ht="13.2">
      <c r="A41" s="143">
        <f>+'LIQ 1'!B41</f>
        <v/>
      </c>
      <c r="B41" s="143">
        <f>+'LIQ 1'!C41</f>
        <v>0</v>
      </c>
      <c r="C41" s="144">
        <f>+'LIQ 1'!D41</f>
        <v/>
      </c>
      <c r="D41" s="143">
        <f>+'LIQ 1'!E41</f>
        <v>0</v>
      </c>
      <c r="E41" s="143">
        <f>+'LIQ 1'!F41</f>
        <v/>
      </c>
      <c r="F41" s="2">
        <f>ABS(IF(G40="D",IF(D41="D",F40+C41,-F40+C41),IF(D41="D",F40-C41,F40+C41)))</f>
        <v>155000</v>
      </c>
      <c r="G41" s="121" t="b">
        <f>IF(G40="D",IF(D41="D",IF((F40+C41)&gt;0,"D","H"),IF(D41="H",IF((F40-C41)&gt;0,"D","H"))),IF(D41="D",IF((F40-C41)&gt;0,"H","D"),IF(D41="H",IF((F40-C41)&gt;0,"H","H"))))</f>
        <v>0</v>
      </c>
      <c r="H41" s="122">
        <f>+IF(IF(E42="",$A$6-E41,E42-E41)=0,"",IF(E42="",$A$6-E41,E42-E41))</f>
        <v>44089</v>
      </c>
      <c r="I41" s="173">
        <f>+IF(D41="H",IF(E41&gt;A41,A41,E41),IF(E41&lt;A41,A41,E41))</f>
        <v/>
      </c>
      <c r="J41" t="str">
        <f>IF(I41="","",G41)</f>
        <v/>
      </c>
      <c r="K41" s="124"/>
      <c r="L41" s="136">
        <f>IF(H41="",0,(IF(G41="D",0,(F41*H41)/100)))</f>
        <v>68337950</v>
      </c>
      <c r="M41" s="136">
        <f>ROUND(IF(L41=0,(IF(H41="",0,((IF(E41&lt;$L$4,IF(ABS(F41)&lt;$N$2,0,ROUND(((ABS(F41)-$N$2)*H41)/100,2)),IF(ABS(F41)&lt;$N$4,0,ROUND(((ABS(F41)-$N$4)*H41)/100,2))))))),0),2)</f>
        <v>0</v>
      </c>
      <c r="N41" s="136">
        <f>ROUND(IF(H41="",0,((IF(L41=0,(IF(E41&lt;$L$4,IF(ABS(F41)&gt;$N$2,ROUND(($N$2*H41/100),2),ABS(F41)*H41/100),IF(ABS(F41)&gt;$N$4,ROUND(($N$4*H41/100),2),ABS(F41)*H41/100))),0)))),2)</f>
        <v>0</v>
      </c>
      <c r="O41" s="137"/>
      <c r="P41" s="136">
        <f>IF(J41="D",IF(H41="",0,F41),0)</f>
        <v>0</v>
      </c>
      <c r="Q41" s="137"/>
    </row>
    <row r="42" spans="1:17" customHeight="1" ht="13.2">
      <c r="A42" s="143">
        <f>+'LIQ 1'!B42</f>
        <v/>
      </c>
      <c r="B42" s="143">
        <f>+'LIQ 1'!C42</f>
        <v>0</v>
      </c>
      <c r="C42" s="144">
        <f>+'LIQ 1'!D42</f>
        <v/>
      </c>
      <c r="D42" s="143">
        <f>+'LIQ 1'!E42</f>
        <v>0</v>
      </c>
      <c r="E42" s="143">
        <f>+'LIQ 1'!F42</f>
        <v/>
      </c>
      <c r="F42" s="2">
        <f>ABS(IF(G41="D",IF(D42="D",F41+C42,-F41+C42),IF(D42="D",F41-C42,F41+C42)))</f>
        <v>155000</v>
      </c>
      <c r="G42" s="121" t="b">
        <f>IF(G41="D",IF(D42="D",IF((F41+C42)&gt;0,"D","H"),IF(D42="H",IF((F41-C42)&gt;0,"D","H"))),IF(D42="D",IF((F41-C42)&gt;0,"H","D"),IF(D42="H",IF((F41-C42)&gt;0,"H","H"))))</f>
        <v>0</v>
      </c>
      <c r="H42" s="122">
        <f>+IF(IF(E43="",$A$6-E42,E43-E42)=0,"",IF(E43="",$A$6-E42,E43-E42))</f>
        <v>44089</v>
      </c>
      <c r="I42" s="173">
        <f>+IF(D42="H",IF(E42&gt;A42,A42,E42),IF(E42&lt;A42,A42,E42))</f>
        <v/>
      </c>
      <c r="J42" t="str">
        <f>IF(I42="","",G42)</f>
        <v/>
      </c>
      <c r="K42" s="124"/>
      <c r="L42" s="136">
        <f>IF(H42="",0,(IF(G42="D",0,(F42*H42)/100)))</f>
        <v>68337950</v>
      </c>
      <c r="M42" s="136">
        <f>ROUND(IF(L42=0,(IF(H42="",0,((IF(E42&lt;$L$4,IF(ABS(F42)&lt;$N$2,0,ROUND(((ABS(F42)-$N$2)*H42)/100,2)),IF(ABS(F42)&lt;$N$4,0,ROUND(((ABS(F42)-$N$4)*H42)/100,2))))))),0),2)</f>
        <v>0</v>
      </c>
      <c r="N42" s="136">
        <f>ROUND(IF(H42="",0,((IF(L42=0,(IF(E42&lt;$L$4,IF(ABS(F42)&gt;$N$2,ROUND(($N$2*H42/100),2),ABS(F42)*H42/100),IF(ABS(F42)&gt;$N$4,ROUND(($N$4*H42/100),2),ABS(F42)*H42/100))),0)))),2)</f>
        <v>0</v>
      </c>
      <c r="O42" s="137"/>
      <c r="P42" s="136">
        <f>IF(J42="D",IF(H42="",0,F42),0)</f>
        <v>0</v>
      </c>
      <c r="Q42" s="137"/>
    </row>
    <row r="43" spans="1:17" customHeight="1" ht="13.2">
      <c r="A43" s="143">
        <f>+'LIQ 1'!B43</f>
        <v/>
      </c>
      <c r="B43" s="143">
        <f>+'LIQ 1'!C43</f>
        <v>0</v>
      </c>
      <c r="C43" s="144">
        <f>+'LIQ 1'!D43</f>
        <v/>
      </c>
      <c r="D43" s="143">
        <f>+'LIQ 1'!E43</f>
        <v>0</v>
      </c>
      <c r="E43" s="143">
        <f>+'LIQ 1'!F43</f>
        <v/>
      </c>
      <c r="F43" s="2">
        <f>ABS(IF(G42="D",IF(D43="D",F42+C43,-F42+C43),IF(D43="D",F42-C43,F42+C43)))</f>
        <v>155000</v>
      </c>
      <c r="G43" s="121" t="b">
        <f>IF(G42="D",IF(D43="D",IF((F42+C43)&gt;0,"D","H"),IF(D43="H",IF((F42-C43)&gt;0,"D","H"))),IF(D43="D",IF((F42-C43)&gt;0,"H","D"),IF(D43="H",IF((F42-C43)&gt;0,"H","H"))))</f>
        <v>0</v>
      </c>
      <c r="H43" s="122">
        <f>+IF(IF(E44="",$A$6-E43,E44-E43)=0,"",IF(E44="",$A$6-E43,E44-E43))</f>
        <v>44089</v>
      </c>
      <c r="I43" s="173">
        <f>+IF(D43="H",IF(E43&gt;A43,A43,E43),IF(E43&lt;A43,A43,E43))</f>
        <v/>
      </c>
      <c r="J43" t="str">
        <f>IF(I43="","",G43)</f>
        <v/>
      </c>
      <c r="K43" s="124"/>
      <c r="L43" s="136">
        <f>IF(H43="",0,(IF(G43="D",0,(F43*H43)/100)))</f>
        <v>68337950</v>
      </c>
      <c r="M43" s="136">
        <f>ROUND(IF(L43=0,(IF(H43="",0,((IF(E43&lt;$L$4,IF(ABS(F43)&lt;$N$2,0,ROUND(((ABS(F43)-$N$2)*H43)/100,2)),IF(ABS(F43)&lt;$N$4,0,ROUND(((ABS(F43)-$N$4)*H43)/100,2))))))),0),2)</f>
        <v>0</v>
      </c>
      <c r="N43" s="136">
        <f>ROUND(IF(H43="",0,((IF(L43=0,(IF(E43&lt;$L$4,IF(ABS(F43)&gt;$N$2,ROUND(($N$2*H43/100),2),ABS(F43)*H43/100),IF(ABS(F43)&gt;$N$4,ROUND(($N$4*H43/100),2),ABS(F43)*H43/100))),0)))),2)</f>
        <v>0</v>
      </c>
      <c r="O43" s="137"/>
      <c r="P43" s="136">
        <f>IF(J43="D",IF(H43="",0,F43),0)</f>
        <v>0</v>
      </c>
      <c r="Q43" s="137"/>
    </row>
    <row r="44" spans="1:17" customHeight="1" ht="13.2">
      <c r="A44" s="143">
        <f>+'LIQ 1'!B44</f>
        <v/>
      </c>
      <c r="B44" s="143">
        <f>+'LIQ 1'!C44</f>
        <v>0</v>
      </c>
      <c r="C44" s="144">
        <f>+'LIQ 1'!D44</f>
        <v/>
      </c>
      <c r="D44" s="143">
        <f>+'LIQ 1'!E44</f>
        <v>0</v>
      </c>
      <c r="E44" s="143">
        <f>+'LIQ 1'!F44</f>
        <v/>
      </c>
      <c r="F44" s="2">
        <f>ABS(IF(G43="D",IF(D44="D",F43+C44,-F43+C44),IF(D44="D",F43-C44,F43+C44)))</f>
        <v>155000</v>
      </c>
      <c r="G44" s="121" t="b">
        <f>IF(G43="D",IF(D44="D",IF((F43+C44)&gt;0,"D","H"),IF(D44="H",IF((F43-C44)&gt;0,"D","H"))),IF(D44="D",IF((F43-C44)&gt;0,"H","D"),IF(D44="H",IF((F43-C44)&gt;0,"H","H"))))</f>
        <v>0</v>
      </c>
      <c r="H44" s="122">
        <f>+IF(IF(E45="",$A$6-E44,E45-E44)=0,"",IF(E45="",$A$6-E44,E45-E44))</f>
        <v>44089</v>
      </c>
      <c r="I44" s="173">
        <f>+IF(D44="H",IF(E44&gt;A44,A44,E44),IF(E44&lt;A44,A44,E44))</f>
        <v/>
      </c>
      <c r="J44" t="str">
        <f>IF(I44="","",G44)</f>
        <v/>
      </c>
      <c r="K44" s="124"/>
      <c r="L44" s="136">
        <f>IF(H44="",0,(IF(G44="D",0,(F44*H44)/100)))</f>
        <v>68337950</v>
      </c>
      <c r="M44" s="136">
        <f>ROUND(IF(L44=0,(IF(H44="",0,((IF(E44&lt;$L$4,IF(ABS(F44)&lt;$N$2,0,ROUND(((ABS(F44)-$N$2)*H44)/100,2)),IF(ABS(F44)&lt;$N$4,0,ROUND(((ABS(F44)-$N$4)*H44)/100,2))))))),0),2)</f>
        <v>0</v>
      </c>
      <c r="N44" s="136">
        <f>ROUND(IF(H44="",0,((IF(L44=0,(IF(E44&lt;$L$4,IF(ABS(F44)&gt;$N$2,ROUND(($N$2*H44/100),2),ABS(F44)*H44/100),IF(ABS(F44)&gt;$N$4,ROUND(($N$4*H44/100),2),ABS(F44)*H44/100))),0)))),2)</f>
        <v>0</v>
      </c>
      <c r="O44" s="137"/>
      <c r="P44" s="136">
        <f>IF(J44="D",IF(H44="",0,F44),0)</f>
        <v>0</v>
      </c>
      <c r="Q44" s="137"/>
    </row>
    <row r="45" spans="1:17" customHeight="1" ht="13.2">
      <c r="A45" s="143">
        <f>+'LIQ 1'!B45</f>
        <v/>
      </c>
      <c r="B45" s="143">
        <f>+'LIQ 1'!C45</f>
        <v>0</v>
      </c>
      <c r="C45" s="144">
        <f>+'LIQ 1'!D45</f>
        <v/>
      </c>
      <c r="D45" s="143">
        <f>+'LIQ 1'!E45</f>
        <v>0</v>
      </c>
      <c r="E45" s="143">
        <f>+'LIQ 1'!F45</f>
        <v/>
      </c>
      <c r="F45" s="2">
        <f>ABS(IF(G44="D",IF(D45="D",F44+C45,-F44+C45),IF(D45="D",F44-C45,F44+C45)))</f>
        <v>155000</v>
      </c>
      <c r="G45" s="121" t="b">
        <f>IF(G44="D",IF(D45="D",IF((F44+C45)&gt;0,"D","H"),IF(D45="H",IF((F44-C45)&gt;0,"D","H"))),IF(D45="D",IF((F44-C45)&gt;0,"H","D"),IF(D45="H",IF((F44-C45)&gt;0,"H","H"))))</f>
        <v>0</v>
      </c>
      <c r="H45" s="122">
        <f>+IF(IF(E46="",$A$6-E45,E46-E45)=0,"",IF(E46="",$A$6-E45,E46-E45))</f>
        <v>44089</v>
      </c>
      <c r="I45" s="173">
        <f>+IF(D45="H",IF(E45&gt;A45,A45,E45),IF(E45&lt;A45,A45,E45))</f>
        <v/>
      </c>
      <c r="J45" t="str">
        <f>IF(I45="","",G45)</f>
        <v/>
      </c>
      <c r="K45" s="124"/>
      <c r="L45" s="136">
        <f>IF(H45="",0,(IF(G45="D",0,(F45*H45)/100)))</f>
        <v>68337950</v>
      </c>
      <c r="M45" s="136">
        <f>ROUND(IF(L45=0,(IF(H45="",0,((IF(E45&lt;$L$4,IF(ABS(F45)&lt;$N$2,0,ROUND(((ABS(F45)-$N$2)*H45)/100,2)),IF(ABS(F45)&lt;$N$4,0,ROUND(((ABS(F45)-$N$4)*H45)/100,2))))))),0),2)</f>
        <v>0</v>
      </c>
      <c r="N45" s="136">
        <f>ROUND(IF(H45="",0,((IF(L45=0,(IF(E45&lt;$L$4,IF(ABS(F45)&gt;$N$2,ROUND(($N$2*H45/100),2),ABS(F45)*H45/100),IF(ABS(F45)&gt;$N$4,ROUND(($N$4*H45/100),2),ABS(F45)*H45/100))),0)))),2)</f>
        <v>0</v>
      </c>
      <c r="O45" s="137"/>
      <c r="P45" s="136">
        <f>IF(J45="D",IF(H45="",0,F45),0)</f>
        <v>0</v>
      </c>
      <c r="Q45" s="137"/>
    </row>
    <row r="46" spans="1:17" customHeight="1" ht="13.2">
      <c r="A46" s="143">
        <f>+'LIQ 1'!B46</f>
        <v/>
      </c>
      <c r="B46" s="143">
        <f>+'LIQ 1'!C46</f>
        <v>0</v>
      </c>
      <c r="C46" s="144">
        <f>+'LIQ 1'!D46</f>
        <v/>
      </c>
      <c r="D46" s="143">
        <f>+'LIQ 1'!E46</f>
        <v>0</v>
      </c>
      <c r="E46" s="143">
        <f>+'LIQ 1'!F46</f>
        <v/>
      </c>
      <c r="F46" s="2">
        <f>ABS(IF(G45="D",IF(D46="D",F45+C46,-F45+C46),IF(D46="D",F45-C46,F45+C46)))</f>
        <v>155000</v>
      </c>
      <c r="G46" s="121" t="b">
        <f>IF(G45="D",IF(D46="D",IF((F45+C46)&gt;0,"D","H"),IF(D46="H",IF((F45-C46)&gt;0,"D","H"))),IF(D46="D",IF((F45-C46)&gt;0,"H","D"),IF(D46="H",IF((F45-C46)&gt;0,"H","H"))))</f>
        <v>0</v>
      </c>
      <c r="H46" s="122">
        <f>+IF(IF(E47="",$A$6-E46,E47-E46)=0,"",IF(E47="",$A$6-E46,E47-E46))</f>
        <v>44089</v>
      </c>
      <c r="I46" s="173">
        <f>+IF(D46="H",IF(E46&gt;A46,A46,E46),IF(E46&lt;A46,A46,E46))</f>
        <v/>
      </c>
      <c r="J46" t="str">
        <f>IF(I46="","",G46)</f>
        <v/>
      </c>
      <c r="K46" s="124"/>
      <c r="L46" s="136">
        <f>IF(H46="",0,(IF(G46="D",0,(F46*H46)/100)))</f>
        <v>68337950</v>
      </c>
      <c r="M46" s="136">
        <f>ROUND(IF(L46=0,(IF(H46="",0,((IF(E46&lt;$L$4,IF(ABS(F46)&lt;$N$2,0,ROUND(((ABS(F46)-$N$2)*H46)/100,2)),IF(ABS(F46)&lt;$N$4,0,ROUND(((ABS(F46)-$N$4)*H46)/100,2))))))),0),2)</f>
        <v>0</v>
      </c>
      <c r="N46" s="136">
        <f>ROUND(IF(H46="",0,((IF(L46=0,(IF(E46&lt;$L$4,IF(ABS(F46)&gt;$N$2,ROUND(($N$2*H46/100),2),ABS(F46)*H46/100),IF(ABS(F46)&gt;$N$4,ROUND(($N$4*H46/100),2),ABS(F46)*H46/100))),0)))),2)</f>
        <v>0</v>
      </c>
      <c r="O46" s="137"/>
      <c r="P46" s="136">
        <f>IF(J46="D",IF(H46="",0,F46),0)</f>
        <v>0</v>
      </c>
      <c r="Q46" s="137"/>
    </row>
    <row r="47" spans="1:17" customHeight="1" ht="13.2">
      <c r="A47" s="143">
        <f>+'LIQ 1'!B47</f>
        <v/>
      </c>
      <c r="B47" s="143">
        <f>+'LIQ 1'!C47</f>
        <v>0</v>
      </c>
      <c r="C47" s="144">
        <f>+'LIQ 1'!D47</f>
        <v/>
      </c>
      <c r="D47" s="143">
        <f>+'LIQ 1'!E47</f>
        <v>0</v>
      </c>
      <c r="E47" s="143">
        <f>+'LIQ 1'!F47</f>
        <v/>
      </c>
      <c r="F47" s="2">
        <f>ABS(IF(G46="D",IF(D47="D",F46+C47,-F46+C47),IF(D47="D",F46-C47,F46+C47)))</f>
        <v>155000</v>
      </c>
      <c r="G47" s="121" t="b">
        <f>IF(G46="D",IF(D47="D",IF((F46+C47)&gt;0,"D","H"),IF(D47="H",IF((F46-C47)&gt;0,"D","H"))),IF(D47="D",IF((F46-C47)&gt;0,"H","D"),IF(D47="H",IF((F46-C47)&gt;0,"H","H"))))</f>
        <v>0</v>
      </c>
      <c r="H47" s="122">
        <f>+IF(IF(E48="",$A$6-E47,E48-E47)=0,"",IF(E48="",$A$6-E47,E48-E47))</f>
        <v>44089</v>
      </c>
      <c r="I47" s="173">
        <f>+IF(D47="H",IF(E47&gt;A47,A47,E47),IF(E47&lt;A47,A47,E47))</f>
        <v/>
      </c>
      <c r="J47" t="str">
        <f>IF(I47="","",G47)</f>
        <v/>
      </c>
      <c r="K47" s="124"/>
      <c r="L47" s="136">
        <f>IF(H47="",0,(IF(G47="D",0,(F47*H47)/100)))</f>
        <v>68337950</v>
      </c>
      <c r="M47" s="136">
        <f>ROUND(IF(L47=0,(IF(H47="",0,((IF(E47&lt;$L$4,IF(ABS(F47)&lt;$N$2,0,ROUND(((ABS(F47)-$N$2)*H47)/100,2)),IF(ABS(F47)&lt;$N$4,0,ROUND(((ABS(F47)-$N$4)*H47)/100,2))))))),0),2)</f>
        <v>0</v>
      </c>
      <c r="N47" s="136">
        <f>ROUND(IF(H47="",0,((IF(L47=0,(IF(E47&lt;$L$4,IF(ABS(F47)&gt;$N$2,ROUND(($N$2*H47/100),2),ABS(F47)*H47/100),IF(ABS(F47)&gt;$N$4,ROUND(($N$4*H47/100),2),ABS(F47)*H47/100))),0)))),2)</f>
        <v>0</v>
      </c>
      <c r="O47" s="137"/>
      <c r="P47" s="136">
        <f>IF(J47="D",IF(H47="",0,F47),0)</f>
        <v>0</v>
      </c>
      <c r="Q47" s="137"/>
    </row>
    <row r="48" spans="1:17" customHeight="1" ht="13.2">
      <c r="A48" s="143">
        <f>+'LIQ 1'!B48</f>
        <v/>
      </c>
      <c r="B48" s="143">
        <f>+'LIQ 1'!C48</f>
        <v>0</v>
      </c>
      <c r="C48" s="144">
        <f>+'LIQ 1'!D48</f>
        <v/>
      </c>
      <c r="D48" s="143">
        <f>+'LIQ 1'!E48</f>
        <v>0</v>
      </c>
      <c r="E48" s="143">
        <f>+'LIQ 1'!F48</f>
        <v/>
      </c>
      <c r="F48" s="2">
        <f>ABS(IF(G47="D",IF(D48="D",F47+C48,-F47+C48),IF(D48="D",F47-C48,F47+C48)))</f>
        <v>155000</v>
      </c>
      <c r="G48" s="121" t="b">
        <f>IF(G47="D",IF(D48="D",IF((F47+C48)&gt;0,"D","H"),IF(D48="H",IF((F47-C48)&gt;0,"D","H"))),IF(D48="D",IF((F47-C48)&gt;0,"H","D"),IF(D48="H",IF((F47-C48)&gt;0,"H","H"))))</f>
        <v>0</v>
      </c>
      <c r="H48" s="122">
        <f>+IF(IF(E49="",$A$6-E48,E49-E48)=0,"",IF(E49="",$A$6-E48,E49-E48))</f>
        <v>44089</v>
      </c>
      <c r="I48" s="173">
        <f>+IF(D48="H",IF(E48&gt;A48,A48,E48),IF(E48&lt;A48,A48,E48))</f>
        <v/>
      </c>
      <c r="J48" t="str">
        <f>IF(I48="","",G48)</f>
        <v/>
      </c>
      <c r="K48" s="124"/>
      <c r="L48" s="136">
        <f>IF(H48="",0,(IF(G48="D",0,(F48*H48)/100)))</f>
        <v>68337950</v>
      </c>
      <c r="M48" s="136">
        <f>ROUND(IF(L48=0,(IF(H48="",0,((IF(E48&lt;$L$4,IF(ABS(F48)&lt;$N$2,0,ROUND(((ABS(F48)-$N$2)*H48)/100,2)),IF(ABS(F48)&lt;$N$4,0,ROUND(((ABS(F48)-$N$4)*H48)/100,2))))))),0),2)</f>
        <v>0</v>
      </c>
      <c r="N48" s="136">
        <f>ROUND(IF(H48="",0,((IF(L48=0,(IF(E48&lt;$L$4,IF(ABS(F48)&gt;$N$2,ROUND(($N$2*H48/100),2),ABS(F48)*H48/100),IF(ABS(F48)&gt;$N$4,ROUND(($N$4*H48/100),2),ABS(F48)*H48/100))),0)))),2)</f>
        <v>0</v>
      </c>
      <c r="O48" s="137"/>
      <c r="P48" s="136">
        <f>IF(J48="D",IF(H48="",0,F48),0)</f>
        <v>0</v>
      </c>
      <c r="Q48" s="137"/>
    </row>
    <row r="49" spans="1:17" customHeight="1" ht="13.2">
      <c r="A49" s="143">
        <f>+'LIQ 1'!B49</f>
        <v/>
      </c>
      <c r="B49" s="143">
        <f>+'LIQ 1'!C49</f>
        <v>0</v>
      </c>
      <c r="C49" s="144">
        <f>+'LIQ 1'!D49</f>
        <v/>
      </c>
      <c r="D49" s="143">
        <f>+'LIQ 1'!E49</f>
        <v>0</v>
      </c>
      <c r="E49" s="143">
        <f>+'LIQ 1'!F49</f>
        <v/>
      </c>
      <c r="F49" s="2">
        <f>ABS(IF(G48="D",IF(D49="D",F48+C49,-F48+C49),IF(D49="D",F48-C49,F48+C49)))</f>
        <v>155000</v>
      </c>
      <c r="G49" s="121" t="b">
        <f>IF(G48="D",IF(D49="D",IF((F48+C49)&gt;0,"D","H"),IF(D49="H",IF((F48-C49)&gt;0,"D","H"))),IF(D49="D",IF((F48-C49)&gt;0,"H","D"),IF(D49="H",IF((F48-C49)&gt;0,"H","H"))))</f>
        <v>0</v>
      </c>
      <c r="H49" s="122">
        <f>+IF(IF(E50="",$A$6-E49,E50-E49)=0,"",IF(E50="",$A$6-E49,E50-E49))</f>
        <v>44089</v>
      </c>
      <c r="I49" s="173">
        <f>+IF(D49="H",IF(E49&gt;A49,A49,E49),IF(E49&lt;A49,A49,E49))</f>
        <v/>
      </c>
      <c r="J49" t="str">
        <f>IF(I49="","",G49)</f>
        <v/>
      </c>
      <c r="K49" s="124"/>
      <c r="L49" s="136">
        <f>IF(H49="",0,(IF(G49="D",0,(F49*H49)/100)))</f>
        <v>68337950</v>
      </c>
      <c r="M49" s="136">
        <f>ROUND(IF(L49=0,(IF(H49="",0,((IF(E49&lt;$L$4,IF(ABS(F49)&lt;$N$2,0,ROUND(((ABS(F49)-$N$2)*H49)/100,2)),IF(ABS(F49)&lt;$N$4,0,ROUND(((ABS(F49)-$N$4)*H49)/100,2))))))),0),2)</f>
        <v>0</v>
      </c>
      <c r="N49" s="136">
        <f>ROUND(IF(H49="",0,((IF(L49=0,(IF(E49&lt;$L$4,IF(ABS(F49)&gt;$N$2,ROUND(($N$2*H49/100),2),ABS(F49)*H49/100),IF(ABS(F49)&gt;$N$4,ROUND(($N$4*H49/100),2),ABS(F49)*H49/100))),0)))),2)</f>
        <v>0</v>
      </c>
      <c r="O49" s="137"/>
      <c r="P49" s="136">
        <f>IF(J49="D",IF(H49="",0,F49),0)</f>
        <v>0</v>
      </c>
      <c r="Q49" s="137"/>
    </row>
    <row r="50" spans="1:17" customHeight="1" ht="13.2">
      <c r="A50" s="143">
        <f>+'LIQ 1'!B50</f>
        <v/>
      </c>
      <c r="B50" s="143">
        <f>+'LIQ 1'!C50</f>
        <v>0</v>
      </c>
      <c r="C50" s="144">
        <f>+'LIQ 1'!D50</f>
        <v/>
      </c>
      <c r="D50" s="143">
        <f>+'LIQ 1'!E50</f>
        <v>0</v>
      </c>
      <c r="E50" s="143">
        <f>+'LIQ 1'!F50</f>
        <v/>
      </c>
      <c r="F50" s="2">
        <f>ABS(IF(G49="D",IF(D50="D",F49+C50,-F49+C50),IF(D50="D",F49-C50,F49+C50)))</f>
        <v>155000</v>
      </c>
      <c r="G50" s="121" t="b">
        <f>IF(G49="D",IF(D50="D",IF((F49+C50)&gt;0,"D","H"),IF(D50="H",IF((F49-C50)&gt;0,"D","H"))),IF(D50="D",IF((F49-C50)&gt;0,"H","D"),IF(D50="H",IF((F49-C50)&gt;0,"H","H"))))</f>
        <v>0</v>
      </c>
      <c r="H50" s="122">
        <f>+IF(IF(E51="",$A$6-E50,E51-E50)=0,"",IF(E51="",$A$6-E50,E51-E50))</f>
        <v>44089</v>
      </c>
      <c r="I50" s="173">
        <f>+IF(D50="H",IF(E50&gt;A50,A50,E50),IF(E50&lt;A50,A50,E50))</f>
        <v/>
      </c>
      <c r="J50" t="str">
        <f>IF(I50="","",G50)</f>
        <v/>
      </c>
      <c r="K50" s="124"/>
      <c r="L50" s="136">
        <f>IF(H50="",0,(IF(G50="D",0,(F50*H50)/100)))</f>
        <v>68337950</v>
      </c>
      <c r="M50" s="136">
        <f>ROUND(IF(L50=0,(IF(H50="",0,((IF(E50&lt;$L$4,IF(ABS(F50)&lt;$N$2,0,ROUND(((ABS(F50)-$N$2)*H50)/100,2)),IF(ABS(F50)&lt;$N$4,0,ROUND(((ABS(F50)-$N$4)*H50)/100,2))))))),0),2)</f>
        <v>0</v>
      </c>
      <c r="N50" s="136">
        <f>ROUND(IF(H50="",0,((IF(L50=0,(IF(E50&lt;$L$4,IF(ABS(F50)&gt;$N$2,ROUND(($N$2*H50/100),2),ABS(F50)*H50/100),IF(ABS(F50)&gt;$N$4,ROUND(($N$4*H50/100),2),ABS(F50)*H50/100))),0)))),2)</f>
        <v>0</v>
      </c>
      <c r="O50" s="137"/>
      <c r="P50" s="136">
        <f>IF(J50="D",IF(H50="",0,F50),0)</f>
        <v>0</v>
      </c>
      <c r="Q50" s="137"/>
    </row>
    <row r="51" spans="1:17" customHeight="1" ht="13.2">
      <c r="A51" s="143">
        <f>+'LIQ 1'!B51</f>
        <v/>
      </c>
      <c r="B51" s="143">
        <f>+'LIQ 1'!C51</f>
        <v>0</v>
      </c>
      <c r="C51" s="144">
        <f>+'LIQ 1'!D51</f>
        <v/>
      </c>
      <c r="D51" s="143">
        <f>+'LIQ 1'!E51</f>
        <v>0</v>
      </c>
      <c r="E51" s="143">
        <f>+'LIQ 1'!F51</f>
        <v/>
      </c>
      <c r="F51" s="2">
        <f>ABS(IF(G50="D",IF(D51="D",F50+C51,-F50+C51),IF(D51="D",F50-C51,F50+C51)))</f>
        <v>155000</v>
      </c>
      <c r="G51" s="121" t="b">
        <f>IF(G50="D",IF(D51="D",IF((F50+C51)&gt;0,"D","H"),IF(D51="H",IF((F50-C51)&gt;0,"D","H"))),IF(D51="D",IF((F50-C51)&gt;0,"H","D"),IF(D51="H",IF((F50-C51)&gt;0,"H","H"))))</f>
        <v>0</v>
      </c>
      <c r="H51" s="122">
        <f>+IF(IF(E52="",$A$6-E51,E52-E51)=0,"",IF(E52="",$A$6-E51,E52-E51))</f>
        <v>44089</v>
      </c>
      <c r="I51" s="173">
        <f>+IF(D51="H",IF(E51&gt;A51,A51,E51),IF(E51&lt;A51,A51,E51))</f>
        <v/>
      </c>
      <c r="J51" t="str">
        <f>IF(I51="","",G51)</f>
        <v/>
      </c>
      <c r="K51" s="124"/>
      <c r="L51" s="136">
        <f>IF(H51="",0,(IF(G51="D",0,(F51*H51)/100)))</f>
        <v>68337950</v>
      </c>
      <c r="M51" s="136">
        <f>ROUND(IF(L51=0,(IF(H51="",0,((IF(E51&lt;$L$4,IF(ABS(F51)&lt;$N$2,0,ROUND(((ABS(F51)-$N$2)*H51)/100,2)),IF(ABS(F51)&lt;$N$4,0,ROUND(((ABS(F51)-$N$4)*H51)/100,2))))))),0),2)</f>
        <v>0</v>
      </c>
      <c r="N51" s="136">
        <f>ROUND(IF(H51="",0,((IF(L51=0,(IF(E51&lt;$L$4,IF(ABS(F51)&gt;$N$2,ROUND(($N$2*H51/100),2),ABS(F51)*H51/100),IF(ABS(F51)&gt;$N$4,ROUND(($N$4*H51/100),2),ABS(F51)*H51/100))),0)))),2)</f>
        <v>0</v>
      </c>
      <c r="O51" s="137"/>
      <c r="P51" s="136">
        <f>IF(J51="D",IF(H51="",0,F51),0)</f>
        <v>0</v>
      </c>
      <c r="Q51" s="137"/>
    </row>
    <row r="52" spans="1:17" customHeight="1" ht="13.2">
      <c r="A52" s="143">
        <f>+'LIQ 1'!B52</f>
        <v/>
      </c>
      <c r="B52" s="143">
        <f>+'LIQ 1'!C52</f>
        <v>0</v>
      </c>
      <c r="C52" s="144">
        <f>+'LIQ 1'!D52</f>
        <v/>
      </c>
      <c r="D52" s="143">
        <f>+'LIQ 1'!E52</f>
        <v>0</v>
      </c>
      <c r="E52" s="143">
        <f>+'LIQ 1'!F52</f>
        <v/>
      </c>
      <c r="F52" s="2">
        <f>ABS(IF(G51="D",IF(D52="D",F51+C52,-F51+C52),IF(D52="D",F51-C52,F51+C52)))</f>
        <v>155000</v>
      </c>
      <c r="G52" s="121" t="b">
        <f>IF(G51="D",IF(D52="D",IF((F51+C52)&gt;0,"D","H"),IF(D52="H",IF((F51-C52)&gt;0,"D","H"))),IF(D52="D",IF((F51-C52)&gt;0,"H","D"),IF(D52="H",IF((F51-C52)&gt;0,"H","H"))))</f>
        <v>0</v>
      </c>
      <c r="H52" s="122">
        <f>+IF(IF(E53="",$A$6-E52,E53-E52)=0,"",IF(E53="",$A$6-E52,E53-E52))</f>
        <v>44089</v>
      </c>
      <c r="I52" s="173">
        <f>+IF(D52="H",IF(E52&gt;A52,A52,E52),IF(E52&lt;A52,A52,E52))</f>
        <v/>
      </c>
      <c r="J52" t="str">
        <f>IF(I52="","",G52)</f>
        <v/>
      </c>
      <c r="K52" s="124"/>
      <c r="L52" s="136">
        <f>IF(H52="",0,(IF(G52="D",0,(F52*H52)/100)))</f>
        <v>68337950</v>
      </c>
      <c r="M52" s="136">
        <f>ROUND(IF(L52=0,(IF(H52="",0,((IF(E52&lt;$L$4,IF(ABS(F52)&lt;$N$2,0,ROUND(((ABS(F52)-$N$2)*H52)/100,2)),IF(ABS(F52)&lt;$N$4,0,ROUND(((ABS(F52)-$N$4)*H52)/100,2))))))),0),2)</f>
        <v>0</v>
      </c>
      <c r="N52" s="136">
        <f>ROUND(IF(H52="",0,((IF(L52=0,(IF(E52&lt;$L$4,IF(ABS(F52)&gt;$N$2,ROUND(($N$2*H52/100),2),ABS(F52)*H52/100),IF(ABS(F52)&gt;$N$4,ROUND(($N$4*H52/100),2),ABS(F52)*H52/100))),0)))),2)</f>
        <v>0</v>
      </c>
      <c r="O52" s="137"/>
      <c r="P52" s="136">
        <f>IF(J52="D",IF(H52="",0,F52),0)</f>
        <v>0</v>
      </c>
      <c r="Q52" s="137"/>
    </row>
    <row r="53" spans="1:17" customHeight="1" ht="13.2">
      <c r="A53" s="143">
        <f>+'LIQ 1'!B53</f>
        <v/>
      </c>
      <c r="B53" s="143">
        <f>+'LIQ 1'!C53</f>
        <v>0</v>
      </c>
      <c r="C53" s="144">
        <f>+'LIQ 1'!D53</f>
        <v/>
      </c>
      <c r="D53" s="143">
        <f>+'LIQ 1'!E53</f>
        <v>0</v>
      </c>
      <c r="E53" s="143">
        <f>+'LIQ 1'!F53</f>
        <v/>
      </c>
      <c r="F53" s="2">
        <f>ABS(IF(G52="D",IF(D53="D",F52+C53,-F52+C53),IF(D53="D",F52-C53,F52+C53)))</f>
        <v>155000</v>
      </c>
      <c r="G53" s="121" t="b">
        <f>IF(G52="D",IF(D53="D",IF((F52+C53)&gt;0,"D","H"),IF(D53="H",IF((F52-C53)&gt;0,"D","H"))),IF(D53="D",IF((F52-C53)&gt;0,"H","D"),IF(D53="H",IF((F52-C53)&gt;0,"H","H"))))</f>
        <v>0</v>
      </c>
      <c r="H53" s="122">
        <f>+IF(IF(E54="",$A$6-E53,E54-E53)=0,"",IF(E54="",$A$6-E53,E54-E53))</f>
        <v>44089</v>
      </c>
      <c r="I53" s="173">
        <f>+IF(D53="H",IF(E53&gt;A53,A53,E53),IF(E53&lt;A53,A53,E53))</f>
        <v/>
      </c>
      <c r="J53" t="str">
        <f>IF(I53="","",G53)</f>
        <v/>
      </c>
      <c r="K53" s="124"/>
      <c r="L53" s="136">
        <f>IF(H53="",0,(IF(G53="D",0,(F53*H53)/100)))</f>
        <v>68337950</v>
      </c>
      <c r="M53" s="136">
        <f>ROUND(IF(L53=0,(IF(H53="",0,((IF(E53&lt;$L$4,IF(ABS(F53)&lt;$N$2,0,ROUND(((ABS(F53)-$N$2)*H53)/100,2)),IF(ABS(F53)&lt;$N$4,0,ROUND(((ABS(F53)-$N$4)*H53)/100,2))))))),0),2)</f>
        <v>0</v>
      </c>
      <c r="N53" s="136">
        <f>ROUND(IF(H53="",0,((IF(L53=0,(IF(E53&lt;$L$4,IF(ABS(F53)&gt;$N$2,ROUND(($N$2*H53/100),2),ABS(F53)*H53/100),IF(ABS(F53)&gt;$N$4,ROUND(($N$4*H53/100),2),ABS(F53)*H53/100))),0)))),2)</f>
        <v>0</v>
      </c>
      <c r="O53" s="137"/>
      <c r="P53" s="136">
        <f>IF(J53="D",IF(H53="",0,F53),0)</f>
        <v>0</v>
      </c>
      <c r="Q53" s="137"/>
    </row>
    <row r="54" spans="1:17" customHeight="1" ht="13.2">
      <c r="A54" s="143">
        <f>+'LIQ 1'!B54</f>
        <v/>
      </c>
      <c r="B54" s="143">
        <f>+'LIQ 1'!C54</f>
        <v>0</v>
      </c>
      <c r="C54" s="144">
        <f>+'LIQ 1'!D54</f>
        <v/>
      </c>
      <c r="D54" s="143">
        <f>+'LIQ 1'!E54</f>
        <v>0</v>
      </c>
      <c r="E54" s="143">
        <f>+'LIQ 1'!F54</f>
        <v/>
      </c>
      <c r="F54" s="2">
        <f>ABS(IF(G53="D",IF(D54="D",F53+C54,-F53+C54),IF(D54="D",F53-C54,F53+C54)))</f>
        <v>155000</v>
      </c>
      <c r="G54" s="121" t="b">
        <f>IF(G53="D",IF(D54="D",IF((F53+C54)&gt;0,"D","H"),IF(D54="H",IF((F53-C54)&gt;0,"D","H"))),IF(D54="D",IF((F53-C54)&gt;0,"H","D"),IF(D54="H",IF((F53-C54)&gt;0,"H","H"))))</f>
        <v>0</v>
      </c>
      <c r="H54" s="122">
        <f>+IF(IF(E55="",$A$6-E54,E55-E54)=0,"",IF(E55="",$A$6-E54,E55-E54))</f>
        <v>44089</v>
      </c>
      <c r="I54" s="173">
        <f>+IF(D54="H",IF(E54&gt;A54,A54,E54),IF(E54&lt;A54,A54,E54))</f>
        <v/>
      </c>
      <c r="J54" t="str">
        <f>IF(I54="","",G54)</f>
        <v/>
      </c>
      <c r="K54" s="124"/>
      <c r="L54" s="136">
        <f>IF(H54="",0,(IF(G54="D",0,(F54*H54)/100)))</f>
        <v>68337950</v>
      </c>
      <c r="M54" s="136">
        <f>ROUND(IF(L54=0,(IF(H54="",0,((IF(E54&lt;$L$4,IF(ABS(F54)&lt;$N$2,0,ROUND(((ABS(F54)-$N$2)*H54)/100,2)),IF(ABS(F54)&lt;$N$4,0,ROUND(((ABS(F54)-$N$4)*H54)/100,2))))))),0),2)</f>
        <v>0</v>
      </c>
      <c r="N54" s="136">
        <f>ROUND(IF(H54="",0,((IF(L54=0,(IF(E54&lt;$L$4,IF(ABS(F54)&gt;$N$2,ROUND(($N$2*H54/100),2),ABS(F54)*H54/100),IF(ABS(F54)&gt;$N$4,ROUND(($N$4*H54/100),2),ABS(F54)*H54/100))),0)))),2)</f>
        <v>0</v>
      </c>
      <c r="O54" s="137"/>
      <c r="P54" s="136">
        <f>IF(J54="D",IF(H54="",0,F54),0)</f>
        <v>0</v>
      </c>
      <c r="Q54" s="137"/>
    </row>
    <row r="55" spans="1:17" customHeight="1" ht="13.2">
      <c r="A55" s="143">
        <f>+'LIQ 1'!B55</f>
        <v/>
      </c>
      <c r="B55" s="143">
        <f>+'LIQ 1'!C55</f>
        <v>0</v>
      </c>
      <c r="C55" s="144">
        <f>+'LIQ 1'!D55</f>
        <v/>
      </c>
      <c r="D55" s="143">
        <f>+'LIQ 1'!E55</f>
        <v>0</v>
      </c>
      <c r="E55" s="143">
        <f>+'LIQ 1'!F55</f>
        <v/>
      </c>
      <c r="F55" s="2">
        <f>ABS(IF(G54="D",IF(D55="D",F54+C55,-F54+C55),IF(D55="D",F54-C55,F54+C55)))</f>
        <v>155000</v>
      </c>
      <c r="G55" s="121" t="b">
        <f>IF(G54="D",IF(D55="D",IF((F54+C55)&gt;0,"D","H"),IF(D55="H",IF((F54-C55)&gt;0,"D","H"))),IF(D55="D",IF((F54-C55)&gt;0,"H","D"),IF(D55="H",IF((F54-C55)&gt;0,"H","H"))))</f>
        <v>0</v>
      </c>
      <c r="H55" s="122">
        <f>+IF(IF(E56="",$A$6-E55,E56-E55)=0,"",IF(E56="",$A$6-E55,E56-E55))</f>
        <v>44089</v>
      </c>
      <c r="I55" s="173">
        <f>+IF(D55="H",IF(E55&gt;A55,A55,E55),IF(E55&lt;A55,A55,E55))</f>
        <v/>
      </c>
      <c r="J55" t="str">
        <f>IF(I55="","",G55)</f>
        <v/>
      </c>
      <c r="K55" s="124"/>
      <c r="L55" s="136">
        <f>IF(H55="",0,(IF(G55="D",0,(F55*H55)/100)))</f>
        <v>68337950</v>
      </c>
      <c r="M55" s="136">
        <f>ROUND(IF(L55=0,(IF(H55="",0,((IF(E55&lt;$L$4,IF(ABS(F55)&lt;$N$2,0,ROUND(((ABS(F55)-$N$2)*H55)/100,2)),IF(ABS(F55)&lt;$N$4,0,ROUND(((ABS(F55)-$N$4)*H55)/100,2))))))),0),2)</f>
        <v>0</v>
      </c>
      <c r="N55" s="136">
        <f>ROUND(IF(H55="",0,((IF(L55=0,(IF(E55&lt;$L$4,IF(ABS(F55)&gt;$N$2,ROUND(($N$2*H55/100),2),ABS(F55)*H55/100),IF(ABS(F55)&gt;$N$4,ROUND(($N$4*H55/100),2),ABS(F55)*H55/100))),0)))),2)</f>
        <v>0</v>
      </c>
      <c r="O55" s="137"/>
      <c r="P55" s="136">
        <f>IF(J55="D",IF(H55="",0,F55),0)</f>
        <v>0</v>
      </c>
      <c r="Q55" s="137"/>
    </row>
    <row r="56" spans="1:17" customHeight="1" ht="13.2">
      <c r="A56" s="143">
        <f>+'LIQ 1'!B56</f>
        <v/>
      </c>
      <c r="B56" s="143">
        <f>+'LIQ 1'!C56</f>
        <v>0</v>
      </c>
      <c r="C56" s="144">
        <f>+'LIQ 1'!D56</f>
        <v/>
      </c>
      <c r="D56" s="143">
        <f>+'LIQ 1'!E56</f>
        <v>0</v>
      </c>
      <c r="E56" s="143">
        <f>+'LIQ 1'!F56</f>
        <v/>
      </c>
      <c r="F56" s="2">
        <f>ABS(IF(G55="D",IF(D56="D",F55+C56,-F55+C56),IF(D56="D",F55-C56,F55+C56)))</f>
        <v>155000</v>
      </c>
      <c r="G56" s="121" t="b">
        <f>IF(G55="D",IF(D56="D",IF((F55+C56)&gt;0,"D","H"),IF(D56="H",IF((F55-C56)&gt;0,"D","H"))),IF(D56="D",IF((F55-C56)&gt;0,"H","D"),IF(D56="H",IF((F55-C56)&gt;0,"H","H"))))</f>
        <v>0</v>
      </c>
      <c r="H56" s="122">
        <f>+IF(IF(E57="",$A$6-E56,E57-E56)=0,"",IF(E57="",$A$6-E56,E57-E56))</f>
        <v>44089</v>
      </c>
      <c r="I56" s="173">
        <f>+IF(D56="H",IF(E56&gt;A56,A56,E56),IF(E56&lt;A56,A56,E56))</f>
        <v/>
      </c>
      <c r="J56" t="str">
        <f>IF(I56="","",G56)</f>
        <v/>
      </c>
      <c r="K56" s="124"/>
      <c r="L56" s="136">
        <f>IF(H56="",0,(IF(G56="D",0,(F56*H56)/100)))</f>
        <v>68337950</v>
      </c>
      <c r="M56" s="136">
        <f>ROUND(IF(L56=0,(IF(H56="",0,((IF(E56&lt;$L$4,IF(ABS(F56)&lt;$N$2,0,ROUND(((ABS(F56)-$N$2)*H56)/100,2)),IF(ABS(F56)&lt;$N$4,0,ROUND(((ABS(F56)-$N$4)*H56)/100,2))))))),0),2)</f>
        <v>0</v>
      </c>
      <c r="N56" s="136">
        <f>ROUND(IF(H56="",0,((IF(L56=0,(IF(E56&lt;$L$4,IF(ABS(F56)&gt;$N$2,ROUND(($N$2*H56/100),2),ABS(F56)*H56/100),IF(ABS(F56)&gt;$N$4,ROUND(($N$4*H56/100),2),ABS(F56)*H56/100))),0)))),2)</f>
        <v>0</v>
      </c>
      <c r="O56" s="137"/>
      <c r="P56" s="136">
        <f>IF(J56="D",IF(H56="",0,F56),0)</f>
        <v>0</v>
      </c>
      <c r="Q56" s="137"/>
    </row>
    <row r="57" spans="1:17" customHeight="1" ht="13.2">
      <c r="A57" s="143">
        <f>+'LIQ 1'!B57</f>
        <v/>
      </c>
      <c r="B57" s="143">
        <f>+'LIQ 1'!C57</f>
        <v>0</v>
      </c>
      <c r="C57" s="144">
        <f>+'LIQ 1'!D57</f>
        <v/>
      </c>
      <c r="D57" s="143">
        <f>+'LIQ 1'!E57</f>
        <v>0</v>
      </c>
      <c r="E57" s="143">
        <f>+'LIQ 1'!F57</f>
        <v/>
      </c>
      <c r="F57" s="2">
        <f>ABS(IF(G56="D",IF(D57="D",F56+C57,-F56+C57),IF(D57="D",F56-C57,F56+C57)))</f>
        <v>155000</v>
      </c>
      <c r="G57" s="121" t="b">
        <f>IF(G56="D",IF(D57="D",IF((F56+C57)&gt;0,"D","H"),IF(D57="H",IF((F56-C57)&gt;0,"D","H"))),IF(D57="D",IF((F56-C57)&gt;0,"H","D"),IF(D57="H",IF((F56-C57)&gt;0,"H","H"))))</f>
        <v>0</v>
      </c>
      <c r="H57" s="122">
        <f>+IF(IF(E58="",$A$6-E57,E58-E57)=0,"",IF(E58="",$A$6-E57,E58-E57))</f>
        <v>44089</v>
      </c>
      <c r="I57" s="173">
        <f>+IF(D57="H",IF(E57&gt;A57,A57,E57),IF(E57&lt;A57,A57,E57))</f>
        <v/>
      </c>
      <c r="J57" t="str">
        <f>IF(I57="","",G57)</f>
        <v/>
      </c>
      <c r="K57" s="124"/>
      <c r="L57" s="136">
        <f>IF(H57="",0,(IF(G57="D",0,(F57*H57)/100)))</f>
        <v>68337950</v>
      </c>
      <c r="M57" s="136">
        <f>ROUND(IF(L57=0,(IF(H57="",0,((IF(E57&lt;$L$4,IF(ABS(F57)&lt;$N$2,0,ROUND(((ABS(F57)-$N$2)*H57)/100,2)),IF(ABS(F57)&lt;$N$4,0,ROUND(((ABS(F57)-$N$4)*H57)/100,2))))))),0),2)</f>
        <v>0</v>
      </c>
      <c r="N57" s="136">
        <f>ROUND(IF(H57="",0,((IF(L57=0,(IF(E57&lt;$L$4,IF(ABS(F57)&gt;$N$2,ROUND(($N$2*H57/100),2),ABS(F57)*H57/100),IF(ABS(F57)&gt;$N$4,ROUND(($N$4*H57/100),2),ABS(F57)*H57/100))),0)))),2)</f>
        <v>0</v>
      </c>
      <c r="O57" s="137"/>
      <c r="P57" s="136">
        <f>IF(J57="D",IF(H57="",0,F57),0)</f>
        <v>0</v>
      </c>
      <c r="Q57" s="137"/>
    </row>
    <row r="58" spans="1:17" customHeight="1" ht="13.2">
      <c r="A58" s="143">
        <f>+'LIQ 1'!B58</f>
        <v/>
      </c>
      <c r="B58" s="143">
        <f>+'LIQ 1'!C58</f>
        <v>0</v>
      </c>
      <c r="C58" s="144">
        <f>+'LIQ 1'!D58</f>
        <v/>
      </c>
      <c r="D58" s="143">
        <f>+'LIQ 1'!E58</f>
        <v>0</v>
      </c>
      <c r="E58" s="143">
        <f>+'LIQ 1'!F58</f>
        <v/>
      </c>
      <c r="F58" s="2">
        <f>ABS(IF(G57="D",IF(D58="D",F57+C58,-F57+C58),IF(D58="D",F57-C58,F57+C58)))</f>
        <v>155000</v>
      </c>
      <c r="G58" s="121" t="b">
        <f>IF(G57="D",IF(D58="D",IF((F57+C58)&gt;0,"D","H"),IF(D58="H",IF((F57-C58)&gt;0,"D","H"))),IF(D58="D",IF((F57-C58)&gt;0,"H","D"),IF(D58="H",IF((F57-C58)&gt;0,"H","H"))))</f>
        <v>0</v>
      </c>
      <c r="H58" s="122">
        <f>+IF(IF(E59="",$A$6-E58,E59-E58)=0,"",IF(E59="",$A$6-E58,E59-E58))</f>
        <v>44089</v>
      </c>
      <c r="I58" s="173">
        <f>+IF(D58="H",IF(E58&gt;A58,A58,E58),IF(E58&lt;A58,A58,E58))</f>
        <v/>
      </c>
      <c r="J58" t="str">
        <f>IF(I58="","",G58)</f>
        <v/>
      </c>
      <c r="K58" s="124"/>
      <c r="L58" s="136">
        <f>IF(H58="",0,(IF(G58="D",0,(F58*H58)/100)))</f>
        <v>68337950</v>
      </c>
      <c r="M58" s="136">
        <f>ROUND(IF(L58=0,(IF(H58="",0,((IF(E58&lt;$L$4,IF(ABS(F58)&lt;$N$2,0,ROUND(((ABS(F58)-$N$2)*H58)/100,2)),IF(ABS(F58)&lt;$N$4,0,ROUND(((ABS(F58)-$N$4)*H58)/100,2))))))),0),2)</f>
        <v>0</v>
      </c>
      <c r="N58" s="136">
        <f>ROUND(IF(H58="",0,((IF(L58=0,(IF(E58&lt;$L$4,IF(ABS(F58)&gt;$N$2,ROUND(($N$2*H58/100),2),ABS(F58)*H58/100),IF(ABS(F58)&gt;$N$4,ROUND(($N$4*H58/100),2),ABS(F58)*H58/100))),0)))),2)</f>
        <v>0</v>
      </c>
      <c r="O58" s="137"/>
      <c r="P58" s="136">
        <f>IF(J58="D",IF(H58="",0,F58),0)</f>
        <v>0</v>
      </c>
      <c r="Q58" s="137"/>
    </row>
    <row r="59" spans="1:17" customHeight="1" ht="13.2">
      <c r="A59" s="143">
        <f>+'LIQ 1'!B59</f>
        <v/>
      </c>
      <c r="B59" s="143">
        <f>+'LIQ 1'!C59</f>
        <v>0</v>
      </c>
      <c r="C59" s="144">
        <f>+'LIQ 1'!D59</f>
        <v/>
      </c>
      <c r="D59" s="143">
        <f>+'LIQ 1'!E59</f>
        <v>0</v>
      </c>
      <c r="E59" s="143">
        <f>+'LIQ 1'!F59</f>
        <v/>
      </c>
      <c r="F59" s="2">
        <f>ABS(IF(G58="D",IF(D59="D",F58+C59,-F58+C59),IF(D59="D",F58-C59,F58+C59)))</f>
        <v>155000</v>
      </c>
      <c r="G59" s="121" t="b">
        <f>IF(G58="D",IF(D59="D",IF((F58+C59)&gt;0,"D","H"),IF(D59="H",IF((F58-C59)&gt;0,"D","H"))),IF(D59="D",IF((F58-C59)&gt;0,"H","D"),IF(D59="H",IF((F58-C59)&gt;0,"H","H"))))</f>
        <v>0</v>
      </c>
      <c r="H59" s="122">
        <f>+IF(IF(E60="",$A$6-E59,E60-E59)=0,"",IF(E60="",$A$6-E59,E60-E59))</f>
        <v>44089</v>
      </c>
      <c r="I59" s="173">
        <f>+IF(D59="H",IF(E59&gt;A59,A59,E59),IF(E59&lt;A59,A59,E59))</f>
        <v/>
      </c>
      <c r="J59" t="str">
        <f>IF(I59="","",G59)</f>
        <v/>
      </c>
      <c r="K59" s="124"/>
      <c r="L59" s="136">
        <f>IF(H59="",0,(IF(G59="D",0,(F59*H59)/100)))</f>
        <v>68337950</v>
      </c>
      <c r="M59" s="136">
        <f>ROUND(IF(L59=0,(IF(H59="",0,((IF(E59&lt;$L$4,IF(ABS(F59)&lt;$N$2,0,ROUND(((ABS(F59)-$N$2)*H59)/100,2)),IF(ABS(F59)&lt;$N$4,0,ROUND(((ABS(F59)-$N$4)*H59)/100,2))))))),0),2)</f>
        <v>0</v>
      </c>
      <c r="N59" s="136">
        <f>ROUND(IF(H59="",0,((IF(L59=0,(IF(E59&lt;$L$4,IF(ABS(F59)&gt;$N$2,ROUND(($N$2*H59/100),2),ABS(F59)*H59/100),IF(ABS(F59)&gt;$N$4,ROUND(($N$4*H59/100),2),ABS(F59)*H59/100))),0)))),2)</f>
        <v>0</v>
      </c>
      <c r="O59" s="137"/>
      <c r="P59" s="136">
        <f>IF(J59="D",IF(H59="",0,F59),0)</f>
        <v>0</v>
      </c>
      <c r="Q59" s="137"/>
    </row>
    <row r="60" spans="1:17" customHeight="1" ht="13.2">
      <c r="A60" s="143">
        <f>+'LIQ 1'!B60</f>
        <v/>
      </c>
      <c r="B60" s="143">
        <f>+'LIQ 1'!C60</f>
        <v>0</v>
      </c>
      <c r="C60" s="144">
        <f>+'LIQ 1'!D60</f>
        <v/>
      </c>
      <c r="D60" s="143">
        <f>+'LIQ 1'!E60</f>
        <v>0</v>
      </c>
      <c r="E60" s="143">
        <f>+'LIQ 1'!F60</f>
        <v/>
      </c>
      <c r="F60" s="2">
        <f>ABS(IF(G59="D",IF(D60="D",F59+C60,-F59+C60),IF(D60="D",F59-C60,F59+C60)))</f>
        <v>155000</v>
      </c>
      <c r="G60" s="121" t="b">
        <f>IF(G59="D",IF(D60="D",IF((F59+C60)&gt;0,"D","H"),IF(D60="H",IF((F59-C60)&gt;0,"D","H"))),IF(D60="D",IF((F59-C60)&gt;0,"H","D"),IF(D60="H",IF((F59-C60)&gt;0,"H","H"))))</f>
        <v>0</v>
      </c>
      <c r="H60" s="122">
        <f>+IF(IF(E61="",$A$6-E60,E61-E60)=0,"",IF(E61="",$A$6-E60,E61-E60))</f>
        <v>44089</v>
      </c>
      <c r="I60" s="173">
        <f>+IF(D60="H",IF(E60&gt;A60,A60,E60),IF(E60&lt;A60,A60,E60))</f>
        <v/>
      </c>
      <c r="J60" t="str">
        <f>IF(I60="","",G60)</f>
        <v/>
      </c>
      <c r="K60" s="124"/>
      <c r="L60" s="136">
        <f>IF(H60="",0,(IF(G60="D",0,(F60*H60)/100)))</f>
        <v>68337950</v>
      </c>
      <c r="M60" s="136">
        <f>ROUND(IF(L60=0,(IF(H60="",0,((IF(E60&lt;$L$4,IF(ABS(F60)&lt;$N$2,0,ROUND(((ABS(F60)-$N$2)*H60)/100,2)),IF(ABS(F60)&lt;$N$4,0,ROUND(((ABS(F60)-$N$4)*H60)/100,2))))))),0),2)</f>
        <v>0</v>
      </c>
      <c r="N60" s="136">
        <f>ROUND(IF(H60="",0,((IF(L60=0,(IF(E60&lt;$L$4,IF(ABS(F60)&gt;$N$2,ROUND(($N$2*H60/100),2),ABS(F60)*H60/100),IF(ABS(F60)&gt;$N$4,ROUND(($N$4*H60/100),2),ABS(F60)*H60/100))),0)))),2)</f>
        <v>0</v>
      </c>
      <c r="O60" s="137"/>
      <c r="P60" s="136">
        <f>IF(J60="D",IF(H60="",0,F60),0)</f>
        <v>0</v>
      </c>
      <c r="Q60" s="137"/>
    </row>
    <row r="61" spans="1:17" customHeight="1" ht="13.2">
      <c r="A61" s="143">
        <f>+'LIQ 1'!B61</f>
        <v/>
      </c>
      <c r="B61" s="143">
        <f>+'LIQ 1'!C61</f>
        <v>0</v>
      </c>
      <c r="C61" s="144">
        <f>+'LIQ 1'!D61</f>
        <v/>
      </c>
      <c r="D61" s="143">
        <f>+'LIQ 1'!E61</f>
        <v>0</v>
      </c>
      <c r="E61" s="143">
        <f>+'LIQ 1'!F61</f>
        <v/>
      </c>
      <c r="F61" s="2">
        <f>ABS(IF(G60="D",IF(D61="D",F60+C61,-F60+C61),IF(D61="D",F60-C61,F60+C61)))</f>
        <v>155000</v>
      </c>
      <c r="G61" s="121" t="b">
        <f>IF(G60="D",IF(D61="D",IF((F60+C61)&gt;0,"D","H"),IF(D61="H",IF((F60-C61)&gt;0,"D","H"))),IF(D61="D",IF((F60-C61)&gt;0,"H","D"),IF(D61="H",IF((F60-C61)&gt;0,"H","H"))))</f>
        <v>0</v>
      </c>
      <c r="H61" s="122">
        <f>+IF(IF(E62="",$A$6-E61,E62-E61)=0,"",IF(E62="",$A$6-E61,E62-E61))</f>
        <v>44089</v>
      </c>
      <c r="I61" s="173">
        <f>+IF(D61="H",IF(E61&gt;A61,A61,E61),IF(E61&lt;A61,A61,E61))</f>
        <v/>
      </c>
      <c r="J61" t="str">
        <f>IF(I61="","",G61)</f>
        <v/>
      </c>
      <c r="K61" s="124"/>
      <c r="L61" s="136">
        <f>IF(H61="",0,(IF(G61="D",0,(F61*H61)/100)))</f>
        <v>68337950</v>
      </c>
      <c r="M61" s="136">
        <f>ROUND(IF(L61=0,(IF(H61="",0,((IF(E61&lt;$L$4,IF(ABS(F61)&lt;$N$2,0,ROUND(((ABS(F61)-$N$2)*H61)/100,2)),IF(ABS(F61)&lt;$N$4,0,ROUND(((ABS(F61)-$N$4)*H61)/100,2))))))),0),2)</f>
        <v>0</v>
      </c>
      <c r="N61" s="136">
        <f>ROUND(IF(H61="",0,((IF(L61=0,(IF(E61&lt;$L$4,IF(ABS(F61)&gt;$N$2,ROUND(($N$2*H61/100),2),ABS(F61)*H61/100),IF(ABS(F61)&gt;$N$4,ROUND(($N$4*H61/100),2),ABS(F61)*H61/100))),0)))),2)</f>
        <v>0</v>
      </c>
      <c r="O61" s="137"/>
      <c r="P61" s="136">
        <f>IF(J61="D",IF(H61="",0,F61),0)</f>
        <v>0</v>
      </c>
      <c r="Q61" s="137"/>
    </row>
    <row r="62" spans="1:17" customHeight="1" ht="13.2">
      <c r="A62" s="143">
        <f>+'LIQ 1'!B62</f>
        <v/>
      </c>
      <c r="B62" s="143">
        <f>+'LIQ 1'!C62</f>
        <v>0</v>
      </c>
      <c r="C62" s="144">
        <f>+'LIQ 1'!D62</f>
        <v/>
      </c>
      <c r="D62" s="143">
        <f>+'LIQ 1'!E62</f>
        <v>0</v>
      </c>
      <c r="E62" s="143">
        <f>+'LIQ 1'!F62</f>
        <v/>
      </c>
      <c r="F62" s="2">
        <f>ABS(IF(G61="D",IF(D62="D",F61+C62,-F61+C62),IF(D62="D",F61-C62,F61+C62)))</f>
        <v>155000</v>
      </c>
      <c r="G62" s="121" t="b">
        <f>IF(G61="D",IF(D62="D",IF((F61+C62)&gt;0,"D","H"),IF(D62="H",IF((F61-C62)&gt;0,"D","H"))),IF(D62="D",IF((F61-C62)&gt;0,"H","D"),IF(D62="H",IF((F61-C62)&gt;0,"H","H"))))</f>
        <v>0</v>
      </c>
      <c r="H62" s="122">
        <f>+IF(IF(E63="",$A$6-E62,E63-E62)=0,"",IF(E63="",$A$6-E62,E63-E62))</f>
        <v>44089</v>
      </c>
      <c r="I62" s="173">
        <f>+IF(D62="H",IF(E62&gt;A62,A62,E62),IF(E62&lt;A62,A62,E62))</f>
        <v/>
      </c>
      <c r="J62" t="str">
        <f>IF(I62="","",G62)</f>
        <v/>
      </c>
      <c r="K62" s="124"/>
      <c r="L62" s="136">
        <f>IF(H62="",0,(IF(G62="D",0,(F62*H62)/100)))</f>
        <v>68337950</v>
      </c>
      <c r="M62" s="136">
        <f>ROUND(IF(L62=0,(IF(H62="",0,((IF(E62&lt;$L$4,IF(ABS(F62)&lt;$N$2,0,ROUND(((ABS(F62)-$N$2)*H62)/100,2)),IF(ABS(F62)&lt;$N$4,0,ROUND(((ABS(F62)-$N$4)*H62)/100,2))))))),0),2)</f>
        <v>0</v>
      </c>
      <c r="N62" s="136">
        <f>ROUND(IF(H62="",0,((IF(L62=0,(IF(E62&lt;$L$4,IF(ABS(F62)&gt;$N$2,ROUND(($N$2*H62/100),2),ABS(F62)*H62/100),IF(ABS(F62)&gt;$N$4,ROUND(($N$4*H62/100),2),ABS(F62)*H62/100))),0)))),2)</f>
        <v>0</v>
      </c>
      <c r="O62" s="137"/>
      <c r="P62" s="136">
        <f>IF(J62="D",IF(H62="",0,F62),0)</f>
        <v>0</v>
      </c>
      <c r="Q62" s="137"/>
    </row>
    <row r="63" spans="1:17" customHeight="1" ht="13.2">
      <c r="A63" s="143">
        <f>+'LIQ 1'!B63</f>
        <v/>
      </c>
      <c r="B63" s="143">
        <f>+'LIQ 1'!C63</f>
        <v>0</v>
      </c>
      <c r="C63" s="144">
        <f>+'LIQ 1'!D63</f>
        <v/>
      </c>
      <c r="D63" s="143">
        <f>+'LIQ 1'!E63</f>
        <v>0</v>
      </c>
      <c r="E63" s="143">
        <f>+'LIQ 1'!F63</f>
        <v/>
      </c>
      <c r="F63" s="2">
        <f>ABS(IF(G62="D",IF(D63="D",F62+C63,-F62+C63),IF(D63="D",F62-C63,F62+C63)))</f>
        <v>155000</v>
      </c>
      <c r="G63" s="121" t="b">
        <f>IF(G62="D",IF(D63="D",IF((F62+C63)&gt;0,"D","H"),IF(D63="H",IF((F62-C63)&gt;0,"D","H"))),IF(D63="D",IF((F62-C63)&gt;0,"H","D"),IF(D63="H",IF((F62-C63)&gt;0,"H","H"))))</f>
        <v>0</v>
      </c>
      <c r="H63" s="122">
        <f>+IF(IF(E64="",$A$6-E63,E64-E63)=0,"",IF(E64="",$A$6-E63,E64-E63))</f>
        <v>44089</v>
      </c>
      <c r="I63" s="173">
        <f>+IF(D63="H",IF(E63&gt;A63,A63,E63),IF(E63&lt;A63,A63,E63))</f>
        <v/>
      </c>
      <c r="J63" t="str">
        <f>IF(I63="","",G63)</f>
        <v/>
      </c>
      <c r="K63" s="124"/>
      <c r="L63" s="136">
        <f>IF(H63="",0,(IF(G63="D",0,(F63*H63)/100)))</f>
        <v>68337950</v>
      </c>
      <c r="M63" s="136">
        <f>ROUND(IF(L63=0,(IF(H63="",0,((IF(E63&lt;$L$4,IF(ABS(F63)&lt;$N$2,0,ROUND(((ABS(F63)-$N$2)*H63)/100,2)),IF(ABS(F63)&lt;$N$4,0,ROUND(((ABS(F63)-$N$4)*H63)/100,2))))))),0),2)</f>
        <v>0</v>
      </c>
      <c r="N63" s="136">
        <f>ROUND(IF(H63="",0,((IF(L63=0,(IF(E63&lt;$L$4,IF(ABS(F63)&gt;$N$2,ROUND(($N$2*H63/100),2),ABS(F63)*H63/100),IF(ABS(F63)&gt;$N$4,ROUND(($N$4*H63/100),2),ABS(F63)*H63/100))),0)))),2)</f>
        <v>0</v>
      </c>
      <c r="O63" s="137"/>
      <c r="P63" s="136">
        <f>IF(J63="D",IF(H63="",0,F63),0)</f>
        <v>0</v>
      </c>
      <c r="Q63" s="137"/>
    </row>
    <row r="64" spans="1:17" customHeight="1" ht="13.2">
      <c r="A64" s="143">
        <f>+'LIQ 1'!B64</f>
        <v/>
      </c>
      <c r="B64" s="143">
        <f>+'LIQ 1'!C64</f>
        <v>0</v>
      </c>
      <c r="C64" s="144">
        <f>+'LIQ 1'!D64</f>
        <v/>
      </c>
      <c r="D64" s="143">
        <f>+'LIQ 1'!E64</f>
        <v>0</v>
      </c>
      <c r="E64" s="143">
        <f>+'LIQ 1'!F64</f>
        <v/>
      </c>
      <c r="F64" s="2">
        <f>ABS(IF(G63="D",IF(D64="D",F63+C64,-F63+C64),IF(D64="D",F63-C64,F63+C64)))</f>
        <v>155000</v>
      </c>
      <c r="G64" s="121" t="b">
        <f>IF(G63="D",IF(D64="D",IF((F63+C64)&gt;0,"D","H"),IF(D64="H",IF((F63-C64)&gt;0,"D","H"))),IF(D64="D",IF((F63-C64)&gt;0,"H","D"),IF(D64="H",IF((F63-C64)&gt;0,"H","H"))))</f>
        <v>0</v>
      </c>
      <c r="H64" s="122">
        <f>+IF(IF(E65="",$A$6-E64,E65-E64)=0,"",IF(E65="",$A$6-E64,E65-E64))</f>
        <v>44089</v>
      </c>
      <c r="I64" s="173">
        <f>+IF(D64="H",IF(E64&gt;A64,A64,E64),IF(E64&lt;A64,A64,E64))</f>
        <v/>
      </c>
      <c r="J64" t="str">
        <f>IF(I64="","",G64)</f>
        <v/>
      </c>
      <c r="K64" s="124"/>
      <c r="L64" s="136">
        <f>IF(H64="",0,(IF(G64="D",0,(F64*H64)/100)))</f>
        <v>68337950</v>
      </c>
      <c r="M64" s="136">
        <f>ROUND(IF(L64=0,(IF(H64="",0,((IF(E64&lt;$L$4,IF(ABS(F64)&lt;$N$2,0,ROUND(((ABS(F64)-$N$2)*H64)/100,2)),IF(ABS(F64)&lt;$N$4,0,ROUND(((ABS(F64)-$N$4)*H64)/100,2))))))),0),2)</f>
        <v>0</v>
      </c>
      <c r="N64" s="136">
        <f>ROUND(IF(H64="",0,((IF(L64=0,(IF(E64&lt;$L$4,IF(ABS(F64)&gt;$N$2,ROUND(($N$2*H64/100),2),ABS(F64)*H64/100),IF(ABS(F64)&gt;$N$4,ROUND(($N$4*H64/100),2),ABS(F64)*H64/100))),0)))),2)</f>
        <v>0</v>
      </c>
      <c r="O64" s="137"/>
      <c r="P64" s="136">
        <f>IF(J64="D",IF(H64="",0,F64),0)</f>
        <v>0</v>
      </c>
      <c r="Q64" s="137"/>
    </row>
    <row r="65" spans="1:17" customHeight="1" ht="13.2">
      <c r="A65" s="143">
        <f>+'LIQ 1'!B65</f>
        <v/>
      </c>
      <c r="B65" s="143">
        <f>+'LIQ 1'!C65</f>
        <v>0</v>
      </c>
      <c r="C65" s="144">
        <f>+'LIQ 1'!D65</f>
        <v/>
      </c>
      <c r="D65" s="143">
        <f>+'LIQ 1'!E65</f>
        <v>0</v>
      </c>
      <c r="E65" s="143">
        <f>+'LIQ 1'!F65</f>
        <v/>
      </c>
      <c r="F65" s="2">
        <f>ABS(IF(G64="D",IF(D65="D",F64+C65,-F64+C65),IF(D65="D",F64-C65,F64+C65)))</f>
        <v>155000</v>
      </c>
      <c r="G65" s="121" t="b">
        <f>IF(G64="D",IF(D65="D",IF((F64+C65)&gt;0,"D","H"),IF(D65="H",IF((F64-C65)&gt;0,"D","H"))),IF(D65="D",IF((F64-C65)&gt;0,"H","D"),IF(D65="H",IF((F64-C65)&gt;0,"H","H"))))</f>
        <v>0</v>
      </c>
      <c r="H65" s="122">
        <f>+IF(IF(E66="",$A$6-E65,E66-E65)=0,"",IF(E66="",$A$6-E65,E66-E65))</f>
        <v>44089</v>
      </c>
      <c r="I65" s="173">
        <f>+IF(D65="H",IF(E65&gt;A65,A65,E65),IF(E65&lt;A65,A65,E65))</f>
        <v/>
      </c>
      <c r="J65" t="str">
        <f>IF(I65="","",G65)</f>
        <v/>
      </c>
      <c r="K65" s="124"/>
      <c r="L65" s="136">
        <f>IF(H65="",0,(IF(G65="D",0,(F65*H65)/100)))</f>
        <v>68337950</v>
      </c>
      <c r="M65" s="136">
        <f>ROUND(IF(L65=0,(IF(H65="",0,((IF(E65&lt;$L$4,IF(ABS(F65)&lt;$N$2,0,ROUND(((ABS(F65)-$N$2)*H65)/100,2)),IF(ABS(F65)&lt;$N$4,0,ROUND(((ABS(F65)-$N$4)*H65)/100,2))))))),0),2)</f>
        <v>0</v>
      </c>
      <c r="N65" s="136">
        <f>ROUND(IF(H65="",0,((IF(L65=0,(IF(E65&lt;$L$4,IF(ABS(F65)&gt;$N$2,ROUND(($N$2*H65/100),2),ABS(F65)*H65/100),IF(ABS(F65)&gt;$N$4,ROUND(($N$4*H65/100),2),ABS(F65)*H65/100))),0)))),2)</f>
        <v>0</v>
      </c>
      <c r="O65" s="137"/>
      <c r="P65" s="136">
        <f>IF(J65="D",IF(H65="",0,F65),0)</f>
        <v>0</v>
      </c>
      <c r="Q65" s="137"/>
    </row>
    <row r="66" spans="1:17" customHeight="1" ht="13.2">
      <c r="A66" s="143">
        <f>+'LIQ 1'!B66</f>
        <v/>
      </c>
      <c r="B66" s="143">
        <f>+'LIQ 1'!C66</f>
        <v>0</v>
      </c>
      <c r="C66" s="144">
        <f>+'LIQ 1'!D66</f>
        <v/>
      </c>
      <c r="D66" s="143">
        <f>+'LIQ 1'!E66</f>
        <v>0</v>
      </c>
      <c r="E66" s="143">
        <f>+'LIQ 1'!F66</f>
        <v/>
      </c>
      <c r="F66" s="2">
        <f>ABS(IF(G65="D",IF(D66="D",F65+C66,-F65+C66),IF(D66="D",F65-C66,F65+C66)))</f>
        <v>155000</v>
      </c>
      <c r="G66" s="121" t="b">
        <f>IF(G65="D",IF(D66="D",IF((F65+C66)&gt;0,"D","H"),IF(D66="H",IF((F65-C66)&gt;0,"D","H"))),IF(D66="D",IF((F65-C66)&gt;0,"H","D"),IF(D66="H",IF((F65-C66)&gt;0,"H","H"))))</f>
        <v>0</v>
      </c>
      <c r="H66" s="122">
        <f>+IF(IF(E67="",$A$6-E66,E67-E66)=0,"",IF(E67="",$A$6-E66,E67-E66))</f>
        <v>44089</v>
      </c>
      <c r="I66" s="173">
        <f>+IF(D66="H",IF(E66&gt;A66,A66,E66),IF(E66&lt;A66,A66,E66))</f>
        <v/>
      </c>
      <c r="J66" t="str">
        <f>IF(I66="","",G66)</f>
        <v/>
      </c>
      <c r="K66" s="124"/>
      <c r="L66" s="136">
        <f>IF(H66="",0,(IF(G66="D",0,(F66*H66)/100)))</f>
        <v>68337950</v>
      </c>
      <c r="M66" s="136">
        <f>ROUND(IF(L66=0,(IF(H66="",0,((IF(E66&lt;$L$4,IF(ABS(F66)&lt;$N$2,0,ROUND(((ABS(F66)-$N$2)*H66)/100,2)),IF(ABS(F66)&lt;$N$4,0,ROUND(((ABS(F66)-$N$4)*H66)/100,2))))))),0),2)</f>
        <v>0</v>
      </c>
      <c r="N66" s="136">
        <f>ROUND(IF(H66="",0,((IF(L66=0,(IF(E66&lt;$L$4,IF(ABS(F66)&gt;$N$2,ROUND(($N$2*H66/100),2),ABS(F66)*H66/100),IF(ABS(F66)&gt;$N$4,ROUND(($N$4*H66/100),2),ABS(F66)*H66/100))),0)))),2)</f>
        <v>0</v>
      </c>
      <c r="O66" s="137"/>
      <c r="P66" s="136">
        <f>IF(J66="D",IF(H66="",0,F66),0)</f>
        <v>0</v>
      </c>
      <c r="Q66" s="137"/>
    </row>
    <row r="67" spans="1:17" customHeight="1" ht="13.2">
      <c r="A67" s="143">
        <f>+'LIQ 1'!B67</f>
        <v/>
      </c>
      <c r="B67" s="143">
        <f>+'LIQ 1'!C67</f>
        <v>0</v>
      </c>
      <c r="C67" s="144">
        <f>+'LIQ 1'!D67</f>
        <v/>
      </c>
      <c r="D67" s="143">
        <f>+'LIQ 1'!E67</f>
        <v>0</v>
      </c>
      <c r="E67" s="143">
        <f>+'LIQ 1'!F67</f>
        <v/>
      </c>
      <c r="F67" s="2">
        <f>ABS(IF(G66="D",IF(D67="D",F66+C67,-F66+C67),IF(D67="D",F66-C67,F66+C67)))</f>
        <v>155000</v>
      </c>
      <c r="G67" s="121" t="b">
        <f>IF(G66="D",IF(D67="D",IF((F66+C67)&gt;0,"D","H"),IF(D67="H",IF((F66-C67)&gt;0,"D","H"))),IF(D67="D",IF((F66-C67)&gt;0,"H","D"),IF(D67="H",IF((F66-C67)&gt;0,"H","H"))))</f>
        <v>0</v>
      </c>
      <c r="H67" s="122">
        <f>+IF(IF(E68="",$A$6-E67,E68-E67)=0,"",IF(E68="",$A$6-E67,E68-E67))</f>
        <v>44089</v>
      </c>
      <c r="I67" s="173">
        <f>+IF(D67="H",IF(E67&gt;A67,A67,E67),IF(E67&lt;A67,A67,E67))</f>
        <v/>
      </c>
      <c r="J67" t="str">
        <f>IF(I67="","",G67)</f>
        <v/>
      </c>
      <c r="K67" s="124"/>
      <c r="L67" s="136">
        <f>IF(H67="",0,(IF(G67="D",0,(F67*H67)/100)))</f>
        <v>68337950</v>
      </c>
      <c r="M67" s="136">
        <f>ROUND(IF(L67=0,(IF(H67="",0,((IF(E67&lt;$L$4,IF(ABS(F67)&lt;$N$2,0,ROUND(((ABS(F67)-$N$2)*H67)/100,2)),IF(ABS(F67)&lt;$N$4,0,ROUND(((ABS(F67)-$N$4)*H67)/100,2))))))),0),2)</f>
        <v>0</v>
      </c>
      <c r="N67" s="136">
        <f>ROUND(IF(H67="",0,((IF(L67=0,(IF(E67&lt;$L$4,IF(ABS(F67)&gt;$N$2,ROUND(($N$2*H67/100),2),ABS(F67)*H67/100),IF(ABS(F67)&gt;$N$4,ROUND(($N$4*H67/100),2),ABS(F67)*H67/100))),0)))),2)</f>
        <v>0</v>
      </c>
      <c r="O67" s="137"/>
      <c r="P67" s="136">
        <f>IF(J67="D",IF(H67="",0,F67),0)</f>
        <v>0</v>
      </c>
      <c r="Q67" s="137"/>
    </row>
    <row r="68" spans="1:17" customHeight="1" ht="13.2">
      <c r="A68" s="143">
        <f>+'LIQ 1'!B68</f>
        <v/>
      </c>
      <c r="B68" s="143">
        <f>+'LIQ 1'!C68</f>
        <v>0</v>
      </c>
      <c r="C68" s="144">
        <f>+'LIQ 1'!D68</f>
        <v/>
      </c>
      <c r="D68" s="143">
        <f>+'LIQ 1'!E68</f>
        <v>0</v>
      </c>
      <c r="E68" s="143">
        <f>+'LIQ 1'!F68</f>
        <v/>
      </c>
      <c r="F68" s="2">
        <f>ABS(IF(G67="D",IF(D68="D",F67+C68,-F67+C68),IF(D68="D",F67-C68,F67+C68)))</f>
        <v>155000</v>
      </c>
      <c r="G68" s="121" t="b">
        <f>IF(G67="D",IF(D68="D",IF((F67+C68)&gt;0,"D","H"),IF(D68="H",IF((F67-C68)&gt;0,"D","H"))),IF(D68="D",IF((F67-C68)&gt;0,"H","D"),IF(D68="H",IF((F67-C68)&gt;0,"H","H"))))</f>
        <v>0</v>
      </c>
      <c r="H68" s="122">
        <f>+IF(IF(E69="",$A$6-E68,E69-E68)=0,"",IF(E69="",$A$6-E68,E69-E68))</f>
        <v>44089</v>
      </c>
      <c r="I68" s="173">
        <f>+IF(D68="H",IF(E68&gt;A68,A68,E68),IF(E68&lt;A68,A68,E68))</f>
        <v/>
      </c>
      <c r="J68" t="str">
        <f>IF(I68="","",G68)</f>
        <v/>
      </c>
      <c r="K68" s="124"/>
      <c r="L68" s="136">
        <f>IF(H68="",0,(IF(G68="D",0,(F68*H68)/100)))</f>
        <v>68337950</v>
      </c>
      <c r="M68" s="136">
        <f>ROUND(IF(L68=0,(IF(H68="",0,((IF(E68&lt;$L$4,IF(ABS(F68)&lt;$N$2,0,ROUND(((ABS(F68)-$N$2)*H68)/100,2)),IF(ABS(F68)&lt;$N$4,0,ROUND(((ABS(F68)-$N$4)*H68)/100,2))))))),0),2)</f>
        <v>0</v>
      </c>
      <c r="N68" s="136">
        <f>ROUND(IF(H68="",0,((IF(L68=0,(IF(E68&lt;$L$4,IF(ABS(F68)&gt;$N$2,ROUND(($N$2*H68/100),2),ABS(F68)*H68/100),IF(ABS(F68)&gt;$N$4,ROUND(($N$4*H68/100),2),ABS(F68)*H68/100))),0)))),2)</f>
        <v>0</v>
      </c>
      <c r="O68" s="137"/>
      <c r="P68" s="136">
        <f>IF(J68="D",IF(H68="",0,F68),0)</f>
        <v>0</v>
      </c>
      <c r="Q68" s="137"/>
    </row>
    <row r="69" spans="1:17" customHeight="1" ht="13.2">
      <c r="A69" s="143">
        <f>+'LIQ 1'!B69</f>
        <v/>
      </c>
      <c r="B69" s="143">
        <f>+'LIQ 1'!C69</f>
        <v>0</v>
      </c>
      <c r="C69" s="144">
        <f>+'LIQ 1'!D69</f>
        <v/>
      </c>
      <c r="D69" s="143">
        <f>+'LIQ 1'!E69</f>
        <v>0</v>
      </c>
      <c r="E69" s="143">
        <f>+'LIQ 1'!F69</f>
        <v/>
      </c>
      <c r="F69" s="2">
        <f>ABS(IF(G68="D",IF(D69="D",F68+C69,-F68+C69),IF(D69="D",F68-C69,F68+C69)))</f>
        <v>155000</v>
      </c>
      <c r="G69" s="121" t="b">
        <f>IF(G68="D",IF(D69="D",IF((F68+C69)&gt;0,"D","H"),IF(D69="H",IF((F68-C69)&gt;0,"D","H"))),IF(D69="D",IF((F68-C69)&gt;0,"H","D"),IF(D69="H",IF((F68-C69)&gt;0,"H","H"))))</f>
        <v>0</v>
      </c>
      <c r="H69" s="122">
        <f>+IF(IF(E70="",$A$6-E69,E70-E69)=0,"",IF(E70="",$A$6-E69,E70-E69))</f>
        <v>44089</v>
      </c>
      <c r="I69" s="173">
        <f>+IF(D69="H",IF(E69&gt;A69,A69,E69),IF(E69&lt;A69,A69,E69))</f>
        <v/>
      </c>
      <c r="J69" t="str">
        <f>IF(I69="","",G69)</f>
        <v/>
      </c>
      <c r="K69" s="124"/>
      <c r="L69" s="136">
        <f>IF(H69="",0,(IF(G69="D",0,(F69*H69)/100)))</f>
        <v>68337950</v>
      </c>
      <c r="M69" s="136">
        <f>ROUND(IF(L69=0,(IF(H69="",0,((IF(E69&lt;$L$4,IF(ABS(F69)&lt;$N$2,0,ROUND(((ABS(F69)-$N$2)*H69)/100,2)),IF(ABS(F69)&lt;$N$4,0,ROUND(((ABS(F69)-$N$4)*H69)/100,2))))))),0),2)</f>
        <v>0</v>
      </c>
      <c r="N69" s="136">
        <f>ROUND(IF(H69="",0,((IF(L69=0,(IF(E69&lt;$L$4,IF(ABS(F69)&gt;$N$2,ROUND(($N$2*H69/100),2),ABS(F69)*H69/100),IF(ABS(F69)&gt;$N$4,ROUND(($N$4*H69/100),2),ABS(F69)*H69/100))),0)))),2)</f>
        <v>0</v>
      </c>
      <c r="O69" s="137"/>
      <c r="P69" s="136">
        <f>IF(J69="D",IF(H69="",0,F69),0)</f>
        <v>0</v>
      </c>
      <c r="Q69" s="137"/>
    </row>
    <row r="70" spans="1:17" customHeight="1" ht="13.2">
      <c r="A70" s="143">
        <f>+'LIQ 1'!B70</f>
        <v/>
      </c>
      <c r="B70" s="143">
        <f>+'LIQ 1'!C70</f>
        <v>0</v>
      </c>
      <c r="C70" s="144">
        <f>+'LIQ 1'!D70</f>
        <v/>
      </c>
      <c r="D70" s="143">
        <f>+'LIQ 1'!E70</f>
        <v>0</v>
      </c>
      <c r="E70" s="143">
        <f>+'LIQ 1'!F70</f>
        <v/>
      </c>
      <c r="F70" s="2">
        <f>ABS(IF(G69="D",IF(D70="D",F69+C70,-F69+C70),IF(D70="D",F69-C70,F69+C70)))</f>
        <v>155000</v>
      </c>
      <c r="G70" s="121" t="b">
        <f>IF(G69="D",IF(D70="D",IF((F69+C70)&gt;0,"D","H"),IF(D70="H",IF((F69-C70)&gt;0,"D","H"))),IF(D70="D",IF((F69-C70)&gt;0,"H","D"),IF(D70="H",IF((F69-C70)&gt;0,"H","H"))))</f>
        <v>0</v>
      </c>
      <c r="H70" s="122">
        <f>+IF(IF(E71="",$A$6-E70,E71-E70)=0,"",IF(E71="",$A$6-E70,E71-E70))</f>
        <v>44089</v>
      </c>
      <c r="I70" s="173">
        <f>+IF(D70="H",IF(E70&gt;A70,A70,E70),IF(E70&lt;A70,A70,E70))</f>
        <v/>
      </c>
      <c r="J70" t="str">
        <f>IF(I70="","",G70)</f>
        <v/>
      </c>
      <c r="K70" s="124"/>
      <c r="L70" s="136">
        <f>IF(H70="",0,(IF(G70="D",0,(F70*H70)/100)))</f>
        <v>68337950</v>
      </c>
      <c r="M70" s="136">
        <f>ROUND(IF(L70=0,(IF(H70="",0,((IF(E70&lt;$L$4,IF(ABS(F70)&lt;$N$2,0,ROUND(((ABS(F70)-$N$2)*H70)/100,2)),IF(ABS(F70)&lt;$N$4,0,ROUND(((ABS(F70)-$N$4)*H70)/100,2))))))),0),2)</f>
        <v>0</v>
      </c>
      <c r="N70" s="136">
        <f>ROUND(IF(H70="",0,((IF(L70=0,(IF(E70&lt;$L$4,IF(ABS(F70)&gt;$N$2,ROUND(($N$2*H70/100),2),ABS(F70)*H70/100),IF(ABS(F70)&gt;$N$4,ROUND(($N$4*H70/100),2),ABS(F70)*H70/100))),0)))),2)</f>
        <v>0</v>
      </c>
      <c r="O70" s="137"/>
      <c r="P70" s="136">
        <f>IF(J70="D",IF(H70="",0,F70),0)</f>
        <v>0</v>
      </c>
      <c r="Q70" s="137"/>
    </row>
    <row r="71" spans="1:17" customHeight="1" ht="13.2">
      <c r="A71" s="143">
        <f>+'LIQ 1'!B71</f>
        <v/>
      </c>
      <c r="B71" s="143">
        <f>+'LIQ 1'!C71</f>
        <v>0</v>
      </c>
      <c r="C71" s="144">
        <f>+'LIQ 1'!D71</f>
        <v/>
      </c>
      <c r="D71" s="143">
        <f>+'LIQ 1'!E71</f>
        <v>0</v>
      </c>
      <c r="E71" s="143">
        <f>+'LIQ 1'!F71</f>
        <v/>
      </c>
      <c r="F71" s="2">
        <f>ABS(IF(G70="D",IF(D71="D",F70+C71,-F70+C71),IF(D71="D",F70-C71,F70+C71)))</f>
        <v>155000</v>
      </c>
      <c r="G71" s="121" t="b">
        <f>IF(G70="D",IF(D71="D",IF((F70+C71)&gt;0,"D","H"),IF(D71="H",IF((F70-C71)&gt;0,"D","H"))),IF(D71="D",IF((F70-C71)&gt;0,"H","D"),IF(D71="H",IF((F70-C71)&gt;0,"H","H"))))</f>
        <v>0</v>
      </c>
      <c r="H71" s="122">
        <f>+IF(IF(E72="",$A$6-E71,E72-E71)=0,"",IF(E72="",$A$6-E71,E72-E71))</f>
        <v>44089</v>
      </c>
      <c r="I71" s="173">
        <f>+IF(D71="H",IF(E71&gt;A71,A71,E71),IF(E71&lt;A71,A71,E71))</f>
        <v/>
      </c>
      <c r="J71" t="str">
        <f>IF(I71="","",G71)</f>
        <v/>
      </c>
      <c r="K71" s="124"/>
      <c r="L71" s="136">
        <f>IF(H71="",0,(IF(G71="D",0,(F71*H71)/100)))</f>
        <v>68337950</v>
      </c>
      <c r="M71" s="136">
        <f>ROUND(IF(L71=0,(IF(H71="",0,((IF(E71&lt;$L$4,IF(ABS(F71)&lt;$N$2,0,ROUND(((ABS(F71)-$N$2)*H71)/100,2)),IF(ABS(F71)&lt;$N$4,0,ROUND(((ABS(F71)-$N$4)*H71)/100,2))))))),0),2)</f>
        <v>0</v>
      </c>
      <c r="N71" s="136">
        <f>ROUND(IF(H71="",0,((IF(L71=0,(IF(E71&lt;$L$4,IF(ABS(F71)&gt;$N$2,ROUND(($N$2*H71/100),2),ABS(F71)*H71/100),IF(ABS(F71)&gt;$N$4,ROUND(($N$4*H71/100),2),ABS(F71)*H71/100))),0)))),2)</f>
        <v>0</v>
      </c>
      <c r="O71" s="137"/>
      <c r="P71" s="136">
        <f>IF(J71="D",IF(H71="",0,F71),0)</f>
        <v>0</v>
      </c>
      <c r="Q71" s="137"/>
    </row>
    <row r="72" spans="1:17" customHeight="1" ht="13.2">
      <c r="A72" s="143">
        <f>+'LIQ 1'!B72</f>
        <v/>
      </c>
      <c r="B72" s="143">
        <f>+'LIQ 1'!C72</f>
        <v>0</v>
      </c>
      <c r="C72" s="144">
        <f>+'LIQ 1'!D72</f>
        <v/>
      </c>
      <c r="D72" s="143">
        <f>+'LIQ 1'!E72</f>
        <v>0</v>
      </c>
      <c r="E72" s="143">
        <f>+'LIQ 1'!F72</f>
        <v/>
      </c>
      <c r="F72" s="2">
        <f>ABS(IF(G71="D",IF(D72="D",F71+C72,-F71+C72),IF(D72="D",F71-C72,F71+C72)))</f>
        <v>155000</v>
      </c>
      <c r="G72" s="121" t="b">
        <f>IF(G71="D",IF(D72="D",IF((F71+C72)&gt;0,"D","H"),IF(D72="H",IF((F71-C72)&gt;0,"D","H"))),IF(D72="D",IF((F71-C72)&gt;0,"H","D"),IF(D72="H",IF((F71-C72)&gt;0,"H","H"))))</f>
        <v>0</v>
      </c>
      <c r="H72" s="122">
        <f>+IF(IF(E73="",$A$6-E72,E73-E72)=0,"",IF(E73="",$A$6-E72,E73-E72))</f>
        <v>44089</v>
      </c>
      <c r="I72" s="173">
        <f>+IF(D72="H",IF(E72&gt;A72,A72,E72),IF(E72&lt;A72,A72,E72))</f>
        <v/>
      </c>
      <c r="J72" t="str">
        <f>IF(I72="","",G72)</f>
        <v/>
      </c>
      <c r="K72" s="124"/>
      <c r="L72" s="136">
        <f>IF(H72="",0,(IF(G72="D",0,(F72*H72)/100)))</f>
        <v>68337950</v>
      </c>
      <c r="M72" s="136">
        <f>ROUND(IF(L72=0,(IF(H72="",0,((IF(E72&lt;$L$4,IF(ABS(F72)&lt;$N$2,0,ROUND(((ABS(F72)-$N$2)*H72)/100,2)),IF(ABS(F72)&lt;$N$4,0,ROUND(((ABS(F72)-$N$4)*H72)/100,2))))))),0),2)</f>
        <v>0</v>
      </c>
      <c r="N72" s="136">
        <f>ROUND(IF(H72="",0,((IF(L72=0,(IF(E72&lt;$L$4,IF(ABS(F72)&gt;$N$2,ROUND(($N$2*H72/100),2),ABS(F72)*H72/100),IF(ABS(F72)&gt;$N$4,ROUND(($N$4*H72/100),2),ABS(F72)*H72/100))),0)))),2)</f>
        <v>0</v>
      </c>
      <c r="O72" s="137"/>
      <c r="P72" s="136">
        <f>IF(J72="D",IF(H72="",0,F72),0)</f>
        <v>0</v>
      </c>
      <c r="Q72" s="137"/>
    </row>
    <row r="73" spans="1:17" customHeight="1" ht="13.2">
      <c r="A73" s="143">
        <f>+'LIQ 1'!B73</f>
        <v/>
      </c>
      <c r="B73" s="143">
        <f>+'LIQ 1'!C73</f>
        <v>0</v>
      </c>
      <c r="C73" s="144">
        <f>+'LIQ 1'!D73</f>
        <v/>
      </c>
      <c r="D73" s="143">
        <f>+'LIQ 1'!E73</f>
        <v>0</v>
      </c>
      <c r="E73" s="143">
        <f>+'LIQ 1'!F73</f>
        <v/>
      </c>
      <c r="F73" s="2">
        <f>ABS(IF(G72="D",IF(D73="D",F72+C73,-F72+C73),IF(D73="D",F72-C73,F72+C73)))</f>
        <v>155000</v>
      </c>
      <c r="G73" s="121" t="b">
        <f>IF(G72="D",IF(D73="D",IF((F72+C73)&gt;0,"D","H"),IF(D73="H",IF((F72-C73)&gt;0,"D","H"))),IF(D73="D",IF((F72-C73)&gt;0,"H","D"),IF(D73="H",IF((F72-C73)&gt;0,"H","H"))))</f>
        <v>0</v>
      </c>
      <c r="H73" s="122">
        <f>+IF(IF(E74="",$A$6-E73,E74-E73)=0,"",IF(E74="",$A$6-E73,E74-E73))</f>
        <v>44089</v>
      </c>
      <c r="I73" s="173">
        <f>+IF(D73="H",IF(E73&gt;A73,A73,E73),IF(E73&lt;A73,A73,E73))</f>
        <v/>
      </c>
      <c r="J73" t="str">
        <f>IF(I73="","",G73)</f>
        <v/>
      </c>
      <c r="K73" s="124"/>
      <c r="L73" s="136">
        <f>IF(H73="",0,(IF(G73="D",0,(F73*H73)/100)))</f>
        <v>68337950</v>
      </c>
      <c r="M73" s="136">
        <f>ROUND(IF(L73=0,(IF(H73="",0,((IF(E73&lt;$L$4,IF(ABS(F73)&lt;$N$2,0,ROUND(((ABS(F73)-$N$2)*H73)/100,2)),IF(ABS(F73)&lt;$N$4,0,ROUND(((ABS(F73)-$N$4)*H73)/100,2))))))),0),2)</f>
        <v>0</v>
      </c>
      <c r="N73" s="136">
        <f>ROUND(IF(H73="",0,((IF(L73=0,(IF(E73&lt;$L$4,IF(ABS(F73)&gt;$N$2,ROUND(($N$2*H73/100),2),ABS(F73)*H73/100),IF(ABS(F73)&gt;$N$4,ROUND(($N$4*H73/100),2),ABS(F73)*H73/100))),0)))),2)</f>
        <v>0</v>
      </c>
      <c r="O73" s="137"/>
      <c r="P73" s="136">
        <f>IF(J73="D",IF(H73="",0,F73),0)</f>
        <v>0</v>
      </c>
      <c r="Q73" s="137"/>
    </row>
    <row r="74" spans="1:17" customHeight="1" ht="13.2">
      <c r="A74" s="143">
        <f>+'LIQ 1'!B74</f>
        <v/>
      </c>
      <c r="B74" s="143">
        <f>+'LIQ 1'!C74</f>
        <v>0</v>
      </c>
      <c r="C74" s="144">
        <f>+'LIQ 1'!D74</f>
        <v/>
      </c>
      <c r="D74" s="143">
        <f>+'LIQ 1'!E74</f>
        <v>0</v>
      </c>
      <c r="E74" s="143">
        <f>+'LIQ 1'!F74</f>
        <v/>
      </c>
      <c r="F74" s="2">
        <f>ABS(IF(G73="D",IF(D74="D",F73+C74,-F73+C74),IF(D74="D",F73-C74,F73+C74)))</f>
        <v>155000</v>
      </c>
      <c r="G74" s="121" t="b">
        <f>IF(G73="D",IF(D74="D",IF((F73+C74)&gt;0,"D","H"),IF(D74="H",IF((F73-C74)&gt;0,"D","H"))),IF(D74="D",IF((F73-C74)&gt;0,"H","D"),IF(D74="H",IF((F73-C74)&gt;0,"H","H"))))</f>
        <v>0</v>
      </c>
      <c r="H74" s="122">
        <f>+IF(IF(E75="",$A$6-E74,E75-E74)=0,"",IF(E75="",$A$6-E74,E75-E74))</f>
        <v>44089</v>
      </c>
      <c r="I74" s="173">
        <f>+IF(D74="H",IF(E74&gt;A74,A74,E74),IF(E74&lt;A74,A74,E74))</f>
        <v/>
      </c>
      <c r="J74" t="str">
        <f>IF(I74="","",G74)</f>
        <v/>
      </c>
      <c r="K74" s="124"/>
      <c r="L74" s="136">
        <f>IF(H74="",0,(IF(G74="D",0,(F74*H74)/100)))</f>
        <v>68337950</v>
      </c>
      <c r="M74" s="136">
        <f>ROUND(IF(L74=0,(IF(H74="",0,((IF(E74&lt;$L$4,IF(ABS(F74)&lt;$N$2,0,ROUND(((ABS(F74)-$N$2)*H74)/100,2)),IF(ABS(F74)&lt;$N$4,0,ROUND(((ABS(F74)-$N$4)*H74)/100,2))))))),0),2)</f>
        <v>0</v>
      </c>
      <c r="N74" s="136">
        <f>ROUND(IF(H74="",0,((IF(L74=0,(IF(E74&lt;$L$4,IF(ABS(F74)&gt;$N$2,ROUND(($N$2*H74/100),2),ABS(F74)*H74/100),IF(ABS(F74)&gt;$N$4,ROUND(($N$4*H74/100),2),ABS(F74)*H74/100))),0)))),2)</f>
        <v>0</v>
      </c>
      <c r="O74" s="137"/>
      <c r="P74" s="136">
        <f>IF(J74="D",IF(H74="",0,F74),0)</f>
        <v>0</v>
      </c>
      <c r="Q74" s="137"/>
    </row>
    <row r="75" spans="1:17" customHeight="1" ht="13.2">
      <c r="A75" s="143">
        <f>+'LIQ 1'!B75</f>
        <v/>
      </c>
      <c r="B75" s="143">
        <f>+'LIQ 1'!C75</f>
        <v>0</v>
      </c>
      <c r="C75" s="144">
        <f>+'LIQ 1'!D75</f>
        <v/>
      </c>
      <c r="D75" s="143">
        <f>+'LIQ 1'!E75</f>
        <v>0</v>
      </c>
      <c r="E75" s="143">
        <f>+'LIQ 1'!F75</f>
        <v/>
      </c>
      <c r="F75" s="2">
        <f>ABS(IF(G74="D",IF(D75="D",F74+C75,-F74+C75),IF(D75="D",F74-C75,F74+C75)))</f>
        <v>155000</v>
      </c>
      <c r="G75" s="121" t="b">
        <f>IF(G74="D",IF(D75="D",IF((F74+C75)&gt;0,"D","H"),IF(D75="H",IF((F74-C75)&gt;0,"D","H"))),IF(D75="D",IF((F74-C75)&gt;0,"H","D"),IF(D75="H",IF((F74-C75)&gt;0,"H","H"))))</f>
        <v>0</v>
      </c>
      <c r="H75" s="122">
        <f>+IF(IF(E76="",$A$6-E75,E76-E75)=0,"",IF(E76="",$A$6-E75,E76-E75))</f>
        <v>44089</v>
      </c>
      <c r="I75" s="173">
        <f>+IF(D75="H",IF(E75&gt;A75,A75,E75),IF(E75&lt;A75,A75,E75))</f>
        <v/>
      </c>
      <c r="J75" t="str">
        <f>IF(I75="","",G75)</f>
        <v/>
      </c>
      <c r="K75" s="124"/>
      <c r="L75" s="136">
        <f>IF(H75="",0,(IF(G75="D",0,(F75*H75)/100)))</f>
        <v>68337950</v>
      </c>
      <c r="M75" s="136">
        <f>ROUND(IF(L75=0,(IF(H75="",0,((IF(E75&lt;$L$4,IF(ABS(F75)&lt;$N$2,0,ROUND(((ABS(F75)-$N$2)*H75)/100,2)),IF(ABS(F75)&lt;$N$4,0,ROUND(((ABS(F75)-$N$4)*H75)/100,2))))))),0),2)</f>
        <v>0</v>
      </c>
      <c r="N75" s="136">
        <f>ROUND(IF(H75="",0,((IF(L75=0,(IF(E75&lt;$L$4,IF(ABS(F75)&gt;$N$2,ROUND(($N$2*H75/100),2),ABS(F75)*H75/100),IF(ABS(F75)&gt;$N$4,ROUND(($N$4*H75/100),2),ABS(F75)*H75/100))),0)))),2)</f>
        <v>0</v>
      </c>
      <c r="O75" s="137"/>
      <c r="P75" s="136">
        <f>IF(J75="D",IF(H75="",0,F75),0)</f>
        <v>0</v>
      </c>
      <c r="Q75" s="137"/>
    </row>
    <row r="76" spans="1:17" customHeight="1" ht="13.2">
      <c r="A76" s="143">
        <f>+'LIQ 1'!B76</f>
        <v/>
      </c>
      <c r="B76" s="143">
        <f>+'LIQ 1'!C76</f>
        <v>0</v>
      </c>
      <c r="C76" s="144">
        <f>+'LIQ 1'!D76</f>
        <v/>
      </c>
      <c r="D76" s="143">
        <f>+'LIQ 1'!E76</f>
        <v>0</v>
      </c>
      <c r="E76" s="143">
        <f>+'LIQ 1'!F76</f>
        <v/>
      </c>
      <c r="F76" s="2">
        <f>ABS(IF(G75="D",IF(D76="D",F75+C76,-F75+C76),IF(D76="D",F75-C76,F75+C76)))</f>
        <v>155000</v>
      </c>
      <c r="G76" s="121" t="b">
        <f>IF(G75="D",IF(D76="D",IF((F75+C76)&gt;0,"D","H"),IF(D76="H",IF((F75-C76)&gt;0,"D","H"))),IF(D76="D",IF((F75-C76)&gt;0,"H","D"),IF(D76="H",IF((F75-C76)&gt;0,"H","H"))))</f>
        <v>0</v>
      </c>
      <c r="H76" s="122">
        <f>+IF(IF(E77="",$A$6-E76,E77-E76)=0,"",IF(E77="",$A$6-E76,E77-E76))</f>
        <v>44089</v>
      </c>
      <c r="I76" s="173">
        <f>+IF(D76="H",IF(E76&gt;A76,A76,E76),IF(E76&lt;A76,A76,E76))</f>
        <v/>
      </c>
      <c r="J76" t="str">
        <f>IF(I76="","",G76)</f>
        <v/>
      </c>
      <c r="K76" s="124"/>
      <c r="L76" s="136">
        <f>IF(H76="",0,(IF(G76="D",0,(F76*H76)/100)))</f>
        <v>68337950</v>
      </c>
      <c r="M76" s="136">
        <f>ROUND(IF(L76=0,(IF(H76="",0,((IF(E76&lt;$L$4,IF(ABS(F76)&lt;$N$2,0,ROUND(((ABS(F76)-$N$2)*H76)/100,2)),IF(ABS(F76)&lt;$N$4,0,ROUND(((ABS(F76)-$N$4)*H76)/100,2))))))),0),2)</f>
        <v>0</v>
      </c>
      <c r="N76" s="136">
        <f>ROUND(IF(H76="",0,((IF(L76=0,(IF(E76&lt;$L$4,IF(ABS(F76)&gt;$N$2,ROUND(($N$2*H76/100),2),ABS(F76)*H76/100),IF(ABS(F76)&gt;$N$4,ROUND(($N$4*H76/100),2),ABS(F76)*H76/100))),0)))),2)</f>
        <v>0</v>
      </c>
      <c r="O76" s="137"/>
      <c r="P76" s="136">
        <f>IF(J76="D",IF(H76="",0,F76),0)</f>
        <v>0</v>
      </c>
      <c r="Q76" s="137"/>
    </row>
    <row r="77" spans="1:17" customHeight="1" ht="13.2">
      <c r="A77" s="143">
        <f>+'LIQ 1'!B77</f>
        <v/>
      </c>
      <c r="B77" s="143">
        <f>+'LIQ 1'!C77</f>
        <v>0</v>
      </c>
      <c r="C77" s="144">
        <f>+'LIQ 1'!D77</f>
        <v/>
      </c>
      <c r="D77" s="143">
        <f>+'LIQ 1'!E77</f>
        <v>0</v>
      </c>
      <c r="E77" s="143">
        <f>+'LIQ 1'!F77</f>
        <v/>
      </c>
      <c r="F77" s="2">
        <f>ABS(IF(G76="D",IF(D77="D",F76+C77,-F76+C77),IF(D77="D",F76-C77,F76+C77)))</f>
        <v>155000</v>
      </c>
      <c r="G77" s="121" t="b">
        <f>IF(G76="D",IF(D77="D",IF((F76+C77)&gt;0,"D","H"),IF(D77="H",IF((F76-C77)&gt;0,"D","H"))),IF(D77="D",IF((F76-C77)&gt;0,"H","D"),IF(D77="H",IF((F76-C77)&gt;0,"H","H"))))</f>
        <v>0</v>
      </c>
      <c r="H77" s="122">
        <f>+IF(IF(E78="",$A$6-E77,E78-E77)=0,"",IF(E78="",$A$6-E77,E78-E77))</f>
        <v>44089</v>
      </c>
      <c r="I77" s="173">
        <f>+IF(D77="H",IF(E77&gt;A77,A77,E77),IF(E77&lt;A77,A77,E77))</f>
        <v/>
      </c>
      <c r="J77" t="str">
        <f>IF(I77="","",G77)</f>
        <v/>
      </c>
      <c r="K77" s="124"/>
      <c r="L77" s="136">
        <f>IF(H77="",0,(IF(G77="D",0,(F77*H77)/100)))</f>
        <v>68337950</v>
      </c>
      <c r="M77" s="136">
        <f>ROUND(IF(L77=0,(IF(H77="",0,((IF(E77&lt;$L$4,IF(ABS(F77)&lt;$N$2,0,ROUND(((ABS(F77)-$N$2)*H77)/100,2)),IF(ABS(F77)&lt;$N$4,0,ROUND(((ABS(F77)-$N$4)*H77)/100,2))))))),0),2)</f>
        <v>0</v>
      </c>
      <c r="N77" s="136">
        <f>ROUND(IF(H77="",0,((IF(L77=0,(IF(E77&lt;$L$4,IF(ABS(F77)&gt;$N$2,ROUND(($N$2*H77/100),2),ABS(F77)*H77/100),IF(ABS(F77)&gt;$N$4,ROUND(($N$4*H77/100),2),ABS(F77)*H77/100))),0)))),2)</f>
        <v>0</v>
      </c>
      <c r="O77" s="137"/>
      <c r="P77" s="136">
        <f>IF(J77="D",IF(H77="",0,F77),0)</f>
        <v>0</v>
      </c>
      <c r="Q77" s="137"/>
    </row>
    <row r="78" spans="1:17" customHeight="1" ht="13.2">
      <c r="A78" s="143">
        <f>+'LIQ 1'!B78</f>
        <v/>
      </c>
      <c r="B78" s="143">
        <f>+'LIQ 1'!C78</f>
        <v>0</v>
      </c>
      <c r="C78" s="144">
        <f>+'LIQ 1'!D78</f>
        <v/>
      </c>
      <c r="D78" s="143">
        <f>+'LIQ 1'!E78</f>
        <v>0</v>
      </c>
      <c r="E78" s="143">
        <f>+'LIQ 1'!F78</f>
        <v/>
      </c>
      <c r="F78" s="2">
        <f>ABS(IF(G77="D",IF(D78="D",F77+C78,-F77+C78),IF(D78="D",F77-C78,F77+C78)))</f>
        <v>155000</v>
      </c>
      <c r="G78" s="121" t="b">
        <f>IF(G77="D",IF(D78="D",IF((F77+C78)&gt;0,"D","H"),IF(D78="H",IF((F77-C78)&gt;0,"D","H"))),IF(D78="D",IF((F77-C78)&gt;0,"H","D"),IF(D78="H",IF((F77-C78)&gt;0,"H","H"))))</f>
        <v>0</v>
      </c>
      <c r="H78" s="122">
        <f>+IF(IF(E79="",$A$6-E78,E79-E78)=0,"",IF(E79="",$A$6-E78,E79-E78))</f>
        <v>44089</v>
      </c>
      <c r="I78" s="173">
        <f>+IF(D78="H",IF(E78&gt;A78,A78,E78),IF(E78&lt;A78,A78,E78))</f>
        <v/>
      </c>
      <c r="J78" t="str">
        <f>IF(I78="","",G78)</f>
        <v/>
      </c>
      <c r="K78" s="124"/>
      <c r="L78" s="136">
        <f>IF(H78="",0,(IF(G78="D",0,(F78*H78)/100)))</f>
        <v>68337950</v>
      </c>
      <c r="M78" s="136">
        <f>ROUND(IF(L78=0,(IF(H78="",0,((IF(E78&lt;$L$4,IF(ABS(F78)&lt;$N$2,0,ROUND(((ABS(F78)-$N$2)*H78)/100,2)),IF(ABS(F78)&lt;$N$4,0,ROUND(((ABS(F78)-$N$4)*H78)/100,2))))))),0),2)</f>
        <v>0</v>
      </c>
      <c r="N78" s="136">
        <f>ROUND(IF(H78="",0,((IF(L78=0,(IF(E78&lt;$L$4,IF(ABS(F78)&gt;$N$2,ROUND(($N$2*H78/100),2),ABS(F78)*H78/100),IF(ABS(F78)&gt;$N$4,ROUND(($N$4*H78/100),2),ABS(F78)*H78/100))),0)))),2)</f>
        <v>0</v>
      </c>
      <c r="O78" s="137"/>
      <c r="P78" s="136">
        <f>IF(J78="D",IF(H78="",0,F78),0)</f>
        <v>0</v>
      </c>
      <c r="Q78" s="137"/>
    </row>
    <row r="79" spans="1:17" customHeight="1" ht="13.2">
      <c r="A79" s="143">
        <f>+'LIQ 1'!B79</f>
        <v/>
      </c>
      <c r="B79" s="143">
        <f>+'LIQ 1'!C79</f>
        <v>0</v>
      </c>
      <c r="C79" s="144">
        <f>+'LIQ 1'!D79</f>
        <v/>
      </c>
      <c r="D79" s="143">
        <f>+'LIQ 1'!E79</f>
        <v>0</v>
      </c>
      <c r="E79" s="143">
        <f>+'LIQ 1'!F79</f>
        <v/>
      </c>
      <c r="F79" s="2">
        <f>ABS(IF(G78="D",IF(D79="D",F78+C79,-F78+C79),IF(D79="D",F78-C79,F78+C79)))</f>
        <v>155000</v>
      </c>
      <c r="G79" s="121" t="b">
        <f>IF(G78="D",IF(D79="D",IF((F78+C79)&gt;0,"D","H"),IF(D79="H",IF((F78-C79)&gt;0,"D","H"))),IF(D79="D",IF((F78-C79)&gt;0,"H","D"),IF(D79="H",IF((F78-C79)&gt;0,"H","H"))))</f>
        <v>0</v>
      </c>
      <c r="H79" s="122">
        <f>+IF(IF(E80="",$A$6-E79,E80-E79)=0,"",IF(E80="",$A$6-E79,E80-E79))</f>
        <v>44089</v>
      </c>
      <c r="I79" s="173">
        <f>+IF(D79="H",IF(E79&gt;A79,A79,E79),IF(E79&lt;A79,A79,E79))</f>
        <v/>
      </c>
      <c r="J79" t="str">
        <f>IF(I79="","",G79)</f>
        <v/>
      </c>
      <c r="K79" s="124"/>
      <c r="L79" s="136">
        <f>IF(H79="",0,(IF(G79="D",0,(F79*H79)/100)))</f>
        <v>68337950</v>
      </c>
      <c r="M79" s="136">
        <f>ROUND(IF(L79=0,(IF(H79="",0,((IF(E79&lt;$L$4,IF(ABS(F79)&lt;$N$2,0,ROUND(((ABS(F79)-$N$2)*H79)/100,2)),IF(ABS(F79)&lt;$N$4,0,ROUND(((ABS(F79)-$N$4)*H79)/100,2))))))),0),2)</f>
        <v>0</v>
      </c>
      <c r="N79" s="136">
        <f>ROUND(IF(H79="",0,((IF(L79=0,(IF(E79&lt;$L$4,IF(ABS(F79)&gt;$N$2,ROUND(($N$2*H79/100),2),ABS(F79)*H79/100),IF(ABS(F79)&gt;$N$4,ROUND(($N$4*H79/100),2),ABS(F79)*H79/100))),0)))),2)</f>
        <v>0</v>
      </c>
      <c r="O79" s="137"/>
      <c r="P79" s="136">
        <f>IF(J79="D",IF(H79="",0,F79),0)</f>
        <v>0</v>
      </c>
      <c r="Q79" s="137"/>
    </row>
    <row r="80" spans="1:17" customHeight="1" ht="13.2">
      <c r="A80" s="143">
        <f>+'LIQ 1'!B80</f>
        <v/>
      </c>
      <c r="B80" s="143">
        <f>+'LIQ 1'!C80</f>
        <v>0</v>
      </c>
      <c r="C80" s="144">
        <f>+'LIQ 1'!D80</f>
        <v/>
      </c>
      <c r="D80" s="143">
        <f>+'LIQ 1'!E80</f>
        <v>0</v>
      </c>
      <c r="E80" s="143">
        <f>+'LIQ 1'!F80</f>
        <v/>
      </c>
      <c r="F80" s="2">
        <f>ABS(IF(G79="D",IF(D80="D",F79+C80,-F79+C80),IF(D80="D",F79-C80,F79+C80)))</f>
        <v>155000</v>
      </c>
      <c r="G80" s="121" t="b">
        <f>IF(G79="D",IF(D80="D",IF((F79+C80)&gt;0,"D","H"),IF(D80="H",IF((F79-C80)&gt;0,"D","H"))),IF(D80="D",IF((F79-C80)&gt;0,"H","D"),IF(D80="H",IF((F79-C80)&gt;0,"H","H"))))</f>
        <v>0</v>
      </c>
      <c r="H80" s="122">
        <f>+IF(IF(E81="",$A$6-E80,E81-E80)=0,"",IF(E81="",$A$6-E80,E81-E80))</f>
        <v>44089</v>
      </c>
      <c r="I80" s="173">
        <f>+IF(D80="H",IF(E80&gt;A80,A80,E80),IF(E80&lt;A80,A80,E80))</f>
        <v/>
      </c>
      <c r="J80" t="str">
        <f>IF(I80="","",G80)</f>
        <v/>
      </c>
      <c r="K80" s="124"/>
      <c r="L80" s="136">
        <f>IF(H80="",0,(IF(G80="D",0,(F80*H80)/100)))</f>
        <v>68337950</v>
      </c>
      <c r="M80" s="136">
        <f>ROUND(IF(L80=0,(IF(H80="",0,((IF(E80&lt;$L$4,IF(ABS(F80)&lt;$N$2,0,ROUND(((ABS(F80)-$N$2)*H80)/100,2)),IF(ABS(F80)&lt;$N$4,0,ROUND(((ABS(F80)-$N$4)*H80)/100,2))))))),0),2)</f>
        <v>0</v>
      </c>
      <c r="N80" s="136">
        <f>ROUND(IF(H80="",0,((IF(L80=0,(IF(E80&lt;$L$4,IF(ABS(F80)&gt;$N$2,ROUND(($N$2*H80/100),2),ABS(F80)*H80/100),IF(ABS(F80)&gt;$N$4,ROUND(($N$4*H80/100),2),ABS(F80)*H80/100))),0)))),2)</f>
        <v>0</v>
      </c>
      <c r="O80" s="137"/>
      <c r="P80" s="136">
        <f>IF(J80="D",IF(H80="",0,F80),0)</f>
        <v>0</v>
      </c>
      <c r="Q80" s="137"/>
    </row>
    <row r="81" spans="1:17" customHeight="1" ht="13.2">
      <c r="A81" s="143">
        <f>+'LIQ 1'!B81</f>
        <v/>
      </c>
      <c r="B81" s="143">
        <f>+'LIQ 1'!C81</f>
        <v>0</v>
      </c>
      <c r="C81" s="144">
        <f>+'LIQ 1'!D81</f>
        <v/>
      </c>
      <c r="D81" s="143">
        <f>+'LIQ 1'!E81</f>
        <v>0</v>
      </c>
      <c r="E81" s="143">
        <f>+'LIQ 1'!F81</f>
        <v/>
      </c>
      <c r="F81" s="2">
        <f>ABS(IF(G80="D",IF(D81="D",F80+C81,-F80+C81),IF(D81="D",F80-C81,F80+C81)))</f>
        <v>155000</v>
      </c>
      <c r="G81" s="121" t="b">
        <f>IF(G80="D",IF(D81="D",IF((F80+C81)&gt;0,"D","H"),IF(D81="H",IF((F80-C81)&gt;0,"D","H"))),IF(D81="D",IF((F80-C81)&gt;0,"H","D"),IF(D81="H",IF((F80-C81)&gt;0,"H","H"))))</f>
        <v>0</v>
      </c>
      <c r="H81" s="122">
        <f>+IF(IF(E82="",$A$6-E81,E82-E81)=0,"",IF(E82="",$A$6-E81,E82-E81))</f>
        <v>44089</v>
      </c>
      <c r="I81" s="173">
        <f>+IF(D81="H",IF(E81&gt;A81,A81,E81),IF(E81&lt;A81,A81,E81))</f>
        <v/>
      </c>
      <c r="J81" t="str">
        <f>IF(I81="","",G81)</f>
        <v/>
      </c>
      <c r="K81" s="124"/>
      <c r="L81" s="136">
        <f>IF(H81="",0,(IF(G81="D",0,(F81*H81)/100)))</f>
        <v>68337950</v>
      </c>
      <c r="M81" s="136">
        <f>ROUND(IF(L81=0,(IF(H81="",0,((IF(E81&lt;$L$4,IF(ABS(F81)&lt;$N$2,0,ROUND(((ABS(F81)-$N$2)*H81)/100,2)),IF(ABS(F81)&lt;$N$4,0,ROUND(((ABS(F81)-$N$4)*H81)/100,2))))))),0),2)</f>
        <v>0</v>
      </c>
      <c r="N81" s="136">
        <f>ROUND(IF(H81="",0,((IF(L81=0,(IF(E81&lt;$L$4,IF(ABS(F81)&gt;$N$2,ROUND(($N$2*H81/100),2),ABS(F81)*H81/100),IF(ABS(F81)&gt;$N$4,ROUND(($N$4*H81/100),2),ABS(F81)*H81/100))),0)))),2)</f>
        <v>0</v>
      </c>
      <c r="O81" s="137"/>
      <c r="P81" s="136">
        <f>IF(J81="D",IF(H81="",0,F81),0)</f>
        <v>0</v>
      </c>
      <c r="Q81" s="137"/>
    </row>
    <row r="82" spans="1:17" customHeight="1" ht="13.2">
      <c r="A82" s="143">
        <f>+'LIQ 1'!B82</f>
        <v/>
      </c>
      <c r="B82" s="143">
        <f>+'LIQ 1'!C82</f>
        <v>0</v>
      </c>
      <c r="C82" s="144">
        <f>+'LIQ 1'!D82</f>
        <v/>
      </c>
      <c r="D82" s="143">
        <f>+'LIQ 1'!E82</f>
        <v>0</v>
      </c>
      <c r="E82" s="143">
        <f>+'LIQ 1'!F82</f>
        <v/>
      </c>
      <c r="F82" s="2">
        <f>ABS(IF(G81="D",IF(D82="D",F81+C82,-F81+C82),IF(D82="D",F81-C82,F81+C82)))</f>
        <v>155000</v>
      </c>
      <c r="G82" s="121" t="b">
        <f>IF(G81="D",IF(D82="D",IF((F81+C82)&gt;0,"D","H"),IF(D82="H",IF((F81-C82)&gt;0,"D","H"))),IF(D82="D",IF((F81-C82)&gt;0,"H","D"),IF(D82="H",IF((F81-C82)&gt;0,"H","H"))))</f>
        <v>0</v>
      </c>
      <c r="H82" s="122">
        <f>+IF(IF(E83="",$A$6-E82,E83-E82)=0,"",IF(E83="",$A$6-E82,E83-E82))</f>
        <v>44089</v>
      </c>
      <c r="I82" s="173">
        <f>+IF(D82="H",IF(E82&gt;A82,A82,E82),IF(E82&lt;A82,A82,E82))</f>
        <v/>
      </c>
      <c r="J82" t="str">
        <f>IF(I82="","",G82)</f>
        <v/>
      </c>
      <c r="K82" s="124"/>
      <c r="L82" s="136">
        <f>IF(H82="",0,(IF(G82="D",0,(F82*H82)/100)))</f>
        <v>68337950</v>
      </c>
      <c r="M82" s="136">
        <f>ROUND(IF(L82=0,(IF(H82="",0,((IF(E82&lt;$L$4,IF(ABS(F82)&lt;$N$2,0,ROUND(((ABS(F82)-$N$2)*H82)/100,2)),IF(ABS(F82)&lt;$N$4,0,ROUND(((ABS(F82)-$N$4)*H82)/100,2))))))),0),2)</f>
        <v>0</v>
      </c>
      <c r="N82" s="136">
        <f>ROUND(IF(H82="",0,((IF(L82=0,(IF(E82&lt;$L$4,IF(ABS(F82)&gt;$N$2,ROUND(($N$2*H82/100),2),ABS(F82)*H82/100),IF(ABS(F82)&gt;$N$4,ROUND(($N$4*H82/100),2),ABS(F82)*H82/100))),0)))),2)</f>
        <v>0</v>
      </c>
      <c r="O82" s="137"/>
      <c r="P82" s="136">
        <f>IF(J82="D",IF(H82="",0,F82),0)</f>
        <v>0</v>
      </c>
      <c r="Q82" s="137"/>
    </row>
    <row r="83" spans="1:17" customHeight="1" ht="13.2">
      <c r="A83" s="143">
        <f>+'LIQ 1'!B83</f>
        <v/>
      </c>
      <c r="B83" s="143">
        <f>+'LIQ 1'!C83</f>
        <v>0</v>
      </c>
      <c r="C83" s="144">
        <f>+'LIQ 1'!D83</f>
        <v/>
      </c>
      <c r="D83" s="143">
        <f>+'LIQ 1'!E83</f>
        <v>0</v>
      </c>
      <c r="E83" s="143">
        <f>+'LIQ 1'!F83</f>
        <v/>
      </c>
      <c r="F83" s="2">
        <f>ABS(IF(G82="D",IF(D83="D",F82+C83,-F82+C83),IF(D83="D",F82-C83,F82+C83)))</f>
        <v>155000</v>
      </c>
      <c r="G83" s="121" t="b">
        <f>IF(G82="D",IF(D83="D",IF((F82+C83)&gt;0,"D","H"),IF(D83="H",IF((F82-C83)&gt;0,"D","H"))),IF(D83="D",IF((F82-C83)&gt;0,"H","D"),IF(D83="H",IF((F82-C83)&gt;0,"H","H"))))</f>
        <v>0</v>
      </c>
      <c r="H83" s="122">
        <f>+IF(IF(E84="",$A$6-E83,E84-E83)=0,"",IF(E84="",$A$6-E83,E84-E83))</f>
        <v>44089</v>
      </c>
      <c r="I83" s="173">
        <f>+IF(D83="H",IF(E83&gt;A83,A83,E83),IF(E83&lt;A83,A83,E83))</f>
        <v/>
      </c>
      <c r="J83" t="str">
        <f>IF(I83="","",G83)</f>
        <v/>
      </c>
      <c r="K83" s="124"/>
      <c r="L83" s="136">
        <f>IF(H83="",0,(IF(G83="D",0,(F83*H83)/100)))</f>
        <v>68337950</v>
      </c>
      <c r="M83" s="136">
        <f>ROUND(IF(L83=0,(IF(H83="",0,((IF(E83&lt;$L$4,IF(ABS(F83)&lt;$N$2,0,ROUND(((ABS(F83)-$N$2)*H83)/100,2)),IF(ABS(F83)&lt;$N$4,0,ROUND(((ABS(F83)-$N$4)*H83)/100,2))))))),0),2)</f>
        <v>0</v>
      </c>
      <c r="N83" s="136">
        <f>ROUND(IF(H83="",0,((IF(L83=0,(IF(E83&lt;$L$4,IF(ABS(F83)&gt;$N$2,ROUND(($N$2*H83/100),2),ABS(F83)*H83/100),IF(ABS(F83)&gt;$N$4,ROUND(($N$4*H83/100),2),ABS(F83)*H83/100))),0)))),2)</f>
        <v>0</v>
      </c>
      <c r="O83" s="137"/>
      <c r="P83" s="136">
        <f>IF(J83="D",IF(H83="",0,F83),0)</f>
        <v>0</v>
      </c>
      <c r="Q83" s="137"/>
    </row>
    <row r="84" spans="1:17" customHeight="1" ht="13.2">
      <c r="A84" s="143">
        <f>+'LIQ 1'!B84</f>
        <v/>
      </c>
      <c r="B84" s="143">
        <f>+'LIQ 1'!C84</f>
        <v>0</v>
      </c>
      <c r="C84" s="144">
        <f>+'LIQ 1'!D84</f>
        <v/>
      </c>
      <c r="D84" s="143">
        <f>+'LIQ 1'!E84</f>
        <v>0</v>
      </c>
      <c r="E84" s="143">
        <f>+'LIQ 1'!F84</f>
        <v/>
      </c>
      <c r="F84" s="2">
        <f>ABS(IF(G83="D",IF(D84="D",F83+C84,-F83+C84),IF(D84="D",F83-C84,F83+C84)))</f>
        <v>155000</v>
      </c>
      <c r="G84" s="121" t="b">
        <f>IF(G83="D",IF(D84="D",IF((F83+C84)&gt;0,"D","H"),IF(D84="H",IF((F83-C84)&gt;0,"D","H"))),IF(D84="D",IF((F83-C84)&gt;0,"H","D"),IF(D84="H",IF((F83-C84)&gt;0,"H","H"))))</f>
        <v>0</v>
      </c>
      <c r="H84" s="122">
        <f>+IF(IF(E85="",$A$6-E84,E85-E84)=0,"",IF(E85="",$A$6-E84,E85-E84))</f>
        <v>44089</v>
      </c>
      <c r="I84" s="173">
        <f>+IF(D84="H",IF(E84&gt;A84,A84,E84),IF(E84&lt;A84,A84,E84))</f>
        <v/>
      </c>
      <c r="J84" t="str">
        <f>IF(I84="","",G84)</f>
        <v/>
      </c>
      <c r="K84" s="124"/>
      <c r="L84" s="136">
        <f>IF(H84="",0,(IF(G84="D",0,(F84*H84)/100)))</f>
        <v>68337950</v>
      </c>
      <c r="M84" s="136">
        <f>ROUND(IF(L84=0,(IF(H84="",0,((IF(E84&lt;$L$4,IF(ABS(F84)&lt;$N$2,0,ROUND(((ABS(F84)-$N$2)*H84)/100,2)),IF(ABS(F84)&lt;$N$4,0,ROUND(((ABS(F84)-$N$4)*H84)/100,2))))))),0),2)</f>
        <v>0</v>
      </c>
      <c r="N84" s="136">
        <f>ROUND(IF(H84="",0,((IF(L84=0,(IF(E84&lt;$L$4,IF(ABS(F84)&gt;$N$2,ROUND(($N$2*H84/100),2),ABS(F84)*H84/100),IF(ABS(F84)&gt;$N$4,ROUND(($N$4*H84/100),2),ABS(F84)*H84/100))),0)))),2)</f>
        <v>0</v>
      </c>
      <c r="O84" s="137"/>
      <c r="P84" s="136">
        <f>IF(J84="D",IF(H84="",0,F84),0)</f>
        <v>0</v>
      </c>
      <c r="Q84" s="137"/>
    </row>
    <row r="85" spans="1:17" customHeight="1" ht="13.2">
      <c r="A85" s="143">
        <f>+'LIQ 1'!B85</f>
        <v/>
      </c>
      <c r="B85" s="143">
        <f>+'LIQ 1'!C85</f>
        <v>0</v>
      </c>
      <c r="C85" s="144">
        <f>+'LIQ 1'!D85</f>
        <v/>
      </c>
      <c r="D85" s="143">
        <f>+'LIQ 1'!E85</f>
        <v>0</v>
      </c>
      <c r="E85" s="143">
        <f>+'LIQ 1'!F85</f>
        <v/>
      </c>
      <c r="F85" s="2">
        <f>ABS(IF(G84="D",IF(D85="D",F84+C85,-F84+C85),IF(D85="D",F84-C85,F84+C85)))</f>
        <v>155000</v>
      </c>
      <c r="G85" s="121" t="b">
        <f>IF(G84="D",IF(D85="D",IF((F84+C85)&gt;0,"D","H"),IF(D85="H",IF((F84-C85)&gt;0,"D","H"))),IF(D85="D",IF((F84-C85)&gt;0,"H","D"),IF(D85="H",IF((F84-C85)&gt;0,"H","H"))))</f>
        <v>0</v>
      </c>
      <c r="H85" s="122">
        <f>+IF(IF(E86="",$A$6-E85,E86-E85)=0,"",IF(E86="",$A$6-E85,E86-E85))</f>
        <v>44089</v>
      </c>
      <c r="I85" s="173">
        <f>+IF(D85="H",IF(E85&gt;A85,A85,E85),IF(E85&lt;A85,A85,E85))</f>
        <v/>
      </c>
      <c r="J85" t="str">
        <f>IF(I85="","",G85)</f>
        <v/>
      </c>
      <c r="K85" s="124"/>
      <c r="L85" s="136">
        <f>IF(H85="",0,(IF(G85="D",0,(F85*H85)/100)))</f>
        <v>68337950</v>
      </c>
      <c r="M85" s="136">
        <f>ROUND(IF(L85=0,(IF(H85="",0,((IF(E85&lt;$L$4,IF(ABS(F85)&lt;$N$2,0,ROUND(((ABS(F85)-$N$2)*H85)/100,2)),IF(ABS(F85)&lt;$N$4,0,ROUND(((ABS(F85)-$N$4)*H85)/100,2))))))),0),2)</f>
        <v>0</v>
      </c>
      <c r="N85" s="136">
        <f>ROUND(IF(H85="",0,((IF(L85=0,(IF(E85&lt;$L$4,IF(ABS(F85)&gt;$N$2,ROUND(($N$2*H85/100),2),ABS(F85)*H85/100),IF(ABS(F85)&gt;$N$4,ROUND(($N$4*H85/100),2),ABS(F85)*H85/100))),0)))),2)</f>
        <v>0</v>
      </c>
      <c r="O85" s="137"/>
      <c r="P85" s="136">
        <f>IF(J85="D",IF(H85="",0,F85),0)</f>
        <v>0</v>
      </c>
      <c r="Q85" s="137"/>
    </row>
    <row r="86" spans="1:17" customHeight="1" ht="13.2">
      <c r="A86" s="143">
        <f>+'LIQ 1'!B86</f>
        <v/>
      </c>
      <c r="B86" s="143">
        <f>+'LIQ 1'!C86</f>
        <v>0</v>
      </c>
      <c r="C86" s="144">
        <f>+'LIQ 1'!D86</f>
        <v/>
      </c>
      <c r="D86" s="143">
        <f>+'LIQ 1'!E86</f>
        <v>0</v>
      </c>
      <c r="E86" s="143">
        <f>+'LIQ 1'!F86</f>
        <v/>
      </c>
      <c r="F86" s="2">
        <f>ABS(IF(G85="D",IF(D86="D",F85+C86,-F85+C86),IF(D86="D",F85-C86,F85+C86)))</f>
        <v>155000</v>
      </c>
      <c r="G86" s="121" t="b">
        <f>IF(G85="D",IF(D86="D",IF((F85+C86)&gt;0,"D","H"),IF(D86="H",IF((F85-C86)&gt;0,"D","H"))),IF(D86="D",IF((F85-C86)&gt;0,"H","D"),IF(D86="H",IF((F85-C86)&gt;0,"H","H"))))</f>
        <v>0</v>
      </c>
      <c r="H86" s="122">
        <f>+IF(IF(E87="",$A$6-E86,E87-E86)=0,"",IF(E87="",$A$6-E86,E87-E86))</f>
        <v>44089</v>
      </c>
      <c r="I86" s="173">
        <f>+IF(D86="H",IF(E86&gt;A86,A86,E86),IF(E86&lt;A86,A86,E86))</f>
        <v/>
      </c>
      <c r="J86" t="str">
        <f>IF(I86="","",G86)</f>
        <v/>
      </c>
      <c r="K86" s="124"/>
      <c r="L86" s="136">
        <f>IF(H86="",0,(IF(G86="D",0,(F86*H86)/100)))</f>
        <v>68337950</v>
      </c>
      <c r="M86" s="136">
        <f>ROUND(IF(L86=0,(IF(H86="",0,((IF(E86&lt;$L$4,IF(ABS(F86)&lt;$N$2,0,ROUND(((ABS(F86)-$N$2)*H86)/100,2)),IF(ABS(F86)&lt;$N$4,0,ROUND(((ABS(F86)-$N$4)*H86)/100,2))))))),0),2)</f>
        <v>0</v>
      </c>
      <c r="N86" s="136">
        <f>ROUND(IF(H86="",0,((IF(L86=0,(IF(E86&lt;$L$4,IF(ABS(F86)&gt;$N$2,ROUND(($N$2*H86/100),2),ABS(F86)*H86/100),IF(ABS(F86)&gt;$N$4,ROUND(($N$4*H86/100),2),ABS(F86)*H86/100))),0)))),2)</f>
        <v>0</v>
      </c>
      <c r="O86" s="137"/>
      <c r="P86" s="136">
        <f>IF(J86="D",IF(H86="",0,F86),0)</f>
        <v>0</v>
      </c>
      <c r="Q86" s="137"/>
    </row>
    <row r="87" spans="1:17" customHeight="1" ht="13.2">
      <c r="A87" s="143">
        <f>+'LIQ 1'!B87</f>
        <v/>
      </c>
      <c r="B87" s="143">
        <f>+'LIQ 1'!C87</f>
        <v>0</v>
      </c>
      <c r="C87" s="144">
        <f>+'LIQ 1'!D87</f>
        <v/>
      </c>
      <c r="D87" s="143">
        <f>+'LIQ 1'!E87</f>
        <v>0</v>
      </c>
      <c r="E87" s="143">
        <f>+'LIQ 1'!F87</f>
        <v/>
      </c>
      <c r="F87" s="2">
        <f>ABS(IF(G86="D",IF(D87="D",F86+C87,-F86+C87),IF(D87="D",F86-C87,F86+C87)))</f>
        <v>155000</v>
      </c>
      <c r="G87" s="121" t="b">
        <f>IF(G86="D",IF(D87="D",IF((F86+C87)&gt;0,"D","H"),IF(D87="H",IF((F86-C87)&gt;0,"D","H"))),IF(D87="D",IF((F86-C87)&gt;0,"H","D"),IF(D87="H",IF((F86-C87)&gt;0,"H","H"))))</f>
        <v>0</v>
      </c>
      <c r="H87" s="122">
        <f>+IF(IF(E88="",$A$6-E87,E88-E87)=0,"",IF(E88="",$A$6-E87,E88-E87))</f>
        <v>44089</v>
      </c>
      <c r="I87" s="173">
        <f>+IF(D87="H",IF(E87&gt;A87,A87,E87),IF(E87&lt;A87,A87,E87))</f>
        <v/>
      </c>
      <c r="J87" t="str">
        <f>IF(I87="","",G87)</f>
        <v/>
      </c>
      <c r="K87" s="124"/>
      <c r="L87" s="136">
        <f>IF(H87="",0,(IF(G87="D",0,(F87*H87)/100)))</f>
        <v>68337950</v>
      </c>
      <c r="M87" s="136">
        <f>ROUND(IF(L87=0,(IF(H87="",0,((IF(E87&lt;$L$4,IF(ABS(F87)&lt;$N$2,0,ROUND(((ABS(F87)-$N$2)*H87)/100,2)),IF(ABS(F87)&lt;$N$4,0,ROUND(((ABS(F87)-$N$4)*H87)/100,2))))))),0),2)</f>
        <v>0</v>
      </c>
      <c r="N87" s="136">
        <f>ROUND(IF(H87="",0,((IF(L87=0,(IF(E87&lt;$L$4,IF(ABS(F87)&gt;$N$2,ROUND(($N$2*H87/100),2),ABS(F87)*H87/100),IF(ABS(F87)&gt;$N$4,ROUND(($N$4*H87/100),2),ABS(F87)*H87/100))),0)))),2)</f>
        <v>0</v>
      </c>
      <c r="O87" s="137"/>
      <c r="P87" s="136">
        <f>IF(J87="D",IF(H87="",0,F87),0)</f>
        <v>0</v>
      </c>
      <c r="Q87" s="137"/>
    </row>
    <row r="88" spans="1:17" customHeight="1" ht="13.2">
      <c r="A88" s="143">
        <f>+'LIQ 1'!B88</f>
        <v/>
      </c>
      <c r="B88" s="143">
        <f>+'LIQ 1'!C88</f>
        <v>0</v>
      </c>
      <c r="C88" s="144">
        <f>+'LIQ 1'!D88</f>
        <v/>
      </c>
      <c r="D88" s="143">
        <f>+'LIQ 1'!E88</f>
        <v>0</v>
      </c>
      <c r="E88" s="143">
        <f>+'LIQ 1'!F88</f>
        <v/>
      </c>
      <c r="F88" s="2">
        <f>ABS(IF(G87="D",IF(D88="D",F87+C88,-F87+C88),IF(D88="D",F87-C88,F87+C88)))</f>
        <v>155000</v>
      </c>
      <c r="G88" s="121" t="b">
        <f>IF(G87="D",IF(D88="D",IF((F87+C88)&gt;0,"D","H"),IF(D88="H",IF((F87-C88)&gt;0,"D","H"))),IF(D88="D",IF((F87-C88)&gt;0,"H","D"),IF(D88="H",IF((F87-C88)&gt;0,"H","H"))))</f>
        <v>0</v>
      </c>
      <c r="H88" s="122">
        <f>+IF(IF(E89="",$A$6-E88,E89-E88)=0,"",IF(E89="",$A$6-E88,E89-E88))</f>
        <v>44089</v>
      </c>
      <c r="I88" s="173">
        <f>+IF(D88="H",IF(E88&gt;A88,A88,E88),IF(E88&lt;A88,A88,E88))</f>
        <v/>
      </c>
      <c r="J88" t="str">
        <f>IF(I88="","",G88)</f>
        <v/>
      </c>
      <c r="K88" s="124"/>
      <c r="L88" s="136">
        <f>IF(H88="",0,(IF(G88="D",0,(F88*H88)/100)))</f>
        <v>68337950</v>
      </c>
      <c r="M88" s="136">
        <f>ROUND(IF(L88=0,(IF(H88="",0,((IF(E88&lt;$L$4,IF(ABS(F88)&lt;$N$2,0,ROUND(((ABS(F88)-$N$2)*H88)/100,2)),IF(ABS(F88)&lt;$N$4,0,ROUND(((ABS(F88)-$N$4)*H88)/100,2))))))),0),2)</f>
        <v>0</v>
      </c>
      <c r="N88" s="136">
        <f>ROUND(IF(H88="",0,((IF(L88=0,(IF(E88&lt;$L$4,IF(ABS(F88)&gt;$N$2,ROUND(($N$2*H88/100),2),ABS(F88)*H88/100),IF(ABS(F88)&gt;$N$4,ROUND(($N$4*H88/100),2),ABS(F88)*H88/100))),0)))),2)</f>
        <v>0</v>
      </c>
      <c r="O88" s="137"/>
      <c r="P88" s="136">
        <f>IF(J88="D",IF(H88="",0,F88),0)</f>
        <v>0</v>
      </c>
      <c r="Q88" s="137"/>
    </row>
    <row r="89" spans="1:17" customHeight="1" ht="13.2">
      <c r="A89" s="143">
        <f>+'LIQ 1'!B89</f>
        <v/>
      </c>
      <c r="B89" s="143">
        <f>+'LIQ 1'!C89</f>
        <v>0</v>
      </c>
      <c r="C89" s="144">
        <f>+'LIQ 1'!D89</f>
        <v/>
      </c>
      <c r="D89" s="143">
        <f>+'LIQ 1'!E89</f>
        <v>0</v>
      </c>
      <c r="E89" s="143">
        <f>+'LIQ 1'!F89</f>
        <v/>
      </c>
      <c r="F89" s="2">
        <f>ABS(IF(G88="D",IF(D89="D",F88+C89,-F88+C89),IF(D89="D",F88-C89,F88+C89)))</f>
        <v>155000</v>
      </c>
      <c r="G89" s="121" t="b">
        <f>IF(G88="D",IF(D89="D",IF((F88+C89)&gt;0,"D","H"),IF(D89="H",IF((F88-C89)&gt;0,"D","H"))),IF(D89="D",IF((F88-C89)&gt;0,"H","D"),IF(D89="H",IF((F88-C89)&gt;0,"H","H"))))</f>
        <v>0</v>
      </c>
      <c r="H89" s="122">
        <f>+IF(IF(E90="",$A$6-E89,E90-E89)=0,"",IF(E90="",$A$6-E89,E90-E89))</f>
        <v>44089</v>
      </c>
      <c r="I89" s="173">
        <f>+IF(D89="H",IF(E89&gt;A89,A89,E89),IF(E89&lt;A89,A89,E89))</f>
        <v/>
      </c>
      <c r="J89" t="str">
        <f>IF(I89="","",G89)</f>
        <v/>
      </c>
      <c r="K89" s="124"/>
      <c r="L89" s="136">
        <f>IF(H89="",0,(IF(G89="D",0,(F89*H89)/100)))</f>
        <v>68337950</v>
      </c>
      <c r="M89" s="136">
        <f>ROUND(IF(L89=0,(IF(H89="",0,((IF(E89&lt;$L$4,IF(ABS(F89)&lt;$N$2,0,ROUND(((ABS(F89)-$N$2)*H89)/100,2)),IF(ABS(F89)&lt;$N$4,0,ROUND(((ABS(F89)-$N$4)*H89)/100,2))))))),0),2)</f>
        <v>0</v>
      </c>
      <c r="N89" s="136">
        <f>ROUND(IF(H89="",0,((IF(L89=0,(IF(E89&lt;$L$4,IF(ABS(F89)&gt;$N$2,ROUND(($N$2*H89/100),2),ABS(F89)*H89/100),IF(ABS(F89)&gt;$N$4,ROUND(($N$4*H89/100),2),ABS(F89)*H89/100))),0)))),2)</f>
        <v>0</v>
      </c>
      <c r="O89" s="137"/>
      <c r="P89" s="136">
        <f>IF(J89="D",IF(H89="",0,F89),0)</f>
        <v>0</v>
      </c>
      <c r="Q89" s="137"/>
    </row>
    <row r="90" spans="1:17" customHeight="1" ht="13.2">
      <c r="A90" s="143">
        <f>+'LIQ 1'!B90</f>
        <v/>
      </c>
      <c r="B90" s="143">
        <f>+'LIQ 1'!C90</f>
        <v>0</v>
      </c>
      <c r="C90" s="144">
        <f>+'LIQ 1'!D90</f>
        <v/>
      </c>
      <c r="D90" s="143">
        <f>+'LIQ 1'!E90</f>
        <v>0</v>
      </c>
      <c r="E90" s="143">
        <f>+'LIQ 1'!F90</f>
        <v/>
      </c>
      <c r="F90" s="2">
        <f>ABS(IF(G89="D",IF(D90="D",F89+C90,-F89+C90),IF(D90="D",F89-C90,F89+C90)))</f>
        <v>155000</v>
      </c>
      <c r="G90" s="121" t="b">
        <f>IF(G89="D",IF(D90="D",IF((F89+C90)&gt;0,"D","H"),IF(D90="H",IF((F89-C90)&gt;0,"D","H"))),IF(D90="D",IF((F89-C90)&gt;0,"H","D"),IF(D90="H",IF((F89-C90)&gt;0,"H","H"))))</f>
        <v>0</v>
      </c>
      <c r="H90" s="122">
        <f>+IF(IF(E91="",$A$6-E90,E91-E90)=0,"",IF(E91="",$A$6-E90,E91-E90))</f>
        <v>44089</v>
      </c>
      <c r="I90" s="173">
        <f>+IF(D90="H",IF(E90&gt;A90,A90,E90),IF(E90&lt;A90,A90,E90))</f>
        <v/>
      </c>
      <c r="J90" t="str">
        <f>IF(I90="","",G90)</f>
        <v/>
      </c>
      <c r="K90" s="124"/>
      <c r="L90" s="136">
        <f>IF(H90="",0,(IF(G90="D",0,(F90*H90)/100)))</f>
        <v>68337950</v>
      </c>
      <c r="M90" s="136">
        <f>ROUND(IF(L90=0,(IF(H90="",0,((IF(E90&lt;$L$4,IF(ABS(F90)&lt;$N$2,0,ROUND(((ABS(F90)-$N$2)*H90)/100,2)),IF(ABS(F90)&lt;$N$4,0,ROUND(((ABS(F90)-$N$4)*H90)/100,2))))))),0),2)</f>
        <v>0</v>
      </c>
      <c r="N90" s="136">
        <f>ROUND(IF(H90="",0,((IF(L90=0,(IF(E90&lt;$L$4,IF(ABS(F90)&gt;$N$2,ROUND(($N$2*H90/100),2),ABS(F90)*H90/100),IF(ABS(F90)&gt;$N$4,ROUND(($N$4*H90/100),2),ABS(F90)*H90/100))),0)))),2)</f>
        <v>0</v>
      </c>
      <c r="O90" s="137"/>
      <c r="P90" s="136">
        <f>IF(J90="D",IF(H90="",0,F90),0)</f>
        <v>0</v>
      </c>
      <c r="Q90" s="137"/>
    </row>
    <row r="91" spans="1:17" customHeight="1" ht="13.2">
      <c r="A91" s="143">
        <f>+'LIQ 1'!B91</f>
        <v/>
      </c>
      <c r="B91" s="143">
        <f>+'LIQ 1'!C91</f>
        <v>0</v>
      </c>
      <c r="C91" s="144">
        <f>+'LIQ 1'!D91</f>
        <v/>
      </c>
      <c r="D91" s="143">
        <f>+'LIQ 1'!E91</f>
        <v>0</v>
      </c>
      <c r="E91" s="143">
        <f>+'LIQ 1'!F91</f>
        <v/>
      </c>
      <c r="F91" s="2">
        <f>ABS(IF(G90="D",IF(D91="D",F90+C91,-F90+C91),IF(D91="D",F90-C91,F90+C91)))</f>
        <v>155000</v>
      </c>
      <c r="G91" s="121" t="b">
        <f>IF(G90="D",IF(D91="D",IF((F90+C91)&gt;0,"D","H"),IF(D91="H",IF((F90-C91)&gt;0,"D","H"))),IF(D91="D",IF((F90-C91)&gt;0,"H","D"),IF(D91="H",IF((F90-C91)&gt;0,"H","H"))))</f>
        <v>0</v>
      </c>
      <c r="H91" s="122">
        <f>+IF(IF(E92="",$A$6-E91,E92-E91)=0,"",IF(E92="",$A$6-E91,E92-E91))</f>
        <v>44089</v>
      </c>
      <c r="I91" s="173">
        <f>+IF(D91="H",IF(E91&gt;A91,A91,E91),IF(E91&lt;A91,A91,E91))</f>
        <v/>
      </c>
      <c r="J91" t="str">
        <f>IF(I91="","",G91)</f>
        <v/>
      </c>
      <c r="K91" s="124"/>
      <c r="L91" s="136">
        <f>IF(H91="",0,(IF(G91="D",0,(F91*H91)/100)))</f>
        <v>68337950</v>
      </c>
      <c r="M91" s="136">
        <f>ROUND(IF(L91=0,(IF(H91="",0,((IF(E91&lt;$L$4,IF(ABS(F91)&lt;$N$2,0,ROUND(((ABS(F91)-$N$2)*H91)/100,2)),IF(ABS(F91)&lt;$N$4,0,ROUND(((ABS(F91)-$N$4)*H91)/100,2))))))),0),2)</f>
        <v>0</v>
      </c>
      <c r="N91" s="136">
        <f>ROUND(IF(H91="",0,((IF(L91=0,(IF(E91&lt;$L$4,IF(ABS(F91)&gt;$N$2,ROUND(($N$2*H91/100),2),ABS(F91)*H91/100),IF(ABS(F91)&gt;$N$4,ROUND(($N$4*H91/100),2),ABS(F91)*H91/100))),0)))),2)</f>
        <v>0</v>
      </c>
      <c r="O91" s="137"/>
      <c r="P91" s="136">
        <f>IF(J91="D",IF(H91="",0,F91),0)</f>
        <v>0</v>
      </c>
      <c r="Q91" s="137"/>
    </row>
    <row r="92" spans="1:17" customHeight="1" ht="13.2">
      <c r="A92" s="143">
        <f>+'LIQ 1'!B92</f>
        <v/>
      </c>
      <c r="B92" s="143">
        <f>+'LIQ 1'!C92</f>
        <v>0</v>
      </c>
      <c r="C92" s="144">
        <f>+'LIQ 1'!D92</f>
        <v/>
      </c>
      <c r="D92" s="143">
        <f>+'LIQ 1'!E92</f>
        <v>0</v>
      </c>
      <c r="E92" s="143">
        <f>+'LIQ 1'!F92</f>
        <v/>
      </c>
      <c r="F92" s="2">
        <f>ABS(IF(G91="D",IF(D92="D",F91+C92,-F91+C92),IF(D92="D",F91-C92,F91+C92)))</f>
        <v>155000</v>
      </c>
      <c r="G92" s="121" t="b">
        <f>IF(G91="D",IF(D92="D",IF((F91+C92)&gt;0,"D","H"),IF(D92="H",IF((F91-C92)&gt;0,"D","H"))),IF(D92="D",IF((F91-C92)&gt;0,"H","D"),IF(D92="H",IF((F91-C92)&gt;0,"H","H"))))</f>
        <v>0</v>
      </c>
      <c r="H92" s="122">
        <f>+IF(IF(E93="",$A$6-E92,E93-E92)=0,"",IF(E93="",$A$6-E92,E93-E92))</f>
        <v>44089</v>
      </c>
      <c r="I92" s="173">
        <f>+IF(D92="H",IF(E92&gt;A92,A92,E92),IF(E92&lt;A92,A92,E92))</f>
        <v/>
      </c>
      <c r="J92" t="str">
        <f>IF(I92="","",G92)</f>
        <v/>
      </c>
      <c r="K92" s="124"/>
      <c r="L92" s="136">
        <f>IF(H92="",0,(IF(G92="D",0,(F92*H92)/100)))</f>
        <v>68337950</v>
      </c>
      <c r="M92" s="136">
        <f>ROUND(IF(L92=0,(IF(H92="",0,((IF(E92&lt;$L$4,IF(ABS(F92)&lt;$N$2,0,ROUND(((ABS(F92)-$N$2)*H92)/100,2)),IF(ABS(F92)&lt;$N$4,0,ROUND(((ABS(F92)-$N$4)*H92)/100,2))))))),0),2)</f>
        <v>0</v>
      </c>
      <c r="N92" s="136">
        <f>ROUND(IF(H92="",0,((IF(L92=0,(IF(E92&lt;$L$4,IF(ABS(F92)&gt;$N$2,ROUND(($N$2*H92/100),2),ABS(F92)*H92/100),IF(ABS(F92)&gt;$N$4,ROUND(($N$4*H92/100),2),ABS(F92)*H92/100))),0)))),2)</f>
        <v>0</v>
      </c>
      <c r="O92" s="137"/>
      <c r="P92" s="136">
        <f>IF(J92="D",IF(H92="",0,F92),0)</f>
        <v>0</v>
      </c>
      <c r="Q92" s="137"/>
    </row>
    <row r="93" spans="1:17" customHeight="1" ht="13.2">
      <c r="A93" s="143">
        <f>+'LIQ 1'!B93</f>
        <v/>
      </c>
      <c r="B93" s="143">
        <f>+'LIQ 1'!C93</f>
        <v>0</v>
      </c>
      <c r="C93" s="144">
        <f>+'LIQ 1'!D93</f>
        <v/>
      </c>
      <c r="D93" s="143">
        <f>+'LIQ 1'!E93</f>
        <v>0</v>
      </c>
      <c r="E93" s="143">
        <f>+'LIQ 1'!F93</f>
        <v/>
      </c>
      <c r="F93" s="2">
        <f>ABS(IF(G92="D",IF(D93="D",F92+C93,-F92+C93),IF(D93="D",F92-C93,F92+C93)))</f>
        <v>155000</v>
      </c>
      <c r="G93" s="121" t="b">
        <f>IF(G92="D",IF(D93="D",IF((F92+C93)&gt;0,"D","H"),IF(D93="H",IF((F92-C93)&gt;0,"D","H"))),IF(D93="D",IF((F92-C93)&gt;0,"H","D"),IF(D93="H",IF((F92-C93)&gt;0,"H","H"))))</f>
        <v>0</v>
      </c>
      <c r="H93" s="122">
        <f>+IF(IF(E94="",$A$6-E93,E94-E93)=0,"",IF(E94="",$A$6-E93,E94-E93))</f>
        <v>44089</v>
      </c>
      <c r="I93" s="173">
        <f>+IF(D93="H",IF(E93&gt;A93,A93,E93),IF(E93&lt;A93,A93,E93))</f>
        <v/>
      </c>
      <c r="J93" t="str">
        <f>IF(I93="","",G93)</f>
        <v/>
      </c>
      <c r="K93" s="124"/>
      <c r="L93" s="136">
        <f>IF(H93="",0,(IF(G93="D",0,(F93*H93)/100)))</f>
        <v>68337950</v>
      </c>
      <c r="M93" s="136">
        <f>ROUND(IF(L93=0,(IF(H93="",0,((IF(E93&lt;$L$4,IF(ABS(F93)&lt;$N$2,0,ROUND(((ABS(F93)-$N$2)*H93)/100,2)),IF(ABS(F93)&lt;$N$4,0,ROUND(((ABS(F93)-$N$4)*H93)/100,2))))))),0),2)</f>
        <v>0</v>
      </c>
      <c r="N93" s="136">
        <f>ROUND(IF(H93="",0,((IF(L93=0,(IF(E93&lt;$L$4,IF(ABS(F93)&gt;$N$2,ROUND(($N$2*H93/100),2),ABS(F93)*H93/100),IF(ABS(F93)&gt;$N$4,ROUND(($N$4*H93/100),2),ABS(F93)*H93/100))),0)))),2)</f>
        <v>0</v>
      </c>
      <c r="O93" s="137"/>
      <c r="P93" s="136">
        <f>IF(J93="D",IF(H93="",0,F93),0)</f>
        <v>0</v>
      </c>
      <c r="Q93" s="137"/>
    </row>
    <row r="94" spans="1:17" customHeight="1" ht="13.2">
      <c r="A94" s="143">
        <f>+'LIQ 1'!B94</f>
        <v/>
      </c>
      <c r="B94" s="143">
        <f>+'LIQ 1'!C94</f>
        <v>0</v>
      </c>
      <c r="C94" s="144">
        <f>+'LIQ 1'!D94</f>
        <v/>
      </c>
      <c r="D94" s="143">
        <f>+'LIQ 1'!E94</f>
        <v>0</v>
      </c>
      <c r="E94" s="143">
        <f>+'LIQ 1'!F94</f>
        <v/>
      </c>
      <c r="F94" s="2">
        <f>ABS(IF(G93="D",IF(D94="D",F93+C94,-F93+C94),IF(D94="D",F93-C94,F93+C94)))</f>
        <v>155000</v>
      </c>
      <c r="G94" s="121" t="b">
        <f>IF(G93="D",IF(D94="D",IF((F93+C94)&gt;0,"D","H"),IF(D94="H",IF((F93-C94)&gt;0,"D","H"))),IF(D94="D",IF((F93-C94)&gt;0,"H","D"),IF(D94="H",IF((F93-C94)&gt;0,"H","H"))))</f>
        <v>0</v>
      </c>
      <c r="H94" s="122">
        <f>+IF(IF(E95="",$A$6-E94,E95-E94)=0,"",IF(E95="",$A$6-E94,E95-E94))</f>
        <v>44089</v>
      </c>
      <c r="I94" s="173">
        <f>+IF(D94="H",IF(E94&gt;A94,A94,E94),IF(E94&lt;A94,A94,E94))</f>
        <v/>
      </c>
      <c r="J94" t="str">
        <f>IF(I94="","",G94)</f>
        <v/>
      </c>
      <c r="K94" s="124"/>
      <c r="L94" s="136">
        <f>IF(H94="",0,(IF(G94="D",0,(F94*H94)/100)))</f>
        <v>68337950</v>
      </c>
      <c r="M94" s="136">
        <f>ROUND(IF(L94=0,(IF(H94="",0,((IF(E94&lt;$L$4,IF(ABS(F94)&lt;$N$2,0,ROUND(((ABS(F94)-$N$2)*H94)/100,2)),IF(ABS(F94)&lt;$N$4,0,ROUND(((ABS(F94)-$N$4)*H94)/100,2))))))),0),2)</f>
        <v>0</v>
      </c>
      <c r="N94" s="136">
        <f>ROUND(IF(H94="",0,((IF(L94=0,(IF(E94&lt;$L$4,IF(ABS(F94)&gt;$N$2,ROUND(($N$2*H94/100),2),ABS(F94)*H94/100),IF(ABS(F94)&gt;$N$4,ROUND(($N$4*H94/100),2),ABS(F94)*H94/100))),0)))),2)</f>
        <v>0</v>
      </c>
      <c r="O94" s="137"/>
      <c r="P94" s="136">
        <f>IF(J94="D",IF(H94="",0,F94),0)</f>
        <v>0</v>
      </c>
      <c r="Q94" s="137"/>
    </row>
    <row r="95" spans="1:17" customHeight="1" ht="13.2">
      <c r="A95" s="143">
        <f>+'LIQ 1'!B95</f>
        <v/>
      </c>
      <c r="B95" s="143">
        <f>+'LIQ 1'!C95</f>
        <v>0</v>
      </c>
      <c r="C95" s="144">
        <f>+'LIQ 1'!D95</f>
        <v/>
      </c>
      <c r="D95" s="143">
        <f>+'LIQ 1'!E95</f>
        <v>0</v>
      </c>
      <c r="E95" s="143">
        <f>+'LIQ 1'!F95</f>
        <v/>
      </c>
      <c r="F95" s="2">
        <f>ABS(IF(G94="D",IF(D95="D",F94+C95,-F94+C95),IF(D95="D",F94-C95,F94+C95)))</f>
        <v>155000</v>
      </c>
      <c r="G95" s="121" t="b">
        <f>IF(G94="D",IF(D95="D",IF((F94+C95)&gt;0,"D","H"),IF(D95="H",IF((F94-C95)&gt;0,"D","H"))),IF(D95="D",IF((F94-C95)&gt;0,"H","D"),IF(D95="H",IF((F94-C95)&gt;0,"H","H"))))</f>
        <v>0</v>
      </c>
      <c r="H95" s="122">
        <f>+IF(IF(E96="",$A$6-E95,E96-E95)=0,"",IF(E96="",$A$6-E95,E96-E95))</f>
        <v>44089</v>
      </c>
      <c r="I95" s="173">
        <f>+IF(D95="H",IF(E95&gt;A95,A95,E95),IF(E95&lt;A95,A95,E95))</f>
        <v/>
      </c>
      <c r="J95" t="str">
        <f>IF(I95="","",G95)</f>
        <v/>
      </c>
      <c r="K95" s="124"/>
      <c r="L95" s="136">
        <f>IF(H95="",0,(IF(G95="D",0,(F95*H95)/100)))</f>
        <v>68337950</v>
      </c>
      <c r="M95" s="136">
        <f>ROUND(IF(L95=0,(IF(H95="",0,((IF(E95&lt;$L$4,IF(ABS(F95)&lt;$N$2,0,ROUND(((ABS(F95)-$N$2)*H95)/100,2)),IF(ABS(F95)&lt;$N$4,0,ROUND(((ABS(F95)-$N$4)*H95)/100,2))))))),0),2)</f>
        <v>0</v>
      </c>
      <c r="N95" s="136">
        <f>ROUND(IF(H95="",0,((IF(L95=0,(IF(E95&lt;$L$4,IF(ABS(F95)&gt;$N$2,ROUND(($N$2*H95/100),2),ABS(F95)*H95/100),IF(ABS(F95)&gt;$N$4,ROUND(($N$4*H95/100),2),ABS(F95)*H95/100))),0)))),2)</f>
        <v>0</v>
      </c>
      <c r="O95" s="137"/>
      <c r="P95" s="136">
        <f>IF(J95="D",IF(H95="",0,F95),0)</f>
        <v>0</v>
      </c>
      <c r="Q95" s="137"/>
    </row>
    <row r="96" spans="1:17" customHeight="1" ht="13.2">
      <c r="A96" s="143">
        <f>+'LIQ 1'!B96</f>
        <v/>
      </c>
      <c r="B96" s="143">
        <f>+'LIQ 1'!C96</f>
        <v>0</v>
      </c>
      <c r="C96" s="144">
        <f>+'LIQ 1'!D96</f>
        <v/>
      </c>
      <c r="D96" s="143">
        <f>+'LIQ 1'!E96</f>
        <v>0</v>
      </c>
      <c r="E96" s="143">
        <f>+'LIQ 1'!F96</f>
        <v/>
      </c>
      <c r="F96" s="2">
        <f>ABS(IF(G95="D",IF(D96="D",F95+C96,-F95+C96),IF(D96="D",F95-C96,F95+C96)))</f>
        <v>155000</v>
      </c>
      <c r="G96" s="121" t="b">
        <f>IF(G95="D",IF(D96="D",IF((F95+C96)&gt;0,"D","H"),IF(D96="H",IF((F95-C96)&gt;0,"D","H"))),IF(D96="D",IF((F95-C96)&gt;0,"H","D"),IF(D96="H",IF((F95-C96)&gt;0,"H","H"))))</f>
        <v>0</v>
      </c>
      <c r="H96" s="122">
        <f>+IF(IF(E97="",$A$6-E96,E97-E96)=0,"",IF(E97="",$A$6-E96,E97-E96))</f>
        <v>44089</v>
      </c>
      <c r="I96" s="173">
        <f>+IF(D96="H",IF(E96&gt;A96,A96,E96),IF(E96&lt;A96,A96,E96))</f>
        <v/>
      </c>
      <c r="J96" t="str">
        <f>IF(I96="","",G96)</f>
        <v/>
      </c>
      <c r="K96" s="124"/>
      <c r="L96" s="136">
        <f>IF(H96="",0,(IF(G96="D",0,(F96*H96)/100)))</f>
        <v>68337950</v>
      </c>
      <c r="M96" s="136">
        <f>ROUND(IF(L96=0,(IF(H96="",0,((IF(E96&lt;$L$4,IF(ABS(F96)&lt;$N$2,0,ROUND(((ABS(F96)-$N$2)*H96)/100,2)),IF(ABS(F96)&lt;$N$4,0,ROUND(((ABS(F96)-$N$4)*H96)/100,2))))))),0),2)</f>
        <v>0</v>
      </c>
      <c r="N96" s="136">
        <f>ROUND(IF(H96="",0,((IF(L96=0,(IF(E96&lt;$L$4,IF(ABS(F96)&gt;$N$2,ROUND(($N$2*H96/100),2),ABS(F96)*H96/100),IF(ABS(F96)&gt;$N$4,ROUND(($N$4*H96/100),2),ABS(F96)*H96/100))),0)))),2)</f>
        <v>0</v>
      </c>
      <c r="O96" s="137"/>
      <c r="P96" s="136">
        <f>IF(J96="D",IF(H96="",0,F96),0)</f>
        <v>0</v>
      </c>
      <c r="Q96" s="137"/>
    </row>
    <row r="97" spans="1:17" customHeight="1" ht="13.2">
      <c r="A97" s="143">
        <f>+'LIQ 1'!B97</f>
        <v/>
      </c>
      <c r="B97" s="143">
        <f>+'LIQ 1'!C97</f>
        <v>0</v>
      </c>
      <c r="C97" s="144">
        <f>+'LIQ 1'!D97</f>
        <v/>
      </c>
      <c r="D97" s="143">
        <f>+'LIQ 1'!E97</f>
        <v>0</v>
      </c>
      <c r="E97" s="143">
        <f>+'LIQ 1'!F97</f>
        <v/>
      </c>
      <c r="F97" s="2">
        <f>ABS(IF(G96="D",IF(D97="D",F96+C97,-F96+C97),IF(D97="D",F96-C97,F96+C97)))</f>
        <v>155000</v>
      </c>
      <c r="G97" s="121" t="b">
        <f>IF(G96="D",IF(D97="D",IF((F96+C97)&gt;0,"D","H"),IF(D97="H",IF((F96-C97)&gt;0,"D","H"))),IF(D97="D",IF((F96-C97)&gt;0,"H","D"),IF(D97="H",IF((F96-C97)&gt;0,"H","H"))))</f>
        <v>0</v>
      </c>
      <c r="H97" s="122">
        <f>+IF(IF(E98="",$A$6-E97,E98-E97)=0,"",IF(E98="",$A$6-E97,E98-E97))</f>
        <v>44089</v>
      </c>
      <c r="I97" s="173">
        <f>+IF(D97="H",IF(E97&gt;A97,A97,E97),IF(E97&lt;A97,A97,E97))</f>
        <v/>
      </c>
      <c r="J97" t="str">
        <f>IF(I97="","",G97)</f>
        <v/>
      </c>
      <c r="K97" s="124"/>
      <c r="L97" s="136">
        <f>IF(H97="",0,(IF(G97="D",0,(F97*H97)/100)))</f>
        <v>68337950</v>
      </c>
      <c r="M97" s="136">
        <f>ROUND(IF(L97=0,(IF(H97="",0,((IF(E97&lt;$L$4,IF(ABS(F97)&lt;$N$2,0,ROUND(((ABS(F97)-$N$2)*H97)/100,2)),IF(ABS(F97)&lt;$N$4,0,ROUND(((ABS(F97)-$N$4)*H97)/100,2))))))),0),2)</f>
        <v>0</v>
      </c>
      <c r="N97" s="136">
        <f>ROUND(IF(H97="",0,((IF(L97=0,(IF(E97&lt;$L$4,IF(ABS(F97)&gt;$N$2,ROUND(($N$2*H97/100),2),ABS(F97)*H97/100),IF(ABS(F97)&gt;$N$4,ROUND(($N$4*H97/100),2),ABS(F97)*H97/100))),0)))),2)</f>
        <v>0</v>
      </c>
      <c r="O97" s="137"/>
      <c r="P97" s="136">
        <f>IF(J97="D",IF(H97="",0,F97),0)</f>
        <v>0</v>
      </c>
      <c r="Q97" s="137"/>
    </row>
    <row r="98" spans="1:17" customHeight="1" ht="13.2">
      <c r="A98" s="143">
        <f>+'LIQ 1'!B98</f>
        <v/>
      </c>
      <c r="B98" s="143">
        <f>+'LIQ 1'!C98</f>
        <v>0</v>
      </c>
      <c r="C98" s="144">
        <f>+'LIQ 1'!D98</f>
        <v/>
      </c>
      <c r="D98" s="143">
        <f>+'LIQ 1'!E98</f>
        <v>0</v>
      </c>
      <c r="E98" s="143">
        <f>+'LIQ 1'!F98</f>
        <v/>
      </c>
      <c r="F98" s="2">
        <f>ABS(IF(G97="D",IF(D98="D",F97+C98,-F97+C98),IF(D98="D",F97-C98,F97+C98)))</f>
        <v>155000</v>
      </c>
      <c r="G98" s="121" t="b">
        <f>IF(G97="D",IF(D98="D",IF((F97+C98)&gt;0,"D","H"),IF(D98="H",IF((F97-C98)&gt;0,"D","H"))),IF(D98="D",IF((F97-C98)&gt;0,"H","D"),IF(D98="H",IF((F97-C98)&gt;0,"H","H"))))</f>
        <v>0</v>
      </c>
      <c r="H98" s="122">
        <f>+IF(IF(E99="",$A$6-E98,E99-E98)=0,"",IF(E99="",$A$6-E98,E99-E98))</f>
        <v>44089</v>
      </c>
      <c r="I98" s="173">
        <f>+IF(D98="H",IF(E98&gt;A98,A98,E98),IF(E98&lt;A98,A98,E98))</f>
        <v/>
      </c>
      <c r="J98" t="str">
        <f>IF(I98="","",G98)</f>
        <v/>
      </c>
      <c r="K98" s="124"/>
      <c r="L98" s="136">
        <f>IF(H98="",0,(IF(G98="D",0,(F98*H98)/100)))</f>
        <v>68337950</v>
      </c>
      <c r="M98" s="136">
        <f>ROUND(IF(L98=0,(IF(H98="",0,((IF(E98&lt;$L$4,IF(ABS(F98)&lt;$N$2,0,ROUND(((ABS(F98)-$N$2)*H98)/100,2)),IF(ABS(F98)&lt;$N$4,0,ROUND(((ABS(F98)-$N$4)*H98)/100,2))))))),0),2)</f>
        <v>0</v>
      </c>
      <c r="N98" s="136">
        <f>ROUND(IF(H98="",0,((IF(L98=0,(IF(E98&lt;$L$4,IF(ABS(F98)&gt;$N$2,ROUND(($N$2*H98/100),2),ABS(F98)*H98/100),IF(ABS(F98)&gt;$N$4,ROUND(($N$4*H98/100),2),ABS(F98)*H98/100))),0)))),2)</f>
        <v>0</v>
      </c>
      <c r="O98" s="137"/>
      <c r="P98" s="136">
        <f>IF(J98="D",IF(H98="",0,F98),0)</f>
        <v>0</v>
      </c>
      <c r="Q98" s="137"/>
    </row>
    <row r="99" spans="1:17" customHeight="1" ht="13.2">
      <c r="A99" s="143">
        <f>+'LIQ 1'!B99</f>
        <v/>
      </c>
      <c r="B99" s="143">
        <f>+'LIQ 1'!C99</f>
        <v>0</v>
      </c>
      <c r="C99" s="144">
        <f>+'LIQ 1'!D99</f>
        <v/>
      </c>
      <c r="D99" s="143">
        <f>+'LIQ 1'!E99</f>
        <v>0</v>
      </c>
      <c r="E99" s="143">
        <f>+'LIQ 1'!F99</f>
        <v/>
      </c>
      <c r="F99" s="2">
        <f>ABS(IF(G98="D",IF(D99="D",F98+C99,-F98+C99),IF(D99="D",F98-C99,F98+C99)))</f>
        <v>155000</v>
      </c>
      <c r="G99" s="121" t="b">
        <f>IF(G98="D",IF(D99="D",IF((F98+C99)&gt;0,"D","H"),IF(D99="H",IF((F98-C99)&gt;0,"D","H"))),IF(D99="D",IF((F98-C99)&gt;0,"H","D"),IF(D99="H",IF((F98-C99)&gt;0,"H","H"))))</f>
        <v>0</v>
      </c>
      <c r="H99" s="122">
        <f>+IF(IF(E100="",$A$6-E99,E100-E99)=0,"",IF(E100="",$A$6-E99,E100-E99))</f>
        <v>44089</v>
      </c>
      <c r="I99" s="173">
        <f>+IF(D99="H",IF(E99&gt;A99,A99,E99),IF(E99&lt;A99,A99,E99))</f>
        <v/>
      </c>
      <c r="J99" t="str">
        <f>IF(I99="","",G99)</f>
        <v/>
      </c>
      <c r="K99" s="124"/>
      <c r="L99" s="136">
        <f>IF(H99="",0,(IF(G99="D",0,(F99*H99)/100)))</f>
        <v>68337950</v>
      </c>
      <c r="M99" s="136">
        <f>ROUND(IF(L99=0,(IF(H99="",0,((IF(E99&lt;$L$4,IF(ABS(F99)&lt;$N$2,0,ROUND(((ABS(F99)-$N$2)*H99)/100,2)),IF(ABS(F99)&lt;$N$4,0,ROUND(((ABS(F99)-$N$4)*H99)/100,2))))))),0),2)</f>
        <v>0</v>
      </c>
      <c r="N99" s="136">
        <f>ROUND(IF(H99="",0,((IF(L99=0,(IF(E99&lt;$L$4,IF(ABS(F99)&gt;$N$2,ROUND(($N$2*H99/100),2),ABS(F99)*H99/100),IF(ABS(F99)&gt;$N$4,ROUND(($N$4*H99/100),2),ABS(F99)*H99/100))),0)))),2)</f>
        <v>0</v>
      </c>
      <c r="O99" s="137"/>
      <c r="P99" s="136">
        <f>IF(J99="D",IF(H99="",0,F99),0)</f>
        <v>0</v>
      </c>
      <c r="Q99" s="137"/>
    </row>
    <row r="100" spans="1:17" customHeight="1" ht="13.2">
      <c r="A100" s="143">
        <f>+'LIQ 1'!B100</f>
        <v/>
      </c>
      <c r="B100" s="143">
        <f>+'LIQ 1'!C100</f>
        <v>0</v>
      </c>
      <c r="C100" s="144">
        <f>+'LIQ 1'!D100</f>
        <v/>
      </c>
      <c r="D100" s="143">
        <f>+'LIQ 1'!E100</f>
        <v>0</v>
      </c>
      <c r="E100" s="143">
        <f>+'LIQ 1'!F100</f>
        <v/>
      </c>
      <c r="F100" s="2">
        <f>ABS(IF(G99="D",IF(D100="D",F99+C100,-F99+C100),IF(D100="D",F99-C100,F99+C100)))</f>
        <v>155000</v>
      </c>
      <c r="G100" s="121" t="b">
        <f>IF(G99="D",IF(D100="D",IF((F99+C100)&gt;0,"D","H"),IF(D100="H",IF((F99-C100)&gt;0,"D","H"))),IF(D100="D",IF((F99-C100)&gt;0,"H","D"),IF(D100="H",IF((F99-C100)&gt;0,"H","H"))))</f>
        <v>0</v>
      </c>
      <c r="H100" s="122">
        <f>+IF(IF(E101="",$A$6-E100,E101-E100)=0,"",IF(E101="",$A$6-E100,E101-E100))</f>
        <v>44089</v>
      </c>
      <c r="I100" s="173">
        <f>+IF(D100="H",IF(E100&gt;A100,A100,E100),IF(E100&lt;A100,A100,E100))</f>
        <v/>
      </c>
      <c r="J100" t="str">
        <f>IF(I100="","",G100)</f>
        <v/>
      </c>
      <c r="K100" s="124"/>
      <c r="L100" s="136">
        <f>IF(H100="",0,(IF(G100="D",0,(F100*H100)/100)))</f>
        <v>68337950</v>
      </c>
      <c r="M100" s="136">
        <f>ROUND(IF(L100=0,(IF(H100="",0,((IF(E100&lt;$L$4,IF(ABS(F100)&lt;$N$2,0,ROUND(((ABS(F100)-$N$2)*H100)/100,2)),IF(ABS(F100)&lt;$N$4,0,ROUND(((ABS(F100)-$N$4)*H100)/100,2))))))),0),2)</f>
        <v>0</v>
      </c>
      <c r="N100" s="136">
        <f>ROUND(IF(H100="",0,((IF(L100=0,(IF(E100&lt;$L$4,IF(ABS(F100)&gt;$N$2,ROUND(($N$2*H100/100),2),ABS(F100)*H100/100),IF(ABS(F100)&gt;$N$4,ROUND(($N$4*H100/100),2),ABS(F100)*H100/100))),0)))),2)</f>
        <v>0</v>
      </c>
      <c r="O100" s="137"/>
      <c r="P100" s="136">
        <f>IF(J100="D",IF(H100="",0,F100),0)</f>
        <v>0</v>
      </c>
      <c r="Q100" s="137"/>
    </row>
    <row r="101" spans="1:17" customHeight="1" ht="13.2">
      <c r="A101" s="143">
        <f>+'LIQ 1'!B101</f>
        <v/>
      </c>
      <c r="B101" s="143">
        <f>+'LIQ 1'!C101</f>
        <v>0</v>
      </c>
      <c r="C101" s="144">
        <f>+'LIQ 1'!D101</f>
        <v/>
      </c>
      <c r="D101" s="143">
        <f>+'LIQ 1'!E101</f>
        <v>0</v>
      </c>
      <c r="E101" s="143">
        <f>+'LIQ 1'!F101</f>
        <v/>
      </c>
      <c r="F101" s="2">
        <f>ABS(IF(G100="D",IF(D101="D",F100+C101,-F100+C101),IF(D101="D",F100-C101,F100+C101)))</f>
        <v>155000</v>
      </c>
      <c r="G101" s="121" t="b">
        <f>IF(G100="D",IF(D101="D",IF((F100+C101)&gt;0,"D","H"),IF(D101="H",IF((F100-C101)&gt;0,"D","H"))),IF(D101="D",IF((F100-C101)&gt;0,"H","D"),IF(D101="H",IF((F100-C101)&gt;0,"H","H"))))</f>
        <v>0</v>
      </c>
      <c r="H101" s="122">
        <f>+IF(IF(E102="",$A$6-E101,E102-E101)=0,"",IF(E102="",$A$6-E101,E102-E101))</f>
        <v>44089</v>
      </c>
      <c r="I101" s="173">
        <f>+IF(D101="H",IF(E101&gt;A101,A101,E101),IF(E101&lt;A101,A101,E101))</f>
        <v/>
      </c>
      <c r="J101" t="str">
        <f>IF(I101="","",G101)</f>
        <v/>
      </c>
      <c r="K101" s="124"/>
      <c r="L101" s="136">
        <f>IF(H101="",0,(IF(G101="D",0,(F101*H101)/100)))</f>
        <v>68337950</v>
      </c>
      <c r="M101" s="136">
        <f>ROUND(IF(L101=0,(IF(H101="",0,((IF(E101&lt;$L$4,IF(ABS(F101)&lt;$N$2,0,ROUND(((ABS(F101)-$N$2)*H101)/100,2)),IF(ABS(F101)&lt;$N$4,0,ROUND(((ABS(F101)-$N$4)*H101)/100,2))))))),0),2)</f>
        <v>0</v>
      </c>
      <c r="N101" s="136">
        <f>ROUND(IF(H101="",0,((IF(L101=0,(IF(E101&lt;$L$4,IF(ABS(F101)&gt;$N$2,ROUND(($N$2*H101/100),2),ABS(F101)*H101/100),IF(ABS(F101)&gt;$N$4,ROUND(($N$4*H101/100),2),ABS(F101)*H101/100))),0)))),2)</f>
        <v>0</v>
      </c>
      <c r="O101" s="137"/>
      <c r="P101" s="136">
        <f>IF(J101="D",IF(H101="",0,F101),0)</f>
        <v>0</v>
      </c>
      <c r="Q101" s="137"/>
    </row>
    <row r="102" spans="1:17" customHeight="1" ht="13.2">
      <c r="A102" s="143">
        <f>+'LIQ 1'!B102</f>
        <v/>
      </c>
      <c r="B102" s="143">
        <f>+'LIQ 1'!C102</f>
        <v>0</v>
      </c>
      <c r="C102" s="144">
        <f>+'LIQ 1'!D102</f>
        <v/>
      </c>
      <c r="D102" s="143">
        <f>+'LIQ 1'!E102</f>
        <v>0</v>
      </c>
      <c r="E102" s="143">
        <f>+'LIQ 1'!F102</f>
        <v/>
      </c>
      <c r="F102" s="2">
        <f>ABS(IF(G101="D",IF(D102="D",F101+C102,-F101+C102),IF(D102="D",F101-C102,F101+C102)))</f>
        <v>155000</v>
      </c>
      <c r="G102" s="121" t="b">
        <f>IF(G101="D",IF(D102="D",IF((F101+C102)&gt;0,"D","H"),IF(D102="H",IF((F101-C102)&gt;0,"D","H"))),IF(D102="D",IF((F101-C102)&gt;0,"H","D"),IF(D102="H",IF((F101-C102)&gt;0,"H","H"))))</f>
        <v>0</v>
      </c>
      <c r="H102" s="122">
        <f>+IF(IF(E103="",$A$6-E102,E103-E102)=0,"",IF(E103="",$A$6-E102,E103-E102))</f>
        <v>44089</v>
      </c>
      <c r="I102" s="173">
        <f>+IF(D102="H",IF(E102&gt;A102,A102,E102),IF(E102&lt;A102,A102,E102))</f>
        <v/>
      </c>
      <c r="J102" t="str">
        <f>IF(I102="","",G102)</f>
        <v/>
      </c>
      <c r="K102" s="124"/>
      <c r="L102" s="136">
        <f>IF(H102="",0,(IF(G102="D",0,(F102*H102)/100)))</f>
        <v>68337950</v>
      </c>
      <c r="M102" s="136">
        <f>ROUND(IF(L102=0,(IF(H102="",0,((IF(E102&lt;$L$4,IF(ABS(F102)&lt;$N$2,0,ROUND(((ABS(F102)-$N$2)*H102)/100,2)),IF(ABS(F102)&lt;$N$4,0,ROUND(((ABS(F102)-$N$4)*H102)/100,2))))))),0),2)</f>
        <v>0</v>
      </c>
      <c r="N102" s="136">
        <f>ROUND(IF(H102="",0,((IF(L102=0,(IF(E102&lt;$L$4,IF(ABS(F102)&gt;$N$2,ROUND(($N$2*H102/100),2),ABS(F102)*H102/100),IF(ABS(F102)&gt;$N$4,ROUND(($N$4*H102/100),2),ABS(F102)*H102/100))),0)))),2)</f>
        <v>0</v>
      </c>
      <c r="O102" s="137"/>
      <c r="P102" s="136">
        <f>IF(J102="D",IF(H102="",0,F102),0)</f>
        <v>0</v>
      </c>
      <c r="Q102" s="137"/>
    </row>
    <row r="103" spans="1:17" customHeight="1" ht="13.2">
      <c r="A103" s="143">
        <f>+'LIQ 1'!B103</f>
        <v/>
      </c>
      <c r="B103" s="143">
        <f>+'LIQ 1'!C103</f>
        <v>0</v>
      </c>
      <c r="C103" s="144">
        <f>+'LIQ 1'!D103</f>
        <v/>
      </c>
      <c r="D103" s="143">
        <f>+'LIQ 1'!E103</f>
        <v>0</v>
      </c>
      <c r="E103" s="143">
        <f>+'LIQ 1'!F103</f>
        <v/>
      </c>
      <c r="F103" s="2">
        <f>ABS(IF(G102="D",IF(D103="D",F102+C103,-F102+C103),IF(D103="D",F102-C103,F102+C103)))</f>
        <v>155000</v>
      </c>
      <c r="G103" s="121" t="b">
        <f>IF(G102="D",IF(D103="D",IF((F102+C103)&gt;0,"D","H"),IF(D103="H",IF((F102-C103)&gt;0,"D","H"))),IF(D103="D",IF((F102-C103)&gt;0,"H","D"),IF(D103="H",IF((F102-C103)&gt;0,"H","H"))))</f>
        <v>0</v>
      </c>
      <c r="H103" s="122">
        <f>+IF(IF(E104="",$A$6-E103,E104-E103)=0,"",IF(E104="",$A$6-E103,E104-E103))</f>
        <v>44089</v>
      </c>
      <c r="I103" s="173">
        <f>+IF(D103="H",IF(E103&gt;A103,A103,E103),IF(E103&lt;A103,A103,E103))</f>
        <v/>
      </c>
      <c r="J103" t="str">
        <f>IF(I103="","",G103)</f>
        <v/>
      </c>
      <c r="K103" s="124"/>
      <c r="L103" s="136">
        <f>IF(H103="",0,(IF(G103="D",0,(F103*H103)/100)))</f>
        <v>68337950</v>
      </c>
      <c r="M103" s="136">
        <f>ROUND(IF(L103=0,(IF(H103="",0,((IF(E103&lt;$L$4,IF(ABS(F103)&lt;$N$2,0,ROUND(((ABS(F103)-$N$2)*H103)/100,2)),IF(ABS(F103)&lt;$N$4,0,ROUND(((ABS(F103)-$N$4)*H103)/100,2))))))),0),2)</f>
        <v>0</v>
      </c>
      <c r="N103" s="136">
        <f>ROUND(IF(H103="",0,((IF(L103=0,(IF(E103&lt;$L$4,IF(ABS(F103)&gt;$N$2,ROUND(($N$2*H103/100),2),ABS(F103)*H103/100),IF(ABS(F103)&gt;$N$4,ROUND(($N$4*H103/100),2),ABS(F103)*H103/100))),0)))),2)</f>
        <v>0</v>
      </c>
      <c r="O103" s="137"/>
      <c r="P103" s="136">
        <f>IF(J103="D",IF(H103="",0,F103),0)</f>
        <v>0</v>
      </c>
      <c r="Q103" s="137"/>
    </row>
    <row r="104" spans="1:17" customHeight="1" ht="13.2">
      <c r="A104" s="143">
        <f>+'LIQ 1'!B104</f>
        <v/>
      </c>
      <c r="B104" s="143">
        <f>+'LIQ 1'!C104</f>
        <v>0</v>
      </c>
      <c r="C104" s="144">
        <f>+'LIQ 1'!D104</f>
        <v/>
      </c>
      <c r="D104" s="143">
        <f>+'LIQ 1'!E104</f>
        <v>0</v>
      </c>
      <c r="E104" s="143">
        <f>+'LIQ 1'!F104</f>
        <v/>
      </c>
      <c r="F104" s="2">
        <f>ABS(IF(G103="D",IF(D104="D",F103+C104,-F103+C104),IF(D104="D",F103-C104,F103+C104)))</f>
        <v>155000</v>
      </c>
      <c r="G104" s="121" t="b">
        <f>IF(G103="D",IF(D104="D",IF((F103+C104)&gt;0,"D","H"),IF(D104="H",IF((F103-C104)&gt;0,"D","H"))),IF(D104="D",IF((F103-C104)&gt;0,"H","D"),IF(D104="H",IF((F103-C104)&gt;0,"H","H"))))</f>
        <v>0</v>
      </c>
      <c r="H104" s="122">
        <f>+IF(IF(E105="",$A$6-E104,E105-E104)=0,"",IF(E105="",$A$6-E104,E105-E104))</f>
        <v>44089</v>
      </c>
      <c r="I104" s="173">
        <f>+IF(D104="H",IF(E104&gt;A104,A104,E104),IF(E104&lt;A104,A104,E104))</f>
        <v/>
      </c>
      <c r="J104" t="str">
        <f>IF(I104="","",G104)</f>
        <v/>
      </c>
      <c r="K104" s="124"/>
      <c r="L104" s="136">
        <f>IF(H104="",0,(IF(G104="D",0,(F104*H104)/100)))</f>
        <v>68337950</v>
      </c>
      <c r="M104" s="136">
        <f>ROUND(IF(L104=0,(IF(H104="",0,((IF(E104&lt;$L$4,IF(ABS(F104)&lt;$N$2,0,ROUND(((ABS(F104)-$N$2)*H104)/100,2)),IF(ABS(F104)&lt;$N$4,0,ROUND(((ABS(F104)-$N$4)*H104)/100,2))))))),0),2)</f>
        <v>0</v>
      </c>
      <c r="N104" s="136">
        <f>ROUND(IF(H104="",0,((IF(L104=0,(IF(E104&lt;$L$4,IF(ABS(F104)&gt;$N$2,ROUND(($N$2*H104/100),2),ABS(F104)*H104/100),IF(ABS(F104)&gt;$N$4,ROUND(($N$4*H104/100),2),ABS(F104)*H104/100))),0)))),2)</f>
        <v>0</v>
      </c>
      <c r="O104" s="137"/>
      <c r="P104" s="136">
        <f>IF(J104="D",IF(H104="",0,F104),0)</f>
        <v>0</v>
      </c>
      <c r="Q104" s="137"/>
    </row>
    <row r="105" spans="1:17" customHeight="1" ht="13.2">
      <c r="A105" s="143">
        <f>+'LIQ 1'!B105</f>
        <v/>
      </c>
      <c r="B105" s="143">
        <f>+'LIQ 1'!C105</f>
        <v>0</v>
      </c>
      <c r="C105" s="144">
        <f>+'LIQ 1'!D105</f>
        <v/>
      </c>
      <c r="D105" s="143">
        <f>+'LIQ 1'!E105</f>
        <v>0</v>
      </c>
      <c r="E105" s="143">
        <f>+'LIQ 1'!F105</f>
        <v/>
      </c>
      <c r="F105" s="2">
        <f>ABS(IF(G104="D",IF(D105="D",F104+C105,-F104+C105),IF(D105="D",F104-C105,F104+C105)))</f>
        <v>155000</v>
      </c>
      <c r="G105" s="121" t="b">
        <f>IF(G104="D",IF(D105="D",IF((F104+C105)&gt;0,"D","H"),IF(D105="H",IF((F104-C105)&gt;0,"D","H"))),IF(D105="D",IF((F104-C105)&gt;0,"H","D"),IF(D105="H",IF((F104-C105)&gt;0,"H","H"))))</f>
        <v>0</v>
      </c>
      <c r="H105" s="122">
        <f>+IF(IF(E106="",$A$6-E105,E106-E105)=0,"",IF(E106="",$A$6-E105,E106-E105))</f>
        <v>44089</v>
      </c>
      <c r="I105" s="173">
        <f>+IF(D105="H",IF(E105&gt;A105,A105,E105),IF(E105&lt;A105,A105,E105))</f>
        <v/>
      </c>
      <c r="J105" t="str">
        <f>IF(I105="","",G105)</f>
        <v/>
      </c>
      <c r="K105" s="124"/>
      <c r="L105" s="136">
        <f>IF(H105="",0,(IF(G105="D",0,(F105*H105)/100)))</f>
        <v>68337950</v>
      </c>
      <c r="M105" s="136">
        <f>ROUND(IF(L105=0,(IF(H105="",0,((IF(E105&lt;$L$4,IF(ABS(F105)&lt;$N$2,0,ROUND(((ABS(F105)-$N$2)*H105)/100,2)),IF(ABS(F105)&lt;$N$4,0,ROUND(((ABS(F105)-$N$4)*H105)/100,2))))))),0),2)</f>
        <v>0</v>
      </c>
      <c r="N105" s="136">
        <f>ROUND(IF(H105="",0,((IF(L105=0,(IF(E105&lt;$L$4,IF(ABS(F105)&gt;$N$2,ROUND(($N$2*H105/100),2),ABS(F105)*H105/100),IF(ABS(F105)&gt;$N$4,ROUND(($N$4*H105/100),2),ABS(F105)*H105/100))),0)))),2)</f>
        <v>0</v>
      </c>
      <c r="O105" s="137"/>
      <c r="P105" s="136">
        <f>IF(J105="D",IF(H105="",0,F105),0)</f>
        <v>0</v>
      </c>
      <c r="Q105" s="137"/>
    </row>
    <row r="106" spans="1:17" customHeight="1" ht="13.2">
      <c r="A106" s="143">
        <f>+'LIQ 1'!B106</f>
        <v/>
      </c>
      <c r="B106" s="143">
        <f>+'LIQ 1'!C106</f>
        <v>0</v>
      </c>
      <c r="C106" s="144">
        <f>+'LIQ 1'!D106</f>
        <v/>
      </c>
      <c r="D106" s="143">
        <f>+'LIQ 1'!E106</f>
        <v>0</v>
      </c>
      <c r="E106" s="143">
        <f>+'LIQ 1'!F106</f>
        <v/>
      </c>
      <c r="F106" s="2">
        <f>ABS(IF(G105="D",IF(D106="D",F105+C106,-F105+C106),IF(D106="D",F105-C106,F105+C106)))</f>
        <v>155000</v>
      </c>
      <c r="G106" s="121" t="b">
        <f>IF(G105="D",IF(D106="D",IF((F105+C106)&gt;0,"D","H"),IF(D106="H",IF((F105-C106)&gt;0,"D","H"))),IF(D106="D",IF((F105-C106)&gt;0,"H","D"),IF(D106="H",IF((F105-C106)&gt;0,"H","H"))))</f>
        <v>0</v>
      </c>
      <c r="H106" s="122">
        <f>+IF(IF(E107="",$A$6-E106,E107-E106)=0,"",IF(E107="",$A$6-E106,E107-E106))</f>
        <v>44089</v>
      </c>
      <c r="I106" s="173">
        <f>+IF(D106="H",IF(E106&gt;A106,A106,E106),IF(E106&lt;A106,A106,E106))</f>
        <v/>
      </c>
      <c r="J106" t="str">
        <f>IF(I106="","",G106)</f>
        <v/>
      </c>
      <c r="K106" s="124"/>
      <c r="L106" s="136">
        <f>IF(H106="",0,(IF(G106="D",0,(F106*H106)/100)))</f>
        <v>68337950</v>
      </c>
      <c r="M106" s="136">
        <f>ROUND(IF(L106=0,(IF(H106="",0,((IF(E106&lt;$L$4,IF(ABS(F106)&lt;$N$2,0,ROUND(((ABS(F106)-$N$2)*H106)/100,2)),IF(ABS(F106)&lt;$N$4,0,ROUND(((ABS(F106)-$N$4)*H106)/100,2))))))),0),2)</f>
        <v>0</v>
      </c>
      <c r="N106" s="136">
        <f>ROUND(IF(H106="",0,((IF(L106=0,(IF(E106&lt;$L$4,IF(ABS(F106)&gt;$N$2,ROUND(($N$2*H106/100),2),ABS(F106)*H106/100),IF(ABS(F106)&gt;$N$4,ROUND(($N$4*H106/100),2),ABS(F106)*H106/100))),0)))),2)</f>
        <v>0</v>
      </c>
      <c r="O106" s="137"/>
      <c r="P106" s="136">
        <f>IF(J106="D",IF(H106="",0,F106),0)</f>
        <v>0</v>
      </c>
      <c r="Q106" s="137"/>
    </row>
    <row r="107" spans="1:17" customHeight="1" ht="13.2">
      <c r="A107" s="143">
        <f>+'LIQ 1'!B107</f>
        <v/>
      </c>
      <c r="B107" s="143">
        <f>+'LIQ 1'!C107</f>
        <v>0</v>
      </c>
      <c r="C107" s="144">
        <f>+'LIQ 1'!D107</f>
        <v/>
      </c>
      <c r="D107" s="143">
        <f>+'LIQ 1'!E107</f>
        <v>0</v>
      </c>
      <c r="E107" s="143">
        <f>+'LIQ 1'!F107</f>
        <v/>
      </c>
      <c r="F107" s="2">
        <f>ABS(IF(G106="D",IF(D107="D",F106+C107,-F106+C107),IF(D107="D",F106-C107,F106+C107)))</f>
        <v>155000</v>
      </c>
      <c r="G107" s="121" t="b">
        <f>IF(G106="D",IF(D107="D",IF((F106+C107)&gt;0,"D","H"),IF(D107="H",IF((F106-C107)&gt;0,"D","H"))),IF(D107="D",IF((F106-C107)&gt;0,"H","D"),IF(D107="H",IF((F106-C107)&gt;0,"H","H"))))</f>
        <v>0</v>
      </c>
      <c r="H107" s="122">
        <f>+IF(IF(E108="",$A$6-E107,E108-E107)=0,"",IF(E108="",$A$6-E107,E108-E107))</f>
        <v>44089</v>
      </c>
      <c r="I107" s="173">
        <f>+IF(D107="H",IF(E107&gt;A107,A107,E107),IF(E107&lt;A107,A107,E107))</f>
        <v/>
      </c>
      <c r="J107" t="str">
        <f>IF(I107="","",G107)</f>
        <v/>
      </c>
      <c r="K107" s="124"/>
      <c r="L107" s="136">
        <f>IF(H107="",0,(IF(G107="D",0,(F107*H107)/100)))</f>
        <v>68337950</v>
      </c>
      <c r="M107" s="136">
        <f>ROUND(IF(L107=0,(IF(H107="",0,((IF(E107&lt;$L$4,IF(ABS(F107)&lt;$N$2,0,ROUND(((ABS(F107)-$N$2)*H107)/100,2)),IF(ABS(F107)&lt;$N$4,0,ROUND(((ABS(F107)-$N$4)*H107)/100,2))))))),0),2)</f>
        <v>0</v>
      </c>
      <c r="N107" s="136">
        <f>ROUND(IF(H107="",0,((IF(L107=0,(IF(E107&lt;$L$4,IF(ABS(F107)&gt;$N$2,ROUND(($N$2*H107/100),2),ABS(F107)*H107/100),IF(ABS(F107)&gt;$N$4,ROUND(($N$4*H107/100),2),ABS(F107)*H107/100))),0)))),2)</f>
        <v>0</v>
      </c>
      <c r="O107" s="137"/>
      <c r="P107" s="136">
        <f>IF(J107="D",IF(H107="",0,F107),0)</f>
        <v>0</v>
      </c>
      <c r="Q107" s="137"/>
    </row>
    <row r="108" spans="1:17" customHeight="1" ht="13.2">
      <c r="A108" s="143">
        <f>+'LIQ 1'!B108</f>
        <v/>
      </c>
      <c r="B108" s="143">
        <f>+'LIQ 1'!C108</f>
        <v>0</v>
      </c>
      <c r="C108" s="144">
        <f>+'LIQ 1'!D108</f>
        <v/>
      </c>
      <c r="D108" s="143">
        <f>+'LIQ 1'!E108</f>
        <v>0</v>
      </c>
      <c r="E108" s="143">
        <f>+'LIQ 1'!F108</f>
        <v/>
      </c>
      <c r="F108" s="2">
        <f>ABS(IF(G107="D",IF(D108="D",F107+C108,-F107+C108),IF(D108="D",F107-C108,F107+C108)))</f>
        <v>155000</v>
      </c>
      <c r="G108" s="121" t="b">
        <f>IF(G107="D",IF(D108="D",IF((F107+C108)&gt;0,"D","H"),IF(D108="H",IF((F107-C108)&gt;0,"D","H"))),IF(D108="D",IF((F107-C108)&gt;0,"H","D"),IF(D108="H",IF((F107-C108)&gt;0,"H","H"))))</f>
        <v>0</v>
      </c>
      <c r="H108" s="122">
        <f>+IF(IF(E109="",$A$6-E108,E109-E108)=0,"",IF(E109="",$A$6-E108,E109-E108))</f>
        <v>44089</v>
      </c>
      <c r="I108" s="173">
        <f>+IF(D108="H",IF(E108&gt;A108,A108,E108),IF(E108&lt;A108,A108,E108))</f>
        <v/>
      </c>
      <c r="J108" t="str">
        <f>IF(I108="","",G108)</f>
        <v/>
      </c>
      <c r="K108" s="124"/>
      <c r="L108" s="136">
        <f>IF(H108="",0,(IF(G108="D",0,(F108*H108)/100)))</f>
        <v>68337950</v>
      </c>
      <c r="M108" s="136">
        <f>ROUND(IF(L108=0,(IF(H108="",0,((IF(E108&lt;$L$4,IF(ABS(F108)&lt;$N$2,0,ROUND(((ABS(F108)-$N$2)*H108)/100,2)),IF(ABS(F108)&lt;$N$4,0,ROUND(((ABS(F108)-$N$4)*H108)/100,2))))))),0),2)</f>
        <v>0</v>
      </c>
      <c r="N108" s="136">
        <f>ROUND(IF(H108="",0,((IF(L108=0,(IF(E108&lt;$L$4,IF(ABS(F108)&gt;$N$2,ROUND(($N$2*H108/100),2),ABS(F108)*H108/100),IF(ABS(F108)&gt;$N$4,ROUND(($N$4*H108/100),2),ABS(F108)*H108/100))),0)))),2)</f>
        <v>0</v>
      </c>
      <c r="O108" s="137"/>
      <c r="P108" s="136">
        <f>IF(J108="D",IF(H108="",0,F108),0)</f>
        <v>0</v>
      </c>
      <c r="Q108" s="137"/>
    </row>
    <row r="109" spans="1:17" customHeight="1" ht="13.2">
      <c r="A109" s="143">
        <f>+'LIQ 1'!B109</f>
        <v/>
      </c>
      <c r="B109" s="143">
        <f>+'LIQ 1'!C109</f>
        <v>0</v>
      </c>
      <c r="C109" s="144">
        <f>+'LIQ 1'!D109</f>
        <v/>
      </c>
      <c r="D109" s="143">
        <f>+'LIQ 1'!E109</f>
        <v>0</v>
      </c>
      <c r="E109" s="143">
        <f>+'LIQ 1'!F109</f>
        <v/>
      </c>
      <c r="F109" s="2">
        <f>ABS(IF(G108="D",IF(D109="D",F108+C109,-F108+C109),IF(D109="D",F108-C109,F108+C109)))</f>
        <v>155000</v>
      </c>
      <c r="G109" s="121" t="b">
        <f>IF(G108="D",IF(D109="D",IF((F108+C109)&gt;0,"D","H"),IF(D109="H",IF((F108-C109)&gt;0,"D","H"))),IF(D109="D",IF((F108-C109)&gt;0,"H","D"),IF(D109="H",IF((F108-C109)&gt;0,"H","H"))))</f>
        <v>0</v>
      </c>
      <c r="H109" s="122">
        <f>+IF(IF(E110="",$A$6-E109,E110-E109)=0,"",IF(E110="",$A$6-E109,E110-E109))</f>
        <v>44089</v>
      </c>
      <c r="I109" s="173">
        <f>+IF(D109="H",IF(E109&gt;A109,A109,E109),IF(E109&lt;A109,A109,E109))</f>
        <v/>
      </c>
      <c r="J109" t="str">
        <f>IF(I109="","",G109)</f>
        <v/>
      </c>
      <c r="K109" s="124"/>
      <c r="L109" s="136">
        <f>IF(H109="",0,(IF(G109="D",0,(F109*H109)/100)))</f>
        <v>68337950</v>
      </c>
      <c r="M109" s="136">
        <f>ROUND(IF(L109=0,(IF(H109="",0,((IF(E109&lt;$L$4,IF(ABS(F109)&lt;$N$2,0,ROUND(((ABS(F109)-$N$2)*H109)/100,2)),IF(ABS(F109)&lt;$N$4,0,ROUND(((ABS(F109)-$N$4)*H109)/100,2))))))),0),2)</f>
        <v>0</v>
      </c>
      <c r="N109" s="136">
        <f>ROUND(IF(H109="",0,((IF(L109=0,(IF(E109&lt;$L$4,IF(ABS(F109)&gt;$N$2,ROUND(($N$2*H109/100),2),ABS(F109)*H109/100),IF(ABS(F109)&gt;$N$4,ROUND(($N$4*H109/100),2),ABS(F109)*H109/100))),0)))),2)</f>
        <v>0</v>
      </c>
      <c r="O109" s="137"/>
      <c r="P109" s="136">
        <f>IF(J109="D",IF(H109="",0,F109),0)</f>
        <v>0</v>
      </c>
      <c r="Q109" s="137"/>
    </row>
    <row r="110" spans="1:17" customHeight="1" ht="13.2">
      <c r="A110" s="143">
        <f>+'LIQ 1'!B110</f>
        <v/>
      </c>
      <c r="B110" s="143">
        <f>+'LIQ 1'!C110</f>
        <v>0</v>
      </c>
      <c r="C110" s="144">
        <f>+'LIQ 1'!D110</f>
        <v/>
      </c>
      <c r="D110" s="143">
        <f>+'LIQ 1'!E110</f>
        <v>0</v>
      </c>
      <c r="E110" s="143">
        <f>+'LIQ 1'!F110</f>
        <v/>
      </c>
      <c r="F110" s="2">
        <f>ABS(IF(G109="D",IF(D110="D",F109+C110,-F109+C110),IF(D110="D",F109-C110,F109+C110)))</f>
        <v>155000</v>
      </c>
      <c r="G110" s="121" t="b">
        <f>IF(G109="D",IF(D110="D",IF((F109+C110)&gt;0,"D","H"),IF(D110="H",IF((F109-C110)&gt;0,"D","H"))),IF(D110="D",IF((F109-C110)&gt;0,"H","D"),IF(D110="H",IF((F109-C110)&gt;0,"H","H"))))</f>
        <v>0</v>
      </c>
      <c r="H110" s="122">
        <f>+IF(IF(E111="",$A$6-E110,E111-E110)=0,"",IF(E111="",$A$6-E110,E111-E110))</f>
        <v>44089</v>
      </c>
      <c r="I110" s="173">
        <f>+IF(D110="H",IF(E110&gt;A110,A110,E110),IF(E110&lt;A110,A110,E110))</f>
        <v/>
      </c>
      <c r="J110" t="str">
        <f>IF(I110="","",G110)</f>
        <v/>
      </c>
      <c r="K110" s="124"/>
      <c r="L110" s="136">
        <f>IF(H110="",0,(IF(G110="D",0,(F110*H110)/100)))</f>
        <v>68337950</v>
      </c>
      <c r="M110" s="136">
        <f>ROUND(IF(L110=0,(IF(H110="",0,((IF(E110&lt;$L$4,IF(ABS(F110)&lt;$N$2,0,ROUND(((ABS(F110)-$N$2)*H110)/100,2)),IF(ABS(F110)&lt;$N$4,0,ROUND(((ABS(F110)-$N$4)*H110)/100,2))))))),0),2)</f>
        <v>0</v>
      </c>
      <c r="N110" s="136">
        <f>ROUND(IF(H110="",0,((IF(L110=0,(IF(E110&lt;$L$4,IF(ABS(F110)&gt;$N$2,ROUND(($N$2*H110/100),2),ABS(F110)*H110/100),IF(ABS(F110)&gt;$N$4,ROUND(($N$4*H110/100),2),ABS(F110)*H110/100))),0)))),2)</f>
        <v>0</v>
      </c>
      <c r="O110" s="137"/>
      <c r="P110" s="136">
        <f>IF(J110="D",IF(H110="",0,F110),0)</f>
        <v>0</v>
      </c>
      <c r="Q110" s="137"/>
    </row>
    <row r="111" spans="1:17" customHeight="1" ht="13.2">
      <c r="A111" s="143">
        <f>+'LIQ 1'!B111</f>
        <v/>
      </c>
      <c r="B111" s="143">
        <f>+'LIQ 1'!C111</f>
        <v>0</v>
      </c>
      <c r="C111" s="144">
        <f>+'LIQ 1'!D111</f>
        <v/>
      </c>
      <c r="D111" s="143">
        <f>+'LIQ 1'!E111</f>
        <v>0</v>
      </c>
      <c r="E111" s="143">
        <f>+'LIQ 1'!F111</f>
        <v/>
      </c>
      <c r="F111" s="2">
        <f>ABS(IF(G110="D",IF(D111="D",F110+C111,-F110+C111),IF(D111="D",F110-C111,F110+C111)))</f>
        <v>155000</v>
      </c>
      <c r="G111" s="121" t="b">
        <f>IF(G110="D",IF(D111="D",IF((F110+C111)&gt;0,"D","H"),IF(D111="H",IF((F110-C111)&gt;0,"D","H"))),IF(D111="D",IF((F110-C111)&gt;0,"H","D"),IF(D111="H",IF((F110-C111)&gt;0,"H","H"))))</f>
        <v>0</v>
      </c>
      <c r="H111" s="122">
        <f>+IF(IF(E112="",$A$6-E111,E112-E111)=0,"",IF(E112="",$A$6-E111,E112-E111))</f>
        <v>44089</v>
      </c>
      <c r="I111" s="173">
        <f>+IF(D111="H",IF(E111&gt;A111,A111,E111),IF(E111&lt;A111,A111,E111))</f>
        <v/>
      </c>
      <c r="J111" t="str">
        <f>IF(I111="","",G111)</f>
        <v/>
      </c>
      <c r="K111" s="124"/>
      <c r="L111" s="136">
        <f>IF(H111="",0,(IF(G111="D",0,(F111*H111)/100)))</f>
        <v>68337950</v>
      </c>
      <c r="M111" s="136">
        <f>ROUND(IF(L111=0,(IF(H111="",0,((IF(E111&lt;$L$4,IF(ABS(F111)&lt;$N$2,0,ROUND(((ABS(F111)-$N$2)*H111)/100,2)),IF(ABS(F111)&lt;$N$4,0,ROUND(((ABS(F111)-$N$4)*H111)/100,2))))))),0),2)</f>
        <v>0</v>
      </c>
      <c r="N111" s="136">
        <f>ROUND(IF(H111="",0,((IF(L111=0,(IF(E111&lt;$L$4,IF(ABS(F111)&gt;$N$2,ROUND(($N$2*H111/100),2),ABS(F111)*H111/100),IF(ABS(F111)&gt;$N$4,ROUND(($N$4*H111/100),2),ABS(F111)*H111/100))),0)))),2)</f>
        <v>0</v>
      </c>
      <c r="O111" s="137"/>
      <c r="P111" s="136">
        <f>IF(J111="D",IF(H111="",0,F111),0)</f>
        <v>0</v>
      </c>
      <c r="Q111" s="137"/>
    </row>
    <row r="112" spans="1:17" customHeight="1" ht="13.2">
      <c r="A112" s="143">
        <f>+'LIQ 1'!B112</f>
        <v/>
      </c>
      <c r="B112" s="143">
        <f>+'LIQ 1'!C112</f>
        <v>0</v>
      </c>
      <c r="C112" s="144">
        <f>+'LIQ 1'!D112</f>
        <v/>
      </c>
      <c r="D112" s="143">
        <f>+'LIQ 1'!E112</f>
        <v>0</v>
      </c>
      <c r="E112" s="143">
        <f>+'LIQ 1'!F112</f>
        <v/>
      </c>
      <c r="F112" s="2">
        <f>ABS(IF(G111="D",IF(D112="D",F111+C112,-F111+C112),IF(D112="D",F111-C112,F111+C112)))</f>
        <v>155000</v>
      </c>
      <c r="G112" s="121" t="b">
        <f>IF(G111="D",IF(D112="D",IF((F111+C112)&gt;0,"D","H"),IF(D112="H",IF((F111-C112)&gt;0,"D","H"))),IF(D112="D",IF((F111-C112)&gt;0,"H","D"),IF(D112="H",IF((F111-C112)&gt;0,"H","H"))))</f>
        <v>0</v>
      </c>
      <c r="H112" s="122">
        <f>+IF(IF(E113="",$A$6-E112,E113-E112)=0,"",IF(E113="",$A$6-E112,E113-E112))</f>
        <v>44089</v>
      </c>
      <c r="I112" s="173">
        <f>+IF(D112="H",IF(E112&gt;A112,A112,E112),IF(E112&lt;A112,A112,E112))</f>
        <v/>
      </c>
      <c r="J112" t="str">
        <f>IF(I112="","",G112)</f>
        <v/>
      </c>
      <c r="K112" s="124"/>
      <c r="L112" s="136">
        <f>IF(H112="",0,(IF(G112="D",0,(F112*H112)/100)))</f>
        <v>68337950</v>
      </c>
      <c r="M112" s="136">
        <f>ROUND(IF(L112=0,(IF(H112="",0,((IF(E112&lt;$L$4,IF(ABS(F112)&lt;$N$2,0,ROUND(((ABS(F112)-$N$2)*H112)/100,2)),IF(ABS(F112)&lt;$N$4,0,ROUND(((ABS(F112)-$N$4)*H112)/100,2))))))),0),2)</f>
        <v>0</v>
      </c>
      <c r="N112" s="136">
        <f>ROUND(IF(H112="",0,((IF(L112=0,(IF(E112&lt;$L$4,IF(ABS(F112)&gt;$N$2,ROUND(($N$2*H112/100),2),ABS(F112)*H112/100),IF(ABS(F112)&gt;$N$4,ROUND(($N$4*H112/100),2),ABS(F112)*H112/100))),0)))),2)</f>
        <v>0</v>
      </c>
      <c r="O112" s="137"/>
      <c r="P112" s="136">
        <f>IF(J112="D",IF(H112="",0,F112),0)</f>
        <v>0</v>
      </c>
      <c r="Q112" s="137"/>
    </row>
    <row r="113" spans="1:17" customHeight="1" ht="13.2">
      <c r="A113" s="143">
        <f>+'LIQ 1'!B113</f>
        <v/>
      </c>
      <c r="B113" s="143">
        <f>+'LIQ 1'!C113</f>
        <v>0</v>
      </c>
      <c r="C113" s="144">
        <f>+'LIQ 1'!D113</f>
        <v/>
      </c>
      <c r="D113" s="143">
        <f>+'LIQ 1'!E113</f>
        <v>0</v>
      </c>
      <c r="E113" s="143">
        <f>+'LIQ 1'!F113</f>
        <v/>
      </c>
      <c r="F113" s="2">
        <f>ABS(IF(G112="D",IF(D113="D",F112+C113,-F112+C113),IF(D113="D",F112-C113,F112+C113)))</f>
        <v>155000</v>
      </c>
      <c r="G113" s="121" t="b">
        <f>IF(G112="D",IF(D113="D",IF((F112+C113)&gt;0,"D","H"),IF(D113="H",IF((F112-C113)&gt;0,"D","H"))),IF(D113="D",IF((F112-C113)&gt;0,"H","D"),IF(D113="H",IF((F112-C113)&gt;0,"H","H"))))</f>
        <v>0</v>
      </c>
      <c r="H113" s="122">
        <f>+IF(IF(E114="",$A$6-E113,E114-E113)=0,"",IF(E114="",$A$6-E113,E114-E113))</f>
        <v>44089</v>
      </c>
      <c r="I113" s="173">
        <f>+IF(D113="H",IF(E113&gt;A113,A113,E113),IF(E113&lt;A113,A113,E113))</f>
        <v/>
      </c>
      <c r="J113" t="str">
        <f>IF(I113="","",G113)</f>
        <v/>
      </c>
      <c r="K113" s="124"/>
      <c r="L113" s="136">
        <f>IF(H113="",0,(IF(G113="D",0,(F113*H113)/100)))</f>
        <v>68337950</v>
      </c>
      <c r="M113" s="136">
        <f>ROUND(IF(L113=0,(IF(H113="",0,((IF(E113&lt;$L$4,IF(ABS(F113)&lt;$N$2,0,ROUND(((ABS(F113)-$N$2)*H113)/100,2)),IF(ABS(F113)&lt;$N$4,0,ROUND(((ABS(F113)-$N$4)*H113)/100,2))))))),0),2)</f>
        <v>0</v>
      </c>
      <c r="N113" s="136">
        <f>ROUND(IF(H113="",0,((IF(L113=0,(IF(E113&lt;$L$4,IF(ABS(F113)&gt;$N$2,ROUND(($N$2*H113/100),2),ABS(F113)*H113/100),IF(ABS(F113)&gt;$N$4,ROUND(($N$4*H113/100),2),ABS(F113)*H113/100))),0)))),2)</f>
        <v>0</v>
      </c>
      <c r="O113" s="137"/>
      <c r="P113" s="136">
        <f>IF(J113="D",IF(H113="",0,F113),0)</f>
        <v>0</v>
      </c>
      <c r="Q113" s="137"/>
    </row>
    <row r="114" spans="1:17" customHeight="1" ht="13.2">
      <c r="A114" s="143">
        <f>+'LIQ 1'!B114</f>
        <v/>
      </c>
      <c r="B114" s="143">
        <f>+'LIQ 1'!C114</f>
        <v>0</v>
      </c>
      <c r="C114" s="144">
        <f>+'LIQ 1'!D114</f>
        <v/>
      </c>
      <c r="D114" s="143">
        <f>+'LIQ 1'!E114</f>
        <v>0</v>
      </c>
      <c r="E114" s="143">
        <f>+'LIQ 1'!F114</f>
        <v/>
      </c>
      <c r="F114" s="2">
        <f>ABS(IF(G113="D",IF(D114="D",F113+C114,-F113+C114),IF(D114="D",F113-C114,F113+C114)))</f>
        <v>155000</v>
      </c>
      <c r="G114" s="121" t="b">
        <f>IF(G113="D",IF(D114="D",IF((F113+C114)&gt;0,"D","H"),IF(D114="H",IF((F113-C114)&gt;0,"D","H"))),IF(D114="D",IF((F113-C114)&gt;0,"H","D"),IF(D114="H",IF((F113-C114)&gt;0,"H","H"))))</f>
        <v>0</v>
      </c>
      <c r="H114" s="122">
        <f>+IF(IF(E115="",$A$6-E114,E115-E114)=0,"",IF(E115="",$A$6-E114,E115-E114))</f>
        <v>44089</v>
      </c>
      <c r="I114" s="173">
        <f>+IF(D114="H",IF(E114&gt;A114,A114,E114),IF(E114&lt;A114,A114,E114))</f>
        <v/>
      </c>
      <c r="J114" t="str">
        <f>IF(I114="","",G114)</f>
        <v/>
      </c>
      <c r="K114" s="124"/>
      <c r="L114" s="136">
        <f>IF(H114="",0,(IF(G114="D",0,(F114*H114)/100)))</f>
        <v>68337950</v>
      </c>
      <c r="M114" s="136">
        <f>ROUND(IF(L114=0,(IF(H114="",0,((IF(E114&lt;$L$4,IF(ABS(F114)&lt;$N$2,0,ROUND(((ABS(F114)-$N$2)*H114)/100,2)),IF(ABS(F114)&lt;$N$4,0,ROUND(((ABS(F114)-$N$4)*H114)/100,2))))))),0),2)</f>
        <v>0</v>
      </c>
      <c r="N114" s="136">
        <f>ROUND(IF(H114="",0,((IF(L114=0,(IF(E114&lt;$L$4,IF(ABS(F114)&gt;$N$2,ROUND(($N$2*H114/100),2),ABS(F114)*H114/100),IF(ABS(F114)&gt;$N$4,ROUND(($N$4*H114/100),2),ABS(F114)*H114/100))),0)))),2)</f>
        <v>0</v>
      </c>
      <c r="O114" s="137"/>
      <c r="P114" s="136">
        <f>IF(J114="D",IF(H114="",0,F114),0)</f>
        <v>0</v>
      </c>
      <c r="Q114" s="137"/>
    </row>
    <row r="115" spans="1:17" customHeight="1" ht="13.2">
      <c r="A115" s="143">
        <f>+'LIQ 1'!B115</f>
        <v/>
      </c>
      <c r="B115" s="143">
        <f>+'LIQ 1'!C115</f>
        <v>0</v>
      </c>
      <c r="C115" s="144">
        <f>+'LIQ 1'!D115</f>
        <v/>
      </c>
      <c r="D115" s="143">
        <f>+'LIQ 1'!E115</f>
        <v>0</v>
      </c>
      <c r="E115" s="143">
        <f>+'LIQ 1'!F115</f>
        <v/>
      </c>
      <c r="F115" s="2">
        <f>ABS(IF(G114="D",IF(D115="D",F114+C115,-F114+C115),IF(D115="D",F114-C115,F114+C115)))</f>
        <v>155000</v>
      </c>
      <c r="G115" s="121" t="b">
        <f>IF(G114="D",IF(D115="D",IF((F114+C115)&gt;0,"D","H"),IF(D115="H",IF((F114-C115)&gt;0,"D","H"))),IF(D115="D",IF((F114-C115)&gt;0,"H","D"),IF(D115="H",IF((F114-C115)&gt;0,"H","H"))))</f>
        <v>0</v>
      </c>
      <c r="H115" s="122">
        <f>+IF(IF(E116="",$A$6-E115,E116-E115)=0,"",IF(E116="",$A$6-E115,E116-E115))</f>
        <v>44089</v>
      </c>
      <c r="I115" s="173">
        <f>+IF(D115="H",IF(E115&gt;A115,A115,E115),IF(E115&lt;A115,A115,E115))</f>
        <v/>
      </c>
      <c r="J115" t="str">
        <f>IF(I115="","",G115)</f>
        <v/>
      </c>
      <c r="K115" s="124"/>
      <c r="L115" s="136">
        <f>IF(H115="",0,(IF(G115="D",0,(F115*H115)/100)))</f>
        <v>68337950</v>
      </c>
      <c r="M115" s="136">
        <f>ROUND(IF(L115=0,(IF(H115="",0,((IF(E115&lt;$L$4,IF(ABS(F115)&lt;$N$2,0,ROUND(((ABS(F115)-$N$2)*H115)/100,2)),IF(ABS(F115)&lt;$N$4,0,ROUND(((ABS(F115)-$N$4)*H115)/100,2))))))),0),2)</f>
        <v>0</v>
      </c>
      <c r="N115" s="136">
        <f>ROUND(IF(H115="",0,((IF(L115=0,(IF(E115&lt;$L$4,IF(ABS(F115)&gt;$N$2,ROUND(($N$2*H115/100),2),ABS(F115)*H115/100),IF(ABS(F115)&gt;$N$4,ROUND(($N$4*H115/100),2),ABS(F115)*H115/100))),0)))),2)</f>
        <v>0</v>
      </c>
      <c r="O115" s="137"/>
      <c r="P115" s="136">
        <f>IF(J115="D",IF(H115="",0,F115),0)</f>
        <v>0</v>
      </c>
      <c r="Q115" s="137"/>
    </row>
    <row r="116" spans="1:17" customHeight="1" ht="13.2">
      <c r="A116" s="143">
        <f>+'LIQ 1'!B116</f>
        <v/>
      </c>
      <c r="B116" s="143">
        <f>+'LIQ 1'!C116</f>
        <v>0</v>
      </c>
      <c r="C116" s="144">
        <f>+'LIQ 1'!D116</f>
        <v/>
      </c>
      <c r="D116" s="143">
        <f>+'LIQ 1'!E116</f>
        <v>0</v>
      </c>
      <c r="E116" s="143">
        <f>+'LIQ 1'!F116</f>
        <v/>
      </c>
      <c r="F116" s="2">
        <f>ABS(IF(G115="D",IF(D116="D",F115+C116,-F115+C116),IF(D116="D",F115-C116,F115+C116)))</f>
        <v>155000</v>
      </c>
      <c r="G116" s="121" t="b">
        <f>IF(G115="D",IF(D116="D",IF((F115+C116)&gt;0,"D","H"),IF(D116="H",IF((F115-C116)&gt;0,"D","H"))),IF(D116="D",IF((F115-C116)&gt;0,"H","D"),IF(D116="H",IF((F115-C116)&gt;0,"H","H"))))</f>
        <v>0</v>
      </c>
      <c r="H116" s="122">
        <f>+IF(IF(E117="",$A$6-E116,E117-E116)=0,"",IF(E117="",$A$6-E116,E117-E116))</f>
        <v>44089</v>
      </c>
      <c r="I116" s="173">
        <f>+IF(D116="H",IF(E116&gt;A116,A116,E116),IF(E116&lt;A116,A116,E116))</f>
        <v/>
      </c>
      <c r="J116" t="str">
        <f>IF(I116="","",G116)</f>
        <v/>
      </c>
      <c r="K116" s="124"/>
      <c r="L116" s="136">
        <f>IF(H116="",0,(IF(G116="D",0,(F116*H116)/100)))</f>
        <v>68337950</v>
      </c>
      <c r="M116" s="136">
        <f>ROUND(IF(L116=0,(IF(H116="",0,((IF(E116&lt;$L$4,IF(ABS(F116)&lt;$N$2,0,ROUND(((ABS(F116)-$N$2)*H116)/100,2)),IF(ABS(F116)&lt;$N$4,0,ROUND(((ABS(F116)-$N$4)*H116)/100,2))))))),0),2)</f>
        <v>0</v>
      </c>
      <c r="N116" s="136">
        <f>ROUND(IF(H116="",0,((IF(L116=0,(IF(E116&lt;$L$4,IF(ABS(F116)&gt;$N$2,ROUND(($N$2*H116/100),2),ABS(F116)*H116/100),IF(ABS(F116)&gt;$N$4,ROUND(($N$4*H116/100),2),ABS(F116)*H116/100))),0)))),2)</f>
        <v>0</v>
      </c>
      <c r="O116" s="137"/>
      <c r="P116" s="136">
        <f>IF(J116="D",IF(H116="",0,F116),0)</f>
        <v>0</v>
      </c>
      <c r="Q116" s="137"/>
    </row>
    <row r="117" spans="1:17" customHeight="1" ht="13.2">
      <c r="A117" s="143">
        <f>+'LIQ 1'!B117</f>
        <v/>
      </c>
      <c r="B117" s="143">
        <f>+'LIQ 1'!C117</f>
        <v>0</v>
      </c>
      <c r="C117" s="144">
        <f>+'LIQ 1'!D117</f>
        <v/>
      </c>
      <c r="D117" s="143">
        <f>+'LIQ 1'!E117</f>
        <v>0</v>
      </c>
      <c r="E117" s="143">
        <f>+'LIQ 1'!F117</f>
        <v/>
      </c>
      <c r="F117" s="2">
        <f>ABS(IF(G116="D",IF(D117="D",F116+C117,-F116+C117),IF(D117="D",F116-C117,F116+C117)))</f>
        <v>155000</v>
      </c>
      <c r="G117" s="121" t="b">
        <f>IF(G116="D",IF(D117="D",IF((F116+C117)&gt;0,"D","H"),IF(D117="H",IF((F116-C117)&gt;0,"D","H"))),IF(D117="D",IF((F116-C117)&gt;0,"H","D"),IF(D117="H",IF((F116-C117)&gt;0,"H","H"))))</f>
        <v>0</v>
      </c>
      <c r="H117" s="122">
        <f>+IF(IF(E118="",$A$6-E117,E118-E117)=0,"",IF(E118="",$A$6-E117,E118-E117))</f>
        <v>44089</v>
      </c>
      <c r="I117" s="173">
        <f>+IF(D117="H",IF(E117&gt;A117,A117,E117),IF(E117&lt;A117,A117,E117))</f>
        <v/>
      </c>
      <c r="J117" t="str">
        <f>IF(I117="","",G117)</f>
        <v/>
      </c>
      <c r="K117" s="124"/>
      <c r="L117" s="136">
        <f>IF(H117="",0,(IF(G117="D",0,(F117*H117)/100)))</f>
        <v>68337950</v>
      </c>
      <c r="M117" s="136">
        <f>ROUND(IF(L117=0,(IF(H117="",0,((IF(E117&lt;$L$4,IF(ABS(F117)&lt;$N$2,0,ROUND(((ABS(F117)-$N$2)*H117)/100,2)),IF(ABS(F117)&lt;$N$4,0,ROUND(((ABS(F117)-$N$4)*H117)/100,2))))))),0),2)</f>
        <v>0</v>
      </c>
      <c r="N117" s="136">
        <f>ROUND(IF(H117="",0,((IF(L117=0,(IF(E117&lt;$L$4,IF(ABS(F117)&gt;$N$2,ROUND(($N$2*H117/100),2),ABS(F117)*H117/100),IF(ABS(F117)&gt;$N$4,ROUND(($N$4*H117/100),2),ABS(F117)*H117/100))),0)))),2)</f>
        <v>0</v>
      </c>
      <c r="O117" s="137"/>
      <c r="P117" s="136">
        <f>IF(J117="D",IF(H117="",0,F117),0)</f>
        <v>0</v>
      </c>
      <c r="Q117" s="137"/>
    </row>
    <row r="118" spans="1:17" customHeight="1" ht="13.2">
      <c r="A118" s="143">
        <f>+'LIQ 1'!B118</f>
        <v/>
      </c>
      <c r="B118" s="143">
        <f>+'LIQ 1'!C118</f>
        <v>0</v>
      </c>
      <c r="C118" s="144">
        <f>+'LIQ 1'!D118</f>
        <v/>
      </c>
      <c r="D118" s="143">
        <f>+'LIQ 1'!E118</f>
        <v>0</v>
      </c>
      <c r="E118" s="143">
        <f>+'LIQ 1'!F118</f>
        <v/>
      </c>
      <c r="F118" s="2">
        <f>ABS(IF(G117="D",IF(D118="D",F117+C118,-F117+C118),IF(D118="D",F117-C118,F117+C118)))</f>
        <v>155000</v>
      </c>
      <c r="G118" s="121" t="b">
        <f>IF(G117="D",IF(D118="D",IF((F117+C118)&gt;0,"D","H"),IF(D118="H",IF((F117-C118)&gt;0,"D","H"))),IF(D118="D",IF((F117-C118)&gt;0,"H","D"),IF(D118="H",IF((F117-C118)&gt;0,"H","H"))))</f>
        <v>0</v>
      </c>
      <c r="H118" s="122">
        <f>+IF(IF(E119="",$A$6-E118,E119-E118)=0,"",IF(E119="",$A$6-E118,E119-E118))</f>
        <v>44089</v>
      </c>
      <c r="I118" s="173">
        <f>+IF(D118="H",IF(E118&gt;A118,A118,E118),IF(E118&lt;A118,A118,E118))</f>
        <v/>
      </c>
      <c r="J118" t="str">
        <f>IF(I118="","",G118)</f>
        <v/>
      </c>
      <c r="K118" s="124"/>
      <c r="L118" s="136">
        <f>IF(H118="",0,(IF(G118="D",0,(F118*H118)/100)))</f>
        <v>68337950</v>
      </c>
      <c r="M118" s="136">
        <f>ROUND(IF(L118=0,(IF(H118="",0,((IF(E118&lt;$L$4,IF(ABS(F118)&lt;$N$2,0,ROUND(((ABS(F118)-$N$2)*H118)/100,2)),IF(ABS(F118)&lt;$N$4,0,ROUND(((ABS(F118)-$N$4)*H118)/100,2))))))),0),2)</f>
        <v>0</v>
      </c>
      <c r="N118" s="136">
        <f>ROUND(IF(H118="",0,((IF(L118=0,(IF(E118&lt;$L$4,IF(ABS(F118)&gt;$N$2,ROUND(($N$2*H118/100),2),ABS(F118)*H118/100),IF(ABS(F118)&gt;$N$4,ROUND(($N$4*H118/100),2),ABS(F118)*H118/100))),0)))),2)</f>
        <v>0</v>
      </c>
      <c r="O118" s="137"/>
      <c r="P118" s="136">
        <f>IF(J118="D",IF(H118="",0,F118),0)</f>
        <v>0</v>
      </c>
      <c r="Q118" s="137"/>
    </row>
    <row r="119" spans="1:17" customHeight="1" ht="13.2">
      <c r="A119" s="143">
        <f>+'LIQ 1'!B119</f>
        <v/>
      </c>
      <c r="B119" s="143">
        <f>+'LIQ 1'!C119</f>
        <v>0</v>
      </c>
      <c r="C119" s="144">
        <f>+'LIQ 1'!D119</f>
        <v/>
      </c>
      <c r="D119" s="143">
        <f>+'LIQ 1'!E119</f>
        <v>0</v>
      </c>
      <c r="E119" s="143">
        <f>+'LIQ 1'!F119</f>
        <v/>
      </c>
      <c r="F119" s="2">
        <f>ABS(IF(G118="D",IF(D119="D",F118+C119,-F118+C119),IF(D119="D",F118-C119,F118+C119)))</f>
        <v>155000</v>
      </c>
      <c r="G119" s="121" t="b">
        <f>IF(G118="D",IF(D119="D",IF((F118+C119)&gt;0,"D","H"),IF(D119="H",IF((F118-C119)&gt;0,"D","H"))),IF(D119="D",IF((F118-C119)&gt;0,"H","D"),IF(D119="H",IF((F118-C119)&gt;0,"H","H"))))</f>
        <v>0</v>
      </c>
      <c r="H119" s="122">
        <f>+IF(IF(E120="",$A$6-E119,E120-E119)=0,"",IF(E120="",$A$6-E119,E120-E119))</f>
        <v>44089</v>
      </c>
      <c r="I119" s="173">
        <f>+IF(D119="H",IF(E119&gt;A119,A119,E119),IF(E119&lt;A119,A119,E119))</f>
        <v/>
      </c>
      <c r="J119" t="str">
        <f>IF(I119="","",G119)</f>
        <v/>
      </c>
      <c r="K119" s="124"/>
      <c r="L119" s="136">
        <f>IF(H119="",0,(IF(G119="D",0,(F119*H119)/100)))</f>
        <v>68337950</v>
      </c>
      <c r="M119" s="136">
        <f>ROUND(IF(L119=0,(IF(H119="",0,((IF(E119&lt;$L$4,IF(ABS(F119)&lt;$N$2,0,ROUND(((ABS(F119)-$N$2)*H119)/100,2)),IF(ABS(F119)&lt;$N$4,0,ROUND(((ABS(F119)-$N$4)*H119)/100,2))))))),0),2)</f>
        <v>0</v>
      </c>
      <c r="N119" s="136">
        <f>ROUND(IF(H119="",0,((IF(L119=0,(IF(E119&lt;$L$4,IF(ABS(F119)&gt;$N$2,ROUND(($N$2*H119/100),2),ABS(F119)*H119/100),IF(ABS(F119)&gt;$N$4,ROUND(($N$4*H119/100),2),ABS(F119)*H119/100))),0)))),2)</f>
        <v>0</v>
      </c>
      <c r="O119" s="137"/>
      <c r="P119" s="136">
        <f>IF(J119="D",IF(H119="",0,F119),0)</f>
        <v>0</v>
      </c>
      <c r="Q119" s="137"/>
    </row>
    <row r="120" spans="1:17" customHeight="1" ht="13.2">
      <c r="A120" s="143">
        <f>+'LIQ 1'!B120</f>
        <v/>
      </c>
      <c r="B120" s="143">
        <f>+'LIQ 1'!C120</f>
        <v>0</v>
      </c>
      <c r="C120" s="144">
        <f>+'LIQ 1'!D120</f>
        <v/>
      </c>
      <c r="D120" s="143">
        <f>+'LIQ 1'!E120</f>
        <v>0</v>
      </c>
      <c r="E120" s="143">
        <f>+'LIQ 1'!F120</f>
        <v/>
      </c>
      <c r="F120" s="2">
        <f>ABS(IF(G119="D",IF(D120="D",F119+C120,-F119+C120),IF(D120="D",F119-C120,F119+C120)))</f>
        <v>155000</v>
      </c>
      <c r="G120" s="121" t="b">
        <f>IF(G119="D",IF(D120="D",IF((F119+C120)&gt;0,"D","H"),IF(D120="H",IF((F119-C120)&gt;0,"D","H"))),IF(D120="D",IF((F119-C120)&gt;0,"H","D"),IF(D120="H",IF((F119-C120)&gt;0,"H","H"))))</f>
        <v>0</v>
      </c>
      <c r="H120" s="122">
        <f>+IF(IF(E121="",$A$6-E120,E121-E120)=0,"",IF(E121="",$A$6-E120,E121-E120))</f>
        <v>44089</v>
      </c>
      <c r="I120" s="173">
        <f>+IF(D120="H",IF(E120&gt;A120,A120,E120),IF(E120&lt;A120,A120,E120))</f>
        <v/>
      </c>
      <c r="J120" t="str">
        <f>IF(I120="","",G120)</f>
        <v/>
      </c>
      <c r="K120" s="124"/>
      <c r="L120" s="136">
        <f>IF(H120="",0,(IF(G120="D",0,(F120*H120)/100)))</f>
        <v>68337950</v>
      </c>
      <c r="M120" s="136">
        <f>ROUND(IF(L120=0,(IF(H120="",0,((IF(E120&lt;$L$4,IF(ABS(F120)&lt;$N$2,0,ROUND(((ABS(F120)-$N$2)*H120)/100,2)),IF(ABS(F120)&lt;$N$4,0,ROUND(((ABS(F120)-$N$4)*H120)/100,2))))))),0),2)</f>
        <v>0</v>
      </c>
      <c r="N120" s="136">
        <f>ROUND(IF(H120="",0,((IF(L120=0,(IF(E120&lt;$L$4,IF(ABS(F120)&gt;$N$2,ROUND(($N$2*H120/100),2),ABS(F120)*H120/100),IF(ABS(F120)&gt;$N$4,ROUND(($N$4*H120/100),2),ABS(F120)*H120/100))),0)))),2)</f>
        <v>0</v>
      </c>
      <c r="O120" s="137"/>
      <c r="P120" s="136">
        <f>IF(J120="D",IF(H120="",0,F120),0)</f>
        <v>0</v>
      </c>
      <c r="Q120" s="137"/>
    </row>
    <row r="121" spans="1:17" customHeight="1" ht="13.2">
      <c r="A121" s="143">
        <f>+'LIQ 1'!B121</f>
        <v/>
      </c>
      <c r="B121" s="143">
        <f>+'LIQ 1'!C121</f>
        <v>0</v>
      </c>
      <c r="C121" s="144">
        <f>+'LIQ 1'!D121</f>
        <v/>
      </c>
      <c r="D121" s="143">
        <f>+'LIQ 1'!E121</f>
        <v>0</v>
      </c>
      <c r="E121" s="143">
        <f>+'LIQ 1'!F121</f>
        <v/>
      </c>
      <c r="F121" s="2">
        <f>ABS(IF(G120="D",IF(D121="D",F120+C121,-F120+C121),IF(D121="D",F120-C121,F120+C121)))</f>
        <v>155000</v>
      </c>
      <c r="G121" s="121" t="b">
        <f>IF(G120="D",IF(D121="D",IF((F120+C121)&gt;0,"D","H"),IF(D121="H",IF((F120-C121)&gt;0,"D","H"))),IF(D121="D",IF((F120-C121)&gt;0,"H","D"),IF(D121="H",IF((F120-C121)&gt;0,"H","H"))))</f>
        <v>0</v>
      </c>
      <c r="H121" s="122">
        <f>+IF(IF(E122="",$A$6-E121,E122-E121)=0,"",IF(E122="",$A$6-E121,E122-E121))</f>
        <v>44089</v>
      </c>
      <c r="I121" s="173">
        <f>+IF(D121="H",IF(E121&gt;A121,A121,E121),IF(E121&lt;A121,A121,E121))</f>
        <v/>
      </c>
      <c r="J121" t="str">
        <f>IF(I121="","",G121)</f>
        <v/>
      </c>
      <c r="K121" s="124"/>
      <c r="L121" s="136">
        <f>IF(H121="",0,(IF(G121="D",0,(F121*H121)/100)))</f>
        <v>68337950</v>
      </c>
      <c r="M121" s="136">
        <f>ROUND(IF(L121=0,(IF(H121="",0,((IF(E121&lt;$L$4,IF(ABS(F121)&lt;$N$2,0,ROUND(((ABS(F121)-$N$2)*H121)/100,2)),IF(ABS(F121)&lt;$N$4,0,ROUND(((ABS(F121)-$N$4)*H121)/100,2))))))),0),2)</f>
        <v>0</v>
      </c>
      <c r="N121" s="136">
        <f>ROUND(IF(H121="",0,((IF(L121=0,(IF(E121&lt;$L$4,IF(ABS(F121)&gt;$N$2,ROUND(($N$2*H121/100),2),ABS(F121)*H121/100),IF(ABS(F121)&gt;$N$4,ROUND(($N$4*H121/100),2),ABS(F121)*H121/100))),0)))),2)</f>
        <v>0</v>
      </c>
      <c r="O121" s="137"/>
      <c r="P121" s="136">
        <f>IF(J121="D",IF(H121="",0,F121),0)</f>
        <v>0</v>
      </c>
      <c r="Q121" s="137"/>
    </row>
    <row r="122" spans="1:17" customHeight="1" ht="13.2">
      <c r="A122" s="143">
        <f>+'LIQ 1'!B122</f>
        <v/>
      </c>
      <c r="B122" s="143">
        <f>+'LIQ 1'!C122</f>
        <v>0</v>
      </c>
      <c r="C122" s="144">
        <f>+'LIQ 1'!D122</f>
        <v/>
      </c>
      <c r="D122" s="143">
        <f>+'LIQ 1'!E122</f>
        <v>0</v>
      </c>
      <c r="E122" s="143">
        <f>+'LIQ 1'!F122</f>
        <v/>
      </c>
      <c r="F122" s="2">
        <f>ABS(IF(G121="D",IF(D122="D",F121+C122,-F121+C122),IF(D122="D",F121-C122,F121+C122)))</f>
        <v>155000</v>
      </c>
      <c r="G122" s="121" t="b">
        <f>IF(G121="D",IF(D122="D",IF((F121+C122)&gt;0,"D","H"),IF(D122="H",IF((F121-C122)&gt;0,"D","H"))),IF(D122="D",IF((F121-C122)&gt;0,"H","D"),IF(D122="H",IF((F121-C122)&gt;0,"H","H"))))</f>
        <v>0</v>
      </c>
      <c r="H122" s="122">
        <f>+IF(IF(E123="",$A$6-E122,E123-E122)=0,"",IF(E123="",$A$6-E122,E123-E122))</f>
        <v>44089</v>
      </c>
      <c r="I122" s="173">
        <f>+IF(D122="H",IF(E122&gt;A122,A122,E122),IF(E122&lt;A122,A122,E122))</f>
        <v/>
      </c>
      <c r="J122" t="str">
        <f>IF(I122="","",G122)</f>
        <v/>
      </c>
      <c r="K122" s="124"/>
      <c r="L122" s="136">
        <f>IF(H122="",0,(IF(G122="D",0,(F122*H122)/100)))</f>
        <v>68337950</v>
      </c>
      <c r="M122" s="136">
        <f>ROUND(IF(L122=0,(IF(H122="",0,((IF(E122&lt;$L$4,IF(ABS(F122)&lt;$N$2,0,ROUND(((ABS(F122)-$N$2)*H122)/100,2)),IF(ABS(F122)&lt;$N$4,0,ROUND(((ABS(F122)-$N$4)*H122)/100,2))))))),0),2)</f>
        <v>0</v>
      </c>
      <c r="N122" s="136">
        <f>ROUND(IF(H122="",0,((IF(L122=0,(IF(E122&lt;$L$4,IF(ABS(F122)&gt;$N$2,ROUND(($N$2*H122/100),2),ABS(F122)*H122/100),IF(ABS(F122)&gt;$N$4,ROUND(($N$4*H122/100),2),ABS(F122)*H122/100))),0)))),2)</f>
        <v>0</v>
      </c>
      <c r="O122" s="137"/>
      <c r="P122" s="136">
        <f>IF(J122="D",IF(H122="",0,F122),0)</f>
        <v>0</v>
      </c>
      <c r="Q122" s="137"/>
    </row>
    <row r="123" spans="1:17" customHeight="1" ht="13.2">
      <c r="A123" s="143">
        <f>+'LIQ 1'!B123</f>
        <v/>
      </c>
      <c r="B123" s="143">
        <f>+'LIQ 1'!C123</f>
        <v>0</v>
      </c>
      <c r="C123" s="144">
        <f>+'LIQ 1'!D123</f>
        <v/>
      </c>
      <c r="D123" s="143">
        <f>+'LIQ 1'!E123</f>
        <v>0</v>
      </c>
      <c r="E123" s="143">
        <f>+'LIQ 1'!F123</f>
        <v/>
      </c>
      <c r="F123" s="2">
        <f>ABS(IF(G122="D",IF(D123="D",F122+C123,-F122+C123),IF(D123="D",F122-C123,F122+C123)))</f>
        <v>155000</v>
      </c>
      <c r="G123" s="121" t="b">
        <f>IF(G122="D",IF(D123="D",IF((F122+C123)&gt;0,"D","H"),IF(D123="H",IF((F122-C123)&gt;0,"D","H"))),IF(D123="D",IF((F122-C123)&gt;0,"H","D"),IF(D123="H",IF((F122-C123)&gt;0,"H","H"))))</f>
        <v>0</v>
      </c>
      <c r="H123" s="122">
        <f>+IF(IF(E124="",$A$6-E123,E124-E123)=0,"",IF(E124="",$A$6-E123,E124-E123))</f>
        <v>44089</v>
      </c>
      <c r="I123" s="173">
        <f>+IF(D123="H",IF(E123&gt;A123,A123,E123),IF(E123&lt;A123,A123,E123))</f>
        <v/>
      </c>
      <c r="J123" t="str">
        <f>IF(I123="","",G123)</f>
        <v/>
      </c>
      <c r="K123" s="124"/>
      <c r="L123" s="136">
        <f>IF(H123="",0,(IF(G123="D",0,(F123*H123)/100)))</f>
        <v>68337950</v>
      </c>
      <c r="M123" s="136">
        <f>ROUND(IF(L123=0,(IF(H123="",0,((IF(E123&lt;$L$4,IF(ABS(F123)&lt;$N$2,0,ROUND(((ABS(F123)-$N$2)*H123)/100,2)),IF(ABS(F123)&lt;$N$4,0,ROUND(((ABS(F123)-$N$4)*H123)/100,2))))))),0),2)</f>
        <v>0</v>
      </c>
      <c r="N123" s="136">
        <f>ROUND(IF(H123="",0,((IF(L123=0,(IF(E123&lt;$L$4,IF(ABS(F123)&gt;$N$2,ROUND(($N$2*H123/100),2),ABS(F123)*H123/100),IF(ABS(F123)&gt;$N$4,ROUND(($N$4*H123/100),2),ABS(F123)*H123/100))),0)))),2)</f>
        <v>0</v>
      </c>
      <c r="O123" s="137"/>
      <c r="P123" s="136">
        <f>IF(J123="D",IF(H123="",0,F123),0)</f>
        <v>0</v>
      </c>
      <c r="Q123" s="137"/>
    </row>
    <row r="124" spans="1:17" customHeight="1" ht="13.2">
      <c r="A124" s="143">
        <f>+'LIQ 1'!B124</f>
        <v/>
      </c>
      <c r="B124" s="143">
        <f>+'LIQ 1'!C124</f>
        <v>0</v>
      </c>
      <c r="C124" s="144">
        <f>+'LIQ 1'!D124</f>
        <v/>
      </c>
      <c r="D124" s="143">
        <f>+'LIQ 1'!E124</f>
        <v>0</v>
      </c>
      <c r="E124" s="143">
        <f>+'LIQ 1'!F124</f>
        <v/>
      </c>
      <c r="F124" s="2">
        <f>ABS(IF(G123="D",IF(D124="D",F123+C124,-F123+C124),IF(D124="D",F123-C124,F123+C124)))</f>
        <v>155000</v>
      </c>
      <c r="G124" s="121" t="b">
        <f>IF(G123="D",IF(D124="D",IF((F123+C124)&gt;0,"D","H"),IF(D124="H",IF((F123-C124)&gt;0,"D","H"))),IF(D124="D",IF((F123-C124)&gt;0,"H","D"),IF(D124="H",IF((F123-C124)&gt;0,"H","H"))))</f>
        <v>0</v>
      </c>
      <c r="H124" s="122">
        <f>+IF(IF(E125="",$A$6-E124,E125-E124)=0,"",IF(E125="",$A$6-E124,E125-E124))</f>
        <v>44089</v>
      </c>
      <c r="I124" s="173">
        <f>+IF(D124="H",IF(E124&gt;A124,A124,E124),IF(E124&lt;A124,A124,E124))</f>
        <v/>
      </c>
      <c r="J124" t="str">
        <f>IF(I124="","",G124)</f>
        <v/>
      </c>
      <c r="K124" s="124"/>
      <c r="L124" s="136">
        <f>IF(H124="",0,(IF(G124="D",0,(F124*H124)/100)))</f>
        <v>68337950</v>
      </c>
      <c r="M124" s="136">
        <f>ROUND(IF(L124=0,(IF(H124="",0,((IF(E124&lt;$L$4,IF(ABS(F124)&lt;$N$2,0,ROUND(((ABS(F124)-$N$2)*H124)/100,2)),IF(ABS(F124)&lt;$N$4,0,ROUND(((ABS(F124)-$N$4)*H124)/100,2))))))),0),2)</f>
        <v>0</v>
      </c>
      <c r="N124" s="136">
        <f>ROUND(IF(H124="",0,((IF(L124=0,(IF(E124&lt;$L$4,IF(ABS(F124)&gt;$N$2,ROUND(($N$2*H124/100),2),ABS(F124)*H124/100),IF(ABS(F124)&gt;$N$4,ROUND(($N$4*H124/100),2),ABS(F124)*H124/100))),0)))),2)</f>
        <v>0</v>
      </c>
      <c r="O124" s="137"/>
      <c r="P124" s="136">
        <f>IF(J124="D",IF(H124="",0,F124),0)</f>
        <v>0</v>
      </c>
      <c r="Q124" s="137"/>
    </row>
    <row r="125" spans="1:17" customHeight="1" ht="13.2">
      <c r="A125" s="143">
        <f>+'LIQ 1'!B125</f>
        <v/>
      </c>
      <c r="B125" s="143">
        <f>+'LIQ 1'!C125</f>
        <v>0</v>
      </c>
      <c r="C125" s="144">
        <f>+'LIQ 1'!D125</f>
        <v/>
      </c>
      <c r="D125" s="143">
        <f>+'LIQ 1'!E125</f>
        <v>0</v>
      </c>
      <c r="E125" s="143">
        <f>+'LIQ 1'!F125</f>
        <v/>
      </c>
      <c r="F125" s="2">
        <f>ABS(IF(G124="D",IF(D125="D",F124+C125,-F124+C125),IF(D125="D",F124-C125,F124+C125)))</f>
        <v>155000</v>
      </c>
      <c r="G125" s="121" t="b">
        <f>IF(G124="D",IF(D125="D",IF((F124+C125)&gt;0,"D","H"),IF(D125="H",IF((F124-C125)&gt;0,"D","H"))),IF(D125="D",IF((F124-C125)&gt;0,"H","D"),IF(D125="H",IF((F124-C125)&gt;0,"H","H"))))</f>
        <v>0</v>
      </c>
      <c r="H125" s="122">
        <f>+IF(IF(E126="",$A$6-E125,E126-E125)=0,"",IF(E126="",$A$6-E125,E126-E125))</f>
        <v>44089</v>
      </c>
      <c r="I125" s="173">
        <f>+IF(D125="H",IF(E125&gt;A125,A125,E125),IF(E125&lt;A125,A125,E125))</f>
        <v/>
      </c>
      <c r="J125" t="str">
        <f>IF(I125="","",G125)</f>
        <v/>
      </c>
      <c r="K125" s="124"/>
      <c r="L125" s="136">
        <f>IF(H125="",0,(IF(G125="D",0,(F125*H125)/100)))</f>
        <v>68337950</v>
      </c>
      <c r="M125" s="136">
        <f>ROUND(IF(L125=0,(IF(H125="",0,((IF(E125&lt;$L$4,IF(ABS(F125)&lt;$N$2,0,ROUND(((ABS(F125)-$N$2)*H125)/100,2)),IF(ABS(F125)&lt;$N$4,0,ROUND(((ABS(F125)-$N$4)*H125)/100,2))))))),0),2)</f>
        <v>0</v>
      </c>
      <c r="N125" s="136">
        <f>ROUND(IF(H125="",0,((IF(L125=0,(IF(E125&lt;$L$4,IF(ABS(F125)&gt;$N$2,ROUND(($N$2*H125/100),2),ABS(F125)*H125/100),IF(ABS(F125)&gt;$N$4,ROUND(($N$4*H125/100),2),ABS(F125)*H125/100))),0)))),2)</f>
        <v>0</v>
      </c>
      <c r="O125" s="137"/>
      <c r="P125" s="136">
        <f>IF(J125="D",IF(H125="",0,F125),0)</f>
        <v>0</v>
      </c>
      <c r="Q125" s="137"/>
    </row>
    <row r="126" spans="1:17" customHeight="1" ht="13.2">
      <c r="A126" s="143">
        <f>+'LIQ 1'!B126</f>
        <v/>
      </c>
      <c r="B126" s="143">
        <f>+'LIQ 1'!C126</f>
        <v>0</v>
      </c>
      <c r="C126" s="144">
        <f>+'LIQ 1'!D126</f>
        <v/>
      </c>
      <c r="D126" s="143">
        <f>+'LIQ 1'!E126</f>
        <v>0</v>
      </c>
      <c r="E126" s="143">
        <f>+'LIQ 1'!F126</f>
        <v/>
      </c>
      <c r="F126" s="2">
        <f>ABS(IF(G125="D",IF(D126="D",F125+C126,-F125+C126),IF(D126="D",F125-C126,F125+C126)))</f>
        <v>155000</v>
      </c>
      <c r="G126" s="121" t="b">
        <f>IF(G125="D",IF(D126="D",IF((F125+C126)&gt;0,"D","H"),IF(D126="H",IF((F125-C126)&gt;0,"D","H"))),IF(D126="D",IF((F125-C126)&gt;0,"H","D"),IF(D126="H",IF((F125-C126)&gt;0,"H","H"))))</f>
        <v>0</v>
      </c>
      <c r="H126" s="122">
        <f>+IF(IF(E127="",$A$6-E126,E127-E126)=0,"",IF(E127="",$A$6-E126,E127-E126))</f>
        <v>44089</v>
      </c>
      <c r="I126" s="173">
        <f>+IF(D126="H",IF(E126&gt;A126,A126,E126),IF(E126&lt;A126,A126,E126))</f>
        <v/>
      </c>
      <c r="J126" t="str">
        <f>IF(I126="","",G126)</f>
        <v/>
      </c>
      <c r="K126" s="124"/>
      <c r="L126" s="136">
        <f>IF(H126="",0,(IF(G126="D",0,(F126*H126)/100)))</f>
        <v>68337950</v>
      </c>
      <c r="M126" s="136">
        <f>ROUND(IF(L126=0,(IF(H126="",0,((IF(E126&lt;$L$4,IF(ABS(F126)&lt;$N$2,0,ROUND(((ABS(F126)-$N$2)*H126)/100,2)),IF(ABS(F126)&lt;$N$4,0,ROUND(((ABS(F126)-$N$4)*H126)/100,2))))))),0),2)</f>
        <v>0</v>
      </c>
      <c r="N126" s="136">
        <f>ROUND(IF(H126="",0,((IF(L126=0,(IF(E126&lt;$L$4,IF(ABS(F126)&gt;$N$2,ROUND(($N$2*H126/100),2),ABS(F126)*H126/100),IF(ABS(F126)&gt;$N$4,ROUND(($N$4*H126/100),2),ABS(F126)*H126/100))),0)))),2)</f>
        <v>0</v>
      </c>
      <c r="O126" s="137"/>
      <c r="P126" s="136">
        <f>IF(J126="D",IF(H126="",0,F126),0)</f>
        <v>0</v>
      </c>
      <c r="Q126" s="137"/>
    </row>
    <row r="127" spans="1:17" customHeight="1" ht="13.2">
      <c r="A127" s="143">
        <f>+'LIQ 1'!B127</f>
        <v/>
      </c>
      <c r="B127" s="143">
        <f>+'LIQ 1'!C127</f>
        <v>0</v>
      </c>
      <c r="C127" s="144">
        <f>+'LIQ 1'!D127</f>
        <v/>
      </c>
      <c r="D127" s="143">
        <f>+'LIQ 1'!E127</f>
        <v>0</v>
      </c>
      <c r="E127" s="143">
        <f>+'LIQ 1'!F127</f>
        <v/>
      </c>
      <c r="F127" s="2">
        <f>ABS(IF(G126="D",IF(D127="D",F126+C127,-F126+C127),IF(D127="D",F126-C127,F126+C127)))</f>
        <v>155000</v>
      </c>
      <c r="G127" s="121" t="b">
        <f>IF(G126="D",IF(D127="D",IF((F126+C127)&gt;0,"D","H"),IF(D127="H",IF((F126-C127)&gt;0,"D","H"))),IF(D127="D",IF((F126-C127)&gt;0,"H","D"),IF(D127="H",IF((F126-C127)&gt;0,"H","H"))))</f>
        <v>0</v>
      </c>
      <c r="H127" s="122">
        <f>+IF(IF(E128="",$A$6-E127,E128-E127)=0,"",IF(E128="",$A$6-E127,E128-E127))</f>
        <v>44089</v>
      </c>
      <c r="I127" s="173">
        <f>+IF(D127="H",IF(E127&gt;A127,A127,E127),IF(E127&lt;A127,A127,E127))</f>
        <v/>
      </c>
      <c r="J127" t="str">
        <f>IF(I127="","",G127)</f>
        <v/>
      </c>
      <c r="K127" s="124"/>
      <c r="L127" s="136">
        <f>IF(H127="",0,(IF(G127="D",0,(F127*H127)/100)))</f>
        <v>68337950</v>
      </c>
      <c r="M127" s="136">
        <f>ROUND(IF(L127=0,(IF(H127="",0,((IF(E127&lt;$L$4,IF(ABS(F127)&lt;$N$2,0,ROUND(((ABS(F127)-$N$2)*H127)/100,2)),IF(ABS(F127)&lt;$N$4,0,ROUND(((ABS(F127)-$N$4)*H127)/100,2))))))),0),2)</f>
        <v>0</v>
      </c>
      <c r="N127" s="136">
        <f>ROUND(IF(H127="",0,((IF(L127=0,(IF(E127&lt;$L$4,IF(ABS(F127)&gt;$N$2,ROUND(($N$2*H127/100),2),ABS(F127)*H127/100),IF(ABS(F127)&gt;$N$4,ROUND(($N$4*H127/100),2),ABS(F127)*H127/100))),0)))),2)</f>
        <v>0</v>
      </c>
      <c r="O127" s="137"/>
      <c r="P127" s="136">
        <f>IF(J127="D",IF(H127="",0,F127),0)</f>
        <v>0</v>
      </c>
      <c r="Q127" s="137"/>
    </row>
    <row r="128" spans="1:17" customHeight="1" ht="13.2">
      <c r="A128" s="143">
        <f>+'LIQ 1'!B128</f>
        <v/>
      </c>
      <c r="B128" s="143">
        <f>+'LIQ 1'!C128</f>
        <v>0</v>
      </c>
      <c r="C128" s="144">
        <f>+'LIQ 1'!D128</f>
        <v/>
      </c>
      <c r="D128" s="143">
        <f>+'LIQ 1'!E128</f>
        <v>0</v>
      </c>
      <c r="E128" s="143">
        <f>+'LIQ 1'!F128</f>
        <v/>
      </c>
      <c r="F128" s="2">
        <f>ABS(IF(G127="D",IF(D128="D",F127+C128,-F127+C128),IF(D128="D",F127-C128,F127+C128)))</f>
        <v>155000</v>
      </c>
      <c r="G128" s="121" t="b">
        <f>IF(G127="D",IF(D128="D",IF((F127+C128)&gt;0,"D","H"),IF(D128="H",IF((F127-C128)&gt;0,"D","H"))),IF(D128="D",IF((F127-C128)&gt;0,"H","D"),IF(D128="H",IF((F127-C128)&gt;0,"H","H"))))</f>
        <v>0</v>
      </c>
      <c r="H128" s="122">
        <f>+IF(IF(E129="",$A$6-E128,E129-E128)=0,"",IF(E129="",$A$6-E128,E129-E128))</f>
        <v>44089</v>
      </c>
      <c r="I128" s="173">
        <f>+IF(D128="H",IF(E128&gt;A128,A128,E128),IF(E128&lt;A128,A128,E128))</f>
        <v/>
      </c>
      <c r="J128" t="str">
        <f>IF(I128="","",G128)</f>
        <v/>
      </c>
      <c r="K128" s="124"/>
      <c r="L128" s="136">
        <f>IF(H128="",0,(IF(G128="D",0,(F128*H128)/100)))</f>
        <v>68337950</v>
      </c>
      <c r="M128" s="136">
        <f>ROUND(IF(L128=0,(IF(H128="",0,((IF(E128&lt;$L$4,IF(ABS(F128)&lt;$N$2,0,ROUND(((ABS(F128)-$N$2)*H128)/100,2)),IF(ABS(F128)&lt;$N$4,0,ROUND(((ABS(F128)-$N$4)*H128)/100,2))))))),0),2)</f>
        <v>0</v>
      </c>
      <c r="N128" s="136">
        <f>ROUND(IF(H128="",0,((IF(L128=0,(IF(E128&lt;$L$4,IF(ABS(F128)&gt;$N$2,ROUND(($N$2*H128/100),2),ABS(F128)*H128/100),IF(ABS(F128)&gt;$N$4,ROUND(($N$4*H128/100),2),ABS(F128)*H128/100))),0)))),2)</f>
        <v>0</v>
      </c>
      <c r="O128" s="137"/>
      <c r="P128" s="136">
        <f>IF(J128="D",IF(H128="",0,F128),0)</f>
        <v>0</v>
      </c>
      <c r="Q128" s="137"/>
    </row>
    <row r="129" spans="1:17" customHeight="1" ht="13.2">
      <c r="A129" s="143">
        <f>+'LIQ 1'!B129</f>
        <v/>
      </c>
      <c r="B129" s="143">
        <f>+'LIQ 1'!C129</f>
        <v>0</v>
      </c>
      <c r="C129" s="144">
        <f>+'LIQ 1'!D129</f>
        <v/>
      </c>
      <c r="D129" s="143">
        <f>+'LIQ 1'!E129</f>
        <v>0</v>
      </c>
      <c r="E129" s="143">
        <f>+'LIQ 1'!F129</f>
        <v/>
      </c>
      <c r="F129" s="2">
        <f>ABS(IF(G128="D",IF(D129="D",F128+C129,-F128+C129),IF(D129="D",F128-C129,F128+C129)))</f>
        <v>155000</v>
      </c>
      <c r="G129" s="121" t="b">
        <f>IF(G128="D",IF(D129="D",IF((F128+C129)&gt;0,"D","H"),IF(D129="H",IF((F128-C129)&gt;0,"D","H"))),IF(D129="D",IF((F128-C129)&gt;0,"H","D"),IF(D129="H",IF((F128-C129)&gt;0,"H","H"))))</f>
        <v>0</v>
      </c>
      <c r="H129" s="122">
        <f>+IF(IF(E130="",$A$6-E129,E130-E129)=0,"",IF(E130="",$A$6-E129,E130-E129))</f>
        <v>44089</v>
      </c>
      <c r="I129" s="173">
        <f>+IF(D129="H",IF(E129&gt;A129,A129,E129),IF(E129&lt;A129,A129,E129))</f>
        <v/>
      </c>
      <c r="J129" t="str">
        <f>IF(I129="","",G129)</f>
        <v/>
      </c>
      <c r="K129" s="124"/>
      <c r="L129" s="136">
        <f>IF(H129="",0,(IF(G129="D",0,(F129*H129)/100)))</f>
        <v>68337950</v>
      </c>
      <c r="M129" s="136">
        <f>ROUND(IF(L129=0,(IF(H129="",0,((IF(E129&lt;$L$4,IF(ABS(F129)&lt;$N$2,0,ROUND(((ABS(F129)-$N$2)*H129)/100,2)),IF(ABS(F129)&lt;$N$4,0,ROUND(((ABS(F129)-$N$4)*H129)/100,2))))))),0),2)</f>
        <v>0</v>
      </c>
      <c r="N129" s="136">
        <f>ROUND(IF(H129="",0,((IF(L129=0,(IF(E129&lt;$L$4,IF(ABS(F129)&gt;$N$2,ROUND(($N$2*H129/100),2),ABS(F129)*H129/100),IF(ABS(F129)&gt;$N$4,ROUND(($N$4*H129/100),2),ABS(F129)*H129/100))),0)))),2)</f>
        <v>0</v>
      </c>
      <c r="O129" s="137"/>
      <c r="P129" s="136">
        <f>IF(J129="D",IF(H129="",0,F129),0)</f>
        <v>0</v>
      </c>
      <c r="Q129" s="137"/>
    </row>
    <row r="130" spans="1:17" customHeight="1" ht="13.2">
      <c r="A130" s="143">
        <f>+'LIQ 1'!B130</f>
        <v/>
      </c>
      <c r="B130" s="143">
        <f>+'LIQ 1'!C130</f>
        <v>0</v>
      </c>
      <c r="C130" s="144">
        <f>+'LIQ 1'!D130</f>
        <v/>
      </c>
      <c r="D130" s="143">
        <f>+'LIQ 1'!E130</f>
        <v>0</v>
      </c>
      <c r="E130" s="143">
        <f>+'LIQ 1'!F130</f>
        <v/>
      </c>
      <c r="F130" s="2">
        <f>ABS(IF(G129="D",IF(D130="D",F129+C130,-F129+C130),IF(D130="D",F129-C130,F129+C130)))</f>
        <v>155000</v>
      </c>
      <c r="G130" s="121" t="b">
        <f>IF(G129="D",IF(D130="D",IF((F129+C130)&gt;0,"D","H"),IF(D130="H",IF((F129-C130)&gt;0,"D","H"))),IF(D130="D",IF((F129-C130)&gt;0,"H","D"),IF(D130="H",IF((F129-C130)&gt;0,"H","H"))))</f>
        <v>0</v>
      </c>
      <c r="H130" s="122">
        <f>+IF(IF(E131="",$A$6-E130,E131-E130)=0,"",IF(E131="",$A$6-E130,E131-E130))</f>
        <v>44089</v>
      </c>
      <c r="I130" s="173">
        <f>+IF(D130="H",IF(E130&gt;A130,A130,E130),IF(E130&lt;A130,A130,E130))</f>
        <v/>
      </c>
      <c r="J130" t="str">
        <f>IF(I130="","",G130)</f>
        <v/>
      </c>
      <c r="K130" s="124"/>
      <c r="L130" s="136">
        <f>IF(H130="",0,(IF(G130="D",0,(F130*H130)/100)))</f>
        <v>68337950</v>
      </c>
      <c r="M130" s="136">
        <f>ROUND(IF(L130=0,(IF(H130="",0,((IF(E130&lt;$L$4,IF(ABS(F130)&lt;$N$2,0,ROUND(((ABS(F130)-$N$2)*H130)/100,2)),IF(ABS(F130)&lt;$N$4,0,ROUND(((ABS(F130)-$N$4)*H130)/100,2))))))),0),2)</f>
        <v>0</v>
      </c>
      <c r="N130" s="136">
        <f>ROUND(IF(H130="",0,((IF(L130=0,(IF(E130&lt;$L$4,IF(ABS(F130)&gt;$N$2,ROUND(($N$2*H130/100),2),ABS(F130)*H130/100),IF(ABS(F130)&gt;$N$4,ROUND(($N$4*H130/100),2),ABS(F130)*H130/100))),0)))),2)</f>
        <v>0</v>
      </c>
      <c r="O130" s="137"/>
      <c r="P130" s="136">
        <f>IF(J130="D",IF(H130="",0,F130),0)</f>
        <v>0</v>
      </c>
      <c r="Q130" s="137"/>
    </row>
    <row r="131" spans="1:17" customHeight="1" ht="13.2">
      <c r="A131" s="143">
        <f>+'LIQ 1'!B131</f>
        <v/>
      </c>
      <c r="B131" s="143">
        <f>+'LIQ 1'!C131</f>
        <v>0</v>
      </c>
      <c r="C131" s="144">
        <f>+'LIQ 1'!D131</f>
        <v/>
      </c>
      <c r="D131" s="143">
        <f>+'LIQ 1'!E131</f>
        <v>0</v>
      </c>
      <c r="E131" s="143">
        <f>+'LIQ 1'!F131</f>
        <v/>
      </c>
      <c r="F131" s="2">
        <f>ABS(IF(G130="D",IF(D131="D",F130+C131,-F130+C131),IF(D131="D",F130-C131,F130+C131)))</f>
        <v>155000</v>
      </c>
      <c r="G131" s="121" t="b">
        <f>IF(G130="D",IF(D131="D",IF((F130+C131)&gt;0,"D","H"),IF(D131="H",IF((F130-C131)&gt;0,"D","H"))),IF(D131="D",IF((F130-C131)&gt;0,"H","D"),IF(D131="H",IF((F130-C131)&gt;0,"H","H"))))</f>
        <v>0</v>
      </c>
      <c r="H131" s="122">
        <f>+IF(IF(E132="",$A$6-E131,E132-E131)=0,"",IF(E132="",$A$6-E131,E132-E131))</f>
        <v>44089</v>
      </c>
      <c r="I131" s="173">
        <f>+IF(D131="H",IF(E131&gt;A131,A131,E131),IF(E131&lt;A131,A131,E131))</f>
        <v/>
      </c>
      <c r="J131" t="str">
        <f>IF(I131="","",G131)</f>
        <v/>
      </c>
      <c r="K131" s="124"/>
      <c r="L131" s="136">
        <f>IF(H131="",0,(IF(G131="D",0,(F131*H131)/100)))</f>
        <v>68337950</v>
      </c>
      <c r="M131" s="136">
        <f>ROUND(IF(L131=0,(IF(H131="",0,((IF(E131&lt;$L$4,IF(ABS(F131)&lt;$N$2,0,ROUND(((ABS(F131)-$N$2)*H131)/100,2)),IF(ABS(F131)&lt;$N$4,0,ROUND(((ABS(F131)-$N$4)*H131)/100,2))))))),0),2)</f>
        <v>0</v>
      </c>
      <c r="N131" s="136">
        <f>ROUND(IF(H131="",0,((IF(L131=0,(IF(E131&lt;$L$4,IF(ABS(F131)&gt;$N$2,ROUND(($N$2*H131/100),2),ABS(F131)*H131/100),IF(ABS(F131)&gt;$N$4,ROUND(($N$4*H131/100),2),ABS(F131)*H131/100))),0)))),2)</f>
        <v>0</v>
      </c>
      <c r="O131" s="137"/>
      <c r="P131" s="136">
        <f>IF(J131="D",IF(H131="",0,F131),0)</f>
        <v>0</v>
      </c>
      <c r="Q131" s="137"/>
    </row>
    <row r="132" spans="1:17" customHeight="1" ht="13.2">
      <c r="A132" s="143">
        <f>+'LIQ 1'!B132</f>
        <v/>
      </c>
      <c r="B132" s="143">
        <f>+'LIQ 1'!C132</f>
        <v>0</v>
      </c>
      <c r="C132" s="144">
        <f>+'LIQ 1'!D132</f>
        <v/>
      </c>
      <c r="D132" s="143">
        <f>+'LIQ 1'!E132</f>
        <v>0</v>
      </c>
      <c r="E132" s="143">
        <f>+'LIQ 1'!F132</f>
        <v/>
      </c>
      <c r="F132" s="2">
        <f>ABS(IF(G131="D",IF(D132="D",F131+C132,-F131+C132),IF(D132="D",F131-C132,F131+C132)))</f>
        <v>155000</v>
      </c>
      <c r="G132" s="121" t="b">
        <f>IF(G131="D",IF(D132="D",IF((F131+C132)&gt;0,"D","H"),IF(D132="H",IF((F131-C132)&gt;0,"D","H"))),IF(D132="D",IF((F131-C132)&gt;0,"H","D"),IF(D132="H",IF((F131-C132)&gt;0,"H","H"))))</f>
        <v>0</v>
      </c>
      <c r="H132" s="122">
        <f>+IF(IF(E133="",$A$6-E132,E133-E132)=0,"",IF(E133="",$A$6-E132,E133-E132))</f>
        <v>44089</v>
      </c>
      <c r="I132" s="173">
        <f>+IF(D132="H",IF(E132&gt;A132,A132,E132),IF(E132&lt;A132,A132,E132))</f>
        <v/>
      </c>
      <c r="J132" t="str">
        <f>IF(I132="","",G132)</f>
        <v/>
      </c>
      <c r="K132" s="124"/>
      <c r="L132" s="136">
        <f>IF(H132="",0,(IF(G132="D",0,(F132*H132)/100)))</f>
        <v>68337950</v>
      </c>
      <c r="M132" s="136">
        <f>ROUND(IF(L132=0,(IF(H132="",0,((IF(E132&lt;$L$4,IF(ABS(F132)&lt;$N$2,0,ROUND(((ABS(F132)-$N$2)*H132)/100,2)),IF(ABS(F132)&lt;$N$4,0,ROUND(((ABS(F132)-$N$4)*H132)/100,2))))))),0),2)</f>
        <v>0</v>
      </c>
      <c r="N132" s="136">
        <f>ROUND(IF(H132="",0,((IF(L132=0,(IF(E132&lt;$L$4,IF(ABS(F132)&gt;$N$2,ROUND(($N$2*H132/100),2),ABS(F132)*H132/100),IF(ABS(F132)&gt;$N$4,ROUND(($N$4*H132/100),2),ABS(F132)*H132/100))),0)))),2)</f>
        <v>0</v>
      </c>
      <c r="O132" s="137"/>
      <c r="P132" s="136">
        <f>IF(J132="D",IF(H132="",0,F132),0)</f>
        <v>0</v>
      </c>
      <c r="Q132" s="137"/>
    </row>
    <row r="133" spans="1:17" customHeight="1" ht="13.2">
      <c r="A133" s="143">
        <f>+'LIQ 1'!B133</f>
        <v/>
      </c>
      <c r="B133" s="143">
        <f>+'LIQ 1'!C133</f>
        <v>0</v>
      </c>
      <c r="C133" s="144">
        <f>+'LIQ 1'!D133</f>
        <v/>
      </c>
      <c r="D133" s="143">
        <f>+'LIQ 1'!E133</f>
        <v>0</v>
      </c>
      <c r="E133" s="143">
        <f>+'LIQ 1'!F133</f>
        <v/>
      </c>
      <c r="F133" s="2">
        <f>ABS(IF(G132="D",IF(D133="D",F132+C133,-F132+C133),IF(D133="D",F132-C133,F132+C133)))</f>
        <v>155000</v>
      </c>
      <c r="G133" s="121" t="b">
        <f>IF(G132="D",IF(D133="D",IF((F132+C133)&gt;0,"D","H"),IF(D133="H",IF((F132-C133)&gt;0,"D","H"))),IF(D133="D",IF((F132-C133)&gt;0,"H","D"),IF(D133="H",IF((F132-C133)&gt;0,"H","H"))))</f>
        <v>0</v>
      </c>
      <c r="H133" s="122">
        <f>+IF(IF(E134="",$A$6-E133,E134-E133)=0,"",IF(E134="",$A$6-E133,E134-E133))</f>
        <v>44089</v>
      </c>
      <c r="I133" s="173">
        <f>+IF(D133="H",IF(E133&gt;A133,A133,E133),IF(E133&lt;A133,A133,E133))</f>
        <v/>
      </c>
      <c r="J133" t="str">
        <f>IF(I133="","",G133)</f>
        <v/>
      </c>
      <c r="K133" s="124"/>
      <c r="L133" s="136">
        <f>IF(H133="",0,(IF(G133="D",0,(F133*H133)/100)))</f>
        <v>68337950</v>
      </c>
      <c r="M133" s="136">
        <f>ROUND(IF(L133=0,(IF(H133="",0,((IF(E133&lt;$L$4,IF(ABS(F133)&lt;$N$2,0,ROUND(((ABS(F133)-$N$2)*H133)/100,2)),IF(ABS(F133)&lt;$N$4,0,ROUND(((ABS(F133)-$N$4)*H133)/100,2))))))),0),2)</f>
        <v>0</v>
      </c>
      <c r="N133" s="136">
        <f>ROUND(IF(H133="",0,((IF(L133=0,(IF(E133&lt;$L$4,IF(ABS(F133)&gt;$N$2,ROUND(($N$2*H133/100),2),ABS(F133)*H133/100),IF(ABS(F133)&gt;$N$4,ROUND(($N$4*H133/100),2),ABS(F133)*H133/100))),0)))),2)</f>
        <v>0</v>
      </c>
      <c r="O133" s="137"/>
      <c r="P133" s="136">
        <f>IF(J133="D",IF(H133="",0,F133),0)</f>
        <v>0</v>
      </c>
      <c r="Q133" s="137"/>
    </row>
    <row r="134" spans="1:17" customHeight="1" ht="13.2">
      <c r="A134" s="143">
        <f>+'LIQ 1'!B134</f>
        <v/>
      </c>
      <c r="B134" s="143">
        <f>+'LIQ 1'!C134</f>
        <v>0</v>
      </c>
      <c r="C134" s="144">
        <f>+'LIQ 1'!D134</f>
        <v/>
      </c>
      <c r="D134" s="143">
        <f>+'LIQ 1'!E134</f>
        <v>0</v>
      </c>
      <c r="E134" s="143">
        <f>+'LIQ 1'!F134</f>
        <v/>
      </c>
      <c r="F134" s="2">
        <f>ABS(IF(G133="D",IF(D134="D",F133+C134,-F133+C134),IF(D134="D",F133-C134,F133+C134)))</f>
        <v>155000</v>
      </c>
      <c r="G134" s="121" t="b">
        <f>IF(G133="D",IF(D134="D",IF((F133+C134)&gt;0,"D","H"),IF(D134="H",IF((F133-C134)&gt;0,"D","H"))),IF(D134="D",IF((F133-C134)&gt;0,"H","D"),IF(D134="H",IF((F133-C134)&gt;0,"H","H"))))</f>
        <v>0</v>
      </c>
      <c r="H134" s="122">
        <f>+IF(IF(E135="",$A$6-E134,E135-E134)=0,"",IF(E135="",$A$6-E134,E135-E134))</f>
        <v>44089</v>
      </c>
      <c r="I134" s="173">
        <f>+IF(D134="H",IF(E134&gt;A134,A134,E134),IF(E134&lt;A134,A134,E134))</f>
        <v/>
      </c>
      <c r="J134" t="str">
        <f>IF(I134="","",G134)</f>
        <v/>
      </c>
      <c r="K134" s="124"/>
      <c r="L134" s="136">
        <f>IF(H134="",0,(IF(G134="D",0,(F134*H134)/100)))</f>
        <v>68337950</v>
      </c>
      <c r="M134" s="136">
        <f>ROUND(IF(L134=0,(IF(H134="",0,((IF(E134&lt;$L$4,IF(ABS(F134)&lt;$N$2,0,ROUND(((ABS(F134)-$N$2)*H134)/100,2)),IF(ABS(F134)&lt;$N$4,0,ROUND(((ABS(F134)-$N$4)*H134)/100,2))))))),0),2)</f>
        <v>0</v>
      </c>
      <c r="N134" s="136">
        <f>ROUND(IF(H134="",0,((IF(L134=0,(IF(E134&lt;$L$4,IF(ABS(F134)&gt;$N$2,ROUND(($N$2*H134/100),2),ABS(F134)*H134/100),IF(ABS(F134)&gt;$N$4,ROUND(($N$4*H134/100),2),ABS(F134)*H134/100))),0)))),2)</f>
        <v>0</v>
      </c>
      <c r="O134" s="137"/>
      <c r="P134" s="136">
        <f>IF(J134="D",IF(H134="",0,F134),0)</f>
        <v>0</v>
      </c>
      <c r="Q134" s="137"/>
    </row>
    <row r="135" spans="1:17" customHeight="1" ht="13.2">
      <c r="A135" s="143">
        <f>+'LIQ 1'!B135</f>
        <v/>
      </c>
      <c r="B135" s="143">
        <f>+'LIQ 1'!C135</f>
        <v>0</v>
      </c>
      <c r="C135" s="144">
        <f>+'LIQ 1'!D135</f>
        <v/>
      </c>
      <c r="D135" s="143">
        <f>+'LIQ 1'!E135</f>
        <v>0</v>
      </c>
      <c r="E135" s="143">
        <f>+'LIQ 1'!F135</f>
        <v/>
      </c>
      <c r="F135" s="2">
        <f>ABS(IF(G134="D",IF(D135="D",F134+C135,-F134+C135),IF(D135="D",F134-C135,F134+C135)))</f>
        <v>155000</v>
      </c>
      <c r="G135" s="121" t="b">
        <f>IF(G134="D",IF(D135="D",IF((F134+C135)&gt;0,"D","H"),IF(D135="H",IF((F134-C135)&gt;0,"D","H"))),IF(D135="D",IF((F134-C135)&gt;0,"H","D"),IF(D135="H",IF((F134-C135)&gt;0,"H","H"))))</f>
        <v>0</v>
      </c>
      <c r="H135" s="122">
        <f>+IF(IF(E136="",$A$6-E135,E136-E135)=0,"",IF(E136="",$A$6-E135,E136-E135))</f>
        <v>44089</v>
      </c>
      <c r="I135" s="173">
        <f>+IF(D135="H",IF(E135&gt;A135,A135,E135),IF(E135&lt;A135,A135,E135))</f>
        <v/>
      </c>
      <c r="J135" t="str">
        <f>IF(I135="","",G135)</f>
        <v/>
      </c>
      <c r="K135" s="124"/>
      <c r="L135" s="136">
        <f>IF(H135="",0,(IF(G135="D",0,(F135*H135)/100)))</f>
        <v>68337950</v>
      </c>
      <c r="M135" s="136">
        <f>ROUND(IF(L135=0,(IF(H135="",0,((IF(E135&lt;$L$4,IF(ABS(F135)&lt;$N$2,0,ROUND(((ABS(F135)-$N$2)*H135)/100,2)),IF(ABS(F135)&lt;$N$4,0,ROUND(((ABS(F135)-$N$4)*H135)/100,2))))))),0),2)</f>
        <v>0</v>
      </c>
      <c r="N135" s="136">
        <f>ROUND(IF(H135="",0,((IF(L135=0,(IF(E135&lt;$L$4,IF(ABS(F135)&gt;$N$2,ROUND(($N$2*H135/100),2),ABS(F135)*H135/100),IF(ABS(F135)&gt;$N$4,ROUND(($N$4*H135/100),2),ABS(F135)*H135/100))),0)))),2)</f>
        <v>0</v>
      </c>
      <c r="O135" s="137"/>
      <c r="P135" s="136">
        <f>IF(J135="D",IF(H135="",0,F135),0)</f>
        <v>0</v>
      </c>
      <c r="Q135" s="137"/>
    </row>
    <row r="136" spans="1:17" customHeight="1" ht="13.2">
      <c r="A136" s="143">
        <f>+'LIQ 1'!B136</f>
        <v/>
      </c>
      <c r="B136" s="143">
        <f>+'LIQ 1'!C136</f>
        <v>0</v>
      </c>
      <c r="C136" s="144">
        <f>+'LIQ 1'!D136</f>
        <v/>
      </c>
      <c r="D136" s="143">
        <f>+'LIQ 1'!E136</f>
        <v>0</v>
      </c>
      <c r="E136" s="143">
        <f>+'LIQ 1'!F136</f>
        <v/>
      </c>
      <c r="F136" s="2">
        <f>ABS(IF(G135="D",IF(D136="D",F135+C136,-F135+C136),IF(D136="D",F135-C136,F135+C136)))</f>
        <v>155000</v>
      </c>
      <c r="G136" s="121" t="b">
        <f>IF(G135="D",IF(D136="D",IF((F135+C136)&gt;0,"D","H"),IF(D136="H",IF((F135-C136)&gt;0,"D","H"))),IF(D136="D",IF((F135-C136)&gt;0,"H","D"),IF(D136="H",IF((F135-C136)&gt;0,"H","H"))))</f>
        <v>0</v>
      </c>
      <c r="H136" s="122">
        <f>+IF(IF(E137="",$A$6-E136,E137-E136)=0,"",IF(E137="",$A$6-E136,E137-E136))</f>
        <v>44089</v>
      </c>
      <c r="I136" s="173">
        <f>+IF(D136="H",IF(E136&gt;A136,A136,E136),IF(E136&lt;A136,A136,E136))</f>
        <v/>
      </c>
      <c r="J136" t="str">
        <f>IF(I136="","",G136)</f>
        <v/>
      </c>
      <c r="K136" s="124"/>
      <c r="L136" s="136">
        <f>IF(H136="",0,(IF(G136="D",0,(F136*H136)/100)))</f>
        <v>68337950</v>
      </c>
      <c r="M136" s="136">
        <f>ROUND(IF(L136=0,(IF(H136="",0,((IF(E136&lt;$L$4,IF(ABS(F136)&lt;$N$2,0,ROUND(((ABS(F136)-$N$2)*H136)/100,2)),IF(ABS(F136)&lt;$N$4,0,ROUND(((ABS(F136)-$N$4)*H136)/100,2))))))),0),2)</f>
        <v>0</v>
      </c>
      <c r="N136" s="136">
        <f>ROUND(IF(H136="",0,((IF(L136=0,(IF(E136&lt;$L$4,IF(ABS(F136)&gt;$N$2,ROUND(($N$2*H136/100),2),ABS(F136)*H136/100),IF(ABS(F136)&gt;$N$4,ROUND(($N$4*H136/100),2),ABS(F136)*H136/100))),0)))),2)</f>
        <v>0</v>
      </c>
      <c r="O136" s="137"/>
      <c r="P136" s="136">
        <f>IF(J136="D",IF(H136="",0,F136),0)</f>
        <v>0</v>
      </c>
      <c r="Q136" s="137"/>
    </row>
    <row r="137" spans="1:17" customHeight="1" ht="13.2">
      <c r="A137" s="143">
        <f>+'LIQ 1'!B137</f>
        <v/>
      </c>
      <c r="B137" s="143">
        <f>+'LIQ 1'!C137</f>
        <v>0</v>
      </c>
      <c r="C137" s="144">
        <f>+'LIQ 1'!D137</f>
        <v/>
      </c>
      <c r="D137" s="143">
        <f>+'LIQ 1'!E137</f>
        <v>0</v>
      </c>
      <c r="E137" s="143">
        <f>+'LIQ 1'!F137</f>
        <v/>
      </c>
      <c r="F137" s="2">
        <f>ABS(IF(G136="D",IF(D137="D",F136+C137,-F136+C137),IF(D137="D",F136-C137,F136+C137)))</f>
        <v>155000</v>
      </c>
      <c r="G137" s="121" t="b">
        <f>IF(G136="D",IF(D137="D",IF((F136+C137)&gt;0,"D","H"),IF(D137="H",IF((F136-C137)&gt;0,"D","H"))),IF(D137="D",IF((F136-C137)&gt;0,"H","D"),IF(D137="H",IF((F136-C137)&gt;0,"H","H"))))</f>
        <v>0</v>
      </c>
      <c r="H137" s="122">
        <f>+IF(IF(E138="",$A$6-E137,E138-E137)=0,"",IF(E138="",$A$6-E137,E138-E137))</f>
        <v>44089</v>
      </c>
      <c r="I137" s="173">
        <f>+IF(D137="H",IF(E137&gt;A137,A137,E137),IF(E137&lt;A137,A137,E137))</f>
        <v/>
      </c>
      <c r="J137" t="str">
        <f>IF(I137="","",G137)</f>
        <v/>
      </c>
      <c r="K137" s="124"/>
      <c r="L137" s="136">
        <f>IF(H137="",0,(IF(G137="D",0,(F137*H137)/100)))</f>
        <v>68337950</v>
      </c>
      <c r="M137" s="136">
        <f>ROUND(IF(L137=0,(IF(H137="",0,((IF(E137&lt;$L$4,IF(ABS(F137)&lt;$N$2,0,ROUND(((ABS(F137)-$N$2)*H137)/100,2)),IF(ABS(F137)&lt;$N$4,0,ROUND(((ABS(F137)-$N$4)*H137)/100,2))))))),0),2)</f>
        <v>0</v>
      </c>
      <c r="N137" s="136">
        <f>ROUND(IF(H137="",0,((IF(L137=0,(IF(E137&lt;$L$4,IF(ABS(F137)&gt;$N$2,ROUND(($N$2*H137/100),2),ABS(F137)*H137/100),IF(ABS(F137)&gt;$N$4,ROUND(($N$4*H137/100),2),ABS(F137)*H137/100))),0)))),2)</f>
        <v>0</v>
      </c>
      <c r="O137" s="137"/>
      <c r="P137" s="136">
        <f>IF(J137="D",IF(H137="",0,F137),0)</f>
        <v>0</v>
      </c>
      <c r="Q137" s="137"/>
    </row>
    <row r="138" spans="1:17" customHeight="1" ht="13.2">
      <c r="A138" s="143">
        <f>+'LIQ 1'!B138</f>
        <v/>
      </c>
      <c r="B138" s="143">
        <f>+'LIQ 1'!C138</f>
        <v>0</v>
      </c>
      <c r="C138" s="144">
        <f>+'LIQ 1'!D138</f>
        <v/>
      </c>
      <c r="D138" s="143">
        <f>+'LIQ 1'!E138</f>
        <v>0</v>
      </c>
      <c r="E138" s="143">
        <f>+'LIQ 1'!F138</f>
        <v/>
      </c>
      <c r="F138" s="2">
        <f>ABS(IF(G137="D",IF(D138="D",F137+C138,-F137+C138),IF(D138="D",F137-C138,F137+C138)))</f>
        <v>155000</v>
      </c>
      <c r="G138" s="121" t="b">
        <f>IF(G137="D",IF(D138="D",IF((F137+C138)&gt;0,"D","H"),IF(D138="H",IF((F137-C138)&gt;0,"D","H"))),IF(D138="D",IF((F137-C138)&gt;0,"H","D"),IF(D138="H",IF((F137-C138)&gt;0,"H","H"))))</f>
        <v>0</v>
      </c>
      <c r="H138" s="122">
        <f>+IF(IF(E139="",$A$6-E138,E139-E138)=0,"",IF(E139="",$A$6-E138,E139-E138))</f>
        <v>44089</v>
      </c>
      <c r="I138" s="173">
        <f>+IF(D138="H",IF(E138&gt;A138,A138,E138),IF(E138&lt;A138,A138,E138))</f>
        <v/>
      </c>
      <c r="J138" t="str">
        <f>IF(I138="","",G138)</f>
        <v/>
      </c>
      <c r="K138" s="124"/>
      <c r="L138" s="136">
        <f>IF(H138="",0,(IF(G138="D",0,(F138*H138)/100)))</f>
        <v>68337950</v>
      </c>
      <c r="M138" s="136">
        <f>ROUND(IF(L138=0,(IF(H138="",0,((IF(E138&lt;$L$4,IF(ABS(F138)&lt;$N$2,0,ROUND(((ABS(F138)-$N$2)*H138)/100,2)),IF(ABS(F138)&lt;$N$4,0,ROUND(((ABS(F138)-$N$4)*H138)/100,2))))))),0),2)</f>
        <v>0</v>
      </c>
      <c r="N138" s="136">
        <f>ROUND(IF(H138="",0,((IF(L138=0,(IF(E138&lt;$L$4,IF(ABS(F138)&gt;$N$2,ROUND(($N$2*H138/100),2),ABS(F138)*H138/100),IF(ABS(F138)&gt;$N$4,ROUND(($N$4*H138/100),2),ABS(F138)*H138/100))),0)))),2)</f>
        <v>0</v>
      </c>
      <c r="O138" s="137"/>
      <c r="P138" s="136">
        <f>IF(J138="D",IF(H138="",0,F138),0)</f>
        <v>0</v>
      </c>
      <c r="Q138" s="137"/>
    </row>
    <row r="139" spans="1:17" customHeight="1" ht="13.2">
      <c r="A139" s="143">
        <f>+'LIQ 1'!B139</f>
        <v/>
      </c>
      <c r="B139" s="143">
        <f>+'LIQ 1'!C139</f>
        <v>0</v>
      </c>
      <c r="C139" s="144">
        <f>+'LIQ 1'!D139</f>
        <v/>
      </c>
      <c r="D139" s="143">
        <f>+'LIQ 1'!E139</f>
        <v>0</v>
      </c>
      <c r="E139" s="143">
        <f>+'LIQ 1'!F139</f>
        <v/>
      </c>
      <c r="F139" s="2">
        <f>ABS(IF(G138="D",IF(D139="D",F138+C139,-F138+C139),IF(D139="D",F138-C139,F138+C139)))</f>
        <v>155000</v>
      </c>
      <c r="G139" s="121" t="b">
        <f>IF(G138="D",IF(D139="D",IF((F138+C139)&gt;0,"D","H"),IF(D139="H",IF((F138-C139)&gt;0,"D","H"))),IF(D139="D",IF((F138-C139)&gt;0,"H","D"),IF(D139="H",IF((F138-C139)&gt;0,"H","H"))))</f>
        <v>0</v>
      </c>
      <c r="H139" s="122">
        <f>+IF(IF(E140="",$A$6-E139,E140-E139)=0,"",IF(E140="",$A$6-E139,E140-E139))</f>
        <v>44089</v>
      </c>
      <c r="I139" s="173">
        <f>+IF(D139="H",IF(E139&gt;A139,A139,E139),IF(E139&lt;A139,A139,E139))</f>
        <v/>
      </c>
      <c r="J139" t="str">
        <f>IF(I139="","",G139)</f>
        <v/>
      </c>
      <c r="K139" s="124"/>
      <c r="L139" s="136">
        <f>IF(H139="",0,(IF(G139="D",0,(F139*H139)/100)))</f>
        <v>68337950</v>
      </c>
      <c r="M139" s="136">
        <f>ROUND(IF(L139=0,(IF(H139="",0,((IF(E139&lt;$L$4,IF(ABS(F139)&lt;$N$2,0,ROUND(((ABS(F139)-$N$2)*H139)/100,2)),IF(ABS(F139)&lt;$N$4,0,ROUND(((ABS(F139)-$N$4)*H139)/100,2))))))),0),2)</f>
        <v>0</v>
      </c>
      <c r="N139" s="136">
        <f>ROUND(IF(H139="",0,((IF(L139=0,(IF(E139&lt;$L$4,IF(ABS(F139)&gt;$N$2,ROUND(($N$2*H139/100),2),ABS(F139)*H139/100),IF(ABS(F139)&gt;$N$4,ROUND(($N$4*H139/100),2),ABS(F139)*H139/100))),0)))),2)</f>
        <v>0</v>
      </c>
      <c r="O139" s="137"/>
      <c r="P139" s="136">
        <f>IF(J139="D",IF(H139="",0,F139),0)</f>
        <v>0</v>
      </c>
      <c r="Q139" s="137"/>
    </row>
    <row r="140" spans="1:17" customHeight="1" ht="13.2">
      <c r="A140" s="143">
        <f>+'LIQ 1'!B140</f>
        <v/>
      </c>
      <c r="B140" s="143">
        <f>+'LIQ 1'!C140</f>
        <v>0</v>
      </c>
      <c r="C140" s="144">
        <f>+'LIQ 1'!D140</f>
        <v/>
      </c>
      <c r="D140" s="143">
        <f>+'LIQ 1'!E140</f>
        <v>0</v>
      </c>
      <c r="E140" s="143">
        <f>+'LIQ 1'!F140</f>
        <v/>
      </c>
      <c r="F140" s="2">
        <f>ABS(IF(G139="D",IF(D140="D",F139+C140,-F139+C140),IF(D140="D",F139-C140,F139+C140)))</f>
        <v>155000</v>
      </c>
      <c r="G140" s="121" t="b">
        <f>IF(G139="D",IF(D140="D",IF((F139+C140)&gt;0,"D","H"),IF(D140="H",IF((F139-C140)&gt;0,"D","H"))),IF(D140="D",IF((F139-C140)&gt;0,"H","D"),IF(D140="H",IF((F139-C140)&gt;0,"H","H"))))</f>
        <v>0</v>
      </c>
      <c r="H140" s="122">
        <f>+IF(IF(E141="",$A$6-E140,E141-E140)=0,"",IF(E141="",$A$6-E140,E141-E140))</f>
        <v>44089</v>
      </c>
      <c r="I140" s="173">
        <f>+IF(D140="H",IF(E140&gt;A140,A140,E140),IF(E140&lt;A140,A140,E140))</f>
        <v/>
      </c>
      <c r="J140" t="str">
        <f>IF(I140="","",G140)</f>
        <v/>
      </c>
      <c r="K140" s="124"/>
      <c r="L140" s="136">
        <f>IF(H140="",0,(IF(G140="D",0,(F140*H140)/100)))</f>
        <v>68337950</v>
      </c>
      <c r="M140" s="136">
        <f>ROUND(IF(L140=0,(IF(H140="",0,((IF(E140&lt;$L$4,IF(ABS(F140)&lt;$N$2,0,ROUND(((ABS(F140)-$N$2)*H140)/100,2)),IF(ABS(F140)&lt;$N$4,0,ROUND(((ABS(F140)-$N$4)*H140)/100,2))))))),0),2)</f>
        <v>0</v>
      </c>
      <c r="N140" s="136">
        <f>ROUND(IF(H140="",0,((IF(L140=0,(IF(E140&lt;$L$4,IF(ABS(F140)&gt;$N$2,ROUND(($N$2*H140/100),2),ABS(F140)*H140/100),IF(ABS(F140)&gt;$N$4,ROUND(($N$4*H140/100),2),ABS(F140)*H140/100))),0)))),2)</f>
        <v>0</v>
      </c>
      <c r="O140" s="137"/>
      <c r="P140" s="136">
        <f>IF(J140="D",IF(H140="",0,F140),0)</f>
        <v>0</v>
      </c>
      <c r="Q140" s="137"/>
    </row>
    <row r="141" spans="1:17" customHeight="1" ht="13.2">
      <c r="A141" s="143">
        <f>+'LIQ 1'!B141</f>
        <v/>
      </c>
      <c r="B141" s="143">
        <f>+'LIQ 1'!C141</f>
        <v>0</v>
      </c>
      <c r="C141" s="144">
        <f>+'LIQ 1'!D141</f>
        <v/>
      </c>
      <c r="D141" s="143">
        <f>+'LIQ 1'!E141</f>
        <v>0</v>
      </c>
      <c r="E141" s="143">
        <f>+'LIQ 1'!F141</f>
        <v/>
      </c>
      <c r="F141" s="2">
        <f>ABS(IF(G140="D",IF(D141="D",F140+C141,-F140+C141),IF(D141="D",F140-C141,F140+C141)))</f>
        <v>155000</v>
      </c>
      <c r="G141" s="121" t="b">
        <f>IF(G140="D",IF(D141="D",IF((F140+C141)&gt;0,"D","H"),IF(D141="H",IF((F140-C141)&gt;0,"D","H"))),IF(D141="D",IF((F140-C141)&gt;0,"H","D"),IF(D141="H",IF((F140-C141)&gt;0,"H","H"))))</f>
        <v>0</v>
      </c>
      <c r="H141" s="122">
        <f>+IF(IF(E142="",$A$6-E141,E142-E141)=0,"",IF(E142="",$A$6-E141,E142-E141))</f>
        <v>44089</v>
      </c>
      <c r="I141" s="173">
        <f>+IF(D141="H",IF(E141&gt;A141,A141,E141),IF(E141&lt;A141,A141,E141))</f>
        <v/>
      </c>
      <c r="J141" t="str">
        <f>IF(I141="","",G141)</f>
        <v/>
      </c>
      <c r="K141" s="124"/>
      <c r="L141" s="136">
        <f>IF(H141="",0,(IF(G141="D",0,(F141*H141)/100)))</f>
        <v>68337950</v>
      </c>
      <c r="M141" s="136">
        <f>ROUND(IF(L141=0,(IF(H141="",0,((IF(E141&lt;$L$4,IF(ABS(F141)&lt;$N$2,0,ROUND(((ABS(F141)-$N$2)*H141)/100,2)),IF(ABS(F141)&lt;$N$4,0,ROUND(((ABS(F141)-$N$4)*H141)/100,2))))))),0),2)</f>
        <v>0</v>
      </c>
      <c r="N141" s="136">
        <f>ROUND(IF(H141="",0,((IF(L141=0,(IF(E141&lt;$L$4,IF(ABS(F141)&gt;$N$2,ROUND(($N$2*H141/100),2),ABS(F141)*H141/100),IF(ABS(F141)&gt;$N$4,ROUND(($N$4*H141/100),2),ABS(F141)*H141/100))),0)))),2)</f>
        <v>0</v>
      </c>
      <c r="O141" s="137"/>
      <c r="P141" s="136">
        <f>IF(J141="D",IF(H141="",0,F141),0)</f>
        <v>0</v>
      </c>
      <c r="Q141" s="137"/>
    </row>
    <row r="142" spans="1:17" customHeight="1" ht="13.2">
      <c r="A142" s="143">
        <f>+'LIQ 1'!B142</f>
        <v/>
      </c>
      <c r="B142" s="143">
        <f>+'LIQ 1'!C142</f>
        <v>0</v>
      </c>
      <c r="C142" s="144">
        <f>+'LIQ 1'!D142</f>
        <v/>
      </c>
      <c r="D142" s="143">
        <f>+'LIQ 1'!E142</f>
        <v>0</v>
      </c>
      <c r="E142" s="143">
        <f>+'LIQ 1'!F142</f>
        <v/>
      </c>
      <c r="F142" s="2">
        <f>ABS(IF(G141="D",IF(D142="D",F141+C142,-F141+C142),IF(D142="D",F141-C142,F141+C142)))</f>
        <v>155000</v>
      </c>
      <c r="G142" s="121" t="b">
        <f>IF(G141="D",IF(D142="D",IF((F141+C142)&gt;0,"D","H"),IF(D142="H",IF((F141-C142)&gt;0,"D","H"))),IF(D142="D",IF((F141-C142)&gt;0,"H","D"),IF(D142="H",IF((F141-C142)&gt;0,"H","H"))))</f>
        <v>0</v>
      </c>
      <c r="H142" s="122">
        <f>+IF(IF(E143="",$A$6-E142,E143-E142)=0,"",IF(E143="",$A$6-E142,E143-E142))</f>
        <v>44089</v>
      </c>
      <c r="I142" s="173">
        <f>+IF(D142="H",IF(E142&gt;A142,A142,E142),IF(E142&lt;A142,A142,E142))</f>
        <v/>
      </c>
      <c r="J142" t="str">
        <f>IF(I142="","",G142)</f>
        <v/>
      </c>
      <c r="K142" s="124"/>
      <c r="L142" s="136">
        <f>IF(H142="",0,(IF(G142="D",0,(F142*H142)/100)))</f>
        <v>68337950</v>
      </c>
      <c r="M142" s="136">
        <f>ROUND(IF(L142=0,(IF(H142="",0,((IF(E142&lt;$L$4,IF(ABS(F142)&lt;$N$2,0,ROUND(((ABS(F142)-$N$2)*H142)/100,2)),IF(ABS(F142)&lt;$N$4,0,ROUND(((ABS(F142)-$N$4)*H142)/100,2))))))),0),2)</f>
        <v>0</v>
      </c>
      <c r="N142" s="136">
        <f>ROUND(IF(H142="",0,((IF(L142=0,(IF(E142&lt;$L$4,IF(ABS(F142)&gt;$N$2,ROUND(($N$2*H142/100),2),ABS(F142)*H142/100),IF(ABS(F142)&gt;$N$4,ROUND(($N$4*H142/100),2),ABS(F142)*H142/100))),0)))),2)</f>
        <v>0</v>
      </c>
      <c r="O142" s="137"/>
      <c r="P142" s="136">
        <f>IF(J142="D",IF(H142="",0,F142),0)</f>
        <v>0</v>
      </c>
      <c r="Q142" s="137"/>
    </row>
    <row r="143" spans="1:17" customHeight="1" ht="13.2">
      <c r="A143" s="143">
        <f>+'LIQ 1'!B143</f>
        <v/>
      </c>
      <c r="B143" s="143">
        <f>+'LIQ 1'!C143</f>
        <v>0</v>
      </c>
      <c r="C143" s="144">
        <f>+'LIQ 1'!D143</f>
        <v/>
      </c>
      <c r="D143" s="143">
        <f>+'LIQ 1'!E143</f>
        <v>0</v>
      </c>
      <c r="E143" s="143">
        <f>+'LIQ 1'!F143</f>
        <v/>
      </c>
      <c r="F143" s="2">
        <f>ABS(IF(G142="D",IF(D143="D",F142+C143,-F142+C143),IF(D143="D",F142-C143,F142+C143)))</f>
        <v>155000</v>
      </c>
      <c r="G143" s="121" t="b">
        <f>IF(G142="D",IF(D143="D",IF((F142+C143)&gt;0,"D","H"),IF(D143="H",IF((F142-C143)&gt;0,"D","H"))),IF(D143="D",IF((F142-C143)&gt;0,"H","D"),IF(D143="H",IF((F142-C143)&gt;0,"H","H"))))</f>
        <v>0</v>
      </c>
      <c r="H143" s="122">
        <f>+IF(IF(E144="",$A$6-E143,E144-E143)=0,"",IF(E144="",$A$6-E143,E144-E143))</f>
        <v>44089</v>
      </c>
      <c r="I143" s="173">
        <f>+IF(D143="H",IF(E143&gt;A143,A143,E143),IF(E143&lt;A143,A143,E143))</f>
        <v/>
      </c>
      <c r="J143" t="str">
        <f>IF(I143="","",G143)</f>
        <v/>
      </c>
      <c r="K143" s="180"/>
      <c r="L143" s="136">
        <f>IF(H143="",0,(IF(G143="D",0,(F143*H143)/100)))</f>
        <v>68337950</v>
      </c>
      <c r="M143" s="136">
        <f>ROUND(IF(L143=0,(IF(H143="",0,((IF(E143&lt;$L$4,IF(ABS(F143)&lt;$N$2,0,ROUND(((ABS(F143)-$N$2)*H143)/100,2)),IF(ABS(F143)&lt;$N$4,0,ROUND(((ABS(F143)-$N$4)*H143)/100,2))))))),0),2)</f>
        <v>0</v>
      </c>
      <c r="N143" s="136">
        <f>ROUND(IF(H143="",0,((IF(L143=0,(IF(E143&lt;$L$4,IF(ABS(F143)&gt;$N$2,ROUND(($N$2*H143/100),2),ABS(F143)*H143/100),IF(ABS(F143)&gt;$N$4,ROUND(($N$4*H143/100),2),ABS(F143)*H143/100))),0)))),2)</f>
        <v>0</v>
      </c>
      <c r="O143" s="137"/>
      <c r="P143" s="136">
        <f>IF(J143="D",IF(H143="",0,F143),0)</f>
        <v>0</v>
      </c>
      <c r="Q143" s="137"/>
    </row>
    <row r="144" spans="1:17" customHeight="1" ht="13.2">
      <c r="A144" s="143">
        <f>+'LIQ 1'!B144</f>
        <v/>
      </c>
      <c r="B144" s="143">
        <f>+'LIQ 1'!C144</f>
        <v>0</v>
      </c>
      <c r="C144" s="144">
        <f>+'LIQ 1'!D144</f>
        <v/>
      </c>
      <c r="D144" s="143">
        <f>+'LIQ 1'!E144</f>
        <v>0</v>
      </c>
      <c r="E144" s="143">
        <f>+'LIQ 1'!F144</f>
        <v/>
      </c>
      <c r="F144" s="2">
        <f>ABS(IF(G143="D",IF(D144="D",F143+C144,-F143+C144),IF(D144="D",F143-C144,F143+C144)))</f>
        <v>155000</v>
      </c>
      <c r="G144" s="121" t="b">
        <f>IF(G143="D",IF(D144="D",IF((F143+C144)&gt;0,"D","H"),IF(D144="H",IF((F143-C144)&gt;0,"D","H"))),IF(D144="D",IF((F143-C144)&gt;0,"H","D"),IF(D144="H",IF((F143-C144)&gt;0,"H","H"))))</f>
        <v>0</v>
      </c>
      <c r="H144" s="122">
        <f>+IF(IF(E145="",$A$6-E144,E145-E144)=0,"",IF(E145="",$A$6-E144,E145-E144))</f>
        <v>44089</v>
      </c>
      <c r="I144" s="173">
        <f>+IF(D144="H",IF(E144&gt;A144,A144,E144),IF(E144&lt;A144,A144,E144))</f>
        <v/>
      </c>
      <c r="J144" t="str">
        <f>IF(I144="","",G144)</f>
        <v/>
      </c>
      <c r="K144" s="124"/>
      <c r="L144" s="136">
        <f>IF(H144="",0,(IF(G144="D",0,(F144*H144)/100)))</f>
        <v>68337950</v>
      </c>
      <c r="M144" s="136">
        <f>ROUND(IF(L144=0,(IF(H144="",0,((IF(E144&lt;$L$4,IF(ABS(F144)&lt;$N$2,0,ROUND(((ABS(F144)-$N$2)*H144)/100,2)),IF(ABS(F144)&lt;$N$4,0,ROUND(((ABS(F144)-$N$4)*H144)/100,2))))))),0),2)</f>
        <v>0</v>
      </c>
      <c r="N144" s="136">
        <f>ROUND(IF(H144="",0,((IF(L144=0,(IF(E144&lt;$L$4,IF(ABS(F144)&gt;$N$2,ROUND(($N$2*H144/100),2),ABS(F144)*H144/100),IF(ABS(F144)&gt;$N$4,ROUND(($N$4*H144/100),2),ABS(F144)*H144/100))),0)))),2)</f>
        <v>0</v>
      </c>
      <c r="O144" s="137"/>
      <c r="P144" s="136">
        <f>IF(J144="D",IF(H144="",0,F144),0)</f>
        <v>0</v>
      </c>
      <c r="Q144" s="137"/>
    </row>
    <row r="145" spans="1:17" customHeight="1" ht="13.2">
      <c r="A145" s="143">
        <f>+'LIQ 1'!B145</f>
        <v/>
      </c>
      <c r="B145" s="143">
        <f>+'LIQ 1'!C145</f>
        <v>0</v>
      </c>
      <c r="C145" s="144">
        <f>+'LIQ 1'!D145</f>
        <v/>
      </c>
      <c r="D145" s="143">
        <f>+'LIQ 1'!E145</f>
        <v>0</v>
      </c>
      <c r="E145" s="143">
        <f>+'LIQ 1'!F145</f>
        <v/>
      </c>
      <c r="F145" s="2">
        <f>ABS(IF(G144="D",IF(D145="D",F144+C145,-F144+C145),IF(D145="D",F144-C145,F144+C145)))</f>
        <v>155000</v>
      </c>
      <c r="G145" s="121" t="b">
        <f>IF(G144="D",IF(D145="D",IF((F144+C145)&gt;0,"D","H"),IF(D145="H",IF((F144-C145)&gt;0,"D","H"))),IF(D145="D",IF((F144-C145)&gt;0,"H","D"),IF(D145="H",IF((F144-C145)&gt;0,"H","H"))))</f>
        <v>0</v>
      </c>
      <c r="H145" s="122">
        <f>+IF(IF(E146="",$A$6-E145,E146-E145)=0,"",IF(E146="",$A$6-E145,E146-E145))</f>
        <v>44089</v>
      </c>
      <c r="I145" s="173">
        <f>+IF(D145="H",IF(E145&gt;A145,A145,E145),IF(E145&lt;A145,A145,E145))</f>
        <v/>
      </c>
      <c r="J145" t="str">
        <f>IF(I145="","",G145)</f>
        <v/>
      </c>
      <c r="K145" s="124"/>
      <c r="L145" s="136">
        <f>IF(H145="",0,(IF(G145="D",0,(F145*H145)/100)))</f>
        <v>68337950</v>
      </c>
      <c r="M145" s="136">
        <f>ROUND(IF(L145=0,(IF(H145="",0,((IF(E145&lt;$L$4,IF(ABS(F145)&lt;$N$2,0,ROUND(((ABS(F145)-$N$2)*H145)/100,2)),IF(ABS(F145)&lt;$N$4,0,ROUND(((ABS(F145)-$N$4)*H145)/100,2))))))),0),2)</f>
        <v>0</v>
      </c>
      <c r="N145" s="136">
        <f>ROUND(IF(H145="",0,((IF(L145=0,(IF(E145&lt;$L$4,IF(ABS(F145)&gt;$N$2,ROUND(($N$2*H145/100),2),ABS(F145)*H145/100),IF(ABS(F145)&gt;$N$4,ROUND(($N$4*H145/100),2),ABS(F145)*H145/100))),0)))),2)</f>
        <v>0</v>
      </c>
      <c r="O145" s="137"/>
      <c r="P145" s="136">
        <f>IF(J145="D",IF(H145="",0,F145),0)</f>
        <v>0</v>
      </c>
      <c r="Q145" s="137"/>
    </row>
    <row r="146" spans="1:17" customHeight="1" ht="13.2">
      <c r="A146" s="143">
        <f>+'LIQ 1'!B146</f>
        <v/>
      </c>
      <c r="B146" s="143">
        <f>+'LIQ 1'!C146</f>
        <v>0</v>
      </c>
      <c r="C146" s="144">
        <f>+'LIQ 1'!D146</f>
        <v/>
      </c>
      <c r="D146" s="143">
        <f>+'LIQ 1'!E146</f>
        <v>0</v>
      </c>
      <c r="E146" s="143">
        <f>+'LIQ 1'!F146</f>
        <v/>
      </c>
      <c r="F146" s="2">
        <f>ABS(IF(G145="D",IF(D146="D",F145+C146,-F145+C146),IF(D146="D",F145-C146,F145+C146)))</f>
        <v>155000</v>
      </c>
      <c r="G146" s="121" t="b">
        <f>IF(G145="D",IF(D146="D",IF((F145+C146)&gt;0,"D","H"),IF(D146="H",IF((F145-C146)&gt;0,"D","H"))),IF(D146="D",IF((F145-C146)&gt;0,"H","D"),IF(D146="H",IF((F145-C146)&gt;0,"H","H"))))</f>
        <v>0</v>
      </c>
      <c r="H146" s="122">
        <f>+IF(IF(E147="",$A$6-E146,E147-E146)=0,"",IF(E147="",$A$6-E146,E147-E146))</f>
        <v>44089</v>
      </c>
      <c r="I146" s="173">
        <f>+IF(D146="H",IF(E146&gt;A146,A146,E146),IF(E146&lt;A146,A146,E146))</f>
        <v/>
      </c>
      <c r="J146" t="str">
        <f>IF(I146="","",G146)</f>
        <v/>
      </c>
      <c r="K146" s="124"/>
      <c r="L146" s="136">
        <f>IF(H146="",0,(IF(G146="D",0,(F146*H146)/100)))</f>
        <v>68337950</v>
      </c>
      <c r="M146" s="136">
        <f>ROUND(IF(L146=0,(IF(H146="",0,((IF(E146&lt;$L$4,IF(ABS(F146)&lt;$N$2,0,ROUND(((ABS(F146)-$N$2)*H146)/100,2)),IF(ABS(F146)&lt;$N$4,0,ROUND(((ABS(F146)-$N$4)*H146)/100,2))))))),0),2)</f>
        <v>0</v>
      </c>
      <c r="N146" s="136">
        <f>ROUND(IF(H146="",0,((IF(L146=0,(IF(E146&lt;$L$4,IF(ABS(F146)&gt;$N$2,ROUND(($N$2*H146/100),2),ABS(F146)*H146/100),IF(ABS(F146)&gt;$N$4,ROUND(($N$4*H146/100),2),ABS(F146)*H146/100))),0)))),2)</f>
        <v>0</v>
      </c>
      <c r="O146" s="137"/>
      <c r="P146" s="136">
        <f>IF(J146="D",IF(H146="",0,F146),0)</f>
        <v>0</v>
      </c>
      <c r="Q146" s="137"/>
    </row>
    <row r="147" spans="1:17" customHeight="1" ht="13.2">
      <c r="A147" s="143">
        <f>+'LIQ 1'!B147</f>
        <v/>
      </c>
      <c r="B147" s="143">
        <f>+'LIQ 1'!C147</f>
        <v>0</v>
      </c>
      <c r="C147" s="144">
        <f>+'LIQ 1'!D147</f>
        <v/>
      </c>
      <c r="D147" s="143">
        <f>+'LIQ 1'!E147</f>
        <v>0</v>
      </c>
      <c r="E147" s="143">
        <f>+'LIQ 1'!F147</f>
        <v/>
      </c>
      <c r="F147" s="2">
        <f>ABS(IF(G146="D",IF(D147="D",F146+C147,-F146+C147),IF(D147="D",F146-C147,F146+C147)))</f>
        <v>155000</v>
      </c>
      <c r="G147" s="121" t="b">
        <f>IF(G146="D",IF(D147="D",IF((F146+C147)&gt;0,"D","H"),IF(D147="H",IF((F146-C147)&gt;0,"D","H"))),IF(D147="D",IF((F146-C147)&gt;0,"H","D"),IF(D147="H",IF((F146-C147)&gt;0,"H","H"))))</f>
        <v>0</v>
      </c>
      <c r="H147" s="122">
        <f>+IF(IF(E148="",$A$6-E147,E148-E147)=0,"",IF(E148="",$A$6-E147,E148-E147))</f>
        <v>44089</v>
      </c>
      <c r="I147" s="173">
        <f>+IF(D147="H",IF(E147&gt;A147,A147,E147),IF(E147&lt;A147,A147,E147))</f>
        <v/>
      </c>
      <c r="J147" t="str">
        <f>IF(I147="","",G147)</f>
        <v/>
      </c>
      <c r="K147" s="124"/>
      <c r="L147" s="136">
        <f>IF(H147="",0,(IF(G147="D",0,(F147*H147)/100)))</f>
        <v>68337950</v>
      </c>
      <c r="M147" s="136">
        <f>ROUND(IF(L147=0,(IF(H147="",0,((IF(E147&lt;$L$4,IF(ABS(F147)&lt;$N$2,0,ROUND(((ABS(F147)-$N$2)*H147)/100,2)),IF(ABS(F147)&lt;$N$4,0,ROUND(((ABS(F147)-$N$4)*H147)/100,2))))))),0),2)</f>
        <v>0</v>
      </c>
      <c r="N147" s="136">
        <f>ROUND(IF(H147="",0,((IF(L147=0,(IF(E147&lt;$L$4,IF(ABS(F147)&gt;$N$2,ROUND(($N$2*H147/100),2),ABS(F147)*H147/100),IF(ABS(F147)&gt;$N$4,ROUND(($N$4*H147/100),2),ABS(F147)*H147/100))),0)))),2)</f>
        <v>0</v>
      </c>
      <c r="O147" s="137"/>
      <c r="P147" s="136">
        <f>IF(J147="D",IF(H147="",0,F147),0)</f>
        <v>0</v>
      </c>
      <c r="Q147" s="137"/>
    </row>
    <row r="148" spans="1:17" customHeight="1" ht="13.2">
      <c r="A148" s="143">
        <f>+'LIQ 1'!B148</f>
        <v/>
      </c>
      <c r="B148" s="143">
        <f>+'LIQ 1'!C148</f>
        <v>0</v>
      </c>
      <c r="C148" s="144">
        <f>+'LIQ 1'!D148</f>
        <v/>
      </c>
      <c r="D148" s="143">
        <f>+'LIQ 1'!E148</f>
        <v>0</v>
      </c>
      <c r="E148" s="143">
        <f>+'LIQ 1'!F148</f>
        <v/>
      </c>
      <c r="F148" s="2">
        <f>ABS(IF(G147="D",IF(D148="D",F147+C148,-F147+C148),IF(D148="D",F147-C148,F147+C148)))</f>
        <v>155000</v>
      </c>
      <c r="G148" s="121" t="b">
        <f>IF(G147="D",IF(D148="D",IF((F147+C148)&gt;0,"D","H"),IF(D148="H",IF((F147-C148)&gt;0,"D","H"))),IF(D148="D",IF((F147-C148)&gt;0,"H","D"),IF(D148="H",IF((F147-C148)&gt;0,"H","H"))))</f>
        <v>0</v>
      </c>
      <c r="H148" s="122">
        <f>+IF(IF(E149="",$A$6-E148,E149-E148)=0,"",IF(E149="",$A$6-E148,E149-E148))</f>
        <v>44089</v>
      </c>
      <c r="I148" s="173">
        <f>+IF(D148="H",IF(E148&gt;A148,A148,E148),IF(E148&lt;A148,A148,E148))</f>
        <v/>
      </c>
      <c r="J148" t="str">
        <f>IF(I148="","",G148)</f>
        <v/>
      </c>
      <c r="K148" s="124"/>
      <c r="L148" s="136">
        <f>IF(H148="",0,(IF(G148="D",0,(F148*H148)/100)))</f>
        <v>68337950</v>
      </c>
      <c r="M148" s="136">
        <f>ROUND(IF(L148=0,(IF(H148="",0,((IF(E148&lt;$L$4,IF(ABS(F148)&lt;$N$2,0,ROUND(((ABS(F148)-$N$2)*H148)/100,2)),IF(ABS(F148)&lt;$N$4,0,ROUND(((ABS(F148)-$N$4)*H148)/100,2))))))),0),2)</f>
        <v>0</v>
      </c>
      <c r="N148" s="136">
        <f>ROUND(IF(H148="",0,((IF(L148=0,(IF(E148&lt;$L$4,IF(ABS(F148)&gt;$N$2,ROUND(($N$2*H148/100),2),ABS(F148)*H148/100),IF(ABS(F148)&gt;$N$4,ROUND(($N$4*H148/100),2),ABS(F148)*H148/100))),0)))),2)</f>
        <v>0</v>
      </c>
      <c r="O148" s="137"/>
      <c r="P148" s="136">
        <f>IF(J148="D",IF(H148="",0,F148),0)</f>
        <v>0</v>
      </c>
      <c r="Q148" s="137"/>
    </row>
    <row r="149" spans="1:17" customHeight="1" ht="13.2">
      <c r="A149" s="143">
        <f>+'LIQ 1'!B149</f>
        <v/>
      </c>
      <c r="B149" s="143">
        <f>+'LIQ 1'!C149</f>
        <v>0</v>
      </c>
      <c r="C149" s="144">
        <f>+'LIQ 1'!D149</f>
        <v/>
      </c>
      <c r="D149" s="143">
        <f>+'LIQ 1'!E149</f>
        <v>0</v>
      </c>
      <c r="E149" s="143">
        <f>+'LIQ 1'!F149</f>
        <v/>
      </c>
      <c r="F149" s="2">
        <f>ABS(IF(G148="D",IF(D149="D",F148+C149,-F148+C149),IF(D149="D",F148-C149,F148+C149)))</f>
        <v>155000</v>
      </c>
      <c r="G149" s="121" t="b">
        <f>IF(G148="D",IF(D149="D",IF((F148+C149)&gt;0,"D","H"),IF(D149="H",IF((F148-C149)&gt;0,"D","H"))),IF(D149="D",IF((F148-C149)&gt;0,"H","D"),IF(D149="H",IF((F148-C149)&gt;0,"H","H"))))</f>
        <v>0</v>
      </c>
      <c r="H149" s="122">
        <f>+IF(IF(E150="",$A$6-E149,E150-E149)=0,"",IF(E150="",$A$6-E149,E150-E149))</f>
        <v>44089</v>
      </c>
      <c r="I149" s="173">
        <f>+IF(D149="H",IF(E149&gt;A149,A149,E149),IF(E149&lt;A149,A149,E149))</f>
        <v/>
      </c>
      <c r="J149" t="str">
        <f>IF(I149="","",G149)</f>
        <v/>
      </c>
      <c r="K149" s="181"/>
      <c r="L149" s="136">
        <f>IF(H149="",0,(IF(G149="D",0,(F149*H149)/100)))</f>
        <v>68337950</v>
      </c>
      <c r="M149" s="136">
        <f>ROUND(IF(L149=0,(IF(H149="",0,((IF(E149&lt;$L$4,IF(ABS(F149)&lt;$N$2,0,ROUND(((ABS(F149)-$N$2)*H149)/100,2)),IF(ABS(F149)&lt;$N$4,0,ROUND(((ABS(F149)-$N$4)*H149)/100,2))))))),0),2)</f>
        <v>0</v>
      </c>
      <c r="N149" s="136">
        <f>ROUND(IF(H149="",0,((IF(L149=0,(IF(E149&lt;$L$4,IF(ABS(F149)&gt;$N$2,ROUND(($N$2*H149/100),2),ABS(F149)*H149/100),IF(ABS(F149)&gt;$N$4,ROUND(($N$4*H149/100),2),ABS(F149)*H149/100))),0)))),2)</f>
        <v>0</v>
      </c>
      <c r="O149" s="137"/>
      <c r="P149" s="136">
        <f>IF(J149="D",IF(H149="",0,F149),0)</f>
        <v>0</v>
      </c>
      <c r="Q149" s="137"/>
    </row>
    <row r="150" spans="1:17" customHeight="1" ht="13.2">
      <c r="A150" s="143">
        <f>+'LIQ 1'!B150</f>
        <v/>
      </c>
      <c r="B150" s="143">
        <f>+'LIQ 1'!C150</f>
        <v>0</v>
      </c>
      <c r="C150" s="144">
        <f>+'LIQ 1'!D150</f>
        <v/>
      </c>
      <c r="D150" s="143">
        <f>+'LIQ 1'!E150</f>
        <v>0</v>
      </c>
      <c r="E150" s="143">
        <f>+'LIQ 1'!F150</f>
        <v/>
      </c>
      <c r="F150" s="2">
        <f>ABS(IF(G149="D",IF(D150="D",F149+C150,-F149+C150),IF(D150="D",F149-C150,F149+C150)))</f>
        <v>155000</v>
      </c>
      <c r="G150" s="121" t="b">
        <f>IF(G149="D",IF(D150="D",IF((F149+C150)&gt;0,"D","H"),IF(D150="H",IF((F149-C150)&gt;0,"D","H"))),IF(D150="D",IF((F149-C150)&gt;0,"H","D"),IF(D150="H",IF((F149-C150)&gt;0,"H","H"))))</f>
        <v>0</v>
      </c>
      <c r="H150" s="122">
        <f>+IF(IF(E151="",$A$6-E150,E151-E150)=0,"",IF(E151="",$A$6-E150,E151-E150))</f>
        <v>44089</v>
      </c>
      <c r="I150" s="173">
        <f>+IF(D150="H",IF(E150&gt;A150,A150,E150),IF(E150&lt;A150,A150,E150))</f>
        <v/>
      </c>
      <c r="J150" t="str">
        <f>IF(I150="","",G150)</f>
        <v/>
      </c>
      <c r="K150" s="181"/>
      <c r="L150" s="136">
        <f>IF(H150="",0,(IF(G150="D",0,(F150*H150)/100)))</f>
        <v>68337950</v>
      </c>
      <c r="M150" s="136">
        <f>ROUND(IF(L150=0,(IF(H150="",0,((IF(E150&lt;$L$4,IF(ABS(F150)&lt;$N$2,0,ROUND(((ABS(F150)-$N$2)*H150)/100,2)),IF(ABS(F150)&lt;$N$4,0,ROUND(((ABS(F150)-$N$4)*H150)/100,2))))))),0),2)</f>
        <v>0</v>
      </c>
      <c r="N150" s="136">
        <f>ROUND(IF(H150="",0,((IF(L150=0,(IF(E150&lt;$L$4,IF(ABS(F150)&gt;$N$2,ROUND(($N$2*H150/100),2),ABS(F150)*H150/100),IF(ABS(F150)&gt;$N$4,ROUND(($N$4*H150/100),2),ABS(F150)*H150/100))),0)))),2)</f>
        <v>0</v>
      </c>
      <c r="O150" s="137"/>
      <c r="P150" s="136">
        <f>IF(J150="D",IF(H150="",0,F150),0)</f>
        <v>0</v>
      </c>
      <c r="Q150" s="137"/>
    </row>
    <row r="151" spans="1:17" customHeight="1" ht="13.2">
      <c r="A151" s="143">
        <f>+'LIQ 1'!B151</f>
        <v/>
      </c>
      <c r="B151" s="143">
        <f>+'LIQ 1'!C151</f>
        <v>0</v>
      </c>
      <c r="C151" s="144">
        <f>+'LIQ 1'!D151</f>
        <v/>
      </c>
      <c r="D151" s="143">
        <f>+'LIQ 1'!E151</f>
        <v>0</v>
      </c>
      <c r="E151" s="143">
        <f>+'LIQ 1'!F151</f>
        <v/>
      </c>
      <c r="F151" s="2">
        <f>ABS(IF(G150="D",IF(D151="D",F150+C151,-F150+C151),IF(D151="D",F150-C151,F150+C151)))</f>
        <v>155000</v>
      </c>
      <c r="G151" s="121" t="b">
        <f>IF(G150="D",IF(D151="D",IF((F150+C151)&gt;0,"D","H"),IF(D151="H",IF((F150-C151)&gt;0,"D","H"))),IF(D151="D",IF((F150-C151)&gt;0,"H","D"),IF(D151="H",IF((F150-C151)&gt;0,"H","H"))))</f>
        <v>0</v>
      </c>
      <c r="H151" s="122">
        <f>+IF(IF(E152="",$A$6-E151,E152-E151)=0,"",IF(E152="",$A$6-E151,E152-E151))</f>
        <v>44089</v>
      </c>
      <c r="I151" s="173">
        <f>+IF(D151="H",IF(E151&gt;A151,A151,E151),IF(E151&lt;A151,A151,E151))</f>
        <v/>
      </c>
      <c r="J151" t="str">
        <f>IF(I151="","",G151)</f>
        <v/>
      </c>
      <c r="K151" s="181"/>
      <c r="L151" s="136">
        <f>IF(H151="",0,(IF(G151="D",0,(F151*H151)/100)))</f>
        <v>68337950</v>
      </c>
      <c r="M151" s="136">
        <f>ROUND(IF(L151=0,(IF(H151="",0,((IF(E151&lt;$L$4,IF(ABS(F151)&lt;$N$2,0,ROUND(((ABS(F151)-$N$2)*H151)/100,2)),IF(ABS(F151)&lt;$N$4,0,ROUND(((ABS(F151)-$N$4)*H151)/100,2))))))),0),2)</f>
        <v>0</v>
      </c>
      <c r="N151" s="136">
        <f>ROUND(IF(H151="",0,((IF(L151=0,(IF(E151&lt;$L$4,IF(ABS(F151)&gt;$N$2,ROUND(($N$2*H151/100),2),ABS(F151)*H151/100),IF(ABS(F151)&gt;$N$4,ROUND(($N$4*H151/100),2),ABS(F151)*H151/100))),0)))),2)</f>
        <v>0</v>
      </c>
      <c r="O151" s="137"/>
      <c r="P151" s="136">
        <f>IF(J151="D",IF(H151="",0,F151),0)</f>
        <v>0</v>
      </c>
      <c r="Q151" s="137"/>
    </row>
    <row r="152" spans="1:17" customHeight="1" ht="13.2">
      <c r="A152" s="143">
        <f>+'LIQ 1'!B152</f>
        <v/>
      </c>
      <c r="B152" s="143">
        <f>+'LIQ 1'!C152</f>
        <v>0</v>
      </c>
      <c r="C152" s="144">
        <f>+'LIQ 1'!D152</f>
        <v/>
      </c>
      <c r="D152" s="143">
        <f>+'LIQ 1'!E152</f>
        <v>0</v>
      </c>
      <c r="E152" s="143">
        <f>+'LIQ 1'!F152</f>
        <v/>
      </c>
      <c r="F152" s="2">
        <f>ABS(IF(G151="D",IF(D152="D",F151+C152,-F151+C152),IF(D152="D",F151-C152,F151+C152)))</f>
        <v>155000</v>
      </c>
      <c r="G152" s="121" t="b">
        <f>IF(G151="D",IF(D152="D",IF((F151+C152)&gt;0,"D","H"),IF(D152="H",IF((F151-C152)&gt;0,"D","H"))),IF(D152="D",IF((F151-C152)&gt;0,"H","D"),IF(D152="H",IF((F151-C152)&gt;0,"H","H"))))</f>
        <v>0</v>
      </c>
      <c r="H152" s="122">
        <f>+IF(IF(E153="",$A$6-E152,E153-E152)=0,"",IF(E153="",$A$6-E152,E153-E152))</f>
        <v>44089</v>
      </c>
      <c r="I152" s="173">
        <f>+IF(D152="H",IF(E152&gt;A152,A152,E152),IF(E152&lt;A152,A152,E152))</f>
        <v/>
      </c>
      <c r="J152" t="str">
        <f>IF(I152="","",G152)</f>
        <v/>
      </c>
      <c r="K152" s="181"/>
      <c r="L152" s="136">
        <f>IF(H152="",0,(IF(G152="D",0,(F152*H152)/100)))</f>
        <v>68337950</v>
      </c>
      <c r="M152" s="136">
        <f>ROUND(IF(L152=0,(IF(H152="",0,((IF(E152&lt;$L$4,IF(ABS(F152)&lt;$N$2,0,ROUND(((ABS(F152)-$N$2)*H152)/100,2)),IF(ABS(F152)&lt;$N$4,0,ROUND(((ABS(F152)-$N$4)*H152)/100,2))))))),0),2)</f>
        <v>0</v>
      </c>
      <c r="N152" s="136">
        <f>ROUND(IF(H152="",0,((IF(L152=0,(IF(E152&lt;$L$4,IF(ABS(F152)&gt;$N$2,ROUND(($N$2*H152/100),2),ABS(F152)*H152/100),IF(ABS(F152)&gt;$N$4,ROUND(($N$4*H152/100),2),ABS(F152)*H152/100))),0)))),2)</f>
        <v>0</v>
      </c>
      <c r="O152" s="137"/>
      <c r="P152" s="136">
        <f>IF(J152="D",IF(H152="",0,F152),0)</f>
        <v>0</v>
      </c>
      <c r="Q152" s="137"/>
    </row>
    <row r="153" spans="1:17" customHeight="1" ht="13.2">
      <c r="A153" s="143">
        <f>+'LIQ 1'!B153</f>
        <v/>
      </c>
      <c r="B153" s="143">
        <f>+'LIQ 1'!C153</f>
        <v>0</v>
      </c>
      <c r="C153" s="144">
        <f>+'LIQ 1'!D153</f>
        <v/>
      </c>
      <c r="D153" s="143">
        <f>+'LIQ 1'!E153</f>
        <v>0</v>
      </c>
      <c r="E153" s="143">
        <f>+'LIQ 1'!F153</f>
        <v/>
      </c>
      <c r="F153" s="2">
        <f>ABS(IF(G152="D",IF(D153="D",F152+C153,-F152+C153),IF(D153="D",F152-C153,F152+C153)))</f>
        <v>155000</v>
      </c>
      <c r="G153" s="121" t="b">
        <f>IF(G152="D",IF(D153="D",IF((F152+C153)&gt;0,"D","H"),IF(D153="H",IF((F152-C153)&gt;0,"D","H"))),IF(D153="D",IF((F152-C153)&gt;0,"H","D"),IF(D153="H",IF((F152-C153)&gt;0,"H","H"))))</f>
        <v>0</v>
      </c>
      <c r="H153" s="122">
        <f>+IF(IF(E154="",$A$6-E153,E154-E153)=0,"",IF(E154="",$A$6-E153,E154-E153))</f>
        <v>44089</v>
      </c>
      <c r="I153" s="173">
        <f>+IF(D153="H",IF(E153&gt;A153,A153,E153),IF(E153&lt;A153,A153,E153))</f>
        <v/>
      </c>
      <c r="J153" t="str">
        <f>IF(I153="","",G153)</f>
        <v/>
      </c>
      <c r="K153" s="181"/>
      <c r="L153" s="136">
        <f>IF(H153="",0,(IF(G153="D",0,(F153*H153)/100)))</f>
        <v>68337950</v>
      </c>
      <c r="M153" s="136">
        <f>ROUND(IF(L153=0,(IF(H153="",0,((IF(E153&lt;$L$4,IF(ABS(F153)&lt;$N$2,0,ROUND(((ABS(F153)-$N$2)*H153)/100,2)),IF(ABS(F153)&lt;$N$4,0,ROUND(((ABS(F153)-$N$4)*H153)/100,2))))))),0),2)</f>
        <v>0</v>
      </c>
      <c r="N153" s="136">
        <f>ROUND(IF(H153="",0,((IF(L153=0,(IF(E153&lt;$L$4,IF(ABS(F153)&gt;$N$2,ROUND(($N$2*H153/100),2),ABS(F153)*H153/100),IF(ABS(F153)&gt;$N$4,ROUND(($N$4*H153/100),2),ABS(F153)*H153/100))),0)))),2)</f>
        <v>0</v>
      </c>
      <c r="O153" s="137"/>
      <c r="P153" s="136">
        <f>IF(J153="D",IF(H153="",0,F153),0)</f>
        <v>0</v>
      </c>
      <c r="Q153" s="137"/>
    </row>
    <row r="154" spans="1:17" customHeight="1" ht="13.2">
      <c r="A154" s="143">
        <f>+'LIQ 1'!B154</f>
        <v/>
      </c>
      <c r="B154" s="143">
        <f>+'LIQ 1'!C154</f>
        <v>0</v>
      </c>
      <c r="C154" s="144">
        <f>+'LIQ 1'!D154</f>
        <v/>
      </c>
      <c r="D154" s="143">
        <f>+'LIQ 1'!E154</f>
        <v>0</v>
      </c>
      <c r="E154" s="143">
        <f>+'LIQ 1'!F154</f>
        <v/>
      </c>
      <c r="F154" s="2">
        <f>ABS(IF(G153="D",IF(D154="D",F153+C154,-F153+C154),IF(D154="D",F153-C154,F153+C154)))</f>
        <v>155000</v>
      </c>
      <c r="G154" s="121" t="b">
        <f>IF(G153="D",IF(D154="D",IF((F153+C154)&gt;0,"D","H"),IF(D154="H",IF((F153-C154)&gt;0,"D","H"))),IF(D154="D",IF((F153-C154)&gt;0,"H","D"),IF(D154="H",IF((F153-C154)&gt;0,"H","H"))))</f>
        <v>0</v>
      </c>
      <c r="H154" s="122">
        <f>+IF(IF(E155="",$A$6-E154,E155-E154)=0,"",IF(E155="",$A$6-E154,E155-E154))</f>
        <v>44089</v>
      </c>
      <c r="I154" s="173">
        <f>+IF(D154="H",IF(E154&gt;A154,A154,E154),IF(E154&lt;A154,A154,E154))</f>
        <v/>
      </c>
      <c r="J154" t="str">
        <f>IF(I154="","",G154)</f>
        <v/>
      </c>
      <c r="K154" s="181"/>
      <c r="L154" s="136">
        <f>IF(H154="",0,(IF(G154="D",0,(F154*H154)/100)))</f>
        <v>68337950</v>
      </c>
      <c r="M154" s="136">
        <f>ROUND(IF(L154=0,(IF(H154="",0,((IF(E154&lt;$L$4,IF(ABS(F154)&lt;$N$2,0,ROUND(((ABS(F154)-$N$2)*H154)/100,2)),IF(ABS(F154)&lt;$N$4,0,ROUND(((ABS(F154)-$N$4)*H154)/100,2))))))),0),2)</f>
        <v>0</v>
      </c>
      <c r="N154" s="136">
        <f>ROUND(IF(H154="",0,((IF(L154=0,(IF(E154&lt;$L$4,IF(ABS(F154)&gt;$N$2,ROUND(($N$2*H154/100),2),ABS(F154)*H154/100),IF(ABS(F154)&gt;$N$4,ROUND(($N$4*H154/100),2),ABS(F154)*H154/100))),0)))),2)</f>
        <v>0</v>
      </c>
      <c r="O154" s="137"/>
      <c r="P154" s="136">
        <f>IF(J154="D",IF(H154="",0,F154),0)</f>
        <v>0</v>
      </c>
      <c r="Q154" s="137"/>
    </row>
    <row r="155" spans="1:17" customHeight="1" ht="13.2">
      <c r="A155" s="143">
        <f>+'LIQ 1'!B155</f>
        <v/>
      </c>
      <c r="B155" s="143">
        <f>+'LIQ 1'!C155</f>
        <v>0</v>
      </c>
      <c r="C155" s="144">
        <f>+'LIQ 1'!D155</f>
        <v/>
      </c>
      <c r="D155" s="143">
        <f>+'LIQ 1'!E155</f>
        <v>0</v>
      </c>
      <c r="E155" s="143">
        <f>+'LIQ 1'!F155</f>
        <v/>
      </c>
      <c r="F155" s="2">
        <f>ABS(IF(G154="D",IF(D155="D",F154+C155,-F154+C155),IF(D155="D",F154-C155,F154+C155)))</f>
        <v>155000</v>
      </c>
      <c r="G155" s="121" t="b">
        <f>IF(G154="D",IF(D155="D",IF((F154+C155)&gt;0,"D","H"),IF(D155="H",IF((F154-C155)&gt;0,"D","H"))),IF(D155="D",IF((F154-C155)&gt;0,"H","D"),IF(D155="H",IF((F154-C155)&gt;0,"H","H"))))</f>
        <v>0</v>
      </c>
      <c r="H155" s="122">
        <f>+IF(IF(E156="",$A$6-E155,E156-E155)=0,"",IF(E156="",$A$6-E155,E156-E155))</f>
        <v>44089</v>
      </c>
      <c r="I155" s="173">
        <f>+IF(D155="H",IF(E155&gt;A155,A155,E155),IF(E155&lt;A155,A155,E155))</f>
        <v/>
      </c>
      <c r="J155" t="str">
        <f>IF(I155="","",G155)</f>
        <v/>
      </c>
      <c r="K155" s="181"/>
      <c r="L155" s="136">
        <f>IF(H155="",0,(IF(G155="D",0,(F155*H155)/100)))</f>
        <v>68337950</v>
      </c>
      <c r="M155" s="136">
        <f>ROUND(IF(L155=0,(IF(H155="",0,((IF(E155&lt;$L$4,IF(ABS(F155)&lt;$N$2,0,ROUND(((ABS(F155)-$N$2)*H155)/100,2)),IF(ABS(F155)&lt;$N$4,0,ROUND(((ABS(F155)-$N$4)*H155)/100,2))))))),0),2)</f>
        <v>0</v>
      </c>
      <c r="N155" s="136">
        <f>ROUND(IF(H155="",0,((IF(L155=0,(IF(E155&lt;$L$4,IF(ABS(F155)&gt;$N$2,ROUND(($N$2*H155/100),2),ABS(F155)*H155/100),IF(ABS(F155)&gt;$N$4,ROUND(($N$4*H155/100),2),ABS(F155)*H155/100))),0)))),2)</f>
        <v>0</v>
      </c>
      <c r="O155" s="137"/>
      <c r="P155" s="136">
        <f>IF(J155="D",IF(H155="",0,F155),0)</f>
        <v>0</v>
      </c>
      <c r="Q155" s="137"/>
    </row>
    <row r="156" spans="1:17" customHeight="1" ht="13.2">
      <c r="A156" s="143">
        <f>+'LIQ 1'!B156</f>
        <v/>
      </c>
      <c r="B156" s="143">
        <f>+'LIQ 1'!C156</f>
        <v>0</v>
      </c>
      <c r="C156" s="144">
        <f>+'LIQ 1'!D156</f>
        <v/>
      </c>
      <c r="D156" s="143">
        <f>+'LIQ 1'!E156</f>
        <v>0</v>
      </c>
      <c r="E156" s="143">
        <f>+'LIQ 1'!F156</f>
        <v/>
      </c>
      <c r="F156" s="2">
        <f>ABS(IF(G155="D",IF(D156="D",F155+C156,-F155+C156),IF(D156="D",F155-C156,F155+C156)))</f>
        <v>155000</v>
      </c>
      <c r="G156" s="121" t="b">
        <f>IF(G155="D",IF(D156="D",IF((F155+C156)&gt;0,"D","H"),IF(D156="H",IF((F155-C156)&gt;0,"D","H"))),IF(D156="D",IF((F155-C156)&gt;0,"H","D"),IF(D156="H",IF((F155-C156)&gt;0,"H","H"))))</f>
        <v>0</v>
      </c>
      <c r="H156" s="122">
        <f>+IF(IF(E157="",$A$6-E156,E157-E156)=0,"",IF(E157="",$A$6-E156,E157-E156))</f>
        <v>44089</v>
      </c>
      <c r="I156" s="173">
        <f>+IF(D156="H",IF(E156&gt;A156,A156,E156),IF(E156&lt;A156,A156,E156))</f>
        <v/>
      </c>
      <c r="J156" t="str">
        <f>IF(I156="","",G156)</f>
        <v/>
      </c>
      <c r="K156" s="181"/>
      <c r="L156" s="136">
        <f>IF(H156="",0,(IF(G156="D",0,(F156*H156)/100)))</f>
        <v>68337950</v>
      </c>
      <c r="M156" s="136">
        <f>ROUND(IF(L156=0,(IF(H156="",0,((IF(E156&lt;$L$4,IF(ABS(F156)&lt;$N$2,0,ROUND(((ABS(F156)-$N$2)*H156)/100,2)),IF(ABS(F156)&lt;$N$4,0,ROUND(((ABS(F156)-$N$4)*H156)/100,2))))))),0),2)</f>
        <v>0</v>
      </c>
      <c r="N156" s="136">
        <f>ROUND(IF(H156="",0,((IF(L156=0,(IF(E156&lt;$L$4,IF(ABS(F156)&gt;$N$2,ROUND(($N$2*H156/100),2),ABS(F156)*H156/100),IF(ABS(F156)&gt;$N$4,ROUND(($N$4*H156/100),2),ABS(F156)*H156/100))),0)))),2)</f>
        <v>0</v>
      </c>
      <c r="O156" s="137"/>
      <c r="P156" s="136">
        <f>IF(J156="D",IF(H156="",0,F156),0)</f>
        <v>0</v>
      </c>
      <c r="Q156" s="137"/>
    </row>
    <row r="157" spans="1:17" customHeight="1" ht="13.2">
      <c r="A157" s="143">
        <f>+'LIQ 1'!B157</f>
        <v/>
      </c>
      <c r="B157" s="143">
        <f>+'LIQ 1'!C157</f>
        <v>0</v>
      </c>
      <c r="C157" s="144">
        <f>+'LIQ 1'!D157</f>
        <v/>
      </c>
      <c r="D157" s="143">
        <f>+'LIQ 1'!E157</f>
        <v>0</v>
      </c>
      <c r="E157" s="143">
        <f>+'LIQ 1'!F157</f>
        <v/>
      </c>
      <c r="F157" s="2">
        <f>ABS(IF(G156="D",IF(D157="D",F156+C157,-F156+C157),IF(D157="D",F156-C157,F156+C157)))</f>
        <v>155000</v>
      </c>
      <c r="G157" s="121" t="b">
        <f>IF(G156="D",IF(D157="D",IF((F156+C157)&gt;0,"D","H"),IF(D157="H",IF((F156-C157)&gt;0,"D","H"))),IF(D157="D",IF((F156-C157)&gt;0,"H","D"),IF(D157="H",IF((F156-C157)&gt;0,"H","H"))))</f>
        <v>0</v>
      </c>
      <c r="H157" s="122">
        <f>+IF(IF(E158="",$A$6-E157,E158-E157)=0,"",IF(E158="",$A$6-E157,E158-E157))</f>
        <v>44089</v>
      </c>
      <c r="I157" s="173">
        <f>+IF(D157="H",IF(E157&gt;A157,A157,E157),IF(E157&lt;A157,A157,E157))</f>
        <v/>
      </c>
      <c r="J157" t="str">
        <f>IF(I157="","",G157)</f>
        <v/>
      </c>
      <c r="K157" s="181"/>
      <c r="L157" s="136">
        <f>IF(H157="",0,(IF(G157="D",0,(F157*H157)/100)))</f>
        <v>68337950</v>
      </c>
      <c r="M157" s="136">
        <f>ROUND(IF(L157=0,(IF(H157="",0,((IF(E157&lt;$L$4,IF(ABS(F157)&lt;$N$2,0,ROUND(((ABS(F157)-$N$2)*H157)/100,2)),IF(ABS(F157)&lt;$N$4,0,ROUND(((ABS(F157)-$N$4)*H157)/100,2))))))),0),2)</f>
        <v>0</v>
      </c>
      <c r="N157" s="136">
        <f>ROUND(IF(H157="",0,((IF(L157=0,(IF(E157&lt;$L$4,IF(ABS(F157)&gt;$N$2,ROUND(($N$2*H157/100),2),ABS(F157)*H157/100),IF(ABS(F157)&gt;$N$4,ROUND(($N$4*H157/100),2),ABS(F157)*H157/100))),0)))),2)</f>
        <v>0</v>
      </c>
      <c r="O157" s="137"/>
      <c r="P157" s="136">
        <f>IF(J157="D",IF(H157="",0,F157),0)</f>
        <v>0</v>
      </c>
      <c r="Q157" s="137"/>
    </row>
    <row r="158" spans="1:17" customHeight="1" ht="13.2">
      <c r="A158" s="143">
        <f>+'LIQ 1'!B158</f>
        <v/>
      </c>
      <c r="B158" s="143">
        <f>+'LIQ 1'!C158</f>
        <v>0</v>
      </c>
      <c r="C158" s="144">
        <f>+'LIQ 1'!D158</f>
        <v/>
      </c>
      <c r="D158" s="143">
        <f>+'LIQ 1'!E158</f>
        <v>0</v>
      </c>
      <c r="E158" s="143">
        <f>+'LIQ 1'!F158</f>
        <v/>
      </c>
      <c r="F158" s="2">
        <f>ABS(IF(G157="D",IF(D158="D",F157+C158,-F157+C158),IF(D158="D",F157-C158,F157+C158)))</f>
        <v>155000</v>
      </c>
      <c r="G158" s="121" t="b">
        <f>IF(G157="D",IF(D158="D",IF((F157+C158)&gt;0,"D","H"),IF(D158="H",IF((F157-C158)&gt;0,"D","H"))),IF(D158="D",IF((F157-C158)&gt;0,"H","D"),IF(D158="H",IF((F157-C158)&gt;0,"H","H"))))</f>
        <v>0</v>
      </c>
      <c r="H158" s="122">
        <f>+IF(IF(E159="",$A$6-E158,E159-E158)=0,"",IF(E159="",$A$6-E158,E159-E158))</f>
        <v>44089</v>
      </c>
      <c r="I158" s="173">
        <f>+IF(D158="H",IF(E158&gt;A158,A158,E158),IF(E158&lt;A158,A158,E158))</f>
        <v/>
      </c>
      <c r="J158" t="str">
        <f>IF(I158="","",G158)</f>
        <v/>
      </c>
      <c r="K158" s="124"/>
      <c r="L158" s="136">
        <f>IF(H158="",0,(IF(G158="D",0,(F158*H158)/100)))</f>
        <v>68337950</v>
      </c>
      <c r="M158" s="136">
        <f>ROUND(IF(L158=0,(IF(H158="",0,((IF(E158&lt;$L$4,IF(ABS(F158)&lt;$N$2,0,ROUND(((ABS(F158)-$N$2)*H158)/100,2)),IF(ABS(F158)&lt;$N$4,0,ROUND(((ABS(F158)-$N$4)*H158)/100,2))))))),0),2)</f>
        <v>0</v>
      </c>
      <c r="N158" s="136">
        <f>ROUND(IF(H158="",0,((IF(L158=0,(IF(E158&lt;$L$4,IF(ABS(F158)&gt;$N$2,ROUND(($N$2*H158/100),2),ABS(F158)*H158/100),IF(ABS(F158)&gt;$N$4,ROUND(($N$4*H158/100),2),ABS(F158)*H158/100))),0)))),2)</f>
        <v>0</v>
      </c>
      <c r="O158" s="137"/>
      <c r="P158" s="136">
        <f>IF(J158="D",IF(H158="",0,F158),0)</f>
        <v>0</v>
      </c>
      <c r="Q158" s="137"/>
    </row>
    <row r="159" spans="1:17" customHeight="1" ht="13.2">
      <c r="A159" s="143">
        <f>+'LIQ 1'!B159</f>
        <v/>
      </c>
      <c r="B159" s="143">
        <f>+'LIQ 1'!C159</f>
        <v>0</v>
      </c>
      <c r="C159" s="144">
        <f>+'LIQ 1'!D159</f>
        <v/>
      </c>
      <c r="D159" s="143">
        <f>+'LIQ 1'!E159</f>
        <v>0</v>
      </c>
      <c r="E159" s="143">
        <f>+'LIQ 1'!F159</f>
        <v/>
      </c>
      <c r="F159" s="2">
        <f>ABS(IF(G158="D",IF(D159="D",F158+C159,-F158+C159),IF(D159="D",F158-C159,F158+C159)))</f>
        <v>155000</v>
      </c>
      <c r="G159" s="121" t="b">
        <f>IF(G158="D",IF(D159="D",IF((F158+C159)&gt;0,"D","H"),IF(D159="H",IF((F158-C159)&gt;0,"D","H"))),IF(D159="D",IF((F158-C159)&gt;0,"H","D"),IF(D159="H",IF((F158-C159)&gt;0,"H","H"))))</f>
        <v>0</v>
      </c>
      <c r="H159" s="122">
        <f>+IF(IF(E160="",$A$6-E159,E160-E159)=0,"",IF(E160="",$A$6-E159,E160-E159))</f>
        <v>44089</v>
      </c>
      <c r="I159" s="173">
        <f>+IF(D159="H",IF(E159&gt;A159,A159,E159),IF(E159&lt;A159,A159,E159))</f>
        <v/>
      </c>
      <c r="J159" t="str">
        <f>IF(I159="","",G159)</f>
        <v/>
      </c>
      <c r="K159" s="124"/>
      <c r="L159" s="136">
        <f>IF(H159="",0,(IF(G159="D",0,(F159*H159)/100)))</f>
        <v>68337950</v>
      </c>
      <c r="M159" s="136">
        <f>ROUND(IF(L159=0,(IF(H159="",0,((IF(E159&lt;$L$4,IF(ABS(F159)&lt;$N$2,0,ROUND(((ABS(F159)-$N$2)*H159)/100,2)),IF(ABS(F159)&lt;$N$4,0,ROUND(((ABS(F159)-$N$4)*H159)/100,2))))))),0),2)</f>
        <v>0</v>
      </c>
      <c r="N159" s="136">
        <f>ROUND(IF(H159="",0,((IF(L159=0,(IF(E159&lt;$L$4,IF(ABS(F159)&gt;$N$2,ROUND(($N$2*H159/100),2),ABS(F159)*H159/100),IF(ABS(F159)&gt;$N$4,ROUND(($N$4*H159/100),2),ABS(F159)*H159/100))),0)))),2)</f>
        <v>0</v>
      </c>
      <c r="O159" s="137"/>
      <c r="P159" s="136">
        <f>IF(J159="D",IF(H159="",0,F159),0)</f>
        <v>0</v>
      </c>
      <c r="Q159" s="137"/>
    </row>
    <row r="160" spans="1:17" customHeight="1" ht="13.2">
      <c r="A160" s="143">
        <f>+'LIQ 1'!B160</f>
        <v/>
      </c>
      <c r="B160" s="143">
        <f>+'LIQ 1'!C160</f>
        <v>0</v>
      </c>
      <c r="C160" s="144">
        <f>+'LIQ 1'!D160</f>
        <v/>
      </c>
      <c r="D160" s="143">
        <f>+'LIQ 1'!E160</f>
        <v>0</v>
      </c>
      <c r="E160" s="143">
        <f>+'LIQ 1'!F160</f>
        <v/>
      </c>
      <c r="F160" s="2">
        <f>ABS(IF(G159="D",IF(D160="D",F159+C160,-F159+C160),IF(D160="D",F159-C160,F159+C160)))</f>
        <v>155000</v>
      </c>
      <c r="G160" s="121" t="b">
        <f>IF(G159="D",IF(D160="D",IF((F159+C160)&gt;0,"D","H"),IF(D160="H",IF((F159-C160)&gt;0,"D","H"))),IF(D160="D",IF((F159-C160)&gt;0,"H","D"),IF(D160="H",IF((F159-C160)&gt;0,"H","H"))))</f>
        <v>0</v>
      </c>
      <c r="H160" s="122">
        <f>+IF(IF(E161="",$A$6-E160,E161-E160)=0,"",IF(E161="",$A$6-E160,E161-E160))</f>
        <v>44089</v>
      </c>
      <c r="I160" s="173">
        <f>+IF(D160="H",IF(E160&gt;A160,A160,E160),IF(E160&lt;A160,A160,E160))</f>
        <v/>
      </c>
      <c r="J160" t="str">
        <f>IF(I160="","",G160)</f>
        <v/>
      </c>
      <c r="K160" s="124"/>
      <c r="L160" s="136">
        <f>IF(H160="",0,(IF(G160="D",0,(F160*H160)/100)))</f>
        <v>68337950</v>
      </c>
      <c r="M160" s="136">
        <f>ROUND(IF(L160=0,(IF(H160="",0,((IF(E160&lt;$L$4,IF(ABS(F160)&lt;$N$2,0,ROUND(((ABS(F160)-$N$2)*H160)/100,2)),IF(ABS(F160)&lt;$N$4,0,ROUND(((ABS(F160)-$N$4)*H160)/100,2))))))),0),2)</f>
        <v>0</v>
      </c>
      <c r="N160" s="136">
        <f>ROUND(IF(H160="",0,((IF(L160=0,(IF(E160&lt;$L$4,IF(ABS(F160)&gt;$N$2,ROUND(($N$2*H160/100),2),ABS(F160)*H160/100),IF(ABS(F160)&gt;$N$4,ROUND(($N$4*H160/100),2),ABS(F160)*H160/100))),0)))),2)</f>
        <v>0</v>
      </c>
      <c r="O160" s="137"/>
      <c r="P160" s="136">
        <f>IF(J160="D",IF(H160="",0,F160),0)</f>
        <v>0</v>
      </c>
      <c r="Q160" s="137"/>
    </row>
    <row r="161" spans="1:17" customHeight="1" ht="13.2">
      <c r="A161" s="143">
        <f>+'LIQ 1'!B161</f>
        <v/>
      </c>
      <c r="B161" s="143">
        <f>+'LIQ 1'!C161</f>
        <v>0</v>
      </c>
      <c r="C161" s="144">
        <f>+'LIQ 1'!D161</f>
        <v/>
      </c>
      <c r="D161" s="143">
        <f>+'LIQ 1'!E161</f>
        <v>0</v>
      </c>
      <c r="E161" s="143">
        <f>+'LIQ 1'!F161</f>
        <v/>
      </c>
      <c r="F161" s="2">
        <f>ABS(IF(G160="D",IF(D161="D",F160+C161,-F160+C161),IF(D161="D",F160-C161,F160+C161)))</f>
        <v>155000</v>
      </c>
      <c r="G161" s="121" t="b">
        <f>IF(G160="D",IF(D161="D",IF((F160+C161)&gt;0,"D","H"),IF(D161="H",IF((F160-C161)&gt;0,"D","H"))),IF(D161="D",IF((F160-C161)&gt;0,"H","D"),IF(D161="H",IF((F160-C161)&gt;0,"H","H"))))</f>
        <v>0</v>
      </c>
      <c r="H161" s="122">
        <f>+IF(IF(E162="",$A$6-E161,E162-E161)=0,"",IF(E162="",$A$6-E161,E162-E161))</f>
        <v>44089</v>
      </c>
      <c r="I161" s="173">
        <f>+IF(D161="H",IF(E161&gt;A161,A161,E161),IF(E161&lt;A161,A161,E161))</f>
        <v/>
      </c>
      <c r="J161" t="str">
        <f>IF(I161="","",G161)</f>
        <v/>
      </c>
      <c r="K161" s="124"/>
      <c r="L161" s="136">
        <f>IF(H161="",0,(IF(G161="D",0,(F161*H161)/100)))</f>
        <v>68337950</v>
      </c>
      <c r="M161" s="136">
        <f>ROUND(IF(L161=0,(IF(H161="",0,((IF(E161&lt;$L$4,IF(ABS(F161)&lt;$N$2,0,ROUND(((ABS(F161)-$N$2)*H161)/100,2)),IF(ABS(F161)&lt;$N$4,0,ROUND(((ABS(F161)-$N$4)*H161)/100,2))))))),0),2)</f>
        <v>0</v>
      </c>
      <c r="N161" s="136">
        <f>ROUND(IF(H161="",0,((IF(L161=0,(IF(E161&lt;$L$4,IF(ABS(F161)&gt;$N$2,ROUND(($N$2*H161/100),2),ABS(F161)*H161/100),IF(ABS(F161)&gt;$N$4,ROUND(($N$4*H161/100),2),ABS(F161)*H161/100))),0)))),2)</f>
        <v>0</v>
      </c>
      <c r="O161" s="137"/>
      <c r="P161" s="136">
        <f>IF(J161="D",IF(H161="",0,F161),0)</f>
        <v>0</v>
      </c>
      <c r="Q161" s="137"/>
    </row>
    <row r="162" spans="1:17" customHeight="1" ht="13.2">
      <c r="A162" s="143">
        <f>+'LIQ 1'!B162</f>
        <v/>
      </c>
      <c r="B162" s="143">
        <f>+'LIQ 1'!C162</f>
        <v>0</v>
      </c>
      <c r="C162" s="144">
        <f>+'LIQ 1'!D162</f>
        <v/>
      </c>
      <c r="D162" s="143">
        <f>+'LIQ 1'!E162</f>
        <v>0</v>
      </c>
      <c r="E162" s="143">
        <f>+'LIQ 1'!F162</f>
        <v/>
      </c>
      <c r="F162" s="2">
        <f>ABS(IF(G161="D",IF(D162="D",F161+C162,-F161+C162),IF(D162="D",F161-C162,F161+C162)))</f>
        <v>155000</v>
      </c>
      <c r="G162" s="121" t="b">
        <f>IF(G161="D",IF(D162="D",IF((F161+C162)&gt;0,"D","H"),IF(D162="H",IF((F161-C162)&gt;0,"D","H"))),IF(D162="D",IF((F161-C162)&gt;0,"H","D"),IF(D162="H",IF((F161-C162)&gt;0,"H","H"))))</f>
        <v>0</v>
      </c>
      <c r="H162" s="122">
        <f>+IF(IF(E163="",$A$6-E162,E163-E162)=0,"",IF(E163="",$A$6-E162,E163-E162))</f>
        <v>44089</v>
      </c>
      <c r="I162" s="173">
        <f>+IF(D162="H",IF(E162&gt;A162,A162,E162),IF(E162&lt;A162,A162,E162))</f>
        <v/>
      </c>
      <c r="J162" t="str">
        <f>IF(I162="","",G162)</f>
        <v/>
      </c>
      <c r="K162" s="124"/>
      <c r="L162" s="136">
        <f>IF(H162="",0,(IF(G162="D",0,(F162*H162)/100)))</f>
        <v>68337950</v>
      </c>
      <c r="M162" s="136">
        <f>ROUND(IF(L162=0,(IF(H162="",0,((IF(E162&lt;$L$4,IF(ABS(F162)&lt;$N$2,0,ROUND(((ABS(F162)-$N$2)*H162)/100,2)),IF(ABS(F162)&lt;$N$4,0,ROUND(((ABS(F162)-$N$4)*H162)/100,2))))))),0),2)</f>
        <v>0</v>
      </c>
      <c r="N162" s="136">
        <f>ROUND(IF(H162="",0,((IF(L162=0,(IF(E162&lt;$L$4,IF(ABS(F162)&gt;$N$2,ROUND(($N$2*H162/100),2),ABS(F162)*H162/100),IF(ABS(F162)&gt;$N$4,ROUND(($N$4*H162/100),2),ABS(F162)*H162/100))),0)))),2)</f>
        <v>0</v>
      </c>
      <c r="O162" s="137"/>
      <c r="P162" s="136">
        <f>IF(J162="D",IF(H162="",0,F162),0)</f>
        <v>0</v>
      </c>
      <c r="Q162" s="137"/>
    </row>
    <row r="163" spans="1:17" customHeight="1" ht="13.2">
      <c r="A163" s="143">
        <f>+'LIQ 1'!B163</f>
        <v/>
      </c>
      <c r="B163" s="143">
        <f>+'LIQ 1'!C163</f>
        <v>0</v>
      </c>
      <c r="C163" s="144">
        <f>+'LIQ 1'!D163</f>
        <v/>
      </c>
      <c r="D163" s="143">
        <f>+'LIQ 1'!E163</f>
        <v>0</v>
      </c>
      <c r="E163" s="143">
        <f>+'LIQ 1'!F163</f>
        <v/>
      </c>
      <c r="F163" s="2">
        <f>ABS(IF(G162="D",IF(D163="D",F162+C163,-F162+C163),IF(D163="D",F162-C163,F162+C163)))</f>
        <v>155000</v>
      </c>
      <c r="G163" s="121" t="b">
        <f>IF(G162="D",IF(D163="D",IF((F162+C163)&gt;0,"D","H"),IF(D163="H",IF((F162-C163)&gt;0,"D","H"))),IF(D163="D",IF((F162-C163)&gt;0,"H","D"),IF(D163="H",IF((F162-C163)&gt;0,"H","H"))))</f>
        <v>0</v>
      </c>
      <c r="H163" s="122">
        <f>+IF(IF(E164="",$A$6-E163,E164-E163)=0,"",IF(E164="",$A$6-E163,E164-E163))</f>
        <v>44089</v>
      </c>
      <c r="I163" s="173">
        <f>+IF(D163="H",IF(E163&gt;A163,A163,E163),IF(E163&lt;A163,A163,E163))</f>
        <v/>
      </c>
      <c r="J163" t="str">
        <f>IF(I163="","",G163)</f>
        <v/>
      </c>
      <c r="K163" s="124"/>
      <c r="L163" s="136">
        <f>IF(H163="",0,(IF(G163="D",0,(F163*H163)/100)))</f>
        <v>68337950</v>
      </c>
      <c r="M163" s="136">
        <f>ROUND(IF(L163=0,(IF(H163="",0,((IF(E163&lt;$L$4,IF(ABS(F163)&lt;$N$2,0,ROUND(((ABS(F163)-$N$2)*H163)/100,2)),IF(ABS(F163)&lt;$N$4,0,ROUND(((ABS(F163)-$N$4)*H163)/100,2))))))),0),2)</f>
        <v>0</v>
      </c>
      <c r="N163" s="136">
        <f>ROUND(IF(H163="",0,((IF(L163=0,(IF(E163&lt;$L$4,IF(ABS(F163)&gt;$N$2,ROUND(($N$2*H163/100),2),ABS(F163)*H163/100),IF(ABS(F163)&gt;$N$4,ROUND(($N$4*H163/100),2),ABS(F163)*H163/100))),0)))),2)</f>
        <v>0</v>
      </c>
      <c r="O163" s="137"/>
      <c r="P163" s="136">
        <f>IF(J163="D",IF(H163="",0,F163),0)</f>
        <v>0</v>
      </c>
      <c r="Q163" s="137"/>
    </row>
    <row r="164" spans="1:17" customHeight="1" ht="13.2">
      <c r="A164" s="143">
        <f>+'LIQ 1'!B164</f>
        <v/>
      </c>
      <c r="B164" s="143">
        <f>+'LIQ 1'!C164</f>
        <v>0</v>
      </c>
      <c r="C164" s="144">
        <f>+'LIQ 1'!D164</f>
        <v/>
      </c>
      <c r="D164" s="143">
        <f>+'LIQ 1'!E164</f>
        <v>0</v>
      </c>
      <c r="E164" s="143">
        <f>+'LIQ 1'!F164</f>
        <v/>
      </c>
      <c r="F164" s="2">
        <f>ABS(IF(G163="D",IF(D164="D",F163+C164,-F163+C164),IF(D164="D",F163-C164,F163+C164)))</f>
        <v>155000</v>
      </c>
      <c r="G164" s="121" t="b">
        <f>IF(G163="D",IF(D164="D",IF((F163+C164)&gt;0,"D","H"),IF(D164="H",IF((F163-C164)&gt;0,"D","H"))),IF(D164="D",IF((F163-C164)&gt;0,"H","D"),IF(D164="H",IF((F163-C164)&gt;0,"H","H"))))</f>
        <v>0</v>
      </c>
      <c r="H164" s="122">
        <f>+IF(IF(E165="",$A$6-E164,E165-E164)=0,"",IF(E165="",$A$6-E164,E165-E164))</f>
        <v>44089</v>
      </c>
      <c r="I164" s="173">
        <f>+IF(D164="H",IF(E164&gt;A164,A164,E164),IF(E164&lt;A164,A164,E164))</f>
        <v/>
      </c>
      <c r="J164" t="str">
        <f>IF(I164="","",G164)</f>
        <v/>
      </c>
      <c r="K164" s="124"/>
      <c r="L164" s="136">
        <f>IF(H164="",0,(IF(G164="D",0,(F164*H164)/100)))</f>
        <v>68337950</v>
      </c>
      <c r="M164" s="136">
        <f>ROUND(IF(L164=0,(IF(H164="",0,((IF(E164&lt;$L$4,IF(ABS(F164)&lt;$N$2,0,ROUND(((ABS(F164)-$N$2)*H164)/100,2)),IF(ABS(F164)&lt;$N$4,0,ROUND(((ABS(F164)-$N$4)*H164)/100,2))))))),0),2)</f>
        <v>0</v>
      </c>
      <c r="N164" s="136">
        <f>ROUND(IF(H164="",0,((IF(L164=0,(IF(E164&lt;$L$4,IF(ABS(F164)&gt;$N$2,ROUND(($N$2*H164/100),2),ABS(F164)*H164/100),IF(ABS(F164)&gt;$N$4,ROUND(($N$4*H164/100),2),ABS(F164)*H164/100))),0)))),2)</f>
        <v>0</v>
      </c>
      <c r="O164" s="137"/>
      <c r="P164" s="136">
        <f>IF(J164="D",IF(H164="",0,F164),0)</f>
        <v>0</v>
      </c>
      <c r="Q164" s="137"/>
    </row>
    <row r="165" spans="1:17" customHeight="1" ht="13.2">
      <c r="A165" s="143">
        <f>+'LIQ 1'!B165</f>
        <v/>
      </c>
      <c r="B165" s="143">
        <f>+'LIQ 1'!C165</f>
        <v>0</v>
      </c>
      <c r="C165" s="144">
        <f>+'LIQ 1'!D165</f>
        <v/>
      </c>
      <c r="D165" s="143">
        <f>+'LIQ 1'!E165</f>
        <v>0</v>
      </c>
      <c r="E165" s="143">
        <f>+'LIQ 1'!F165</f>
        <v/>
      </c>
      <c r="F165" s="2">
        <f>ABS(IF(G164="D",IF(D165="D",F164+C165,-F164+C165),IF(D165="D",F164-C165,F164+C165)))</f>
        <v>155000</v>
      </c>
      <c r="G165" s="121" t="b">
        <f>IF(G164="D",IF(D165="D",IF((F164+C165)&gt;0,"D","H"),IF(D165="H",IF((F164-C165)&gt;0,"D","H"))),IF(D165="D",IF((F164-C165)&gt;0,"H","D"),IF(D165="H",IF((F164-C165)&gt;0,"H","H"))))</f>
        <v>0</v>
      </c>
      <c r="H165" s="122">
        <f>+IF(IF(E166="",$A$6-E165,E166-E165)=0,"",IF(E166="",$A$6-E165,E166-E165))</f>
        <v>44089</v>
      </c>
      <c r="I165" s="173">
        <f>+IF(D165="H",IF(E165&gt;A165,A165,E165),IF(E165&lt;A165,A165,E165))</f>
        <v/>
      </c>
      <c r="J165" t="str">
        <f>IF(I165="","",G165)</f>
        <v/>
      </c>
      <c r="K165" s="124"/>
      <c r="L165" s="136">
        <f>IF(H165="",0,(IF(G165="D",0,(F165*H165)/100)))</f>
        <v>68337950</v>
      </c>
      <c r="M165" s="136">
        <f>ROUND(IF(L165=0,(IF(H165="",0,((IF(E165&lt;$L$4,IF(ABS(F165)&lt;$N$2,0,ROUND(((ABS(F165)-$N$2)*H165)/100,2)),IF(ABS(F165)&lt;$N$4,0,ROUND(((ABS(F165)-$N$4)*H165)/100,2))))))),0),2)</f>
        <v>0</v>
      </c>
      <c r="N165" s="136">
        <f>ROUND(IF(H165="",0,((IF(L165=0,(IF(E165&lt;$L$4,IF(ABS(F165)&gt;$N$2,ROUND(($N$2*H165/100),2),ABS(F165)*H165/100),IF(ABS(F165)&gt;$N$4,ROUND(($N$4*H165/100),2),ABS(F165)*H165/100))),0)))),2)</f>
        <v>0</v>
      </c>
      <c r="O165" s="137"/>
      <c r="P165" s="136">
        <f>IF(J165="D",IF(H165="",0,F165),0)</f>
        <v>0</v>
      </c>
      <c r="Q165" s="137"/>
    </row>
    <row r="166" spans="1:17" customHeight="1" ht="13.2">
      <c r="A166" s="143">
        <f>+'LIQ 1'!B166</f>
        <v/>
      </c>
      <c r="B166" s="143">
        <f>+'LIQ 1'!C166</f>
        <v>0</v>
      </c>
      <c r="C166" s="144">
        <f>+'LIQ 1'!D166</f>
        <v/>
      </c>
      <c r="D166" s="143">
        <f>+'LIQ 1'!E166</f>
        <v>0</v>
      </c>
      <c r="E166" s="143">
        <f>+'LIQ 1'!F166</f>
        <v/>
      </c>
      <c r="F166" s="2">
        <f>ABS(IF(G165="D",IF(D166="D",F165+C166,-F165+C166),IF(D166="D",F165-C166,F165+C166)))</f>
        <v>155000</v>
      </c>
      <c r="G166" s="121" t="b">
        <f>IF(G165="D",IF(D166="D",IF((F165+C166)&gt;0,"D","H"),IF(D166="H",IF((F165-C166)&gt;0,"D","H"))),IF(D166="D",IF((F165-C166)&gt;0,"H","D"),IF(D166="H",IF((F165-C166)&gt;0,"H","H"))))</f>
        <v>0</v>
      </c>
      <c r="H166" s="122">
        <f>+IF(IF(E167="",$A$6-E166,E167-E166)=0,"",IF(E167="",$A$6-E166,E167-E166))</f>
        <v>44089</v>
      </c>
      <c r="I166" s="173">
        <f>+IF(D166="H",IF(E166&gt;A166,A166,E166),IF(E166&lt;A166,A166,E166))</f>
        <v/>
      </c>
      <c r="J166" t="str">
        <f>IF(I166="","",G166)</f>
        <v/>
      </c>
      <c r="K166" s="124"/>
      <c r="L166" s="136">
        <f>IF(H166="",0,(IF(G166="D",0,(F166*H166)/100)))</f>
        <v>68337950</v>
      </c>
      <c r="M166" s="136">
        <f>ROUND(IF(L166=0,(IF(H166="",0,((IF(E166&lt;$L$4,IF(ABS(F166)&lt;$N$2,0,ROUND(((ABS(F166)-$N$2)*H166)/100,2)),IF(ABS(F166)&lt;$N$4,0,ROUND(((ABS(F166)-$N$4)*H166)/100,2))))))),0),2)</f>
        <v>0</v>
      </c>
      <c r="N166" s="136">
        <f>ROUND(IF(H166="",0,((IF(L166=0,(IF(E166&lt;$L$4,IF(ABS(F166)&gt;$N$2,ROUND(($N$2*H166/100),2),ABS(F166)*H166/100),IF(ABS(F166)&gt;$N$4,ROUND(($N$4*H166/100),2),ABS(F166)*H166/100))),0)))),2)</f>
        <v>0</v>
      </c>
      <c r="O166" s="137"/>
      <c r="P166" s="136">
        <f>IF(J166="D",IF(H166="",0,F166),0)</f>
        <v>0</v>
      </c>
      <c r="Q166" s="137"/>
    </row>
    <row r="167" spans="1:17" customHeight="1" ht="13.2">
      <c r="A167" s="143">
        <f>+'LIQ 1'!B167</f>
        <v/>
      </c>
      <c r="B167" s="143">
        <f>+'LIQ 1'!C167</f>
        <v>0</v>
      </c>
      <c r="C167" s="144">
        <f>+'LIQ 1'!D167</f>
        <v/>
      </c>
      <c r="D167" s="143">
        <f>+'LIQ 1'!E167</f>
        <v>0</v>
      </c>
      <c r="E167" s="143">
        <f>+'LIQ 1'!F167</f>
        <v/>
      </c>
      <c r="F167" s="2">
        <f>ABS(IF(G166="D",IF(D167="D",F166+C167,-F166+C167),IF(D167="D",F166-C167,F166+C167)))</f>
        <v>155000</v>
      </c>
      <c r="G167" s="121" t="b">
        <f>IF(G166="D",IF(D167="D",IF((F166+C167)&gt;0,"D","H"),IF(D167="H",IF((F166-C167)&gt;0,"D","H"))),IF(D167="D",IF((F166-C167)&gt;0,"H","D"),IF(D167="H",IF((F166-C167)&gt;0,"H","H"))))</f>
        <v>0</v>
      </c>
      <c r="H167" s="122">
        <f>+IF(IF(E168="",$A$6-E167,E168-E167)=0,"",IF(E168="",$A$6-E167,E168-E167))</f>
        <v>44089</v>
      </c>
      <c r="I167" s="173">
        <f>+IF(D167="H",IF(E167&gt;A167,A167,E167),IF(E167&lt;A167,A167,E167))</f>
        <v/>
      </c>
      <c r="J167" t="str">
        <f>IF(I167="","",G167)</f>
        <v/>
      </c>
      <c r="K167" s="124"/>
      <c r="L167" s="136">
        <f>IF(H167="",0,(IF(G167="D",0,(F167*H167)/100)))</f>
        <v>68337950</v>
      </c>
      <c r="M167" s="136">
        <f>ROUND(IF(L167=0,(IF(H167="",0,((IF(E167&lt;$L$4,IF(ABS(F167)&lt;$N$2,0,ROUND(((ABS(F167)-$N$2)*H167)/100,2)),IF(ABS(F167)&lt;$N$4,0,ROUND(((ABS(F167)-$N$4)*H167)/100,2))))))),0),2)</f>
        <v>0</v>
      </c>
      <c r="N167" s="136">
        <f>ROUND(IF(H167="",0,((IF(L167=0,(IF(E167&lt;$L$4,IF(ABS(F167)&gt;$N$2,ROUND(($N$2*H167/100),2),ABS(F167)*H167/100),IF(ABS(F167)&gt;$N$4,ROUND(($N$4*H167/100),2),ABS(F167)*H167/100))),0)))),2)</f>
        <v>0</v>
      </c>
      <c r="O167" s="137"/>
      <c r="P167" s="136">
        <f>IF(J167="D",IF(H167="",0,F167),0)</f>
        <v>0</v>
      </c>
      <c r="Q167" s="137"/>
    </row>
    <row r="168" spans="1:17" customHeight="1" ht="13.2">
      <c r="A168" s="143">
        <f>+'LIQ 1'!B168</f>
        <v/>
      </c>
      <c r="B168" s="143">
        <f>+'LIQ 1'!C168</f>
        <v>0</v>
      </c>
      <c r="C168" s="144">
        <f>+'LIQ 1'!D168</f>
        <v/>
      </c>
      <c r="D168" s="143">
        <f>+'LIQ 1'!E168</f>
        <v>0</v>
      </c>
      <c r="E168" s="143">
        <f>+'LIQ 1'!F168</f>
        <v/>
      </c>
      <c r="F168" s="2">
        <f>ABS(IF(G167="D",IF(D168="D",F167+C168,-F167+C168),IF(D168="D",F167-C168,F167+C168)))</f>
        <v>155000</v>
      </c>
      <c r="G168" s="121" t="b">
        <f>IF(G167="D",IF(D168="D",IF((F167+C168)&gt;0,"D","H"),IF(D168="H",IF((F167-C168)&gt;0,"D","H"))),IF(D168="D",IF((F167-C168)&gt;0,"H","D"),IF(D168="H",IF((F167-C168)&gt;0,"H","H"))))</f>
        <v>0</v>
      </c>
      <c r="H168" s="122">
        <f>+IF(IF(E169="",$A$6-E168,E169-E168)=0,"",IF(E169="",$A$6-E168,E169-E168))</f>
        <v>44089</v>
      </c>
      <c r="I168" s="173">
        <f>+IF(D168="H",IF(E168&gt;A168,A168,E168),IF(E168&lt;A168,A168,E168))</f>
        <v/>
      </c>
      <c r="J168" t="str">
        <f>IF(I168="","",G168)</f>
        <v/>
      </c>
      <c r="K168" s="124"/>
      <c r="L168" s="136">
        <f>IF(H168="",0,(IF(G168="D",0,(F168*H168)/100)))</f>
        <v>68337950</v>
      </c>
      <c r="M168" s="136">
        <f>ROUND(IF(L168=0,(IF(H168="",0,((IF(E168&lt;$L$4,IF(ABS(F168)&lt;$N$2,0,ROUND(((ABS(F168)-$N$2)*H168)/100,2)),IF(ABS(F168)&lt;$N$4,0,ROUND(((ABS(F168)-$N$4)*H168)/100,2))))))),0),2)</f>
        <v>0</v>
      </c>
      <c r="N168" s="136">
        <f>ROUND(IF(H168="",0,((IF(L168=0,(IF(E168&lt;$L$4,IF(ABS(F168)&gt;$N$2,ROUND(($N$2*H168/100),2),ABS(F168)*H168/100),IF(ABS(F168)&gt;$N$4,ROUND(($N$4*H168/100),2),ABS(F168)*H168/100))),0)))),2)</f>
        <v>0</v>
      </c>
      <c r="O168" s="137"/>
      <c r="P168" s="136">
        <f>IF(J168="D",IF(H168="",0,F168),0)</f>
        <v>0</v>
      </c>
      <c r="Q168" s="137"/>
    </row>
    <row r="169" spans="1:17" customHeight="1" ht="13.2">
      <c r="A169" s="143">
        <f>+'LIQ 1'!B169</f>
        <v/>
      </c>
      <c r="B169" s="143">
        <f>+'LIQ 1'!C169</f>
        <v>0</v>
      </c>
      <c r="C169" s="144">
        <f>+'LIQ 1'!D169</f>
        <v/>
      </c>
      <c r="D169" s="143">
        <f>+'LIQ 1'!E169</f>
        <v>0</v>
      </c>
      <c r="E169" s="143">
        <f>+'LIQ 1'!F169</f>
        <v/>
      </c>
      <c r="F169" s="2">
        <f>ABS(IF(G168="D",IF(D169="D",F168+C169,-F168+C169),IF(D169="D",F168-C169,F168+C169)))</f>
        <v>155000</v>
      </c>
      <c r="G169" s="121" t="b">
        <f>IF(G168="D",IF(D169="D",IF((F168+C169)&gt;0,"D","H"),IF(D169="H",IF((F168-C169)&gt;0,"D","H"))),IF(D169="D",IF((F168-C169)&gt;0,"H","D"),IF(D169="H",IF((F168-C169)&gt;0,"H","H"))))</f>
        <v>0</v>
      </c>
      <c r="H169" s="122">
        <f>+IF(IF(E170="",$A$6-E169,E170-E169)=0,"",IF(E170="",$A$6-E169,E170-E169))</f>
        <v>44089</v>
      </c>
      <c r="I169" s="173">
        <f>+IF(D169="H",IF(E169&gt;A169,A169,E169),IF(E169&lt;A169,A169,E169))</f>
        <v/>
      </c>
      <c r="J169" t="str">
        <f>IF(I169="","",G169)</f>
        <v/>
      </c>
      <c r="K169" s="124"/>
      <c r="L169" s="136">
        <f>IF(H169="",0,(IF(G169="D",0,(F169*H169)/100)))</f>
        <v>68337950</v>
      </c>
      <c r="M169" s="136">
        <f>ROUND(IF(L169=0,(IF(H169="",0,((IF(E169&lt;$L$4,IF(ABS(F169)&lt;$N$2,0,ROUND(((ABS(F169)-$N$2)*H169)/100,2)),IF(ABS(F169)&lt;$N$4,0,ROUND(((ABS(F169)-$N$4)*H169)/100,2))))))),0),2)</f>
        <v>0</v>
      </c>
      <c r="N169" s="136">
        <f>ROUND(IF(H169="",0,((IF(L169=0,(IF(E169&lt;$L$4,IF(ABS(F169)&gt;$N$2,ROUND(($N$2*H169/100),2),ABS(F169)*H169/100),IF(ABS(F169)&gt;$N$4,ROUND(($N$4*H169/100),2),ABS(F169)*H169/100))),0)))),2)</f>
        <v>0</v>
      </c>
      <c r="O169" s="137"/>
      <c r="P169" s="136">
        <f>IF(J169="D",IF(H169="",0,F169),0)</f>
        <v>0</v>
      </c>
      <c r="Q169" s="137"/>
    </row>
    <row r="170" spans="1:17" customHeight="1" ht="13.2">
      <c r="A170" s="143">
        <f>+'LIQ 1'!B170</f>
        <v/>
      </c>
      <c r="B170" s="143">
        <f>+'LIQ 1'!C170</f>
        <v>0</v>
      </c>
      <c r="C170" s="144">
        <f>+'LIQ 1'!D170</f>
        <v/>
      </c>
      <c r="D170" s="143">
        <f>+'LIQ 1'!E170</f>
        <v>0</v>
      </c>
      <c r="E170" s="143">
        <f>+'LIQ 1'!F170</f>
        <v/>
      </c>
      <c r="F170" s="2">
        <f>ABS(IF(G169="D",IF(D170="D",F169+C170,-F169+C170),IF(D170="D",F169-C170,F169+C170)))</f>
        <v>155000</v>
      </c>
      <c r="G170" s="121" t="b">
        <f>IF(G169="D",IF(D170="D",IF((F169+C170)&gt;0,"D","H"),IF(D170="H",IF((F169-C170)&gt;0,"D","H"))),IF(D170="D",IF((F169-C170)&gt;0,"H","D"),IF(D170="H",IF((F169-C170)&gt;0,"H","H"))))</f>
        <v>0</v>
      </c>
      <c r="H170" s="122">
        <f>+IF(IF(E171="",$A$6-E170,E171-E170)=0,"",IF(E171="",$A$6-E170,E171-E170))</f>
        <v>44089</v>
      </c>
      <c r="I170" s="173">
        <f>+IF(D170="H",IF(E170&gt;A170,A170,E170),IF(E170&lt;A170,A170,E170))</f>
        <v/>
      </c>
      <c r="J170" t="str">
        <f>IF(I170="","",G170)</f>
        <v/>
      </c>
      <c r="K170" s="124"/>
      <c r="L170" s="136">
        <f>IF(H170="",0,(IF(G170="D",0,(F170*H170)/100)))</f>
        <v>68337950</v>
      </c>
      <c r="M170" s="136">
        <f>ROUND(IF(L170=0,(IF(H170="",0,((IF(E170&lt;$L$4,IF(ABS(F170)&lt;$N$2,0,ROUND(((ABS(F170)-$N$2)*H170)/100,2)),IF(ABS(F170)&lt;$N$4,0,ROUND(((ABS(F170)-$N$4)*H170)/100,2))))))),0),2)</f>
        <v>0</v>
      </c>
      <c r="N170" s="136">
        <f>ROUND(IF(H170="",0,((IF(L170=0,(IF(E170&lt;$L$4,IF(ABS(F170)&gt;$N$2,ROUND(($N$2*H170/100),2),ABS(F170)*H170/100),IF(ABS(F170)&gt;$N$4,ROUND(($N$4*H170/100),2),ABS(F170)*H170/100))),0)))),2)</f>
        <v>0</v>
      </c>
      <c r="O170" s="137"/>
      <c r="P170" s="136">
        <f>IF(J170="D",IF(H170="",0,F170),0)</f>
        <v>0</v>
      </c>
      <c r="Q170" s="137"/>
    </row>
    <row r="171" spans="1:17" customHeight="1" ht="13.2">
      <c r="A171" s="143">
        <f>+'LIQ 1'!B171</f>
        <v/>
      </c>
      <c r="B171" s="143">
        <f>+'LIQ 1'!C171</f>
        <v>0</v>
      </c>
      <c r="C171" s="144">
        <f>+'LIQ 1'!D171</f>
        <v/>
      </c>
      <c r="D171" s="143">
        <f>+'LIQ 1'!E171</f>
        <v>0</v>
      </c>
      <c r="E171" s="143">
        <f>+'LIQ 1'!F171</f>
        <v/>
      </c>
      <c r="F171" s="2">
        <f>ABS(IF(G170="D",IF(D171="D",F170+C171,-F170+C171),IF(D171="D",F170-C171,F170+C171)))</f>
        <v>155000</v>
      </c>
      <c r="G171" s="121" t="b">
        <f>IF(G170="D",IF(D171="D",IF((F170+C171)&gt;0,"D","H"),IF(D171="H",IF((F170-C171)&gt;0,"D","H"))),IF(D171="D",IF((F170-C171)&gt;0,"H","D"),IF(D171="H",IF((F170-C171)&gt;0,"H","H"))))</f>
        <v>0</v>
      </c>
      <c r="H171" s="122">
        <f>+IF(IF(E172="",$A$6-E171,E172-E171)=0,"",IF(E172="",$A$6-E171,E172-E171))</f>
        <v>44089</v>
      </c>
      <c r="I171" s="173">
        <f>+IF(D171="H",IF(E171&gt;A171,A171,E171),IF(E171&lt;A171,A171,E171))</f>
        <v/>
      </c>
      <c r="J171" t="str">
        <f>IF(I171="","",G171)</f>
        <v/>
      </c>
      <c r="K171" s="124"/>
      <c r="L171" s="136">
        <f>IF(H171="",0,(IF(G171="D",0,(F171*H171)/100)))</f>
        <v>68337950</v>
      </c>
      <c r="M171" s="136">
        <f>ROUND(IF(L171=0,(IF(H171="",0,((IF(E171&lt;$L$4,IF(ABS(F171)&lt;$N$2,0,ROUND(((ABS(F171)-$N$2)*H171)/100,2)),IF(ABS(F171)&lt;$N$4,0,ROUND(((ABS(F171)-$N$4)*H171)/100,2))))))),0),2)</f>
        <v>0</v>
      </c>
      <c r="N171" s="136">
        <f>ROUND(IF(H171="",0,((IF(L171=0,(IF(E171&lt;$L$4,IF(ABS(F171)&gt;$N$2,ROUND(($N$2*H171/100),2),ABS(F171)*H171/100),IF(ABS(F171)&gt;$N$4,ROUND(($N$4*H171/100),2),ABS(F171)*H171/100))),0)))),2)</f>
        <v>0</v>
      </c>
      <c r="O171" s="137"/>
      <c r="P171" s="136">
        <f>IF(J171="D",IF(H171="",0,F171),0)</f>
        <v>0</v>
      </c>
      <c r="Q171" s="137"/>
    </row>
    <row r="172" spans="1:17" customHeight="1" ht="13.2">
      <c r="A172" s="143">
        <f>+'LIQ 1'!B172</f>
        <v/>
      </c>
      <c r="B172" s="143">
        <f>+'LIQ 1'!C172</f>
        <v>0</v>
      </c>
      <c r="C172" s="144">
        <f>+'LIQ 1'!D172</f>
        <v/>
      </c>
      <c r="D172" s="143">
        <f>+'LIQ 1'!E172</f>
        <v>0</v>
      </c>
      <c r="E172" s="143">
        <f>+'LIQ 1'!F172</f>
        <v/>
      </c>
      <c r="F172" s="2">
        <f>ABS(IF(G171="D",IF(D172="D",F171+C172,-F171+C172),IF(D172="D",F171-C172,F171+C172)))</f>
        <v>155000</v>
      </c>
      <c r="G172" s="121" t="b">
        <f>IF(G171="D",IF(D172="D",IF((F171+C172)&gt;0,"D","H"),IF(D172="H",IF((F171-C172)&gt;0,"D","H"))),IF(D172="D",IF((F171-C172)&gt;0,"H","D"),IF(D172="H",IF((F171-C172)&gt;0,"H","H"))))</f>
        <v>0</v>
      </c>
      <c r="H172" s="122">
        <f>+IF(IF(E173="",$A$6-E172,E173-E172)=0,"",IF(E173="",$A$6-E172,E173-E172))</f>
        <v>44089</v>
      </c>
      <c r="I172" s="173">
        <f>+IF(D172="H",IF(E172&gt;A172,A172,E172),IF(E172&lt;A172,A172,E172))</f>
        <v/>
      </c>
      <c r="J172" t="str">
        <f>IF(I172="","",G172)</f>
        <v/>
      </c>
      <c r="K172" s="124"/>
      <c r="L172" s="136">
        <f>IF(H172="",0,(IF(G172="D",0,(F172*H172)/100)))</f>
        <v>68337950</v>
      </c>
      <c r="M172" s="136">
        <f>ROUND(IF(L172=0,(IF(H172="",0,((IF(E172&lt;$L$4,IF(ABS(F172)&lt;$N$2,0,ROUND(((ABS(F172)-$N$2)*H172)/100,2)),IF(ABS(F172)&lt;$N$4,0,ROUND(((ABS(F172)-$N$4)*H172)/100,2))))))),0),2)</f>
        <v>0</v>
      </c>
      <c r="N172" s="136">
        <f>ROUND(IF(H172="",0,((IF(L172=0,(IF(E172&lt;$L$4,IF(ABS(F172)&gt;$N$2,ROUND(($N$2*H172/100),2),ABS(F172)*H172/100),IF(ABS(F172)&gt;$N$4,ROUND(($N$4*H172/100),2),ABS(F172)*H172/100))),0)))),2)</f>
        <v>0</v>
      </c>
      <c r="O172" s="137"/>
      <c r="P172" s="136">
        <f>IF(J172="D",IF(H172="",0,F172),0)</f>
        <v>0</v>
      </c>
      <c r="Q172" s="137"/>
    </row>
    <row r="173" spans="1:17" customHeight="1" ht="13.2">
      <c r="A173" s="143">
        <f>+'LIQ 1'!B173</f>
        <v/>
      </c>
      <c r="B173" s="143">
        <f>+'LIQ 1'!C173</f>
        <v>0</v>
      </c>
      <c r="C173" s="144">
        <f>+'LIQ 1'!D173</f>
        <v/>
      </c>
      <c r="D173" s="143">
        <f>+'LIQ 1'!E173</f>
        <v>0</v>
      </c>
      <c r="E173" s="143">
        <f>+'LIQ 1'!F173</f>
        <v/>
      </c>
      <c r="F173" s="2">
        <f>ABS(IF(G172="D",IF(D173="D",F172+C173,-F172+C173),IF(D173="D",F172-C173,F172+C173)))</f>
        <v>155000</v>
      </c>
      <c r="G173" s="121" t="b">
        <f>IF(G172="D",IF(D173="D",IF((F172+C173)&gt;0,"D","H"),IF(D173="H",IF((F172-C173)&gt;0,"D","H"))),IF(D173="D",IF((F172-C173)&gt;0,"H","D"),IF(D173="H",IF((F172-C173)&gt;0,"H","H"))))</f>
        <v>0</v>
      </c>
      <c r="H173" s="122">
        <f>+IF(IF(E174="",$A$6-E173,E174-E173)=0,"",IF(E174="",$A$6-E173,E174-E173))</f>
        <v>44089</v>
      </c>
      <c r="I173" s="173">
        <f>+IF(D173="H",IF(E173&gt;A173,A173,E173),IF(E173&lt;A173,A173,E173))</f>
        <v/>
      </c>
      <c r="J173" t="str">
        <f>IF(I173="","",G173)</f>
        <v/>
      </c>
      <c r="K173" s="124"/>
      <c r="L173" s="136">
        <f>IF(H173="",0,(IF(G173="D",0,(F173*H173)/100)))</f>
        <v>68337950</v>
      </c>
      <c r="M173" s="136">
        <f>ROUND(IF(L173=0,(IF(H173="",0,((IF(E173&lt;$L$4,IF(ABS(F173)&lt;$N$2,0,ROUND(((ABS(F173)-$N$2)*H173)/100,2)),IF(ABS(F173)&lt;$N$4,0,ROUND(((ABS(F173)-$N$4)*H173)/100,2))))))),0),2)</f>
        <v>0</v>
      </c>
      <c r="N173" s="136">
        <f>ROUND(IF(H173="",0,((IF(L173=0,(IF(E173&lt;$L$4,IF(ABS(F173)&gt;$N$2,ROUND(($N$2*H173/100),2),ABS(F173)*H173/100),IF(ABS(F173)&gt;$N$4,ROUND(($N$4*H173/100),2),ABS(F173)*H173/100))),0)))),2)</f>
        <v>0</v>
      </c>
      <c r="O173" s="137"/>
      <c r="P173" s="136">
        <f>IF(J173="D",IF(H173="",0,F173),0)</f>
        <v>0</v>
      </c>
      <c r="Q173" s="137"/>
    </row>
    <row r="174" spans="1:17" customHeight="1" ht="13.2">
      <c r="A174" s="143">
        <f>+'LIQ 1'!B174</f>
        <v/>
      </c>
      <c r="B174" s="143">
        <f>+'LIQ 1'!C174</f>
        <v>0</v>
      </c>
      <c r="C174" s="144">
        <f>+'LIQ 1'!D174</f>
        <v/>
      </c>
      <c r="D174" s="143">
        <f>+'LIQ 1'!E174</f>
        <v>0</v>
      </c>
      <c r="E174" s="143">
        <f>+'LIQ 1'!F174</f>
        <v/>
      </c>
      <c r="F174" s="2">
        <f>ABS(IF(G173="D",IF(D174="D",F173+C174,-F173+C174),IF(D174="D",F173-C174,F173+C174)))</f>
        <v>155000</v>
      </c>
      <c r="G174" s="121" t="b">
        <f>IF(G173="D",IF(D174="D",IF((F173+C174)&gt;0,"D","H"),IF(D174="H",IF((F173-C174)&gt;0,"D","H"))),IF(D174="D",IF((F173-C174)&gt;0,"H","D"),IF(D174="H",IF((F173-C174)&gt;0,"H","H"))))</f>
        <v>0</v>
      </c>
      <c r="H174" s="122">
        <f>+IF(IF(E175="",$A$6-E174,E175-E174)=0,"",IF(E175="",$A$6-E174,E175-E174))</f>
        <v>44089</v>
      </c>
      <c r="I174" s="173">
        <f>+IF(D174="H",IF(E174&gt;A174,A174,E174),IF(E174&lt;A174,A174,E174))</f>
        <v/>
      </c>
      <c r="J174" t="str">
        <f>IF(I174="","",G174)</f>
        <v/>
      </c>
      <c r="K174" s="124"/>
      <c r="L174" s="136">
        <f>IF(H174="",0,(IF(G174="D",0,(F174*H174)/100)))</f>
        <v>68337950</v>
      </c>
      <c r="M174" s="136">
        <f>ROUND(IF(L174=0,(IF(H174="",0,((IF(E174&lt;$L$4,IF(ABS(F174)&lt;$N$2,0,ROUND(((ABS(F174)-$N$2)*H174)/100,2)),IF(ABS(F174)&lt;$N$4,0,ROUND(((ABS(F174)-$N$4)*H174)/100,2))))))),0),2)</f>
        <v>0</v>
      </c>
      <c r="N174" s="136">
        <f>ROUND(IF(H174="",0,((IF(L174=0,(IF(E174&lt;$L$4,IF(ABS(F174)&gt;$N$2,ROUND(($N$2*H174/100),2),ABS(F174)*H174/100),IF(ABS(F174)&gt;$N$4,ROUND(($N$4*H174/100),2),ABS(F174)*H174/100))),0)))),2)</f>
        <v>0</v>
      </c>
      <c r="O174" s="137"/>
      <c r="P174" s="136">
        <f>IF(J174="D",IF(H174="",0,F174),0)</f>
        <v>0</v>
      </c>
      <c r="Q174" s="137"/>
    </row>
    <row r="175" spans="1:17" customHeight="1" ht="13.2">
      <c r="A175" s="143">
        <f>+'LIQ 1'!B175</f>
        <v/>
      </c>
      <c r="B175" s="143">
        <f>+'LIQ 1'!C175</f>
        <v>0</v>
      </c>
      <c r="C175" s="144">
        <f>+'LIQ 1'!D175</f>
        <v/>
      </c>
      <c r="D175" s="143">
        <f>+'LIQ 1'!E175</f>
        <v>0</v>
      </c>
      <c r="E175" s="143">
        <f>+'LIQ 1'!F175</f>
        <v/>
      </c>
      <c r="F175" s="2">
        <f>ABS(IF(G174="D",IF(D175="D",F174+C175,-F174+C175),IF(D175="D",F174-C175,F174+C175)))</f>
        <v>155000</v>
      </c>
      <c r="G175" s="121" t="b">
        <f>IF(G174="D",IF(D175="D",IF((F174+C175)&gt;0,"D","H"),IF(D175="H",IF((F174-C175)&gt;0,"D","H"))),IF(D175="D",IF((F174-C175)&gt;0,"H","D"),IF(D175="H",IF((F174-C175)&gt;0,"H","H"))))</f>
        <v>0</v>
      </c>
      <c r="H175" s="122">
        <f>+IF(IF(E176="",$A$6-E175,E176-E175)=0,"",IF(E176="",$A$6-E175,E176-E175))</f>
        <v>44089</v>
      </c>
      <c r="I175" s="173">
        <f>+IF(D175="H",IF(E175&gt;A175,A175,E175),IF(E175&lt;A175,A175,E175))</f>
        <v/>
      </c>
      <c r="J175" t="str">
        <f>IF(I175="","",G175)</f>
        <v/>
      </c>
      <c r="K175" s="124"/>
      <c r="L175" s="136">
        <f>IF(H175="",0,(IF(G175="D",0,(F175*H175)/100)))</f>
        <v>68337950</v>
      </c>
      <c r="M175" s="136">
        <f>ROUND(IF(L175=0,(IF(H175="",0,((IF(E175&lt;$L$4,IF(ABS(F175)&lt;$N$2,0,ROUND(((ABS(F175)-$N$2)*H175)/100,2)),IF(ABS(F175)&lt;$N$4,0,ROUND(((ABS(F175)-$N$4)*H175)/100,2))))))),0),2)</f>
        <v>0</v>
      </c>
      <c r="N175" s="136">
        <f>ROUND(IF(H175="",0,((IF(L175=0,(IF(E175&lt;$L$4,IF(ABS(F175)&gt;$N$2,ROUND(($N$2*H175/100),2),ABS(F175)*H175/100),IF(ABS(F175)&gt;$N$4,ROUND(($N$4*H175/100),2),ABS(F175)*H175/100))),0)))),2)</f>
        <v>0</v>
      </c>
      <c r="O175" s="137"/>
      <c r="P175" s="136">
        <f>IF(J175="D",IF(H175="",0,F175),0)</f>
        <v>0</v>
      </c>
      <c r="Q175" s="137"/>
    </row>
    <row r="176" spans="1:17" customHeight="1" ht="13.2">
      <c r="A176" s="143">
        <f>+'LIQ 1'!B176</f>
        <v/>
      </c>
      <c r="B176" s="143">
        <f>+'LIQ 1'!C176</f>
        <v>0</v>
      </c>
      <c r="C176" s="144">
        <f>+'LIQ 1'!D176</f>
        <v/>
      </c>
      <c r="D176" s="143">
        <f>+'LIQ 1'!E176</f>
        <v>0</v>
      </c>
      <c r="E176" s="143">
        <f>+'LIQ 1'!F176</f>
        <v/>
      </c>
      <c r="F176" s="2">
        <f>ABS(IF(G175="D",IF(D176="D",F175+C176,-F175+C176),IF(D176="D",F175-C176,F175+C176)))</f>
        <v>155000</v>
      </c>
      <c r="G176" s="121" t="b">
        <f>IF(G175="D",IF(D176="D",IF((F175+C176)&gt;0,"D","H"),IF(D176="H",IF((F175-C176)&gt;0,"D","H"))),IF(D176="D",IF((F175-C176)&gt;0,"H","D"),IF(D176="H",IF((F175-C176)&gt;0,"H","H"))))</f>
        <v>0</v>
      </c>
      <c r="H176" s="122">
        <f>+IF(IF(E177="",$A$6-E176,E177-E176)=0,"",IF(E177="",$A$6-E176,E177-E176))</f>
        <v>44089</v>
      </c>
      <c r="I176" s="173">
        <f>+IF(D176="H",IF(E176&gt;A176,A176,E176),IF(E176&lt;A176,A176,E176))</f>
        <v/>
      </c>
      <c r="J176" t="str">
        <f>IF(I176="","",G176)</f>
        <v/>
      </c>
      <c r="K176" s="124"/>
      <c r="L176" s="136">
        <f>IF(H176="",0,(IF(G176="D",0,(F176*H176)/100)))</f>
        <v>68337950</v>
      </c>
      <c r="M176" s="136">
        <f>ROUND(IF(L176=0,(IF(H176="",0,((IF(E176&lt;$L$4,IF(ABS(F176)&lt;$N$2,0,ROUND(((ABS(F176)-$N$2)*H176)/100,2)),IF(ABS(F176)&lt;$N$4,0,ROUND(((ABS(F176)-$N$4)*H176)/100,2))))))),0),2)</f>
        <v>0</v>
      </c>
      <c r="N176" s="136">
        <f>ROUND(IF(H176="",0,((IF(L176=0,(IF(E176&lt;$L$4,IF(ABS(F176)&gt;$N$2,ROUND(($N$2*H176/100),2),ABS(F176)*H176/100),IF(ABS(F176)&gt;$N$4,ROUND(($N$4*H176/100),2),ABS(F176)*H176/100))),0)))),2)</f>
        <v>0</v>
      </c>
      <c r="O176" s="137"/>
      <c r="P176" s="136">
        <f>IF(J176="D",IF(H176="",0,F176),0)</f>
        <v>0</v>
      </c>
      <c r="Q176" s="137"/>
    </row>
    <row r="177" spans="1:17" customHeight="1" ht="13.2">
      <c r="A177" s="143">
        <f>+'LIQ 1'!B177</f>
        <v/>
      </c>
      <c r="B177" s="143">
        <f>+'LIQ 1'!C177</f>
        <v>0</v>
      </c>
      <c r="C177" s="144">
        <f>+'LIQ 1'!D177</f>
        <v/>
      </c>
      <c r="D177" s="143">
        <f>+'LIQ 1'!E177</f>
        <v>0</v>
      </c>
      <c r="E177" s="143">
        <f>+'LIQ 1'!F177</f>
        <v/>
      </c>
      <c r="F177" s="2">
        <f>ABS(IF(G176="D",IF(D177="D",F176+C177,-F176+C177),IF(D177="D",F176-C177,F176+C177)))</f>
        <v>155000</v>
      </c>
      <c r="G177" s="121" t="b">
        <f>IF(G176="D",IF(D177="D",IF((F176+C177)&gt;0,"D","H"),IF(D177="H",IF((F176-C177)&gt;0,"D","H"))),IF(D177="D",IF((F176-C177)&gt;0,"H","D"),IF(D177="H",IF((F176-C177)&gt;0,"H","H"))))</f>
        <v>0</v>
      </c>
      <c r="H177" s="122">
        <f>+IF(IF(E178="",$A$6-E177,E178-E177)=0,"",IF(E178="",$A$6-E177,E178-E177))</f>
        <v>44089</v>
      </c>
      <c r="I177" s="173">
        <f>+IF(D177="H",IF(E177&gt;A177,A177,E177),IF(E177&lt;A177,A177,E177))</f>
        <v/>
      </c>
      <c r="J177" t="str">
        <f>IF(I177="","",G177)</f>
        <v/>
      </c>
      <c r="K177" s="124"/>
      <c r="L177" s="136">
        <f>IF(H177="",0,(IF(G177="D",0,(F177*H177)/100)))</f>
        <v>68337950</v>
      </c>
      <c r="M177" s="136">
        <f>ROUND(IF(L177=0,(IF(H177="",0,((IF(E177&lt;$L$4,IF(ABS(F177)&lt;$N$2,0,ROUND(((ABS(F177)-$N$2)*H177)/100,2)),IF(ABS(F177)&lt;$N$4,0,ROUND(((ABS(F177)-$N$4)*H177)/100,2))))))),0),2)</f>
        <v>0</v>
      </c>
      <c r="N177" s="136">
        <f>ROUND(IF(H177="",0,((IF(L177=0,(IF(E177&lt;$L$4,IF(ABS(F177)&gt;$N$2,ROUND(($N$2*H177/100),2),ABS(F177)*H177/100),IF(ABS(F177)&gt;$N$4,ROUND(($N$4*H177/100),2),ABS(F177)*H177/100))),0)))),2)</f>
        <v>0</v>
      </c>
      <c r="O177" s="137"/>
      <c r="P177" s="136">
        <f>IF(J177="D",IF(H177="",0,F177),0)</f>
        <v>0</v>
      </c>
      <c r="Q177" s="137"/>
    </row>
    <row r="178" spans="1:17" customHeight="1" ht="13.2">
      <c r="A178" s="143">
        <f>+'LIQ 1'!B178</f>
        <v/>
      </c>
      <c r="B178" s="143">
        <f>+'LIQ 1'!C178</f>
        <v>0</v>
      </c>
      <c r="C178" s="144">
        <f>+'LIQ 1'!D178</f>
        <v/>
      </c>
      <c r="D178" s="143">
        <f>+'LIQ 1'!E178</f>
        <v>0</v>
      </c>
      <c r="E178" s="143">
        <f>+'LIQ 1'!F178</f>
        <v/>
      </c>
      <c r="F178" s="2">
        <f>ABS(IF(G177="D",IF(D178="D",F177+C178,-F177+C178),IF(D178="D",F177-C178,F177+C178)))</f>
        <v>155000</v>
      </c>
      <c r="G178" s="121" t="b">
        <f>IF(G177="D",IF(D178="D",IF((F177+C178)&gt;0,"D","H"),IF(D178="H",IF((F177-C178)&gt;0,"D","H"))),IF(D178="D",IF((F177-C178)&gt;0,"H","D"),IF(D178="H",IF((F177-C178)&gt;0,"H","H"))))</f>
        <v>0</v>
      </c>
      <c r="H178" s="122">
        <f>+IF(IF(E179="",$A$6-E178,E179-E178)=0,"",IF(E179="",$A$6-E178,E179-E178))</f>
        <v>44089</v>
      </c>
      <c r="I178" s="173">
        <f>+IF(D178="H",IF(E178&gt;A178,A178,E178),IF(E178&lt;A178,A178,E178))</f>
        <v/>
      </c>
      <c r="J178" t="str">
        <f>IF(I178="","",G178)</f>
        <v/>
      </c>
      <c r="K178" s="124"/>
      <c r="L178" s="136">
        <f>IF(H178="",0,(IF(G178="D",0,(F178*H178)/100)))</f>
        <v>68337950</v>
      </c>
      <c r="M178" s="136">
        <f>ROUND(IF(L178=0,(IF(H178="",0,((IF(E178&lt;$L$4,IF(ABS(F178)&lt;$N$2,0,ROUND(((ABS(F178)-$N$2)*H178)/100,2)),IF(ABS(F178)&lt;$N$4,0,ROUND(((ABS(F178)-$N$4)*H178)/100,2))))))),0),2)</f>
        <v>0</v>
      </c>
      <c r="N178" s="136">
        <f>ROUND(IF(H178="",0,((IF(L178=0,(IF(E178&lt;$L$4,IF(ABS(F178)&gt;$N$2,ROUND(($N$2*H178/100),2),ABS(F178)*H178/100),IF(ABS(F178)&gt;$N$4,ROUND(($N$4*H178/100),2),ABS(F178)*H178/100))),0)))),2)</f>
        <v>0</v>
      </c>
      <c r="O178" s="137"/>
      <c r="P178" s="136">
        <f>IF(J178="D",IF(H178="",0,F178),0)</f>
        <v>0</v>
      </c>
      <c r="Q178" s="137"/>
    </row>
    <row r="179" spans="1:17" customHeight="1" ht="13.2">
      <c r="A179" s="143">
        <f>+'LIQ 1'!B179</f>
        <v/>
      </c>
      <c r="B179" s="143">
        <f>+'LIQ 1'!C179</f>
        <v>0</v>
      </c>
      <c r="C179" s="144">
        <f>+'LIQ 1'!D179</f>
        <v/>
      </c>
      <c r="D179" s="143">
        <f>+'LIQ 1'!E179</f>
        <v>0</v>
      </c>
      <c r="E179" s="143">
        <f>+'LIQ 1'!F179</f>
        <v/>
      </c>
      <c r="F179" s="2">
        <f>ABS(IF(G178="D",IF(D179="D",F178+C179,-F178+C179),IF(D179="D",F178-C179,F178+C179)))</f>
        <v>155000</v>
      </c>
      <c r="G179" s="121" t="b">
        <f>IF(G178="D",IF(D179="D",IF((F178+C179)&gt;0,"D","H"),IF(D179="H",IF((F178-C179)&gt;0,"D","H"))),IF(D179="D",IF((F178-C179)&gt;0,"H","D"),IF(D179="H",IF((F178-C179)&gt;0,"H","H"))))</f>
        <v>0</v>
      </c>
      <c r="H179" s="122">
        <f>+IF(IF(E180="",$A$6-E179,E180-E179)=0,"",IF(E180="",$A$6-E179,E180-E179))</f>
        <v>44089</v>
      </c>
      <c r="I179" s="173">
        <f>+IF(D179="H",IF(E179&gt;A179,A179,E179),IF(E179&lt;A179,A179,E179))</f>
        <v/>
      </c>
      <c r="J179" t="str">
        <f>IF(I179="","",G179)</f>
        <v/>
      </c>
      <c r="K179" s="124"/>
      <c r="L179" s="136">
        <f>IF(H179="",0,(IF(G179="D",0,(F179*H179)/100)))</f>
        <v>68337950</v>
      </c>
      <c r="M179" s="136">
        <f>ROUND(IF(L179=0,(IF(H179="",0,((IF(E179&lt;$L$4,IF(ABS(F179)&lt;$N$2,0,ROUND(((ABS(F179)-$N$2)*H179)/100,2)),IF(ABS(F179)&lt;$N$4,0,ROUND(((ABS(F179)-$N$4)*H179)/100,2))))))),0),2)</f>
        <v>0</v>
      </c>
      <c r="N179" s="136">
        <f>ROUND(IF(H179="",0,((IF(L179=0,(IF(E179&lt;$L$4,IF(ABS(F179)&gt;$N$2,ROUND(($N$2*H179/100),2),ABS(F179)*H179/100),IF(ABS(F179)&gt;$N$4,ROUND(($N$4*H179/100),2),ABS(F179)*H179/100))),0)))),2)</f>
        <v>0</v>
      </c>
      <c r="O179" s="137"/>
      <c r="P179" s="136">
        <f>IF(J179="D",IF(H179="",0,F179),0)</f>
        <v>0</v>
      </c>
      <c r="Q179" s="137"/>
    </row>
    <row r="180" spans="1:17" customHeight="1" ht="13.2">
      <c r="A180" s="143">
        <f>+'LIQ 1'!B180</f>
        <v/>
      </c>
      <c r="B180" s="143">
        <f>+'LIQ 1'!C180</f>
        <v>0</v>
      </c>
      <c r="C180" s="144">
        <f>+'LIQ 1'!D180</f>
        <v/>
      </c>
      <c r="D180" s="143">
        <f>+'LIQ 1'!E180</f>
        <v>0</v>
      </c>
      <c r="E180" s="143">
        <f>+'LIQ 1'!F180</f>
        <v/>
      </c>
      <c r="F180" s="2">
        <f>ABS(IF(G179="D",IF(D180="D",F179+C180,-F179+C180),IF(D180="D",F179-C180,F179+C180)))</f>
        <v>155000</v>
      </c>
      <c r="G180" s="121" t="b">
        <f>IF(G179="D",IF(D180="D",IF((F179+C180)&gt;0,"D","H"),IF(D180="H",IF((F179-C180)&gt;0,"D","H"))),IF(D180="D",IF((F179-C180)&gt;0,"H","D"),IF(D180="H",IF((F179-C180)&gt;0,"H","H"))))</f>
        <v>0</v>
      </c>
      <c r="H180" s="122">
        <f>+IF(IF(E181="",$A$6-E180,E181-E180)=0,"",IF(E181="",$A$6-E180,E181-E180))</f>
        <v>44089</v>
      </c>
      <c r="I180" s="173">
        <f>+IF(D180="H",IF(E180&gt;A180,A180,E180),IF(E180&lt;A180,A180,E180))</f>
        <v/>
      </c>
      <c r="J180" t="str">
        <f>IF(I180="","",G180)</f>
        <v/>
      </c>
      <c r="K180" s="124"/>
      <c r="L180" s="136">
        <f>IF(H180="",0,(IF(G180="D",0,(F180*H180)/100)))</f>
        <v>68337950</v>
      </c>
      <c r="M180" s="136">
        <f>ROUND(IF(L180=0,(IF(H180="",0,((IF(E180&lt;$L$4,IF(ABS(F180)&lt;$N$2,0,ROUND(((ABS(F180)-$N$2)*H180)/100,2)),IF(ABS(F180)&lt;$N$4,0,ROUND(((ABS(F180)-$N$4)*H180)/100,2))))))),0),2)</f>
        <v>0</v>
      </c>
      <c r="N180" s="136">
        <f>ROUND(IF(H180="",0,((IF(L180=0,(IF(E180&lt;$L$4,IF(ABS(F180)&gt;$N$2,ROUND(($N$2*H180/100),2),ABS(F180)*H180/100),IF(ABS(F180)&gt;$N$4,ROUND(($N$4*H180/100),2),ABS(F180)*H180/100))),0)))),2)</f>
        <v>0</v>
      </c>
      <c r="O180" s="137"/>
      <c r="P180" s="136">
        <f>IF(J180="D",IF(H180="",0,F180),0)</f>
        <v>0</v>
      </c>
      <c r="Q180" s="137"/>
    </row>
    <row r="181" spans="1:17" customHeight="1" ht="13.2">
      <c r="A181" s="143">
        <f>+'LIQ 1'!B181</f>
        <v/>
      </c>
      <c r="B181" s="143">
        <f>+'LIQ 1'!C181</f>
        <v>0</v>
      </c>
      <c r="C181" s="144">
        <f>+'LIQ 1'!D181</f>
        <v/>
      </c>
      <c r="D181" s="143">
        <f>+'LIQ 1'!E181</f>
        <v>0</v>
      </c>
      <c r="E181" s="143">
        <f>+'LIQ 1'!F181</f>
        <v/>
      </c>
      <c r="F181" s="2">
        <f>ABS(IF(G180="D",IF(D181="D",F180+C181,-F180+C181),IF(D181="D",F180-C181,F180+C181)))</f>
        <v>155000</v>
      </c>
      <c r="G181" s="121" t="b">
        <f>IF(G180="D",IF(D181="D",IF((F180+C181)&gt;0,"D","H"),IF(D181="H",IF((F180-C181)&gt;0,"D","H"))),IF(D181="D",IF((F180-C181)&gt;0,"H","D"),IF(D181="H",IF((F180-C181)&gt;0,"H","H"))))</f>
        <v>0</v>
      </c>
      <c r="H181" s="122">
        <f>+IF(IF(E182="",$A$6-E181,E182-E181)=0,"",IF(E182="",$A$6-E181,E182-E181))</f>
        <v>44089</v>
      </c>
      <c r="I181" s="173">
        <f>+IF(D181="H",IF(E181&gt;A181,A181,E181),IF(E181&lt;A181,A181,E181))</f>
        <v/>
      </c>
      <c r="J181" t="str">
        <f>IF(I181="","",G181)</f>
        <v/>
      </c>
      <c r="K181" s="124"/>
      <c r="L181" s="136">
        <f>IF(H181="",0,(IF(G181="D",0,(F181*H181)/100)))</f>
        <v>68337950</v>
      </c>
      <c r="M181" s="136">
        <f>ROUND(IF(L181=0,(IF(H181="",0,((IF(E181&lt;$L$4,IF(ABS(F181)&lt;$N$2,0,ROUND(((ABS(F181)-$N$2)*H181)/100,2)),IF(ABS(F181)&lt;$N$4,0,ROUND(((ABS(F181)-$N$4)*H181)/100,2))))))),0),2)</f>
        <v>0</v>
      </c>
      <c r="N181" s="136">
        <f>ROUND(IF(H181="",0,((IF(L181=0,(IF(E181&lt;$L$4,IF(ABS(F181)&gt;$N$2,ROUND(($N$2*H181/100),2),ABS(F181)*H181/100),IF(ABS(F181)&gt;$N$4,ROUND(($N$4*H181/100),2),ABS(F181)*H181/100))),0)))),2)</f>
        <v>0</v>
      </c>
      <c r="O181" s="137"/>
      <c r="P181" s="136">
        <f>IF(J181="D",IF(H181="",0,F181),0)</f>
        <v>0</v>
      </c>
      <c r="Q181" s="137"/>
    </row>
    <row r="182" spans="1:17" customHeight="1" ht="13.2">
      <c r="A182" s="143">
        <f>+'LIQ 1'!B182</f>
        <v/>
      </c>
      <c r="B182" s="143">
        <f>+'LIQ 1'!C182</f>
        <v>0</v>
      </c>
      <c r="C182" s="144">
        <f>+'LIQ 1'!D182</f>
        <v/>
      </c>
      <c r="D182" s="143">
        <f>+'LIQ 1'!E182</f>
        <v>0</v>
      </c>
      <c r="E182" s="143">
        <f>+'LIQ 1'!F182</f>
        <v/>
      </c>
      <c r="F182" s="2">
        <f>ABS(IF(G181="D",IF(D182="D",F181+C182,-F181+C182),IF(D182="D",F181-C182,F181+C182)))</f>
        <v>155000</v>
      </c>
      <c r="G182" s="121" t="b">
        <f>IF(G181="D",IF(D182="D",IF((F181+C182)&gt;0,"D","H"),IF(D182="H",IF((F181-C182)&gt;0,"D","H"))),IF(D182="D",IF((F181-C182)&gt;0,"H","D"),IF(D182="H",IF((F181-C182)&gt;0,"H","H"))))</f>
        <v>0</v>
      </c>
      <c r="H182" s="122">
        <f>+IF(IF(E183="",$A$6-E182,E183-E182)=0,"",IF(E183="",$A$6-E182,E183-E182))</f>
        <v>44089</v>
      </c>
      <c r="I182" s="173">
        <f>+IF(D182="H",IF(E182&gt;A182,A182,E182),IF(E182&lt;A182,A182,E182))</f>
        <v/>
      </c>
      <c r="J182" t="str">
        <f>IF(I182="","",G182)</f>
        <v/>
      </c>
      <c r="K182" s="124"/>
      <c r="L182" s="136">
        <f>IF(H182="",0,(IF(G182="D",0,(F182*H182)/100)))</f>
        <v>68337950</v>
      </c>
      <c r="M182" s="136">
        <f>ROUND(IF(L182=0,(IF(H182="",0,((IF(E182&lt;$L$4,IF(ABS(F182)&lt;$N$2,0,ROUND(((ABS(F182)-$N$2)*H182)/100,2)),IF(ABS(F182)&lt;$N$4,0,ROUND(((ABS(F182)-$N$4)*H182)/100,2))))))),0),2)</f>
        <v>0</v>
      </c>
      <c r="N182" s="136">
        <f>ROUND(IF(H182="",0,((IF(L182=0,(IF(E182&lt;$L$4,IF(ABS(F182)&gt;$N$2,ROUND(($N$2*H182/100),2),ABS(F182)*H182/100),IF(ABS(F182)&gt;$N$4,ROUND(($N$4*H182/100),2),ABS(F182)*H182/100))),0)))),2)</f>
        <v>0</v>
      </c>
      <c r="O182" s="137"/>
      <c r="P182" s="136">
        <f>IF(J182="D",IF(H182="",0,F182),0)</f>
        <v>0</v>
      </c>
      <c r="Q182" s="137"/>
    </row>
    <row r="183" spans="1:17" customHeight="1" ht="13.2">
      <c r="A183" s="143">
        <f>+'LIQ 1'!B183</f>
        <v/>
      </c>
      <c r="B183" s="143">
        <f>+'LIQ 1'!C183</f>
        <v>0</v>
      </c>
      <c r="C183" s="144">
        <f>+'LIQ 1'!D183</f>
        <v/>
      </c>
      <c r="D183" s="143">
        <f>+'LIQ 1'!E183</f>
        <v>0</v>
      </c>
      <c r="E183" s="143">
        <f>+'LIQ 1'!F183</f>
        <v/>
      </c>
      <c r="F183" s="2">
        <f>ABS(IF(G182="D",IF(D183="D",F182+C183,-F182+C183),IF(D183="D",F182-C183,F182+C183)))</f>
        <v>155000</v>
      </c>
      <c r="G183" s="121" t="b">
        <f>IF(G182="D",IF(D183="D",IF((F182+C183)&gt;0,"D","H"),IF(D183="H",IF((F182-C183)&gt;0,"D","H"))),IF(D183="D",IF((F182-C183)&gt;0,"H","D"),IF(D183="H",IF((F182-C183)&gt;0,"H","H"))))</f>
        <v>0</v>
      </c>
      <c r="H183" s="122">
        <f>+IF(IF(E184="",$A$6-E183,E184-E183)=0,"",IF(E184="",$A$6-E183,E184-E183))</f>
        <v>44089</v>
      </c>
      <c r="I183" s="173">
        <f>+IF(D183="H",IF(E183&gt;A183,A183,E183),IF(E183&lt;A183,A183,E183))</f>
        <v/>
      </c>
      <c r="J183" t="str">
        <f>IF(I183="","",G183)</f>
        <v/>
      </c>
      <c r="K183" s="124"/>
      <c r="L183" s="136">
        <f>IF(H183="",0,(IF(G183="D",0,(F183*H183)/100)))</f>
        <v>68337950</v>
      </c>
      <c r="M183" s="136">
        <f>ROUND(IF(L183=0,(IF(H183="",0,((IF(E183&lt;$L$4,IF(ABS(F183)&lt;$N$2,0,ROUND(((ABS(F183)-$N$2)*H183)/100,2)),IF(ABS(F183)&lt;$N$4,0,ROUND(((ABS(F183)-$N$4)*H183)/100,2))))))),0),2)</f>
        <v>0</v>
      </c>
      <c r="N183" s="136">
        <f>ROUND(IF(H183="",0,((IF(L183=0,(IF(E183&lt;$L$4,IF(ABS(F183)&gt;$N$2,ROUND(($N$2*H183/100),2),ABS(F183)*H183/100),IF(ABS(F183)&gt;$N$4,ROUND(($N$4*H183/100),2),ABS(F183)*H183/100))),0)))),2)</f>
        <v>0</v>
      </c>
      <c r="O183" s="137"/>
      <c r="P183" s="136">
        <f>IF(J183="D",IF(H183="",0,F183),0)</f>
        <v>0</v>
      </c>
      <c r="Q183" s="137"/>
    </row>
    <row r="184" spans="1:17" customHeight="1" ht="13.2">
      <c r="A184" s="143">
        <f>+'LIQ 1'!B184</f>
        <v/>
      </c>
      <c r="B184" s="143">
        <f>+'LIQ 1'!C184</f>
        <v>0</v>
      </c>
      <c r="C184" s="144">
        <f>+'LIQ 1'!D184</f>
        <v/>
      </c>
      <c r="D184" s="143">
        <f>+'LIQ 1'!E184</f>
        <v>0</v>
      </c>
      <c r="E184" s="143">
        <f>+'LIQ 1'!F184</f>
        <v/>
      </c>
      <c r="F184" s="2">
        <f>ABS(IF(G183="D",IF(D184="D",F183+C184,-F183+C184),IF(D184="D",F183-C184,F183+C184)))</f>
        <v>155000</v>
      </c>
      <c r="G184" s="121" t="b">
        <f>IF(G183="D",IF(D184="D",IF((F183+C184)&gt;0,"D","H"),IF(D184="H",IF((F183-C184)&gt;0,"D","H"))),IF(D184="D",IF((F183-C184)&gt;0,"H","D"),IF(D184="H",IF((F183-C184)&gt;0,"H","H"))))</f>
        <v>0</v>
      </c>
      <c r="H184" s="122">
        <f>+IF(IF(E185="",$A$6-E184,E185-E184)=0,"",IF(E185="",$A$6-E184,E185-E184))</f>
        <v>44089</v>
      </c>
      <c r="I184" s="173">
        <f>+IF(D184="H",IF(E184&gt;A184,A184,E184),IF(E184&lt;A184,A184,E184))</f>
        <v/>
      </c>
      <c r="J184" t="str">
        <f>IF(I184="","",G184)</f>
        <v/>
      </c>
      <c r="K184" s="124"/>
      <c r="L184" s="136">
        <f>IF(H184="",0,(IF(G184="D",0,(F184*H184)/100)))</f>
        <v>68337950</v>
      </c>
      <c r="M184" s="136">
        <f>ROUND(IF(L184=0,(IF(H184="",0,((IF(E184&lt;$L$4,IF(ABS(F184)&lt;$N$2,0,ROUND(((ABS(F184)-$N$2)*H184)/100,2)),IF(ABS(F184)&lt;$N$4,0,ROUND(((ABS(F184)-$N$4)*H184)/100,2))))))),0),2)</f>
        <v>0</v>
      </c>
      <c r="N184" s="136">
        <f>ROUND(IF(H184="",0,((IF(L184=0,(IF(E184&lt;$L$4,IF(ABS(F184)&gt;$N$2,ROUND(($N$2*H184/100),2),ABS(F184)*H184/100),IF(ABS(F184)&gt;$N$4,ROUND(($N$4*H184/100),2),ABS(F184)*H184/100))),0)))),2)</f>
        <v>0</v>
      </c>
      <c r="O184" s="137"/>
      <c r="P184" s="136">
        <f>IF(J184="D",IF(H184="",0,F184),0)</f>
        <v>0</v>
      </c>
      <c r="Q184" s="137"/>
    </row>
    <row r="185" spans="1:17" customHeight="1" ht="13.2">
      <c r="A185" s="143">
        <f>+'LIQ 1'!B185</f>
        <v/>
      </c>
      <c r="B185" s="143">
        <f>+'LIQ 1'!C185</f>
        <v>0</v>
      </c>
      <c r="C185" s="144">
        <f>+'LIQ 1'!D185</f>
        <v/>
      </c>
      <c r="D185" s="143">
        <f>+'LIQ 1'!E185</f>
        <v>0</v>
      </c>
      <c r="E185" s="143">
        <f>+'LIQ 1'!F185</f>
        <v/>
      </c>
      <c r="F185" s="2">
        <f>ABS(IF(G184="D",IF(D185="D",F184+C185,-F184+C185),IF(D185="D",F184-C185,F184+C185)))</f>
        <v>155000</v>
      </c>
      <c r="G185" s="121" t="b">
        <f>IF(G184="D",IF(D185="D",IF((F184+C185)&gt;0,"D","H"),IF(D185="H",IF((F184-C185)&gt;0,"D","H"))),IF(D185="D",IF((F184-C185)&gt;0,"H","D"),IF(D185="H",IF((F184-C185)&gt;0,"H","H"))))</f>
        <v>0</v>
      </c>
      <c r="H185" s="122">
        <f>+IF(IF(E186="",$A$6-E185,E186-E185)=0,"",IF(E186="",$A$6-E185,E186-E185))</f>
        <v>44089</v>
      </c>
      <c r="I185" s="173">
        <f>+IF(D185="H",IF(E185&gt;A185,A185,E185),IF(E185&lt;A185,A185,E185))</f>
        <v/>
      </c>
      <c r="J185" t="str">
        <f>IF(I185="","",G185)</f>
        <v/>
      </c>
      <c r="K185" s="124"/>
      <c r="L185" s="136">
        <f>IF(H185="",0,(IF(G185="D",0,(F185*H185)/100)))</f>
        <v>68337950</v>
      </c>
      <c r="M185" s="136">
        <f>ROUND(IF(L185=0,(IF(H185="",0,((IF(E185&lt;$L$4,IF(ABS(F185)&lt;$N$2,0,ROUND(((ABS(F185)-$N$2)*H185)/100,2)),IF(ABS(F185)&lt;$N$4,0,ROUND(((ABS(F185)-$N$4)*H185)/100,2))))))),0),2)</f>
        <v>0</v>
      </c>
      <c r="N185" s="136">
        <f>ROUND(IF(H185="",0,((IF(L185=0,(IF(E185&lt;$L$4,IF(ABS(F185)&gt;$N$2,ROUND(($N$2*H185/100),2),ABS(F185)*H185/100),IF(ABS(F185)&gt;$N$4,ROUND(($N$4*H185/100),2),ABS(F185)*H185/100))),0)))),2)</f>
        <v>0</v>
      </c>
      <c r="O185" s="137"/>
      <c r="P185" s="136">
        <f>IF(J185="D",IF(H185="",0,F185),0)</f>
        <v>0</v>
      </c>
      <c r="Q185" s="137"/>
    </row>
    <row r="186" spans="1:17" customHeight="1" ht="13.2">
      <c r="A186" s="143">
        <f>+'LIQ 1'!B186</f>
        <v/>
      </c>
      <c r="B186" s="143">
        <f>+'LIQ 1'!C186</f>
        <v>0</v>
      </c>
      <c r="C186" s="144">
        <f>+'LIQ 1'!D186</f>
        <v/>
      </c>
      <c r="D186" s="143">
        <f>+'LIQ 1'!E186</f>
        <v>0</v>
      </c>
      <c r="E186" s="143">
        <f>+'LIQ 1'!F186</f>
        <v/>
      </c>
      <c r="F186" s="2">
        <f>ABS(IF(G185="D",IF(D186="D",F185+C186,-F185+C186),IF(D186="D",F185-C186,F185+C186)))</f>
        <v>155000</v>
      </c>
      <c r="G186" s="121" t="b">
        <f>IF(G185="D",IF(D186="D",IF((F185+C186)&gt;0,"D","H"),IF(D186="H",IF((F185-C186)&gt;0,"D","H"))),IF(D186="D",IF((F185-C186)&gt;0,"H","D"),IF(D186="H",IF((F185-C186)&gt;0,"H","H"))))</f>
        <v>0</v>
      </c>
      <c r="H186" s="122">
        <f>+IF(IF(E187="",$A$6-E186,E187-E186)=0,"",IF(E187="",$A$6-E186,E187-E186))</f>
        <v>44089</v>
      </c>
      <c r="I186" s="173">
        <f>+IF(D186="H",IF(E186&gt;A186,A186,E186),IF(E186&lt;A186,A186,E186))</f>
        <v/>
      </c>
      <c r="J186" t="str">
        <f>IF(I186="","",G186)</f>
        <v/>
      </c>
      <c r="K186" s="124"/>
      <c r="L186" s="136">
        <f>IF(H186="",0,(IF(G186="D",0,(F186*H186)/100)))</f>
        <v>68337950</v>
      </c>
      <c r="M186" s="136">
        <f>ROUND(IF(L186=0,(IF(H186="",0,((IF(E186&lt;$L$4,IF(ABS(F186)&lt;$N$2,0,ROUND(((ABS(F186)-$N$2)*H186)/100,2)),IF(ABS(F186)&lt;$N$4,0,ROUND(((ABS(F186)-$N$4)*H186)/100,2))))))),0),2)</f>
        <v>0</v>
      </c>
      <c r="N186" s="136">
        <f>ROUND(IF(H186="",0,((IF(L186=0,(IF(E186&lt;$L$4,IF(ABS(F186)&gt;$N$2,ROUND(($N$2*H186/100),2),ABS(F186)*H186/100),IF(ABS(F186)&gt;$N$4,ROUND(($N$4*H186/100),2),ABS(F186)*H186/100))),0)))),2)</f>
        <v>0</v>
      </c>
      <c r="O186" s="137"/>
      <c r="P186" s="136">
        <f>IF(J186="D",IF(H186="",0,F186),0)</f>
        <v>0</v>
      </c>
      <c r="Q186" s="137"/>
    </row>
    <row r="187" spans="1:17" customHeight="1" ht="13.2">
      <c r="A187" s="143">
        <f>+'LIQ 1'!B187</f>
        <v/>
      </c>
      <c r="B187" s="143">
        <f>+'LIQ 1'!C187</f>
        <v>0</v>
      </c>
      <c r="C187" s="144">
        <f>+'LIQ 1'!D187</f>
        <v/>
      </c>
      <c r="D187" s="143">
        <f>+'LIQ 1'!E187</f>
        <v>0</v>
      </c>
      <c r="E187" s="143">
        <f>+'LIQ 1'!F187</f>
        <v/>
      </c>
      <c r="F187" s="2">
        <f>ABS(IF(G186="D",IF(D187="D",F186+C187,-F186+C187),IF(D187="D",F186-C187,F186+C187)))</f>
        <v>155000</v>
      </c>
      <c r="G187" s="121" t="b">
        <f>IF(G186="D",IF(D187="D",IF((F186+C187)&gt;0,"D","H"),IF(D187="H",IF((F186-C187)&gt;0,"D","H"))),IF(D187="D",IF((F186-C187)&gt;0,"H","D"),IF(D187="H",IF((F186-C187)&gt;0,"H","H"))))</f>
        <v>0</v>
      </c>
      <c r="H187" s="122">
        <f>+IF(IF(E188="",$A$6-E187,E188-E187)=0,"",IF(E188="",$A$6-E187,E188-E187))</f>
        <v>44089</v>
      </c>
      <c r="I187" s="173">
        <f>+IF(D187="H",IF(E187&gt;A187,A187,E187),IF(E187&lt;A187,A187,E187))</f>
        <v/>
      </c>
      <c r="J187" t="str">
        <f>IF(I187="","",G187)</f>
        <v/>
      </c>
      <c r="K187" s="124"/>
      <c r="L187" s="136">
        <f>IF(H187="",0,(IF(G187="D",0,(F187*H187)/100)))</f>
        <v>68337950</v>
      </c>
      <c r="M187" s="136">
        <f>ROUND(IF(L187=0,(IF(H187="",0,((IF(E187&lt;$L$4,IF(ABS(F187)&lt;$N$2,0,ROUND(((ABS(F187)-$N$2)*H187)/100,2)),IF(ABS(F187)&lt;$N$4,0,ROUND(((ABS(F187)-$N$4)*H187)/100,2))))))),0),2)</f>
        <v>0</v>
      </c>
      <c r="N187" s="136">
        <f>ROUND(IF(H187="",0,((IF(L187=0,(IF(E187&lt;$L$4,IF(ABS(F187)&gt;$N$2,ROUND(($N$2*H187/100),2),ABS(F187)*H187/100),IF(ABS(F187)&gt;$N$4,ROUND(($N$4*H187/100),2),ABS(F187)*H187/100))),0)))),2)</f>
        <v>0</v>
      </c>
      <c r="O187" s="137"/>
      <c r="P187" s="136">
        <f>IF(J187="D",IF(H187="",0,F187),0)</f>
        <v>0</v>
      </c>
      <c r="Q187" s="137"/>
    </row>
    <row r="188" spans="1:17" customHeight="1" ht="13.2">
      <c r="A188" s="143">
        <f>+'LIQ 1'!B188</f>
        <v/>
      </c>
      <c r="B188" s="143">
        <f>+'LIQ 1'!C188</f>
        <v>0</v>
      </c>
      <c r="C188" s="144">
        <f>+'LIQ 1'!D188</f>
        <v/>
      </c>
      <c r="D188" s="143">
        <f>+'LIQ 1'!E188</f>
        <v>0</v>
      </c>
      <c r="E188" s="143">
        <f>+'LIQ 1'!F188</f>
        <v/>
      </c>
      <c r="F188" s="2">
        <f>ABS(IF(G187="D",IF(D188="D",F187+C188,-F187+C188),IF(D188="D",F187-C188,F187+C188)))</f>
        <v>155000</v>
      </c>
      <c r="G188" s="121" t="b">
        <f>IF(G187="D",IF(D188="D",IF((F187+C188)&gt;0,"D","H"),IF(D188="H",IF((F187-C188)&gt;0,"D","H"))),IF(D188="D",IF((F187-C188)&gt;0,"H","D"),IF(D188="H",IF((F187-C188)&gt;0,"H","H"))))</f>
        <v>0</v>
      </c>
      <c r="H188" s="122">
        <f>+IF(IF(E189="",$A$6-E188,E189-E188)=0,"",IF(E189="",$A$6-E188,E189-E188))</f>
        <v>44089</v>
      </c>
      <c r="I188" s="173">
        <f>+IF(D188="H",IF(E188&gt;A188,A188,E188),IF(E188&lt;A188,A188,E188))</f>
        <v/>
      </c>
      <c r="J188" t="str">
        <f>IF(I188="","",G188)</f>
        <v/>
      </c>
      <c r="K188" s="124"/>
      <c r="L188" s="136">
        <f>IF(H188="",0,(IF(G188="D",0,(F188*H188)/100)))</f>
        <v>68337950</v>
      </c>
      <c r="M188" s="136">
        <f>ROUND(IF(L188=0,(IF(H188="",0,((IF(E188&lt;$L$4,IF(ABS(F188)&lt;$N$2,0,ROUND(((ABS(F188)-$N$2)*H188)/100,2)),IF(ABS(F188)&lt;$N$4,0,ROUND(((ABS(F188)-$N$4)*H188)/100,2))))))),0),2)</f>
        <v>0</v>
      </c>
      <c r="N188" s="136">
        <f>ROUND(IF(H188="",0,((IF(L188=0,(IF(E188&lt;$L$4,IF(ABS(F188)&gt;$N$2,ROUND(($N$2*H188/100),2),ABS(F188)*H188/100),IF(ABS(F188)&gt;$N$4,ROUND(($N$4*H188/100),2),ABS(F188)*H188/100))),0)))),2)</f>
        <v>0</v>
      </c>
      <c r="O188" s="137"/>
      <c r="P188" s="136">
        <f>IF(J188="D",IF(H188="",0,F188),0)</f>
        <v>0</v>
      </c>
      <c r="Q188" s="137"/>
    </row>
    <row r="189" spans="1:17" customHeight="1" ht="13.2">
      <c r="A189" s="143">
        <f>+'LIQ 1'!B189</f>
        <v/>
      </c>
      <c r="B189" s="143">
        <f>+'LIQ 1'!C189</f>
        <v>0</v>
      </c>
      <c r="C189" s="144">
        <f>+'LIQ 1'!D189</f>
        <v/>
      </c>
      <c r="D189" s="143">
        <f>+'LIQ 1'!E189</f>
        <v>0</v>
      </c>
      <c r="E189" s="143">
        <f>+'LIQ 1'!F189</f>
        <v/>
      </c>
      <c r="F189" s="2">
        <f>ABS(IF(G188="D",IF(D189="D",F188+C189,-F188+C189),IF(D189="D",F188-C189,F188+C189)))</f>
        <v>155000</v>
      </c>
      <c r="G189" s="121" t="b">
        <f>IF(G188="D",IF(D189="D",IF((F188+C189)&gt;0,"D","H"),IF(D189="H",IF((F188-C189)&gt;0,"D","H"))),IF(D189="D",IF((F188-C189)&gt;0,"H","D"),IF(D189="H",IF((F188-C189)&gt;0,"H","H"))))</f>
        <v>0</v>
      </c>
      <c r="H189" s="122">
        <f>+IF(IF(E190="",$A$6-E189,E190-E189)=0,"",IF(E190="",$A$6-E189,E190-E189))</f>
        <v>44089</v>
      </c>
      <c r="I189" s="173">
        <f>+IF(D189="H",IF(E189&gt;A189,A189,E189),IF(E189&lt;A189,A189,E189))</f>
        <v/>
      </c>
      <c r="J189" t="str">
        <f>IF(I189="","",G189)</f>
        <v/>
      </c>
      <c r="K189" s="124"/>
      <c r="L189" s="136">
        <f>IF(H189="",0,(IF(G189="D",0,(F189*H189)/100)))</f>
        <v>68337950</v>
      </c>
      <c r="M189" s="136">
        <f>ROUND(IF(L189=0,(IF(H189="",0,((IF(E189&lt;$L$4,IF(ABS(F189)&lt;$N$2,0,ROUND(((ABS(F189)-$N$2)*H189)/100,2)),IF(ABS(F189)&lt;$N$4,0,ROUND(((ABS(F189)-$N$4)*H189)/100,2))))))),0),2)</f>
        <v>0</v>
      </c>
      <c r="N189" s="136">
        <f>ROUND(IF(H189="",0,((IF(L189=0,(IF(E189&lt;$L$4,IF(ABS(F189)&gt;$N$2,ROUND(($N$2*H189/100),2),ABS(F189)*H189/100),IF(ABS(F189)&gt;$N$4,ROUND(($N$4*H189/100),2),ABS(F189)*H189/100))),0)))),2)</f>
        <v>0</v>
      </c>
      <c r="O189" s="137"/>
      <c r="P189" s="136">
        <f>IF(J189="D",IF(H189="",0,F189),0)</f>
        <v>0</v>
      </c>
      <c r="Q189" s="137"/>
    </row>
    <row r="190" spans="1:17" customHeight="1" ht="13.2">
      <c r="A190" s="143">
        <f>+'LIQ 1'!B190</f>
        <v/>
      </c>
      <c r="B190" s="143">
        <f>+'LIQ 1'!C190</f>
        <v>0</v>
      </c>
      <c r="C190" s="144">
        <f>+'LIQ 1'!D190</f>
        <v/>
      </c>
      <c r="D190" s="143">
        <f>+'LIQ 1'!E190</f>
        <v>0</v>
      </c>
      <c r="E190" s="143">
        <f>+'LIQ 1'!F190</f>
        <v/>
      </c>
      <c r="F190" s="2">
        <f>ABS(IF(G189="D",IF(D190="D",F189+C190,-F189+C190),IF(D190="D",F189-C190,F189+C190)))</f>
        <v>155000</v>
      </c>
      <c r="G190" s="121" t="b">
        <f>IF(G189="D",IF(D190="D",IF((F189+C190)&gt;0,"D","H"),IF(D190="H",IF((F189-C190)&gt;0,"D","H"))),IF(D190="D",IF((F189-C190)&gt;0,"H","D"),IF(D190="H",IF((F189-C190)&gt;0,"H","H"))))</f>
        <v>0</v>
      </c>
      <c r="H190" s="122">
        <f>+IF(IF(E191="",$A$6-E190,E191-E190)=0,"",IF(E191="",$A$6-E190,E191-E190))</f>
        <v>44089</v>
      </c>
      <c r="I190" s="173">
        <f>+IF(D190="H",IF(E190&gt;A190,A190,E190),IF(E190&lt;A190,A190,E190))</f>
        <v/>
      </c>
      <c r="J190" t="str">
        <f>IF(I190="","",G190)</f>
        <v/>
      </c>
      <c r="K190" s="124"/>
      <c r="L190" s="136">
        <f>IF(H190="",0,(IF(G190="D",0,(F190*H190)/100)))</f>
        <v>68337950</v>
      </c>
      <c r="M190" s="136">
        <f>ROUND(IF(L190=0,(IF(H190="",0,((IF(E190&lt;$L$4,IF(ABS(F190)&lt;$N$2,0,ROUND(((ABS(F190)-$N$2)*H190)/100,2)),IF(ABS(F190)&lt;$N$4,0,ROUND(((ABS(F190)-$N$4)*H190)/100,2))))))),0),2)</f>
        <v>0</v>
      </c>
      <c r="N190" s="136">
        <f>ROUND(IF(H190="",0,((IF(L190=0,(IF(E190&lt;$L$4,IF(ABS(F190)&gt;$N$2,ROUND(($N$2*H190/100),2),ABS(F190)*H190/100),IF(ABS(F190)&gt;$N$4,ROUND(($N$4*H190/100),2),ABS(F190)*H190/100))),0)))),2)</f>
        <v>0</v>
      </c>
      <c r="O190" s="137"/>
      <c r="P190" s="136">
        <f>IF(J190="D",IF(H190="",0,F190),0)</f>
        <v>0</v>
      </c>
      <c r="Q190" s="137"/>
    </row>
    <row r="191" spans="1:17" customHeight="1" ht="13.2">
      <c r="A191" s="143">
        <f>+'LIQ 1'!B191</f>
        <v/>
      </c>
      <c r="B191" s="143">
        <f>+'LIQ 1'!C191</f>
        <v>0</v>
      </c>
      <c r="C191" s="144">
        <f>+'LIQ 1'!D191</f>
        <v/>
      </c>
      <c r="D191" s="143">
        <f>+'LIQ 1'!E191</f>
        <v>0</v>
      </c>
      <c r="E191" s="143">
        <f>+'LIQ 1'!F191</f>
        <v/>
      </c>
      <c r="F191" s="2">
        <f>ABS(IF(G190="D",IF(D191="D",F190+C191,-F190+C191),IF(D191="D",F190-C191,F190+C191)))</f>
        <v>155000</v>
      </c>
      <c r="G191" s="121" t="b">
        <f>IF(G190="D",IF(D191="D",IF((F190+C191)&gt;0,"D","H"),IF(D191="H",IF((F190-C191)&gt;0,"D","H"))),IF(D191="D",IF((F190-C191)&gt;0,"H","D"),IF(D191="H",IF((F190-C191)&gt;0,"H","H"))))</f>
        <v>0</v>
      </c>
      <c r="H191" s="122">
        <f>+IF(IF(E192="",$A$6-E191,E192-E191)=0,"",IF(E192="",$A$6-E191,E192-E191))</f>
        <v>44089</v>
      </c>
      <c r="I191" s="173">
        <f>+IF(D191="H",IF(E191&gt;A191,A191,E191),IF(E191&lt;A191,A191,E191))</f>
        <v/>
      </c>
      <c r="J191" t="str">
        <f>IF(I191="","",G191)</f>
        <v/>
      </c>
      <c r="K191" s="124"/>
      <c r="L191" s="136">
        <f>IF(H191="",0,(IF(G191="D",0,(F191*H191)/100)))</f>
        <v>68337950</v>
      </c>
      <c r="M191" s="136">
        <f>ROUND(IF(L191=0,(IF(H191="",0,((IF(E191&lt;$L$4,IF(ABS(F191)&lt;$N$2,0,ROUND(((ABS(F191)-$N$2)*H191)/100,2)),IF(ABS(F191)&lt;$N$4,0,ROUND(((ABS(F191)-$N$4)*H191)/100,2))))))),0),2)</f>
        <v>0</v>
      </c>
      <c r="N191" s="136">
        <f>ROUND(IF(H191="",0,((IF(L191=0,(IF(E191&lt;$L$4,IF(ABS(F191)&gt;$N$2,ROUND(($N$2*H191/100),2),ABS(F191)*H191/100),IF(ABS(F191)&gt;$N$4,ROUND(($N$4*H191/100),2),ABS(F191)*H191/100))),0)))),2)</f>
        <v>0</v>
      </c>
      <c r="O191" s="137"/>
      <c r="P191" s="136">
        <f>IF(J191="D",IF(H191="",0,F191),0)</f>
        <v>0</v>
      </c>
      <c r="Q191" s="137"/>
    </row>
    <row r="192" spans="1:17" customHeight="1" ht="13.2">
      <c r="A192" s="143">
        <f>+'LIQ 1'!B192</f>
        <v/>
      </c>
      <c r="B192" s="143">
        <f>+'LIQ 1'!C192</f>
        <v>0</v>
      </c>
      <c r="C192" s="144">
        <f>+'LIQ 1'!D192</f>
        <v/>
      </c>
      <c r="D192" s="143">
        <f>+'LIQ 1'!E192</f>
        <v>0</v>
      </c>
      <c r="E192" s="143">
        <f>+'LIQ 1'!F192</f>
        <v/>
      </c>
      <c r="F192" s="2">
        <f>ABS(IF(G191="D",IF(D192="D",F191+C192,-F191+C192),IF(D192="D",F191-C192,F191+C192)))</f>
        <v>155000</v>
      </c>
      <c r="G192" s="121" t="b">
        <f>IF(G191="D",IF(D192="D",IF((F191+C192)&gt;0,"D","H"),IF(D192="H",IF((F191-C192)&gt;0,"D","H"))),IF(D192="D",IF((F191-C192)&gt;0,"H","D"),IF(D192="H",IF((F191-C192)&gt;0,"H","H"))))</f>
        <v>0</v>
      </c>
      <c r="H192" s="122">
        <f>+IF(IF(E193="",$A$6-E192,E193-E192)=0,"",IF(E193="",$A$6-E192,E193-E192))</f>
        <v>44089</v>
      </c>
      <c r="I192" s="173">
        <f>+IF(D192="H",IF(E192&gt;A192,A192,E192),IF(E192&lt;A192,A192,E192))</f>
        <v/>
      </c>
      <c r="J192" t="str">
        <f>IF(I192="","",G192)</f>
        <v/>
      </c>
      <c r="K192" s="124"/>
      <c r="L192" s="136">
        <f>IF(H192="",0,(IF(G192="D",0,(F192*H192)/100)))</f>
        <v>68337950</v>
      </c>
      <c r="M192" s="136">
        <f>ROUND(IF(L192=0,(IF(H192="",0,((IF(E192&lt;$L$4,IF(ABS(F192)&lt;$N$2,0,ROUND(((ABS(F192)-$N$2)*H192)/100,2)),IF(ABS(F192)&lt;$N$4,0,ROUND(((ABS(F192)-$N$4)*H192)/100,2))))))),0),2)</f>
        <v>0</v>
      </c>
      <c r="N192" s="136">
        <f>ROUND(IF(H192="",0,((IF(L192=0,(IF(E192&lt;$L$4,IF(ABS(F192)&gt;$N$2,ROUND(($N$2*H192/100),2),ABS(F192)*H192/100),IF(ABS(F192)&gt;$N$4,ROUND(($N$4*H192/100),2),ABS(F192)*H192/100))),0)))),2)</f>
        <v>0</v>
      </c>
      <c r="O192" s="137"/>
      <c r="P192" s="136">
        <f>IF(J192="D",IF(H192="",0,F192),0)</f>
        <v>0</v>
      </c>
      <c r="Q192" s="137"/>
    </row>
    <row r="193" spans="1:17" customHeight="1" ht="13.2">
      <c r="A193" s="143">
        <f>+'LIQ 1'!B193</f>
        <v/>
      </c>
      <c r="B193" s="143">
        <f>+'LIQ 1'!C193</f>
        <v>0</v>
      </c>
      <c r="C193" s="144">
        <f>+'LIQ 1'!D193</f>
        <v/>
      </c>
      <c r="D193" s="143">
        <f>+'LIQ 1'!E193</f>
        <v>0</v>
      </c>
      <c r="E193" s="143">
        <f>+'LIQ 1'!F193</f>
        <v/>
      </c>
      <c r="F193" s="2">
        <f>ABS(IF(G192="D",IF(D193="D",F192+C193,-F192+C193),IF(D193="D",F192-C193,F192+C193)))</f>
        <v>155000</v>
      </c>
      <c r="G193" s="121" t="b">
        <f>IF(G192="D",IF(D193="D",IF((F192+C193)&gt;0,"D","H"),IF(D193="H",IF((F192-C193)&gt;0,"D","H"))),IF(D193="D",IF((F192-C193)&gt;0,"H","D"),IF(D193="H",IF((F192-C193)&gt;0,"H","H"))))</f>
        <v>0</v>
      </c>
      <c r="H193" s="122">
        <f>+IF(IF(E194="",$A$6-E193,E194-E193)=0,"",IF(E194="",$A$6-E193,E194-E193))</f>
        <v>44089</v>
      </c>
      <c r="I193" s="173">
        <f>+IF(D193="H",IF(E193&gt;A193,A193,E193),IF(E193&lt;A193,A193,E193))</f>
        <v/>
      </c>
      <c r="J193" t="str">
        <f>IF(I193="","",G193)</f>
        <v/>
      </c>
      <c r="K193" s="124"/>
      <c r="L193" s="136">
        <f>IF(H193="",0,(IF(G193="D",0,(F193*H193)/100)))</f>
        <v>68337950</v>
      </c>
      <c r="M193" s="136">
        <f>ROUND(IF(L193=0,(IF(H193="",0,((IF(E193&lt;$L$4,IF(ABS(F193)&lt;$N$2,0,ROUND(((ABS(F193)-$N$2)*H193)/100,2)),IF(ABS(F193)&lt;$N$4,0,ROUND(((ABS(F193)-$N$4)*H193)/100,2))))))),0),2)</f>
        <v>0</v>
      </c>
      <c r="N193" s="136">
        <f>ROUND(IF(H193="",0,((IF(L193=0,(IF(E193&lt;$L$4,IF(ABS(F193)&gt;$N$2,ROUND(($N$2*H193/100),2),ABS(F193)*H193/100),IF(ABS(F193)&gt;$N$4,ROUND(($N$4*H193/100),2),ABS(F193)*H193/100))),0)))),2)</f>
        <v>0</v>
      </c>
      <c r="O193" s="137"/>
      <c r="P193" s="136">
        <f>IF(J193="D",IF(H193="",0,F193),0)</f>
        <v>0</v>
      </c>
      <c r="Q193" s="137"/>
    </row>
    <row r="194" spans="1:17" customHeight="1" ht="13.2">
      <c r="A194" s="143">
        <f>+'LIQ 1'!B194</f>
        <v/>
      </c>
      <c r="B194" s="143">
        <f>+'LIQ 1'!C194</f>
        <v>0</v>
      </c>
      <c r="C194" s="144">
        <f>+'LIQ 1'!D194</f>
        <v/>
      </c>
      <c r="D194" s="143">
        <f>+'LIQ 1'!E194</f>
        <v>0</v>
      </c>
      <c r="E194" s="143">
        <f>+'LIQ 1'!F194</f>
        <v/>
      </c>
      <c r="F194" s="2">
        <f>ABS(IF(G193="D",IF(D194="D",F193+C194,-F193+C194),IF(D194="D",F193-C194,F193+C194)))</f>
        <v>155000</v>
      </c>
      <c r="G194" s="121" t="b">
        <f>IF(G193="D",IF(D194="D",IF((F193+C194)&gt;0,"D","H"),IF(D194="H",IF((F193-C194)&gt;0,"D","H"))),IF(D194="D",IF((F193-C194)&gt;0,"H","D"),IF(D194="H",IF((F193-C194)&gt;0,"H","H"))))</f>
        <v>0</v>
      </c>
      <c r="H194" s="122">
        <f>+IF(IF(E195="",$A$6-E194,E195-E194)=0,"",IF(E195="",$A$6-E194,E195-E194))</f>
        <v>44089</v>
      </c>
      <c r="I194" s="173">
        <f>+IF(D194="H",IF(E194&gt;A194,A194,E194),IF(E194&lt;A194,A194,E194))</f>
        <v/>
      </c>
      <c r="J194" t="str">
        <f>IF(I194="","",G194)</f>
        <v/>
      </c>
      <c r="K194" s="124"/>
      <c r="L194" s="136">
        <f>IF(H194="",0,(IF(G194="D",0,(F194*H194)/100)))</f>
        <v>68337950</v>
      </c>
      <c r="M194" s="136">
        <f>ROUND(IF(L194=0,(IF(H194="",0,((IF(E194&lt;$L$4,IF(ABS(F194)&lt;$N$2,0,ROUND(((ABS(F194)-$N$2)*H194)/100,2)),IF(ABS(F194)&lt;$N$4,0,ROUND(((ABS(F194)-$N$4)*H194)/100,2))))))),0),2)</f>
        <v>0</v>
      </c>
      <c r="N194" s="136">
        <f>ROUND(IF(H194="",0,((IF(L194=0,(IF(E194&lt;$L$4,IF(ABS(F194)&gt;$N$2,ROUND(($N$2*H194/100),2),ABS(F194)*H194/100),IF(ABS(F194)&gt;$N$4,ROUND(($N$4*H194/100),2),ABS(F194)*H194/100))),0)))),2)</f>
        <v>0</v>
      </c>
      <c r="O194" s="137"/>
      <c r="P194" s="136">
        <f>IF(J194="D",IF(H194="",0,F194),0)</f>
        <v>0</v>
      </c>
      <c r="Q194" s="137"/>
    </row>
    <row r="195" spans="1:17" customHeight="1" ht="13.2">
      <c r="A195" s="143">
        <f>+'LIQ 1'!B195</f>
        <v/>
      </c>
      <c r="B195" s="143">
        <f>+'LIQ 1'!C195</f>
        <v>0</v>
      </c>
      <c r="C195" s="144">
        <f>+'LIQ 1'!D195</f>
        <v/>
      </c>
      <c r="D195" s="143">
        <f>+'LIQ 1'!E195</f>
        <v>0</v>
      </c>
      <c r="E195" s="143">
        <f>+'LIQ 1'!F195</f>
        <v/>
      </c>
      <c r="F195" s="2">
        <f>ABS(IF(G194="D",IF(D195="D",F194+C195,-F194+C195),IF(D195="D",F194-C195,F194+C195)))</f>
        <v>155000</v>
      </c>
      <c r="G195" s="121" t="b">
        <f>IF(G194="D",IF(D195="D",IF((F194+C195)&gt;0,"D","H"),IF(D195="H",IF((F194-C195)&gt;0,"D","H"))),IF(D195="D",IF((F194-C195)&gt;0,"H","D"),IF(D195="H",IF((F194-C195)&gt;0,"H","H"))))</f>
        <v>0</v>
      </c>
      <c r="H195" s="122">
        <f>+IF(IF(E196="",$A$6-E195,E196-E195)=0,"",IF(E196="",$A$6-E195,E196-E195))</f>
        <v>44089</v>
      </c>
      <c r="I195" s="173">
        <f>+IF(D195="H",IF(E195&gt;A195,A195,E195),IF(E195&lt;A195,A195,E195))</f>
        <v/>
      </c>
      <c r="J195" t="str">
        <f>IF(I195="","",G195)</f>
        <v/>
      </c>
      <c r="K195" s="124"/>
      <c r="L195" s="136">
        <f>IF(H195="",0,(IF(G195="D",0,(F195*H195)/100)))</f>
        <v>68337950</v>
      </c>
      <c r="M195" s="136">
        <f>ROUND(IF(L195=0,(IF(H195="",0,((IF(E195&lt;$L$4,IF(ABS(F195)&lt;$N$2,0,ROUND(((ABS(F195)-$N$2)*H195)/100,2)),IF(ABS(F195)&lt;$N$4,0,ROUND(((ABS(F195)-$N$4)*H195)/100,2))))))),0),2)</f>
        <v>0</v>
      </c>
      <c r="N195" s="136">
        <f>ROUND(IF(H195="",0,((IF(L195=0,(IF(E195&lt;$L$4,IF(ABS(F195)&gt;$N$2,ROUND(($N$2*H195/100),2),ABS(F195)*H195/100),IF(ABS(F195)&gt;$N$4,ROUND(($N$4*H195/100),2),ABS(F195)*H195/100))),0)))),2)</f>
        <v>0</v>
      </c>
      <c r="O195" s="137"/>
      <c r="P195" s="136">
        <f>IF(J195="D",IF(H195="",0,F195),0)</f>
        <v>0</v>
      </c>
      <c r="Q195" s="137"/>
    </row>
    <row r="196" spans="1:17" customHeight="1" ht="13.2">
      <c r="A196" s="143">
        <f>+'LIQ 1'!B196</f>
        <v/>
      </c>
      <c r="B196" s="143">
        <f>+'LIQ 1'!C196</f>
        <v>0</v>
      </c>
      <c r="C196" s="144">
        <f>+'LIQ 1'!D196</f>
        <v/>
      </c>
      <c r="D196" s="143">
        <f>+'LIQ 1'!E196</f>
        <v>0</v>
      </c>
      <c r="E196" s="143">
        <f>+'LIQ 1'!F196</f>
        <v/>
      </c>
      <c r="F196" s="2">
        <f>ABS(IF(G195="D",IF(D196="D",F195+C196,-F195+C196),IF(D196="D",F195-C196,F195+C196)))</f>
        <v>155000</v>
      </c>
      <c r="G196" s="121" t="b">
        <f>IF(G195="D",IF(D196="D",IF((F195+C196)&gt;0,"D","H"),IF(D196="H",IF((F195-C196)&gt;0,"D","H"))),IF(D196="D",IF((F195-C196)&gt;0,"H","D"),IF(D196="H",IF((F195-C196)&gt;0,"H","H"))))</f>
        <v>0</v>
      </c>
      <c r="H196" s="122">
        <f>+IF(IF(E197="",$A$6-E196,E197-E196)=0,"",IF(E197="",$A$6-E196,E197-E196))</f>
        <v>44089</v>
      </c>
      <c r="I196" s="173">
        <f>+IF(D196="H",IF(E196&gt;A196,A196,E196),IF(E196&lt;A196,A196,E196))</f>
        <v/>
      </c>
      <c r="J196" t="str">
        <f>IF(I196="","",G196)</f>
        <v/>
      </c>
      <c r="K196" s="124"/>
      <c r="L196" s="136">
        <f>IF(H196="",0,(IF(G196="D",0,(F196*H196)/100)))</f>
        <v>68337950</v>
      </c>
      <c r="M196" s="136">
        <f>ROUND(IF(L196=0,(IF(H196="",0,((IF(E196&lt;$L$4,IF(ABS(F196)&lt;$N$2,0,ROUND(((ABS(F196)-$N$2)*H196)/100,2)),IF(ABS(F196)&lt;$N$4,0,ROUND(((ABS(F196)-$N$4)*H196)/100,2))))))),0),2)</f>
        <v>0</v>
      </c>
      <c r="N196" s="136">
        <f>ROUND(IF(H196="",0,((IF(L196=0,(IF(E196&lt;$L$4,IF(ABS(F196)&gt;$N$2,ROUND(($N$2*H196/100),2),ABS(F196)*H196/100),IF(ABS(F196)&gt;$N$4,ROUND(($N$4*H196/100),2),ABS(F196)*H196/100))),0)))),2)</f>
        <v>0</v>
      </c>
      <c r="O196" s="137"/>
      <c r="P196" s="136">
        <f>IF(J196="D",IF(H196="",0,F196),0)</f>
        <v>0</v>
      </c>
      <c r="Q196" s="137"/>
    </row>
    <row r="197" spans="1:17" customHeight="1" ht="13.2">
      <c r="A197" s="143">
        <f>+'LIQ 1'!B197</f>
        <v/>
      </c>
      <c r="B197" s="143">
        <f>+'LIQ 1'!C197</f>
        <v>0</v>
      </c>
      <c r="C197" s="144">
        <f>+'LIQ 1'!D197</f>
        <v/>
      </c>
      <c r="D197" s="143">
        <f>+'LIQ 1'!E197</f>
        <v>0</v>
      </c>
      <c r="E197" s="143">
        <f>+'LIQ 1'!F197</f>
        <v/>
      </c>
      <c r="F197" s="2">
        <f>ABS(IF(G196="D",IF(D197="D",F196+C197,-F196+C197),IF(D197="D",F196-C197,F196+C197)))</f>
        <v>155000</v>
      </c>
      <c r="G197" s="121" t="b">
        <f>IF(G196="D",IF(D197="D",IF((F196+C197)&gt;0,"D","H"),IF(D197="H",IF((F196-C197)&gt;0,"D","H"))),IF(D197="D",IF((F196-C197)&gt;0,"H","D"),IF(D197="H",IF((F196-C197)&gt;0,"H","H"))))</f>
        <v>0</v>
      </c>
      <c r="H197" s="122">
        <f>+IF(IF(E198="",$A$6-E197,E198-E197)=0,"",IF(E198="",$A$6-E197,E198-E197))</f>
        <v>44089</v>
      </c>
      <c r="I197" s="173">
        <f>+IF(D197="H",IF(E197&gt;A197,A197,E197),IF(E197&lt;A197,A197,E197))</f>
        <v/>
      </c>
      <c r="J197" t="str">
        <f>IF(I197="","",G197)</f>
        <v/>
      </c>
      <c r="K197" s="124"/>
      <c r="L197" s="136">
        <f>IF(H197="",0,(IF(G197="D",0,(F197*H197)/100)))</f>
        <v>68337950</v>
      </c>
      <c r="M197" s="136">
        <f>ROUND(IF(L197=0,(IF(H197="",0,((IF(E197&lt;$L$4,IF(ABS(F197)&lt;$N$2,0,ROUND(((ABS(F197)-$N$2)*H197)/100,2)),IF(ABS(F197)&lt;$N$4,0,ROUND(((ABS(F197)-$N$4)*H197)/100,2))))))),0),2)</f>
        <v>0</v>
      </c>
      <c r="N197" s="136">
        <f>ROUND(IF(H197="",0,((IF(L197=0,(IF(E197&lt;$L$4,IF(ABS(F197)&gt;$N$2,ROUND(($N$2*H197/100),2),ABS(F197)*H197/100),IF(ABS(F197)&gt;$N$4,ROUND(($N$4*H197/100),2),ABS(F197)*H197/100))),0)))),2)</f>
        <v>0</v>
      </c>
      <c r="O197" s="137"/>
      <c r="P197" s="136">
        <f>IF(J197="D",IF(H197="",0,F197),0)</f>
        <v>0</v>
      </c>
      <c r="Q197" s="137"/>
    </row>
    <row r="198" spans="1:17" customHeight="1" ht="13.2">
      <c r="A198" s="143">
        <f>+'LIQ 1'!B198</f>
        <v/>
      </c>
      <c r="B198" s="143">
        <f>+'LIQ 1'!C198</f>
        <v>0</v>
      </c>
      <c r="C198" s="144">
        <f>+'LIQ 1'!D198</f>
        <v/>
      </c>
      <c r="D198" s="143">
        <f>+'LIQ 1'!E198</f>
        <v>0</v>
      </c>
      <c r="E198" s="143">
        <f>+'LIQ 1'!F198</f>
        <v/>
      </c>
      <c r="F198" s="2">
        <f>ABS(IF(G197="D",IF(D198="D",F197+C198,-F197+C198),IF(D198="D",F197-C198,F197+C198)))</f>
        <v>155000</v>
      </c>
      <c r="G198" s="121" t="b">
        <f>IF(G197="D",IF(D198="D",IF((F197+C198)&gt;0,"D","H"),IF(D198="H",IF((F197-C198)&gt;0,"D","H"))),IF(D198="D",IF((F197-C198)&gt;0,"H","D"),IF(D198="H",IF((F197-C198)&gt;0,"H","H"))))</f>
        <v>0</v>
      </c>
      <c r="H198" s="122">
        <f>+IF(IF(E199="",$A$6-E198,E199-E198)=0,"",IF(E199="",$A$6-E198,E199-E198))</f>
        <v>44089</v>
      </c>
      <c r="I198" s="173">
        <f>+IF(D198="H",IF(E198&gt;A198,A198,E198),IF(E198&lt;A198,A198,E198))</f>
        <v/>
      </c>
      <c r="J198" t="str">
        <f>IF(I198="","",G198)</f>
        <v/>
      </c>
      <c r="K198" s="124"/>
      <c r="L198" s="136">
        <f>IF(H198="",0,(IF(G198="D",0,(F198*H198)/100)))</f>
        <v>68337950</v>
      </c>
      <c r="M198" s="136">
        <f>ROUND(IF(L198=0,(IF(H198="",0,((IF(E198&lt;$L$4,IF(ABS(F198)&lt;$N$2,0,ROUND(((ABS(F198)-$N$2)*H198)/100,2)),IF(ABS(F198)&lt;$N$4,0,ROUND(((ABS(F198)-$N$4)*H198)/100,2))))))),0),2)</f>
        <v>0</v>
      </c>
      <c r="N198" s="136">
        <f>ROUND(IF(H198="",0,((IF(L198=0,(IF(E198&lt;$L$4,IF(ABS(F198)&gt;$N$2,ROUND(($N$2*H198/100),2),ABS(F198)*H198/100),IF(ABS(F198)&gt;$N$4,ROUND(($N$4*H198/100),2),ABS(F198)*H198/100))),0)))),2)</f>
        <v>0</v>
      </c>
      <c r="O198" s="137"/>
      <c r="P198" s="136">
        <f>IF(J198="D",IF(H198="",0,F198),0)</f>
        <v>0</v>
      </c>
      <c r="Q198" s="137"/>
    </row>
    <row r="199" spans="1:17" customHeight="1" ht="13.2">
      <c r="A199" s="143">
        <f>+'LIQ 1'!B199</f>
        <v/>
      </c>
      <c r="B199" s="143">
        <f>+'LIQ 1'!C199</f>
        <v>0</v>
      </c>
      <c r="C199" s="144">
        <f>+'LIQ 1'!D199</f>
        <v/>
      </c>
      <c r="D199" s="143">
        <f>+'LIQ 1'!E199</f>
        <v>0</v>
      </c>
      <c r="E199" s="143">
        <f>+'LIQ 1'!F199</f>
        <v/>
      </c>
      <c r="F199" s="2">
        <f>ABS(IF(G198="D",IF(D199="D",F198+C199,-F198+C199),IF(D199="D",F198-C199,F198+C199)))</f>
        <v>155000</v>
      </c>
      <c r="G199" s="121" t="b">
        <f>IF(G198="D",IF(D199="D",IF((F198+C199)&gt;0,"D","H"),IF(D199="H",IF((F198-C199)&gt;0,"D","H"))),IF(D199="D",IF((F198-C199)&gt;0,"H","D"),IF(D199="H",IF((F198-C199)&gt;0,"H","H"))))</f>
        <v>0</v>
      </c>
      <c r="H199" s="122">
        <f>+IF(IF(E200="",$A$6-E199,E200-E199)=0,"",IF(E200="",$A$6-E199,E200-E199))</f>
        <v>44089</v>
      </c>
      <c r="I199" s="173">
        <f>+IF(D199="H",IF(E199&gt;A199,A199,E199),IF(E199&lt;A199,A199,E199))</f>
        <v/>
      </c>
      <c r="J199" t="str">
        <f>IF(I199="","",G199)</f>
        <v/>
      </c>
      <c r="K199" s="124"/>
      <c r="L199" s="136">
        <f>IF(H199="",0,(IF(G199="D",0,(F199*H199)/100)))</f>
        <v>68337950</v>
      </c>
      <c r="M199" s="136">
        <f>ROUND(IF(L199=0,(IF(H199="",0,((IF(E199&lt;$L$4,IF(ABS(F199)&lt;$N$2,0,ROUND(((ABS(F199)-$N$2)*H199)/100,2)),IF(ABS(F199)&lt;$N$4,0,ROUND(((ABS(F199)-$N$4)*H199)/100,2))))))),0),2)</f>
        <v>0</v>
      </c>
      <c r="N199" s="136">
        <f>ROUND(IF(H199="",0,((IF(L199=0,(IF(E199&lt;$L$4,IF(ABS(F199)&gt;$N$2,ROUND(($N$2*H199/100),2),ABS(F199)*H199/100),IF(ABS(F199)&gt;$N$4,ROUND(($N$4*H199/100),2),ABS(F199)*H199/100))),0)))),2)</f>
        <v>0</v>
      </c>
      <c r="O199" s="137"/>
      <c r="P199" s="136">
        <f>IF(J199="D",IF(H199="",0,F199),0)</f>
        <v>0</v>
      </c>
      <c r="Q199" s="137"/>
    </row>
    <row r="200" spans="1:17" customHeight="1" ht="13.2">
      <c r="A200" s="143">
        <f>+'LIQ 1'!B200</f>
        <v/>
      </c>
      <c r="B200" s="143">
        <f>+'LIQ 1'!C200</f>
        <v>0</v>
      </c>
      <c r="C200" s="144">
        <f>+'LIQ 1'!D200</f>
        <v/>
      </c>
      <c r="D200" s="143">
        <f>+'LIQ 1'!E200</f>
        <v>0</v>
      </c>
      <c r="E200" s="143">
        <f>+'LIQ 1'!F200</f>
        <v/>
      </c>
      <c r="F200" s="2">
        <f>ABS(IF(G199="D",IF(D200="D",F199+C200,-F199+C200),IF(D200="D",F199-C200,F199+C200)))</f>
        <v>155000</v>
      </c>
      <c r="G200" s="121" t="b">
        <f>IF(G199="D",IF(D200="D",IF((F199+C200)&gt;0,"D","H"),IF(D200="H",IF((F199-C200)&gt;0,"D","H"))),IF(D200="D",IF((F199-C200)&gt;0,"H","D"),IF(D200="H",IF((F199-C200)&gt;0,"H","H"))))</f>
        <v>0</v>
      </c>
      <c r="H200" s="122">
        <f>+IF(IF(E201="",$A$6-E200,E201-E200)=0,"",IF(E201="",$A$6-E200,E201-E200))</f>
        <v>44089</v>
      </c>
      <c r="I200" s="173">
        <f>+IF(D200="H",IF(E200&gt;A200,A200,E200),IF(E200&lt;A200,A200,E200))</f>
        <v/>
      </c>
      <c r="J200" t="str">
        <f>IF(I200="","",G200)</f>
        <v/>
      </c>
      <c r="K200" s="124"/>
      <c r="L200" s="136">
        <f>IF(H200="",0,(IF(G200="D",0,(F200*H200)/100)))</f>
        <v>68337950</v>
      </c>
      <c r="M200" s="136">
        <f>ROUND(IF(L200=0,(IF(H200="",0,((IF(E200&lt;$L$4,IF(ABS(F200)&lt;$N$2,0,ROUND(((ABS(F200)-$N$2)*H200)/100,2)),IF(ABS(F200)&lt;$N$4,0,ROUND(((ABS(F200)-$N$4)*H200)/100,2))))))),0),2)</f>
        <v>0</v>
      </c>
      <c r="N200" s="136">
        <f>ROUND(IF(H200="",0,((IF(L200=0,(IF(E200&lt;$L$4,IF(ABS(F200)&gt;$N$2,ROUND(($N$2*H200/100),2),ABS(F200)*H200/100),IF(ABS(F200)&gt;$N$4,ROUND(($N$4*H200/100),2),ABS(F200)*H200/100))),0)))),2)</f>
        <v>0</v>
      </c>
      <c r="O200" s="137"/>
      <c r="P200" s="136">
        <f>IF(J200="D",IF(H200="",0,F200),0)</f>
        <v>0</v>
      </c>
      <c r="Q200" s="137"/>
    </row>
    <row r="201" spans="1:17" customHeight="1" ht="13.2">
      <c r="A201" s="143">
        <f>+'LIQ 1'!B201</f>
        <v/>
      </c>
      <c r="B201" s="143">
        <f>+'LIQ 1'!C201</f>
        <v>0</v>
      </c>
      <c r="C201" s="144">
        <f>+'LIQ 1'!D201</f>
        <v/>
      </c>
      <c r="D201" s="143">
        <f>+'LIQ 1'!E201</f>
        <v>0</v>
      </c>
      <c r="E201" s="143">
        <f>+'LIQ 1'!F201</f>
        <v/>
      </c>
      <c r="F201" s="2">
        <f>ABS(IF(G200="D",IF(D201="D",F200+C201,-F200+C201),IF(D201="D",F200-C201,F200+C201)))</f>
        <v>155000</v>
      </c>
      <c r="G201" s="121" t="b">
        <f>IF(G200="D",IF(D201="D",IF((F200+C201)&gt;0,"D","H"),IF(D201="H",IF((F200-C201)&gt;0,"D","H"))),IF(D201="D",IF((F200-C201)&gt;0,"H","D"),IF(D201="H",IF((F200-C201)&gt;0,"H","H"))))</f>
        <v>0</v>
      </c>
      <c r="H201" s="122">
        <f>+IF(IF(E202="",$A$6-E201,E202-E201)=0,"",IF(E202="",$A$6-E201,E202-E201))</f>
        <v>44089</v>
      </c>
      <c r="I201" s="173">
        <f>+IF(D201="H",IF(E201&gt;A201,A201,E201),IF(E201&lt;A201,A201,E201))</f>
        <v/>
      </c>
      <c r="J201" t="str">
        <f>IF(I201="","",G201)</f>
        <v/>
      </c>
      <c r="K201" s="124"/>
      <c r="L201" s="136">
        <f>IF(H201="",0,(IF(G201="D",0,(F201*H201)/100)))</f>
        <v>68337950</v>
      </c>
      <c r="M201" s="136">
        <f>ROUND(IF(L201=0,(IF(H201="",0,((IF(E201&lt;$L$4,IF(ABS(F201)&lt;$N$2,0,ROUND(((ABS(F201)-$N$2)*H201)/100,2)),IF(ABS(F201)&lt;$N$4,0,ROUND(((ABS(F201)-$N$4)*H201)/100,2))))))),0),2)</f>
        <v>0</v>
      </c>
      <c r="N201" s="136">
        <f>ROUND(IF(H201="",0,((IF(L201=0,(IF(E201&lt;$L$4,IF(ABS(F201)&gt;$N$2,ROUND(($N$2*H201/100),2),ABS(F201)*H201/100),IF(ABS(F201)&gt;$N$4,ROUND(($N$4*H201/100),2),ABS(F201)*H201/100))),0)))),2)</f>
        <v>0</v>
      </c>
      <c r="O201" s="137"/>
      <c r="P201" s="136">
        <f>IF(J201="D",IF(H201="",0,F201),0)</f>
        <v>0</v>
      </c>
      <c r="Q201" s="137"/>
    </row>
    <row r="202" spans="1:17" customHeight="1" ht="13.2">
      <c r="A202" s="143">
        <f>+'LIQ 1'!B202</f>
        <v/>
      </c>
      <c r="B202" s="143">
        <f>+'LIQ 1'!C202</f>
        <v>0</v>
      </c>
      <c r="C202" s="144">
        <f>+'LIQ 1'!D202</f>
        <v/>
      </c>
      <c r="D202" s="143">
        <f>+'LIQ 1'!E202</f>
        <v>0</v>
      </c>
      <c r="E202" s="143">
        <f>+'LIQ 1'!F202</f>
        <v/>
      </c>
      <c r="F202" s="2">
        <f>ABS(IF(G201="D",IF(D202="D",F201+C202,-F201+C202),IF(D202="D",F201-C202,F201+C202)))</f>
        <v>155000</v>
      </c>
      <c r="G202" s="121" t="b">
        <f>IF(G201="D",IF(D202="D",IF((F201+C202)&gt;0,"D","H"),IF(D202="H",IF((F201-C202)&gt;0,"D","H"))),IF(D202="D",IF((F201-C202)&gt;0,"H","D"),IF(D202="H",IF((F201-C202)&gt;0,"H","H"))))</f>
        <v>0</v>
      </c>
      <c r="H202" s="122">
        <f>+IF(IF(E203="",$A$6-E202,E203-E202)=0,"",IF(E203="",$A$6-E202,E203-E202))</f>
        <v>44089</v>
      </c>
      <c r="I202" s="173">
        <f>+IF(D202="H",IF(E202&gt;A202,A202,E202),IF(E202&lt;A202,A202,E202))</f>
        <v/>
      </c>
      <c r="J202" t="str">
        <f>IF(I202="","",G202)</f>
        <v/>
      </c>
      <c r="K202" s="124"/>
      <c r="L202" s="136">
        <f>IF(H202="",0,(IF(G202="D",0,(F202*H202)/100)))</f>
        <v>68337950</v>
      </c>
      <c r="M202" s="136">
        <f>ROUND(IF(L202=0,(IF(H202="",0,((IF(E202&lt;$L$4,IF(ABS(F202)&lt;$N$2,0,ROUND(((ABS(F202)-$N$2)*H202)/100,2)),IF(ABS(F202)&lt;$N$4,0,ROUND(((ABS(F202)-$N$4)*H202)/100,2))))))),0),2)</f>
        <v>0</v>
      </c>
      <c r="N202" s="136">
        <f>ROUND(IF(H202="",0,((IF(L202=0,(IF(E202&lt;$L$4,IF(ABS(F202)&gt;$N$2,ROUND(($N$2*H202/100),2),ABS(F202)*H202/100),IF(ABS(F202)&gt;$N$4,ROUND(($N$4*H202/100),2),ABS(F202)*H202/100))),0)))),2)</f>
        <v>0</v>
      </c>
      <c r="O202" s="137"/>
      <c r="P202" s="136">
        <f>IF(J202="D",IF(H202="",0,F202),0)</f>
        <v>0</v>
      </c>
      <c r="Q202" s="137"/>
    </row>
    <row r="203" spans="1:17" customHeight="1" ht="13.2">
      <c r="A203" s="143">
        <f>+'LIQ 1'!B203</f>
        <v/>
      </c>
      <c r="B203" s="143">
        <f>+'LIQ 1'!C203</f>
        <v>0</v>
      </c>
      <c r="C203" s="144">
        <f>+'LIQ 1'!D203</f>
        <v/>
      </c>
      <c r="D203" s="143">
        <f>+'LIQ 1'!E203</f>
        <v>0</v>
      </c>
      <c r="E203" s="143">
        <f>+'LIQ 1'!F203</f>
        <v/>
      </c>
      <c r="F203" s="2">
        <f>ABS(IF(G202="D",IF(D203="D",F202+C203,-F202+C203),IF(D203="D",F202-C203,F202+C203)))</f>
        <v>155000</v>
      </c>
      <c r="G203" s="121" t="b">
        <f>IF(G202="D",IF(D203="D",IF((F202+C203)&gt;0,"D","H"),IF(D203="H",IF((F202-C203)&gt;0,"D","H"))),IF(D203="D",IF((F202-C203)&gt;0,"H","D"),IF(D203="H",IF((F202-C203)&gt;0,"H","H"))))</f>
        <v>0</v>
      </c>
      <c r="H203" s="122">
        <f>+IF(IF(E204="",$A$6-E203,E204-E203)=0,"",IF(E204="",$A$6-E203,E204-E203))</f>
        <v>44089</v>
      </c>
      <c r="I203" s="173">
        <f>+IF(D203="H",IF(E203&gt;A203,A203,E203),IF(E203&lt;A203,A203,E203))</f>
        <v/>
      </c>
      <c r="J203" t="str">
        <f>IF(I203="","",G203)</f>
        <v/>
      </c>
      <c r="K203" s="124"/>
      <c r="L203" s="136">
        <f>IF(H203="",0,(IF(G203="D",0,(F203*H203)/100)))</f>
        <v>68337950</v>
      </c>
      <c r="M203" s="136">
        <f>ROUND(IF(L203=0,(IF(H203="",0,((IF(E203&lt;$L$4,IF(ABS(F203)&lt;$N$2,0,ROUND(((ABS(F203)-$N$2)*H203)/100,2)),IF(ABS(F203)&lt;$N$4,0,ROUND(((ABS(F203)-$N$4)*H203)/100,2))))))),0),2)</f>
        <v>0</v>
      </c>
      <c r="N203" s="136">
        <f>ROUND(IF(H203="",0,((IF(L203=0,(IF(E203&lt;$L$4,IF(ABS(F203)&gt;$N$2,ROUND(($N$2*H203/100),2),ABS(F203)*H203/100),IF(ABS(F203)&gt;$N$4,ROUND(($N$4*H203/100),2),ABS(F203)*H203/100))),0)))),2)</f>
        <v>0</v>
      </c>
      <c r="O203" s="137"/>
      <c r="P203" s="136">
        <f>IF(J203="D",IF(H203="",0,F203),0)</f>
        <v>0</v>
      </c>
      <c r="Q203" s="137"/>
    </row>
    <row r="204" spans="1:17" customHeight="1" ht="13.2">
      <c r="A204" s="143">
        <f>+'LIQ 1'!B204</f>
        <v/>
      </c>
      <c r="B204" s="143">
        <f>+'LIQ 1'!C204</f>
        <v>0</v>
      </c>
      <c r="C204" s="144">
        <f>+'LIQ 1'!D204</f>
        <v/>
      </c>
      <c r="D204" s="143">
        <f>+'LIQ 1'!E204</f>
        <v>0</v>
      </c>
      <c r="E204" s="143">
        <f>+'LIQ 1'!F204</f>
        <v/>
      </c>
      <c r="F204" s="2">
        <f>ABS(IF(G203="D",IF(D204="D",F203+C204,-F203+C204),IF(D204="D",F203-C204,F203+C204)))</f>
        <v>155000</v>
      </c>
      <c r="G204" s="121" t="b">
        <f>IF(G203="D",IF(D204="D",IF((F203+C204)&gt;0,"D","H"),IF(D204="H",IF((F203-C204)&gt;0,"D","H"))),IF(D204="D",IF((F203-C204)&gt;0,"H","D"),IF(D204="H",IF((F203-C204)&gt;0,"H","H"))))</f>
        <v>0</v>
      </c>
      <c r="H204" s="122">
        <f>+IF(IF(E205="",$A$6-E204,E205-E204)=0,"",IF(E205="",$A$6-E204,E205-E204))</f>
        <v>44089</v>
      </c>
      <c r="I204" s="173">
        <f>+IF(D204="H",IF(E204&gt;A204,A204,E204),IF(E204&lt;A204,A204,E204))</f>
        <v/>
      </c>
      <c r="J204" t="str">
        <f>IF(I204="","",G204)</f>
        <v/>
      </c>
      <c r="K204" s="124"/>
      <c r="L204" s="136">
        <f>IF(H204="",0,(IF(G204="D",0,(F204*H204)/100)))</f>
        <v>68337950</v>
      </c>
      <c r="M204" s="136">
        <f>ROUND(IF(L204=0,(IF(H204="",0,((IF(E204&lt;$L$4,IF(ABS(F204)&lt;$N$2,0,ROUND(((ABS(F204)-$N$2)*H204)/100,2)),IF(ABS(F204)&lt;$N$4,0,ROUND(((ABS(F204)-$N$4)*H204)/100,2))))))),0),2)</f>
        <v>0</v>
      </c>
      <c r="N204" s="136">
        <f>ROUND(IF(H204="",0,((IF(L204=0,(IF(E204&lt;$L$4,IF(ABS(F204)&gt;$N$2,ROUND(($N$2*H204/100),2),ABS(F204)*H204/100),IF(ABS(F204)&gt;$N$4,ROUND(($N$4*H204/100),2),ABS(F204)*H204/100))),0)))),2)</f>
        <v>0</v>
      </c>
      <c r="O204" s="137"/>
      <c r="P204" s="136">
        <f>IF(J204="D",IF(H204="",0,F204),0)</f>
        <v>0</v>
      </c>
      <c r="Q204" s="137"/>
    </row>
    <row r="205" spans="1:17" customHeight="1" ht="13.2">
      <c r="A205" s="143">
        <f>+'LIQ 1'!B205</f>
        <v/>
      </c>
      <c r="B205" s="143">
        <f>+'LIQ 1'!C205</f>
        <v>0</v>
      </c>
      <c r="C205" s="144">
        <f>+'LIQ 1'!D205</f>
        <v/>
      </c>
      <c r="D205" s="143">
        <f>+'LIQ 1'!E205</f>
        <v>0</v>
      </c>
      <c r="E205" s="143">
        <f>+'LIQ 1'!F205</f>
        <v/>
      </c>
      <c r="F205" s="2">
        <f>ABS(IF(G204="D",IF(D205="D",F204+C205,-F204+C205),IF(D205="D",F204-C205,F204+C205)))</f>
        <v>155000</v>
      </c>
      <c r="G205" s="121" t="b">
        <f>IF(G204="D",IF(D205="D",IF((F204+C205)&gt;0,"D","H"),IF(D205="H",IF((F204-C205)&gt;0,"D","H"))),IF(D205="D",IF((F204-C205)&gt;0,"H","D"),IF(D205="H",IF((F204-C205)&gt;0,"H","H"))))</f>
        <v>0</v>
      </c>
      <c r="H205" s="122">
        <f>+IF(IF(E206="",$A$6-E205,E206-E205)=0,"",IF(E206="",$A$6-E205,E206-E205))</f>
        <v>44089</v>
      </c>
      <c r="I205" s="173">
        <f>+IF(D205="H",IF(E205&gt;A205,A205,E205),IF(E205&lt;A205,A205,E205))</f>
        <v/>
      </c>
      <c r="J205" t="str">
        <f>IF(I205="","",G205)</f>
        <v/>
      </c>
      <c r="K205" s="124"/>
      <c r="L205" s="136">
        <f>IF(H205="",0,(IF(G205="D",0,(F205*H205)/100)))</f>
        <v>68337950</v>
      </c>
      <c r="M205" s="136">
        <f>ROUND(IF(L205=0,(IF(H205="",0,((IF(E205&lt;$L$4,IF(ABS(F205)&lt;$N$2,0,ROUND(((ABS(F205)-$N$2)*H205)/100,2)),IF(ABS(F205)&lt;$N$4,0,ROUND(((ABS(F205)-$N$4)*H205)/100,2))))))),0),2)</f>
        <v>0</v>
      </c>
      <c r="N205" s="136">
        <f>ROUND(IF(H205="",0,((IF(L205=0,(IF(E205&lt;$L$4,IF(ABS(F205)&gt;$N$2,ROUND(($N$2*H205/100),2),ABS(F205)*H205/100),IF(ABS(F205)&gt;$N$4,ROUND(($N$4*H205/100),2),ABS(F205)*H205/100))),0)))),2)</f>
        <v>0</v>
      </c>
      <c r="O205" s="137"/>
      <c r="P205" s="136">
        <f>IF(J205="D",IF(H205="",0,F205),0)</f>
        <v>0</v>
      </c>
      <c r="Q205" s="137"/>
    </row>
    <row r="206" spans="1:17" customHeight="1" ht="13.2">
      <c r="A206" s="143">
        <f>+'LIQ 1'!B206</f>
        <v/>
      </c>
      <c r="B206" s="143">
        <f>+'LIQ 1'!C206</f>
        <v>0</v>
      </c>
      <c r="C206" s="144">
        <f>+'LIQ 1'!D206</f>
        <v/>
      </c>
      <c r="D206" s="143">
        <f>+'LIQ 1'!E206</f>
        <v>0</v>
      </c>
      <c r="E206" s="143">
        <f>+'LIQ 1'!F206</f>
        <v/>
      </c>
      <c r="F206" s="2">
        <f>ABS(IF(G205="D",IF(D206="D",F205+C206,-F205+C206),IF(D206="D",F205-C206,F205+C206)))</f>
        <v>155000</v>
      </c>
      <c r="G206" s="121" t="b">
        <f>IF(G205="D",IF(D206="D",IF((F205+C206)&gt;0,"D","H"),IF(D206="H",IF((F205-C206)&gt;0,"D","H"))),IF(D206="D",IF((F205-C206)&gt;0,"H","D"),IF(D206="H",IF((F205-C206)&gt;0,"H","H"))))</f>
        <v>0</v>
      </c>
      <c r="H206" s="122">
        <f>+IF(IF(E207="",$A$6-E206,E207-E206)=0,"",IF(E207="",$A$6-E206,E207-E206))</f>
        <v>44089</v>
      </c>
      <c r="I206" s="173">
        <f>+IF(D206="H",IF(E206&gt;A206,A206,E206),IF(E206&lt;A206,A206,E206))</f>
        <v/>
      </c>
      <c r="J206" t="str">
        <f>IF(I206="","",G206)</f>
        <v/>
      </c>
      <c r="K206" s="124"/>
      <c r="L206" s="136">
        <f>IF(H206="",0,(IF(G206="D",0,(F206*H206)/100)))</f>
        <v>68337950</v>
      </c>
      <c r="M206" s="136">
        <f>ROUND(IF(L206=0,(IF(H206="",0,((IF(E206&lt;$L$4,IF(ABS(F206)&lt;$N$2,0,ROUND(((ABS(F206)-$N$2)*H206)/100,2)),IF(ABS(F206)&lt;$N$4,0,ROUND(((ABS(F206)-$N$4)*H206)/100,2))))))),0),2)</f>
        <v>0</v>
      </c>
      <c r="N206" s="136">
        <f>ROUND(IF(H206="",0,((IF(L206=0,(IF(E206&lt;$L$4,IF(ABS(F206)&gt;$N$2,ROUND(($N$2*H206/100),2),ABS(F206)*H206/100),IF(ABS(F206)&gt;$N$4,ROUND(($N$4*H206/100),2),ABS(F206)*H206/100))),0)))),2)</f>
        <v>0</v>
      </c>
      <c r="O206" s="137"/>
      <c r="P206" s="136">
        <f>IF(J206="D",IF(H206="",0,F206),0)</f>
        <v>0</v>
      </c>
      <c r="Q206" s="137"/>
    </row>
    <row r="207" spans="1:17" customHeight="1" ht="13.2">
      <c r="A207" s="143">
        <f>+'LIQ 1'!B207</f>
        <v/>
      </c>
      <c r="B207" s="143">
        <f>+'LIQ 1'!C207</f>
        <v>0</v>
      </c>
      <c r="C207" s="144">
        <f>+'LIQ 1'!D207</f>
        <v/>
      </c>
      <c r="D207" s="143">
        <f>+'LIQ 1'!E207</f>
        <v>0</v>
      </c>
      <c r="E207" s="143">
        <f>+'LIQ 1'!F207</f>
        <v/>
      </c>
      <c r="F207" s="2">
        <f>ABS(IF(G206="D",IF(D207="D",F206+C207,-F206+C207),IF(D207="D",F206-C207,F206+C207)))</f>
        <v>155000</v>
      </c>
      <c r="G207" s="121" t="b">
        <f>IF(G206="D",IF(D207="D",IF((F206+C207)&gt;0,"D","H"),IF(D207="H",IF((F206-C207)&gt;0,"D","H"))),IF(D207="D",IF((F206-C207)&gt;0,"H","D"),IF(D207="H",IF((F206-C207)&gt;0,"H","H"))))</f>
        <v>0</v>
      </c>
      <c r="H207" s="122">
        <f>+IF(IF(E208="",$A$6-E207,E208-E207)=0,"",IF(E208="",$A$6-E207,E208-E207))</f>
        <v>44089</v>
      </c>
      <c r="I207" s="173">
        <f>+IF(D207="H",IF(E207&gt;A207,A207,E207),IF(E207&lt;A207,A207,E207))</f>
        <v/>
      </c>
      <c r="J207" t="str">
        <f>IF(I207="","",G207)</f>
        <v/>
      </c>
      <c r="K207" s="124"/>
      <c r="L207" s="136">
        <f>IF(H207="",0,(IF(G207="D",0,(F207*H207)/100)))</f>
        <v>68337950</v>
      </c>
      <c r="M207" s="136">
        <f>ROUND(IF(L207=0,(IF(H207="",0,((IF(E207&lt;$L$4,IF(ABS(F207)&lt;$N$2,0,ROUND(((ABS(F207)-$N$2)*H207)/100,2)),IF(ABS(F207)&lt;$N$4,0,ROUND(((ABS(F207)-$N$4)*H207)/100,2))))))),0),2)</f>
        <v>0</v>
      </c>
      <c r="N207" s="136">
        <f>ROUND(IF(H207="",0,((IF(L207=0,(IF(E207&lt;$L$4,IF(ABS(F207)&gt;$N$2,ROUND(($N$2*H207/100),2),ABS(F207)*H207/100),IF(ABS(F207)&gt;$N$4,ROUND(($N$4*H207/100),2),ABS(F207)*H207/100))),0)))),2)</f>
        <v>0</v>
      </c>
      <c r="O207" s="137"/>
      <c r="P207" s="136">
        <f>IF(J207="D",IF(H207="",0,F207),0)</f>
        <v>0</v>
      </c>
      <c r="Q207" s="137"/>
    </row>
    <row r="208" spans="1:17" customHeight="1" ht="13.2">
      <c r="A208" s="143">
        <f>+'LIQ 1'!B208</f>
        <v/>
      </c>
      <c r="B208" s="143">
        <f>+'LIQ 1'!C208</f>
        <v>0</v>
      </c>
      <c r="C208" s="144">
        <f>+'LIQ 1'!D208</f>
        <v/>
      </c>
      <c r="D208" s="143">
        <f>+'LIQ 1'!E208</f>
        <v>0</v>
      </c>
      <c r="E208" s="143">
        <f>+'LIQ 1'!F208</f>
        <v/>
      </c>
      <c r="F208" s="2">
        <f>ABS(IF(G207="D",IF(D208="D",F207+C208,-F207+C208),IF(D208="D",F207-C208,F207+C208)))</f>
        <v>155000</v>
      </c>
      <c r="G208" s="121" t="b">
        <f>IF(G207="D",IF(D208="D",IF((F207+C208)&gt;0,"D","H"),IF(D208="H",IF((F207-C208)&gt;0,"D","H"))),IF(D208="D",IF((F207-C208)&gt;0,"H","D"),IF(D208="H",IF((F207-C208)&gt;0,"H","H"))))</f>
        <v>0</v>
      </c>
      <c r="H208" s="122">
        <f>+IF(IF(E209="",$A$6-E208,E209-E208)=0,"",IF(E209="",$A$6-E208,E209-E208))</f>
        <v>44089</v>
      </c>
      <c r="I208" s="173">
        <f>+IF(D208="H",IF(E208&gt;A208,A208,E208),IF(E208&lt;A208,A208,E208))</f>
        <v/>
      </c>
      <c r="J208" t="str">
        <f>IF(I208="","",G208)</f>
        <v/>
      </c>
      <c r="K208" s="124"/>
      <c r="L208" s="136">
        <f>IF(H208="",0,(IF(G208="D",0,(F208*H208)/100)))</f>
        <v>68337950</v>
      </c>
      <c r="M208" s="136">
        <f>ROUND(IF(L208=0,(IF(H208="",0,((IF(E208&lt;$L$4,IF(ABS(F208)&lt;$N$2,0,ROUND(((ABS(F208)-$N$2)*H208)/100,2)),IF(ABS(F208)&lt;$N$4,0,ROUND(((ABS(F208)-$N$4)*H208)/100,2))))))),0),2)</f>
        <v>0</v>
      </c>
      <c r="N208" s="136">
        <f>ROUND(IF(H208="",0,((IF(L208=0,(IF(E208&lt;$L$4,IF(ABS(F208)&gt;$N$2,ROUND(($N$2*H208/100),2),ABS(F208)*H208/100),IF(ABS(F208)&gt;$N$4,ROUND(($N$4*H208/100),2),ABS(F208)*H208/100))),0)))),2)</f>
        <v>0</v>
      </c>
      <c r="O208" s="137"/>
      <c r="P208" s="136">
        <f>IF(J208="D",IF(H208="",0,F208),0)</f>
        <v>0</v>
      </c>
      <c r="Q208" s="137"/>
    </row>
    <row r="209" spans="1:17" customHeight="1" ht="13.2">
      <c r="A209" s="143">
        <f>+'LIQ 1'!B209</f>
        <v/>
      </c>
      <c r="B209" s="143">
        <f>+'LIQ 1'!C209</f>
        <v>0</v>
      </c>
      <c r="C209" s="144">
        <f>+'LIQ 1'!D209</f>
        <v/>
      </c>
      <c r="D209" s="143">
        <f>+'LIQ 1'!E209</f>
        <v>0</v>
      </c>
      <c r="E209" s="143">
        <f>+'LIQ 1'!F209</f>
        <v/>
      </c>
      <c r="F209" s="2">
        <f>ABS(IF(G208="D",IF(D209="D",F208+C209,-F208+C209),IF(D209="D",F208-C209,F208+C209)))</f>
        <v>155000</v>
      </c>
      <c r="G209" s="121" t="b">
        <f>IF(G208="D",IF(D209="D",IF((F208+C209)&gt;0,"D","H"),IF(D209="H",IF((F208-C209)&gt;0,"D","H"))),IF(D209="D",IF((F208-C209)&gt;0,"H","D"),IF(D209="H",IF((F208-C209)&gt;0,"H","H"))))</f>
        <v>0</v>
      </c>
      <c r="H209" s="122">
        <f>+IF(IF(E210="",$A$6-E209,E210-E209)=0,"",IF(E210="",$A$6-E209,E210-E209))</f>
        <v>44089</v>
      </c>
      <c r="I209" s="173">
        <f>+IF(D209="H",IF(E209&gt;A209,A209,E209),IF(E209&lt;A209,A209,E209))</f>
        <v/>
      </c>
      <c r="J209" t="str">
        <f>IF(I209="","",G209)</f>
        <v/>
      </c>
      <c r="K209" s="124"/>
      <c r="L209" s="136">
        <f>IF(H209="",0,(IF(G209="D",0,(F209*H209)/100)))</f>
        <v>68337950</v>
      </c>
      <c r="M209" s="136">
        <f>ROUND(IF(L209=0,(IF(H209="",0,((IF(E209&lt;$L$4,IF(ABS(F209)&lt;$N$2,0,ROUND(((ABS(F209)-$N$2)*H209)/100,2)),IF(ABS(F209)&lt;$N$4,0,ROUND(((ABS(F209)-$N$4)*H209)/100,2))))))),0),2)</f>
        <v>0</v>
      </c>
      <c r="N209" s="136">
        <f>ROUND(IF(H209="",0,((IF(L209=0,(IF(E209&lt;$L$4,IF(ABS(F209)&gt;$N$2,ROUND(($N$2*H209/100),2),ABS(F209)*H209/100),IF(ABS(F209)&gt;$N$4,ROUND(($N$4*H209/100),2),ABS(F209)*H209/100))),0)))),2)</f>
        <v>0</v>
      </c>
      <c r="O209" s="137"/>
      <c r="P209" s="136">
        <f>IF(J209="D",IF(H209="",0,F209),0)</f>
        <v>0</v>
      </c>
      <c r="Q209" s="137"/>
    </row>
    <row r="210" spans="1:17" customHeight="1" ht="13.2">
      <c r="A210" s="143">
        <f>+'LIQ 1'!B210</f>
        <v/>
      </c>
      <c r="B210" s="143">
        <f>+'LIQ 1'!C210</f>
        <v>0</v>
      </c>
      <c r="C210" s="144">
        <f>+'LIQ 1'!D210</f>
        <v/>
      </c>
      <c r="D210" s="143">
        <f>+'LIQ 1'!E210</f>
        <v>0</v>
      </c>
      <c r="E210" s="143">
        <f>+'LIQ 1'!F210</f>
        <v/>
      </c>
      <c r="F210" s="2">
        <f>ABS(IF(G209="D",IF(D210="D",F209+C210,-F209+C210),IF(D210="D",F209-C210,F209+C210)))</f>
        <v>155000</v>
      </c>
      <c r="G210" s="121" t="b">
        <f>IF(G209="D",IF(D210="D",IF((F209+C210)&gt;0,"D","H"),IF(D210="H",IF((F209-C210)&gt;0,"D","H"))),IF(D210="D",IF((F209-C210)&gt;0,"H","D"),IF(D210="H",IF((F209-C210)&gt;0,"H","H"))))</f>
        <v>0</v>
      </c>
      <c r="H210" s="122">
        <f>+IF(IF(E211="",$A$6-E210,E211-E210)=0,"",IF(E211="",$A$6-E210,E211-E210))</f>
        <v>44089</v>
      </c>
      <c r="I210" s="173">
        <f>+IF(D210="H",IF(E210&gt;A210,A210,E210),IF(E210&lt;A210,A210,E210))</f>
        <v/>
      </c>
      <c r="J210" t="str">
        <f>IF(I210="","",G210)</f>
        <v/>
      </c>
      <c r="K210" s="124"/>
      <c r="L210" s="136">
        <f>IF(H210="",0,(IF(G210="D",0,(F210*H210)/100)))</f>
        <v>68337950</v>
      </c>
      <c r="M210" s="136">
        <f>ROUND(IF(L210=0,(IF(H210="",0,((IF(E210&lt;$L$4,IF(ABS(F210)&lt;$N$2,0,ROUND(((ABS(F210)-$N$2)*H210)/100,2)),IF(ABS(F210)&lt;$N$4,0,ROUND(((ABS(F210)-$N$4)*H210)/100,2))))))),0),2)</f>
        <v>0</v>
      </c>
      <c r="N210" s="136">
        <f>ROUND(IF(H210="",0,((IF(L210=0,(IF(E210&lt;$L$4,IF(ABS(F210)&gt;$N$2,ROUND(($N$2*H210/100),2),ABS(F210)*H210/100),IF(ABS(F210)&gt;$N$4,ROUND(($N$4*H210/100),2),ABS(F210)*H210/100))),0)))),2)</f>
        <v>0</v>
      </c>
      <c r="O210" s="137"/>
      <c r="P210" s="136">
        <f>IF(J210="D",IF(H210="",0,F210),0)</f>
        <v>0</v>
      </c>
      <c r="Q210" s="137"/>
    </row>
    <row r="211" spans="1:17" customHeight="1" ht="13.2">
      <c r="A211" s="143">
        <f>+'LIQ 1'!B211</f>
        <v/>
      </c>
      <c r="B211" s="143">
        <f>+'LIQ 1'!C211</f>
        <v>0</v>
      </c>
      <c r="C211" s="144">
        <f>+'LIQ 1'!D211</f>
        <v/>
      </c>
      <c r="D211" s="143">
        <f>+'LIQ 1'!E211</f>
        <v>0</v>
      </c>
      <c r="E211" s="143">
        <f>+'LIQ 1'!F211</f>
        <v/>
      </c>
      <c r="F211" s="2">
        <f>ABS(IF(G210="D",IF(D211="D",F210+C211,-F210+C211),IF(D211="D",F210-C211,F210+C211)))</f>
        <v>155000</v>
      </c>
      <c r="G211" s="121" t="b">
        <f>IF(G210="D",IF(D211="D",IF((F210+C211)&gt;0,"D","H"),IF(D211="H",IF((F210-C211)&gt;0,"D","H"))),IF(D211="D",IF((F210-C211)&gt;0,"H","D"),IF(D211="H",IF((F210-C211)&gt;0,"H","H"))))</f>
        <v>0</v>
      </c>
      <c r="H211" s="122">
        <f>+IF(IF(E212="",$A$6-E211,E212-E211)=0,"",IF(E212="",$A$6-E211,E212-E211))</f>
        <v>44089</v>
      </c>
      <c r="I211" s="173">
        <f>+IF(D211="H",IF(E211&gt;A211,A211,E211),IF(E211&lt;A211,A211,E211))</f>
        <v/>
      </c>
      <c r="J211" t="str">
        <f>IF(I211="","",G211)</f>
        <v/>
      </c>
      <c r="K211" s="124"/>
      <c r="L211" s="136">
        <f>IF(H211="",0,(IF(G211="D",0,(F211*H211)/100)))</f>
        <v>68337950</v>
      </c>
      <c r="M211" s="136">
        <f>ROUND(IF(L211=0,(IF(H211="",0,((IF(E211&lt;$L$4,IF(ABS(F211)&lt;$N$2,0,ROUND(((ABS(F211)-$N$2)*H211)/100,2)),IF(ABS(F211)&lt;$N$4,0,ROUND(((ABS(F211)-$N$4)*H211)/100,2))))))),0),2)</f>
        <v>0</v>
      </c>
      <c r="N211" s="136">
        <f>ROUND(IF(H211="",0,((IF(L211=0,(IF(E211&lt;$L$4,IF(ABS(F211)&gt;$N$2,ROUND(($N$2*H211/100),2),ABS(F211)*H211/100),IF(ABS(F211)&gt;$N$4,ROUND(($N$4*H211/100),2),ABS(F211)*H211/100))),0)))),2)</f>
        <v>0</v>
      </c>
      <c r="O211" s="137"/>
      <c r="P211" s="136">
        <f>IF(J211="D",IF(H211="",0,F211),0)</f>
        <v>0</v>
      </c>
      <c r="Q211" s="137"/>
    </row>
    <row r="212" spans="1:17" customHeight="1" ht="13.2">
      <c r="A212" s="143">
        <f>+'LIQ 1'!B212</f>
        <v/>
      </c>
      <c r="B212" s="143">
        <f>+'LIQ 1'!C212</f>
        <v>0</v>
      </c>
      <c r="C212" s="144">
        <f>+'LIQ 1'!D212</f>
        <v/>
      </c>
      <c r="D212" s="143">
        <f>+'LIQ 1'!E212</f>
        <v>0</v>
      </c>
      <c r="E212" s="143">
        <f>+'LIQ 1'!F212</f>
        <v/>
      </c>
      <c r="F212" s="2">
        <f>ABS(IF(G211="D",IF(D212="D",F211+C212,-F211+C212),IF(D212="D",F211-C212,F211+C212)))</f>
        <v>155000</v>
      </c>
      <c r="G212" s="121" t="b">
        <f>IF(G211="D",IF(D212="D",IF((F211+C212)&gt;0,"D","H"),IF(D212="H",IF((F211-C212)&gt;0,"D","H"))),IF(D212="D",IF((F211-C212)&gt;0,"H","D"),IF(D212="H",IF((F211-C212)&gt;0,"H","H"))))</f>
        <v>0</v>
      </c>
      <c r="H212" s="122">
        <f>+IF(IF(E213="",$A$6-E212,E213-E212)=0,"",IF(E213="",$A$6-E212,E213-E212))</f>
        <v>44089</v>
      </c>
      <c r="I212" s="173">
        <f>+IF(D212="H",IF(E212&gt;A212,A212,E212),IF(E212&lt;A212,A212,E212))</f>
        <v/>
      </c>
      <c r="J212" t="str">
        <f>IF(I212="","",G212)</f>
        <v/>
      </c>
      <c r="K212" s="124"/>
      <c r="L212" s="136">
        <f>IF(H212="",0,(IF(G212="D",0,(F212*H212)/100)))</f>
        <v>68337950</v>
      </c>
      <c r="M212" s="136">
        <f>ROUND(IF(L212=0,(IF(H212="",0,((IF(E212&lt;$L$4,IF(ABS(F212)&lt;$N$2,0,ROUND(((ABS(F212)-$N$2)*H212)/100,2)),IF(ABS(F212)&lt;$N$4,0,ROUND(((ABS(F212)-$N$4)*H212)/100,2))))))),0),2)</f>
        <v>0</v>
      </c>
      <c r="N212" s="136">
        <f>ROUND(IF(H212="",0,((IF(L212=0,(IF(E212&lt;$L$4,IF(ABS(F212)&gt;$N$2,ROUND(($N$2*H212/100),2),ABS(F212)*H212/100),IF(ABS(F212)&gt;$N$4,ROUND(($N$4*H212/100),2),ABS(F212)*H212/100))),0)))),2)</f>
        <v>0</v>
      </c>
      <c r="O212" s="137"/>
      <c r="P212" s="136">
        <f>IF(J212="D",IF(H212="",0,F212),0)</f>
        <v>0</v>
      </c>
      <c r="Q212" s="137"/>
    </row>
    <row r="213" spans="1:17" customHeight="1" ht="13.2">
      <c r="A213" s="143">
        <f>+'LIQ 1'!B213</f>
        <v/>
      </c>
      <c r="B213" s="143">
        <f>+'LIQ 1'!C213</f>
        <v>0</v>
      </c>
      <c r="C213" s="144">
        <f>+'LIQ 1'!D213</f>
        <v/>
      </c>
      <c r="D213" s="143">
        <f>+'LIQ 1'!E213</f>
        <v>0</v>
      </c>
      <c r="E213" s="143">
        <f>+'LIQ 1'!F213</f>
        <v/>
      </c>
      <c r="F213" s="2">
        <f>ABS(IF(G212="D",IF(D213="D",F212+C213,-F212+C213),IF(D213="D",F212-C213,F212+C213)))</f>
        <v>155000</v>
      </c>
      <c r="G213" s="121" t="b">
        <f>IF(G212="D",IF(D213="D",IF((F212+C213)&gt;0,"D","H"),IF(D213="H",IF((F212-C213)&gt;0,"D","H"))),IF(D213="D",IF((F212-C213)&gt;0,"H","D"),IF(D213="H",IF((F212-C213)&gt;0,"H","H"))))</f>
        <v>0</v>
      </c>
      <c r="H213" s="122">
        <f>+IF(IF(E214="",$A$6-E213,E214-E213)=0,"",IF(E214="",$A$6-E213,E214-E213))</f>
        <v>44089</v>
      </c>
      <c r="I213" s="173">
        <f>+IF(D213="H",IF(E213&gt;A213,A213,E213),IF(E213&lt;A213,A213,E213))</f>
        <v/>
      </c>
      <c r="J213" t="str">
        <f>IF(I213="","",G213)</f>
        <v/>
      </c>
      <c r="K213" s="124"/>
      <c r="L213" s="136">
        <f>IF(H213="",0,(IF(G213="D",0,(F213*H213)/100)))</f>
        <v>68337950</v>
      </c>
      <c r="M213" s="136">
        <f>ROUND(IF(L213=0,(IF(H213="",0,((IF(E213&lt;$L$4,IF(ABS(F213)&lt;$N$2,0,ROUND(((ABS(F213)-$N$2)*H213)/100,2)),IF(ABS(F213)&lt;$N$4,0,ROUND(((ABS(F213)-$N$4)*H213)/100,2))))))),0),2)</f>
        <v>0</v>
      </c>
      <c r="N213" s="136">
        <f>ROUND(IF(H213="",0,((IF(L213=0,(IF(E213&lt;$L$4,IF(ABS(F213)&gt;$N$2,ROUND(($N$2*H213/100),2),ABS(F213)*H213/100),IF(ABS(F213)&gt;$N$4,ROUND(($N$4*H213/100),2),ABS(F213)*H213/100))),0)))),2)</f>
        <v>0</v>
      </c>
      <c r="O213" s="137"/>
      <c r="P213" s="136">
        <f>IF(J213="D",IF(H213="",0,F213),0)</f>
        <v>0</v>
      </c>
      <c r="Q213" s="137"/>
    </row>
    <row r="214" spans="1:17" customHeight="1" ht="13.2">
      <c r="A214" s="143">
        <f>+'LIQ 1'!B214</f>
        <v/>
      </c>
      <c r="B214" s="143">
        <f>+'LIQ 1'!C214</f>
        <v>0</v>
      </c>
      <c r="C214" s="144">
        <f>+'LIQ 1'!D214</f>
        <v/>
      </c>
      <c r="D214" s="143">
        <f>+'LIQ 1'!E214</f>
        <v>0</v>
      </c>
      <c r="E214" s="143">
        <f>+'LIQ 1'!F214</f>
        <v/>
      </c>
      <c r="F214" s="2">
        <f>ABS(IF(G213="D",IF(D214="D",F213+C214,-F213+C214),IF(D214="D",F213-C214,F213+C214)))</f>
        <v>155000</v>
      </c>
      <c r="G214" s="121" t="b">
        <f>IF(G213="D",IF(D214="D",IF((F213+C214)&gt;0,"D","H"),IF(D214="H",IF((F213-C214)&gt;0,"D","H"))),IF(D214="D",IF((F213-C214)&gt;0,"H","D"),IF(D214="H",IF((F213-C214)&gt;0,"H","H"))))</f>
        <v>0</v>
      </c>
      <c r="H214" s="122">
        <f>+IF(IF(E215="",$A$6-E214,E215-E214)=0,"",IF(E215="",$A$6-E214,E215-E214))</f>
        <v>44089</v>
      </c>
      <c r="I214" s="173">
        <f>+IF(D214="H",IF(E214&gt;A214,A214,E214),IF(E214&lt;A214,A214,E214))</f>
        <v/>
      </c>
      <c r="J214" t="str">
        <f>IF(I214="","",G214)</f>
        <v/>
      </c>
      <c r="K214" s="124"/>
      <c r="L214" s="136">
        <f>IF(H214="",0,(IF(G214="D",0,(F214*H214)/100)))</f>
        <v>68337950</v>
      </c>
      <c r="M214" s="136">
        <f>ROUND(IF(L214=0,(IF(H214="",0,((IF(E214&lt;$L$4,IF(ABS(F214)&lt;$N$2,0,ROUND(((ABS(F214)-$N$2)*H214)/100,2)),IF(ABS(F214)&lt;$N$4,0,ROUND(((ABS(F214)-$N$4)*H214)/100,2))))))),0),2)</f>
        <v>0</v>
      </c>
      <c r="N214" s="136">
        <f>ROUND(IF(H214="",0,((IF(L214=0,(IF(E214&lt;$L$4,IF(ABS(F214)&gt;$N$2,ROUND(($N$2*H214/100),2),ABS(F214)*H214/100),IF(ABS(F214)&gt;$N$4,ROUND(($N$4*H214/100),2),ABS(F214)*H214/100))),0)))),2)</f>
        <v>0</v>
      </c>
      <c r="O214" s="137"/>
      <c r="P214" s="136">
        <f>IF(J214="D",IF(H214="",0,F214),0)</f>
        <v>0</v>
      </c>
      <c r="Q214" s="137"/>
    </row>
    <row r="215" spans="1:17" customHeight="1" ht="13.2">
      <c r="A215" s="143">
        <f>+'LIQ 1'!B215</f>
        <v/>
      </c>
      <c r="B215" s="143">
        <f>+'LIQ 1'!C215</f>
        <v>0</v>
      </c>
      <c r="C215" s="144">
        <f>+'LIQ 1'!D215</f>
        <v/>
      </c>
      <c r="D215" s="143">
        <f>+'LIQ 1'!E215</f>
        <v>0</v>
      </c>
      <c r="E215" s="143">
        <f>+'LIQ 1'!F215</f>
        <v/>
      </c>
      <c r="F215" s="2">
        <f>ABS(IF(G214="D",IF(D215="D",F214+C215,-F214+C215),IF(D215="D",F214-C215,F214+C215)))</f>
        <v>155000</v>
      </c>
      <c r="G215" s="121" t="b">
        <f>IF(G214="D",IF(D215="D",IF((F214+C215)&gt;0,"D","H"),IF(D215="H",IF((F214-C215)&gt;0,"D","H"))),IF(D215="D",IF((F214-C215)&gt;0,"H","D"),IF(D215="H",IF((F214-C215)&gt;0,"H","H"))))</f>
        <v>0</v>
      </c>
      <c r="H215" s="122">
        <f>+IF(IF(E216="",$A$6-E215,E216-E215)=0,"",IF(E216="",$A$6-E215,E216-E215))</f>
        <v>44089</v>
      </c>
      <c r="I215" s="173">
        <f>+IF(D215="H",IF(E215&gt;A215,A215,E215),IF(E215&lt;A215,A215,E215))</f>
        <v/>
      </c>
      <c r="J215" t="str">
        <f>IF(I215="","",G215)</f>
        <v/>
      </c>
      <c r="K215" s="124"/>
      <c r="L215" s="136">
        <f>IF(H215="",0,(IF(G215="D",0,(F215*H215)/100)))</f>
        <v>68337950</v>
      </c>
      <c r="M215" s="136">
        <f>ROUND(IF(L215=0,(IF(H215="",0,((IF(E215&lt;$L$4,IF(ABS(F215)&lt;$N$2,0,ROUND(((ABS(F215)-$N$2)*H215)/100,2)),IF(ABS(F215)&lt;$N$4,0,ROUND(((ABS(F215)-$N$4)*H215)/100,2))))))),0),2)</f>
        <v>0</v>
      </c>
      <c r="N215" s="136">
        <f>ROUND(IF(H215="",0,((IF(L215=0,(IF(E215&lt;$L$4,IF(ABS(F215)&gt;$N$2,ROUND(($N$2*H215/100),2),ABS(F215)*H215/100),IF(ABS(F215)&gt;$N$4,ROUND(($N$4*H215/100),2),ABS(F215)*H215/100))),0)))),2)</f>
        <v>0</v>
      </c>
      <c r="O215" s="137"/>
      <c r="P215" s="136">
        <f>IF(J215="D",IF(H215="",0,F215),0)</f>
        <v>0</v>
      </c>
      <c r="Q215" s="137"/>
    </row>
    <row r="216" spans="1:17" customHeight="1" ht="13.2">
      <c r="A216" s="143">
        <f>+'LIQ 1'!B216</f>
        <v/>
      </c>
      <c r="B216" s="143">
        <f>+'LIQ 1'!C216</f>
        <v>0</v>
      </c>
      <c r="C216" s="144">
        <f>+'LIQ 1'!D216</f>
        <v/>
      </c>
      <c r="D216" s="143">
        <f>+'LIQ 1'!E216</f>
        <v>0</v>
      </c>
      <c r="E216" s="143">
        <f>+'LIQ 1'!F216</f>
        <v/>
      </c>
      <c r="F216" s="2">
        <f>ABS(IF(G215="D",IF(D216="D",F215+C216,-F215+C216),IF(D216="D",F215-C216,F215+C216)))</f>
        <v>155000</v>
      </c>
      <c r="G216" s="121" t="b">
        <f>IF(G215="D",IF(D216="D",IF((F215+C216)&gt;0,"D","H"),IF(D216="H",IF((F215-C216)&gt;0,"D","H"))),IF(D216="D",IF((F215-C216)&gt;0,"H","D"),IF(D216="H",IF((F215-C216)&gt;0,"H","H"))))</f>
        <v>0</v>
      </c>
      <c r="H216" s="122">
        <f>+IF(IF(E217="",$A$6-E216,E217-E216)=0,"",IF(E217="",$A$6-E216,E217-E216))</f>
        <v>44089</v>
      </c>
      <c r="I216" s="173">
        <f>+IF(D216="H",IF(E216&gt;A216,A216,E216),IF(E216&lt;A216,A216,E216))</f>
        <v/>
      </c>
      <c r="J216" t="str">
        <f>IF(I216="","",G216)</f>
        <v/>
      </c>
      <c r="K216" s="124"/>
      <c r="L216" s="136">
        <f>IF(H216="",0,(IF(G216="D",0,(F216*H216)/100)))</f>
        <v>68337950</v>
      </c>
      <c r="M216" s="136">
        <f>ROUND(IF(L216=0,(IF(H216="",0,((IF(E216&lt;$L$4,IF(ABS(F216)&lt;$N$2,0,ROUND(((ABS(F216)-$N$2)*H216)/100,2)),IF(ABS(F216)&lt;$N$4,0,ROUND(((ABS(F216)-$N$4)*H216)/100,2))))))),0),2)</f>
        <v>0</v>
      </c>
      <c r="N216" s="136">
        <f>ROUND(IF(H216="",0,((IF(L216=0,(IF(E216&lt;$L$4,IF(ABS(F216)&gt;$N$2,ROUND(($N$2*H216/100),2),ABS(F216)*H216/100),IF(ABS(F216)&gt;$N$4,ROUND(($N$4*H216/100),2),ABS(F216)*H216/100))),0)))),2)</f>
        <v>0</v>
      </c>
      <c r="O216" s="137"/>
      <c r="P216" s="136">
        <f>IF(J216="D",IF(H216="",0,F216),0)</f>
        <v>0</v>
      </c>
      <c r="Q216" s="137"/>
    </row>
    <row r="217" spans="1:17" customHeight="1" ht="13.2">
      <c r="A217" s="143">
        <f>+'LIQ 1'!B217</f>
        <v/>
      </c>
      <c r="B217" s="143">
        <f>+'LIQ 1'!C217</f>
        <v>0</v>
      </c>
      <c r="C217" s="144">
        <f>+'LIQ 1'!D217</f>
        <v/>
      </c>
      <c r="D217" s="143">
        <f>+'LIQ 1'!E217</f>
        <v>0</v>
      </c>
      <c r="E217" s="143">
        <f>+'LIQ 1'!F217</f>
        <v/>
      </c>
      <c r="F217" s="2">
        <f>ABS(IF(G216="D",IF(D217="D",F216+C217,-F216+C217),IF(D217="D",F216-C217,F216+C217)))</f>
        <v>155000</v>
      </c>
      <c r="G217" s="121" t="b">
        <f>IF(G216="D",IF(D217="D",IF((F216+C217)&gt;0,"D","H"),IF(D217="H",IF((F216-C217)&gt;0,"D","H"))),IF(D217="D",IF((F216-C217)&gt;0,"H","D"),IF(D217="H",IF((F216-C217)&gt;0,"H","H"))))</f>
        <v>0</v>
      </c>
      <c r="H217" s="122">
        <f>+IF(IF(E218="",$A$6-E217,E218-E217)=0,"",IF(E218="",$A$6-E217,E218-E217))</f>
        <v>44089</v>
      </c>
      <c r="I217" s="173">
        <f>+IF(D217="H",IF(E217&gt;A217,A217,E217),IF(E217&lt;A217,A217,E217))</f>
        <v/>
      </c>
      <c r="J217" t="str">
        <f>IF(I217="","",G217)</f>
        <v/>
      </c>
      <c r="K217" s="124"/>
      <c r="L217" s="136">
        <f>IF(H217="",0,(IF(G217="D",0,(F217*H217)/100)))</f>
        <v>68337950</v>
      </c>
      <c r="M217" s="136">
        <f>ROUND(IF(L217=0,(IF(H217="",0,((IF(E217&lt;$L$4,IF(ABS(F217)&lt;$N$2,0,ROUND(((ABS(F217)-$N$2)*H217)/100,2)),IF(ABS(F217)&lt;$N$4,0,ROUND(((ABS(F217)-$N$4)*H217)/100,2))))))),0),2)</f>
        <v>0</v>
      </c>
      <c r="N217" s="136">
        <f>ROUND(IF(H217="",0,((IF(L217=0,(IF(E217&lt;$L$4,IF(ABS(F217)&gt;$N$2,ROUND(($N$2*H217/100),2),ABS(F217)*H217/100),IF(ABS(F217)&gt;$N$4,ROUND(($N$4*H217/100),2),ABS(F217)*H217/100))),0)))),2)</f>
        <v>0</v>
      </c>
      <c r="O217" s="137"/>
      <c r="P217" s="136">
        <f>IF(J217="D",IF(H217="",0,F217),0)</f>
        <v>0</v>
      </c>
      <c r="Q217" s="137"/>
    </row>
    <row r="218" spans="1:17" customHeight="1" ht="13.2">
      <c r="A218" s="143">
        <f>+'LIQ 1'!B218</f>
        <v/>
      </c>
      <c r="B218" s="143">
        <f>+'LIQ 1'!C218</f>
        <v>0</v>
      </c>
      <c r="C218" s="144">
        <f>+'LIQ 1'!D218</f>
        <v/>
      </c>
      <c r="D218" s="143">
        <f>+'LIQ 1'!E218</f>
        <v>0</v>
      </c>
      <c r="E218" s="143">
        <f>+'LIQ 1'!F218</f>
        <v/>
      </c>
      <c r="F218" s="2">
        <f>ABS(IF(G217="D",IF(D218="D",F217+C218,-F217+C218),IF(D218="D",F217-C218,F217+C218)))</f>
        <v>155000</v>
      </c>
      <c r="G218" s="121" t="b">
        <f>IF(G217="D",IF(D218="D",IF((F217+C218)&gt;0,"D","H"),IF(D218="H",IF((F217-C218)&gt;0,"D","H"))),IF(D218="D",IF((F217-C218)&gt;0,"H","D"),IF(D218="H",IF((F217-C218)&gt;0,"H","H"))))</f>
        <v>0</v>
      </c>
      <c r="H218" s="122">
        <f>+IF(IF(E219="",$A$6-E218,E219-E218)=0,"",IF(E219="",$A$6-E218,E219-E218))</f>
        <v>44089</v>
      </c>
      <c r="I218" s="173">
        <f>+IF(D218="H",IF(E218&gt;A218,A218,E218),IF(E218&lt;A218,A218,E218))</f>
        <v/>
      </c>
      <c r="J218" t="str">
        <f>IF(I218="","",G218)</f>
        <v/>
      </c>
      <c r="K218" s="124"/>
      <c r="L218" s="136">
        <f>IF(H218="",0,(IF(G218="D",0,(F218*H218)/100)))</f>
        <v>68337950</v>
      </c>
      <c r="M218" s="136">
        <f>ROUND(IF(L218=0,(IF(H218="",0,((IF(E218&lt;$L$4,IF(ABS(F218)&lt;$N$2,0,ROUND(((ABS(F218)-$N$2)*H218)/100,2)),IF(ABS(F218)&lt;$N$4,0,ROUND(((ABS(F218)-$N$4)*H218)/100,2))))))),0),2)</f>
        <v>0</v>
      </c>
      <c r="N218" s="136">
        <f>ROUND(IF(H218="",0,((IF(L218=0,(IF(E218&lt;$L$4,IF(ABS(F218)&gt;$N$2,ROUND(($N$2*H218/100),2),ABS(F218)*H218/100),IF(ABS(F218)&gt;$N$4,ROUND(($N$4*H218/100),2),ABS(F218)*H218/100))),0)))),2)</f>
        <v>0</v>
      </c>
      <c r="O218" s="137"/>
      <c r="P218" s="136">
        <f>IF(J218="D",IF(H218="",0,F218),0)</f>
        <v>0</v>
      </c>
      <c r="Q218" s="137"/>
    </row>
    <row r="219" spans="1:17" customHeight="1" ht="13.2">
      <c r="A219" s="143">
        <f>+'LIQ 1'!B219</f>
        <v/>
      </c>
      <c r="B219" s="143">
        <f>+'LIQ 1'!C219</f>
        <v>0</v>
      </c>
      <c r="C219" s="144">
        <f>+'LIQ 1'!D219</f>
        <v/>
      </c>
      <c r="D219" s="143">
        <f>+'LIQ 1'!E219</f>
        <v>0</v>
      </c>
      <c r="E219" s="143">
        <f>+'LIQ 1'!F219</f>
        <v/>
      </c>
      <c r="F219" s="2">
        <f>ABS(IF(G218="D",IF(D219="D",F218+C219,-F218+C219),IF(D219="D",F218-C219,F218+C219)))</f>
        <v>155000</v>
      </c>
      <c r="G219" s="121" t="b">
        <f>IF(G218="D",IF(D219="D",IF((F218+C219)&gt;0,"D","H"),IF(D219="H",IF((F218-C219)&gt;0,"D","H"))),IF(D219="D",IF((F218-C219)&gt;0,"H","D"),IF(D219="H",IF((F218-C219)&gt;0,"H","H"))))</f>
        <v>0</v>
      </c>
      <c r="H219" s="122">
        <f>+IF(IF(E220="",$A$6-E219,E220-E219)=0,"",IF(E220="",$A$6-E219,E220-E219))</f>
        <v>44089</v>
      </c>
      <c r="I219" s="173">
        <f>+IF(D219="H",IF(E219&gt;A219,A219,E219),IF(E219&lt;A219,A219,E219))</f>
        <v/>
      </c>
      <c r="J219" t="str">
        <f>IF(I219="","",G219)</f>
        <v/>
      </c>
      <c r="K219" s="124"/>
      <c r="L219" s="136">
        <f>IF(H219="",0,(IF(G219="D",0,(F219*H219)/100)))</f>
        <v>68337950</v>
      </c>
      <c r="M219" s="136">
        <f>ROUND(IF(L219=0,(IF(H219="",0,((IF(E219&lt;$L$4,IF(ABS(F219)&lt;$N$2,0,ROUND(((ABS(F219)-$N$2)*H219)/100,2)),IF(ABS(F219)&lt;$N$4,0,ROUND(((ABS(F219)-$N$4)*H219)/100,2))))))),0),2)</f>
        <v>0</v>
      </c>
      <c r="N219" s="136">
        <f>ROUND(IF(H219="",0,((IF(L219=0,(IF(E219&lt;$L$4,IF(ABS(F219)&gt;$N$2,ROUND(($N$2*H219/100),2),ABS(F219)*H219/100),IF(ABS(F219)&gt;$N$4,ROUND(($N$4*H219/100),2),ABS(F219)*H219/100))),0)))),2)</f>
        <v>0</v>
      </c>
      <c r="O219" s="137"/>
      <c r="P219" s="136">
        <f>IF(J219="D",IF(H219="",0,F219),0)</f>
        <v>0</v>
      </c>
      <c r="Q219" s="137"/>
    </row>
    <row r="220" spans="1:17" customHeight="1" ht="13.2">
      <c r="A220" s="143">
        <f>+'LIQ 1'!B220</f>
        <v/>
      </c>
      <c r="B220" s="143">
        <f>+'LIQ 1'!C220</f>
        <v>0</v>
      </c>
      <c r="C220" s="144">
        <f>+'LIQ 1'!D220</f>
        <v/>
      </c>
      <c r="D220" s="143">
        <f>+'LIQ 1'!E220</f>
        <v>0</v>
      </c>
      <c r="E220" s="143">
        <f>+'LIQ 1'!F220</f>
        <v/>
      </c>
      <c r="F220" s="2">
        <f>ABS(IF(G219="D",IF(D220="D",F219+C220,-F219+C220),IF(D220="D",F219-C220,F219+C220)))</f>
        <v>155000</v>
      </c>
      <c r="G220" s="121" t="b">
        <f>IF(G219="D",IF(D220="D",IF((F219+C220)&gt;0,"D","H"),IF(D220="H",IF((F219-C220)&gt;0,"D","H"))),IF(D220="D",IF((F219-C220)&gt;0,"H","D"),IF(D220="H",IF((F219-C220)&gt;0,"H","H"))))</f>
        <v>0</v>
      </c>
      <c r="H220" s="122">
        <f>+IF(IF(E221="",$A$6-E220,E221-E220)=0,"",IF(E221="",$A$6-E220,E221-E220))</f>
        <v>44089</v>
      </c>
      <c r="I220" s="173">
        <f>+IF(D220="H",IF(E220&gt;A220,A220,E220),IF(E220&lt;A220,A220,E220))</f>
        <v/>
      </c>
      <c r="J220" t="str">
        <f>IF(I220="","",G220)</f>
        <v/>
      </c>
      <c r="K220" s="124"/>
      <c r="L220" s="136">
        <f>IF(H220="",0,(IF(G220="D",0,(F220*H220)/100)))</f>
        <v>68337950</v>
      </c>
      <c r="M220" s="136">
        <f>ROUND(IF(L220=0,(IF(H220="",0,((IF(E220&lt;$L$4,IF(ABS(F220)&lt;$N$2,0,ROUND(((ABS(F220)-$N$2)*H220)/100,2)),IF(ABS(F220)&lt;$N$4,0,ROUND(((ABS(F220)-$N$4)*H220)/100,2))))))),0),2)</f>
        <v>0</v>
      </c>
      <c r="N220" s="136">
        <f>ROUND(IF(H220="",0,((IF(L220=0,(IF(E220&lt;$L$4,IF(ABS(F220)&gt;$N$2,ROUND(($N$2*H220/100),2),ABS(F220)*H220/100),IF(ABS(F220)&gt;$N$4,ROUND(($N$4*H220/100),2),ABS(F220)*H220/100))),0)))),2)</f>
        <v>0</v>
      </c>
      <c r="O220" s="137"/>
      <c r="P220" s="136">
        <f>IF(J220="D",IF(H220="",0,F220),0)</f>
        <v>0</v>
      </c>
      <c r="Q220" s="137"/>
    </row>
    <row r="221" spans="1:17" customHeight="1" ht="13.2">
      <c r="A221" s="143">
        <f>+'LIQ 1'!B221</f>
        <v/>
      </c>
      <c r="B221" s="143">
        <f>+'LIQ 1'!C221</f>
        <v>0</v>
      </c>
      <c r="C221" s="144">
        <f>+'LIQ 1'!D221</f>
        <v/>
      </c>
      <c r="D221" s="143">
        <f>+'LIQ 1'!E221</f>
        <v>0</v>
      </c>
      <c r="E221" s="143">
        <f>+'LIQ 1'!F221</f>
        <v/>
      </c>
      <c r="F221" s="2">
        <f>ABS(IF(G220="D",IF(D221="D",F220+C221,-F220+C221),IF(D221="D",F220-C221,F220+C221)))</f>
        <v>155000</v>
      </c>
      <c r="G221" s="121" t="b">
        <f>IF(G220="D",IF(D221="D",IF((F220+C221)&gt;0,"D","H"),IF(D221="H",IF((F220-C221)&gt;0,"D","H"))),IF(D221="D",IF((F220-C221)&gt;0,"H","D"),IF(D221="H",IF((F220-C221)&gt;0,"H","H"))))</f>
        <v>0</v>
      </c>
      <c r="H221" s="122">
        <f>+IF(IF(E222="",$A$6-E221,E222-E221)=0,"",IF(E222="",$A$6-E221,E222-E221))</f>
        <v>44089</v>
      </c>
      <c r="I221" s="173">
        <f>+IF(D221="H",IF(E221&gt;A221,A221,E221),IF(E221&lt;A221,A221,E221))</f>
        <v/>
      </c>
      <c r="J221" t="str">
        <f>IF(I221="","",G221)</f>
        <v/>
      </c>
      <c r="K221" s="124"/>
      <c r="L221" s="136">
        <f>IF(H221="",0,(IF(G221="D",0,(F221*H221)/100)))</f>
        <v>68337950</v>
      </c>
      <c r="M221" s="136">
        <f>ROUND(IF(L221=0,(IF(H221="",0,((IF(E221&lt;$L$4,IF(ABS(F221)&lt;$N$2,0,ROUND(((ABS(F221)-$N$2)*H221)/100,2)),IF(ABS(F221)&lt;$N$4,0,ROUND(((ABS(F221)-$N$4)*H221)/100,2))))))),0),2)</f>
        <v>0</v>
      </c>
      <c r="N221" s="136">
        <f>ROUND(IF(H221="",0,((IF(L221=0,(IF(E221&lt;$L$4,IF(ABS(F221)&gt;$N$2,ROUND(($N$2*H221/100),2),ABS(F221)*H221/100),IF(ABS(F221)&gt;$N$4,ROUND(($N$4*H221/100),2),ABS(F221)*H221/100))),0)))),2)</f>
        <v>0</v>
      </c>
      <c r="O221" s="137"/>
      <c r="P221" s="136">
        <f>IF(J221="D",IF(H221="",0,F221),0)</f>
        <v>0</v>
      </c>
      <c r="Q221" s="137"/>
    </row>
    <row r="222" spans="1:17" customHeight="1" ht="13.2">
      <c r="A222" s="143">
        <f>+'LIQ 1'!B222</f>
        <v/>
      </c>
      <c r="B222" s="143">
        <f>+'LIQ 1'!C222</f>
        <v>0</v>
      </c>
      <c r="C222" s="144">
        <f>+'LIQ 1'!D222</f>
        <v/>
      </c>
      <c r="D222" s="143">
        <f>+'LIQ 1'!E222</f>
        <v>0</v>
      </c>
      <c r="E222" s="143">
        <f>+'LIQ 1'!F222</f>
        <v/>
      </c>
      <c r="F222" s="2">
        <f>ABS(IF(G221="D",IF(D222="D",F221+C222,-F221+C222),IF(D222="D",F221-C222,F221+C222)))</f>
        <v>155000</v>
      </c>
      <c r="G222" s="121" t="b">
        <f>IF(G221="D",IF(D222="D",IF((F221+C222)&gt;0,"D","H"),IF(D222="H",IF((F221-C222)&gt;0,"D","H"))),IF(D222="D",IF((F221-C222)&gt;0,"H","D"),IF(D222="H",IF((F221-C222)&gt;0,"H","H"))))</f>
        <v>0</v>
      </c>
      <c r="H222" s="122">
        <f>+IF(IF(E223="",$A$6-E222,E223-E222)=0,"",IF(E223="",$A$6-E222,E223-E222))</f>
        <v>44089</v>
      </c>
      <c r="I222" s="173">
        <f>+IF(D222="H",IF(E222&gt;A222,A222,E222),IF(E222&lt;A222,A222,E222))</f>
        <v/>
      </c>
      <c r="J222" t="str">
        <f>IF(I222="","",G222)</f>
        <v/>
      </c>
      <c r="K222" s="124"/>
      <c r="L222" s="136">
        <f>IF(H222="",0,(IF(G222="D",0,(F222*H222)/100)))</f>
        <v>68337950</v>
      </c>
      <c r="M222" s="136">
        <f>ROUND(IF(L222=0,(IF(H222="",0,((IF(E222&lt;$L$4,IF(ABS(F222)&lt;$N$2,0,ROUND(((ABS(F222)-$N$2)*H222)/100,2)),IF(ABS(F222)&lt;$N$4,0,ROUND(((ABS(F222)-$N$4)*H222)/100,2))))))),0),2)</f>
        <v>0</v>
      </c>
      <c r="N222" s="136">
        <f>ROUND(IF(H222="",0,((IF(L222=0,(IF(E222&lt;$L$4,IF(ABS(F222)&gt;$N$2,ROUND(($N$2*H222/100),2),ABS(F222)*H222/100),IF(ABS(F222)&gt;$N$4,ROUND(($N$4*H222/100),2),ABS(F222)*H222/100))),0)))),2)</f>
        <v>0</v>
      </c>
      <c r="O222" s="137"/>
      <c r="P222" s="136">
        <f>IF(J222="D",IF(H222="",0,F222),0)</f>
        <v>0</v>
      </c>
      <c r="Q222" s="137"/>
    </row>
    <row r="223" spans="1:17" customHeight="1" ht="13.2">
      <c r="A223" s="143">
        <f>+'LIQ 1'!B223</f>
        <v/>
      </c>
      <c r="B223" s="143">
        <f>+'LIQ 1'!C223</f>
        <v>0</v>
      </c>
      <c r="C223" s="144">
        <f>+'LIQ 1'!D223</f>
        <v/>
      </c>
      <c r="D223" s="143">
        <f>+'LIQ 1'!E223</f>
        <v>0</v>
      </c>
      <c r="E223" s="143">
        <f>+'LIQ 1'!F223</f>
        <v/>
      </c>
      <c r="F223" s="2">
        <f>ABS(IF(G222="D",IF(D223="D",F222+C223,-F222+C223),IF(D223="D",F222-C223,F222+C223)))</f>
        <v>155000</v>
      </c>
      <c r="G223" s="121" t="b">
        <f>IF(G222="D",IF(D223="D",IF((F222+C223)&gt;0,"D","H"),IF(D223="H",IF((F222-C223)&gt;0,"D","H"))),IF(D223="D",IF((F222-C223)&gt;0,"H","D"),IF(D223="H",IF((F222-C223)&gt;0,"H","H"))))</f>
        <v>0</v>
      </c>
      <c r="H223" s="122">
        <f>+IF(IF(E224="",$A$6-E223,E224-E223)=0,"",IF(E224="",$A$6-E223,E224-E223))</f>
        <v>44089</v>
      </c>
      <c r="I223" s="173">
        <f>+IF(D223="H",IF(E223&gt;A223,A223,E223),IF(E223&lt;A223,A223,E223))</f>
        <v/>
      </c>
      <c r="J223" t="str">
        <f>IF(I223="","",G223)</f>
        <v/>
      </c>
      <c r="K223" s="124"/>
      <c r="L223" s="136">
        <f>IF(H223="",0,(IF(G223="D",0,(F223*H223)/100)))</f>
        <v>68337950</v>
      </c>
      <c r="M223" s="136">
        <f>ROUND(IF(L223=0,(IF(H223="",0,((IF(E223&lt;$L$4,IF(ABS(F223)&lt;$N$2,0,ROUND(((ABS(F223)-$N$2)*H223)/100,2)),IF(ABS(F223)&lt;$N$4,0,ROUND(((ABS(F223)-$N$4)*H223)/100,2))))))),0),2)</f>
        <v>0</v>
      </c>
      <c r="N223" s="136">
        <f>ROUND(IF(H223="",0,((IF(L223=0,(IF(E223&lt;$L$4,IF(ABS(F223)&gt;$N$2,ROUND(($N$2*H223/100),2),ABS(F223)*H223/100),IF(ABS(F223)&gt;$N$4,ROUND(($N$4*H223/100),2),ABS(F223)*H223/100))),0)))),2)</f>
        <v>0</v>
      </c>
      <c r="O223" s="137"/>
      <c r="P223" s="136">
        <f>IF(J223="D",IF(H223="",0,F223),0)</f>
        <v>0</v>
      </c>
      <c r="Q223" s="137"/>
    </row>
    <row r="224" spans="1:17" customHeight="1" ht="13.2">
      <c r="A224" s="143">
        <f>+'LIQ 1'!B224</f>
        <v/>
      </c>
      <c r="B224" s="143">
        <f>+'LIQ 1'!C224</f>
        <v>0</v>
      </c>
      <c r="C224" s="144">
        <f>+'LIQ 1'!D224</f>
        <v/>
      </c>
      <c r="D224" s="143">
        <f>+'LIQ 1'!E224</f>
        <v>0</v>
      </c>
      <c r="E224" s="143">
        <f>+'LIQ 1'!F224</f>
        <v/>
      </c>
      <c r="F224" s="2">
        <f>ABS(IF(G223="D",IF(D224="D",F223+C224,-F223+C224),IF(D224="D",F223-C224,F223+C224)))</f>
        <v>155000</v>
      </c>
      <c r="G224" s="121" t="b">
        <f>IF(G223="D",IF(D224="D",IF((F223+C224)&gt;0,"D","H"),IF(D224="H",IF((F223-C224)&gt;0,"D","H"))),IF(D224="D",IF((F223-C224)&gt;0,"H","D"),IF(D224="H",IF((F223-C224)&gt;0,"H","H"))))</f>
        <v>0</v>
      </c>
      <c r="H224" s="122">
        <f>+IF(IF(E225="",$A$6-E224,E225-E224)=0,"",IF(E225="",$A$6-E224,E225-E224))</f>
        <v>44089</v>
      </c>
      <c r="I224" s="173">
        <f>+IF(D224="H",IF(E224&gt;A224,A224,E224),IF(E224&lt;A224,A224,E224))</f>
        <v/>
      </c>
      <c r="J224" t="str">
        <f>IF(I224="","",G224)</f>
        <v/>
      </c>
      <c r="K224" s="124"/>
      <c r="L224" s="136">
        <f>IF(H224="",0,(IF(G224="D",0,(F224*H224)/100)))</f>
        <v>68337950</v>
      </c>
      <c r="M224" s="136">
        <f>ROUND(IF(L224=0,(IF(H224="",0,((IF(E224&lt;$L$4,IF(ABS(F224)&lt;$N$2,0,ROUND(((ABS(F224)-$N$2)*H224)/100,2)),IF(ABS(F224)&lt;$N$4,0,ROUND(((ABS(F224)-$N$4)*H224)/100,2))))))),0),2)</f>
        <v>0</v>
      </c>
      <c r="N224" s="136">
        <f>ROUND(IF(H224="",0,((IF(L224=0,(IF(E224&lt;$L$4,IF(ABS(F224)&gt;$N$2,ROUND(($N$2*H224/100),2),ABS(F224)*H224/100),IF(ABS(F224)&gt;$N$4,ROUND(($N$4*H224/100),2),ABS(F224)*H224/100))),0)))),2)</f>
        <v>0</v>
      </c>
      <c r="O224" s="137"/>
      <c r="P224" s="136">
        <f>IF(J224="D",IF(H224="",0,F224),0)</f>
        <v>0</v>
      </c>
      <c r="Q224" s="137"/>
    </row>
    <row r="225" spans="1:17" customHeight="1" ht="13.2">
      <c r="A225" s="143">
        <f>+'LIQ 1'!B225</f>
        <v/>
      </c>
      <c r="B225" s="143">
        <f>+'LIQ 1'!C225</f>
        <v>0</v>
      </c>
      <c r="C225" s="144">
        <f>+'LIQ 1'!D225</f>
        <v/>
      </c>
      <c r="D225" s="143">
        <f>+'LIQ 1'!E225</f>
        <v>0</v>
      </c>
      <c r="E225" s="143">
        <f>+'LIQ 1'!F225</f>
        <v/>
      </c>
      <c r="F225" s="2">
        <f>ABS(IF(G224="D",IF(D225="D",F224+C225,-F224+C225),IF(D225="D",F224-C225,F224+C225)))</f>
        <v>155000</v>
      </c>
      <c r="G225" s="121" t="b">
        <f>IF(G224="D",IF(D225="D",IF((F224+C225)&gt;0,"D","H"),IF(D225="H",IF((F224-C225)&gt;0,"D","H"))),IF(D225="D",IF((F224-C225)&gt;0,"H","D"),IF(D225="H",IF((F224-C225)&gt;0,"H","H"))))</f>
        <v>0</v>
      </c>
      <c r="H225" s="122">
        <f>+IF(IF(E226="",$A$6-E225,E226-E225)=0,"",IF(E226="",$A$6-E225,E226-E225))</f>
        <v>44089</v>
      </c>
      <c r="I225" s="173">
        <f>+IF(D225="H",IF(E225&gt;A225,A225,E225),IF(E225&lt;A225,A225,E225))</f>
        <v/>
      </c>
      <c r="J225" t="str">
        <f>IF(I225="","",G225)</f>
        <v/>
      </c>
      <c r="K225" s="124"/>
      <c r="L225" s="136">
        <f>IF(H225="",0,(IF(G225="D",0,(F225*H225)/100)))</f>
        <v>68337950</v>
      </c>
      <c r="M225" s="136">
        <f>ROUND(IF(L225=0,(IF(H225="",0,((IF(E225&lt;$L$4,IF(ABS(F225)&lt;$N$2,0,ROUND(((ABS(F225)-$N$2)*H225)/100,2)),IF(ABS(F225)&lt;$N$4,0,ROUND(((ABS(F225)-$N$4)*H225)/100,2))))))),0),2)</f>
        <v>0</v>
      </c>
      <c r="N225" s="136">
        <f>ROUND(IF(H225="",0,((IF(L225=0,(IF(E225&lt;$L$4,IF(ABS(F225)&gt;$N$2,ROUND(($N$2*H225/100),2),ABS(F225)*H225/100),IF(ABS(F225)&gt;$N$4,ROUND(($N$4*H225/100),2),ABS(F225)*H225/100))),0)))),2)</f>
        <v>0</v>
      </c>
      <c r="O225" s="137"/>
      <c r="P225" s="136">
        <f>IF(J225="D",IF(H225="",0,F225),0)</f>
        <v>0</v>
      </c>
      <c r="Q225" s="137"/>
    </row>
    <row r="226" spans="1:17" customHeight="1" ht="13.2">
      <c r="A226" s="143">
        <f>+'LIQ 1'!B226</f>
        <v/>
      </c>
      <c r="B226" s="143">
        <f>+'LIQ 1'!C226</f>
        <v>0</v>
      </c>
      <c r="C226" s="144">
        <f>+'LIQ 1'!D226</f>
        <v/>
      </c>
      <c r="D226" s="143">
        <f>+'LIQ 1'!E226</f>
        <v>0</v>
      </c>
      <c r="E226" s="143">
        <f>+'LIQ 1'!F226</f>
        <v/>
      </c>
      <c r="F226" s="2">
        <f>ABS(IF(G225="D",IF(D226="D",F225+C226,-F225+C226),IF(D226="D",F225-C226,F225+C226)))</f>
        <v>155000</v>
      </c>
      <c r="G226" s="121" t="b">
        <f>IF(G225="D",IF(D226="D",IF((F225+C226)&gt;0,"D","H"),IF(D226="H",IF((F225-C226)&gt;0,"D","H"))),IF(D226="D",IF((F225-C226)&gt;0,"H","D"),IF(D226="H",IF((F225-C226)&gt;0,"H","H"))))</f>
        <v>0</v>
      </c>
      <c r="H226" s="122">
        <f>+IF(IF(E227="",$A$6-E226,E227-E226)=0,"",IF(E227="",$A$6-E226,E227-E226))</f>
        <v>44089</v>
      </c>
      <c r="I226" s="173">
        <f>+IF(D226="H",IF(E226&gt;A226,A226,E226),IF(E226&lt;A226,A226,E226))</f>
        <v/>
      </c>
      <c r="J226" t="str">
        <f>IF(I226="","",G226)</f>
        <v/>
      </c>
      <c r="K226" s="124"/>
      <c r="L226" s="136">
        <f>IF(H226="",0,(IF(G226="D",0,(F226*H226)/100)))</f>
        <v>68337950</v>
      </c>
      <c r="M226" s="136">
        <f>ROUND(IF(L226=0,(IF(H226="",0,((IF(E226&lt;$L$4,IF(ABS(F226)&lt;$N$2,0,ROUND(((ABS(F226)-$N$2)*H226)/100,2)),IF(ABS(F226)&lt;$N$4,0,ROUND(((ABS(F226)-$N$4)*H226)/100,2))))))),0),2)</f>
        <v>0</v>
      </c>
      <c r="N226" s="136">
        <f>ROUND(IF(H226="",0,((IF(L226=0,(IF(E226&lt;$L$4,IF(ABS(F226)&gt;$N$2,ROUND(($N$2*H226/100),2),ABS(F226)*H226/100),IF(ABS(F226)&gt;$N$4,ROUND(($N$4*H226/100),2),ABS(F226)*H226/100))),0)))),2)</f>
        <v>0</v>
      </c>
      <c r="O226" s="137"/>
      <c r="P226" s="136">
        <f>IF(J226="D",IF(H226="",0,F226),0)</f>
        <v>0</v>
      </c>
      <c r="Q226" s="137"/>
    </row>
    <row r="227" spans="1:17" customHeight="1" ht="13.2">
      <c r="A227" s="143">
        <f>+'LIQ 1'!B227</f>
        <v/>
      </c>
      <c r="B227" s="143">
        <f>+'LIQ 1'!C227</f>
        <v>0</v>
      </c>
      <c r="C227" s="144">
        <f>+'LIQ 1'!D227</f>
        <v/>
      </c>
      <c r="D227" s="143">
        <f>+'LIQ 1'!E227</f>
        <v>0</v>
      </c>
      <c r="E227" s="143">
        <f>+'LIQ 1'!F227</f>
        <v/>
      </c>
      <c r="F227" s="2">
        <f>ABS(IF(G226="D",IF(D227="D",F226+C227,-F226+C227),IF(D227="D",F226-C227,F226+C227)))</f>
        <v>155000</v>
      </c>
      <c r="G227" s="121" t="b">
        <f>IF(G226="D",IF(D227="D",IF((F226+C227)&gt;0,"D","H"),IF(D227="H",IF((F226-C227)&gt;0,"D","H"))),IF(D227="D",IF((F226-C227)&gt;0,"H","D"),IF(D227="H",IF((F226-C227)&gt;0,"H","H"))))</f>
        <v>0</v>
      </c>
      <c r="H227" s="122">
        <f>+IF(IF(E228="",$A$6-E227,E228-E227)=0,"",IF(E228="",$A$6-E227,E228-E227))</f>
        <v>44089</v>
      </c>
      <c r="I227" s="173">
        <f>+IF(D227="H",IF(E227&gt;A227,A227,E227),IF(E227&lt;A227,A227,E227))</f>
        <v/>
      </c>
      <c r="J227" t="str">
        <f>IF(I227="","",G227)</f>
        <v/>
      </c>
      <c r="K227" s="124"/>
      <c r="L227" s="136">
        <f>IF(H227="",0,(IF(G227="D",0,(F227*H227)/100)))</f>
        <v>68337950</v>
      </c>
      <c r="M227" s="136">
        <f>ROUND(IF(L227=0,(IF(H227="",0,((IF(E227&lt;$L$4,IF(ABS(F227)&lt;$N$2,0,ROUND(((ABS(F227)-$N$2)*H227)/100,2)),IF(ABS(F227)&lt;$N$4,0,ROUND(((ABS(F227)-$N$4)*H227)/100,2))))))),0),2)</f>
        <v>0</v>
      </c>
      <c r="N227" s="136">
        <f>ROUND(IF(H227="",0,((IF(L227=0,(IF(E227&lt;$L$4,IF(ABS(F227)&gt;$N$2,ROUND(($N$2*H227/100),2),ABS(F227)*H227/100),IF(ABS(F227)&gt;$N$4,ROUND(($N$4*H227/100),2),ABS(F227)*H227/100))),0)))),2)</f>
        <v>0</v>
      </c>
      <c r="O227" s="137"/>
      <c r="P227" s="136">
        <f>IF(J227="D",IF(H227="",0,F227),0)</f>
        <v>0</v>
      </c>
      <c r="Q227" s="137"/>
    </row>
    <row r="228" spans="1:17" customHeight="1" ht="13.2">
      <c r="A228" s="143">
        <f>+'LIQ 1'!B228</f>
        <v/>
      </c>
      <c r="B228" s="143">
        <f>+'LIQ 1'!C228</f>
        <v>0</v>
      </c>
      <c r="C228" s="144">
        <f>+'LIQ 1'!D228</f>
        <v/>
      </c>
      <c r="D228" s="143">
        <f>+'LIQ 1'!E228</f>
        <v>0</v>
      </c>
      <c r="E228" s="143">
        <f>+'LIQ 1'!F228</f>
        <v/>
      </c>
      <c r="F228" s="2">
        <f>ABS(IF(G227="D",IF(D228="D",F227+C228,-F227+C228),IF(D228="D",F227-C228,F227+C228)))</f>
        <v>155000</v>
      </c>
      <c r="G228" s="121" t="b">
        <f>IF(G227="D",IF(D228="D",IF((F227+C228)&gt;0,"D","H"),IF(D228="H",IF((F227-C228)&gt;0,"D","H"))),IF(D228="D",IF((F227-C228)&gt;0,"H","D"),IF(D228="H",IF((F227-C228)&gt;0,"H","H"))))</f>
        <v>0</v>
      </c>
      <c r="H228" s="122">
        <f>+IF(IF(E229="",$A$6-E228,E229-E228)=0,"",IF(E229="",$A$6-E228,E229-E228))</f>
        <v>44089</v>
      </c>
      <c r="I228" s="173">
        <f>+IF(D228="H",IF(E228&gt;A228,A228,E228),IF(E228&lt;A228,A228,E228))</f>
        <v/>
      </c>
      <c r="J228" t="str">
        <f>IF(I228="","",G228)</f>
        <v/>
      </c>
      <c r="K228" s="124"/>
      <c r="L228" s="136">
        <f>IF(H228="",0,(IF(G228="D",0,(F228*H228)/100)))</f>
        <v>68337950</v>
      </c>
      <c r="M228" s="136">
        <f>ROUND(IF(L228=0,(IF(H228="",0,((IF(E228&lt;$L$4,IF(ABS(F228)&lt;$N$2,0,ROUND(((ABS(F228)-$N$2)*H228)/100,2)),IF(ABS(F228)&lt;$N$4,0,ROUND(((ABS(F228)-$N$4)*H228)/100,2))))))),0),2)</f>
        <v>0</v>
      </c>
      <c r="N228" s="136">
        <f>ROUND(IF(H228="",0,((IF(L228=0,(IF(E228&lt;$L$4,IF(ABS(F228)&gt;$N$2,ROUND(($N$2*H228/100),2),ABS(F228)*H228/100),IF(ABS(F228)&gt;$N$4,ROUND(($N$4*H228/100),2),ABS(F228)*H228/100))),0)))),2)</f>
        <v>0</v>
      </c>
      <c r="O228" s="137"/>
      <c r="P228" s="136">
        <f>IF(J228="D",IF(H228="",0,F228),0)</f>
        <v>0</v>
      </c>
      <c r="Q228" s="137"/>
    </row>
    <row r="229" spans="1:17" customHeight="1" ht="13.2">
      <c r="A229" s="143">
        <f>+'LIQ 1'!B229</f>
        <v/>
      </c>
      <c r="B229" s="143">
        <f>+'LIQ 1'!C229</f>
        <v>0</v>
      </c>
      <c r="C229" s="144">
        <f>+'LIQ 1'!D229</f>
        <v/>
      </c>
      <c r="D229" s="143">
        <f>+'LIQ 1'!E229</f>
        <v>0</v>
      </c>
      <c r="E229" s="143">
        <f>+'LIQ 1'!F229</f>
        <v/>
      </c>
      <c r="F229" s="2">
        <f>ABS(IF(G228="D",IF(D229="D",F228+C229,-F228+C229),IF(D229="D",F228-C229,F228+C229)))</f>
        <v>155000</v>
      </c>
      <c r="G229" s="121" t="b">
        <f>IF(G228="D",IF(D229="D",IF((F228+C229)&gt;0,"D","H"),IF(D229="H",IF((F228-C229)&gt;0,"D","H"))),IF(D229="D",IF((F228-C229)&gt;0,"H","D"),IF(D229="H",IF((F228-C229)&gt;0,"H","H"))))</f>
        <v>0</v>
      </c>
      <c r="H229" s="122">
        <f>+IF(IF(E230="",$A$6-E229,E230-E229)=0,"",IF(E230="",$A$6-E229,E230-E229))</f>
        <v>44089</v>
      </c>
      <c r="I229" s="173">
        <f>+IF(D229="H",IF(E229&gt;A229,A229,E229),IF(E229&lt;A229,A229,E229))</f>
        <v/>
      </c>
      <c r="J229" t="str">
        <f>IF(I229="","",G229)</f>
        <v/>
      </c>
      <c r="K229" s="124"/>
      <c r="L229" s="136">
        <f>IF(H229="",0,(IF(G229="D",0,(F229*H229)/100)))</f>
        <v>68337950</v>
      </c>
      <c r="M229" s="136">
        <f>ROUND(IF(L229=0,(IF(H229="",0,((IF(E229&lt;$L$4,IF(ABS(F229)&lt;$N$2,0,ROUND(((ABS(F229)-$N$2)*H229)/100,2)),IF(ABS(F229)&lt;$N$4,0,ROUND(((ABS(F229)-$N$4)*H229)/100,2))))))),0),2)</f>
        <v>0</v>
      </c>
      <c r="N229" s="136">
        <f>ROUND(IF(H229="",0,((IF(L229=0,(IF(E229&lt;$L$4,IF(ABS(F229)&gt;$N$2,ROUND(($N$2*H229/100),2),ABS(F229)*H229/100),IF(ABS(F229)&gt;$N$4,ROUND(($N$4*H229/100),2),ABS(F229)*H229/100))),0)))),2)</f>
        <v>0</v>
      </c>
      <c r="O229" s="137"/>
      <c r="P229" s="136">
        <f>IF(J229="D",IF(H229="",0,F229),0)</f>
        <v>0</v>
      </c>
      <c r="Q229" s="137"/>
    </row>
    <row r="230" spans="1:17" customHeight="1" ht="13.2">
      <c r="A230" s="143">
        <f>+'LIQ 1'!B230</f>
        <v/>
      </c>
      <c r="B230" s="143">
        <f>+'LIQ 1'!C230</f>
        <v>0</v>
      </c>
      <c r="C230" s="144">
        <f>+'LIQ 1'!D230</f>
        <v/>
      </c>
      <c r="D230" s="143">
        <f>+'LIQ 1'!E230</f>
        <v>0</v>
      </c>
      <c r="E230" s="143">
        <f>+'LIQ 1'!F230</f>
        <v/>
      </c>
      <c r="F230" s="2">
        <f>ABS(IF(G229="D",IF(D230="D",F229+C230,-F229+C230),IF(D230="D",F229-C230,F229+C230)))</f>
        <v>155000</v>
      </c>
      <c r="G230" s="121" t="b">
        <f>IF(G229="D",IF(D230="D",IF((F229+C230)&gt;0,"D","H"),IF(D230="H",IF((F229-C230)&gt;0,"D","H"))),IF(D230="D",IF((F229-C230)&gt;0,"H","D"),IF(D230="H",IF((F229-C230)&gt;0,"H","H"))))</f>
        <v>0</v>
      </c>
      <c r="H230" s="122">
        <f>+IF(IF(E231="",$A$6-E230,E231-E230)=0,"",IF(E231="",$A$6-E230,E231-E230))</f>
        <v>44089</v>
      </c>
      <c r="I230" s="173">
        <f>+IF(D230="H",IF(E230&gt;A230,A230,E230),IF(E230&lt;A230,A230,E230))</f>
        <v/>
      </c>
      <c r="J230" t="str">
        <f>IF(I230="","",G230)</f>
        <v/>
      </c>
      <c r="K230" s="124"/>
      <c r="L230" s="136">
        <f>IF(H230="",0,(IF(G230="D",0,(F230*H230)/100)))</f>
        <v>68337950</v>
      </c>
      <c r="M230" s="136">
        <f>ROUND(IF(L230=0,(IF(H230="",0,((IF(E230&lt;$L$4,IF(ABS(F230)&lt;$N$2,0,ROUND(((ABS(F230)-$N$2)*H230)/100,2)),IF(ABS(F230)&lt;$N$4,0,ROUND(((ABS(F230)-$N$4)*H230)/100,2))))))),0),2)</f>
        <v>0</v>
      </c>
      <c r="N230" s="136">
        <f>ROUND(IF(H230="",0,((IF(L230=0,(IF(E230&lt;$L$4,IF(ABS(F230)&gt;$N$2,ROUND(($N$2*H230/100),2),ABS(F230)*H230/100),IF(ABS(F230)&gt;$N$4,ROUND(($N$4*H230/100),2),ABS(F230)*H230/100))),0)))),2)</f>
        <v>0</v>
      </c>
      <c r="O230" s="137"/>
      <c r="P230" s="136">
        <f>IF(J230="D",IF(H230="",0,F230),0)</f>
        <v>0</v>
      </c>
      <c r="Q230" s="137"/>
    </row>
    <row r="231" spans="1:17" customHeight="1" ht="13.2">
      <c r="A231" s="143">
        <f>+'LIQ 1'!B231</f>
        <v/>
      </c>
      <c r="B231" s="143">
        <f>+'LIQ 1'!C231</f>
        <v>0</v>
      </c>
      <c r="C231" s="144">
        <f>+'LIQ 1'!D231</f>
        <v/>
      </c>
      <c r="D231" s="143">
        <f>+'LIQ 1'!E231</f>
        <v>0</v>
      </c>
      <c r="E231" s="143">
        <f>+'LIQ 1'!F231</f>
        <v/>
      </c>
      <c r="F231" s="2">
        <f>ABS(IF(G230="D",IF(D231="D",F230+C231,-F230+C231),IF(D231="D",F230-C231,F230+C231)))</f>
        <v>155000</v>
      </c>
      <c r="G231" s="121" t="b">
        <f>IF(G230="D",IF(D231="D",IF((F230+C231)&gt;0,"D","H"),IF(D231="H",IF((F230-C231)&gt;0,"D","H"))),IF(D231="D",IF((F230-C231)&gt;0,"H","D"),IF(D231="H",IF((F230-C231)&gt;0,"H","H"))))</f>
        <v>0</v>
      </c>
      <c r="H231" s="122">
        <f>+IF(IF(E232="",$A$6-E231,E232-E231)=0,"",IF(E232="",$A$6-E231,E232-E231))</f>
        <v>44089</v>
      </c>
      <c r="I231" s="173">
        <f>+IF(D231="H",IF(E231&gt;A231,A231,E231),IF(E231&lt;A231,A231,E231))</f>
        <v/>
      </c>
      <c r="J231" t="str">
        <f>IF(I231="","",G231)</f>
        <v/>
      </c>
      <c r="K231" s="124"/>
      <c r="L231" s="136">
        <f>IF(H231="",0,(IF(G231="D",0,(F231*H231)/100)))</f>
        <v>68337950</v>
      </c>
      <c r="M231" s="136">
        <f>ROUND(IF(L231=0,(IF(H231="",0,((IF(E231&lt;$L$4,IF(ABS(F231)&lt;$N$2,0,ROUND(((ABS(F231)-$N$2)*H231)/100,2)),IF(ABS(F231)&lt;$N$4,0,ROUND(((ABS(F231)-$N$4)*H231)/100,2))))))),0),2)</f>
        <v>0</v>
      </c>
      <c r="N231" s="136">
        <f>ROUND(IF(H231="",0,((IF(L231=0,(IF(E231&lt;$L$4,IF(ABS(F231)&gt;$N$2,ROUND(($N$2*H231/100),2),ABS(F231)*H231/100),IF(ABS(F231)&gt;$N$4,ROUND(($N$4*H231/100),2),ABS(F231)*H231/100))),0)))),2)</f>
        <v>0</v>
      </c>
      <c r="O231" s="137"/>
      <c r="P231" s="136">
        <f>IF(J231="D",IF(H231="",0,F231),0)</f>
        <v>0</v>
      </c>
      <c r="Q231" s="137"/>
    </row>
    <row r="232" spans="1:17" customHeight="1" ht="13.2">
      <c r="A232" s="143">
        <f>+'LIQ 1'!B232</f>
        <v/>
      </c>
      <c r="B232" s="143">
        <f>+'LIQ 1'!C232</f>
        <v>0</v>
      </c>
      <c r="C232" s="144">
        <f>+'LIQ 1'!D232</f>
        <v/>
      </c>
      <c r="D232" s="143">
        <f>+'LIQ 1'!E232</f>
        <v>0</v>
      </c>
      <c r="E232" s="143">
        <f>+'LIQ 1'!F232</f>
        <v/>
      </c>
      <c r="F232" s="2">
        <f>ABS(IF(G231="D",IF(D232="D",F231+C232,-F231+C232),IF(D232="D",F231-C232,F231+C232)))</f>
        <v>155000</v>
      </c>
      <c r="G232" s="121" t="b">
        <f>IF(G231="D",IF(D232="D",IF((F231+C232)&gt;0,"D","H"),IF(D232="H",IF((F231-C232)&gt;0,"D","H"))),IF(D232="D",IF((F231-C232)&gt;0,"H","D"),IF(D232="H",IF((F231-C232)&gt;0,"H","H"))))</f>
        <v>0</v>
      </c>
      <c r="H232" s="122">
        <f>+IF(IF(E233="",$A$6-E232,E233-E232)=0,"",IF(E233="",$A$6-E232,E233-E232))</f>
        <v>44089</v>
      </c>
      <c r="I232" s="173">
        <f>+IF(D232="H",IF(E232&gt;A232,A232,E232),IF(E232&lt;A232,A232,E232))</f>
        <v/>
      </c>
      <c r="J232" t="str">
        <f>IF(I232="","",G232)</f>
        <v/>
      </c>
      <c r="K232" s="124"/>
      <c r="L232" s="136">
        <f>IF(H232="",0,(IF(G232="D",0,(F232*H232)/100)))</f>
        <v>68337950</v>
      </c>
      <c r="M232" s="136">
        <f>ROUND(IF(L232=0,(IF(H232="",0,((IF(E232&lt;$L$4,IF(ABS(F232)&lt;$N$2,0,ROUND(((ABS(F232)-$N$2)*H232)/100,2)),IF(ABS(F232)&lt;$N$4,0,ROUND(((ABS(F232)-$N$4)*H232)/100,2))))))),0),2)</f>
        <v>0</v>
      </c>
      <c r="N232" s="136">
        <f>ROUND(IF(H232="",0,((IF(L232=0,(IF(E232&lt;$L$4,IF(ABS(F232)&gt;$N$2,ROUND(($N$2*H232/100),2),ABS(F232)*H232/100),IF(ABS(F232)&gt;$N$4,ROUND(($N$4*H232/100),2),ABS(F232)*H232/100))),0)))),2)</f>
        <v>0</v>
      </c>
      <c r="O232" s="137"/>
      <c r="P232" s="136">
        <f>IF(J232="D",IF(H232="",0,F232),0)</f>
        <v>0</v>
      </c>
      <c r="Q232" s="137"/>
    </row>
    <row r="233" spans="1:17" customHeight="1" ht="13.2">
      <c r="A233" s="143">
        <f>+'LIQ 1'!B233</f>
        <v/>
      </c>
      <c r="B233" s="143">
        <f>+'LIQ 1'!C233</f>
        <v>0</v>
      </c>
      <c r="C233" s="144">
        <f>+'LIQ 1'!D233</f>
        <v/>
      </c>
      <c r="D233" s="143">
        <f>+'LIQ 1'!E233</f>
        <v>0</v>
      </c>
      <c r="E233" s="143">
        <f>+'LIQ 1'!F233</f>
        <v/>
      </c>
      <c r="F233" s="2">
        <f>ABS(IF(G232="D",IF(D233="D",F232+C233,-F232+C233),IF(D233="D",F232-C233,F232+C233)))</f>
        <v>155000</v>
      </c>
      <c r="G233" s="121" t="b">
        <f>IF(G232="D",IF(D233="D",IF((F232+C233)&gt;0,"D","H"),IF(D233="H",IF((F232-C233)&gt;0,"D","H"))),IF(D233="D",IF((F232-C233)&gt;0,"H","D"),IF(D233="H",IF((F232-C233)&gt;0,"H","H"))))</f>
        <v>0</v>
      </c>
      <c r="H233" s="122">
        <f>+IF(IF(E234="",$A$6-E233,E234-E233)=0,"",IF(E234="",$A$6-E233,E234-E233))</f>
        <v>44089</v>
      </c>
      <c r="I233" s="173">
        <f>+IF(D233="H",IF(E233&gt;A233,A233,E233),IF(E233&lt;A233,A233,E233))</f>
        <v/>
      </c>
      <c r="J233" t="str">
        <f>IF(I233="","",G233)</f>
        <v/>
      </c>
      <c r="K233" s="124"/>
      <c r="L233" s="136">
        <f>IF(H233="",0,(IF(G233="D",0,(F233*H233)/100)))</f>
        <v>68337950</v>
      </c>
      <c r="M233" s="136">
        <f>ROUND(IF(L233=0,(IF(H233="",0,((IF(E233&lt;$L$4,IF(ABS(F233)&lt;$N$2,0,ROUND(((ABS(F233)-$N$2)*H233)/100,2)),IF(ABS(F233)&lt;$N$4,0,ROUND(((ABS(F233)-$N$4)*H233)/100,2))))))),0),2)</f>
        <v>0</v>
      </c>
      <c r="N233" s="136">
        <f>ROUND(IF(H233="",0,((IF(L233=0,(IF(E233&lt;$L$4,IF(ABS(F233)&gt;$N$2,ROUND(($N$2*H233/100),2),ABS(F233)*H233/100),IF(ABS(F233)&gt;$N$4,ROUND(($N$4*H233/100),2),ABS(F233)*H233/100))),0)))),2)</f>
        <v>0</v>
      </c>
      <c r="O233" s="137"/>
      <c r="P233" s="136">
        <f>IF(J233="D",IF(H233="",0,F233),0)</f>
        <v>0</v>
      </c>
      <c r="Q233" s="137"/>
    </row>
    <row r="234" spans="1:17" customHeight="1" ht="13.2">
      <c r="A234" s="143">
        <f>+'LIQ 1'!B234</f>
        <v/>
      </c>
      <c r="B234" s="143">
        <f>+'LIQ 1'!C234</f>
        <v>0</v>
      </c>
      <c r="C234" s="144">
        <f>+'LIQ 1'!D234</f>
        <v/>
      </c>
      <c r="D234" s="143">
        <f>+'LIQ 1'!E234</f>
        <v>0</v>
      </c>
      <c r="E234" s="143">
        <f>+'LIQ 1'!F234</f>
        <v/>
      </c>
      <c r="F234" s="2">
        <f>ABS(IF(G233="D",IF(D234="D",F233+C234,-F233+C234),IF(D234="D",F233-C234,F233+C234)))</f>
        <v>155000</v>
      </c>
      <c r="G234" s="121" t="b">
        <f>IF(G233="D",IF(D234="D",IF((F233+C234)&gt;0,"D","H"),IF(D234="H",IF((F233-C234)&gt;0,"D","H"))),IF(D234="D",IF((F233-C234)&gt;0,"H","D"),IF(D234="H",IF((F233-C234)&gt;0,"H","H"))))</f>
        <v>0</v>
      </c>
      <c r="H234" s="122">
        <f>+IF(IF(E235="",$A$6-E234,E235-E234)=0,"",IF(E235="",$A$6-E234,E235-E234))</f>
        <v>44089</v>
      </c>
      <c r="I234" s="173">
        <f>+IF(D234="H",IF(E234&gt;A234,A234,E234),IF(E234&lt;A234,A234,E234))</f>
        <v/>
      </c>
      <c r="J234" t="str">
        <f>IF(I234="","",G234)</f>
        <v/>
      </c>
      <c r="K234" s="124"/>
      <c r="L234" s="136">
        <f>IF(H234="",0,(IF(G234="D",0,(F234*H234)/100)))</f>
        <v>68337950</v>
      </c>
      <c r="M234" s="136">
        <f>ROUND(IF(L234=0,(IF(H234="",0,((IF(E234&lt;$L$4,IF(ABS(F234)&lt;$N$2,0,ROUND(((ABS(F234)-$N$2)*H234)/100,2)),IF(ABS(F234)&lt;$N$4,0,ROUND(((ABS(F234)-$N$4)*H234)/100,2))))))),0),2)</f>
        <v>0</v>
      </c>
      <c r="N234" s="136">
        <f>ROUND(IF(H234="",0,((IF(L234=0,(IF(E234&lt;$L$4,IF(ABS(F234)&gt;$N$2,ROUND(($N$2*H234/100),2),ABS(F234)*H234/100),IF(ABS(F234)&gt;$N$4,ROUND(($N$4*H234/100),2),ABS(F234)*H234/100))),0)))),2)</f>
        <v>0</v>
      </c>
      <c r="O234" s="137"/>
      <c r="P234" s="136">
        <f>IF(J234="D",IF(H234="",0,F234),0)</f>
        <v>0</v>
      </c>
      <c r="Q234" s="137"/>
    </row>
    <row r="235" spans="1:17" customHeight="1" ht="13.2">
      <c r="A235" s="143">
        <f>+'LIQ 1'!B235</f>
        <v/>
      </c>
      <c r="B235" s="143">
        <f>+'LIQ 1'!C235</f>
        <v>0</v>
      </c>
      <c r="C235" s="144">
        <f>+'LIQ 1'!D235</f>
        <v/>
      </c>
      <c r="D235" s="143">
        <f>+'LIQ 1'!E235</f>
        <v>0</v>
      </c>
      <c r="E235" s="143">
        <f>+'LIQ 1'!F235</f>
        <v/>
      </c>
      <c r="F235" s="2">
        <f>ABS(IF(G234="D",IF(D235="D",F234+C235,-F234+C235),IF(D235="D",F234-C235,F234+C235)))</f>
        <v>155000</v>
      </c>
      <c r="G235" s="121" t="b">
        <f>IF(G234="D",IF(D235="D",IF((F234+C235)&gt;0,"D","H"),IF(D235="H",IF((F234-C235)&gt;0,"D","H"))),IF(D235="D",IF((F234-C235)&gt;0,"H","D"),IF(D235="H",IF((F234-C235)&gt;0,"H","H"))))</f>
        <v>0</v>
      </c>
      <c r="H235" s="122">
        <f>+IF(IF(E236="",$A$6-E235,E236-E235)=0,"",IF(E236="",$A$6-E235,E236-E235))</f>
        <v>44089</v>
      </c>
      <c r="I235" s="173">
        <f>+IF(D235="H",IF(E235&gt;A235,A235,E235),IF(E235&lt;A235,A235,E235))</f>
        <v/>
      </c>
      <c r="J235" t="str">
        <f>IF(I235="","",G235)</f>
        <v/>
      </c>
      <c r="K235" s="124"/>
      <c r="L235" s="136">
        <f>IF(H235="",0,(IF(G235="D",0,(F235*H235)/100)))</f>
        <v>68337950</v>
      </c>
      <c r="M235" s="136">
        <f>ROUND(IF(L235=0,(IF(H235="",0,((IF(E235&lt;$L$4,IF(ABS(F235)&lt;$N$2,0,ROUND(((ABS(F235)-$N$2)*H235)/100,2)),IF(ABS(F235)&lt;$N$4,0,ROUND(((ABS(F235)-$N$4)*H235)/100,2))))))),0),2)</f>
        <v>0</v>
      </c>
      <c r="N235" s="136">
        <f>ROUND(IF(H235="",0,((IF(L235=0,(IF(E235&lt;$L$4,IF(ABS(F235)&gt;$N$2,ROUND(($N$2*H235/100),2),ABS(F235)*H235/100),IF(ABS(F235)&gt;$N$4,ROUND(($N$4*H235/100),2),ABS(F235)*H235/100))),0)))),2)</f>
        <v>0</v>
      </c>
      <c r="O235" s="137"/>
      <c r="P235" s="136">
        <f>IF(J235="D",IF(H235="",0,F235),0)</f>
        <v>0</v>
      </c>
      <c r="Q235" s="137"/>
    </row>
    <row r="236" spans="1:17" customHeight="1" ht="13.2">
      <c r="A236" s="143">
        <f>+'LIQ 1'!B236</f>
        <v/>
      </c>
      <c r="B236" s="143">
        <f>+'LIQ 1'!C236</f>
        <v>0</v>
      </c>
      <c r="C236" s="144">
        <f>+'LIQ 1'!D236</f>
        <v/>
      </c>
      <c r="D236" s="143">
        <f>+'LIQ 1'!E236</f>
        <v>0</v>
      </c>
      <c r="E236" s="143">
        <f>+'LIQ 1'!F236</f>
        <v/>
      </c>
      <c r="F236" s="2">
        <f>ABS(IF(G235="D",IF(D236="D",F235+C236,-F235+C236),IF(D236="D",F235-C236,F235+C236)))</f>
        <v>155000</v>
      </c>
      <c r="G236" s="121" t="b">
        <f>IF(G235="D",IF(D236="D",IF((F235+C236)&gt;0,"D","H"),IF(D236="H",IF((F235-C236)&gt;0,"D","H"))),IF(D236="D",IF((F235-C236)&gt;0,"H","D"),IF(D236="H",IF((F235-C236)&gt;0,"H","H"))))</f>
        <v>0</v>
      </c>
      <c r="H236" s="122">
        <f>+IF(IF(E237="",$A$6-E236,E237-E236)=0,"",IF(E237="",$A$6-E236,E237-E236))</f>
        <v>44089</v>
      </c>
      <c r="I236" s="173">
        <f>+IF(D236="H",IF(E236&gt;A236,A236,E236),IF(E236&lt;A236,A236,E236))</f>
        <v/>
      </c>
      <c r="J236" t="str">
        <f>IF(I236="","",G236)</f>
        <v/>
      </c>
      <c r="K236" s="124"/>
      <c r="L236" s="136">
        <f>IF(H236="",0,(IF(G236="D",0,(F236*H236)/100)))</f>
        <v>68337950</v>
      </c>
      <c r="M236" s="136">
        <f>ROUND(IF(L236=0,(IF(H236="",0,((IF(E236&lt;$L$4,IF(ABS(F236)&lt;$N$2,0,ROUND(((ABS(F236)-$N$2)*H236)/100,2)),IF(ABS(F236)&lt;$N$4,0,ROUND(((ABS(F236)-$N$4)*H236)/100,2))))))),0),2)</f>
        <v>0</v>
      </c>
      <c r="N236" s="136">
        <f>ROUND(IF(H236="",0,((IF(L236=0,(IF(E236&lt;$L$4,IF(ABS(F236)&gt;$N$2,ROUND(($N$2*H236/100),2),ABS(F236)*H236/100),IF(ABS(F236)&gt;$N$4,ROUND(($N$4*H236/100),2),ABS(F236)*H236/100))),0)))),2)</f>
        <v>0</v>
      </c>
      <c r="O236" s="137"/>
      <c r="P236" s="136">
        <f>IF(J236="D",IF(H236="",0,F236),0)</f>
        <v>0</v>
      </c>
      <c r="Q236" s="137"/>
    </row>
    <row r="237" spans="1:17" customHeight="1" ht="13.2">
      <c r="A237" s="143">
        <f>+'LIQ 1'!B237</f>
        <v/>
      </c>
      <c r="B237" s="143">
        <f>+'LIQ 1'!C237</f>
        <v>0</v>
      </c>
      <c r="C237" s="144">
        <f>+'LIQ 1'!D237</f>
        <v/>
      </c>
      <c r="D237" s="143">
        <f>+'LIQ 1'!E237</f>
        <v>0</v>
      </c>
      <c r="E237" s="143">
        <f>+'LIQ 1'!F237</f>
        <v/>
      </c>
      <c r="F237" s="2">
        <f>ABS(IF(G236="D",IF(D237="D",F236+C237,-F236+C237),IF(D237="D",F236-C237,F236+C237)))</f>
        <v>155000</v>
      </c>
      <c r="G237" s="121" t="b">
        <f>IF(G236="D",IF(D237="D",IF((F236+C237)&gt;0,"D","H"),IF(D237="H",IF((F236-C237)&gt;0,"D","H"))),IF(D237="D",IF((F236-C237)&gt;0,"H","D"),IF(D237="H",IF((F236-C237)&gt;0,"H","H"))))</f>
        <v>0</v>
      </c>
      <c r="H237" s="122">
        <f>+IF(IF(E238="",$A$6-E237,E238-E237)=0,"",IF(E238="",$A$6-E237,E238-E237))</f>
        <v>44089</v>
      </c>
      <c r="I237" s="173">
        <f>+IF(D237="H",IF(E237&gt;A237,A237,E237),IF(E237&lt;A237,A237,E237))</f>
        <v/>
      </c>
      <c r="J237" t="str">
        <f>IF(I237="","",G237)</f>
        <v/>
      </c>
      <c r="K237" s="124"/>
      <c r="L237" s="136">
        <f>IF(H237="",0,(IF(G237="D",0,(F237*H237)/100)))</f>
        <v>68337950</v>
      </c>
      <c r="M237" s="136">
        <f>ROUND(IF(L237=0,(IF(H237="",0,((IF(E237&lt;$L$4,IF(ABS(F237)&lt;$N$2,0,ROUND(((ABS(F237)-$N$2)*H237)/100,2)),IF(ABS(F237)&lt;$N$4,0,ROUND(((ABS(F237)-$N$4)*H237)/100,2))))))),0),2)</f>
        <v>0</v>
      </c>
      <c r="N237" s="136">
        <f>ROUND(IF(H237="",0,((IF(L237=0,(IF(E237&lt;$L$4,IF(ABS(F237)&gt;$N$2,ROUND(($N$2*H237/100),2),ABS(F237)*H237/100),IF(ABS(F237)&gt;$N$4,ROUND(($N$4*H237/100),2),ABS(F237)*H237/100))),0)))),2)</f>
        <v>0</v>
      </c>
      <c r="O237" s="137"/>
      <c r="P237" s="136">
        <f>IF(J237="D",IF(H237="",0,F237),0)</f>
        <v>0</v>
      </c>
      <c r="Q237" s="137"/>
    </row>
    <row r="238" spans="1:17" customHeight="1" ht="13.2">
      <c r="A238" s="143">
        <f>+'LIQ 1'!B238</f>
        <v/>
      </c>
      <c r="B238" s="143">
        <f>+'LIQ 1'!C238</f>
        <v>0</v>
      </c>
      <c r="C238" s="144">
        <f>+'LIQ 1'!D238</f>
        <v/>
      </c>
      <c r="D238" s="143">
        <f>+'LIQ 1'!E238</f>
        <v>0</v>
      </c>
      <c r="E238" s="143">
        <f>+'LIQ 1'!F238</f>
        <v/>
      </c>
      <c r="F238" s="2">
        <f>ABS(IF(G237="D",IF(D238="D",F237+C238,-F237+C238),IF(D238="D",F237-C238,F237+C238)))</f>
        <v>155000</v>
      </c>
      <c r="G238" s="121" t="b">
        <f>IF(G237="D",IF(D238="D",IF((F237+C238)&gt;0,"D","H"),IF(D238="H",IF((F237-C238)&gt;0,"D","H"))),IF(D238="D",IF((F237-C238)&gt;0,"H","D"),IF(D238="H",IF((F237-C238)&gt;0,"H","H"))))</f>
        <v>0</v>
      </c>
      <c r="H238" s="122">
        <f>+IF(IF(E239="",$A$6-E238,E239-E238)=0,"",IF(E239="",$A$6-E238,E239-E238))</f>
        <v>44089</v>
      </c>
      <c r="I238" s="173">
        <f>+IF(D238="H",IF(E238&gt;A238,A238,E238),IF(E238&lt;A238,A238,E238))</f>
        <v/>
      </c>
      <c r="J238" t="str">
        <f>IF(I238="","",G238)</f>
        <v/>
      </c>
      <c r="K238" s="124"/>
      <c r="L238" s="136">
        <f>IF(H238="",0,(IF(G238="D",0,(F238*H238)/100)))</f>
        <v>68337950</v>
      </c>
      <c r="M238" s="136">
        <f>ROUND(IF(L238=0,(IF(H238="",0,((IF(E238&lt;$L$4,IF(ABS(F238)&lt;$N$2,0,ROUND(((ABS(F238)-$N$2)*H238)/100,2)),IF(ABS(F238)&lt;$N$4,0,ROUND(((ABS(F238)-$N$4)*H238)/100,2))))))),0),2)</f>
        <v>0</v>
      </c>
      <c r="N238" s="136">
        <f>ROUND(IF(H238="",0,((IF(L238=0,(IF(E238&lt;$L$4,IF(ABS(F238)&gt;$N$2,ROUND(($N$2*H238/100),2),ABS(F238)*H238/100),IF(ABS(F238)&gt;$N$4,ROUND(($N$4*H238/100),2),ABS(F238)*H238/100))),0)))),2)</f>
        <v>0</v>
      </c>
      <c r="O238" s="137"/>
      <c r="P238" s="136">
        <f>IF(J238="D",IF(H238="",0,F238),0)</f>
        <v>0</v>
      </c>
      <c r="Q238" s="137"/>
    </row>
    <row r="239" spans="1:17" customHeight="1" ht="13.2">
      <c r="A239" s="143">
        <f>+'LIQ 1'!B239</f>
        <v/>
      </c>
      <c r="B239" s="143">
        <f>+'LIQ 1'!C239</f>
        <v>0</v>
      </c>
      <c r="C239" s="144">
        <f>+'LIQ 1'!D239</f>
        <v/>
      </c>
      <c r="D239" s="143">
        <f>+'LIQ 1'!E239</f>
        <v>0</v>
      </c>
      <c r="E239" s="143">
        <f>+'LIQ 1'!F239</f>
        <v/>
      </c>
      <c r="F239" s="2">
        <f>ABS(IF(G238="D",IF(D239="D",F238+C239,-F238+C239),IF(D239="D",F238-C239,F238+C239)))</f>
        <v>155000</v>
      </c>
      <c r="G239" s="121" t="b">
        <f>IF(G238="D",IF(D239="D",IF((F238+C239)&gt;0,"D","H"),IF(D239="H",IF((F238-C239)&gt;0,"D","H"))),IF(D239="D",IF((F238-C239)&gt;0,"H","D"),IF(D239="H",IF((F238-C239)&gt;0,"H","H"))))</f>
        <v>0</v>
      </c>
      <c r="H239" s="122">
        <f>+IF(IF(E240="",$A$6-E239,E240-E239)=0,"",IF(E240="",$A$6-E239,E240-E239))</f>
        <v>44089</v>
      </c>
      <c r="I239" s="173">
        <f>+IF(D239="H",IF(E239&gt;A239,A239,E239),IF(E239&lt;A239,A239,E239))</f>
        <v/>
      </c>
      <c r="J239" t="str">
        <f>IF(I239="","",G239)</f>
        <v/>
      </c>
      <c r="K239" s="124"/>
      <c r="L239" s="136">
        <f>IF(H239="",0,(IF(G239="D",0,(F239*H239)/100)))</f>
        <v>68337950</v>
      </c>
      <c r="M239" s="136">
        <f>ROUND(IF(L239=0,(IF(H239="",0,((IF(E239&lt;$L$4,IF(ABS(F239)&lt;$N$2,0,ROUND(((ABS(F239)-$N$2)*H239)/100,2)),IF(ABS(F239)&lt;$N$4,0,ROUND(((ABS(F239)-$N$4)*H239)/100,2))))))),0),2)</f>
        <v>0</v>
      </c>
      <c r="N239" s="136">
        <f>ROUND(IF(H239="",0,((IF(L239=0,(IF(E239&lt;$L$4,IF(ABS(F239)&gt;$N$2,ROUND(($N$2*H239/100),2),ABS(F239)*H239/100),IF(ABS(F239)&gt;$N$4,ROUND(($N$4*H239/100),2),ABS(F239)*H239/100))),0)))),2)</f>
        <v>0</v>
      </c>
      <c r="O239" s="137"/>
      <c r="P239" s="136">
        <f>IF(J239="D",IF(H239="",0,F239),0)</f>
        <v>0</v>
      </c>
      <c r="Q239" s="137"/>
    </row>
    <row r="240" spans="1:17" customHeight="1" ht="13.2">
      <c r="A240" s="143">
        <f>+'LIQ 1'!B240</f>
        <v/>
      </c>
      <c r="B240" s="143">
        <f>+'LIQ 1'!C240</f>
        <v>0</v>
      </c>
      <c r="C240" s="144">
        <f>+'LIQ 1'!D240</f>
        <v/>
      </c>
      <c r="D240" s="143">
        <f>+'LIQ 1'!E240</f>
        <v>0</v>
      </c>
      <c r="E240" s="143">
        <f>+'LIQ 1'!F240</f>
        <v/>
      </c>
      <c r="F240" s="2">
        <f>ABS(IF(G239="D",IF(D240="D",F239+C240,-F239+C240),IF(D240="D",F239-C240,F239+C240)))</f>
        <v>155000</v>
      </c>
      <c r="G240" s="121" t="b">
        <f>IF(G239="D",IF(D240="D",IF((F239+C240)&gt;0,"D","H"),IF(D240="H",IF((F239-C240)&gt;0,"D","H"))),IF(D240="D",IF((F239-C240)&gt;0,"H","D"),IF(D240="H",IF((F239-C240)&gt;0,"H","H"))))</f>
        <v>0</v>
      </c>
      <c r="H240" s="122">
        <f>+IF(IF(E241="",$A$6-E240,E241-E240)=0,"",IF(E241="",$A$6-E240,E241-E240))</f>
        <v>44089</v>
      </c>
      <c r="I240" s="173">
        <f>+IF(D240="H",IF(E240&gt;A240,A240,E240),IF(E240&lt;A240,A240,E240))</f>
        <v/>
      </c>
      <c r="J240" t="str">
        <f>IF(I240="","",G240)</f>
        <v/>
      </c>
      <c r="K240" s="124"/>
      <c r="L240" s="136">
        <f>IF(H240="",0,(IF(G240="D",0,(F240*H240)/100)))</f>
        <v>68337950</v>
      </c>
      <c r="M240" s="136">
        <f>ROUND(IF(L240=0,(IF(H240="",0,((IF(E240&lt;$L$4,IF(ABS(F240)&lt;$N$2,0,ROUND(((ABS(F240)-$N$2)*H240)/100,2)),IF(ABS(F240)&lt;$N$4,0,ROUND(((ABS(F240)-$N$4)*H240)/100,2))))))),0),2)</f>
        <v>0</v>
      </c>
      <c r="N240" s="136">
        <f>ROUND(IF(H240="",0,((IF(L240=0,(IF(E240&lt;$L$4,IF(ABS(F240)&gt;$N$2,ROUND(($N$2*H240/100),2),ABS(F240)*H240/100),IF(ABS(F240)&gt;$N$4,ROUND(($N$4*H240/100),2),ABS(F240)*H240/100))),0)))),2)</f>
        <v>0</v>
      </c>
      <c r="O240" s="137"/>
      <c r="P240" s="136">
        <f>IF(J240="D",IF(H240="",0,F240),0)</f>
        <v>0</v>
      </c>
      <c r="Q240" s="137"/>
    </row>
    <row r="241" spans="1:17" customHeight="1" ht="13.2">
      <c r="A241" s="143">
        <f>+'LIQ 1'!B241</f>
        <v/>
      </c>
      <c r="B241" s="143">
        <f>+'LIQ 1'!C241</f>
        <v>0</v>
      </c>
      <c r="C241" s="144">
        <f>+'LIQ 1'!D241</f>
        <v/>
      </c>
      <c r="D241" s="143">
        <f>+'LIQ 1'!E241</f>
        <v>0</v>
      </c>
      <c r="E241" s="143">
        <f>+'LIQ 1'!F241</f>
        <v/>
      </c>
      <c r="F241" s="2">
        <f>ABS(IF(G240="D",IF(D241="D",F240+C241,-F240+C241),IF(D241="D",F240-C241,F240+C241)))</f>
        <v>155000</v>
      </c>
      <c r="G241" s="121" t="b">
        <f>IF(G240="D",IF(D241="D",IF((F240+C241)&gt;0,"D","H"),IF(D241="H",IF((F240-C241)&gt;0,"D","H"))),IF(D241="D",IF((F240-C241)&gt;0,"H","D"),IF(D241="H",IF((F240-C241)&gt;0,"H","H"))))</f>
        <v>0</v>
      </c>
      <c r="H241" s="122">
        <f>+IF(IF(E242="",$A$6-E241,E242-E241)=0,"",IF(E242="",$A$6-E241,E242-E241))</f>
        <v>44089</v>
      </c>
      <c r="I241" s="173">
        <f>+IF(D241="H",IF(E241&gt;A241,A241,E241),IF(E241&lt;A241,A241,E241))</f>
        <v/>
      </c>
      <c r="J241" t="str">
        <f>IF(I241="","",G241)</f>
        <v/>
      </c>
      <c r="K241" s="124"/>
      <c r="L241" s="136">
        <f>IF(H241="",0,(IF(G241="D",0,(F241*H241)/100)))</f>
        <v>68337950</v>
      </c>
      <c r="M241" s="136">
        <f>ROUND(IF(L241=0,(IF(H241="",0,((IF(E241&lt;$L$4,IF(ABS(F241)&lt;$N$2,0,ROUND(((ABS(F241)-$N$2)*H241)/100,2)),IF(ABS(F241)&lt;$N$4,0,ROUND(((ABS(F241)-$N$4)*H241)/100,2))))))),0),2)</f>
        <v>0</v>
      </c>
      <c r="N241" s="136">
        <f>ROUND(IF(H241="",0,((IF(L241=0,(IF(E241&lt;$L$4,IF(ABS(F241)&gt;$N$2,ROUND(($N$2*H241/100),2),ABS(F241)*H241/100),IF(ABS(F241)&gt;$N$4,ROUND(($N$4*H241/100),2),ABS(F241)*H241/100))),0)))),2)</f>
        <v>0</v>
      </c>
      <c r="O241" s="137"/>
      <c r="P241" s="136">
        <f>IF(J241="D",IF(H241="",0,F241),0)</f>
        <v>0</v>
      </c>
      <c r="Q241" s="137"/>
    </row>
    <row r="242" spans="1:17" customHeight="1" ht="13.2">
      <c r="A242" s="143">
        <f>+'LIQ 1'!B242</f>
        <v/>
      </c>
      <c r="B242" s="143">
        <f>+'LIQ 1'!C242</f>
        <v>0</v>
      </c>
      <c r="C242" s="144">
        <f>+'LIQ 1'!D242</f>
        <v/>
      </c>
      <c r="D242" s="143">
        <f>+'LIQ 1'!E242</f>
        <v>0</v>
      </c>
      <c r="E242" s="143">
        <f>+'LIQ 1'!F242</f>
        <v/>
      </c>
      <c r="F242" s="2">
        <f>ABS(IF(G241="D",IF(D242="D",F241+C242,-F241+C242),IF(D242="D",F241-C242,F241+C242)))</f>
        <v>155000</v>
      </c>
      <c r="G242" s="121" t="b">
        <f>IF(G241="D",IF(D242="D",IF((F241+C242)&gt;0,"D","H"),IF(D242="H",IF((F241-C242)&gt;0,"D","H"))),IF(D242="D",IF((F241-C242)&gt;0,"H","D"),IF(D242="H",IF((F241-C242)&gt;0,"H","H"))))</f>
        <v>0</v>
      </c>
      <c r="H242" s="122">
        <f>+IF(IF(E243="",$A$6-E242,E243-E242)=0,"",IF(E243="",$A$6-E242,E243-E242))</f>
        <v>44089</v>
      </c>
      <c r="I242" s="173">
        <f>+IF(D242="H",IF(E242&gt;A242,A242,E242),IF(E242&lt;A242,A242,E242))</f>
        <v/>
      </c>
      <c r="J242" t="str">
        <f>IF(I242="","",G242)</f>
        <v/>
      </c>
      <c r="K242" s="124"/>
      <c r="L242" s="136">
        <f>IF(H242="",0,(IF(G242="D",0,(F242*H242)/100)))</f>
        <v>68337950</v>
      </c>
      <c r="M242" s="136">
        <f>ROUND(IF(L242=0,(IF(H242="",0,((IF(E242&lt;$L$4,IF(ABS(F242)&lt;$N$2,0,ROUND(((ABS(F242)-$N$2)*H242)/100,2)),IF(ABS(F242)&lt;$N$4,0,ROUND(((ABS(F242)-$N$4)*H242)/100,2))))))),0),2)</f>
        <v>0</v>
      </c>
      <c r="N242" s="136">
        <f>ROUND(IF(H242="",0,((IF(L242=0,(IF(E242&lt;$L$4,IF(ABS(F242)&gt;$N$2,ROUND(($N$2*H242/100),2),ABS(F242)*H242/100),IF(ABS(F242)&gt;$N$4,ROUND(($N$4*H242/100),2),ABS(F242)*H242/100))),0)))),2)</f>
        <v>0</v>
      </c>
      <c r="O242" s="137"/>
      <c r="P242" s="136">
        <f>IF(J242="D",IF(H242="",0,F242),0)</f>
        <v>0</v>
      </c>
      <c r="Q242" s="137"/>
    </row>
    <row r="243" spans="1:17" customHeight="1" ht="13.2">
      <c r="A243" s="143">
        <f>+'LIQ 1'!B243</f>
        <v/>
      </c>
      <c r="B243" s="143">
        <f>+'LIQ 1'!C243</f>
        <v>0</v>
      </c>
      <c r="C243" s="144">
        <f>+'LIQ 1'!D243</f>
        <v/>
      </c>
      <c r="D243" s="143">
        <f>+'LIQ 1'!E243</f>
        <v>0</v>
      </c>
      <c r="E243" s="143">
        <f>+'LIQ 1'!F243</f>
        <v/>
      </c>
      <c r="F243" s="2">
        <f>ABS(IF(G242="D",IF(D243="D",F242+C243,-F242+C243),IF(D243="D",F242-C243,F242+C243)))</f>
        <v>155000</v>
      </c>
      <c r="G243" s="121" t="b">
        <f>IF(G242="D",IF(D243="D",IF((F242+C243)&gt;0,"D","H"),IF(D243="H",IF((F242-C243)&gt;0,"D","H"))),IF(D243="D",IF((F242-C243)&gt;0,"H","D"),IF(D243="H",IF((F242-C243)&gt;0,"H","H"))))</f>
        <v>0</v>
      </c>
      <c r="H243" s="122">
        <f>+IF(IF(E244="",$A$6-E243,E244-E243)=0,"",IF(E244="",$A$6-E243,E244-E243))</f>
        <v>44089</v>
      </c>
      <c r="I243" s="173">
        <f>+IF(D243="H",IF(E243&gt;A243,A243,E243),IF(E243&lt;A243,A243,E243))</f>
        <v/>
      </c>
      <c r="J243" t="str">
        <f>IF(I243="","",G243)</f>
        <v/>
      </c>
      <c r="K243" s="124"/>
      <c r="L243" s="136">
        <f>IF(H243="",0,(IF(G243="D",0,(F243*H243)/100)))</f>
        <v>68337950</v>
      </c>
      <c r="M243" s="136">
        <f>ROUND(IF(L243=0,(IF(H243="",0,((IF(E243&lt;$L$4,IF(ABS(F243)&lt;$N$2,0,ROUND(((ABS(F243)-$N$2)*H243)/100,2)),IF(ABS(F243)&lt;$N$4,0,ROUND(((ABS(F243)-$N$4)*H243)/100,2))))))),0),2)</f>
        <v>0</v>
      </c>
      <c r="N243" s="136">
        <f>ROUND(IF(H243="",0,((IF(L243=0,(IF(E243&lt;$L$4,IF(ABS(F243)&gt;$N$2,ROUND(($N$2*H243/100),2),ABS(F243)*H243/100),IF(ABS(F243)&gt;$N$4,ROUND(($N$4*H243/100),2),ABS(F243)*H243/100))),0)))),2)</f>
        <v>0</v>
      </c>
      <c r="O243" s="137"/>
      <c r="P243" s="136">
        <f>IF(J243="D",IF(H243="",0,F243),0)</f>
        <v>0</v>
      </c>
      <c r="Q243" s="137"/>
    </row>
    <row r="244" spans="1:17" customHeight="1" ht="13.2">
      <c r="A244" s="143">
        <f>+'LIQ 1'!B244</f>
        <v/>
      </c>
      <c r="B244" s="143">
        <f>+'LIQ 1'!C244</f>
        <v>0</v>
      </c>
      <c r="C244" s="144">
        <f>+'LIQ 1'!D244</f>
        <v/>
      </c>
      <c r="D244" s="143">
        <f>+'LIQ 1'!E244</f>
        <v>0</v>
      </c>
      <c r="E244" s="143">
        <f>+'LIQ 1'!F244</f>
        <v/>
      </c>
      <c r="F244" s="2">
        <f>ABS(IF(G243="D",IF(D244="D",F243+C244,-F243+C244),IF(D244="D",F243-C244,F243+C244)))</f>
        <v>155000</v>
      </c>
      <c r="G244" s="121" t="b">
        <f>IF(G243="D",IF(D244="D",IF((F243+C244)&gt;0,"D","H"),IF(D244="H",IF((F243-C244)&gt;0,"D","H"))),IF(D244="D",IF((F243-C244)&gt;0,"H","D"),IF(D244="H",IF((F243-C244)&gt;0,"H","H"))))</f>
        <v>0</v>
      </c>
      <c r="H244" s="122">
        <f>+IF(IF(E245="",$A$6-E244,E245-E244)=0,"",IF(E245="",$A$6-E244,E245-E244))</f>
        <v>44089</v>
      </c>
      <c r="I244" s="173">
        <f>+IF(D244="H",IF(E244&gt;A244,A244,E244),IF(E244&lt;A244,A244,E244))</f>
        <v/>
      </c>
      <c r="J244" t="str">
        <f>IF(I244="","",G244)</f>
        <v/>
      </c>
      <c r="K244" s="124"/>
      <c r="L244" s="136">
        <f>IF(H244="",0,(IF(G244="D",0,(F244*H244)/100)))</f>
        <v>68337950</v>
      </c>
      <c r="M244" s="136">
        <f>ROUND(IF(L244=0,(IF(H244="",0,((IF(E244&lt;$L$4,IF(ABS(F244)&lt;$N$2,0,ROUND(((ABS(F244)-$N$2)*H244)/100,2)),IF(ABS(F244)&lt;$N$4,0,ROUND(((ABS(F244)-$N$4)*H244)/100,2))))))),0),2)</f>
        <v>0</v>
      </c>
      <c r="N244" s="136">
        <f>ROUND(IF(H244="",0,((IF(L244=0,(IF(E244&lt;$L$4,IF(ABS(F244)&gt;$N$2,ROUND(($N$2*H244/100),2),ABS(F244)*H244/100),IF(ABS(F244)&gt;$N$4,ROUND(($N$4*H244/100),2),ABS(F244)*H244/100))),0)))),2)</f>
        <v>0</v>
      </c>
      <c r="O244" s="137"/>
      <c r="P244" s="136">
        <f>IF(J244="D",IF(H244="",0,F244),0)</f>
        <v>0</v>
      </c>
      <c r="Q244" s="137"/>
    </row>
    <row r="245" spans="1:17" customHeight="1" ht="13.2">
      <c r="A245" s="143">
        <f>+'LIQ 1'!B245</f>
        <v/>
      </c>
      <c r="B245" s="143">
        <f>+'LIQ 1'!C245</f>
        <v>0</v>
      </c>
      <c r="C245" s="144">
        <f>+'LIQ 1'!D245</f>
        <v/>
      </c>
      <c r="D245" s="143">
        <f>+'LIQ 1'!E245</f>
        <v>0</v>
      </c>
      <c r="E245" s="143">
        <f>+'LIQ 1'!F245</f>
        <v/>
      </c>
      <c r="F245" s="2">
        <f>ABS(IF(G244="D",IF(D245="D",F244+C245,-F244+C245),IF(D245="D",F244-C245,F244+C245)))</f>
        <v>155000</v>
      </c>
      <c r="G245" s="121" t="b">
        <f>IF(G244="D",IF(D245="D",IF((F244+C245)&gt;0,"D","H"),IF(D245="H",IF((F244-C245)&gt;0,"D","H"))),IF(D245="D",IF((F244-C245)&gt;0,"H","D"),IF(D245="H",IF((F244-C245)&gt;0,"H","H"))))</f>
        <v>0</v>
      </c>
      <c r="H245" s="122">
        <f>+IF(IF(E246="",$A$6-E245,E246-E245)=0,"",IF(E246="",$A$6-E245,E246-E245))</f>
        <v>44089</v>
      </c>
      <c r="I245" s="173">
        <f>+IF(D245="H",IF(E245&gt;A245,A245,E245),IF(E245&lt;A245,A245,E245))</f>
        <v/>
      </c>
      <c r="J245" t="str">
        <f>IF(I245="","",G245)</f>
        <v/>
      </c>
      <c r="K245" s="124"/>
      <c r="L245" s="136">
        <f>IF(H245="",0,(IF(G245="D",0,(F245*H245)/100)))</f>
        <v>68337950</v>
      </c>
      <c r="M245" s="136">
        <f>ROUND(IF(L245=0,(IF(H245="",0,((IF(E245&lt;$L$4,IF(ABS(F245)&lt;$N$2,0,ROUND(((ABS(F245)-$N$2)*H245)/100,2)),IF(ABS(F245)&lt;$N$4,0,ROUND(((ABS(F245)-$N$4)*H245)/100,2))))))),0),2)</f>
        <v>0</v>
      </c>
      <c r="N245" s="136">
        <f>ROUND(IF(H245="",0,((IF(L245=0,(IF(E245&lt;$L$4,IF(ABS(F245)&gt;$N$2,ROUND(($N$2*H245/100),2),ABS(F245)*H245/100),IF(ABS(F245)&gt;$N$4,ROUND(($N$4*H245/100),2),ABS(F245)*H245/100))),0)))),2)</f>
        <v>0</v>
      </c>
      <c r="O245" s="137"/>
      <c r="P245" s="136">
        <f>IF(J245="D",IF(H245="",0,F245),0)</f>
        <v>0</v>
      </c>
      <c r="Q245" s="137"/>
    </row>
    <row r="246" spans="1:17" customHeight="1" ht="13.2">
      <c r="A246" s="143">
        <f>+'LIQ 1'!B246</f>
        <v/>
      </c>
      <c r="B246" s="143">
        <f>+'LIQ 1'!C246</f>
        <v>0</v>
      </c>
      <c r="C246" s="144">
        <f>+'LIQ 1'!D246</f>
        <v/>
      </c>
      <c r="D246" s="143">
        <f>+'LIQ 1'!E246</f>
        <v>0</v>
      </c>
      <c r="E246" s="143">
        <f>+'LIQ 1'!F246</f>
        <v/>
      </c>
      <c r="F246" s="2">
        <f>ABS(IF(G245="D",IF(D246="D",F245+C246,-F245+C246),IF(D246="D",F245-C246,F245+C246)))</f>
        <v>155000</v>
      </c>
      <c r="G246" s="121" t="b">
        <f>IF(G245="D",IF(D246="D",IF((F245+C246)&gt;0,"D","H"),IF(D246="H",IF((F245-C246)&gt;0,"D","H"))),IF(D246="D",IF((F245-C246)&gt;0,"H","D"),IF(D246="H",IF((F245-C246)&gt;0,"H","H"))))</f>
        <v>0</v>
      </c>
      <c r="H246" s="122">
        <f>+IF(IF(E247="",$A$6-E246,E247-E246)=0,"",IF(E247="",$A$6-E246,E247-E246))</f>
        <v>44089</v>
      </c>
      <c r="I246" s="173">
        <f>+IF(D246="H",IF(E246&gt;A246,A246,E246),IF(E246&lt;A246,A246,E246))</f>
        <v/>
      </c>
      <c r="J246" t="str">
        <f>IF(I246="","",G246)</f>
        <v/>
      </c>
      <c r="K246" s="124"/>
      <c r="L246" s="136">
        <f>IF(H246="",0,(IF(G246="D",0,(F246*H246)/100)))</f>
        <v>68337950</v>
      </c>
      <c r="M246" s="136">
        <f>ROUND(IF(L246=0,(IF(H246="",0,((IF(E246&lt;$L$4,IF(ABS(F246)&lt;$N$2,0,ROUND(((ABS(F246)-$N$2)*H246)/100,2)),IF(ABS(F246)&lt;$N$4,0,ROUND(((ABS(F246)-$N$4)*H246)/100,2))))))),0),2)</f>
        <v>0</v>
      </c>
      <c r="N246" s="136">
        <f>ROUND(IF(H246="",0,((IF(L246=0,(IF(E246&lt;$L$4,IF(ABS(F246)&gt;$N$2,ROUND(($N$2*H246/100),2),ABS(F246)*H246/100),IF(ABS(F246)&gt;$N$4,ROUND(($N$4*H246/100),2),ABS(F246)*H246/100))),0)))),2)</f>
        <v>0</v>
      </c>
      <c r="O246" s="137"/>
      <c r="P246" s="136">
        <f>IF(J246="D",IF(H246="",0,F246),0)</f>
        <v>0</v>
      </c>
      <c r="Q246" s="137"/>
    </row>
    <row r="247" spans="1:17" customHeight="1" ht="13.2">
      <c r="A247" s="143">
        <f>+'LIQ 1'!B247</f>
        <v/>
      </c>
      <c r="B247" s="143">
        <f>+'LIQ 1'!C247</f>
        <v>0</v>
      </c>
      <c r="C247" s="144">
        <f>+'LIQ 1'!D247</f>
        <v/>
      </c>
      <c r="D247" s="143">
        <f>+'LIQ 1'!E247</f>
        <v>0</v>
      </c>
      <c r="E247" s="143">
        <f>+'LIQ 1'!F247</f>
        <v/>
      </c>
      <c r="F247" s="2">
        <f>ABS(IF(G246="D",IF(D247="D",F246+C247,-F246+C247),IF(D247="D",F246-C247,F246+C247)))</f>
        <v>155000</v>
      </c>
      <c r="G247" s="121" t="b">
        <f>IF(G246="D",IF(D247="D",IF((F246+C247)&gt;0,"D","H"),IF(D247="H",IF((F246-C247)&gt;0,"D","H"))),IF(D247="D",IF((F246-C247)&gt;0,"H","D"),IF(D247="H",IF((F246-C247)&gt;0,"H","H"))))</f>
        <v>0</v>
      </c>
      <c r="H247" s="122">
        <f>+IF(IF(E248="",$A$6-E247,E248-E247)=0,"",IF(E248="",$A$6-E247,E248-E247))</f>
        <v>44089</v>
      </c>
      <c r="I247" s="173">
        <f>+IF(D247="H",IF(E247&gt;A247,A247,E247),IF(E247&lt;A247,A247,E247))</f>
        <v/>
      </c>
      <c r="J247" t="str">
        <f>IF(I247="","",G247)</f>
        <v/>
      </c>
      <c r="K247" s="124"/>
      <c r="L247" s="136">
        <f>IF(H247="",0,(IF(G247="D",0,(F247*H247)/100)))</f>
        <v>68337950</v>
      </c>
      <c r="M247" s="136">
        <f>ROUND(IF(L247=0,(IF(H247="",0,((IF(E247&lt;$L$4,IF(ABS(F247)&lt;$N$2,0,ROUND(((ABS(F247)-$N$2)*H247)/100,2)),IF(ABS(F247)&lt;$N$4,0,ROUND(((ABS(F247)-$N$4)*H247)/100,2))))))),0),2)</f>
        <v>0</v>
      </c>
      <c r="N247" s="136">
        <f>ROUND(IF(H247="",0,((IF(L247=0,(IF(E247&lt;$L$4,IF(ABS(F247)&gt;$N$2,ROUND(($N$2*H247/100),2),ABS(F247)*H247/100),IF(ABS(F247)&gt;$N$4,ROUND(($N$4*H247/100),2),ABS(F247)*H247/100))),0)))),2)</f>
        <v>0</v>
      </c>
      <c r="O247" s="137"/>
      <c r="P247" s="136">
        <f>IF(J247="D",IF(H247="",0,F247),0)</f>
        <v>0</v>
      </c>
      <c r="Q247" s="137"/>
    </row>
    <row r="248" spans="1:17" customHeight="1" ht="13.2">
      <c r="A248" s="143">
        <f>+'LIQ 1'!B248</f>
        <v/>
      </c>
      <c r="B248" s="143">
        <f>+'LIQ 1'!C248</f>
        <v>0</v>
      </c>
      <c r="C248" s="144">
        <f>+'LIQ 1'!D248</f>
        <v/>
      </c>
      <c r="D248" s="143">
        <f>+'LIQ 1'!E248</f>
        <v>0</v>
      </c>
      <c r="E248" s="143">
        <f>+'LIQ 1'!F248</f>
        <v/>
      </c>
      <c r="F248" s="2">
        <f>ABS(IF(G247="D",IF(D248="D",F247+C248,-F247+C248),IF(D248="D",F247-C248,F247+C248)))</f>
        <v>155000</v>
      </c>
      <c r="G248" s="121" t="b">
        <f>IF(G247="D",IF(D248="D",IF((F247+C248)&gt;0,"D","H"),IF(D248="H",IF((F247-C248)&gt;0,"D","H"))),IF(D248="D",IF((F247-C248)&gt;0,"H","D"),IF(D248="H",IF((F247-C248)&gt;0,"H","H"))))</f>
        <v>0</v>
      </c>
      <c r="H248" s="122">
        <f>+IF(IF(E249="",$A$6-E248,E249-E248)=0,"",IF(E249="",$A$6-E248,E249-E248))</f>
        <v>44089</v>
      </c>
      <c r="I248" s="173">
        <f>+IF(D248="H",IF(E248&gt;A248,A248,E248),IF(E248&lt;A248,A248,E248))</f>
        <v/>
      </c>
      <c r="J248" t="str">
        <f>IF(I248="","",G248)</f>
        <v/>
      </c>
      <c r="K248" s="124"/>
      <c r="L248" s="136">
        <f>IF(H248="",0,(IF(G248="D",0,(F248*H248)/100)))</f>
        <v>68337950</v>
      </c>
      <c r="M248" s="136">
        <f>ROUND(IF(L248=0,(IF(H248="",0,((IF(E248&lt;$L$4,IF(ABS(F248)&lt;$N$2,0,ROUND(((ABS(F248)-$N$2)*H248)/100,2)),IF(ABS(F248)&lt;$N$4,0,ROUND(((ABS(F248)-$N$4)*H248)/100,2))))))),0),2)</f>
        <v>0</v>
      </c>
      <c r="N248" s="136">
        <f>ROUND(IF(H248="",0,((IF(L248=0,(IF(E248&lt;$L$4,IF(ABS(F248)&gt;$N$2,ROUND(($N$2*H248/100),2),ABS(F248)*H248/100),IF(ABS(F248)&gt;$N$4,ROUND(($N$4*H248/100),2),ABS(F248)*H248/100))),0)))),2)</f>
        <v>0</v>
      </c>
      <c r="O248" s="137"/>
      <c r="P248" s="136">
        <f>IF(J248="D",IF(H248="",0,F248),0)</f>
        <v>0</v>
      </c>
      <c r="Q248" s="137"/>
    </row>
    <row r="249" spans="1:17" customHeight="1" ht="13.2">
      <c r="A249" s="143">
        <f>+'LIQ 1'!B249</f>
        <v/>
      </c>
      <c r="B249" s="143">
        <f>+'LIQ 1'!C249</f>
        <v>0</v>
      </c>
      <c r="C249" s="144">
        <f>+'LIQ 1'!D249</f>
        <v/>
      </c>
      <c r="D249" s="143">
        <f>+'LIQ 1'!E249</f>
        <v>0</v>
      </c>
      <c r="E249" s="143">
        <f>+'LIQ 1'!F249</f>
        <v/>
      </c>
      <c r="F249" s="2">
        <f>ABS(IF(G248="D",IF(D249="D",F248+C249,-F248+C249),IF(D249="D",F248-C249,F248+C249)))</f>
        <v>155000</v>
      </c>
      <c r="G249" s="121" t="b">
        <f>IF(G248="D",IF(D249="D",IF((F248+C249)&gt;0,"D","H"),IF(D249="H",IF((F248-C249)&gt;0,"D","H"))),IF(D249="D",IF((F248-C249)&gt;0,"H","D"),IF(D249="H",IF((F248-C249)&gt;0,"H","H"))))</f>
        <v>0</v>
      </c>
      <c r="H249" s="122">
        <f>+IF(IF(E250="",$A$6-E249,E250-E249)=0,"",IF(E250="",$A$6-E249,E250-E249))</f>
        <v>44089</v>
      </c>
      <c r="I249" s="173">
        <f>+IF(D249="H",IF(E249&gt;A249,A249,E249),IF(E249&lt;A249,A249,E249))</f>
        <v/>
      </c>
      <c r="J249" t="str">
        <f>IF(I249="","",G249)</f>
        <v/>
      </c>
      <c r="K249" s="124"/>
      <c r="L249" s="136">
        <f>IF(H249="",0,(IF(G249="D",0,(F249*H249)/100)))</f>
        <v>68337950</v>
      </c>
      <c r="M249" s="136">
        <f>ROUND(IF(L249=0,(IF(H249="",0,((IF(E249&lt;$L$4,IF(ABS(F249)&lt;$N$2,0,ROUND(((ABS(F249)-$N$2)*H249)/100,2)),IF(ABS(F249)&lt;$N$4,0,ROUND(((ABS(F249)-$N$4)*H249)/100,2))))))),0),2)</f>
        <v>0</v>
      </c>
      <c r="N249" s="136">
        <f>ROUND(IF(H249="",0,((IF(L249=0,(IF(E249&lt;$L$4,IF(ABS(F249)&gt;$N$2,ROUND(($N$2*H249/100),2),ABS(F249)*H249/100),IF(ABS(F249)&gt;$N$4,ROUND(($N$4*H249/100),2),ABS(F249)*H249/100))),0)))),2)</f>
        <v>0</v>
      </c>
      <c r="O249" s="137"/>
      <c r="P249" s="136">
        <f>IF(J249="D",IF(H249="",0,F249),0)</f>
        <v>0</v>
      </c>
      <c r="Q249" s="137"/>
    </row>
    <row r="250" spans="1:17" customHeight="1" ht="13.2">
      <c r="A250" s="143">
        <f>+'LIQ 1'!B250</f>
        <v/>
      </c>
      <c r="B250" s="143">
        <f>+'LIQ 1'!C250</f>
        <v>0</v>
      </c>
      <c r="C250" s="144">
        <f>+'LIQ 1'!D250</f>
        <v/>
      </c>
      <c r="D250" s="143">
        <f>+'LIQ 1'!E250</f>
        <v>0</v>
      </c>
      <c r="E250" s="143">
        <f>+'LIQ 1'!F250</f>
        <v/>
      </c>
      <c r="F250" s="2">
        <f>ABS(IF(G249="D",IF(D250="D",F249+C250,-F249+C250),IF(D250="D",F249-C250,F249+C250)))</f>
        <v>155000</v>
      </c>
      <c r="G250" s="121" t="b">
        <f>IF(G249="D",IF(D250="D",IF((F249+C250)&gt;0,"D","H"),IF(D250="H",IF((F249-C250)&gt;0,"D","H"))),IF(D250="D",IF((F249-C250)&gt;0,"H","D"),IF(D250="H",IF((F249-C250)&gt;0,"H","H"))))</f>
        <v>0</v>
      </c>
      <c r="H250" s="122">
        <f>+IF(IF(E251="",$A$6-E250,E251-E250)=0,"",IF(E251="",$A$6-E250,E251-E250))</f>
        <v>44089</v>
      </c>
      <c r="I250" s="173">
        <f>+IF(D250="H",IF(E250&gt;A250,A250,E250),IF(E250&lt;A250,A250,E250))</f>
        <v/>
      </c>
      <c r="J250" t="str">
        <f>IF(I250="","",G250)</f>
        <v/>
      </c>
      <c r="K250" s="124"/>
      <c r="L250" s="136">
        <f>IF(H250="",0,(IF(G250="D",0,(F250*H250)/100)))</f>
        <v>68337950</v>
      </c>
      <c r="M250" s="136">
        <f>ROUND(IF(L250=0,(IF(H250="",0,((IF(E250&lt;$L$4,IF(ABS(F250)&lt;$N$2,0,ROUND(((ABS(F250)-$N$2)*H250)/100,2)),IF(ABS(F250)&lt;$N$4,0,ROUND(((ABS(F250)-$N$4)*H250)/100,2))))))),0),2)</f>
        <v>0</v>
      </c>
      <c r="N250" s="136">
        <f>ROUND(IF(H250="",0,((IF(L250=0,(IF(E250&lt;$L$4,IF(ABS(F250)&gt;$N$2,ROUND(($N$2*H250/100),2),ABS(F250)*H250/100),IF(ABS(F250)&gt;$N$4,ROUND(($N$4*H250/100),2),ABS(F250)*H250/100))),0)))),2)</f>
        <v>0</v>
      </c>
      <c r="O250" s="137"/>
      <c r="P250" s="136">
        <f>IF(J250="D",IF(H250="",0,F250),0)</f>
        <v>0</v>
      </c>
      <c r="Q250" s="137"/>
    </row>
    <row r="251" spans="1:17" customHeight="1" ht="13.2">
      <c r="A251" s="143">
        <f>+'LIQ 1'!B251</f>
        <v/>
      </c>
      <c r="B251" s="143">
        <f>+'LIQ 1'!C251</f>
        <v>0</v>
      </c>
      <c r="C251" s="144">
        <f>+'LIQ 1'!D251</f>
        <v/>
      </c>
      <c r="D251" s="143">
        <f>+'LIQ 1'!E251</f>
        <v>0</v>
      </c>
      <c r="E251" s="143">
        <f>+'LIQ 1'!F251</f>
        <v/>
      </c>
      <c r="F251" s="2">
        <f>ABS(IF(G250="D",IF(D251="D",F250+C251,-F250+C251),IF(D251="D",F250-C251,F250+C251)))</f>
        <v>155000</v>
      </c>
      <c r="G251" s="121" t="b">
        <f>IF(G250="D",IF(D251="D",IF((F250+C251)&gt;0,"D","H"),IF(D251="H",IF((F250-C251)&gt;0,"D","H"))),IF(D251="D",IF((F250-C251)&gt;0,"H","D"),IF(D251="H",IF((F250-C251)&gt;0,"H","H"))))</f>
        <v>0</v>
      </c>
      <c r="H251" s="122">
        <f>+IF(IF(E252="",$A$6-E251,E252-E251)=0,"",IF(E252="",$A$6-E251,E252-E251))</f>
        <v>44089</v>
      </c>
      <c r="I251" s="173">
        <f>+IF(D251="H",IF(E251&gt;A251,A251,E251),IF(E251&lt;A251,A251,E251))</f>
        <v/>
      </c>
      <c r="J251" t="str">
        <f>IF(I251="","",G251)</f>
        <v/>
      </c>
      <c r="K251" s="124"/>
      <c r="L251" s="136">
        <f>IF(H251="",0,(IF(G251="D",0,(F251*H251)/100)))</f>
        <v>68337950</v>
      </c>
      <c r="M251" s="136">
        <f>ROUND(IF(L251=0,(IF(H251="",0,((IF(E251&lt;$L$4,IF(ABS(F251)&lt;$N$2,0,ROUND(((ABS(F251)-$N$2)*H251)/100,2)),IF(ABS(F251)&lt;$N$4,0,ROUND(((ABS(F251)-$N$4)*H251)/100,2))))))),0),2)</f>
        <v>0</v>
      </c>
      <c r="N251" s="136">
        <f>ROUND(IF(H251="",0,((IF(L251=0,(IF(E251&lt;$L$4,IF(ABS(F251)&gt;$N$2,ROUND(($N$2*H251/100),2),ABS(F251)*H251/100),IF(ABS(F251)&gt;$N$4,ROUND(($N$4*H251/100),2),ABS(F251)*H251/100))),0)))),2)</f>
        <v>0</v>
      </c>
      <c r="O251" s="137"/>
      <c r="P251" s="136">
        <f>IF(J251="D",IF(H251="",0,F251),0)</f>
        <v>0</v>
      </c>
      <c r="Q251" s="137"/>
    </row>
    <row r="252" spans="1:17" customHeight="1" ht="13.2">
      <c r="A252" s="143">
        <f>+'LIQ 1'!B252</f>
        <v/>
      </c>
      <c r="B252" s="143">
        <f>+'LIQ 1'!C252</f>
        <v>0</v>
      </c>
      <c r="C252" s="144">
        <f>+'LIQ 1'!D252</f>
        <v/>
      </c>
      <c r="D252" s="143">
        <f>+'LIQ 1'!E252</f>
        <v>0</v>
      </c>
      <c r="E252" s="143">
        <f>+'LIQ 1'!F252</f>
        <v/>
      </c>
      <c r="F252" s="2">
        <f>ABS(IF(G251="D",IF(D252="D",F251+C252,-F251+C252),IF(D252="D",F251-C252,F251+C252)))</f>
        <v>155000</v>
      </c>
      <c r="G252" s="121" t="b">
        <f>IF(G251="D",IF(D252="D",IF((F251+C252)&gt;0,"D","H"),IF(D252="H",IF((F251-C252)&gt;0,"D","H"))),IF(D252="D",IF((F251-C252)&gt;0,"H","D"),IF(D252="H",IF((F251-C252)&gt;0,"H","H"))))</f>
        <v>0</v>
      </c>
      <c r="H252" s="122">
        <f>+IF(IF(E253="",$A$6-E252,E253-E252)=0,"",IF(E253="",$A$6-E252,E253-E252))</f>
        <v>44089</v>
      </c>
      <c r="I252" s="173">
        <f>+IF(D252="H",IF(E252&gt;A252,A252,E252),IF(E252&lt;A252,A252,E252))</f>
        <v/>
      </c>
      <c r="J252" t="str">
        <f>IF(I252="","",G252)</f>
        <v/>
      </c>
      <c r="K252" s="124"/>
      <c r="L252" s="136">
        <f>IF(H252="",0,(IF(G252="D",0,(F252*H252)/100)))</f>
        <v>68337950</v>
      </c>
      <c r="M252" s="136">
        <f>ROUND(IF(L252=0,(IF(H252="",0,((IF(E252&lt;$L$4,IF(ABS(F252)&lt;$N$2,0,ROUND(((ABS(F252)-$N$2)*H252)/100,2)),IF(ABS(F252)&lt;$N$4,0,ROUND(((ABS(F252)-$N$4)*H252)/100,2))))))),0),2)</f>
        <v>0</v>
      </c>
      <c r="N252" s="136">
        <f>ROUND(IF(H252="",0,((IF(L252=0,(IF(E252&lt;$L$4,IF(ABS(F252)&gt;$N$2,ROUND(($N$2*H252/100),2),ABS(F252)*H252/100),IF(ABS(F252)&gt;$N$4,ROUND(($N$4*H252/100),2),ABS(F252)*H252/100))),0)))),2)</f>
        <v>0</v>
      </c>
      <c r="O252" s="137"/>
      <c r="P252" s="136">
        <f>IF(J252="D",IF(H252="",0,F252),0)</f>
        <v>0</v>
      </c>
      <c r="Q252" s="137"/>
    </row>
    <row r="253" spans="1:17" customHeight="1" ht="13.2">
      <c r="A253" s="143">
        <f>+'LIQ 1'!B253</f>
        <v/>
      </c>
      <c r="B253" s="143">
        <f>+'LIQ 1'!C253</f>
        <v>0</v>
      </c>
      <c r="C253" s="144">
        <f>+'LIQ 1'!D253</f>
        <v/>
      </c>
      <c r="D253" s="143">
        <f>+'LIQ 1'!E253</f>
        <v>0</v>
      </c>
      <c r="E253" s="143">
        <f>+'LIQ 1'!F253</f>
        <v/>
      </c>
      <c r="F253" s="2">
        <f>ABS(IF(G252="D",IF(D253="D",F252+C253,-F252+C253),IF(D253="D",F252-C253,F252+C253)))</f>
        <v>155000</v>
      </c>
      <c r="G253" s="121" t="b">
        <f>IF(G252="D",IF(D253="D",IF((F252+C253)&gt;0,"D","H"),IF(D253="H",IF((F252-C253)&gt;0,"D","H"))),IF(D253="D",IF((F252-C253)&gt;0,"H","D"),IF(D253="H",IF((F252-C253)&gt;0,"H","H"))))</f>
        <v>0</v>
      </c>
      <c r="H253" s="122">
        <f>+IF(IF(E254="",$A$6-E253,E254-E253)=0,"",IF(E254="",$A$6-E253,E254-E253))</f>
        <v>44089</v>
      </c>
      <c r="I253" s="173">
        <f>+IF(D253="H",IF(E253&gt;A253,A253,E253),IF(E253&lt;A253,A253,E253))</f>
        <v/>
      </c>
      <c r="J253" t="str">
        <f>IF(I253="","",G253)</f>
        <v/>
      </c>
      <c r="K253" s="124"/>
      <c r="L253" s="136">
        <f>IF(H253="",0,(IF(G253="D",0,(F253*H253)/100)))</f>
        <v>68337950</v>
      </c>
      <c r="M253" s="136">
        <f>ROUND(IF(L253=0,(IF(H253="",0,((IF(E253&lt;$L$4,IF(ABS(F253)&lt;$N$2,0,ROUND(((ABS(F253)-$N$2)*H253)/100,2)),IF(ABS(F253)&lt;$N$4,0,ROUND(((ABS(F253)-$N$4)*H253)/100,2))))))),0),2)</f>
        <v>0</v>
      </c>
      <c r="N253" s="136">
        <f>ROUND(IF(H253="",0,((IF(L253=0,(IF(E253&lt;$L$4,IF(ABS(F253)&gt;$N$2,ROUND(($N$2*H253/100),2),ABS(F253)*H253/100),IF(ABS(F253)&gt;$N$4,ROUND(($N$4*H253/100),2),ABS(F253)*H253/100))),0)))),2)</f>
        <v>0</v>
      </c>
      <c r="O253" s="137"/>
      <c r="P253" s="136">
        <f>IF(J253="D",IF(H253="",0,F253),0)</f>
        <v>0</v>
      </c>
      <c r="Q253" s="137"/>
    </row>
    <row r="254" spans="1:17" customHeight="1" ht="13.2">
      <c r="A254" s="143">
        <f>+'LIQ 1'!B254</f>
        <v/>
      </c>
      <c r="B254" s="143">
        <f>+'LIQ 1'!C254</f>
        <v>0</v>
      </c>
      <c r="C254" s="144">
        <f>+'LIQ 1'!D254</f>
        <v/>
      </c>
      <c r="D254" s="143">
        <f>+'LIQ 1'!E254</f>
        <v>0</v>
      </c>
      <c r="E254" s="143">
        <f>+'LIQ 1'!F254</f>
        <v/>
      </c>
      <c r="F254" s="2">
        <f>ABS(IF(G253="D",IF(D254="D",F253+C254,-F253+C254),IF(D254="D",F253-C254,F253+C254)))</f>
        <v>155000</v>
      </c>
      <c r="G254" s="121" t="b">
        <f>IF(G253="D",IF(D254="D",IF((F253+C254)&gt;0,"D","H"),IF(D254="H",IF((F253-C254)&gt;0,"D","H"))),IF(D254="D",IF((F253-C254)&gt;0,"H","D"),IF(D254="H",IF((F253-C254)&gt;0,"H","H"))))</f>
        <v>0</v>
      </c>
      <c r="H254" s="122">
        <f>+IF(IF(E255="",$A$6-E254,E255-E254)=0,"",IF(E255="",$A$6-E254,E255-E254))</f>
        <v>44089</v>
      </c>
      <c r="I254" s="173">
        <f>+IF(D254="H",IF(E254&gt;A254,A254,E254),IF(E254&lt;A254,A254,E254))</f>
        <v/>
      </c>
      <c r="J254" t="str">
        <f>IF(I254="","",G254)</f>
        <v/>
      </c>
      <c r="K254" s="124"/>
      <c r="L254" s="136">
        <f>IF(H254="",0,(IF(G254="D",0,(F254*H254)/100)))</f>
        <v>68337950</v>
      </c>
      <c r="M254" s="136">
        <f>ROUND(IF(L254=0,(IF(H254="",0,((IF(E254&lt;$L$4,IF(ABS(F254)&lt;$N$2,0,ROUND(((ABS(F254)-$N$2)*H254)/100,2)),IF(ABS(F254)&lt;$N$4,0,ROUND(((ABS(F254)-$N$4)*H254)/100,2))))))),0),2)</f>
        <v>0</v>
      </c>
      <c r="N254" s="136">
        <f>ROUND(IF(H254="",0,((IF(L254=0,(IF(E254&lt;$L$4,IF(ABS(F254)&gt;$N$2,ROUND(($N$2*H254/100),2),ABS(F254)*H254/100),IF(ABS(F254)&gt;$N$4,ROUND(($N$4*H254/100),2),ABS(F254)*H254/100))),0)))),2)</f>
        <v>0</v>
      </c>
      <c r="O254" s="137"/>
      <c r="P254" s="136">
        <f>IF(J254="D",IF(H254="",0,F254),0)</f>
        <v>0</v>
      </c>
      <c r="Q254" s="137"/>
    </row>
    <row r="255" spans="1:17" customHeight="1" ht="13.2">
      <c r="A255" s="143">
        <f>+'LIQ 1'!B255</f>
        <v/>
      </c>
      <c r="B255" s="143">
        <f>+'LIQ 1'!C255</f>
        <v>0</v>
      </c>
      <c r="C255" s="144">
        <f>+'LIQ 1'!D255</f>
        <v/>
      </c>
      <c r="D255" s="143">
        <f>+'LIQ 1'!E255</f>
        <v>0</v>
      </c>
      <c r="E255" s="143">
        <f>+'LIQ 1'!F255</f>
        <v/>
      </c>
      <c r="F255" s="2">
        <f>ABS(IF(G254="D",IF(D255="D",F254+C255,-F254+C255),IF(D255="D",F254-C255,F254+C255)))</f>
        <v>155000</v>
      </c>
      <c r="G255" s="121" t="b">
        <f>IF(G254="D",IF(D255="D",IF((F254+C255)&gt;0,"D","H"),IF(D255="H",IF((F254-C255)&gt;0,"D","H"))),IF(D255="D",IF((F254-C255)&gt;0,"H","D"),IF(D255="H",IF((F254-C255)&gt;0,"H","H"))))</f>
        <v>0</v>
      </c>
      <c r="H255" s="122">
        <f>+IF(IF(E256="",$A$6-E255,E256-E255)=0,"",IF(E256="",$A$6-E255,E256-E255))</f>
        <v>44089</v>
      </c>
      <c r="I255" s="173">
        <f>+IF(D255="H",IF(E255&gt;A255,A255,E255),IF(E255&lt;A255,A255,E255))</f>
        <v/>
      </c>
      <c r="J255" t="str">
        <f>IF(I255="","",G255)</f>
        <v/>
      </c>
      <c r="K255" s="124"/>
      <c r="L255" s="136">
        <f>IF(H255="",0,(IF(G255="D",0,(F255*H255)/100)))</f>
        <v>68337950</v>
      </c>
      <c r="M255" s="136">
        <f>ROUND(IF(L255=0,(IF(H255="",0,((IF(E255&lt;$L$4,IF(ABS(F255)&lt;$N$2,0,ROUND(((ABS(F255)-$N$2)*H255)/100,2)),IF(ABS(F255)&lt;$N$4,0,ROUND(((ABS(F255)-$N$4)*H255)/100,2))))))),0),2)</f>
        <v>0</v>
      </c>
      <c r="N255" s="136">
        <f>ROUND(IF(H255="",0,((IF(L255=0,(IF(E255&lt;$L$4,IF(ABS(F255)&gt;$N$2,ROUND(($N$2*H255/100),2),ABS(F255)*H255/100),IF(ABS(F255)&gt;$N$4,ROUND(($N$4*H255/100),2),ABS(F255)*H255/100))),0)))),2)</f>
        <v>0</v>
      </c>
      <c r="O255" s="137"/>
      <c r="P255" s="136">
        <f>IF(J255="D",IF(H255="",0,F255),0)</f>
        <v>0</v>
      </c>
      <c r="Q255" s="137"/>
    </row>
    <row r="256" spans="1:17" customHeight="1" ht="13.2">
      <c r="A256" s="143">
        <f>+'LIQ 1'!B256</f>
        <v/>
      </c>
      <c r="B256" s="143">
        <f>+'LIQ 1'!C256</f>
        <v>0</v>
      </c>
      <c r="C256" s="144">
        <f>+'LIQ 1'!D256</f>
        <v/>
      </c>
      <c r="D256" s="143">
        <f>+'LIQ 1'!E256</f>
        <v>0</v>
      </c>
      <c r="E256" s="143">
        <f>+'LIQ 1'!F256</f>
        <v/>
      </c>
      <c r="F256" s="2">
        <f>ABS(IF(G255="D",IF(D256="D",F255+C256,-F255+C256),IF(D256="D",F255-C256,F255+C256)))</f>
        <v>155000</v>
      </c>
      <c r="G256" s="121" t="b">
        <f>IF(G255="D",IF(D256="D",IF((F255+C256)&gt;0,"D","H"),IF(D256="H",IF((F255-C256)&gt;0,"D","H"))),IF(D256="D",IF((F255-C256)&gt;0,"H","D"),IF(D256="H",IF((F255-C256)&gt;0,"H","H"))))</f>
        <v>0</v>
      </c>
      <c r="H256" s="122">
        <f>+IF(IF(E257="",$A$6-E256,E257-E256)=0,"",IF(E257="",$A$6-E256,E257-E256))</f>
        <v>44089</v>
      </c>
      <c r="I256" s="173">
        <f>+IF(D256="H",IF(E256&gt;A256,A256,E256),IF(E256&lt;A256,A256,E256))</f>
        <v/>
      </c>
      <c r="J256" t="str">
        <f>IF(I256="","",G256)</f>
        <v/>
      </c>
      <c r="K256" s="124"/>
      <c r="L256" s="136">
        <f>IF(H256="",0,(IF(G256="D",0,(F256*H256)/100)))</f>
        <v>68337950</v>
      </c>
      <c r="M256" s="136">
        <f>ROUND(IF(L256=0,(IF(H256="",0,((IF(E256&lt;$L$4,IF(ABS(F256)&lt;$N$2,0,ROUND(((ABS(F256)-$N$2)*H256)/100,2)),IF(ABS(F256)&lt;$N$4,0,ROUND(((ABS(F256)-$N$4)*H256)/100,2))))))),0),2)</f>
        <v>0</v>
      </c>
      <c r="N256" s="136">
        <f>ROUND(IF(H256="",0,((IF(L256=0,(IF(E256&lt;$L$4,IF(ABS(F256)&gt;$N$2,ROUND(($N$2*H256/100),2),ABS(F256)*H256/100),IF(ABS(F256)&gt;$N$4,ROUND(($N$4*H256/100),2),ABS(F256)*H256/100))),0)))),2)</f>
        <v>0</v>
      </c>
      <c r="O256" s="137"/>
      <c r="P256" s="136">
        <f>IF(J256="D",IF(H256="",0,F256),0)</f>
        <v>0</v>
      </c>
      <c r="Q256" s="137"/>
    </row>
    <row r="257" spans="1:17" customHeight="1" ht="13.2">
      <c r="A257" s="143">
        <f>+'LIQ 1'!B257</f>
        <v/>
      </c>
      <c r="B257" s="143">
        <f>+'LIQ 1'!C257</f>
        <v>0</v>
      </c>
      <c r="C257" s="144">
        <f>+'LIQ 1'!D257</f>
        <v/>
      </c>
      <c r="D257" s="143">
        <f>+'LIQ 1'!E257</f>
        <v>0</v>
      </c>
      <c r="E257" s="143">
        <f>+'LIQ 1'!F257</f>
        <v/>
      </c>
      <c r="F257" s="2">
        <f>ABS(IF(G256="D",IF(D257="D",F256+C257,-F256+C257),IF(D257="D",F256-C257,F256+C257)))</f>
        <v>155000</v>
      </c>
      <c r="G257" s="121" t="b">
        <f>IF(G256="D",IF(D257="D",IF((F256+C257)&gt;0,"D","H"),IF(D257="H",IF((F256-C257)&gt;0,"D","H"))),IF(D257="D",IF((F256-C257)&gt;0,"H","D"),IF(D257="H",IF((F256-C257)&gt;0,"H","H"))))</f>
        <v>0</v>
      </c>
      <c r="H257" s="122">
        <f>+IF(IF(E258="",$A$6-E257,E258-E257)=0,"",IF(E258="",$A$6-E257,E258-E257))</f>
        <v>44089</v>
      </c>
      <c r="I257" s="173">
        <f>+IF(D257="H",IF(E257&gt;A257,A257,E257),IF(E257&lt;A257,A257,E257))</f>
        <v/>
      </c>
      <c r="J257" t="str">
        <f>IF(I257="","",G257)</f>
        <v/>
      </c>
      <c r="K257" s="124"/>
      <c r="L257" s="136">
        <f>IF(H257="",0,(IF(G257="D",0,(F257*H257)/100)))</f>
        <v>68337950</v>
      </c>
      <c r="M257" s="136">
        <f>ROUND(IF(L257=0,(IF(H257="",0,((IF(E257&lt;$L$4,IF(ABS(F257)&lt;$N$2,0,ROUND(((ABS(F257)-$N$2)*H257)/100,2)),IF(ABS(F257)&lt;$N$4,0,ROUND(((ABS(F257)-$N$4)*H257)/100,2))))))),0),2)</f>
        <v>0</v>
      </c>
      <c r="N257" s="136">
        <f>ROUND(IF(H257="",0,((IF(L257=0,(IF(E257&lt;$L$4,IF(ABS(F257)&gt;$N$2,ROUND(($N$2*H257/100),2),ABS(F257)*H257/100),IF(ABS(F257)&gt;$N$4,ROUND(($N$4*H257/100),2),ABS(F257)*H257/100))),0)))),2)</f>
        <v>0</v>
      </c>
      <c r="O257" s="137"/>
      <c r="P257" s="136">
        <f>IF(J257="D",IF(H257="",0,F257),0)</f>
        <v>0</v>
      </c>
      <c r="Q257" s="137"/>
    </row>
    <row r="258" spans="1:17" customHeight="1" ht="13.2">
      <c r="A258" s="143">
        <f>+'LIQ 1'!B258</f>
        <v/>
      </c>
      <c r="B258" s="143">
        <f>+'LIQ 1'!C258</f>
        <v>0</v>
      </c>
      <c r="C258" s="144">
        <f>+'LIQ 1'!D258</f>
        <v/>
      </c>
      <c r="D258" s="143">
        <f>+'LIQ 1'!E258</f>
        <v>0</v>
      </c>
      <c r="E258" s="143">
        <f>+'LIQ 1'!F258</f>
        <v/>
      </c>
      <c r="F258" s="2">
        <f>ABS(IF(G257="D",IF(D258="D",F257+C258,-F257+C258),IF(D258="D",F257-C258,F257+C258)))</f>
        <v>155000</v>
      </c>
      <c r="G258" s="121" t="b">
        <f>IF(G257="D",IF(D258="D",IF((F257+C258)&gt;0,"D","H"),IF(D258="H",IF((F257-C258)&gt;0,"D","H"))),IF(D258="D",IF((F257-C258)&gt;0,"H","D"),IF(D258="H",IF((F257-C258)&gt;0,"H","H"))))</f>
        <v>0</v>
      </c>
      <c r="H258" s="122">
        <f>+IF(IF(E259="",$A$6-E258,E259-E258)=0,"",IF(E259="",$A$6-E258,E259-E258))</f>
        <v>44089</v>
      </c>
      <c r="I258" s="173">
        <f>+IF(D258="H",IF(E258&gt;A258,A258,E258),IF(E258&lt;A258,A258,E258))</f>
        <v/>
      </c>
      <c r="J258" t="str">
        <f>IF(I258="","",G258)</f>
        <v/>
      </c>
      <c r="K258" s="124"/>
      <c r="L258" s="136">
        <f>IF(H258="",0,(IF(G258="D",0,(F258*H258)/100)))</f>
        <v>68337950</v>
      </c>
      <c r="M258" s="136">
        <f>ROUND(IF(L258=0,(IF(H258="",0,((IF(E258&lt;$L$4,IF(ABS(F258)&lt;$N$2,0,ROUND(((ABS(F258)-$N$2)*H258)/100,2)),IF(ABS(F258)&lt;$N$4,0,ROUND(((ABS(F258)-$N$4)*H258)/100,2))))))),0),2)</f>
        <v>0</v>
      </c>
      <c r="N258" s="136">
        <f>ROUND(IF(H258="",0,((IF(L258=0,(IF(E258&lt;$L$4,IF(ABS(F258)&gt;$N$2,ROUND(($N$2*H258/100),2),ABS(F258)*H258/100),IF(ABS(F258)&gt;$N$4,ROUND(($N$4*H258/100),2),ABS(F258)*H258/100))),0)))),2)</f>
        <v>0</v>
      </c>
      <c r="O258" s="137"/>
      <c r="P258" s="136">
        <f>IF(J258="D",IF(H258="",0,F258),0)</f>
        <v>0</v>
      </c>
      <c r="Q258" s="137"/>
    </row>
    <row r="259" spans="1:17" customHeight="1" ht="13.2">
      <c r="A259" s="143">
        <f>+'LIQ 1'!B259</f>
        <v/>
      </c>
      <c r="B259" s="143">
        <f>+'LIQ 1'!C259</f>
        <v>0</v>
      </c>
      <c r="C259" s="144">
        <f>+'LIQ 1'!D259</f>
        <v/>
      </c>
      <c r="D259" s="143">
        <f>+'LIQ 1'!E259</f>
        <v>0</v>
      </c>
      <c r="E259" s="143">
        <f>+'LIQ 1'!F259</f>
        <v/>
      </c>
      <c r="F259" s="2">
        <f>ABS(IF(G258="D",IF(D259="D",F258+C259,-F258+C259),IF(D259="D",F258-C259,F258+C259)))</f>
        <v>155000</v>
      </c>
      <c r="G259" s="121" t="b">
        <f>IF(G258="D",IF(D259="D",IF((F258+C259)&gt;0,"D","H"),IF(D259="H",IF((F258-C259)&gt;0,"D","H"))),IF(D259="D",IF((F258-C259)&gt;0,"H","D"),IF(D259="H",IF((F258-C259)&gt;0,"H","H"))))</f>
        <v>0</v>
      </c>
      <c r="H259" s="122">
        <f>+IF(IF(E260="",$A$6-E259,E260-E259)=0,"",IF(E260="",$A$6-E259,E260-E259))</f>
        <v>44089</v>
      </c>
      <c r="I259" s="173">
        <f>+IF(D259="H",IF(E259&gt;A259,A259,E259),IF(E259&lt;A259,A259,E259))</f>
        <v/>
      </c>
      <c r="J259" t="str">
        <f>IF(I259="","",G259)</f>
        <v/>
      </c>
      <c r="K259" s="124"/>
      <c r="L259" s="136">
        <f>IF(H259="",0,(IF(G259="D",0,(F259*H259)/100)))</f>
        <v>68337950</v>
      </c>
      <c r="M259" s="136">
        <f>ROUND(IF(L259=0,(IF(H259="",0,((IF(E259&lt;$L$4,IF(ABS(F259)&lt;$N$2,0,ROUND(((ABS(F259)-$N$2)*H259)/100,2)),IF(ABS(F259)&lt;$N$4,0,ROUND(((ABS(F259)-$N$4)*H259)/100,2))))))),0),2)</f>
        <v>0</v>
      </c>
      <c r="N259" s="136">
        <f>ROUND(IF(H259="",0,((IF(L259=0,(IF(E259&lt;$L$4,IF(ABS(F259)&gt;$N$2,ROUND(($N$2*H259/100),2),ABS(F259)*H259/100),IF(ABS(F259)&gt;$N$4,ROUND(($N$4*H259/100),2),ABS(F259)*H259/100))),0)))),2)</f>
        <v>0</v>
      </c>
      <c r="O259" s="137"/>
      <c r="P259" s="136">
        <f>IF(J259="D",IF(H259="",0,F259),0)</f>
        <v>0</v>
      </c>
      <c r="Q259" s="137"/>
    </row>
    <row r="260" spans="1:17" customHeight="1" ht="13.2">
      <c r="A260" s="143">
        <f>+'LIQ 1'!B260</f>
        <v/>
      </c>
      <c r="B260" s="143">
        <f>+'LIQ 1'!C260</f>
        <v>0</v>
      </c>
      <c r="C260" s="144">
        <f>+'LIQ 1'!D260</f>
        <v/>
      </c>
      <c r="D260" s="143">
        <f>+'LIQ 1'!E260</f>
        <v>0</v>
      </c>
      <c r="E260" s="143">
        <f>+'LIQ 1'!F260</f>
        <v/>
      </c>
      <c r="F260" s="2">
        <f>ABS(IF(G259="D",IF(D260="D",F259+C260,-F259+C260),IF(D260="D",F259-C260,F259+C260)))</f>
        <v>155000</v>
      </c>
      <c r="G260" s="121" t="b">
        <f>IF(G259="D",IF(D260="D",IF((F259+C260)&gt;0,"D","H"),IF(D260="H",IF((F259-C260)&gt;0,"D","H"))),IF(D260="D",IF((F259-C260)&gt;0,"H","D"),IF(D260="H",IF((F259-C260)&gt;0,"H","H"))))</f>
        <v>0</v>
      </c>
      <c r="H260" s="122">
        <f>+IF(IF(E261="",$A$6-E260,E261-E260)=0,"",IF(E261="",$A$6-E260,E261-E260))</f>
        <v>44089</v>
      </c>
      <c r="I260" s="173">
        <f>+IF(D260="H",IF(E260&gt;A260,A260,E260),IF(E260&lt;A260,A260,E260))</f>
        <v/>
      </c>
      <c r="J260" t="str">
        <f>IF(I260="","",G260)</f>
        <v/>
      </c>
      <c r="K260" s="124"/>
      <c r="L260" s="136">
        <f>IF(H260="",0,(IF(G260="D",0,(F260*H260)/100)))</f>
        <v>68337950</v>
      </c>
      <c r="M260" s="136">
        <f>ROUND(IF(L260=0,(IF(H260="",0,((IF(E260&lt;$L$4,IF(ABS(F260)&lt;$N$2,0,ROUND(((ABS(F260)-$N$2)*H260)/100,2)),IF(ABS(F260)&lt;$N$4,0,ROUND(((ABS(F260)-$N$4)*H260)/100,2))))))),0),2)</f>
        <v>0</v>
      </c>
      <c r="N260" s="136">
        <f>ROUND(IF(H260="",0,((IF(L260=0,(IF(E260&lt;$L$4,IF(ABS(F260)&gt;$N$2,ROUND(($N$2*H260/100),2),ABS(F260)*H260/100),IF(ABS(F260)&gt;$N$4,ROUND(($N$4*H260/100),2),ABS(F260)*H260/100))),0)))),2)</f>
        <v>0</v>
      </c>
      <c r="O260" s="137"/>
      <c r="P260" s="136">
        <f>IF(J260="D",IF(H260="",0,F260),0)</f>
        <v>0</v>
      </c>
      <c r="Q260" s="137"/>
    </row>
    <row r="261" spans="1:17" customHeight="1" ht="13.2">
      <c r="A261" s="143">
        <f>+'LIQ 1'!B261</f>
        <v/>
      </c>
      <c r="B261" s="143">
        <f>+'LIQ 1'!C261</f>
        <v>0</v>
      </c>
      <c r="C261" s="144">
        <f>+'LIQ 1'!D261</f>
        <v/>
      </c>
      <c r="D261" s="143">
        <f>+'LIQ 1'!E261</f>
        <v>0</v>
      </c>
      <c r="E261" s="143">
        <f>+'LIQ 1'!F261</f>
        <v/>
      </c>
      <c r="F261" s="2">
        <f>ABS(IF(G260="D",IF(D261="D",F260+C261,-F260+C261),IF(D261="D",F260-C261,F260+C261)))</f>
        <v>155000</v>
      </c>
      <c r="G261" s="121" t="b">
        <f>IF(G260="D",IF(D261="D",IF((F260+C261)&gt;0,"D","H"),IF(D261="H",IF((F260-C261)&gt;0,"D","H"))),IF(D261="D",IF((F260-C261)&gt;0,"H","D"),IF(D261="H",IF((F260-C261)&gt;0,"H","H"))))</f>
        <v>0</v>
      </c>
      <c r="H261" s="122">
        <f>+IF(IF(E262="",$A$6-E261,E262-E261)=0,"",IF(E262="",$A$6-E261,E262-E261))</f>
        <v>44089</v>
      </c>
      <c r="I261" s="173">
        <f>+IF(D261="H",IF(E261&gt;A261,A261,E261),IF(E261&lt;A261,A261,E261))</f>
        <v/>
      </c>
      <c r="J261" t="str">
        <f>IF(I261="","",G261)</f>
        <v/>
      </c>
      <c r="K261" s="124"/>
      <c r="L261" s="136">
        <f>IF(H261="",0,(IF(G261="D",0,(F261*H261)/100)))</f>
        <v>68337950</v>
      </c>
      <c r="M261" s="136">
        <f>ROUND(IF(L261=0,(IF(H261="",0,((IF(E261&lt;$L$4,IF(ABS(F261)&lt;$N$2,0,ROUND(((ABS(F261)-$N$2)*H261)/100,2)),IF(ABS(F261)&lt;$N$4,0,ROUND(((ABS(F261)-$N$4)*H261)/100,2))))))),0),2)</f>
        <v>0</v>
      </c>
      <c r="N261" s="136">
        <f>ROUND(IF(H261="",0,((IF(L261=0,(IF(E261&lt;$L$4,IF(ABS(F261)&gt;$N$2,ROUND(($N$2*H261/100),2),ABS(F261)*H261/100),IF(ABS(F261)&gt;$N$4,ROUND(($N$4*H261/100),2),ABS(F261)*H261/100))),0)))),2)</f>
        <v>0</v>
      </c>
      <c r="O261" s="137"/>
      <c r="P261" s="136">
        <f>IF(J261="D",IF(H261="",0,F261),0)</f>
        <v>0</v>
      </c>
      <c r="Q261" s="137"/>
    </row>
    <row r="262" spans="1:17" customHeight="1" ht="13.2">
      <c r="A262" s="143">
        <f>+'LIQ 1'!B262</f>
        <v/>
      </c>
      <c r="B262" s="143">
        <f>+'LIQ 1'!C262</f>
        <v>0</v>
      </c>
      <c r="C262" s="144">
        <f>+'LIQ 1'!D262</f>
        <v/>
      </c>
      <c r="D262" s="143">
        <f>+'LIQ 1'!E262</f>
        <v>0</v>
      </c>
      <c r="E262" s="143">
        <f>+'LIQ 1'!F262</f>
        <v/>
      </c>
      <c r="F262" s="2">
        <f>ABS(IF(G261="D",IF(D262="D",F261+C262,-F261+C262),IF(D262="D",F261-C262,F261+C262)))</f>
        <v>155000</v>
      </c>
      <c r="G262" s="121" t="b">
        <f>IF(G261="D",IF(D262="D",IF((F261+C262)&gt;0,"D","H"),IF(D262="H",IF((F261-C262)&gt;0,"D","H"))),IF(D262="D",IF((F261-C262)&gt;0,"H","D"),IF(D262="H",IF((F261-C262)&gt;0,"H","H"))))</f>
        <v>0</v>
      </c>
      <c r="H262" s="122">
        <f>+IF(IF(E263="",$A$6-E262,E263-E262)=0,"",IF(E263="",$A$6-E262,E263-E262))</f>
        <v>44089</v>
      </c>
      <c r="I262" s="173">
        <f>+IF(D262="H",IF(E262&gt;A262,A262,E262),IF(E262&lt;A262,A262,E262))</f>
        <v/>
      </c>
      <c r="J262" t="str">
        <f>IF(I262="","",G262)</f>
        <v/>
      </c>
      <c r="K262" s="124"/>
      <c r="L262" s="136">
        <f>IF(H262="",0,(IF(G262="D",0,(F262*H262)/100)))</f>
        <v>68337950</v>
      </c>
      <c r="M262" s="136">
        <f>ROUND(IF(L262=0,(IF(H262="",0,((IF(E262&lt;$L$4,IF(ABS(F262)&lt;$N$2,0,ROUND(((ABS(F262)-$N$2)*H262)/100,2)),IF(ABS(F262)&lt;$N$4,0,ROUND(((ABS(F262)-$N$4)*H262)/100,2))))))),0),2)</f>
        <v>0</v>
      </c>
      <c r="N262" s="136">
        <f>ROUND(IF(H262="",0,((IF(L262=0,(IF(E262&lt;$L$4,IF(ABS(F262)&gt;$N$2,ROUND(($N$2*H262/100),2),ABS(F262)*H262/100),IF(ABS(F262)&gt;$N$4,ROUND(($N$4*H262/100),2),ABS(F262)*H262/100))),0)))),2)</f>
        <v>0</v>
      </c>
      <c r="O262" s="137"/>
      <c r="P262" s="136">
        <f>IF(J262="D",IF(H262="",0,F262),0)</f>
        <v>0</v>
      </c>
      <c r="Q262" s="137"/>
    </row>
    <row r="263" spans="1:17" customHeight="1" ht="13.2">
      <c r="A263" s="143">
        <f>+'LIQ 1'!B263</f>
        <v/>
      </c>
      <c r="B263" s="143">
        <f>+'LIQ 1'!C263</f>
        <v>0</v>
      </c>
      <c r="C263" s="144">
        <f>+'LIQ 1'!D263</f>
        <v/>
      </c>
      <c r="D263" s="143">
        <f>+'LIQ 1'!E263</f>
        <v>0</v>
      </c>
      <c r="E263" s="143">
        <f>+'LIQ 1'!F263</f>
        <v/>
      </c>
      <c r="F263" s="2">
        <f>ABS(IF(G262="D",IF(D263="D",F262+C263,-F262+C263),IF(D263="D",F262-C263,F262+C263)))</f>
        <v>155000</v>
      </c>
      <c r="G263" s="121" t="b">
        <f>IF(G262="D",IF(D263="D",IF((F262+C263)&gt;0,"D","H"),IF(D263="H",IF((F262-C263)&gt;0,"D","H"))),IF(D263="D",IF((F262-C263)&gt;0,"H","D"),IF(D263="H",IF((F262-C263)&gt;0,"H","H"))))</f>
        <v>0</v>
      </c>
      <c r="H263" s="122">
        <f>+IF(IF(E264="",$A$6-E263,E264-E263)=0,"",IF(E264="",$A$6-E263,E264-E263))</f>
        <v>44089</v>
      </c>
      <c r="I263" s="173">
        <f>+IF(D263="H",IF(E263&gt;A263,A263,E263),IF(E263&lt;A263,A263,E263))</f>
        <v/>
      </c>
      <c r="J263" t="str">
        <f>IF(I263="","",G263)</f>
        <v/>
      </c>
      <c r="K263" s="124"/>
      <c r="L263" s="136">
        <f>IF(H263="",0,(IF(G263="D",0,(F263*H263)/100)))</f>
        <v>68337950</v>
      </c>
      <c r="M263" s="136">
        <f>ROUND(IF(L263=0,(IF(H263="",0,((IF(E263&lt;$L$4,IF(ABS(F263)&lt;$N$2,0,ROUND(((ABS(F263)-$N$2)*H263)/100,2)),IF(ABS(F263)&lt;$N$4,0,ROUND(((ABS(F263)-$N$4)*H263)/100,2))))))),0),2)</f>
        <v>0</v>
      </c>
      <c r="N263" s="136">
        <f>ROUND(IF(H263="",0,((IF(L263=0,(IF(E263&lt;$L$4,IF(ABS(F263)&gt;$N$2,ROUND(($N$2*H263/100),2),ABS(F263)*H263/100),IF(ABS(F263)&gt;$N$4,ROUND(($N$4*H263/100),2),ABS(F263)*H263/100))),0)))),2)</f>
        <v>0</v>
      </c>
      <c r="O263" s="137"/>
      <c r="P263" s="136">
        <f>IF(J263="D",IF(H263="",0,F263),0)</f>
        <v>0</v>
      </c>
      <c r="Q263" s="137"/>
    </row>
    <row r="264" spans="1:17" customHeight="1" ht="13.2">
      <c r="A264" s="143">
        <f>+'LIQ 1'!B264</f>
        <v/>
      </c>
      <c r="B264" s="143">
        <f>+'LIQ 1'!C264</f>
        <v>0</v>
      </c>
      <c r="C264" s="144">
        <f>+'LIQ 1'!D264</f>
        <v/>
      </c>
      <c r="D264" s="143">
        <f>+'LIQ 1'!E264</f>
        <v>0</v>
      </c>
      <c r="E264" s="143">
        <f>+'LIQ 1'!F264</f>
        <v/>
      </c>
      <c r="F264" s="2">
        <f>ABS(IF(G263="D",IF(D264="D",F263+C264,-F263+C264),IF(D264="D",F263-C264,F263+C264)))</f>
        <v>155000</v>
      </c>
      <c r="G264" s="121" t="b">
        <f>IF(G263="D",IF(D264="D",IF((F263+C264)&gt;0,"D","H"),IF(D264="H",IF((F263-C264)&gt;0,"D","H"))),IF(D264="D",IF((F263-C264)&gt;0,"H","D"),IF(D264="H",IF((F263-C264)&gt;0,"H","H"))))</f>
        <v>0</v>
      </c>
      <c r="H264" s="122">
        <f>+IF(IF(E265="",$A$6-E264,E265-E264)=0,"",IF(E265="",$A$6-E264,E265-E264))</f>
        <v>44089</v>
      </c>
      <c r="I264" s="173">
        <f>+IF(D264="H",IF(E264&gt;A264,A264,E264),IF(E264&lt;A264,A264,E264))</f>
        <v/>
      </c>
      <c r="J264" t="str">
        <f>IF(I264="","",G264)</f>
        <v/>
      </c>
      <c r="K264" s="124"/>
      <c r="L264" s="136">
        <f>IF(H264="",0,(IF(G264="D",0,(F264*H264)/100)))</f>
        <v>68337950</v>
      </c>
      <c r="M264" s="136">
        <f>ROUND(IF(L264=0,(IF(H264="",0,((IF(E264&lt;$L$4,IF(ABS(F264)&lt;$N$2,0,ROUND(((ABS(F264)-$N$2)*H264)/100,2)),IF(ABS(F264)&lt;$N$4,0,ROUND(((ABS(F264)-$N$4)*H264)/100,2))))))),0),2)</f>
        <v>0</v>
      </c>
      <c r="N264" s="136">
        <f>ROUND(IF(H264="",0,((IF(L264=0,(IF(E264&lt;$L$4,IF(ABS(F264)&gt;$N$2,ROUND(($N$2*H264/100),2),ABS(F264)*H264/100),IF(ABS(F264)&gt;$N$4,ROUND(($N$4*H264/100),2),ABS(F264)*H264/100))),0)))),2)</f>
        <v>0</v>
      </c>
      <c r="O264" s="137"/>
      <c r="P264" s="136">
        <f>IF(J264="D",IF(H264="",0,F264),0)</f>
        <v>0</v>
      </c>
      <c r="Q264" s="137"/>
    </row>
    <row r="265" spans="1:17" customHeight="1" ht="13.2">
      <c r="A265" s="143">
        <f>+'LIQ 1'!B265</f>
        <v/>
      </c>
      <c r="B265" s="143">
        <f>+'LIQ 1'!C265</f>
        <v>0</v>
      </c>
      <c r="C265" s="144">
        <f>+'LIQ 1'!D265</f>
        <v/>
      </c>
      <c r="D265" s="143">
        <f>+'LIQ 1'!E265</f>
        <v>0</v>
      </c>
      <c r="E265" s="143">
        <f>+'LIQ 1'!F265</f>
        <v/>
      </c>
      <c r="F265" s="2">
        <f>ABS(IF(G264="D",IF(D265="D",F264+C265,-F264+C265),IF(D265="D",F264-C265,F264+C265)))</f>
        <v>155000</v>
      </c>
      <c r="G265" s="121" t="b">
        <f>IF(G264="D",IF(D265="D",IF((F264+C265)&gt;0,"D","H"),IF(D265="H",IF((F264-C265)&gt;0,"D","H"))),IF(D265="D",IF((F264-C265)&gt;0,"H","D"),IF(D265="H",IF((F264-C265)&gt;0,"H","H"))))</f>
        <v>0</v>
      </c>
      <c r="H265" s="122">
        <f>+IF(IF(E266="",$A$6-E265,E266-E265)=0,"",IF(E266="",$A$6-E265,E266-E265))</f>
        <v>44089</v>
      </c>
      <c r="I265" s="173">
        <f>+IF(D265="H",IF(E265&gt;A265,A265,E265),IF(E265&lt;A265,A265,E265))</f>
        <v/>
      </c>
      <c r="J265" t="str">
        <f>IF(I265="","",G265)</f>
        <v/>
      </c>
      <c r="K265" s="124"/>
      <c r="L265" s="136">
        <f>IF(H265="",0,(IF(G265="D",0,(F265*H265)/100)))</f>
        <v>68337950</v>
      </c>
      <c r="M265" s="136">
        <f>ROUND(IF(L265=0,(IF(H265="",0,((IF(E265&lt;$L$4,IF(ABS(F265)&lt;$N$2,0,ROUND(((ABS(F265)-$N$2)*H265)/100,2)),IF(ABS(F265)&lt;$N$4,0,ROUND(((ABS(F265)-$N$4)*H265)/100,2))))))),0),2)</f>
        <v>0</v>
      </c>
      <c r="N265" s="136">
        <f>ROUND(IF(H265="",0,((IF(L265=0,(IF(E265&lt;$L$4,IF(ABS(F265)&gt;$N$2,ROUND(($N$2*H265/100),2),ABS(F265)*H265/100),IF(ABS(F265)&gt;$N$4,ROUND(($N$4*H265/100),2),ABS(F265)*H265/100))),0)))),2)</f>
        <v>0</v>
      </c>
      <c r="O265" s="137"/>
      <c r="P265" s="136">
        <f>IF(J265="D",IF(H265="",0,F265),0)</f>
        <v>0</v>
      </c>
      <c r="Q265" s="137"/>
    </row>
    <row r="266" spans="1:17" customHeight="1" ht="13.2">
      <c r="A266" s="143">
        <f>+'LIQ 1'!B266</f>
        <v/>
      </c>
      <c r="B266" s="143">
        <f>+'LIQ 1'!C266</f>
        <v>0</v>
      </c>
      <c r="C266" s="144">
        <f>+'LIQ 1'!D266</f>
        <v/>
      </c>
      <c r="D266" s="143">
        <f>+'LIQ 1'!E266</f>
        <v>0</v>
      </c>
      <c r="E266" s="143">
        <f>+'LIQ 1'!F266</f>
        <v/>
      </c>
      <c r="F266" s="2">
        <f>ABS(IF(G265="D",IF(D266="D",F265+C266,-F265+C266),IF(D266="D",F265-C266,F265+C266)))</f>
        <v>155000</v>
      </c>
      <c r="G266" s="121" t="b">
        <f>IF(G265="D",IF(D266="D",IF((F265+C266)&gt;0,"D","H"),IF(D266="H",IF((F265-C266)&gt;0,"D","H"))),IF(D266="D",IF((F265-C266)&gt;0,"H","D"),IF(D266="H",IF((F265-C266)&gt;0,"H","H"))))</f>
        <v>0</v>
      </c>
      <c r="H266" s="122">
        <f>+IF(IF(E267="",$A$6-E266,E267-E266)=0,"",IF(E267="",$A$6-E266,E267-E266))</f>
        <v>44089</v>
      </c>
      <c r="I266" s="173">
        <f>+IF(D266="H",IF(E266&gt;A266,A266,E266),IF(E266&lt;A266,A266,E266))</f>
        <v/>
      </c>
      <c r="J266" t="str">
        <f>IF(I266="","",G266)</f>
        <v/>
      </c>
      <c r="K266" s="124"/>
      <c r="L266" s="136">
        <f>IF(H266="",0,(IF(G266="D",0,(F266*H266)/100)))</f>
        <v>68337950</v>
      </c>
      <c r="M266" s="136">
        <f>ROUND(IF(L266=0,(IF(H266="",0,((IF(E266&lt;$L$4,IF(ABS(F266)&lt;$N$2,0,ROUND(((ABS(F266)-$N$2)*H266)/100,2)),IF(ABS(F266)&lt;$N$4,0,ROUND(((ABS(F266)-$N$4)*H266)/100,2))))))),0),2)</f>
        <v>0</v>
      </c>
      <c r="N266" s="136">
        <f>ROUND(IF(H266="",0,((IF(L266=0,(IF(E266&lt;$L$4,IF(ABS(F266)&gt;$N$2,ROUND(($N$2*H266/100),2),ABS(F266)*H266/100),IF(ABS(F266)&gt;$N$4,ROUND(($N$4*H266/100),2),ABS(F266)*H266/100))),0)))),2)</f>
        <v>0</v>
      </c>
      <c r="O266" s="137"/>
      <c r="P266" s="136">
        <f>IF(J266="D",IF(H266="",0,F266),0)</f>
        <v>0</v>
      </c>
      <c r="Q266" s="137"/>
    </row>
    <row r="267" spans="1:17" customHeight="1" ht="13.2">
      <c r="A267" s="143">
        <f>+'LIQ 1'!B267</f>
        <v/>
      </c>
      <c r="B267" s="143">
        <f>+'LIQ 1'!C267</f>
        <v>0</v>
      </c>
      <c r="C267" s="144">
        <f>+'LIQ 1'!D267</f>
        <v/>
      </c>
      <c r="D267" s="143">
        <f>+'LIQ 1'!E267</f>
        <v>0</v>
      </c>
      <c r="E267" s="143">
        <f>+'LIQ 1'!F267</f>
        <v/>
      </c>
      <c r="F267" s="2">
        <f>ABS(IF(G266="D",IF(D267="D",F266+C267,-F266+C267),IF(D267="D",F266-C267,F266+C267)))</f>
        <v>155000</v>
      </c>
      <c r="G267" s="121" t="b">
        <f>IF(G266="D",IF(D267="D",IF((F266+C267)&gt;0,"D","H"),IF(D267="H",IF((F266-C267)&gt;0,"D","H"))),IF(D267="D",IF((F266-C267)&gt;0,"H","D"),IF(D267="H",IF((F266-C267)&gt;0,"H","H"))))</f>
        <v>0</v>
      </c>
      <c r="H267" s="122">
        <f>+IF(IF(E268="",$A$6-E267,E268-E267)=0,"",IF(E268="",$A$6-E267,E268-E267))</f>
        <v>44089</v>
      </c>
      <c r="I267" s="173">
        <f>+IF(D267="H",IF(E267&gt;A267,A267,E267),IF(E267&lt;A267,A267,E267))</f>
        <v/>
      </c>
      <c r="J267" t="str">
        <f>IF(I267="","",G267)</f>
        <v/>
      </c>
      <c r="K267" s="124"/>
      <c r="L267" s="136">
        <f>IF(H267="",0,(IF(G267="D",0,(F267*H267)/100)))</f>
        <v>68337950</v>
      </c>
      <c r="M267" s="136">
        <f>ROUND(IF(L267=0,(IF(H267="",0,((IF(E267&lt;$L$4,IF(ABS(F267)&lt;$N$2,0,ROUND(((ABS(F267)-$N$2)*H267)/100,2)),IF(ABS(F267)&lt;$N$4,0,ROUND(((ABS(F267)-$N$4)*H267)/100,2))))))),0),2)</f>
        <v>0</v>
      </c>
      <c r="N267" s="136">
        <f>ROUND(IF(H267="",0,((IF(L267=0,(IF(E267&lt;$L$4,IF(ABS(F267)&gt;$N$2,ROUND(($N$2*H267/100),2),ABS(F267)*H267/100),IF(ABS(F267)&gt;$N$4,ROUND(($N$4*H267/100),2),ABS(F267)*H267/100))),0)))),2)</f>
        <v>0</v>
      </c>
      <c r="O267" s="137"/>
      <c r="P267" s="136">
        <f>IF(J267="D",IF(H267="",0,F267),0)</f>
        <v>0</v>
      </c>
      <c r="Q267" s="137"/>
    </row>
    <row r="268" spans="1:17" customHeight="1" ht="13.2">
      <c r="A268" s="143">
        <f>+'LIQ 1'!B268</f>
        <v/>
      </c>
      <c r="B268" s="143">
        <f>+'LIQ 1'!C268</f>
        <v>0</v>
      </c>
      <c r="C268" s="144">
        <f>+'LIQ 1'!D268</f>
        <v/>
      </c>
      <c r="D268" s="143">
        <f>+'LIQ 1'!E268</f>
        <v>0</v>
      </c>
      <c r="E268" s="143">
        <f>+'LIQ 1'!F268</f>
        <v/>
      </c>
      <c r="F268" s="2">
        <f>ABS(IF(G267="D",IF(D268="D",F267+C268,-F267+C268),IF(D268="D",F267-C268,F267+C268)))</f>
        <v>155000</v>
      </c>
      <c r="G268" s="121" t="b">
        <f>IF(G267="D",IF(D268="D",IF((F267+C268)&gt;0,"D","H"),IF(D268="H",IF((F267-C268)&gt;0,"D","H"))),IF(D268="D",IF((F267-C268)&gt;0,"H","D"),IF(D268="H",IF((F267-C268)&gt;0,"H","H"))))</f>
        <v>0</v>
      </c>
      <c r="H268" s="122">
        <f>+IF(IF(E269="",$A$6-E268,E269-E268)=0,"",IF(E269="",$A$6-E268,E269-E268))</f>
        <v>44089</v>
      </c>
      <c r="I268" s="173">
        <f>+IF(D268="H",IF(E268&gt;A268,A268,E268),IF(E268&lt;A268,A268,E268))</f>
        <v/>
      </c>
      <c r="J268" t="str">
        <f>IF(I268="","",G268)</f>
        <v/>
      </c>
      <c r="K268" s="124"/>
      <c r="L268" s="136">
        <f>IF(H268="",0,(IF(G268="D",0,(F268*H268)/100)))</f>
        <v>68337950</v>
      </c>
      <c r="M268" s="136">
        <f>ROUND(IF(L268=0,(IF(H268="",0,((IF(E268&lt;$L$4,IF(ABS(F268)&lt;$N$2,0,ROUND(((ABS(F268)-$N$2)*H268)/100,2)),IF(ABS(F268)&lt;$N$4,0,ROUND(((ABS(F268)-$N$4)*H268)/100,2))))))),0),2)</f>
        <v>0</v>
      </c>
      <c r="N268" s="136">
        <f>ROUND(IF(H268="",0,((IF(L268=0,(IF(E268&lt;$L$4,IF(ABS(F268)&gt;$N$2,ROUND(($N$2*H268/100),2),ABS(F268)*H268/100),IF(ABS(F268)&gt;$N$4,ROUND(($N$4*H268/100),2),ABS(F268)*H268/100))),0)))),2)</f>
        <v>0</v>
      </c>
      <c r="O268" s="137"/>
      <c r="P268" s="136">
        <f>IF(J268="D",IF(H268="",0,F268),0)</f>
        <v>0</v>
      </c>
      <c r="Q268" s="137"/>
    </row>
    <row r="269" spans="1:17" customHeight="1" ht="13.2">
      <c r="A269" s="143">
        <f>+'LIQ 1'!B269</f>
        <v/>
      </c>
      <c r="B269" s="143">
        <f>+'LIQ 1'!C269</f>
        <v>0</v>
      </c>
      <c r="C269" s="144">
        <f>+'LIQ 1'!D269</f>
        <v/>
      </c>
      <c r="D269" s="143">
        <f>+'LIQ 1'!E269</f>
        <v>0</v>
      </c>
      <c r="E269" s="143">
        <f>+'LIQ 1'!F269</f>
        <v/>
      </c>
      <c r="F269" s="2">
        <f>ABS(IF(G268="D",IF(D269="D",F268+C269,-F268+C269),IF(D269="D",F268-C269,F268+C269)))</f>
        <v>155000</v>
      </c>
      <c r="G269" s="121" t="b">
        <f>IF(G268="D",IF(D269="D",IF((F268+C269)&gt;0,"D","H"),IF(D269="H",IF((F268-C269)&gt;0,"D","H"))),IF(D269="D",IF((F268-C269)&gt;0,"H","D"),IF(D269="H",IF((F268-C269)&gt;0,"H","H"))))</f>
        <v>0</v>
      </c>
      <c r="H269" s="122">
        <f>+IF(IF(E270="",$A$6-E269,E270-E269)=0,"",IF(E270="",$A$6-E269,E270-E269))</f>
        <v>44089</v>
      </c>
      <c r="I269" s="173">
        <f>+IF(D269="H",IF(E269&gt;A269,A269,E269),IF(E269&lt;A269,A269,E269))</f>
        <v/>
      </c>
      <c r="J269" t="str">
        <f>IF(I269="","",G269)</f>
        <v/>
      </c>
      <c r="K269" s="124"/>
      <c r="L269" s="136">
        <f>IF(H269="",0,(IF(G269="D",0,(F269*H269)/100)))</f>
        <v>68337950</v>
      </c>
      <c r="M269" s="136">
        <f>ROUND(IF(L269=0,(IF(H269="",0,((IF(E269&lt;$L$4,IF(ABS(F269)&lt;$N$2,0,ROUND(((ABS(F269)-$N$2)*H269)/100,2)),IF(ABS(F269)&lt;$N$4,0,ROUND(((ABS(F269)-$N$4)*H269)/100,2))))))),0),2)</f>
        <v>0</v>
      </c>
      <c r="N269" s="136">
        <f>ROUND(IF(H269="",0,((IF(L269=0,(IF(E269&lt;$L$4,IF(ABS(F269)&gt;$N$2,ROUND(($N$2*H269/100),2),ABS(F269)*H269/100),IF(ABS(F269)&gt;$N$4,ROUND(($N$4*H269/100),2),ABS(F269)*H269/100))),0)))),2)</f>
        <v>0</v>
      </c>
      <c r="O269" s="137"/>
      <c r="P269" s="136">
        <f>IF(J269="D",IF(H269="",0,F269),0)</f>
        <v>0</v>
      </c>
      <c r="Q269" s="137"/>
    </row>
    <row r="270" spans="1:17" customHeight="1" ht="13.2">
      <c r="A270" s="143">
        <f>+'LIQ 1'!B270</f>
        <v/>
      </c>
      <c r="B270" s="143">
        <f>+'LIQ 1'!C270</f>
        <v>0</v>
      </c>
      <c r="C270" s="144">
        <f>+'LIQ 1'!D270</f>
        <v/>
      </c>
      <c r="D270" s="143">
        <f>+'LIQ 1'!E270</f>
        <v>0</v>
      </c>
      <c r="E270" s="143">
        <f>+'LIQ 1'!F270</f>
        <v/>
      </c>
      <c r="F270" s="2">
        <f>ABS(IF(G269="D",IF(D270="D",F269+C270,-F269+C270),IF(D270="D",F269-C270,F269+C270)))</f>
        <v>155000</v>
      </c>
      <c r="G270" s="121" t="b">
        <f>IF(G269="D",IF(D270="D",IF((F269+C270)&gt;0,"D","H"),IF(D270="H",IF((F269-C270)&gt;0,"D","H"))),IF(D270="D",IF((F269-C270)&gt;0,"H","D"),IF(D270="H",IF((F269-C270)&gt;0,"H","H"))))</f>
        <v>0</v>
      </c>
      <c r="H270" s="122">
        <f>+IF(IF(E271="",$A$6-E270,E271-E270)=0,"",IF(E271="",$A$6-E270,E271-E270))</f>
        <v>44089</v>
      </c>
      <c r="I270" s="173">
        <f>+IF(D270="H",IF(E270&gt;A270,A270,E270),IF(E270&lt;A270,A270,E270))</f>
        <v/>
      </c>
      <c r="J270" t="str">
        <f>IF(I270="","",G270)</f>
        <v/>
      </c>
      <c r="K270" s="124"/>
      <c r="L270" s="136">
        <f>IF(H270="",0,(IF(G270="D",0,(F270*H270)/100)))</f>
        <v>68337950</v>
      </c>
      <c r="M270" s="136">
        <f>ROUND(IF(L270=0,(IF(H270="",0,((IF(E270&lt;$L$4,IF(ABS(F270)&lt;$N$2,0,ROUND(((ABS(F270)-$N$2)*H270)/100,2)),IF(ABS(F270)&lt;$N$4,0,ROUND(((ABS(F270)-$N$4)*H270)/100,2))))))),0),2)</f>
        <v>0</v>
      </c>
      <c r="N270" s="136">
        <f>ROUND(IF(H270="",0,((IF(L270=0,(IF(E270&lt;$L$4,IF(ABS(F270)&gt;$N$2,ROUND(($N$2*H270/100),2),ABS(F270)*H270/100),IF(ABS(F270)&gt;$N$4,ROUND(($N$4*H270/100),2),ABS(F270)*H270/100))),0)))),2)</f>
        <v>0</v>
      </c>
      <c r="O270" s="137"/>
      <c r="P270" s="136">
        <f>IF(J270="D",IF(H270="",0,F270),0)</f>
        <v>0</v>
      </c>
      <c r="Q270" s="137"/>
    </row>
    <row r="271" spans="1:17" customHeight="1" ht="13.2">
      <c r="A271" s="143">
        <f>+'LIQ 1'!B271</f>
        <v/>
      </c>
      <c r="B271" s="143">
        <f>+'LIQ 1'!C271</f>
        <v>0</v>
      </c>
      <c r="C271" s="144">
        <f>+'LIQ 1'!D271</f>
        <v/>
      </c>
      <c r="D271" s="143">
        <f>+'LIQ 1'!E271</f>
        <v>0</v>
      </c>
      <c r="E271" s="143">
        <f>+'LIQ 1'!F271</f>
        <v/>
      </c>
      <c r="F271" s="2">
        <f>ABS(IF(G270="D",IF(D271="D",F270+C271,-F270+C271),IF(D271="D",F270-C271,F270+C271)))</f>
        <v>155000</v>
      </c>
      <c r="G271" s="121" t="b">
        <f>IF(G270="D",IF(D271="D",IF((F270+C271)&gt;0,"D","H"),IF(D271="H",IF((F270-C271)&gt;0,"D","H"))),IF(D271="D",IF((F270-C271)&gt;0,"H","D"),IF(D271="H",IF((F270-C271)&gt;0,"H","H"))))</f>
        <v>0</v>
      </c>
      <c r="H271" s="122">
        <f>+IF(IF(E272="",$A$6-E271,E272-E271)=0,"",IF(E272="",$A$6-E271,E272-E271))</f>
        <v>44089</v>
      </c>
      <c r="I271" s="173">
        <f>+IF(D271="H",IF(E271&gt;A271,A271,E271),IF(E271&lt;A271,A271,E271))</f>
        <v/>
      </c>
      <c r="J271" t="str">
        <f>IF(I271="","",G271)</f>
        <v/>
      </c>
      <c r="K271" s="124"/>
      <c r="L271" s="136">
        <f>IF(H271="",0,(IF(G271="D",0,(F271*H271)/100)))</f>
        <v>68337950</v>
      </c>
      <c r="M271" s="136">
        <f>ROUND(IF(L271=0,(IF(H271="",0,((IF(E271&lt;$L$4,IF(ABS(F271)&lt;$N$2,0,ROUND(((ABS(F271)-$N$2)*H271)/100,2)),IF(ABS(F271)&lt;$N$4,0,ROUND(((ABS(F271)-$N$4)*H271)/100,2))))))),0),2)</f>
        <v>0</v>
      </c>
      <c r="N271" s="136">
        <f>ROUND(IF(H271="",0,((IF(L271=0,(IF(E271&lt;$L$4,IF(ABS(F271)&gt;$N$2,ROUND(($N$2*H271/100),2),ABS(F271)*H271/100),IF(ABS(F271)&gt;$N$4,ROUND(($N$4*H271/100),2),ABS(F271)*H271/100))),0)))),2)</f>
        <v>0</v>
      </c>
      <c r="O271" s="137"/>
      <c r="P271" s="136">
        <f>IF(J271="D",IF(H271="",0,F271),0)</f>
        <v>0</v>
      </c>
      <c r="Q271" s="137"/>
    </row>
    <row r="272" spans="1:17" customHeight="1" ht="13.2">
      <c r="A272" s="143">
        <f>+'LIQ 1'!B272</f>
        <v/>
      </c>
      <c r="B272" s="143">
        <f>+'LIQ 1'!C272</f>
        <v>0</v>
      </c>
      <c r="C272" s="144">
        <f>+'LIQ 1'!D272</f>
        <v/>
      </c>
      <c r="D272" s="143">
        <f>+'LIQ 1'!E272</f>
        <v>0</v>
      </c>
      <c r="E272" s="143">
        <f>+'LIQ 1'!F272</f>
        <v/>
      </c>
      <c r="F272" s="2">
        <f>ABS(IF(G271="D",IF(D272="D",F271+C272,-F271+C272),IF(D272="D",F271-C272,F271+C272)))</f>
        <v>155000</v>
      </c>
      <c r="G272" s="121" t="b">
        <f>IF(G271="D",IF(D272="D",IF((F271+C272)&gt;0,"D","H"),IF(D272="H",IF((F271-C272)&gt;0,"D","H"))),IF(D272="D",IF((F271-C272)&gt;0,"H","D"),IF(D272="H",IF((F271-C272)&gt;0,"H","H"))))</f>
        <v>0</v>
      </c>
      <c r="H272" s="122">
        <f>+IF(IF(E273="",$A$6-E272,E273-E272)=0,"",IF(E273="",$A$6-E272,E273-E272))</f>
        <v>44089</v>
      </c>
      <c r="I272" s="173">
        <f>+IF(D272="H",IF(E272&gt;A272,A272,E272),IF(E272&lt;A272,A272,E272))</f>
        <v/>
      </c>
      <c r="J272" t="str">
        <f>IF(I272="","",G272)</f>
        <v/>
      </c>
      <c r="K272" s="124"/>
      <c r="L272" s="136">
        <f>IF(H272="",0,(IF(G272="D",0,(F272*H272)/100)))</f>
        <v>68337950</v>
      </c>
      <c r="M272" s="136">
        <f>ROUND(IF(L272=0,(IF(H272="",0,((IF(E272&lt;$L$4,IF(ABS(F272)&lt;$N$2,0,ROUND(((ABS(F272)-$N$2)*H272)/100,2)),IF(ABS(F272)&lt;$N$4,0,ROUND(((ABS(F272)-$N$4)*H272)/100,2))))))),0),2)</f>
        <v>0</v>
      </c>
      <c r="N272" s="136">
        <f>ROUND(IF(H272="",0,((IF(L272=0,(IF(E272&lt;$L$4,IF(ABS(F272)&gt;$N$2,ROUND(($N$2*H272/100),2),ABS(F272)*H272/100),IF(ABS(F272)&gt;$N$4,ROUND(($N$4*H272/100),2),ABS(F272)*H272/100))),0)))),2)</f>
        <v>0</v>
      </c>
      <c r="O272" s="137"/>
      <c r="P272" s="136">
        <f>IF(J272="D",IF(H272="",0,F272),0)</f>
        <v>0</v>
      </c>
      <c r="Q272" s="137"/>
    </row>
    <row r="273" spans="1:17" customHeight="1" ht="13.2">
      <c r="A273" s="143">
        <f>+'LIQ 1'!B273</f>
        <v/>
      </c>
      <c r="B273" s="143">
        <f>+'LIQ 1'!C273</f>
        <v>0</v>
      </c>
      <c r="C273" s="144">
        <f>+'LIQ 1'!D273</f>
        <v/>
      </c>
      <c r="D273" s="143">
        <f>+'LIQ 1'!E273</f>
        <v>0</v>
      </c>
      <c r="E273" s="143">
        <f>+'LIQ 1'!F273</f>
        <v/>
      </c>
      <c r="F273" s="2">
        <f>ABS(IF(G272="D",IF(D273="D",F272+C273,-F272+C273),IF(D273="D",F272-C273,F272+C273)))</f>
        <v>155000</v>
      </c>
      <c r="G273" s="121" t="b">
        <f>IF(G272="D",IF(D273="D",IF((F272+C273)&gt;0,"D","H"),IF(D273="H",IF((F272-C273)&gt;0,"D","H"))),IF(D273="D",IF((F272-C273)&gt;0,"H","D"),IF(D273="H",IF((F272-C273)&gt;0,"H","H"))))</f>
        <v>0</v>
      </c>
      <c r="H273" s="122">
        <f>+IF(IF(E274="",$A$6-E273,E274-E273)=0,"",IF(E274="",$A$6-E273,E274-E273))</f>
        <v>44089</v>
      </c>
      <c r="I273" s="173">
        <f>+IF(D273="H",IF(E273&gt;A273,A273,E273),IF(E273&lt;A273,A273,E273))</f>
        <v/>
      </c>
      <c r="J273" t="str">
        <f>IF(I273="","",G273)</f>
        <v/>
      </c>
      <c r="K273" s="124"/>
      <c r="L273" s="136">
        <f>IF(H273="",0,(IF(G273="D",0,(F273*H273)/100)))</f>
        <v>68337950</v>
      </c>
      <c r="M273" s="136">
        <f>ROUND(IF(L273=0,(IF(H273="",0,((IF(E273&lt;$L$4,IF(ABS(F273)&lt;$N$2,0,ROUND(((ABS(F273)-$N$2)*H273)/100,2)),IF(ABS(F273)&lt;$N$4,0,ROUND(((ABS(F273)-$N$4)*H273)/100,2))))))),0),2)</f>
        <v>0</v>
      </c>
      <c r="N273" s="136">
        <f>ROUND(IF(H273="",0,((IF(L273=0,(IF(E273&lt;$L$4,IF(ABS(F273)&gt;$N$2,ROUND(($N$2*H273/100),2),ABS(F273)*H273/100),IF(ABS(F273)&gt;$N$4,ROUND(($N$4*H273/100),2),ABS(F273)*H273/100))),0)))),2)</f>
        <v>0</v>
      </c>
      <c r="O273" s="137"/>
      <c r="P273" s="136">
        <f>IF(J273="D",IF(H273="",0,F273),0)</f>
        <v>0</v>
      </c>
      <c r="Q273" s="137"/>
    </row>
    <row r="274" spans="1:17" customHeight="1" ht="13.2">
      <c r="A274" s="143">
        <f>+'LIQ 1'!B274</f>
        <v/>
      </c>
      <c r="B274" s="143">
        <f>+'LIQ 1'!C274</f>
        <v>0</v>
      </c>
      <c r="C274" s="144">
        <f>+'LIQ 1'!D274</f>
        <v/>
      </c>
      <c r="D274" s="143">
        <f>+'LIQ 1'!E274</f>
        <v>0</v>
      </c>
      <c r="E274" s="143">
        <f>+'LIQ 1'!F274</f>
        <v/>
      </c>
      <c r="F274" s="2">
        <f>ABS(IF(G273="D",IF(D274="D",F273+C274,-F273+C274),IF(D274="D",F273-C274,F273+C274)))</f>
        <v>155000</v>
      </c>
      <c r="G274" s="121" t="b">
        <f>IF(G273="D",IF(D274="D",IF((F273+C274)&gt;0,"D","H"),IF(D274="H",IF((F273-C274)&gt;0,"D","H"))),IF(D274="D",IF((F273-C274)&gt;0,"H","D"),IF(D274="H",IF((F273-C274)&gt;0,"H","H"))))</f>
        <v>0</v>
      </c>
      <c r="H274" s="122">
        <f>+IF(IF(E275="",$A$6-E274,E275-E274)=0,"",IF(E275="",$A$6-E274,E275-E274))</f>
        <v>44089</v>
      </c>
      <c r="I274" s="173">
        <f>+IF(D274="H",IF(E274&gt;A274,A274,E274),IF(E274&lt;A274,A274,E274))</f>
        <v/>
      </c>
      <c r="J274" t="str">
        <f>IF(I274="","",G274)</f>
        <v/>
      </c>
      <c r="K274" s="124"/>
      <c r="L274" s="136">
        <f>IF(H274="",0,(IF(G274="D",0,(F274*H274)/100)))</f>
        <v>68337950</v>
      </c>
      <c r="M274" s="136">
        <f>ROUND(IF(L274=0,(IF(H274="",0,((IF(E274&lt;$L$4,IF(ABS(F274)&lt;$N$2,0,ROUND(((ABS(F274)-$N$2)*H274)/100,2)),IF(ABS(F274)&lt;$N$4,0,ROUND(((ABS(F274)-$N$4)*H274)/100,2))))))),0),2)</f>
        <v>0</v>
      </c>
      <c r="N274" s="136">
        <f>ROUND(IF(H274="",0,((IF(L274=0,(IF(E274&lt;$L$4,IF(ABS(F274)&gt;$N$2,ROUND(($N$2*H274/100),2),ABS(F274)*H274/100),IF(ABS(F274)&gt;$N$4,ROUND(($N$4*H274/100),2),ABS(F274)*H274/100))),0)))),2)</f>
        <v>0</v>
      </c>
      <c r="O274" s="137"/>
      <c r="P274" s="136">
        <f>IF(J274="D",IF(H274="",0,F274),0)</f>
        <v>0</v>
      </c>
      <c r="Q274" s="137"/>
    </row>
    <row r="275" spans="1:17" customHeight="1" ht="13.2">
      <c r="A275" s="143">
        <f>+'LIQ 1'!B275</f>
        <v/>
      </c>
      <c r="B275" s="143">
        <f>+'LIQ 1'!C275</f>
        <v>0</v>
      </c>
      <c r="C275" s="144">
        <f>+'LIQ 1'!D275</f>
        <v/>
      </c>
      <c r="D275" s="143">
        <f>+'LIQ 1'!E275</f>
        <v>0</v>
      </c>
      <c r="E275" s="143">
        <f>+'LIQ 1'!F275</f>
        <v/>
      </c>
      <c r="F275" s="2">
        <f>ABS(IF(G274="D",IF(D275="D",F274+C275,-F274+C275),IF(D275="D",F274-C275,F274+C275)))</f>
        <v>155000</v>
      </c>
      <c r="G275" s="121" t="b">
        <f>IF(G274="D",IF(D275="D",IF((F274+C275)&gt;0,"D","H"),IF(D275="H",IF((F274-C275)&gt;0,"D","H"))),IF(D275="D",IF((F274-C275)&gt;0,"H","D"),IF(D275="H",IF((F274-C275)&gt;0,"H","H"))))</f>
        <v>0</v>
      </c>
      <c r="H275" s="122">
        <f>+IF(IF(E276="",$A$6-E275,E276-E275)=0,"",IF(E276="",$A$6-E275,E276-E275))</f>
        <v>44089</v>
      </c>
      <c r="I275" s="173">
        <f>+IF(D275="H",IF(E275&gt;A275,A275,E275),IF(E275&lt;A275,A275,E275))</f>
        <v/>
      </c>
      <c r="J275" t="str">
        <f>IF(I275="","",G275)</f>
        <v/>
      </c>
      <c r="K275" s="124"/>
      <c r="L275" s="136">
        <f>IF(H275="",0,(IF(G275="D",0,(F275*H275)/100)))</f>
        <v>68337950</v>
      </c>
      <c r="M275" s="136">
        <f>ROUND(IF(L275=0,(IF(H275="",0,((IF(E275&lt;$L$4,IF(ABS(F275)&lt;$N$2,0,ROUND(((ABS(F275)-$N$2)*H275)/100,2)),IF(ABS(F275)&lt;$N$4,0,ROUND(((ABS(F275)-$N$4)*H275)/100,2))))))),0),2)</f>
        <v>0</v>
      </c>
      <c r="N275" s="136">
        <f>ROUND(IF(H275="",0,((IF(L275=0,(IF(E275&lt;$L$4,IF(ABS(F275)&gt;$N$2,ROUND(($N$2*H275/100),2),ABS(F275)*H275/100),IF(ABS(F275)&gt;$N$4,ROUND(($N$4*H275/100),2),ABS(F275)*H275/100))),0)))),2)</f>
        <v>0</v>
      </c>
      <c r="O275" s="137"/>
      <c r="P275" s="136">
        <f>IF(J275="D",IF(H275="",0,F275),0)</f>
        <v>0</v>
      </c>
      <c r="Q275" s="137"/>
    </row>
    <row r="276" spans="1:17" customHeight="1" ht="13.2">
      <c r="A276" s="143">
        <f>+'LIQ 1'!B276</f>
        <v/>
      </c>
      <c r="B276" s="143">
        <f>+'LIQ 1'!C276</f>
        <v>0</v>
      </c>
      <c r="C276" s="144">
        <f>+'LIQ 1'!D276</f>
        <v/>
      </c>
      <c r="D276" s="143">
        <f>+'LIQ 1'!E276</f>
        <v>0</v>
      </c>
      <c r="E276" s="143">
        <f>+'LIQ 1'!F276</f>
        <v/>
      </c>
      <c r="F276" s="2">
        <f>ABS(IF(G275="D",IF(D276="D",F275+C276,-F275+C276),IF(D276="D",F275-C276,F275+C276)))</f>
        <v>155000</v>
      </c>
      <c r="G276" s="121" t="b">
        <f>IF(G275="D",IF(D276="D",IF((F275+C276)&gt;0,"D","H"),IF(D276="H",IF((F275-C276)&gt;0,"D","H"))),IF(D276="D",IF((F275-C276)&gt;0,"H","D"),IF(D276="H",IF((F275-C276)&gt;0,"H","H"))))</f>
        <v>0</v>
      </c>
      <c r="H276" s="122">
        <f>+IF(IF(E277="",$A$6-E276,E277-E276)=0,"",IF(E277="",$A$6-E276,E277-E276))</f>
        <v>44089</v>
      </c>
      <c r="I276" s="173">
        <f>+IF(D276="H",IF(E276&gt;A276,A276,E276),IF(E276&lt;A276,A276,E276))</f>
        <v/>
      </c>
      <c r="J276" t="str">
        <f>IF(I276="","",G276)</f>
        <v/>
      </c>
      <c r="K276" s="124"/>
      <c r="L276" s="136">
        <f>IF(H276="",0,(IF(G276="D",0,(F276*H276)/100)))</f>
        <v>68337950</v>
      </c>
      <c r="M276" s="136">
        <f>ROUND(IF(L276=0,(IF(H276="",0,((IF(E276&lt;$L$4,IF(ABS(F276)&lt;$N$2,0,ROUND(((ABS(F276)-$N$2)*H276)/100,2)),IF(ABS(F276)&lt;$N$4,0,ROUND(((ABS(F276)-$N$4)*H276)/100,2))))))),0),2)</f>
        <v>0</v>
      </c>
      <c r="N276" s="136">
        <f>ROUND(IF(H276="",0,((IF(L276=0,(IF(E276&lt;$L$4,IF(ABS(F276)&gt;$N$2,ROUND(($N$2*H276/100),2),ABS(F276)*H276/100),IF(ABS(F276)&gt;$N$4,ROUND(($N$4*H276/100),2),ABS(F276)*H276/100))),0)))),2)</f>
        <v>0</v>
      </c>
      <c r="O276" s="137"/>
      <c r="P276" s="136">
        <f>IF(J276="D",IF(H276="",0,F276),0)</f>
        <v>0</v>
      </c>
      <c r="Q276" s="137"/>
    </row>
    <row r="277" spans="1:17" customHeight="1" ht="13.2">
      <c r="A277" s="143">
        <f>+'LIQ 1'!B277</f>
        <v/>
      </c>
      <c r="B277" s="143">
        <f>+'LIQ 1'!C277</f>
        <v>0</v>
      </c>
      <c r="C277" s="144">
        <f>+'LIQ 1'!D277</f>
        <v/>
      </c>
      <c r="D277" s="143">
        <f>+'LIQ 1'!E277</f>
        <v>0</v>
      </c>
      <c r="E277" s="143">
        <f>+'LIQ 1'!F277</f>
        <v/>
      </c>
      <c r="F277" s="2">
        <f>ABS(IF(G276="D",IF(D277="D",F276+C277,-F276+C277),IF(D277="D",F276-C277,F276+C277)))</f>
        <v>155000</v>
      </c>
      <c r="G277" s="121" t="b">
        <f>IF(G276="D",IF(D277="D",IF((F276+C277)&gt;0,"D","H"),IF(D277="H",IF((F276-C277)&gt;0,"D","H"))),IF(D277="D",IF((F276-C277)&gt;0,"H","D"),IF(D277="H",IF((F276-C277)&gt;0,"H","H"))))</f>
        <v>0</v>
      </c>
      <c r="H277" s="122">
        <f>+IF(IF(E278="",$A$6-E277,E278-E277)=0,"",IF(E278="",$A$6-E277,E278-E277))</f>
        <v>44089</v>
      </c>
      <c r="I277" s="173">
        <f>+IF(D277="H",IF(E277&gt;A277,A277,E277),IF(E277&lt;A277,A277,E277))</f>
        <v/>
      </c>
      <c r="J277" t="str">
        <f>IF(I277="","",G277)</f>
        <v/>
      </c>
      <c r="K277" s="124"/>
      <c r="L277" s="136">
        <f>IF(H277="",0,(IF(G277="D",0,(F277*H277)/100)))</f>
        <v>68337950</v>
      </c>
      <c r="M277" s="136">
        <f>ROUND(IF(L277=0,(IF(H277="",0,((IF(E277&lt;$L$4,IF(ABS(F277)&lt;$N$2,0,ROUND(((ABS(F277)-$N$2)*H277)/100,2)),IF(ABS(F277)&lt;$N$4,0,ROUND(((ABS(F277)-$N$4)*H277)/100,2))))))),0),2)</f>
        <v>0</v>
      </c>
      <c r="N277" s="136">
        <f>ROUND(IF(H277="",0,((IF(L277=0,(IF(E277&lt;$L$4,IF(ABS(F277)&gt;$N$2,ROUND(($N$2*H277/100),2),ABS(F277)*H277/100),IF(ABS(F277)&gt;$N$4,ROUND(($N$4*H277/100),2),ABS(F277)*H277/100))),0)))),2)</f>
        <v>0</v>
      </c>
      <c r="O277" s="137"/>
      <c r="P277" s="136">
        <f>IF(J277="D",IF(H277="",0,F277),0)</f>
        <v>0</v>
      </c>
      <c r="Q277" s="137"/>
    </row>
    <row r="278" spans="1:17" customHeight="1" ht="13.2">
      <c r="A278" s="143">
        <f>+'LIQ 1'!B278</f>
        <v/>
      </c>
      <c r="B278" s="143">
        <f>+'LIQ 1'!C278</f>
        <v>0</v>
      </c>
      <c r="C278" s="144">
        <f>+'LIQ 1'!D278</f>
        <v/>
      </c>
      <c r="D278" s="143">
        <f>+'LIQ 1'!E278</f>
        <v>0</v>
      </c>
      <c r="E278" s="143">
        <f>+'LIQ 1'!F278</f>
        <v/>
      </c>
      <c r="F278" s="2">
        <f>ABS(IF(G277="D",IF(D278="D",F277+C278,-F277+C278),IF(D278="D",F277-C278,F277+C278)))</f>
        <v>155000</v>
      </c>
      <c r="G278" s="121" t="b">
        <f>IF(G277="D",IF(D278="D",IF((F277+C278)&gt;0,"D","H"),IF(D278="H",IF((F277-C278)&gt;0,"D","H"))),IF(D278="D",IF((F277-C278)&gt;0,"H","D"),IF(D278="H",IF((F277-C278)&gt;0,"H","H"))))</f>
        <v>0</v>
      </c>
      <c r="H278" s="122">
        <f>+IF(IF(E279="",$A$6-E278,E279-E278)=0,"",IF(E279="",$A$6-E278,E279-E278))</f>
        <v>44089</v>
      </c>
      <c r="I278" s="173">
        <f>+IF(D278="H",IF(E278&gt;A278,A278,E278),IF(E278&lt;A278,A278,E278))</f>
        <v/>
      </c>
      <c r="J278" t="str">
        <f>IF(I278="","",G278)</f>
        <v/>
      </c>
      <c r="K278" s="124"/>
      <c r="L278" s="136">
        <f>IF(H278="",0,(IF(G278="D",0,(F278*H278)/100)))</f>
        <v>68337950</v>
      </c>
      <c r="M278" s="136">
        <f>ROUND(IF(L278=0,(IF(H278="",0,((IF(E278&lt;$L$4,IF(ABS(F278)&lt;$N$2,0,ROUND(((ABS(F278)-$N$2)*H278)/100,2)),IF(ABS(F278)&lt;$N$4,0,ROUND(((ABS(F278)-$N$4)*H278)/100,2))))))),0),2)</f>
        <v>0</v>
      </c>
      <c r="N278" s="136">
        <f>ROUND(IF(H278="",0,((IF(L278=0,(IF(E278&lt;$L$4,IF(ABS(F278)&gt;$N$2,ROUND(($N$2*H278/100),2),ABS(F278)*H278/100),IF(ABS(F278)&gt;$N$4,ROUND(($N$4*H278/100),2),ABS(F278)*H278/100))),0)))),2)</f>
        <v>0</v>
      </c>
      <c r="O278" s="137"/>
      <c r="P278" s="136">
        <f>IF(J278="D",IF(H278="",0,F278),0)</f>
        <v>0</v>
      </c>
      <c r="Q278" s="137"/>
    </row>
    <row r="279" spans="1:17" customHeight="1" ht="13.2">
      <c r="A279" s="143">
        <f>+'LIQ 1'!B279</f>
        <v/>
      </c>
      <c r="B279" s="143">
        <f>+'LIQ 1'!C279</f>
        <v>0</v>
      </c>
      <c r="C279" s="144">
        <f>+'LIQ 1'!D279</f>
        <v/>
      </c>
      <c r="D279" s="143">
        <f>+'LIQ 1'!E279</f>
        <v>0</v>
      </c>
      <c r="E279" s="143">
        <f>+'LIQ 1'!F279</f>
        <v/>
      </c>
      <c r="F279" s="2">
        <f>ABS(IF(G278="D",IF(D279="D",F278+C279,-F278+C279),IF(D279="D",F278-C279,F278+C279)))</f>
        <v>155000</v>
      </c>
      <c r="G279" s="121" t="b">
        <f>IF(G278="D",IF(D279="D",IF((F278+C279)&gt;0,"D","H"),IF(D279="H",IF((F278-C279)&gt;0,"D","H"))),IF(D279="D",IF((F278-C279)&gt;0,"H","D"),IF(D279="H",IF((F278-C279)&gt;0,"H","H"))))</f>
        <v>0</v>
      </c>
      <c r="H279" s="122">
        <f>+IF(IF(E280="",$A$6-E279,E280-E279)=0,"",IF(E280="",$A$6-E279,E280-E279))</f>
        <v>44089</v>
      </c>
      <c r="I279" s="173">
        <f>+IF(D279="H",IF(E279&gt;A279,A279,E279),IF(E279&lt;A279,A279,E279))</f>
        <v/>
      </c>
      <c r="J279" t="str">
        <f>IF(I279="","",G279)</f>
        <v/>
      </c>
      <c r="K279" s="124"/>
      <c r="L279" s="136">
        <f>IF(H279="",0,(IF(G279="D",0,(F279*H279)/100)))</f>
        <v>68337950</v>
      </c>
      <c r="M279" s="136">
        <f>ROUND(IF(L279=0,(IF(H279="",0,((IF(E279&lt;$L$4,IF(ABS(F279)&lt;$N$2,0,ROUND(((ABS(F279)-$N$2)*H279)/100,2)),IF(ABS(F279)&lt;$N$4,0,ROUND(((ABS(F279)-$N$4)*H279)/100,2))))))),0),2)</f>
        <v>0</v>
      </c>
      <c r="N279" s="136">
        <f>ROUND(IF(H279="",0,((IF(L279=0,(IF(E279&lt;$L$4,IF(ABS(F279)&gt;$N$2,ROUND(($N$2*H279/100),2),ABS(F279)*H279/100),IF(ABS(F279)&gt;$N$4,ROUND(($N$4*H279/100),2),ABS(F279)*H279/100))),0)))),2)</f>
        <v>0</v>
      </c>
      <c r="O279" s="137"/>
      <c r="P279" s="136">
        <f>IF(J279="D",IF(H279="",0,F279),0)</f>
        <v>0</v>
      </c>
      <c r="Q279" s="137"/>
    </row>
    <row r="280" spans="1:17" customHeight="1" ht="13.2">
      <c r="A280" s="143">
        <f>+'LIQ 1'!B280</f>
        <v/>
      </c>
      <c r="B280" s="143">
        <f>+'LIQ 1'!C280</f>
        <v>0</v>
      </c>
      <c r="C280" s="144">
        <f>+'LIQ 1'!D280</f>
        <v/>
      </c>
      <c r="D280" s="143">
        <f>+'LIQ 1'!E280</f>
        <v>0</v>
      </c>
      <c r="E280" s="143">
        <f>+'LIQ 1'!F280</f>
        <v/>
      </c>
      <c r="F280" s="2">
        <f>ABS(IF(G279="D",IF(D280="D",F279+C280,-F279+C280),IF(D280="D",F279-C280,F279+C280)))</f>
        <v>155000</v>
      </c>
      <c r="G280" s="121" t="b">
        <f>IF(G279="D",IF(D280="D",IF((F279+C280)&gt;0,"D","H"),IF(D280="H",IF((F279-C280)&gt;0,"D","H"))),IF(D280="D",IF((F279-C280)&gt;0,"H","D"),IF(D280="H",IF((F279-C280)&gt;0,"H","H"))))</f>
        <v>0</v>
      </c>
      <c r="H280" s="122">
        <f>+IF(IF(E281="",$A$6-E280,E281-E280)=0,"",IF(E281="",$A$6-E280,E281-E280))</f>
        <v>44089</v>
      </c>
      <c r="I280" s="173">
        <f>+IF(D280="H",IF(E280&gt;A280,A280,E280),IF(E280&lt;A280,A280,E280))</f>
        <v/>
      </c>
      <c r="J280" t="str">
        <f>IF(I280="","",G280)</f>
        <v/>
      </c>
      <c r="K280" s="124"/>
      <c r="L280" s="136">
        <f>IF(H280="",0,(IF(G280="D",0,(F280*H280)/100)))</f>
        <v>68337950</v>
      </c>
      <c r="M280" s="136">
        <f>ROUND(IF(L280=0,(IF(H280="",0,((IF(E280&lt;$L$4,IF(ABS(F280)&lt;$N$2,0,ROUND(((ABS(F280)-$N$2)*H280)/100,2)),IF(ABS(F280)&lt;$N$4,0,ROUND(((ABS(F280)-$N$4)*H280)/100,2))))))),0),2)</f>
        <v>0</v>
      </c>
      <c r="N280" s="136">
        <f>ROUND(IF(H280="",0,((IF(L280=0,(IF(E280&lt;$L$4,IF(ABS(F280)&gt;$N$2,ROUND(($N$2*H280/100),2),ABS(F280)*H280/100),IF(ABS(F280)&gt;$N$4,ROUND(($N$4*H280/100),2),ABS(F280)*H280/100))),0)))),2)</f>
        <v>0</v>
      </c>
      <c r="O280" s="137"/>
      <c r="P280" s="136">
        <f>IF(J280="D",IF(H280="",0,F280),0)</f>
        <v>0</v>
      </c>
      <c r="Q280" s="137"/>
    </row>
    <row r="281" spans="1:17" customHeight="1" ht="13.2">
      <c r="A281" s="143">
        <f>+'LIQ 1'!B281</f>
        <v/>
      </c>
      <c r="B281" s="143">
        <f>+'LIQ 1'!C281</f>
        <v>0</v>
      </c>
      <c r="C281" s="144">
        <f>+'LIQ 1'!D281</f>
        <v/>
      </c>
      <c r="D281" s="143">
        <f>+'LIQ 1'!E281</f>
        <v>0</v>
      </c>
      <c r="E281" s="143">
        <f>+'LIQ 1'!F281</f>
        <v/>
      </c>
      <c r="F281" s="2">
        <f>ABS(IF(G280="D",IF(D281="D",F280+C281,-F280+C281),IF(D281="D",F280-C281,F280+C281)))</f>
        <v>155000</v>
      </c>
      <c r="G281" s="121" t="b">
        <f>IF(G280="D",IF(D281="D",IF((F280+C281)&gt;0,"D","H"),IF(D281="H",IF((F280-C281)&gt;0,"D","H"))),IF(D281="D",IF((F280-C281)&gt;0,"H","D"),IF(D281="H",IF((F280-C281)&gt;0,"H","H"))))</f>
        <v>0</v>
      </c>
      <c r="H281" s="122">
        <f>+IF(IF(E282="",$A$6-E281,E282-E281)=0,"",IF(E282="",$A$6-E281,E282-E281))</f>
        <v>44089</v>
      </c>
      <c r="I281" s="173">
        <f>+IF(D281="H",IF(E281&gt;A281,A281,E281),IF(E281&lt;A281,A281,E281))</f>
        <v/>
      </c>
      <c r="J281" t="str">
        <f>IF(I281="","",G281)</f>
        <v/>
      </c>
      <c r="K281" s="124"/>
      <c r="L281" s="136">
        <f>IF(H281="",0,(IF(G281="D",0,(F281*H281)/100)))</f>
        <v>68337950</v>
      </c>
      <c r="M281" s="136">
        <f>ROUND(IF(L281=0,(IF(H281="",0,((IF(E281&lt;$L$4,IF(ABS(F281)&lt;$N$2,0,ROUND(((ABS(F281)-$N$2)*H281)/100,2)),IF(ABS(F281)&lt;$N$4,0,ROUND(((ABS(F281)-$N$4)*H281)/100,2))))))),0),2)</f>
        <v>0</v>
      </c>
      <c r="N281" s="136">
        <f>ROUND(IF(H281="",0,((IF(L281=0,(IF(E281&lt;$L$4,IF(ABS(F281)&gt;$N$2,ROUND(($N$2*H281/100),2),ABS(F281)*H281/100),IF(ABS(F281)&gt;$N$4,ROUND(($N$4*H281/100),2),ABS(F281)*H281/100))),0)))),2)</f>
        <v>0</v>
      </c>
      <c r="O281" s="137"/>
      <c r="P281" s="136">
        <f>IF(J281="D",IF(H281="",0,F281),0)</f>
        <v>0</v>
      </c>
      <c r="Q281" s="137"/>
    </row>
    <row r="282" spans="1:17" customHeight="1" ht="13.2">
      <c r="A282" s="143">
        <f>+'LIQ 1'!B282</f>
        <v/>
      </c>
      <c r="B282" s="143">
        <f>+'LIQ 1'!C282</f>
        <v>0</v>
      </c>
      <c r="C282" s="144">
        <f>+'LIQ 1'!D282</f>
        <v/>
      </c>
      <c r="D282" s="143">
        <f>+'LIQ 1'!E282</f>
        <v>0</v>
      </c>
      <c r="E282" s="143">
        <f>+'LIQ 1'!F282</f>
        <v/>
      </c>
      <c r="F282" s="2">
        <f>ABS(IF(G281="D",IF(D282="D",F281+C282,-F281+C282),IF(D282="D",F281-C282,F281+C282)))</f>
        <v>155000</v>
      </c>
      <c r="G282" s="121" t="b">
        <f>IF(G281="D",IF(D282="D",IF((F281+C282)&gt;0,"D","H"),IF(D282="H",IF((F281-C282)&gt;0,"D","H"))),IF(D282="D",IF((F281-C282)&gt;0,"H","D"),IF(D282="H",IF((F281-C282)&gt;0,"H","H"))))</f>
        <v>0</v>
      </c>
      <c r="H282" s="122">
        <f>+IF(IF(E283="",$A$6-E282,E283-E282)=0,"",IF(E283="",$A$6-E282,E283-E282))</f>
        <v>44089</v>
      </c>
      <c r="I282" s="173">
        <f>+IF(D282="H",IF(E282&gt;A282,A282,E282),IF(E282&lt;A282,A282,E282))</f>
        <v/>
      </c>
      <c r="J282" t="str">
        <f>IF(I282="","",G282)</f>
        <v/>
      </c>
      <c r="K282" s="124"/>
      <c r="L282" s="136">
        <f>IF(H282="",0,(IF(G282="D",0,(F282*H282)/100)))</f>
        <v>68337950</v>
      </c>
      <c r="M282" s="136">
        <f>ROUND(IF(L282=0,(IF(H282="",0,((IF(E282&lt;$L$4,IF(ABS(F282)&lt;$N$2,0,ROUND(((ABS(F282)-$N$2)*H282)/100,2)),IF(ABS(F282)&lt;$N$4,0,ROUND(((ABS(F282)-$N$4)*H282)/100,2))))))),0),2)</f>
        <v>0</v>
      </c>
      <c r="N282" s="136">
        <f>ROUND(IF(H282="",0,((IF(L282=0,(IF(E282&lt;$L$4,IF(ABS(F282)&gt;$N$2,ROUND(($N$2*H282/100),2),ABS(F282)*H282/100),IF(ABS(F282)&gt;$N$4,ROUND(($N$4*H282/100),2),ABS(F282)*H282/100))),0)))),2)</f>
        <v>0</v>
      </c>
      <c r="O282" s="137"/>
      <c r="P282" s="136">
        <f>IF(J282="D",IF(H282="",0,F282),0)</f>
        <v>0</v>
      </c>
      <c r="Q282" s="137"/>
    </row>
    <row r="283" spans="1:17" customHeight="1" ht="13.2">
      <c r="A283" s="143">
        <f>+'LIQ 1'!B283</f>
        <v/>
      </c>
      <c r="B283" s="143">
        <f>+'LIQ 1'!C283</f>
        <v>0</v>
      </c>
      <c r="C283" s="144">
        <f>+'LIQ 1'!D283</f>
        <v/>
      </c>
      <c r="D283" s="143">
        <f>+'LIQ 1'!E283</f>
        <v>0</v>
      </c>
      <c r="E283" s="143">
        <f>+'LIQ 1'!F283</f>
        <v/>
      </c>
      <c r="F283" s="2">
        <f>ABS(IF(G282="D",IF(D283="D",F282+C283,-F282+C283),IF(D283="D",F282-C283,F282+C283)))</f>
        <v>155000</v>
      </c>
      <c r="G283" s="121" t="b">
        <f>IF(G282="D",IF(D283="D",IF((F282+C283)&gt;0,"D","H"),IF(D283="H",IF((F282-C283)&gt;0,"D","H"))),IF(D283="D",IF((F282-C283)&gt;0,"H","D"),IF(D283="H",IF((F282-C283)&gt;0,"H","H"))))</f>
        <v>0</v>
      </c>
      <c r="H283" s="122">
        <f>+IF(IF(E284="",$A$6-E283,E284-E283)=0,"",IF(E284="",$A$6-E283,E284-E283))</f>
        <v>44089</v>
      </c>
      <c r="I283" s="173">
        <f>+IF(D283="H",IF(E283&gt;A283,A283,E283),IF(E283&lt;A283,A283,E283))</f>
        <v/>
      </c>
      <c r="J283" t="str">
        <f>IF(I283="","",G283)</f>
        <v/>
      </c>
      <c r="K283" s="124"/>
      <c r="L283" s="136">
        <f>IF(H283="",0,(IF(G283="D",0,(F283*H283)/100)))</f>
        <v>68337950</v>
      </c>
      <c r="M283" s="136">
        <f>ROUND(IF(L283=0,(IF(H283="",0,((IF(E283&lt;$L$4,IF(ABS(F283)&lt;$N$2,0,ROUND(((ABS(F283)-$N$2)*H283)/100,2)),IF(ABS(F283)&lt;$N$4,0,ROUND(((ABS(F283)-$N$4)*H283)/100,2))))))),0),2)</f>
        <v>0</v>
      </c>
      <c r="N283" s="136">
        <f>ROUND(IF(H283="",0,((IF(L283=0,(IF(E283&lt;$L$4,IF(ABS(F283)&gt;$N$2,ROUND(($N$2*H283/100),2),ABS(F283)*H283/100),IF(ABS(F283)&gt;$N$4,ROUND(($N$4*H283/100),2),ABS(F283)*H283/100))),0)))),2)</f>
        <v>0</v>
      </c>
      <c r="O283" s="137"/>
      <c r="P283" s="136">
        <f>IF(J283="D",IF(H283="",0,F283),0)</f>
        <v>0</v>
      </c>
      <c r="Q283" s="137"/>
    </row>
    <row r="284" spans="1:17" customHeight="1" ht="13.2">
      <c r="A284" s="143">
        <f>+'LIQ 1'!B284</f>
        <v/>
      </c>
      <c r="B284" s="143">
        <f>+'LIQ 1'!C284</f>
        <v>0</v>
      </c>
      <c r="C284" s="144">
        <f>+'LIQ 1'!D284</f>
        <v/>
      </c>
      <c r="D284" s="143">
        <f>+'LIQ 1'!E284</f>
        <v>0</v>
      </c>
      <c r="E284" s="143">
        <f>+'LIQ 1'!F284</f>
        <v/>
      </c>
      <c r="F284" s="2">
        <f>ABS(IF(G283="D",IF(D284="D",F283+C284,-F283+C284),IF(D284="D",F283-C284,F283+C284)))</f>
        <v>155000</v>
      </c>
      <c r="G284" s="121" t="b">
        <f>IF(G283="D",IF(D284="D",IF((F283+C284)&gt;0,"D","H"),IF(D284="H",IF((F283-C284)&gt;0,"D","H"))),IF(D284="D",IF((F283-C284)&gt;0,"H","D"),IF(D284="H",IF((F283-C284)&gt;0,"H","H"))))</f>
        <v>0</v>
      </c>
      <c r="H284" s="122">
        <f>+IF(IF(E285="",$A$6-E284,E285-E284)=0,"",IF(E285="",$A$6-E284,E285-E284))</f>
        <v>44089</v>
      </c>
      <c r="I284" s="173">
        <f>+IF(D284="H",IF(E284&gt;A284,A284,E284),IF(E284&lt;A284,A284,E284))</f>
        <v/>
      </c>
      <c r="J284" t="str">
        <f>IF(I284="","",G284)</f>
        <v/>
      </c>
      <c r="K284" s="124"/>
      <c r="L284" s="136">
        <f>IF(H284="",0,(IF(G284="D",0,(F284*H284)/100)))</f>
        <v>68337950</v>
      </c>
      <c r="M284" s="136">
        <f>ROUND(IF(L284=0,(IF(H284="",0,((IF(E284&lt;$L$4,IF(ABS(F284)&lt;$N$2,0,ROUND(((ABS(F284)-$N$2)*H284)/100,2)),IF(ABS(F284)&lt;$N$4,0,ROUND(((ABS(F284)-$N$4)*H284)/100,2))))))),0),2)</f>
        <v>0</v>
      </c>
      <c r="N284" s="136">
        <f>ROUND(IF(H284="",0,((IF(L284=0,(IF(E284&lt;$L$4,IF(ABS(F284)&gt;$N$2,ROUND(($N$2*H284/100),2),ABS(F284)*H284/100),IF(ABS(F284)&gt;$N$4,ROUND(($N$4*H284/100),2),ABS(F284)*H284/100))),0)))),2)</f>
        <v>0</v>
      </c>
      <c r="O284" s="137"/>
      <c r="P284" s="136">
        <f>IF(J284="D",IF(H284="",0,F284),0)</f>
        <v>0</v>
      </c>
      <c r="Q284" s="137"/>
    </row>
    <row r="285" spans="1:17" customHeight="1" ht="13.2">
      <c r="A285" s="143">
        <f>+'LIQ 1'!B285</f>
        <v/>
      </c>
      <c r="B285" s="143">
        <f>+'LIQ 1'!C285</f>
        <v>0</v>
      </c>
      <c r="C285" s="144">
        <f>+'LIQ 1'!D285</f>
        <v/>
      </c>
      <c r="D285" s="143">
        <f>+'LIQ 1'!E285</f>
        <v>0</v>
      </c>
      <c r="E285" s="143">
        <f>+'LIQ 1'!F285</f>
        <v/>
      </c>
      <c r="F285" s="2">
        <f>ABS(IF(G284="D",IF(D285="D",F284+C285,-F284+C285),IF(D285="D",F284-C285,F284+C285)))</f>
        <v>155000</v>
      </c>
      <c r="G285" s="121" t="b">
        <f>IF(G284="D",IF(D285="D",IF((F284+C285)&gt;0,"D","H"),IF(D285="H",IF((F284-C285)&gt;0,"D","H"))),IF(D285="D",IF((F284-C285)&gt;0,"H","D"),IF(D285="H",IF((F284-C285)&gt;0,"H","H"))))</f>
        <v>0</v>
      </c>
      <c r="H285" s="122">
        <f>+IF(IF(E286="",$A$6-E285,E286-E285)=0,"",IF(E286="",$A$6-E285,E286-E285))</f>
        <v>44089</v>
      </c>
      <c r="I285" s="173">
        <f>+IF(D285="H",IF(E285&gt;A285,A285,E285),IF(E285&lt;A285,A285,E285))</f>
        <v/>
      </c>
      <c r="J285" t="str">
        <f>IF(I285="","",G285)</f>
        <v/>
      </c>
      <c r="K285" s="124"/>
      <c r="L285" s="136">
        <f>IF(H285="",0,(IF(G285="D",0,(F285*H285)/100)))</f>
        <v>68337950</v>
      </c>
      <c r="M285" s="136">
        <f>ROUND(IF(L285=0,(IF(H285="",0,((IF(E285&lt;$L$4,IF(ABS(F285)&lt;$N$2,0,ROUND(((ABS(F285)-$N$2)*H285)/100,2)),IF(ABS(F285)&lt;$N$4,0,ROUND(((ABS(F285)-$N$4)*H285)/100,2))))))),0),2)</f>
        <v>0</v>
      </c>
      <c r="N285" s="136">
        <f>ROUND(IF(H285="",0,((IF(L285=0,(IF(E285&lt;$L$4,IF(ABS(F285)&gt;$N$2,ROUND(($N$2*H285/100),2),ABS(F285)*H285/100),IF(ABS(F285)&gt;$N$4,ROUND(($N$4*H285/100),2),ABS(F285)*H285/100))),0)))),2)</f>
        <v>0</v>
      </c>
      <c r="O285" s="137"/>
      <c r="P285" s="136">
        <f>IF(J285="D",IF(H285="",0,F285),0)</f>
        <v>0</v>
      </c>
      <c r="Q285" s="137"/>
    </row>
    <row r="286" spans="1:17" customHeight="1" ht="13.2">
      <c r="A286" s="143">
        <f>+'LIQ 1'!B286</f>
        <v/>
      </c>
      <c r="B286" s="143">
        <f>+'LIQ 1'!C286</f>
        <v>0</v>
      </c>
      <c r="C286" s="144">
        <f>+'LIQ 1'!D286</f>
        <v/>
      </c>
      <c r="D286" s="143">
        <f>+'LIQ 1'!E286</f>
        <v>0</v>
      </c>
      <c r="E286" s="143">
        <f>+'LIQ 1'!F286</f>
        <v/>
      </c>
      <c r="F286" s="2">
        <f>ABS(IF(G285="D",IF(D286="D",F285+C286,-F285+C286),IF(D286="D",F285-C286,F285+C286)))</f>
        <v>155000</v>
      </c>
      <c r="G286" s="121" t="b">
        <f>IF(G285="D",IF(D286="D",IF((F285+C286)&gt;0,"D","H"),IF(D286="H",IF((F285-C286)&gt;0,"D","H"))),IF(D286="D",IF((F285-C286)&gt;0,"H","D"),IF(D286="H",IF((F285-C286)&gt;0,"H","H"))))</f>
        <v>0</v>
      </c>
      <c r="H286" s="122">
        <f>+IF(IF(E287="",$A$6-E286,E287-E286)=0,"",IF(E287="",$A$6-E286,E287-E286))</f>
        <v>44089</v>
      </c>
      <c r="I286" s="173">
        <f>+IF(D286="H",IF(E286&gt;A286,A286,E286),IF(E286&lt;A286,A286,E286))</f>
        <v/>
      </c>
      <c r="J286" t="str">
        <f>IF(I286="","",G286)</f>
        <v/>
      </c>
      <c r="K286" s="124"/>
      <c r="L286" s="136">
        <f>IF(H286="",0,(IF(G286="D",0,(F286*H286)/100)))</f>
        <v>68337950</v>
      </c>
      <c r="M286" s="136">
        <f>ROUND(IF(L286=0,(IF(H286="",0,((IF(E286&lt;$L$4,IF(ABS(F286)&lt;$N$2,0,ROUND(((ABS(F286)-$N$2)*H286)/100,2)),IF(ABS(F286)&lt;$N$4,0,ROUND(((ABS(F286)-$N$4)*H286)/100,2))))))),0),2)</f>
        <v>0</v>
      </c>
      <c r="N286" s="136">
        <f>ROUND(IF(H286="",0,((IF(L286=0,(IF(E286&lt;$L$4,IF(ABS(F286)&gt;$N$2,ROUND(($N$2*H286/100),2),ABS(F286)*H286/100),IF(ABS(F286)&gt;$N$4,ROUND(($N$4*H286/100),2),ABS(F286)*H286/100))),0)))),2)</f>
        <v>0</v>
      </c>
      <c r="O286" s="137"/>
      <c r="P286" s="136">
        <f>IF(J286="D",IF(H286="",0,F286),0)</f>
        <v>0</v>
      </c>
      <c r="Q286" s="137"/>
    </row>
    <row r="287" spans="1:17" customHeight="1" ht="13.2">
      <c r="A287" s="143">
        <f>+'LIQ 1'!B287</f>
        <v/>
      </c>
      <c r="B287" s="143">
        <f>+'LIQ 1'!C287</f>
        <v>0</v>
      </c>
      <c r="C287" s="144">
        <f>+'LIQ 1'!D287</f>
        <v/>
      </c>
      <c r="D287" s="143">
        <f>+'LIQ 1'!E287</f>
        <v>0</v>
      </c>
      <c r="E287" s="143">
        <f>+'LIQ 1'!F287</f>
        <v/>
      </c>
      <c r="F287" s="2">
        <f>ABS(IF(G286="D",IF(D287="D",F286+C287,-F286+C287),IF(D287="D",F286-C287,F286+C287)))</f>
        <v>155000</v>
      </c>
      <c r="G287" s="121" t="b">
        <f>IF(G286="D",IF(D287="D",IF((F286+C287)&gt;0,"D","H"),IF(D287="H",IF((F286-C287)&gt;0,"D","H"))),IF(D287="D",IF((F286-C287)&gt;0,"H","D"),IF(D287="H",IF((F286-C287)&gt;0,"H","H"))))</f>
        <v>0</v>
      </c>
      <c r="H287" s="122">
        <f>+IF(IF(E288="",$A$6-E287,E288-E287)=0,"",IF(E288="",$A$6-E287,E288-E287))</f>
        <v>44089</v>
      </c>
      <c r="I287" s="173">
        <f>+IF(D287="H",IF(E287&gt;A287,A287,E287),IF(E287&lt;A287,A287,E287))</f>
        <v/>
      </c>
      <c r="J287" t="str">
        <f>IF(I287="","",G287)</f>
        <v/>
      </c>
      <c r="K287" s="124"/>
      <c r="L287" s="136">
        <f>IF(H287="",0,(IF(G287="D",0,(F287*H287)/100)))</f>
        <v>68337950</v>
      </c>
      <c r="M287" s="136">
        <f>ROUND(IF(L287=0,(IF(H287="",0,((IF(E287&lt;$L$4,IF(ABS(F287)&lt;$N$2,0,ROUND(((ABS(F287)-$N$2)*H287)/100,2)),IF(ABS(F287)&lt;$N$4,0,ROUND(((ABS(F287)-$N$4)*H287)/100,2))))))),0),2)</f>
        <v>0</v>
      </c>
      <c r="N287" s="136">
        <f>ROUND(IF(H287="",0,((IF(L287=0,(IF(E287&lt;$L$4,IF(ABS(F287)&gt;$N$2,ROUND(($N$2*H287/100),2),ABS(F287)*H287/100),IF(ABS(F287)&gt;$N$4,ROUND(($N$4*H287/100),2),ABS(F287)*H287/100))),0)))),2)</f>
        <v>0</v>
      </c>
      <c r="O287" s="137"/>
      <c r="P287" s="136">
        <f>IF(J287="D",IF(H287="",0,F287),0)</f>
        <v>0</v>
      </c>
      <c r="Q287" s="137"/>
    </row>
    <row r="288" spans="1:17" customHeight="1" ht="13.2">
      <c r="A288" s="143">
        <f>+'LIQ 1'!B288</f>
        <v/>
      </c>
      <c r="B288" s="143">
        <f>+'LIQ 1'!C288</f>
        <v>0</v>
      </c>
      <c r="C288" s="144">
        <f>+'LIQ 1'!D288</f>
        <v/>
      </c>
      <c r="D288" s="143">
        <f>+'LIQ 1'!E288</f>
        <v>0</v>
      </c>
      <c r="E288" s="143">
        <f>+'LIQ 1'!F288</f>
        <v/>
      </c>
      <c r="F288" s="2">
        <f>ABS(IF(G287="D",IF(D288="D",F287+C288,-F287+C288),IF(D288="D",F287-C288,F287+C288)))</f>
        <v>155000</v>
      </c>
      <c r="G288" s="121" t="b">
        <f>IF(G287="D",IF(D288="D",IF((F287+C288)&gt;0,"D","H"),IF(D288="H",IF((F287-C288)&gt;0,"D","H"))),IF(D288="D",IF((F287-C288)&gt;0,"H","D"),IF(D288="H",IF((F287-C288)&gt;0,"H","H"))))</f>
        <v>0</v>
      </c>
      <c r="H288" s="122">
        <f>+IF(IF(E289="",$A$6-E288,E289-E288)=0,"",IF(E289="",$A$6-E288,E289-E288))</f>
        <v>44089</v>
      </c>
      <c r="I288" s="173">
        <f>+IF(D288="H",IF(E288&gt;A288,A288,E288),IF(E288&lt;A288,A288,E288))</f>
        <v/>
      </c>
      <c r="J288" t="str">
        <f>IF(I288="","",G288)</f>
        <v/>
      </c>
      <c r="K288" s="124"/>
      <c r="L288" s="136">
        <f>IF(H288="",0,(IF(G288="D",0,(F288*H288)/100)))</f>
        <v>68337950</v>
      </c>
      <c r="M288" s="136">
        <f>ROUND(IF(L288=0,(IF(H288="",0,((IF(E288&lt;$L$4,IF(ABS(F288)&lt;$N$2,0,ROUND(((ABS(F288)-$N$2)*H288)/100,2)),IF(ABS(F288)&lt;$N$4,0,ROUND(((ABS(F288)-$N$4)*H288)/100,2))))))),0),2)</f>
        <v>0</v>
      </c>
      <c r="N288" s="136">
        <f>ROUND(IF(H288="",0,((IF(L288=0,(IF(E288&lt;$L$4,IF(ABS(F288)&gt;$N$2,ROUND(($N$2*H288/100),2),ABS(F288)*H288/100),IF(ABS(F288)&gt;$N$4,ROUND(($N$4*H288/100),2),ABS(F288)*H288/100))),0)))),2)</f>
        <v>0</v>
      </c>
      <c r="O288" s="137"/>
      <c r="P288" s="136">
        <f>IF(J288="D",IF(H288="",0,F288),0)</f>
        <v>0</v>
      </c>
      <c r="Q288" s="137"/>
    </row>
    <row r="289" spans="1:17" customHeight="1" ht="13.2">
      <c r="A289" s="143">
        <f>+'LIQ 1'!B289</f>
        <v/>
      </c>
      <c r="B289" s="143">
        <f>+'LIQ 1'!C289</f>
        <v>0</v>
      </c>
      <c r="C289" s="144">
        <f>+'LIQ 1'!D289</f>
        <v/>
      </c>
      <c r="D289" s="143">
        <f>+'LIQ 1'!E289</f>
        <v>0</v>
      </c>
      <c r="E289" s="143">
        <f>+'LIQ 1'!F289</f>
        <v/>
      </c>
      <c r="F289" s="2">
        <f>ABS(IF(G288="D",IF(D289="D",F288+C289,-F288+C289),IF(D289="D",F288-C289,F288+C289)))</f>
        <v>155000</v>
      </c>
      <c r="G289" s="121" t="b">
        <f>IF(G288="D",IF(D289="D",IF((F288+C289)&gt;0,"D","H"),IF(D289="H",IF((F288-C289)&gt;0,"D","H"))),IF(D289="D",IF((F288-C289)&gt;0,"H","D"),IF(D289="H",IF((F288-C289)&gt;0,"H","H"))))</f>
        <v>0</v>
      </c>
      <c r="H289" s="122">
        <f>+IF(IF(E290="",$A$6-E289,E290-E289)=0,"",IF(E290="",$A$6-E289,E290-E289))</f>
        <v>44089</v>
      </c>
      <c r="I289" s="173">
        <f>+IF(D289="H",IF(E289&gt;A289,A289,E289),IF(E289&lt;A289,A289,E289))</f>
        <v/>
      </c>
      <c r="J289" t="str">
        <f>IF(I289="","",G289)</f>
        <v/>
      </c>
      <c r="K289" s="124"/>
      <c r="L289" s="136">
        <f>IF(H289="",0,(IF(G289="D",0,(F289*H289)/100)))</f>
        <v>68337950</v>
      </c>
      <c r="M289" s="136">
        <f>ROUND(IF(L289=0,(IF(H289="",0,((IF(E289&lt;$L$4,IF(ABS(F289)&lt;$N$2,0,ROUND(((ABS(F289)-$N$2)*H289)/100,2)),IF(ABS(F289)&lt;$N$4,0,ROUND(((ABS(F289)-$N$4)*H289)/100,2))))))),0),2)</f>
        <v>0</v>
      </c>
      <c r="N289" s="136">
        <f>ROUND(IF(H289="",0,((IF(L289=0,(IF(E289&lt;$L$4,IF(ABS(F289)&gt;$N$2,ROUND(($N$2*H289/100),2),ABS(F289)*H289/100),IF(ABS(F289)&gt;$N$4,ROUND(($N$4*H289/100),2),ABS(F289)*H289/100))),0)))),2)</f>
        <v>0</v>
      </c>
      <c r="O289" s="137"/>
      <c r="P289" s="136">
        <f>IF(J289="D",IF(H289="",0,F289),0)</f>
        <v>0</v>
      </c>
      <c r="Q289" s="137"/>
    </row>
    <row r="290" spans="1:17" customHeight="1" ht="13.2">
      <c r="A290" s="143">
        <f>+'LIQ 1'!B290</f>
        <v/>
      </c>
      <c r="B290" s="143">
        <f>+'LIQ 1'!C290</f>
        <v>0</v>
      </c>
      <c r="C290" s="144">
        <f>+'LIQ 1'!D290</f>
        <v/>
      </c>
      <c r="D290" s="143">
        <f>+'LIQ 1'!E290</f>
        <v>0</v>
      </c>
      <c r="E290" s="143">
        <f>+'LIQ 1'!F290</f>
        <v/>
      </c>
      <c r="F290" s="2">
        <f>ABS(IF(G289="D",IF(D290="D",F289+C290,-F289+C290),IF(D290="D",F289-C290,F289+C290)))</f>
        <v>155000</v>
      </c>
      <c r="G290" s="121" t="b">
        <f>IF(G289="D",IF(D290="D",IF((F289+C290)&gt;0,"D","H"),IF(D290="H",IF((F289-C290)&gt;0,"D","H"))),IF(D290="D",IF((F289-C290)&gt;0,"H","D"),IF(D290="H",IF((F289-C290)&gt;0,"H","H"))))</f>
        <v>0</v>
      </c>
      <c r="H290" s="122">
        <f>+IF(IF(E291="",$A$6-E290,E291-E290)=0,"",IF(E291="",$A$6-E290,E291-E290))</f>
        <v>44089</v>
      </c>
      <c r="I290" s="173">
        <f>+IF(D290="H",IF(E290&gt;A290,A290,E290),IF(E290&lt;A290,A290,E290))</f>
        <v/>
      </c>
      <c r="J290" t="str">
        <f>IF(I290="","",G290)</f>
        <v/>
      </c>
      <c r="K290" s="124"/>
      <c r="L290" s="136">
        <f>IF(H290="",0,(IF(G290="D",0,(F290*H290)/100)))</f>
        <v>68337950</v>
      </c>
      <c r="M290" s="136">
        <f>ROUND(IF(L290=0,(IF(H290="",0,((IF(E290&lt;$L$4,IF(ABS(F290)&lt;$N$2,0,ROUND(((ABS(F290)-$N$2)*H290)/100,2)),IF(ABS(F290)&lt;$N$4,0,ROUND(((ABS(F290)-$N$4)*H290)/100,2))))))),0),2)</f>
        <v>0</v>
      </c>
      <c r="N290" s="136">
        <f>ROUND(IF(H290="",0,((IF(L290=0,(IF(E290&lt;$L$4,IF(ABS(F290)&gt;$N$2,ROUND(($N$2*H290/100),2),ABS(F290)*H290/100),IF(ABS(F290)&gt;$N$4,ROUND(($N$4*H290/100),2),ABS(F290)*H290/100))),0)))),2)</f>
        <v>0</v>
      </c>
      <c r="O290" s="137"/>
      <c r="P290" s="136">
        <f>IF(J290="D",IF(H290="",0,F290),0)</f>
        <v>0</v>
      </c>
      <c r="Q290" s="137"/>
    </row>
    <row r="291" spans="1:17" customHeight="1" ht="13.2">
      <c r="A291" s="143">
        <f>+'LIQ 1'!B291</f>
        <v/>
      </c>
      <c r="B291" s="143">
        <f>+'LIQ 1'!C291</f>
        <v>0</v>
      </c>
      <c r="C291" s="144">
        <f>+'LIQ 1'!D291</f>
        <v/>
      </c>
      <c r="D291" s="143">
        <f>+'LIQ 1'!E291</f>
        <v>0</v>
      </c>
      <c r="E291" s="143">
        <f>+'LIQ 1'!F291</f>
        <v/>
      </c>
      <c r="F291" s="2">
        <f>ABS(IF(G290="D",IF(D291="D",F290+C291,-F290+C291),IF(D291="D",F290-C291,F290+C291)))</f>
        <v>155000</v>
      </c>
      <c r="G291" s="121" t="b">
        <f>IF(G290="D",IF(D291="D",IF((F290+C291)&gt;0,"D","H"),IF(D291="H",IF((F290-C291)&gt;0,"D","H"))),IF(D291="D",IF((F290-C291)&gt;0,"H","D"),IF(D291="H",IF((F290-C291)&gt;0,"H","H"))))</f>
        <v>0</v>
      </c>
      <c r="H291" s="122">
        <f>+IF(IF(E292="",$A$6-E291,E292-E291)=0,"",IF(E292="",$A$6-E291,E292-E291))</f>
        <v>44089</v>
      </c>
      <c r="I291" s="173">
        <f>+IF(D291="H",IF(E291&gt;A291,A291,E291),IF(E291&lt;A291,A291,E291))</f>
        <v/>
      </c>
      <c r="J291" t="str">
        <f>IF(I291="","",G291)</f>
        <v/>
      </c>
      <c r="K291" s="124"/>
      <c r="L291" s="136">
        <f>IF(H291="",0,(IF(G291="D",0,(F291*H291)/100)))</f>
        <v>68337950</v>
      </c>
      <c r="M291" s="136">
        <f>ROUND(IF(L291=0,(IF(H291="",0,((IF(E291&lt;$L$4,IF(ABS(F291)&lt;$N$2,0,ROUND(((ABS(F291)-$N$2)*H291)/100,2)),IF(ABS(F291)&lt;$N$4,0,ROUND(((ABS(F291)-$N$4)*H291)/100,2))))))),0),2)</f>
        <v>0</v>
      </c>
      <c r="N291" s="136">
        <f>ROUND(IF(H291="",0,((IF(L291=0,(IF(E291&lt;$L$4,IF(ABS(F291)&gt;$N$2,ROUND(($N$2*H291/100),2),ABS(F291)*H291/100),IF(ABS(F291)&gt;$N$4,ROUND(($N$4*H291/100),2),ABS(F291)*H291/100))),0)))),2)</f>
        <v>0</v>
      </c>
      <c r="O291" s="137"/>
      <c r="P291" s="136">
        <f>IF(J291="D",IF(H291="",0,F291),0)</f>
        <v>0</v>
      </c>
      <c r="Q291" s="137"/>
    </row>
    <row r="292" spans="1:17" customHeight="1" ht="13.2">
      <c r="A292" s="143">
        <f>+'LIQ 1'!B292</f>
        <v/>
      </c>
      <c r="B292" s="143">
        <f>+'LIQ 1'!C292</f>
        <v>0</v>
      </c>
      <c r="C292" s="144">
        <f>+'LIQ 1'!D292</f>
        <v/>
      </c>
      <c r="D292" s="143">
        <f>+'LIQ 1'!E292</f>
        <v>0</v>
      </c>
      <c r="E292" s="143">
        <f>+'LIQ 1'!F292</f>
        <v/>
      </c>
      <c r="F292" s="2">
        <f>ABS(IF(G291="D",IF(D292="D",F291+C292,-F291+C292),IF(D292="D",F291-C292,F291+C292)))</f>
        <v>155000</v>
      </c>
      <c r="G292" s="121" t="b">
        <f>IF(G291="D",IF(D292="D",IF((F291+C292)&gt;0,"D","H"),IF(D292="H",IF((F291-C292)&gt;0,"D","H"))),IF(D292="D",IF((F291-C292)&gt;0,"H","D"),IF(D292="H",IF((F291-C292)&gt;0,"H","H"))))</f>
        <v>0</v>
      </c>
      <c r="H292" s="122">
        <f>+IF(IF(E293="",$A$6-E292,E293-E292)=0,"",IF(E293="",$A$6-E292,E293-E292))</f>
        <v>44089</v>
      </c>
      <c r="I292" s="173">
        <f>+IF(D292="H",IF(E292&gt;A292,A292,E292),IF(E292&lt;A292,A292,E292))</f>
        <v/>
      </c>
      <c r="J292" t="str">
        <f>IF(I292="","",G292)</f>
        <v/>
      </c>
      <c r="K292" s="124"/>
      <c r="L292" s="136">
        <f>IF(H292="",0,(IF(G292="D",0,(F292*H292)/100)))</f>
        <v>68337950</v>
      </c>
      <c r="M292" s="136">
        <f>ROUND(IF(L292=0,(IF(H292="",0,((IF(E292&lt;$L$4,IF(ABS(F292)&lt;$N$2,0,ROUND(((ABS(F292)-$N$2)*H292)/100,2)),IF(ABS(F292)&lt;$N$4,0,ROUND(((ABS(F292)-$N$4)*H292)/100,2))))))),0),2)</f>
        <v>0</v>
      </c>
      <c r="N292" s="136">
        <f>ROUND(IF(H292="",0,((IF(L292=0,(IF(E292&lt;$L$4,IF(ABS(F292)&gt;$N$2,ROUND(($N$2*H292/100),2),ABS(F292)*H292/100),IF(ABS(F292)&gt;$N$4,ROUND(($N$4*H292/100),2),ABS(F292)*H292/100))),0)))),2)</f>
        <v>0</v>
      </c>
      <c r="O292" s="137"/>
      <c r="P292" s="136">
        <f>IF(J292="D",IF(H292="",0,F292),0)</f>
        <v>0</v>
      </c>
      <c r="Q292" s="137"/>
    </row>
    <row r="293" spans="1:17" customHeight="1" ht="13.2">
      <c r="A293" s="143">
        <f>+'LIQ 1'!B293</f>
        <v/>
      </c>
      <c r="B293" s="143">
        <f>+'LIQ 1'!C293</f>
        <v>0</v>
      </c>
      <c r="C293" s="144">
        <f>+'LIQ 1'!D293</f>
        <v/>
      </c>
      <c r="D293" s="143">
        <f>+'LIQ 1'!E293</f>
        <v>0</v>
      </c>
      <c r="E293" s="143">
        <f>+'LIQ 1'!F293</f>
        <v/>
      </c>
      <c r="F293" s="2">
        <f>ABS(IF(G292="D",IF(D293="D",F292+C293,-F292+C293),IF(D293="D",F292-C293,F292+C293)))</f>
        <v>155000</v>
      </c>
      <c r="G293" s="121" t="b">
        <f>IF(G292="D",IF(D293="D",IF((F292+C293)&gt;0,"D","H"),IF(D293="H",IF((F292-C293)&gt;0,"D","H"))),IF(D293="D",IF((F292-C293)&gt;0,"H","D"),IF(D293="H",IF((F292-C293)&gt;0,"H","H"))))</f>
        <v>0</v>
      </c>
      <c r="H293" s="122">
        <f>+IF(IF(E294="",$A$6-E293,E294-E293)=0,"",IF(E294="",$A$6-E293,E294-E293))</f>
        <v>44089</v>
      </c>
      <c r="I293" s="173">
        <f>+IF(D293="H",IF(E293&gt;A293,A293,E293),IF(E293&lt;A293,A293,E293))</f>
        <v/>
      </c>
      <c r="J293" t="str">
        <f>IF(I293="","",G293)</f>
        <v/>
      </c>
      <c r="K293" s="124"/>
      <c r="L293" s="136">
        <f>IF(H293="",0,(IF(G293="D",0,(F293*H293)/100)))</f>
        <v>68337950</v>
      </c>
      <c r="M293" s="136">
        <f>ROUND(IF(L293=0,(IF(H293="",0,((IF(E293&lt;$L$4,IF(ABS(F293)&lt;$N$2,0,ROUND(((ABS(F293)-$N$2)*H293)/100,2)),IF(ABS(F293)&lt;$N$4,0,ROUND(((ABS(F293)-$N$4)*H293)/100,2))))))),0),2)</f>
        <v>0</v>
      </c>
      <c r="N293" s="136">
        <f>ROUND(IF(H293="",0,((IF(L293=0,(IF(E293&lt;$L$4,IF(ABS(F293)&gt;$N$2,ROUND(($N$2*H293/100),2),ABS(F293)*H293/100),IF(ABS(F293)&gt;$N$4,ROUND(($N$4*H293/100),2),ABS(F293)*H293/100))),0)))),2)</f>
        <v>0</v>
      </c>
      <c r="O293" s="137"/>
      <c r="P293" s="136">
        <f>IF(J293="D",IF(H293="",0,F293),0)</f>
        <v>0</v>
      </c>
      <c r="Q293" s="137"/>
    </row>
    <row r="294" spans="1:17" customHeight="1" ht="13.2">
      <c r="A294" s="143">
        <f>+'LIQ 1'!B294</f>
        <v/>
      </c>
      <c r="B294" s="143">
        <f>+'LIQ 1'!C294</f>
        <v>0</v>
      </c>
      <c r="C294" s="144">
        <f>+'LIQ 1'!D294</f>
        <v/>
      </c>
      <c r="D294" s="143">
        <f>+'LIQ 1'!E294</f>
        <v>0</v>
      </c>
      <c r="E294" s="143">
        <f>+'LIQ 1'!F294</f>
        <v/>
      </c>
      <c r="F294" s="2">
        <f>ABS(IF(G293="D",IF(D294="D",F293+C294,-F293+C294),IF(D294="D",F293-C294,F293+C294)))</f>
        <v>155000</v>
      </c>
      <c r="G294" s="121" t="b">
        <f>IF(G293="D",IF(D294="D",IF((F293+C294)&gt;0,"D","H"),IF(D294="H",IF((F293-C294)&gt;0,"D","H"))),IF(D294="D",IF((F293-C294)&gt;0,"H","D"),IF(D294="H",IF((F293-C294)&gt;0,"H","H"))))</f>
        <v>0</v>
      </c>
      <c r="H294" s="122">
        <f>+IF(IF(E295="",$A$6-E294,E295-E294)=0,"",IF(E295="",$A$6-E294,E295-E294))</f>
        <v>44089</v>
      </c>
      <c r="I294" s="173">
        <f>+IF(D294="H",IF(E294&gt;A294,A294,E294),IF(E294&lt;A294,A294,E294))</f>
        <v/>
      </c>
      <c r="J294" t="str">
        <f>IF(I294="","",G294)</f>
        <v/>
      </c>
      <c r="K294" s="124"/>
      <c r="L294" s="136">
        <f>IF(H294="",0,(IF(G294="D",0,(F294*H294)/100)))</f>
        <v>68337950</v>
      </c>
      <c r="M294" s="136">
        <f>ROUND(IF(L294=0,(IF(H294="",0,((IF(E294&lt;$L$4,IF(ABS(F294)&lt;$N$2,0,ROUND(((ABS(F294)-$N$2)*H294)/100,2)),IF(ABS(F294)&lt;$N$4,0,ROUND(((ABS(F294)-$N$4)*H294)/100,2))))))),0),2)</f>
        <v>0</v>
      </c>
      <c r="N294" s="136">
        <f>ROUND(IF(H294="",0,((IF(L294=0,(IF(E294&lt;$L$4,IF(ABS(F294)&gt;$N$2,ROUND(($N$2*H294/100),2),ABS(F294)*H294/100),IF(ABS(F294)&gt;$N$4,ROUND(($N$4*H294/100),2),ABS(F294)*H294/100))),0)))),2)</f>
        <v>0</v>
      </c>
      <c r="O294" s="137"/>
      <c r="P294" s="136">
        <f>IF(J294="D",IF(H294="",0,F294),0)</f>
        <v>0</v>
      </c>
      <c r="Q294" s="137"/>
    </row>
    <row r="295" spans="1:17" customHeight="1" ht="13.2">
      <c r="A295" s="143">
        <f>+'LIQ 1'!B295</f>
        <v/>
      </c>
      <c r="B295" s="143">
        <f>+'LIQ 1'!C295</f>
        <v>0</v>
      </c>
      <c r="C295" s="144">
        <f>+'LIQ 1'!D295</f>
        <v/>
      </c>
      <c r="D295" s="143">
        <f>+'LIQ 1'!E295</f>
        <v>0</v>
      </c>
      <c r="E295" s="143">
        <f>+'LIQ 1'!F295</f>
        <v/>
      </c>
      <c r="F295" s="2">
        <f>ABS(IF(G294="D",IF(D295="D",F294+C295,-F294+C295),IF(D295="D",F294-C295,F294+C295)))</f>
        <v>155000</v>
      </c>
      <c r="G295" s="121" t="b">
        <f>IF(G294="D",IF(D295="D",IF((F294+C295)&gt;0,"D","H"),IF(D295="H",IF((F294-C295)&gt;0,"D","H"))),IF(D295="D",IF((F294-C295)&gt;0,"H","D"),IF(D295="H",IF((F294-C295)&gt;0,"H","H"))))</f>
        <v>0</v>
      </c>
      <c r="H295" s="122">
        <f>+IF(IF(E296="",$A$6-E295,E296-E295)=0,"",IF(E296="",$A$6-E295,E296-E295))</f>
        <v>44089</v>
      </c>
      <c r="I295" s="173">
        <f>+IF(D295="H",IF(E295&gt;A295,A295,E295),IF(E295&lt;A295,A295,E295))</f>
        <v/>
      </c>
      <c r="J295" t="str">
        <f>IF(I295="","",G295)</f>
        <v/>
      </c>
      <c r="K295" s="124"/>
      <c r="L295" s="136">
        <f>IF(H295="",0,(IF(G295="D",0,(F295*H295)/100)))</f>
        <v>68337950</v>
      </c>
      <c r="M295" s="136">
        <f>ROUND(IF(L295=0,(IF(H295="",0,((IF(E295&lt;$L$4,IF(ABS(F295)&lt;$N$2,0,ROUND(((ABS(F295)-$N$2)*H295)/100,2)),IF(ABS(F295)&lt;$N$4,0,ROUND(((ABS(F295)-$N$4)*H295)/100,2))))))),0),2)</f>
        <v>0</v>
      </c>
      <c r="N295" s="136">
        <f>ROUND(IF(H295="",0,((IF(L295=0,(IF(E295&lt;$L$4,IF(ABS(F295)&gt;$N$2,ROUND(($N$2*H295/100),2),ABS(F295)*H295/100),IF(ABS(F295)&gt;$N$4,ROUND(($N$4*H295/100),2),ABS(F295)*H295/100))),0)))),2)</f>
        <v>0</v>
      </c>
      <c r="O295" s="137"/>
      <c r="P295" s="136">
        <f>IF(J295="D",IF(H295="",0,F295),0)</f>
        <v>0</v>
      </c>
      <c r="Q295" s="137"/>
    </row>
    <row r="296" spans="1:17" customHeight="1" ht="13.2">
      <c r="A296" s="143">
        <f>+'LIQ 1'!B296</f>
        <v/>
      </c>
      <c r="B296" s="143">
        <f>+'LIQ 1'!C296</f>
        <v>0</v>
      </c>
      <c r="C296" s="144">
        <f>+'LIQ 1'!D296</f>
        <v/>
      </c>
      <c r="D296" s="143">
        <f>+'LIQ 1'!E296</f>
        <v>0</v>
      </c>
      <c r="E296" s="143">
        <f>+'LIQ 1'!F296</f>
        <v/>
      </c>
      <c r="F296" s="2">
        <f>ABS(IF(G295="D",IF(D296="D",F295+C296,-F295+C296),IF(D296="D",F295-C296,F295+C296)))</f>
        <v>155000</v>
      </c>
      <c r="G296" s="121" t="b">
        <f>IF(G295="D",IF(D296="D",IF((F295+C296)&gt;0,"D","H"),IF(D296="H",IF((F295-C296)&gt;0,"D","H"))),IF(D296="D",IF((F295-C296)&gt;0,"H","D"),IF(D296="H",IF((F295-C296)&gt;0,"H","H"))))</f>
        <v>0</v>
      </c>
      <c r="H296" s="122">
        <f>+IF(IF(E297="",$A$6-E296,E297-E296)=0,"",IF(E297="",$A$6-E296,E297-E296))</f>
        <v>44089</v>
      </c>
      <c r="I296" s="173">
        <f>+IF(D296="H",IF(E296&gt;A296,A296,E296),IF(E296&lt;A296,A296,E296))</f>
        <v/>
      </c>
      <c r="J296" t="str">
        <f>IF(I296="","",G296)</f>
        <v/>
      </c>
      <c r="K296" s="124"/>
      <c r="L296" s="136">
        <f>IF(H296="",0,(IF(G296="D",0,(F296*H296)/100)))</f>
        <v>68337950</v>
      </c>
      <c r="M296" s="136">
        <f>ROUND(IF(L296=0,(IF(H296="",0,((IF(E296&lt;$L$4,IF(ABS(F296)&lt;$N$2,0,ROUND(((ABS(F296)-$N$2)*H296)/100,2)),IF(ABS(F296)&lt;$N$4,0,ROUND(((ABS(F296)-$N$4)*H296)/100,2))))))),0),2)</f>
        <v>0</v>
      </c>
      <c r="N296" s="136">
        <f>ROUND(IF(H296="",0,((IF(L296=0,(IF(E296&lt;$L$4,IF(ABS(F296)&gt;$N$2,ROUND(($N$2*H296/100),2),ABS(F296)*H296/100),IF(ABS(F296)&gt;$N$4,ROUND(($N$4*H296/100),2),ABS(F296)*H296/100))),0)))),2)</f>
        <v>0</v>
      </c>
      <c r="O296" s="137"/>
      <c r="P296" s="136">
        <f>IF(J296="D",IF(H296="",0,F296),0)</f>
        <v>0</v>
      </c>
      <c r="Q296" s="137"/>
    </row>
    <row r="297" spans="1:17" customHeight="1" ht="13.2">
      <c r="A297" s="143">
        <f>+'LIQ 1'!B297</f>
        <v/>
      </c>
      <c r="B297" s="143">
        <f>+'LIQ 1'!C297</f>
        <v>0</v>
      </c>
      <c r="C297" s="144">
        <f>+'LIQ 1'!D297</f>
        <v/>
      </c>
      <c r="D297" s="143">
        <f>+'LIQ 1'!E297</f>
        <v>0</v>
      </c>
      <c r="E297" s="143">
        <f>+'LIQ 1'!F297</f>
        <v/>
      </c>
      <c r="F297" s="2">
        <f>ABS(IF(G296="D",IF(D297="D",F296+C297,-F296+C297),IF(D297="D",F296-C297,F296+C297)))</f>
        <v>155000</v>
      </c>
      <c r="G297" s="121" t="b">
        <f>IF(G296="D",IF(D297="D",IF((F296+C297)&gt;0,"D","H"),IF(D297="H",IF((F296-C297)&gt;0,"D","H"))),IF(D297="D",IF((F296-C297)&gt;0,"H","D"),IF(D297="H",IF((F296-C297)&gt;0,"H","H"))))</f>
        <v>0</v>
      </c>
      <c r="H297" s="122">
        <f>+IF(IF(E298="",$A$6-E297,E298-E297)=0,"",IF(E298="",$A$6-E297,E298-E297))</f>
        <v>44089</v>
      </c>
      <c r="I297" s="173">
        <f>+IF(D297="H",IF(E297&gt;A297,A297,E297),IF(E297&lt;A297,A297,E297))</f>
        <v/>
      </c>
      <c r="J297" t="str">
        <f>IF(I297="","",G297)</f>
        <v/>
      </c>
      <c r="K297" s="124"/>
      <c r="L297" s="136">
        <f>IF(H297="",0,(IF(G297="D",0,(F297*H297)/100)))</f>
        <v>68337950</v>
      </c>
      <c r="M297" s="136">
        <f>ROUND(IF(L297=0,(IF(H297="",0,((IF(E297&lt;$L$4,IF(ABS(F297)&lt;$N$2,0,ROUND(((ABS(F297)-$N$2)*H297)/100,2)),IF(ABS(F297)&lt;$N$4,0,ROUND(((ABS(F297)-$N$4)*H297)/100,2))))))),0),2)</f>
        <v>0</v>
      </c>
      <c r="N297" s="136">
        <f>ROUND(IF(H297="",0,((IF(L297=0,(IF(E297&lt;$L$4,IF(ABS(F297)&gt;$N$2,ROUND(($N$2*H297/100),2),ABS(F297)*H297/100),IF(ABS(F297)&gt;$N$4,ROUND(($N$4*H297/100),2),ABS(F297)*H297/100))),0)))),2)</f>
        <v>0</v>
      </c>
      <c r="O297" s="137"/>
      <c r="P297" s="136">
        <f>IF(J297="D",IF(H297="",0,F297),0)</f>
        <v>0</v>
      </c>
      <c r="Q297" s="137"/>
    </row>
    <row r="298" spans="1:17" customHeight="1" ht="13.2">
      <c r="A298" s="143">
        <f>+'LIQ 1'!B298</f>
        <v/>
      </c>
      <c r="B298" s="143">
        <f>+'LIQ 1'!C298</f>
        <v>0</v>
      </c>
      <c r="C298" s="144">
        <f>+'LIQ 1'!D298</f>
        <v/>
      </c>
      <c r="D298" s="143">
        <f>+'LIQ 1'!E298</f>
        <v>0</v>
      </c>
      <c r="E298" s="143">
        <f>+'LIQ 1'!F298</f>
        <v/>
      </c>
      <c r="F298" s="2">
        <f>ABS(IF(G297="D",IF(D298="D",F297+C298,-F297+C298),IF(D298="D",F297-C298,F297+C298)))</f>
        <v>155000</v>
      </c>
      <c r="G298" s="121" t="b">
        <f>IF(G297="D",IF(D298="D",IF((F297+C298)&gt;0,"D","H"),IF(D298="H",IF((F297-C298)&gt;0,"D","H"))),IF(D298="D",IF((F297-C298)&gt;0,"H","D"),IF(D298="H",IF((F297-C298)&gt;0,"H","H"))))</f>
        <v>0</v>
      </c>
      <c r="H298" s="122">
        <f>+IF(IF(E299="",$A$6-E298,E299-E298)=0,"",IF(E299="",$A$6-E298,E299-E298))</f>
        <v>44089</v>
      </c>
      <c r="I298" s="173">
        <f>+IF(D298="H",IF(E298&gt;A298,A298,E298),IF(E298&lt;A298,A298,E298))</f>
        <v/>
      </c>
      <c r="J298" t="str">
        <f>IF(I298="","",G298)</f>
        <v/>
      </c>
      <c r="K298" s="124"/>
      <c r="L298" s="136">
        <f>IF(H298="",0,(IF(G298="D",0,(F298*H298)/100)))</f>
        <v>68337950</v>
      </c>
      <c r="M298" s="136">
        <f>ROUND(IF(L298=0,(IF(H298="",0,((IF(E298&lt;$L$4,IF(ABS(F298)&lt;$N$2,0,ROUND(((ABS(F298)-$N$2)*H298)/100,2)),IF(ABS(F298)&lt;$N$4,0,ROUND(((ABS(F298)-$N$4)*H298)/100,2))))))),0),2)</f>
        <v>0</v>
      </c>
      <c r="N298" s="136">
        <f>ROUND(IF(H298="",0,((IF(L298=0,(IF(E298&lt;$L$4,IF(ABS(F298)&gt;$N$2,ROUND(($N$2*H298/100),2),ABS(F298)*H298/100),IF(ABS(F298)&gt;$N$4,ROUND(($N$4*H298/100),2),ABS(F298)*H298/100))),0)))),2)</f>
        <v>0</v>
      </c>
      <c r="O298" s="137"/>
      <c r="P298" s="136">
        <f>IF(J298="D",IF(H298="",0,F298),0)</f>
        <v>0</v>
      </c>
      <c r="Q298" s="137"/>
    </row>
    <row r="299" spans="1:17" customHeight="1" ht="13.2">
      <c r="A299" s="143">
        <f>+'LIQ 1'!B299</f>
        <v/>
      </c>
      <c r="B299" s="143">
        <f>+'LIQ 1'!C299</f>
        <v>0</v>
      </c>
      <c r="C299" s="144">
        <f>+'LIQ 1'!D299</f>
        <v/>
      </c>
      <c r="D299" s="143">
        <f>+'LIQ 1'!E299</f>
        <v>0</v>
      </c>
      <c r="E299" s="143">
        <f>+'LIQ 1'!F299</f>
        <v/>
      </c>
      <c r="F299" s="2">
        <f>ABS(IF(G298="D",IF(D299="D",F298+C299,-F298+C299),IF(D299="D",F298-C299,F298+C299)))</f>
        <v>155000</v>
      </c>
      <c r="G299" s="121" t="b">
        <f>IF(G298="D",IF(D299="D",IF((F298+C299)&gt;0,"D","H"),IF(D299="H",IF((F298-C299)&gt;0,"D","H"))),IF(D299="D",IF((F298-C299)&gt;0,"H","D"),IF(D299="H",IF((F298-C299)&gt;0,"H","H"))))</f>
        <v>0</v>
      </c>
      <c r="H299" s="122">
        <f>+IF(IF(E300="",$A$6-E299,E300-E299)=0,"",IF(E300="",$A$6-E299,E300-E299))</f>
        <v>44089</v>
      </c>
      <c r="I299" s="173">
        <f>+IF(D299="H",IF(E299&gt;A299,A299,E299),IF(E299&lt;A299,A299,E299))</f>
        <v/>
      </c>
      <c r="J299" t="str">
        <f>IF(I299="","",G299)</f>
        <v/>
      </c>
      <c r="K299" s="124"/>
      <c r="L299" s="136">
        <f>IF(H299="",0,(IF(G299="D",0,(F299*H299)/100)))</f>
        <v>68337950</v>
      </c>
      <c r="M299" s="136">
        <f>ROUND(IF(L299=0,(IF(H299="",0,((IF(E299&lt;$L$4,IF(ABS(F299)&lt;$N$2,0,ROUND(((ABS(F299)-$N$2)*H299)/100,2)),IF(ABS(F299)&lt;$N$4,0,ROUND(((ABS(F299)-$N$4)*H299)/100,2))))))),0),2)</f>
        <v>0</v>
      </c>
      <c r="N299" s="136">
        <f>ROUND(IF(H299="",0,((IF(L299=0,(IF(E299&lt;$L$4,IF(ABS(F299)&gt;$N$2,ROUND(($N$2*H299/100),2),ABS(F299)*H299/100),IF(ABS(F299)&gt;$N$4,ROUND(($N$4*H299/100),2),ABS(F299)*H299/100))),0)))),2)</f>
        <v>0</v>
      </c>
      <c r="O299" s="137"/>
      <c r="P299" s="136">
        <f>IF(J299="D",IF(H299="",0,F299),0)</f>
        <v>0</v>
      </c>
      <c r="Q299" s="137"/>
    </row>
    <row r="300" spans="1:17" customHeight="1" ht="13.2">
      <c r="A300" s="143">
        <f>+'LIQ 1'!B300</f>
        <v/>
      </c>
      <c r="B300" s="143">
        <f>+'LIQ 1'!C300</f>
        <v>0</v>
      </c>
      <c r="C300" s="144">
        <f>+'LIQ 1'!D300</f>
        <v/>
      </c>
      <c r="D300" s="143">
        <f>+'LIQ 1'!E300</f>
        <v>0</v>
      </c>
      <c r="E300" s="143">
        <f>+'LIQ 1'!F300</f>
        <v/>
      </c>
      <c r="F300" s="2">
        <f>ABS(IF(G299="D",IF(D300="D",F299+C300,-F299+C300),IF(D300="D",F299-C300,F299+C300)))</f>
        <v>155000</v>
      </c>
      <c r="G300" s="121" t="b">
        <f>IF(G299="D",IF(D300="D",IF((F299+C300)&gt;0,"D","H"),IF(D300="H",IF((F299-C300)&gt;0,"D","H"))),IF(D300="D",IF((F299-C300)&gt;0,"H","D"),IF(D300="H",IF((F299-C300)&gt;0,"H","H"))))</f>
        <v>0</v>
      </c>
      <c r="H300" s="122">
        <f>+IF(IF(E301="",$A$6-E300,E301-E300)=0,"",IF(E301="",$A$6-E300,E301-E300))</f>
        <v>44089</v>
      </c>
      <c r="I300" s="173">
        <f>+IF(D300="H",IF(E300&gt;A300,A300,E300),IF(E300&lt;A300,A300,E300))</f>
        <v/>
      </c>
      <c r="J300" t="str">
        <f>IF(I300="","",G300)</f>
        <v/>
      </c>
      <c r="K300" s="124"/>
      <c r="L300" s="136">
        <f>IF(H300="",0,(IF(G300="D",0,(F300*H300)/100)))</f>
        <v>68337950</v>
      </c>
      <c r="M300" s="136">
        <f>ROUND(IF(L300=0,(IF(H300="",0,((IF(E300&lt;$L$4,IF(ABS(F300)&lt;$N$2,0,ROUND(((ABS(F300)-$N$2)*H300)/100,2)),IF(ABS(F300)&lt;$N$4,0,ROUND(((ABS(F300)-$N$4)*H300)/100,2))))))),0),2)</f>
        <v>0</v>
      </c>
      <c r="N300" s="136">
        <f>ROUND(IF(H300="",0,((IF(L300=0,(IF(E300&lt;$L$4,IF(ABS(F300)&gt;$N$2,ROUND(($N$2*H300/100),2),ABS(F300)*H300/100),IF(ABS(F300)&gt;$N$4,ROUND(($N$4*H300/100),2),ABS(F300)*H300/100))),0)))),2)</f>
        <v>0</v>
      </c>
      <c r="O300" s="137"/>
      <c r="P300" s="136">
        <f>IF(J300="D",IF(H300="",0,F300),0)</f>
        <v>0</v>
      </c>
      <c r="Q300" s="137"/>
    </row>
    <row r="301" spans="1:17" customHeight="1" ht="13.2">
      <c r="A301" s="143">
        <f>+'LIQ 1'!B301</f>
        <v/>
      </c>
      <c r="B301" s="143">
        <f>+'LIQ 1'!C301</f>
        <v>0</v>
      </c>
      <c r="C301" s="144">
        <f>+'LIQ 1'!D301</f>
        <v/>
      </c>
      <c r="D301" s="143">
        <f>+'LIQ 1'!E301</f>
        <v>0</v>
      </c>
      <c r="E301" s="143">
        <f>+'LIQ 1'!F301</f>
        <v/>
      </c>
      <c r="F301" s="2">
        <f>ABS(IF(G300="D",IF(D301="D",F300+C301,-F300+C301),IF(D301="D",F300-C301,F300+C301)))</f>
        <v>155000</v>
      </c>
      <c r="G301" s="121" t="b">
        <f>IF(G300="D",IF(D301="D",IF((F300+C301)&gt;0,"D","H"),IF(D301="H",IF((F300-C301)&gt;0,"D","H"))),IF(D301="D",IF((F300-C301)&gt;0,"H","D"),IF(D301="H",IF((F300-C301)&gt;0,"H","H"))))</f>
        <v>0</v>
      </c>
      <c r="H301" s="122">
        <f>+IF(IF(E302="",$A$6-E301,E302-E301)=0,"",IF(E302="",$A$6-E301,E302-E301))</f>
        <v>44089</v>
      </c>
      <c r="I301" s="173">
        <f>+IF(D301="H",IF(E301&gt;A301,A301,E301),IF(E301&lt;A301,A301,E301))</f>
        <v/>
      </c>
      <c r="J301" t="str">
        <f>IF(I301="","",G301)</f>
        <v/>
      </c>
      <c r="K301" s="124"/>
      <c r="L301" s="136">
        <f>IF(H301="",0,(IF(G301="D",0,(F301*H301)/100)))</f>
        <v>68337950</v>
      </c>
      <c r="M301" s="136">
        <f>ROUND(IF(L301=0,(IF(H301="",0,((IF(E301&lt;$L$4,IF(ABS(F301)&lt;$N$2,0,ROUND(((ABS(F301)-$N$2)*H301)/100,2)),IF(ABS(F301)&lt;$N$4,0,ROUND(((ABS(F301)-$N$4)*H301)/100,2))))))),0),2)</f>
        <v>0</v>
      </c>
      <c r="N301" s="136">
        <f>ROUND(IF(H301="",0,((IF(L301=0,(IF(E301&lt;$L$4,IF(ABS(F301)&gt;$N$2,ROUND(($N$2*H301/100),2),ABS(F301)*H301/100),IF(ABS(F301)&gt;$N$4,ROUND(($N$4*H301/100),2),ABS(F301)*H301/100))),0)))),2)</f>
        <v>0</v>
      </c>
      <c r="O301" s="137"/>
      <c r="P301" s="136">
        <f>IF(J301="D",IF(H301="",0,F301),0)</f>
        <v>0</v>
      </c>
      <c r="Q301" s="137"/>
    </row>
    <row r="302" spans="1:17" customHeight="1" ht="13.2">
      <c r="A302" s="143">
        <f>+'LIQ 1'!B302</f>
        <v/>
      </c>
      <c r="B302" s="143">
        <f>+'LIQ 1'!C302</f>
        <v>0</v>
      </c>
      <c r="C302" s="144">
        <f>+'LIQ 1'!D302</f>
        <v/>
      </c>
      <c r="D302" s="143">
        <f>+'LIQ 1'!E302</f>
        <v>0</v>
      </c>
      <c r="E302" s="143">
        <f>+'LIQ 1'!F302</f>
        <v/>
      </c>
      <c r="F302" s="2">
        <f>ABS(IF(G301="D",IF(D302="D",F301+C302,-F301+C302),IF(D302="D",F301-C302,F301+C302)))</f>
        <v>155000</v>
      </c>
      <c r="G302" s="121" t="b">
        <f>IF(G301="D",IF(D302="D",IF((F301+C302)&gt;0,"D","H"),IF(D302="H",IF((F301-C302)&gt;0,"D","H"))),IF(D302="D",IF((F301-C302)&gt;0,"H","D"),IF(D302="H",IF((F301-C302)&gt;0,"H","H"))))</f>
        <v>0</v>
      </c>
      <c r="H302" s="122">
        <f>+IF(IF(E303="",$A$6-E302,E303-E302)=0,"",IF(E303="",$A$6-E302,E303-E302))</f>
        <v>44089</v>
      </c>
      <c r="I302" s="173">
        <f>+IF(D302="H",IF(E302&gt;A302,A302,E302),IF(E302&lt;A302,A302,E302))</f>
        <v/>
      </c>
      <c r="J302" t="str">
        <f>IF(I302="","",G302)</f>
        <v/>
      </c>
      <c r="K302" s="124"/>
      <c r="L302" s="136">
        <f>IF(H302="",0,(IF(G302="D",0,(F302*H302)/100)))</f>
        <v>68337950</v>
      </c>
      <c r="M302" s="136">
        <f>ROUND(IF(L302=0,(IF(H302="",0,((IF(E302&lt;$L$4,IF(ABS(F302)&lt;$N$2,0,ROUND(((ABS(F302)-$N$2)*H302)/100,2)),IF(ABS(F302)&lt;$N$4,0,ROUND(((ABS(F302)-$N$4)*H302)/100,2))))))),0),2)</f>
        <v>0</v>
      </c>
      <c r="N302" s="136">
        <f>ROUND(IF(H302="",0,((IF(L302=0,(IF(E302&lt;$L$4,IF(ABS(F302)&gt;$N$2,ROUND(($N$2*H302/100),2),ABS(F302)*H302/100),IF(ABS(F302)&gt;$N$4,ROUND(($N$4*H302/100),2),ABS(F302)*H302/100))),0)))),2)</f>
        <v>0</v>
      </c>
      <c r="O302" s="137"/>
      <c r="P302" s="136">
        <f>IF(J302="D",IF(H302="",0,F302),0)</f>
        <v>0</v>
      </c>
      <c r="Q302" s="137"/>
    </row>
    <row r="303" spans="1:17" customHeight="1" ht="13.2">
      <c r="A303" s="143">
        <f>+'LIQ 1'!B303</f>
        <v/>
      </c>
      <c r="B303" s="143">
        <f>+'LIQ 1'!C303</f>
        <v>0</v>
      </c>
      <c r="C303" s="144">
        <f>+'LIQ 1'!D303</f>
        <v/>
      </c>
      <c r="D303" s="143">
        <f>+'LIQ 1'!E303</f>
        <v>0</v>
      </c>
      <c r="E303" s="143">
        <f>+'LIQ 1'!F303</f>
        <v/>
      </c>
      <c r="F303" s="2">
        <f>ABS(IF(G302="D",IF(D303="D",F302+C303,-F302+C303),IF(D303="D",F302-C303,F302+C303)))</f>
        <v>155000</v>
      </c>
      <c r="G303" s="121" t="b">
        <f>IF(G302="D",IF(D303="D",IF((F302+C303)&gt;0,"D","H"),IF(D303="H",IF((F302-C303)&gt;0,"D","H"))),IF(D303="D",IF((F302-C303)&gt;0,"H","D"),IF(D303="H",IF((F302-C303)&gt;0,"H","H"))))</f>
        <v>0</v>
      </c>
      <c r="H303" s="122">
        <f>+IF(IF(E304="",$A$6-E303,E304-E303)=0,"",IF(E304="",$A$6-E303,E304-E303))</f>
        <v>44089</v>
      </c>
      <c r="I303" s="173">
        <f>+IF(D303="H",IF(E303&gt;A303,A303,E303),IF(E303&lt;A303,A303,E303))</f>
        <v/>
      </c>
      <c r="J303" t="str">
        <f>IF(I303="","",G303)</f>
        <v/>
      </c>
      <c r="K303" s="124"/>
      <c r="L303" s="136">
        <f>IF(H303="",0,(IF(G303="D",0,(F303*H303)/100)))</f>
        <v>68337950</v>
      </c>
      <c r="M303" s="136">
        <f>ROUND(IF(L303=0,(IF(H303="",0,((IF(E303&lt;$L$4,IF(ABS(F303)&lt;$N$2,0,ROUND(((ABS(F303)-$N$2)*H303)/100,2)),IF(ABS(F303)&lt;$N$4,0,ROUND(((ABS(F303)-$N$4)*H303)/100,2))))))),0),2)</f>
        <v>0</v>
      </c>
      <c r="N303" s="136">
        <f>ROUND(IF(H303="",0,((IF(L303=0,(IF(E303&lt;$L$4,IF(ABS(F303)&gt;$N$2,ROUND(($N$2*H303/100),2),ABS(F303)*H303/100),IF(ABS(F303)&gt;$N$4,ROUND(($N$4*H303/100),2),ABS(F303)*H303/100))),0)))),2)</f>
        <v>0</v>
      </c>
      <c r="O303" s="137"/>
      <c r="P303" s="136">
        <f>IF(J303="D",IF(H303="",0,F303),0)</f>
        <v>0</v>
      </c>
      <c r="Q303" s="137"/>
    </row>
    <row r="304" spans="1:17" customHeight="1" ht="13.2">
      <c r="A304" s="143">
        <f>+'LIQ 1'!B304</f>
        <v/>
      </c>
      <c r="B304" s="143">
        <f>+'LIQ 1'!C304</f>
        <v>0</v>
      </c>
      <c r="C304" s="144">
        <f>+'LIQ 1'!D304</f>
        <v/>
      </c>
      <c r="D304" s="143">
        <f>+'LIQ 1'!E304</f>
        <v>0</v>
      </c>
      <c r="E304" s="143">
        <f>+'LIQ 1'!F304</f>
        <v/>
      </c>
      <c r="F304" s="2">
        <f>ABS(IF(G303="D",IF(D304="D",F303+C304,-F303+C304),IF(D304="D",F303-C304,F303+C304)))</f>
        <v>155000</v>
      </c>
      <c r="G304" s="121" t="b">
        <f>IF(G303="D",IF(D304="D",IF((F303+C304)&gt;0,"D","H"),IF(D304="H",IF((F303-C304)&gt;0,"D","H"))),IF(D304="D",IF((F303-C304)&gt;0,"H","D"),IF(D304="H",IF((F303-C304)&gt;0,"H","H"))))</f>
        <v>0</v>
      </c>
      <c r="H304" s="122">
        <f>+IF(IF(E305="",$A$6-E304,E305-E304)=0,"",IF(E305="",$A$6-E304,E305-E304))</f>
        <v>44089</v>
      </c>
      <c r="I304" s="173">
        <f>+IF(D304="H",IF(E304&gt;A304,A304,E304),IF(E304&lt;A304,A304,E304))</f>
        <v/>
      </c>
      <c r="J304" t="str">
        <f>IF(I304="","",G304)</f>
        <v/>
      </c>
      <c r="K304" s="124"/>
      <c r="L304" s="136">
        <f>IF(H304="",0,(IF(G304="D",0,(F304*H304)/100)))</f>
        <v>68337950</v>
      </c>
      <c r="M304" s="136">
        <f>ROUND(IF(L304=0,(IF(H304="",0,((IF(E304&lt;$L$4,IF(ABS(F304)&lt;$N$2,0,ROUND(((ABS(F304)-$N$2)*H304)/100,2)),IF(ABS(F304)&lt;$N$4,0,ROUND(((ABS(F304)-$N$4)*H304)/100,2))))))),0),2)</f>
        <v>0</v>
      </c>
      <c r="N304" s="136">
        <f>ROUND(IF(H304="",0,((IF(L304=0,(IF(E304&lt;$L$4,IF(ABS(F304)&gt;$N$2,ROUND(($N$2*H304/100),2),ABS(F304)*H304/100),IF(ABS(F304)&gt;$N$4,ROUND(($N$4*H304/100),2),ABS(F304)*H304/100))),0)))),2)</f>
        <v>0</v>
      </c>
      <c r="O304" s="137"/>
      <c r="P304" s="136">
        <f>IF(J304="D",IF(H304="",0,F304),0)</f>
        <v>0</v>
      </c>
      <c r="Q304" s="137"/>
    </row>
    <row r="305" spans="1:17" customHeight="1" ht="13.2">
      <c r="A305" s="143">
        <f>+'LIQ 1'!B305</f>
        <v/>
      </c>
      <c r="B305" s="143">
        <f>+'LIQ 1'!C305</f>
        <v>0</v>
      </c>
      <c r="C305" s="144">
        <f>+'LIQ 1'!D305</f>
        <v/>
      </c>
      <c r="D305" s="143">
        <f>+'LIQ 1'!E305</f>
        <v>0</v>
      </c>
      <c r="E305" s="143">
        <f>+'LIQ 1'!F305</f>
        <v/>
      </c>
      <c r="F305" s="2">
        <f>ABS(IF(G304="D",IF(D305="D",F304+C305,-F304+C305),IF(D305="D",F304-C305,F304+C305)))</f>
        <v>155000</v>
      </c>
      <c r="G305" s="121" t="b">
        <f>IF(G304="D",IF(D305="D",IF((F304+C305)&gt;0,"D","H"),IF(D305="H",IF((F304-C305)&gt;0,"D","H"))),IF(D305="D",IF((F304-C305)&gt;0,"H","D"),IF(D305="H",IF((F304-C305)&gt;0,"H","H"))))</f>
        <v>0</v>
      </c>
      <c r="H305" s="122">
        <f>+IF(IF(E306="",$A$6-E305,E306-E305)=0,"",IF(E306="",$A$6-E305,E306-E305))</f>
        <v>44089</v>
      </c>
      <c r="I305" s="173">
        <f>+IF(D305="H",IF(E305&gt;A305,A305,E305),IF(E305&lt;A305,A305,E305))</f>
        <v/>
      </c>
      <c r="J305" t="str">
        <f>IF(I305="","",G305)</f>
        <v/>
      </c>
      <c r="K305" s="124"/>
      <c r="L305" s="136">
        <f>IF(H305="",0,(IF(G305="D",0,(F305*H305)/100)))</f>
        <v>68337950</v>
      </c>
      <c r="M305" s="136">
        <f>ROUND(IF(L305=0,(IF(H305="",0,((IF(E305&lt;$L$4,IF(ABS(F305)&lt;$N$2,0,ROUND(((ABS(F305)-$N$2)*H305)/100,2)),IF(ABS(F305)&lt;$N$4,0,ROUND(((ABS(F305)-$N$4)*H305)/100,2))))))),0),2)</f>
        <v>0</v>
      </c>
      <c r="N305" s="136">
        <f>ROUND(IF(H305="",0,((IF(L305=0,(IF(E305&lt;$L$4,IF(ABS(F305)&gt;$N$2,ROUND(($N$2*H305/100),2),ABS(F305)*H305/100),IF(ABS(F305)&gt;$N$4,ROUND(($N$4*H305/100),2),ABS(F305)*H305/100))),0)))),2)</f>
        <v>0</v>
      </c>
      <c r="O305" s="137"/>
      <c r="P305" s="136">
        <f>IF(J305="D",IF(H305="",0,F305),0)</f>
        <v>0</v>
      </c>
      <c r="Q305" s="137"/>
    </row>
    <row r="306" spans="1:17" customHeight="1" ht="13.2">
      <c r="A306" s="143">
        <f>+'LIQ 1'!B306</f>
        <v/>
      </c>
      <c r="B306" s="143">
        <f>+'LIQ 1'!C306</f>
        <v>0</v>
      </c>
      <c r="C306" s="144">
        <f>+'LIQ 1'!D306</f>
        <v/>
      </c>
      <c r="D306" s="143">
        <f>+'LIQ 1'!E306</f>
        <v>0</v>
      </c>
      <c r="E306" s="143">
        <f>+'LIQ 1'!F306</f>
        <v/>
      </c>
      <c r="F306" s="2">
        <f>ABS(IF(G305="D",IF(D306="D",F305+C306,-F305+C306),IF(D306="D",F305-C306,F305+C306)))</f>
        <v>155000</v>
      </c>
      <c r="G306" s="121" t="b">
        <f>IF(G305="D",IF(D306="D",IF((F305+C306)&gt;0,"D","H"),IF(D306="H",IF((F305-C306)&gt;0,"D","H"))),IF(D306="D",IF((F305-C306)&gt;0,"H","D"),IF(D306="H",IF((F305-C306)&gt;0,"H","H"))))</f>
        <v>0</v>
      </c>
      <c r="H306" s="122">
        <f>+IF(IF(E307="",$A$6-E306,E307-E306)=0,"",IF(E307="",$A$6-E306,E307-E306))</f>
        <v>44089</v>
      </c>
      <c r="I306" s="173">
        <f>+IF(D306="H",IF(E306&gt;A306,A306,E306),IF(E306&lt;A306,A306,E306))</f>
        <v/>
      </c>
      <c r="J306" t="str">
        <f>IF(I306="","",G306)</f>
        <v/>
      </c>
      <c r="K306" s="124"/>
      <c r="L306" s="136">
        <f>IF(H306="",0,(IF(G306="D",0,(F306*H306)/100)))</f>
        <v>68337950</v>
      </c>
      <c r="M306" s="136">
        <f>ROUND(IF(L306=0,(IF(H306="",0,((IF(E306&lt;$L$4,IF(ABS(F306)&lt;$N$2,0,ROUND(((ABS(F306)-$N$2)*H306)/100,2)),IF(ABS(F306)&lt;$N$4,0,ROUND(((ABS(F306)-$N$4)*H306)/100,2))))))),0),2)</f>
        <v>0</v>
      </c>
      <c r="N306" s="136">
        <f>ROUND(IF(H306="",0,((IF(L306=0,(IF(E306&lt;$L$4,IF(ABS(F306)&gt;$N$2,ROUND(($N$2*H306/100),2),ABS(F306)*H306/100),IF(ABS(F306)&gt;$N$4,ROUND(($N$4*H306/100),2),ABS(F306)*H306/100))),0)))),2)</f>
        <v>0</v>
      </c>
      <c r="O306" s="137"/>
      <c r="P306" s="136">
        <f>IF(J306="D",IF(H306="",0,F306),0)</f>
        <v>0</v>
      </c>
      <c r="Q306" s="137"/>
    </row>
    <row r="307" spans="1:17" customHeight="1" ht="13.2">
      <c r="A307" s="143">
        <f>+'LIQ 1'!B307</f>
        <v/>
      </c>
      <c r="B307" s="143">
        <f>+'LIQ 1'!C307</f>
        <v>0</v>
      </c>
      <c r="C307" s="144">
        <f>+'LIQ 1'!D307</f>
        <v/>
      </c>
      <c r="D307" s="143">
        <f>+'LIQ 1'!E307</f>
        <v>0</v>
      </c>
      <c r="E307" s="143">
        <f>+'LIQ 1'!F307</f>
        <v/>
      </c>
      <c r="F307" s="2">
        <f>ABS(IF(G306="D",IF(D307="D",F306+C307,-F306+C307),IF(D307="D",F306-C307,F306+C307)))</f>
        <v>155000</v>
      </c>
      <c r="G307" s="121" t="b">
        <f>IF(G306="D",IF(D307="D",IF((F306+C307)&gt;0,"D","H"),IF(D307="H",IF((F306-C307)&gt;0,"D","H"))),IF(D307="D",IF((F306-C307)&gt;0,"H","D"),IF(D307="H",IF((F306-C307)&gt;0,"H","H"))))</f>
        <v>0</v>
      </c>
      <c r="H307" s="122">
        <f>+IF(IF(E308="",$A$6-E307,E308-E307)=0,"",IF(E308="",$A$6-E307,E308-E307))</f>
        <v>44089</v>
      </c>
      <c r="I307" s="173">
        <f>+IF(D307="H",IF(E307&gt;A307,A307,E307),IF(E307&lt;A307,A307,E307))</f>
        <v/>
      </c>
      <c r="J307" t="str">
        <f>IF(I307="","",G307)</f>
        <v/>
      </c>
      <c r="K307" s="124"/>
      <c r="L307" s="136">
        <f>IF(H307="",0,(IF(G307="D",0,(F307*H307)/100)))</f>
        <v>68337950</v>
      </c>
      <c r="M307" s="136">
        <f>ROUND(IF(L307=0,(IF(H307="",0,((IF(E307&lt;$L$4,IF(ABS(F307)&lt;$N$2,0,ROUND(((ABS(F307)-$N$2)*H307)/100,2)),IF(ABS(F307)&lt;$N$4,0,ROUND(((ABS(F307)-$N$4)*H307)/100,2))))))),0),2)</f>
        <v>0</v>
      </c>
      <c r="N307" s="136">
        <f>ROUND(IF(H307="",0,((IF(L307=0,(IF(E307&lt;$L$4,IF(ABS(F307)&gt;$N$2,ROUND(($N$2*H307/100),2),ABS(F307)*H307/100),IF(ABS(F307)&gt;$N$4,ROUND(($N$4*H307/100),2),ABS(F307)*H307/100))),0)))),2)</f>
        <v>0</v>
      </c>
      <c r="O307" s="137"/>
      <c r="P307" s="136">
        <f>IF(J307="D",IF(H307="",0,F307),0)</f>
        <v>0</v>
      </c>
      <c r="Q307" s="137"/>
    </row>
    <row r="308" spans="1:17" customHeight="1" ht="13.2">
      <c r="A308" s="143">
        <f>+'LIQ 1'!B308</f>
        <v/>
      </c>
      <c r="B308" s="143">
        <f>+'LIQ 1'!C308</f>
        <v>0</v>
      </c>
      <c r="C308" s="144">
        <f>+'LIQ 1'!D308</f>
        <v/>
      </c>
      <c r="D308" s="143">
        <f>+'LIQ 1'!E308</f>
        <v>0</v>
      </c>
      <c r="E308" s="143">
        <f>+'LIQ 1'!F308</f>
        <v/>
      </c>
      <c r="F308" s="2">
        <f>ABS(IF(G307="D",IF(D308="D",F307+C308,-F307+C308),IF(D308="D",F307-C308,F307+C308)))</f>
        <v>155000</v>
      </c>
      <c r="G308" s="121" t="b">
        <f>IF(G307="D",IF(D308="D",IF((F307+C308)&gt;0,"D","H"),IF(D308="H",IF((F307-C308)&gt;0,"D","H"))),IF(D308="D",IF((F307-C308)&gt;0,"H","D"),IF(D308="H",IF((F307-C308)&gt;0,"H","H"))))</f>
        <v>0</v>
      </c>
      <c r="H308" s="122">
        <f>+IF(IF(E309="",$A$6-E308,E309-E308)=0,"",IF(E309="",$A$6-E308,E309-E308))</f>
        <v>44089</v>
      </c>
      <c r="I308" s="173">
        <f>+IF(D308="H",IF(E308&gt;A308,A308,E308),IF(E308&lt;A308,A308,E308))</f>
        <v/>
      </c>
      <c r="J308" t="str">
        <f>IF(I308="","",G308)</f>
        <v/>
      </c>
      <c r="K308" s="124"/>
      <c r="L308" s="136">
        <f>IF(H308="",0,(IF(G308="D",0,(F308*H308)/100)))</f>
        <v>68337950</v>
      </c>
      <c r="M308" s="136">
        <f>ROUND(IF(L308=0,(IF(H308="",0,((IF(E308&lt;$L$4,IF(ABS(F308)&lt;$N$2,0,ROUND(((ABS(F308)-$N$2)*H308)/100,2)),IF(ABS(F308)&lt;$N$4,0,ROUND(((ABS(F308)-$N$4)*H308)/100,2))))))),0),2)</f>
        <v>0</v>
      </c>
      <c r="N308" s="136">
        <f>ROUND(IF(H308="",0,((IF(L308=0,(IF(E308&lt;$L$4,IF(ABS(F308)&gt;$N$2,ROUND(($N$2*H308/100),2),ABS(F308)*H308/100),IF(ABS(F308)&gt;$N$4,ROUND(($N$4*H308/100),2),ABS(F308)*H308/100))),0)))),2)</f>
        <v>0</v>
      </c>
      <c r="O308" s="137"/>
      <c r="P308" s="136">
        <f>IF(J308="D",IF(H308="",0,F308),0)</f>
        <v>0</v>
      </c>
      <c r="Q308" s="137"/>
    </row>
    <row r="309" spans="1:17" customHeight="1" ht="13.2">
      <c r="A309" s="143">
        <f>+'LIQ 1'!B309</f>
        <v/>
      </c>
      <c r="B309" s="143">
        <f>+'LIQ 1'!C309</f>
        <v>0</v>
      </c>
      <c r="C309" s="144">
        <f>+'LIQ 1'!D309</f>
        <v/>
      </c>
      <c r="D309" s="143">
        <f>+'LIQ 1'!E309</f>
        <v>0</v>
      </c>
      <c r="E309" s="143">
        <f>+'LIQ 1'!F309</f>
        <v/>
      </c>
      <c r="F309" s="2">
        <f>ABS(IF(G308="D",IF(D309="D",F308+C309,-F308+C309),IF(D309="D",F308-C309,F308+C309)))</f>
        <v>155000</v>
      </c>
      <c r="G309" s="121" t="b">
        <f>IF(G308="D",IF(D309="D",IF((F308+C309)&gt;0,"D","H"),IF(D309="H",IF((F308-C309)&gt;0,"D","H"))),IF(D309="D",IF((F308-C309)&gt;0,"H","D"),IF(D309="H",IF((F308-C309)&gt;0,"H","H"))))</f>
        <v>0</v>
      </c>
      <c r="H309" s="122">
        <f>+IF(IF(E310="",$A$6-E309,E310-E309)=0,"",IF(E310="",$A$6-E309,E310-E309))</f>
        <v>44089</v>
      </c>
      <c r="I309" s="173">
        <f>+IF(D309="H",IF(E309&gt;A309,A309,E309),IF(E309&lt;A309,A309,E309))</f>
        <v/>
      </c>
      <c r="J309" t="str">
        <f>IF(I309="","",G309)</f>
        <v/>
      </c>
      <c r="K309" s="124"/>
      <c r="L309" s="136">
        <f>IF(H309="",0,(IF(G309="D",0,(F309*H309)/100)))</f>
        <v>68337950</v>
      </c>
      <c r="M309" s="136">
        <f>ROUND(IF(L309=0,(IF(H309="",0,((IF(E309&lt;$L$4,IF(ABS(F309)&lt;$N$2,0,ROUND(((ABS(F309)-$N$2)*H309)/100,2)),IF(ABS(F309)&lt;$N$4,0,ROUND(((ABS(F309)-$N$4)*H309)/100,2))))))),0),2)</f>
        <v>0</v>
      </c>
      <c r="N309" s="136">
        <f>ROUND(IF(H309="",0,((IF(L309=0,(IF(E309&lt;$L$4,IF(ABS(F309)&gt;$N$2,ROUND(($N$2*H309/100),2),ABS(F309)*H309/100),IF(ABS(F309)&gt;$N$4,ROUND(($N$4*H309/100),2),ABS(F309)*H309/100))),0)))),2)</f>
        <v>0</v>
      </c>
      <c r="O309" s="137"/>
      <c r="P309" s="136">
        <f>IF(J309="D",IF(H309="",0,F309),0)</f>
        <v>0</v>
      </c>
      <c r="Q309" s="137"/>
    </row>
    <row r="310" spans="1:17" customHeight="1" ht="13.2">
      <c r="A310" s="143">
        <f>+'LIQ 1'!B310</f>
        <v/>
      </c>
      <c r="B310" s="143">
        <f>+'LIQ 1'!C310</f>
        <v>0</v>
      </c>
      <c r="C310" s="144">
        <f>+'LIQ 1'!D310</f>
        <v/>
      </c>
      <c r="D310" s="143">
        <f>+'LIQ 1'!E310</f>
        <v>0</v>
      </c>
      <c r="E310" s="143">
        <f>+'LIQ 1'!F310</f>
        <v/>
      </c>
      <c r="F310" s="2">
        <f>ABS(IF(G309="D",IF(D310="D",F309+C310,-F309+C310),IF(D310="D",F309-C310,F309+C310)))</f>
        <v>155000</v>
      </c>
      <c r="G310" s="121" t="b">
        <f>IF(G309="D",IF(D310="D",IF((F309+C310)&gt;0,"D","H"),IF(D310="H",IF((F309-C310)&gt;0,"D","H"))),IF(D310="D",IF((F309-C310)&gt;0,"H","D"),IF(D310="H",IF((F309-C310)&gt;0,"H","H"))))</f>
        <v>0</v>
      </c>
      <c r="H310" s="122">
        <f>+IF(IF(E311="",$A$6-E310,E311-E310)=0,"",IF(E311="",$A$6-E310,E311-E310))</f>
        <v>44089</v>
      </c>
      <c r="I310" s="173">
        <f>+IF(D310="H",IF(E310&gt;A310,A310,E310),IF(E310&lt;A310,A310,E310))</f>
        <v/>
      </c>
      <c r="J310" t="str">
        <f>IF(I310="","",G310)</f>
        <v/>
      </c>
      <c r="K310" s="124"/>
      <c r="L310" s="136">
        <f>IF(H310="",0,(IF(G310="D",0,(F310*H310)/100)))</f>
        <v>68337950</v>
      </c>
      <c r="M310" s="136">
        <f>ROUND(IF(L310=0,(IF(H310="",0,((IF(E310&lt;$L$4,IF(ABS(F310)&lt;$N$2,0,ROUND(((ABS(F310)-$N$2)*H310)/100,2)),IF(ABS(F310)&lt;$N$4,0,ROUND(((ABS(F310)-$N$4)*H310)/100,2))))))),0),2)</f>
        <v>0</v>
      </c>
      <c r="N310" s="136">
        <f>ROUND(IF(H310="",0,((IF(L310=0,(IF(E310&lt;$L$4,IF(ABS(F310)&gt;$N$2,ROUND(($N$2*H310/100),2),ABS(F310)*H310/100),IF(ABS(F310)&gt;$N$4,ROUND(($N$4*H310/100),2),ABS(F310)*H310/100))),0)))),2)</f>
        <v>0</v>
      </c>
      <c r="O310" s="137"/>
      <c r="P310" s="136">
        <f>IF(J310="D",IF(H310="",0,F310),0)</f>
        <v>0</v>
      </c>
      <c r="Q310" s="137"/>
    </row>
    <row r="311" spans="1:17" customHeight="1" ht="13.2">
      <c r="A311" s="143">
        <f>+'LIQ 1'!B311</f>
        <v/>
      </c>
      <c r="B311" s="143">
        <f>+'LIQ 1'!C311</f>
        <v>0</v>
      </c>
      <c r="C311" s="144">
        <f>+'LIQ 1'!D311</f>
        <v/>
      </c>
      <c r="D311" s="143">
        <f>+'LIQ 1'!E311</f>
        <v>0</v>
      </c>
      <c r="E311" s="143">
        <f>+'LIQ 1'!F311</f>
        <v/>
      </c>
      <c r="F311" s="2">
        <f>ABS(IF(G310="D",IF(D311="D",F310+C311,-F310+C311),IF(D311="D",F310-C311,F310+C311)))</f>
        <v>155000</v>
      </c>
      <c r="G311" s="121" t="b">
        <f>IF(G310="D",IF(D311="D",IF((F310+C311)&gt;0,"D","H"),IF(D311="H",IF((F310-C311)&gt;0,"D","H"))),IF(D311="D",IF((F310-C311)&gt;0,"H","D"),IF(D311="H",IF((F310-C311)&gt;0,"H","H"))))</f>
        <v>0</v>
      </c>
      <c r="H311" s="122">
        <f>+IF(IF(E312="",$A$6-E311,E312-E311)=0,"",IF(E312="",$A$6-E311,E312-E311))</f>
        <v>44089</v>
      </c>
      <c r="I311" s="173">
        <f>+IF(D311="H",IF(E311&gt;A311,A311,E311),IF(E311&lt;A311,A311,E311))</f>
        <v/>
      </c>
      <c r="J311" t="str">
        <f>IF(I311="","",G311)</f>
        <v/>
      </c>
      <c r="K311" s="124"/>
      <c r="L311" s="136">
        <f>IF(H311="",0,(IF(G311="D",0,(F311*H311)/100)))</f>
        <v>68337950</v>
      </c>
      <c r="M311" s="136">
        <f>ROUND(IF(L311=0,(IF(H311="",0,((IF(E311&lt;$L$4,IF(ABS(F311)&lt;$N$2,0,ROUND(((ABS(F311)-$N$2)*H311)/100,2)),IF(ABS(F311)&lt;$N$4,0,ROUND(((ABS(F311)-$N$4)*H311)/100,2))))))),0),2)</f>
        <v>0</v>
      </c>
      <c r="N311" s="136">
        <f>ROUND(IF(H311="",0,((IF(L311=0,(IF(E311&lt;$L$4,IF(ABS(F311)&gt;$N$2,ROUND(($N$2*H311/100),2),ABS(F311)*H311/100),IF(ABS(F311)&gt;$N$4,ROUND(($N$4*H311/100),2),ABS(F311)*H311/100))),0)))),2)</f>
        <v>0</v>
      </c>
      <c r="O311" s="137"/>
      <c r="P311" s="136">
        <f>IF(J311="D",IF(H311="",0,F311),0)</f>
        <v>0</v>
      </c>
      <c r="Q311" s="137"/>
    </row>
    <row r="312" spans="1:17" customHeight="1" ht="13.2">
      <c r="A312" s="143">
        <f>+'LIQ 1'!B312</f>
        <v/>
      </c>
      <c r="B312" s="143">
        <f>+'LIQ 1'!C312</f>
        <v>0</v>
      </c>
      <c r="C312" s="144">
        <f>+'LIQ 1'!D312</f>
        <v/>
      </c>
      <c r="D312" s="143">
        <f>+'LIQ 1'!E312</f>
        <v>0</v>
      </c>
      <c r="E312" s="143">
        <f>+'LIQ 1'!F312</f>
        <v/>
      </c>
      <c r="F312" s="2">
        <f>ABS(IF(G311="D",IF(D312="D",F311+C312,-F311+C312),IF(D312="D",F311-C312,F311+C312)))</f>
        <v>155000</v>
      </c>
      <c r="G312" s="121" t="b">
        <f>IF(G311="D",IF(D312="D",IF((F311+C312)&gt;0,"D","H"),IF(D312="H",IF((F311-C312)&gt;0,"D","H"))),IF(D312="D",IF((F311-C312)&gt;0,"H","D"),IF(D312="H",IF((F311-C312)&gt;0,"H","H"))))</f>
        <v>0</v>
      </c>
      <c r="H312" s="122">
        <f>+IF(IF(E313="",$A$6-E312,E313-E312)=0,"",IF(E313="",$A$6-E312,E313-E312))</f>
        <v>44089</v>
      </c>
      <c r="I312" s="173">
        <f>+IF(D312="H",IF(E312&gt;A312,A312,E312),IF(E312&lt;A312,A312,E312))</f>
        <v/>
      </c>
      <c r="J312" t="str">
        <f>IF(I312="","",G312)</f>
        <v/>
      </c>
      <c r="K312" s="124"/>
      <c r="L312" s="136">
        <f>IF(H312="",0,(IF(G312="D",0,(F312*H312)/100)))</f>
        <v>68337950</v>
      </c>
      <c r="M312" s="136">
        <f>ROUND(IF(L312=0,(IF(H312="",0,((IF(E312&lt;$L$4,IF(ABS(F312)&lt;$N$2,0,ROUND(((ABS(F312)-$N$2)*H312)/100,2)),IF(ABS(F312)&lt;$N$4,0,ROUND(((ABS(F312)-$N$4)*H312)/100,2))))))),0),2)</f>
        <v>0</v>
      </c>
      <c r="N312" s="136">
        <f>ROUND(IF(H312="",0,((IF(L312=0,(IF(E312&lt;$L$4,IF(ABS(F312)&gt;$N$2,ROUND(($N$2*H312/100),2),ABS(F312)*H312/100),IF(ABS(F312)&gt;$N$4,ROUND(($N$4*H312/100),2),ABS(F312)*H312/100))),0)))),2)</f>
        <v>0</v>
      </c>
      <c r="O312" s="137"/>
      <c r="P312" s="136">
        <f>IF(J312="D",IF(H312="",0,F312),0)</f>
        <v>0</v>
      </c>
      <c r="Q312" s="137"/>
    </row>
    <row r="313" spans="1:17" customHeight="1" ht="13.2">
      <c r="A313" s="143">
        <f>+'LIQ 1'!B313</f>
        <v/>
      </c>
      <c r="B313" s="143">
        <f>+'LIQ 1'!C313</f>
        <v>0</v>
      </c>
      <c r="C313" s="144">
        <f>+'LIQ 1'!D313</f>
        <v/>
      </c>
      <c r="D313" s="143">
        <f>+'LIQ 1'!E313</f>
        <v>0</v>
      </c>
      <c r="E313" s="143">
        <f>+'LIQ 1'!F313</f>
        <v/>
      </c>
      <c r="F313" s="2">
        <f>ABS(IF(G312="D",IF(D313="D",F312+C313,-F312+C313),IF(D313="D",F312-C313,F312+C313)))</f>
        <v>155000</v>
      </c>
      <c r="G313" s="121" t="b">
        <f>IF(G312="D",IF(D313="D",IF((F312+C313)&gt;0,"D","H"),IF(D313="H",IF((F312-C313)&gt;0,"D","H"))),IF(D313="D",IF((F312-C313)&gt;0,"H","D"),IF(D313="H",IF((F312-C313)&gt;0,"H","H"))))</f>
        <v>0</v>
      </c>
      <c r="H313" s="122">
        <f>+IF(IF(E314="",$A$6-E313,E314-E313)=0,"",IF(E314="",$A$6-E313,E314-E313))</f>
        <v>44089</v>
      </c>
      <c r="I313" s="173">
        <f>+IF(D313="H",IF(E313&gt;A313,A313,E313),IF(E313&lt;A313,A313,E313))</f>
        <v/>
      </c>
      <c r="J313" t="str">
        <f>IF(I313="","",G313)</f>
        <v/>
      </c>
      <c r="K313" s="124"/>
      <c r="L313" s="136">
        <f>IF(H313="",0,(IF(G313="D",0,(F313*H313)/100)))</f>
        <v>68337950</v>
      </c>
      <c r="M313" s="136">
        <f>ROUND(IF(L313=0,(IF(H313="",0,((IF(E313&lt;$L$4,IF(ABS(F313)&lt;$N$2,0,ROUND(((ABS(F313)-$N$2)*H313)/100,2)),IF(ABS(F313)&lt;$N$4,0,ROUND(((ABS(F313)-$N$4)*H313)/100,2))))))),0),2)</f>
        <v>0</v>
      </c>
      <c r="N313" s="136">
        <f>ROUND(IF(H313="",0,((IF(L313=0,(IF(E313&lt;$L$4,IF(ABS(F313)&gt;$N$2,ROUND(($N$2*H313/100),2),ABS(F313)*H313/100),IF(ABS(F313)&gt;$N$4,ROUND(($N$4*H313/100),2),ABS(F313)*H313/100))),0)))),2)</f>
        <v>0</v>
      </c>
      <c r="O313" s="137"/>
      <c r="P313" s="136">
        <f>IF(J313="D",IF(H313="",0,F313),0)</f>
        <v>0</v>
      </c>
      <c r="Q313" s="137"/>
    </row>
    <row r="314" spans="1:17" customHeight="1" ht="13.2">
      <c r="A314" s="143">
        <f>+'LIQ 1'!B314</f>
        <v/>
      </c>
      <c r="B314" s="143">
        <f>+'LIQ 1'!C314</f>
        <v>0</v>
      </c>
      <c r="C314" s="144">
        <f>+'LIQ 1'!D314</f>
        <v/>
      </c>
      <c r="D314" s="143">
        <f>+'LIQ 1'!E314</f>
        <v>0</v>
      </c>
      <c r="E314" s="143">
        <f>+'LIQ 1'!F314</f>
        <v/>
      </c>
      <c r="F314" s="2">
        <f>ABS(IF(G313="D",IF(D314="D",F313+C314,-F313+C314),IF(D314="D",F313-C314,F313+C314)))</f>
        <v>155000</v>
      </c>
      <c r="G314" s="121" t="b">
        <f>IF(G313="D",IF(D314="D",IF((F313+C314)&gt;0,"D","H"),IF(D314="H",IF((F313-C314)&gt;0,"D","H"))),IF(D314="D",IF((F313-C314)&gt;0,"H","D"),IF(D314="H",IF((F313-C314)&gt;0,"H","H"))))</f>
        <v>0</v>
      </c>
      <c r="H314" s="122">
        <f>+IF(IF(E315="",$A$6-E314,E315-E314)=0,"",IF(E315="",$A$6-E314,E315-E314))</f>
        <v>44089</v>
      </c>
      <c r="I314" s="173">
        <f>+IF(D314="H",IF(E314&gt;A314,A314,E314),IF(E314&lt;A314,A314,E314))</f>
        <v/>
      </c>
      <c r="J314" t="str">
        <f>IF(I314="","",G314)</f>
        <v/>
      </c>
      <c r="K314" s="124"/>
      <c r="L314" s="136">
        <f>IF(H314="",0,(IF(G314="D",0,(F314*H314)/100)))</f>
        <v>68337950</v>
      </c>
      <c r="M314" s="136">
        <f>ROUND(IF(L314=0,(IF(H314="",0,((IF(E314&lt;$L$4,IF(ABS(F314)&lt;$N$2,0,ROUND(((ABS(F314)-$N$2)*H314)/100,2)),IF(ABS(F314)&lt;$N$4,0,ROUND(((ABS(F314)-$N$4)*H314)/100,2))))))),0),2)</f>
        <v>0</v>
      </c>
      <c r="N314" s="136">
        <f>ROUND(IF(H314="",0,((IF(L314=0,(IF(E314&lt;$L$4,IF(ABS(F314)&gt;$N$2,ROUND(($N$2*H314/100),2),ABS(F314)*H314/100),IF(ABS(F314)&gt;$N$4,ROUND(($N$4*H314/100),2),ABS(F314)*H314/100))),0)))),2)</f>
        <v>0</v>
      </c>
      <c r="O314" s="137"/>
      <c r="P314" s="136">
        <f>IF(J314="D",IF(H314="",0,F314),0)</f>
        <v>0</v>
      </c>
      <c r="Q314" s="137"/>
    </row>
    <row r="315" spans="1:17" customHeight="1" ht="13.2">
      <c r="A315" s="143">
        <f>+'LIQ 1'!B315</f>
        <v/>
      </c>
      <c r="B315" s="143">
        <f>+'LIQ 1'!C315</f>
        <v>0</v>
      </c>
      <c r="C315" s="144">
        <f>+'LIQ 1'!D315</f>
        <v/>
      </c>
      <c r="D315" s="143">
        <f>+'LIQ 1'!E315</f>
        <v>0</v>
      </c>
      <c r="E315" s="143">
        <f>+'LIQ 1'!F315</f>
        <v/>
      </c>
      <c r="F315" s="2">
        <f>ABS(IF(G314="D",IF(D315="D",F314+C315,-F314+C315),IF(D315="D",F314-C315,F314+C315)))</f>
        <v>155000</v>
      </c>
      <c r="G315" s="121" t="b">
        <f>IF(G314="D",IF(D315="D",IF((F314+C315)&gt;0,"D","H"),IF(D315="H",IF((F314-C315)&gt;0,"D","H"))),IF(D315="D",IF((F314-C315)&gt;0,"H","D"),IF(D315="H",IF((F314-C315)&gt;0,"H","H"))))</f>
        <v>0</v>
      </c>
      <c r="H315" s="122">
        <f>+IF(IF(E316="",$A$6-E315,E316-E315)=0,"",IF(E316="",$A$6-E315,E316-E315))</f>
        <v>44089</v>
      </c>
      <c r="I315" s="173">
        <f>+IF(D315="H",IF(E315&gt;A315,A315,E315),IF(E315&lt;A315,A315,E315))</f>
        <v/>
      </c>
      <c r="J315" t="str">
        <f>IF(I315="","",G315)</f>
        <v/>
      </c>
      <c r="K315" s="124"/>
      <c r="L315" s="136">
        <f>IF(H315="",0,(IF(G315="D",0,(F315*H315)/100)))</f>
        <v>68337950</v>
      </c>
      <c r="M315" s="136">
        <f>ROUND(IF(L315=0,(IF(H315="",0,((IF(E315&lt;$L$4,IF(ABS(F315)&lt;$N$2,0,ROUND(((ABS(F315)-$N$2)*H315)/100,2)),IF(ABS(F315)&lt;$N$4,0,ROUND(((ABS(F315)-$N$4)*H315)/100,2))))))),0),2)</f>
        <v>0</v>
      </c>
      <c r="N315" s="136">
        <f>ROUND(IF(H315="",0,((IF(L315=0,(IF(E315&lt;$L$4,IF(ABS(F315)&gt;$N$2,ROUND(($N$2*H315/100),2),ABS(F315)*H315/100),IF(ABS(F315)&gt;$N$4,ROUND(($N$4*H315/100),2),ABS(F315)*H315/100))),0)))),2)</f>
        <v>0</v>
      </c>
      <c r="O315" s="137"/>
      <c r="P315" s="136">
        <f>IF(J315="D",IF(H315="",0,F315),0)</f>
        <v>0</v>
      </c>
      <c r="Q315" s="137"/>
    </row>
    <row r="316" spans="1:17" customHeight="1" ht="13.2">
      <c r="A316" s="143">
        <f>+'LIQ 1'!B316</f>
        <v/>
      </c>
      <c r="B316" s="143">
        <f>+'LIQ 1'!C316</f>
        <v>0</v>
      </c>
      <c r="C316" s="144">
        <f>+'LIQ 1'!D316</f>
        <v/>
      </c>
      <c r="D316" s="143">
        <f>+'LIQ 1'!E316</f>
        <v>0</v>
      </c>
      <c r="E316" s="143">
        <f>+'LIQ 1'!F316</f>
        <v/>
      </c>
      <c r="F316" s="2">
        <f>ABS(IF(G315="D",IF(D316="D",F315+C316,-F315+C316),IF(D316="D",F315-C316,F315+C316)))</f>
        <v>155000</v>
      </c>
      <c r="G316" s="121" t="b">
        <f>IF(G315="D",IF(D316="D",IF((F315+C316)&gt;0,"D","H"),IF(D316="H",IF((F315-C316)&gt;0,"D","H"))),IF(D316="D",IF((F315-C316)&gt;0,"H","D"),IF(D316="H",IF((F315-C316)&gt;0,"H","H"))))</f>
        <v>0</v>
      </c>
      <c r="H316" s="122">
        <f>+IF(IF(E317="",$A$6-E316,E317-E316)=0,"",IF(E317="",$A$6-E316,E317-E316))</f>
        <v>44089</v>
      </c>
      <c r="I316" s="173">
        <f>+IF(D316="H",IF(E316&gt;A316,A316,E316),IF(E316&lt;A316,A316,E316))</f>
        <v/>
      </c>
      <c r="J316" t="str">
        <f>IF(I316="","",G316)</f>
        <v/>
      </c>
      <c r="K316" s="124"/>
      <c r="L316" s="136">
        <f>IF(H316="",0,(IF(G316="D",0,(F316*H316)/100)))</f>
        <v>68337950</v>
      </c>
      <c r="M316" s="136">
        <f>ROUND(IF(L316=0,(IF(H316="",0,((IF(E316&lt;$L$4,IF(ABS(F316)&lt;$N$2,0,ROUND(((ABS(F316)-$N$2)*H316)/100,2)),IF(ABS(F316)&lt;$N$4,0,ROUND(((ABS(F316)-$N$4)*H316)/100,2))))))),0),2)</f>
        <v>0</v>
      </c>
      <c r="N316" s="136">
        <f>ROUND(IF(H316="",0,((IF(L316=0,(IF(E316&lt;$L$4,IF(ABS(F316)&gt;$N$2,ROUND(($N$2*H316/100),2),ABS(F316)*H316/100),IF(ABS(F316)&gt;$N$4,ROUND(($N$4*H316/100),2),ABS(F316)*H316/100))),0)))),2)</f>
        <v>0</v>
      </c>
      <c r="O316" s="137"/>
      <c r="P316" s="136">
        <f>IF(J316="D",IF(H316="",0,F316),0)</f>
        <v>0</v>
      </c>
      <c r="Q316" s="137"/>
    </row>
    <row r="317" spans="1:17" customHeight="1" ht="13.2">
      <c r="A317" s="143">
        <f>+'LIQ 1'!B317</f>
        <v/>
      </c>
      <c r="B317" s="143">
        <f>+'LIQ 1'!C317</f>
        <v>0</v>
      </c>
      <c r="C317" s="144">
        <f>+'LIQ 1'!D317</f>
        <v/>
      </c>
      <c r="D317" s="143">
        <f>+'LIQ 1'!E317</f>
        <v>0</v>
      </c>
      <c r="E317" s="143">
        <f>+'LIQ 1'!F317</f>
        <v/>
      </c>
      <c r="F317" s="2">
        <f>ABS(IF(G316="D",IF(D317="D",F316+C317,-F316+C317),IF(D317="D",F316-C317,F316+C317)))</f>
        <v>155000</v>
      </c>
      <c r="G317" s="121" t="b">
        <f>IF(G316="D",IF(D317="D",IF((F316+C317)&gt;0,"D","H"),IF(D317="H",IF((F316-C317)&gt;0,"D","H"))),IF(D317="D",IF((F316-C317)&gt;0,"H","D"),IF(D317="H",IF((F316-C317)&gt;0,"H","H"))))</f>
        <v>0</v>
      </c>
      <c r="H317" s="122">
        <f>+IF(IF(E318="",$A$6-E317,E318-E317)=0,"",IF(E318="",$A$6-E317,E318-E317))</f>
        <v>44089</v>
      </c>
      <c r="I317" s="173">
        <f>+IF(D317="H",IF(E317&gt;A317,A317,E317),IF(E317&lt;A317,A317,E317))</f>
        <v/>
      </c>
      <c r="J317" t="str">
        <f>IF(I317="","",G317)</f>
        <v/>
      </c>
      <c r="K317" s="124"/>
      <c r="L317" s="136">
        <f>IF(H317="",0,(IF(G317="D",0,(F317*H317)/100)))</f>
        <v>68337950</v>
      </c>
      <c r="M317" s="136">
        <f>ROUND(IF(L317=0,(IF(H317="",0,((IF(E317&lt;$L$4,IF(ABS(F317)&lt;$N$2,0,ROUND(((ABS(F317)-$N$2)*H317)/100,2)),IF(ABS(F317)&lt;$N$4,0,ROUND(((ABS(F317)-$N$4)*H317)/100,2))))))),0),2)</f>
        <v>0</v>
      </c>
      <c r="N317" s="136">
        <f>ROUND(IF(H317="",0,((IF(L317=0,(IF(E317&lt;$L$4,IF(ABS(F317)&gt;$N$2,ROUND(($N$2*H317/100),2),ABS(F317)*H317/100),IF(ABS(F317)&gt;$N$4,ROUND(($N$4*H317/100),2),ABS(F317)*H317/100))),0)))),2)</f>
        <v>0</v>
      </c>
      <c r="O317" s="137"/>
      <c r="P317" s="136">
        <f>IF(J317="D",IF(H317="",0,F317),0)</f>
        <v>0</v>
      </c>
      <c r="Q317" s="137"/>
    </row>
    <row r="318" spans="1:17" customHeight="1" ht="13.2">
      <c r="A318" s="143">
        <f>+'LIQ 1'!B318</f>
        <v/>
      </c>
      <c r="B318" s="143">
        <f>+'LIQ 1'!C318</f>
        <v>0</v>
      </c>
      <c r="C318" s="144">
        <f>+'LIQ 1'!D318</f>
        <v/>
      </c>
      <c r="D318" s="143">
        <f>+'LIQ 1'!E318</f>
        <v>0</v>
      </c>
      <c r="E318" s="143">
        <f>+'LIQ 1'!F318</f>
        <v/>
      </c>
      <c r="F318" s="2">
        <f>ABS(IF(G317="D",IF(D318="D",F317+C318,-F317+C318),IF(D318="D",F317-C318,F317+C318)))</f>
        <v>155000</v>
      </c>
      <c r="G318" s="121" t="b">
        <f>IF(G317="D",IF(D318="D",IF((F317+C318)&gt;0,"D","H"),IF(D318="H",IF((F317-C318)&gt;0,"D","H"))),IF(D318="D",IF((F317-C318)&gt;0,"H","D"),IF(D318="H",IF((F317-C318)&gt;0,"H","H"))))</f>
        <v>0</v>
      </c>
      <c r="H318" s="122">
        <f>+IF(IF(E319="",$A$6-E318,E319-E318)=0,"",IF(E319="",$A$6-E318,E319-E318))</f>
        <v>44089</v>
      </c>
      <c r="I318" s="173">
        <f>+IF(D318="H",IF(E318&gt;A318,A318,E318),IF(E318&lt;A318,A318,E318))</f>
        <v/>
      </c>
      <c r="J318" t="str">
        <f>IF(I318="","",G318)</f>
        <v/>
      </c>
      <c r="K318" s="124"/>
      <c r="L318" s="136">
        <f>IF(H318="",0,(IF(G318="D",0,(F318*H318)/100)))</f>
        <v>68337950</v>
      </c>
      <c r="M318" s="136">
        <f>ROUND(IF(L318=0,(IF(H318="",0,((IF(E318&lt;$L$4,IF(ABS(F318)&lt;$N$2,0,ROUND(((ABS(F318)-$N$2)*H318)/100,2)),IF(ABS(F318)&lt;$N$4,0,ROUND(((ABS(F318)-$N$4)*H318)/100,2))))))),0),2)</f>
        <v>0</v>
      </c>
      <c r="N318" s="136">
        <f>ROUND(IF(H318="",0,((IF(L318=0,(IF(E318&lt;$L$4,IF(ABS(F318)&gt;$N$2,ROUND(($N$2*H318/100),2),ABS(F318)*H318/100),IF(ABS(F318)&gt;$N$4,ROUND(($N$4*H318/100),2),ABS(F318)*H318/100))),0)))),2)</f>
        <v>0</v>
      </c>
      <c r="O318" s="137"/>
      <c r="P318" s="136">
        <f>IF(J318="D",IF(H318="",0,F318),0)</f>
        <v>0</v>
      </c>
      <c r="Q318" s="137"/>
    </row>
    <row r="319" spans="1:17" customHeight="1" ht="13.2">
      <c r="A319" s="143">
        <f>+'LIQ 1'!B319</f>
        <v/>
      </c>
      <c r="B319" s="143">
        <f>+'LIQ 1'!C319</f>
        <v>0</v>
      </c>
      <c r="C319" s="144">
        <f>+'LIQ 1'!D319</f>
        <v/>
      </c>
      <c r="D319" s="143">
        <f>+'LIQ 1'!E319</f>
        <v>0</v>
      </c>
      <c r="E319" s="143">
        <f>+'LIQ 1'!F319</f>
        <v/>
      </c>
      <c r="F319" s="2">
        <f>ABS(IF(G318="D",IF(D319="D",F318+C319,-F318+C319),IF(D319="D",F318-C319,F318+C319)))</f>
        <v>155000</v>
      </c>
      <c r="G319" s="121" t="b">
        <f>IF(G318="D",IF(D319="D",IF((F318+C319)&gt;0,"D","H"),IF(D319="H",IF((F318-C319)&gt;0,"D","H"))),IF(D319="D",IF((F318-C319)&gt;0,"H","D"),IF(D319="H",IF((F318-C319)&gt;0,"H","H"))))</f>
        <v>0</v>
      </c>
      <c r="H319" s="122">
        <f>+IF(IF(E320="",$A$6-E319,E320-E319)=0,"",IF(E320="",$A$6-E319,E320-E319))</f>
        <v>44089</v>
      </c>
      <c r="I319" s="173">
        <f>+IF(D319="H",IF(E319&gt;A319,A319,E319),IF(E319&lt;A319,A319,E319))</f>
        <v/>
      </c>
      <c r="J319" t="str">
        <f>IF(I319="","",G319)</f>
        <v/>
      </c>
      <c r="K319" s="124"/>
      <c r="L319" s="136">
        <f>IF(H319="",0,(IF(G319="D",0,(F319*H319)/100)))</f>
        <v>68337950</v>
      </c>
      <c r="M319" s="136">
        <f>ROUND(IF(L319=0,(IF(H319="",0,((IF(E319&lt;$L$4,IF(ABS(F319)&lt;$N$2,0,ROUND(((ABS(F319)-$N$2)*H319)/100,2)),IF(ABS(F319)&lt;$N$4,0,ROUND(((ABS(F319)-$N$4)*H319)/100,2))))))),0),2)</f>
        <v>0</v>
      </c>
      <c r="N319" s="136">
        <f>ROUND(IF(H319="",0,((IF(L319=0,(IF(E319&lt;$L$4,IF(ABS(F319)&gt;$N$2,ROUND(($N$2*H319/100),2),ABS(F319)*H319/100),IF(ABS(F319)&gt;$N$4,ROUND(($N$4*H319/100),2),ABS(F319)*H319/100))),0)))),2)</f>
        <v>0</v>
      </c>
      <c r="O319" s="137"/>
      <c r="P319" s="136">
        <f>IF(J319="D",IF(H319="",0,F319),0)</f>
        <v>0</v>
      </c>
      <c r="Q319" s="137"/>
    </row>
    <row r="320" spans="1:17" customHeight="1" ht="13.2">
      <c r="A320" s="143">
        <f>+'LIQ 1'!B320</f>
        <v/>
      </c>
      <c r="B320" s="143">
        <f>+'LIQ 1'!C320</f>
        <v>0</v>
      </c>
      <c r="C320" s="144">
        <f>+'LIQ 1'!D320</f>
        <v/>
      </c>
      <c r="D320" s="143">
        <f>+'LIQ 1'!E320</f>
        <v>0</v>
      </c>
      <c r="E320" s="143">
        <f>+'LIQ 1'!F320</f>
        <v/>
      </c>
      <c r="F320" s="2">
        <f>ABS(IF(G319="D",IF(D320="D",F319+C320,-F319+C320),IF(D320="D",F319-C320,F319+C320)))</f>
        <v>155000</v>
      </c>
      <c r="G320" s="121" t="b">
        <f>IF(G319="D",IF(D320="D",IF((F319+C320)&gt;0,"D","H"),IF(D320="H",IF((F319-C320)&gt;0,"D","H"))),IF(D320="D",IF((F319-C320)&gt;0,"H","D"),IF(D320="H",IF((F319-C320)&gt;0,"H","H"))))</f>
        <v>0</v>
      </c>
      <c r="H320" s="122">
        <f>+IF(IF(E321="",$A$6-E320,E321-E320)=0,"",IF(E321="",$A$6-E320,E321-E320))</f>
        <v>44089</v>
      </c>
      <c r="I320" s="173">
        <f>+IF(D320="H",IF(E320&gt;A320,A320,E320),IF(E320&lt;A320,A320,E320))</f>
        <v/>
      </c>
      <c r="J320" t="str">
        <f>IF(I320="","",G320)</f>
        <v/>
      </c>
      <c r="K320" s="124"/>
      <c r="L320" s="136">
        <f>IF(H320="",0,(IF(G320="D",0,(F320*H320)/100)))</f>
        <v>68337950</v>
      </c>
      <c r="M320" s="136">
        <f>ROUND(IF(L320=0,(IF(H320="",0,((IF(E320&lt;$L$4,IF(ABS(F320)&lt;$N$2,0,ROUND(((ABS(F320)-$N$2)*H320)/100,2)),IF(ABS(F320)&lt;$N$4,0,ROUND(((ABS(F320)-$N$4)*H320)/100,2))))))),0),2)</f>
        <v>0</v>
      </c>
      <c r="N320" s="136">
        <f>ROUND(IF(H320="",0,((IF(L320=0,(IF(E320&lt;$L$4,IF(ABS(F320)&gt;$N$2,ROUND(($N$2*H320/100),2),ABS(F320)*H320/100),IF(ABS(F320)&gt;$N$4,ROUND(($N$4*H320/100),2),ABS(F320)*H320/100))),0)))),2)</f>
        <v>0</v>
      </c>
      <c r="O320" s="137"/>
      <c r="P320" s="136">
        <f>IF(J320="D",IF(H320="",0,F320),0)</f>
        <v>0</v>
      </c>
      <c r="Q320" s="137"/>
    </row>
    <row r="321" spans="1:17" customHeight="1" ht="13.2">
      <c r="A321" s="143">
        <f>+'LIQ 1'!B321</f>
        <v/>
      </c>
      <c r="B321" s="143">
        <f>+'LIQ 1'!C321</f>
        <v>0</v>
      </c>
      <c r="C321" s="144">
        <f>+'LIQ 1'!D321</f>
        <v/>
      </c>
      <c r="D321" s="143">
        <f>+'LIQ 1'!E321</f>
        <v>0</v>
      </c>
      <c r="E321" s="143">
        <f>+'LIQ 1'!F321</f>
        <v/>
      </c>
      <c r="F321" s="2">
        <f>ABS(IF(G320="D",IF(D321="D",F320+C321,-F320+C321),IF(D321="D",F320-C321,F320+C321)))</f>
        <v>155000</v>
      </c>
      <c r="G321" s="121" t="b">
        <f>IF(G320="D",IF(D321="D",IF((F320+C321)&gt;0,"D","H"),IF(D321="H",IF((F320-C321)&gt;0,"D","H"))),IF(D321="D",IF((F320-C321)&gt;0,"H","D"),IF(D321="H",IF((F320-C321)&gt;0,"H","H"))))</f>
        <v>0</v>
      </c>
      <c r="H321" s="122">
        <f>+IF(IF(E322="",$A$6-E321,E322-E321)=0,"",IF(E322="",$A$6-E321,E322-E321))</f>
        <v>44089</v>
      </c>
      <c r="I321" s="173">
        <f>+IF(D321="H",IF(E321&gt;A321,A321,E321),IF(E321&lt;A321,A321,E321))</f>
        <v/>
      </c>
      <c r="J321" t="str">
        <f>IF(I321="","",G321)</f>
        <v/>
      </c>
      <c r="K321" s="124"/>
      <c r="L321" s="136">
        <f>IF(H321="",0,(IF(G321="D",0,(F321*H321)/100)))</f>
        <v>68337950</v>
      </c>
      <c r="M321" s="136">
        <f>ROUND(IF(L321=0,(IF(H321="",0,((IF(E321&lt;$L$4,IF(ABS(F321)&lt;$N$2,0,ROUND(((ABS(F321)-$N$2)*H321)/100,2)),IF(ABS(F321)&lt;$N$4,0,ROUND(((ABS(F321)-$N$4)*H321)/100,2))))))),0),2)</f>
        <v>0</v>
      </c>
      <c r="N321" s="136">
        <f>ROUND(IF(H321="",0,((IF(L321=0,(IF(E321&lt;$L$4,IF(ABS(F321)&gt;$N$2,ROUND(($N$2*H321/100),2),ABS(F321)*H321/100),IF(ABS(F321)&gt;$N$4,ROUND(($N$4*H321/100),2),ABS(F321)*H321/100))),0)))),2)</f>
        <v>0</v>
      </c>
      <c r="O321" s="137"/>
      <c r="P321" s="136">
        <f>IF(J321="D",IF(H321="",0,F321),0)</f>
        <v>0</v>
      </c>
      <c r="Q321" s="137"/>
    </row>
    <row r="322" spans="1:17" customHeight="1" ht="13.2">
      <c r="A322" s="143">
        <f>+'LIQ 1'!B322</f>
        <v/>
      </c>
      <c r="B322" s="143">
        <f>+'LIQ 1'!C322</f>
        <v>0</v>
      </c>
      <c r="C322" s="144">
        <f>+'LIQ 1'!D322</f>
        <v/>
      </c>
      <c r="D322" s="143">
        <f>+'LIQ 1'!E322</f>
        <v>0</v>
      </c>
      <c r="E322" s="143">
        <f>+'LIQ 1'!F322</f>
        <v/>
      </c>
      <c r="F322" s="2">
        <f>ABS(IF(G321="D",IF(D322="D",F321+C322,-F321+C322),IF(D322="D",F321-C322,F321+C322)))</f>
        <v>155000</v>
      </c>
      <c r="G322" s="121" t="b">
        <f>IF(G321="D",IF(D322="D",IF((F321+C322)&gt;0,"D","H"),IF(D322="H",IF((F321-C322)&gt;0,"D","H"))),IF(D322="D",IF((F321-C322)&gt;0,"H","D"),IF(D322="H",IF((F321-C322)&gt;0,"H","H"))))</f>
        <v>0</v>
      </c>
      <c r="H322" s="122">
        <f>+IF(IF(E323="",$A$6-E322,E323-E322)=0,"",IF(E323="",$A$6-E322,E323-E322))</f>
        <v>44089</v>
      </c>
      <c r="I322" s="173">
        <f>+IF(D322="H",IF(E322&gt;A322,A322,E322),IF(E322&lt;A322,A322,E322))</f>
        <v/>
      </c>
      <c r="J322" t="str">
        <f>IF(I322="","",G322)</f>
        <v/>
      </c>
      <c r="K322" s="124"/>
      <c r="L322" s="136">
        <f>IF(H322="",0,(IF(G322="D",0,(F322*H322)/100)))</f>
        <v>68337950</v>
      </c>
      <c r="M322" s="136">
        <f>ROUND(IF(L322=0,(IF(H322="",0,((IF(E322&lt;$L$4,IF(ABS(F322)&lt;$N$2,0,ROUND(((ABS(F322)-$N$2)*H322)/100,2)),IF(ABS(F322)&lt;$N$4,0,ROUND(((ABS(F322)-$N$4)*H322)/100,2))))))),0),2)</f>
        <v>0</v>
      </c>
      <c r="N322" s="136">
        <f>ROUND(IF(H322="",0,((IF(L322=0,(IF(E322&lt;$L$4,IF(ABS(F322)&gt;$N$2,ROUND(($N$2*H322/100),2),ABS(F322)*H322/100),IF(ABS(F322)&gt;$N$4,ROUND(($N$4*H322/100),2),ABS(F322)*H322/100))),0)))),2)</f>
        <v>0</v>
      </c>
      <c r="O322" s="137"/>
      <c r="P322" s="136">
        <f>IF(J322="D",IF(H322="",0,F322),0)</f>
        <v>0</v>
      </c>
      <c r="Q322" s="137"/>
    </row>
    <row r="323" spans="1:17" customHeight="1" ht="13.2">
      <c r="A323" s="143">
        <f>+'LIQ 1'!B323</f>
        <v/>
      </c>
      <c r="B323" s="143">
        <f>+'LIQ 1'!C323</f>
        <v>0</v>
      </c>
      <c r="C323" s="144">
        <f>+'LIQ 1'!D323</f>
        <v/>
      </c>
      <c r="D323" s="143">
        <f>+'LIQ 1'!E323</f>
        <v>0</v>
      </c>
      <c r="E323" s="143">
        <f>+'LIQ 1'!F323</f>
        <v/>
      </c>
      <c r="F323" s="2">
        <f>ABS(IF(G322="D",IF(D323="D",F322+C323,-F322+C323),IF(D323="D",F322-C323,F322+C323)))</f>
        <v>155000</v>
      </c>
      <c r="G323" s="121" t="b">
        <f>IF(G322="D",IF(D323="D",IF((F322+C323)&gt;0,"D","H"),IF(D323="H",IF((F322-C323)&gt;0,"D","H"))),IF(D323="D",IF((F322-C323)&gt;0,"H","D"),IF(D323="H",IF((F322-C323)&gt;0,"H","H"))))</f>
        <v>0</v>
      </c>
      <c r="H323" s="122">
        <f>+IF(IF(E324="",$A$6-E323,E324-E323)=0,"",IF(E324="",$A$6-E323,E324-E323))</f>
        <v>44089</v>
      </c>
      <c r="I323" s="173">
        <f>+IF(D323="H",IF(E323&gt;A323,A323,E323),IF(E323&lt;A323,A323,E323))</f>
        <v/>
      </c>
      <c r="J323" t="str">
        <f>IF(I323="","",G323)</f>
        <v/>
      </c>
      <c r="K323" s="124"/>
      <c r="L323" s="136">
        <f>IF(H323="",0,(IF(G323="D",0,(F323*H323)/100)))</f>
        <v>68337950</v>
      </c>
      <c r="M323" s="136">
        <f>ROUND(IF(L323=0,(IF(H323="",0,((IF(E323&lt;$L$4,IF(ABS(F323)&lt;$N$2,0,ROUND(((ABS(F323)-$N$2)*H323)/100,2)),IF(ABS(F323)&lt;$N$4,0,ROUND(((ABS(F323)-$N$4)*H323)/100,2))))))),0),2)</f>
        <v>0</v>
      </c>
      <c r="N323" s="136">
        <f>ROUND(IF(H323="",0,((IF(L323=0,(IF(E323&lt;$L$4,IF(ABS(F323)&gt;$N$2,ROUND(($N$2*H323/100),2),ABS(F323)*H323/100),IF(ABS(F323)&gt;$N$4,ROUND(($N$4*H323/100),2),ABS(F323)*H323/100))),0)))),2)</f>
        <v>0</v>
      </c>
      <c r="O323" s="137"/>
      <c r="P323" s="136">
        <f>IF(J323="D",IF(H323="",0,F323),0)</f>
        <v>0</v>
      </c>
      <c r="Q323" s="137"/>
    </row>
    <row r="324" spans="1:17" customHeight="1" ht="13.2">
      <c r="A324" s="143">
        <f>+'LIQ 1'!B324</f>
        <v/>
      </c>
      <c r="B324" s="143">
        <f>+'LIQ 1'!C324</f>
        <v>0</v>
      </c>
      <c r="C324" s="144">
        <f>+'LIQ 1'!D324</f>
        <v/>
      </c>
      <c r="D324" s="143">
        <f>+'LIQ 1'!E324</f>
        <v>0</v>
      </c>
      <c r="E324" s="143">
        <f>+'LIQ 1'!F324</f>
        <v/>
      </c>
      <c r="F324" s="2">
        <f>ABS(IF(G323="D",IF(D324="D",F323+C324,-F323+C324),IF(D324="D",F323-C324,F323+C324)))</f>
        <v>155000</v>
      </c>
      <c r="G324" s="121" t="b">
        <f>IF(G323="D",IF(D324="D",IF((F323+C324)&gt;0,"D","H"),IF(D324="H",IF((F323-C324)&gt;0,"D","H"))),IF(D324="D",IF((F323-C324)&gt;0,"H","D"),IF(D324="H",IF((F323-C324)&gt;0,"H","H"))))</f>
        <v>0</v>
      </c>
      <c r="H324" s="122">
        <f>+IF(IF(E325="",$A$6-E324,E325-E324)=0,"",IF(E325="",$A$6-E324,E325-E324))</f>
        <v>44089</v>
      </c>
      <c r="I324" s="173">
        <f>+IF(D324="H",IF(E324&gt;A324,A324,E324),IF(E324&lt;A324,A324,E324))</f>
        <v/>
      </c>
      <c r="J324" t="str">
        <f>IF(I324="","",G324)</f>
        <v/>
      </c>
      <c r="K324" s="124"/>
      <c r="L324" s="136">
        <f>IF(H324="",0,(IF(G324="D",0,(F324*H324)/100)))</f>
        <v>68337950</v>
      </c>
      <c r="M324" s="136">
        <f>ROUND(IF(L324=0,(IF(H324="",0,((IF(E324&lt;$L$4,IF(ABS(F324)&lt;$N$2,0,ROUND(((ABS(F324)-$N$2)*H324)/100,2)),IF(ABS(F324)&lt;$N$4,0,ROUND(((ABS(F324)-$N$4)*H324)/100,2))))))),0),2)</f>
        <v>0</v>
      </c>
      <c r="N324" s="136">
        <f>ROUND(IF(H324="",0,((IF(L324=0,(IF(E324&lt;$L$4,IF(ABS(F324)&gt;$N$2,ROUND(($N$2*H324/100),2),ABS(F324)*H324/100),IF(ABS(F324)&gt;$N$4,ROUND(($N$4*H324/100),2),ABS(F324)*H324/100))),0)))),2)</f>
        <v>0</v>
      </c>
      <c r="O324" s="137"/>
      <c r="P324" s="136">
        <f>IF(J324="D",IF(H324="",0,F324),0)</f>
        <v>0</v>
      </c>
      <c r="Q324" s="137"/>
    </row>
    <row r="325" spans="1:17" customHeight="1" ht="13.2">
      <c r="A325" s="143">
        <f>+'LIQ 1'!B325</f>
        <v/>
      </c>
      <c r="B325" s="143">
        <f>+'LIQ 1'!C325</f>
        <v>0</v>
      </c>
      <c r="C325" s="144">
        <f>+'LIQ 1'!D325</f>
        <v/>
      </c>
      <c r="D325" s="143">
        <f>+'LIQ 1'!E325</f>
        <v>0</v>
      </c>
      <c r="E325" s="143">
        <f>+'LIQ 1'!F325</f>
        <v/>
      </c>
      <c r="F325" s="2">
        <f>ABS(IF(G324="D",IF(D325="D",F324+C325,-F324+C325),IF(D325="D",F324-C325,F324+C325)))</f>
        <v>155000</v>
      </c>
      <c r="G325" s="121" t="b">
        <f>IF(G324="D",IF(D325="D",IF((F324+C325)&gt;0,"D","H"),IF(D325="H",IF((F324-C325)&gt;0,"D","H"))),IF(D325="D",IF((F324-C325)&gt;0,"H","D"),IF(D325="H",IF((F324-C325)&gt;0,"H","H"))))</f>
        <v>0</v>
      </c>
      <c r="H325" s="122">
        <f>+IF(IF(E326="",$A$6-E325,E326-E325)=0,"",IF(E326="",$A$6-E325,E326-E325))</f>
        <v>44089</v>
      </c>
      <c r="I325" s="173">
        <f>+IF(D325="H",IF(E325&gt;A325,A325,E325),IF(E325&lt;A325,A325,E325))</f>
        <v/>
      </c>
      <c r="J325" t="str">
        <f>IF(I325="","",G325)</f>
        <v/>
      </c>
      <c r="K325" s="124"/>
      <c r="L325" s="136">
        <f>IF(H325="",0,(IF(G325="D",0,(F325*H325)/100)))</f>
        <v>68337950</v>
      </c>
      <c r="M325" s="136">
        <f>ROUND(IF(L325=0,(IF(H325="",0,((IF(E325&lt;$L$4,IF(ABS(F325)&lt;$N$2,0,ROUND(((ABS(F325)-$N$2)*H325)/100,2)),IF(ABS(F325)&lt;$N$4,0,ROUND(((ABS(F325)-$N$4)*H325)/100,2))))))),0),2)</f>
        <v>0</v>
      </c>
      <c r="N325" s="136">
        <f>ROUND(IF(H325="",0,((IF(L325=0,(IF(E325&lt;$L$4,IF(ABS(F325)&gt;$N$2,ROUND(($N$2*H325/100),2),ABS(F325)*H325/100),IF(ABS(F325)&gt;$N$4,ROUND(($N$4*H325/100),2),ABS(F325)*H325/100))),0)))),2)</f>
        <v>0</v>
      </c>
      <c r="O325" s="137"/>
      <c r="P325" s="136">
        <f>IF(J325="D",IF(H325="",0,F325),0)</f>
        <v>0</v>
      </c>
      <c r="Q325" s="137"/>
    </row>
    <row r="326" spans="1:17" customHeight="1" ht="13.2">
      <c r="A326" s="143">
        <f>+'LIQ 1'!B326</f>
        <v/>
      </c>
      <c r="B326" s="143">
        <f>+'LIQ 1'!C326</f>
        <v>0</v>
      </c>
      <c r="C326" s="144">
        <f>+'LIQ 1'!D326</f>
        <v/>
      </c>
      <c r="D326" s="143">
        <f>+'LIQ 1'!E326</f>
        <v>0</v>
      </c>
      <c r="E326" s="143">
        <f>+'LIQ 1'!F326</f>
        <v/>
      </c>
      <c r="F326" s="2">
        <f>ABS(IF(G325="D",IF(D326="D",F325+C326,-F325+C326),IF(D326="D",F325-C326,F325+C326)))</f>
        <v>155000</v>
      </c>
      <c r="G326" s="121" t="b">
        <f>IF(G325="D",IF(D326="D",IF((F325+C326)&gt;0,"D","H"),IF(D326="H",IF((F325-C326)&gt;0,"D","H"))),IF(D326="D",IF((F325-C326)&gt;0,"H","D"),IF(D326="H",IF((F325-C326)&gt;0,"H","H"))))</f>
        <v>0</v>
      </c>
      <c r="H326" s="122">
        <f>+IF(IF(E327="",$A$6-E326,E327-E326)=0,"",IF(E327="",$A$6-E326,E327-E326))</f>
        <v>44089</v>
      </c>
      <c r="I326" s="173">
        <f>+IF(D326="H",IF(E326&gt;A326,A326,E326),IF(E326&lt;A326,A326,E326))</f>
        <v/>
      </c>
      <c r="J326" t="str">
        <f>IF(I326="","",G326)</f>
        <v/>
      </c>
      <c r="K326" s="124"/>
      <c r="L326" s="136">
        <f>IF(H326="",0,(IF(G326="D",0,(F326*H326)/100)))</f>
        <v>68337950</v>
      </c>
      <c r="M326" s="136">
        <f>ROUND(IF(L326=0,(IF(H326="",0,((IF(E326&lt;$L$4,IF(ABS(F326)&lt;$N$2,0,ROUND(((ABS(F326)-$N$2)*H326)/100,2)),IF(ABS(F326)&lt;$N$4,0,ROUND(((ABS(F326)-$N$4)*H326)/100,2))))))),0),2)</f>
        <v>0</v>
      </c>
      <c r="N326" s="136">
        <f>ROUND(IF(H326="",0,((IF(L326=0,(IF(E326&lt;$L$4,IF(ABS(F326)&gt;$N$2,ROUND(($N$2*H326/100),2),ABS(F326)*H326/100),IF(ABS(F326)&gt;$N$4,ROUND(($N$4*H326/100),2),ABS(F326)*H326/100))),0)))),2)</f>
        <v>0</v>
      </c>
      <c r="O326" s="137"/>
      <c r="P326" s="136">
        <f>IF(J326="D",IF(H326="",0,F326),0)</f>
        <v>0</v>
      </c>
      <c r="Q326" s="137"/>
    </row>
    <row r="327" spans="1:17" customHeight="1" ht="13.2">
      <c r="A327" s="143">
        <f>+'LIQ 1'!B327</f>
        <v/>
      </c>
      <c r="B327" s="143">
        <f>+'LIQ 1'!C327</f>
        <v>0</v>
      </c>
      <c r="C327" s="144">
        <f>+'LIQ 1'!D327</f>
        <v/>
      </c>
      <c r="D327" s="143">
        <f>+'LIQ 1'!E327</f>
        <v>0</v>
      </c>
      <c r="E327" s="143">
        <f>+'LIQ 1'!F327</f>
        <v/>
      </c>
      <c r="F327" s="2">
        <f>ABS(IF(G326="D",IF(D327="D",F326+C327,-F326+C327),IF(D327="D",F326-C327,F326+C327)))</f>
        <v>155000</v>
      </c>
      <c r="G327" s="121" t="b">
        <f>IF(G326="D",IF(D327="D",IF((F326+C327)&gt;0,"D","H"),IF(D327="H",IF((F326-C327)&gt;0,"D","H"))),IF(D327="D",IF((F326-C327)&gt;0,"H","D"),IF(D327="H",IF((F326-C327)&gt;0,"H","H"))))</f>
        <v>0</v>
      </c>
      <c r="H327" s="122">
        <f>+IF(IF(E328="",$A$6-E327,E328-E327)=0,"",IF(E328="",$A$6-E327,E328-E327))</f>
        <v>44089</v>
      </c>
      <c r="I327" s="173">
        <f>+IF(D327="H",IF(E327&gt;A327,A327,E327),IF(E327&lt;A327,A327,E327))</f>
        <v/>
      </c>
      <c r="J327" t="str">
        <f>IF(I327="","",G327)</f>
        <v/>
      </c>
      <c r="K327" s="124"/>
      <c r="L327" s="136">
        <f>IF(H327="",0,(IF(G327="D",0,(F327*H327)/100)))</f>
        <v>68337950</v>
      </c>
      <c r="M327" s="136">
        <f>ROUND(IF(L327=0,(IF(H327="",0,((IF(E327&lt;$L$4,IF(ABS(F327)&lt;$N$2,0,ROUND(((ABS(F327)-$N$2)*H327)/100,2)),IF(ABS(F327)&lt;$N$4,0,ROUND(((ABS(F327)-$N$4)*H327)/100,2))))))),0),2)</f>
        <v>0</v>
      </c>
      <c r="N327" s="136">
        <f>ROUND(IF(H327="",0,((IF(L327=0,(IF(E327&lt;$L$4,IF(ABS(F327)&gt;$N$2,ROUND(($N$2*H327/100),2),ABS(F327)*H327/100),IF(ABS(F327)&gt;$N$4,ROUND(($N$4*H327/100),2),ABS(F327)*H327/100))),0)))),2)</f>
        <v>0</v>
      </c>
      <c r="O327" s="137"/>
      <c r="P327" s="136">
        <f>IF(J327="D",IF(H327="",0,F327),0)</f>
        <v>0</v>
      </c>
      <c r="Q327" s="137"/>
    </row>
    <row r="328" spans="1:17" customHeight="1" ht="13.2">
      <c r="A328" s="143">
        <f>+'LIQ 1'!B328</f>
        <v/>
      </c>
      <c r="B328" s="143">
        <f>+'LIQ 1'!C328</f>
        <v>0</v>
      </c>
      <c r="C328" s="144">
        <f>+'LIQ 1'!D328</f>
        <v/>
      </c>
      <c r="D328" s="143">
        <f>+'LIQ 1'!E328</f>
        <v>0</v>
      </c>
      <c r="E328" s="143">
        <f>+'LIQ 1'!F328</f>
        <v/>
      </c>
      <c r="F328" s="2">
        <f>ABS(IF(G327="D",IF(D328="D",F327+C328,-F327+C328),IF(D328="D",F327-C328,F327+C328)))</f>
        <v>155000</v>
      </c>
      <c r="G328" s="121" t="b">
        <f>IF(G327="D",IF(D328="D",IF((F327+C328)&gt;0,"D","H"),IF(D328="H",IF((F327-C328)&gt;0,"D","H"))),IF(D328="D",IF((F327-C328)&gt;0,"H","D"),IF(D328="H",IF((F327-C328)&gt;0,"H","H"))))</f>
        <v>0</v>
      </c>
      <c r="H328" s="122">
        <f>+IF(IF(E329="",$A$6-E328,E329-E328)=0,"",IF(E329="",$A$6-E328,E329-E328))</f>
        <v>44089</v>
      </c>
      <c r="I328" s="173">
        <f>+IF(D328="H",IF(E328&gt;A328,A328,E328),IF(E328&lt;A328,A328,E328))</f>
        <v/>
      </c>
      <c r="J328" t="str">
        <f>IF(I328="","",G328)</f>
        <v/>
      </c>
      <c r="K328" s="124"/>
      <c r="L328" s="136">
        <f>IF(H328="",0,(IF(G328="D",0,(F328*H328)/100)))</f>
        <v>68337950</v>
      </c>
      <c r="M328" s="136">
        <f>ROUND(IF(L328=0,(IF(H328="",0,((IF(E328&lt;$L$4,IF(ABS(F328)&lt;$N$2,0,ROUND(((ABS(F328)-$N$2)*H328)/100,2)),IF(ABS(F328)&lt;$N$4,0,ROUND(((ABS(F328)-$N$4)*H328)/100,2))))))),0),2)</f>
        <v>0</v>
      </c>
      <c r="N328" s="136">
        <f>ROUND(IF(H328="",0,((IF(L328=0,(IF(E328&lt;$L$4,IF(ABS(F328)&gt;$N$2,ROUND(($N$2*H328/100),2),ABS(F328)*H328/100),IF(ABS(F328)&gt;$N$4,ROUND(($N$4*H328/100),2),ABS(F328)*H328/100))),0)))),2)</f>
        <v>0</v>
      </c>
      <c r="O328" s="137"/>
      <c r="P328" s="136">
        <f>IF(J328="D",IF(H328="",0,F328),0)</f>
        <v>0</v>
      </c>
      <c r="Q328" s="137"/>
    </row>
    <row r="329" spans="1:17" customHeight="1" ht="13.2">
      <c r="A329" s="143">
        <f>+'LIQ 1'!B329</f>
        <v/>
      </c>
      <c r="B329" s="143">
        <f>+'LIQ 1'!C329</f>
        <v>0</v>
      </c>
      <c r="C329" s="144">
        <f>+'LIQ 1'!D329</f>
        <v/>
      </c>
      <c r="D329" s="143">
        <f>+'LIQ 1'!E329</f>
        <v>0</v>
      </c>
      <c r="E329" s="143">
        <f>+'LIQ 1'!F329</f>
        <v/>
      </c>
      <c r="F329" s="2">
        <f>ABS(IF(G328="D",IF(D329="D",F328+C329,-F328+C329),IF(D329="D",F328-C329,F328+C329)))</f>
        <v>155000</v>
      </c>
      <c r="G329" s="121" t="b">
        <f>IF(G328="D",IF(D329="D",IF((F328+C329)&gt;0,"D","H"),IF(D329="H",IF((F328-C329)&gt;0,"D","H"))),IF(D329="D",IF((F328-C329)&gt;0,"H","D"),IF(D329="H",IF((F328-C329)&gt;0,"H","H"))))</f>
        <v>0</v>
      </c>
      <c r="H329" s="122">
        <f>+IF(IF(E330="",$A$6-E329,E330-E329)=0,"",IF(E330="",$A$6-E329,E330-E329))</f>
        <v>44089</v>
      </c>
      <c r="I329" s="173">
        <f>+IF(D329="H",IF(E329&gt;A329,A329,E329),IF(E329&lt;A329,A329,E329))</f>
        <v/>
      </c>
      <c r="J329" t="str">
        <f>IF(I329="","",G329)</f>
        <v/>
      </c>
      <c r="K329" s="124"/>
      <c r="L329" s="136">
        <f>IF(H329="",0,(IF(G329="D",0,(F329*H329)/100)))</f>
        <v>68337950</v>
      </c>
      <c r="M329" s="136">
        <f>ROUND(IF(L329=0,(IF(H329="",0,((IF(E329&lt;$L$4,IF(ABS(F329)&lt;$N$2,0,ROUND(((ABS(F329)-$N$2)*H329)/100,2)),IF(ABS(F329)&lt;$N$4,0,ROUND(((ABS(F329)-$N$4)*H329)/100,2))))))),0),2)</f>
        <v>0</v>
      </c>
      <c r="N329" s="136">
        <f>ROUND(IF(H329="",0,((IF(L329=0,(IF(E329&lt;$L$4,IF(ABS(F329)&gt;$N$2,ROUND(($N$2*H329/100),2),ABS(F329)*H329/100),IF(ABS(F329)&gt;$N$4,ROUND(($N$4*H329/100),2),ABS(F329)*H329/100))),0)))),2)</f>
        <v>0</v>
      </c>
      <c r="O329" s="137"/>
      <c r="P329" s="136">
        <f>IF(J329="D",IF(H329="",0,F329),0)</f>
        <v>0</v>
      </c>
      <c r="Q329" s="137"/>
    </row>
    <row r="330" spans="1:17" customHeight="1" ht="13.2">
      <c r="A330" s="143">
        <f>+'LIQ 1'!B330</f>
        <v/>
      </c>
      <c r="B330" s="143">
        <f>+'LIQ 1'!C330</f>
        <v>0</v>
      </c>
      <c r="C330" s="144">
        <f>+'LIQ 1'!D330</f>
        <v/>
      </c>
      <c r="D330" s="143">
        <f>+'LIQ 1'!E330</f>
        <v>0</v>
      </c>
      <c r="E330" s="143">
        <f>+'LIQ 1'!F330</f>
        <v/>
      </c>
      <c r="F330" s="2">
        <f>ABS(IF(G329="D",IF(D330="D",F329+C330,-F329+C330),IF(D330="D",F329-C330,F329+C330)))</f>
        <v>155000</v>
      </c>
      <c r="G330" s="121" t="b">
        <f>IF(G329="D",IF(D330="D",IF((F329+C330)&gt;0,"D","H"),IF(D330="H",IF((F329-C330)&gt;0,"D","H"))),IF(D330="D",IF((F329-C330)&gt;0,"H","D"),IF(D330="H",IF((F329-C330)&gt;0,"H","H"))))</f>
        <v>0</v>
      </c>
      <c r="H330" s="122">
        <f>+IF(IF(E331="",$A$6-E330,E331-E330)=0,"",IF(E331="",$A$6-E330,E331-E330))</f>
        <v>44089</v>
      </c>
      <c r="I330" s="173">
        <f>+IF(D330="H",IF(E330&gt;A330,A330,E330),IF(E330&lt;A330,A330,E330))</f>
        <v/>
      </c>
      <c r="J330" t="str">
        <f>IF(I330="","",G330)</f>
        <v/>
      </c>
      <c r="K330" s="124"/>
      <c r="L330" s="136">
        <f>IF(H330="",0,(IF(G330="D",0,(F330*H330)/100)))</f>
        <v>68337950</v>
      </c>
      <c r="M330" s="136">
        <f>ROUND(IF(L330=0,(IF(H330="",0,((IF(E330&lt;$L$4,IF(ABS(F330)&lt;$N$2,0,ROUND(((ABS(F330)-$N$2)*H330)/100,2)),IF(ABS(F330)&lt;$N$4,0,ROUND(((ABS(F330)-$N$4)*H330)/100,2))))))),0),2)</f>
        <v>0</v>
      </c>
      <c r="N330" s="136">
        <f>ROUND(IF(H330="",0,((IF(L330=0,(IF(E330&lt;$L$4,IF(ABS(F330)&gt;$N$2,ROUND(($N$2*H330/100),2),ABS(F330)*H330/100),IF(ABS(F330)&gt;$N$4,ROUND(($N$4*H330/100),2),ABS(F330)*H330/100))),0)))),2)</f>
        <v>0</v>
      </c>
      <c r="O330" s="137"/>
      <c r="P330" s="136">
        <f>IF(J330="D",IF(H330="",0,F330),0)</f>
        <v>0</v>
      </c>
      <c r="Q330" s="137"/>
    </row>
    <row r="331" spans="1:17" customHeight="1" ht="13.2">
      <c r="A331" s="143">
        <f>+'LIQ 1'!B331</f>
        <v/>
      </c>
      <c r="B331" s="143">
        <f>+'LIQ 1'!C331</f>
        <v>0</v>
      </c>
      <c r="C331" s="144">
        <f>+'LIQ 1'!D331</f>
        <v/>
      </c>
      <c r="D331" s="143">
        <f>+'LIQ 1'!E331</f>
        <v>0</v>
      </c>
      <c r="E331" s="143">
        <f>+'LIQ 1'!F331</f>
        <v/>
      </c>
      <c r="F331" s="2">
        <f>ABS(IF(G330="D",IF(D331="D",F330+C331,-F330+C331),IF(D331="D",F330-C331,F330+C331)))</f>
        <v>155000</v>
      </c>
      <c r="G331" s="121" t="b">
        <f>IF(G330="D",IF(D331="D",IF((F330+C331)&gt;0,"D","H"),IF(D331="H",IF((F330-C331)&gt;0,"D","H"))),IF(D331="D",IF((F330-C331)&gt;0,"H","D"),IF(D331="H",IF((F330-C331)&gt;0,"H","H"))))</f>
        <v>0</v>
      </c>
      <c r="H331" s="122">
        <f>+IF(IF(E332="",$A$6-E331,E332-E331)=0,"",IF(E332="",$A$6-E331,E332-E331))</f>
        <v>44089</v>
      </c>
      <c r="I331" s="173">
        <f>+IF(D331="H",IF(E331&gt;A331,A331,E331),IF(E331&lt;A331,A331,E331))</f>
        <v/>
      </c>
      <c r="J331" t="str">
        <f>IF(I331="","",G331)</f>
        <v/>
      </c>
      <c r="K331" s="124"/>
      <c r="L331" s="136">
        <f>IF(H331="",0,(IF(G331="D",0,(F331*H331)/100)))</f>
        <v>68337950</v>
      </c>
      <c r="M331" s="136">
        <f>ROUND(IF(L331=0,(IF(H331="",0,((IF(E331&lt;$L$4,IF(ABS(F331)&lt;$N$2,0,ROUND(((ABS(F331)-$N$2)*H331)/100,2)),IF(ABS(F331)&lt;$N$4,0,ROUND(((ABS(F331)-$N$4)*H331)/100,2))))))),0),2)</f>
        <v>0</v>
      </c>
      <c r="N331" s="136">
        <f>ROUND(IF(H331="",0,((IF(L331=0,(IF(E331&lt;$L$4,IF(ABS(F331)&gt;$N$2,ROUND(($N$2*H331/100),2),ABS(F331)*H331/100),IF(ABS(F331)&gt;$N$4,ROUND(($N$4*H331/100),2),ABS(F331)*H331/100))),0)))),2)</f>
        <v>0</v>
      </c>
      <c r="O331" s="137"/>
      <c r="P331" s="136">
        <f>IF(J331="D",IF(H331="",0,F331),0)</f>
        <v>0</v>
      </c>
      <c r="Q331" s="137"/>
    </row>
    <row r="332" spans="1:17" customHeight="1" ht="13.2">
      <c r="A332" s="143">
        <f>+'LIQ 1'!B332</f>
        <v/>
      </c>
      <c r="B332" s="143">
        <f>+'LIQ 1'!C332</f>
        <v>0</v>
      </c>
      <c r="C332" s="144">
        <f>+'LIQ 1'!D332</f>
        <v/>
      </c>
      <c r="D332" s="143">
        <f>+'LIQ 1'!E332</f>
        <v>0</v>
      </c>
      <c r="E332" s="143">
        <f>+'LIQ 1'!F332</f>
        <v/>
      </c>
      <c r="F332" s="2">
        <f>ABS(IF(G331="D",IF(D332="D",F331+C332,-F331+C332),IF(D332="D",F331-C332,F331+C332)))</f>
        <v>155000</v>
      </c>
      <c r="G332" s="121" t="b">
        <f>IF(G331="D",IF(D332="D",IF((F331+C332)&gt;0,"D","H"),IF(D332="H",IF((F331-C332)&gt;0,"D","H"))),IF(D332="D",IF((F331-C332)&gt;0,"H","D"),IF(D332="H",IF((F331-C332)&gt;0,"H","H"))))</f>
        <v>0</v>
      </c>
      <c r="H332" s="122">
        <f>+IF(IF(E333="",$A$6-E332,E333-E332)=0,"",IF(E333="",$A$6-E332,E333-E332))</f>
        <v>44089</v>
      </c>
      <c r="I332" s="173">
        <f>+IF(D332="H",IF(E332&gt;A332,A332,E332),IF(E332&lt;A332,A332,E332))</f>
        <v/>
      </c>
      <c r="J332" t="str">
        <f>IF(I332="","",G332)</f>
        <v/>
      </c>
      <c r="K332" s="124"/>
      <c r="L332" s="136">
        <f>IF(H332="",0,(IF(G332="D",0,(F332*H332)/100)))</f>
        <v>68337950</v>
      </c>
      <c r="M332" s="136">
        <f>ROUND(IF(L332=0,(IF(H332="",0,((IF(E332&lt;$L$4,IF(ABS(F332)&lt;$N$2,0,ROUND(((ABS(F332)-$N$2)*H332)/100,2)),IF(ABS(F332)&lt;$N$4,0,ROUND(((ABS(F332)-$N$4)*H332)/100,2))))))),0),2)</f>
        <v>0</v>
      </c>
      <c r="N332" s="136">
        <f>ROUND(IF(H332="",0,((IF(L332=0,(IF(E332&lt;$L$4,IF(ABS(F332)&gt;$N$2,ROUND(($N$2*H332/100),2),ABS(F332)*H332/100),IF(ABS(F332)&gt;$N$4,ROUND(($N$4*H332/100),2),ABS(F332)*H332/100))),0)))),2)</f>
        <v>0</v>
      </c>
      <c r="O332" s="137"/>
      <c r="P332" s="136">
        <f>IF(J332="D",IF(H332="",0,F332),0)</f>
        <v>0</v>
      </c>
      <c r="Q332" s="137"/>
    </row>
    <row r="333" spans="1:17" customHeight="1" ht="13.2">
      <c r="A333" s="143">
        <f>+'LIQ 1'!B333</f>
        <v/>
      </c>
      <c r="B333" s="143">
        <f>+'LIQ 1'!C333</f>
        <v>0</v>
      </c>
      <c r="C333" s="144">
        <f>+'LIQ 1'!D333</f>
        <v/>
      </c>
      <c r="D333" s="143">
        <f>+'LIQ 1'!E333</f>
        <v>0</v>
      </c>
      <c r="E333" s="143">
        <f>+'LIQ 1'!F333</f>
        <v/>
      </c>
      <c r="F333" s="2">
        <f>ABS(IF(G332="D",IF(D333="D",F332+C333,-F332+C333),IF(D333="D",F332-C333,F332+C333)))</f>
        <v>155000</v>
      </c>
      <c r="G333" s="121" t="b">
        <f>IF(G332="D",IF(D333="D",IF((F332+C333)&gt;0,"D","H"),IF(D333="H",IF((F332-C333)&gt;0,"D","H"))),IF(D333="D",IF((F332-C333)&gt;0,"H","D"),IF(D333="H",IF((F332-C333)&gt;0,"H","H"))))</f>
        <v>0</v>
      </c>
      <c r="H333" s="122">
        <f>+IF(IF(E334="",$A$6-E333,E334-E333)=0,"",IF(E334="",$A$6-E333,E334-E333))</f>
        <v>44089</v>
      </c>
      <c r="I333" s="173">
        <f>+IF(D333="H",IF(E333&gt;A333,A333,E333),IF(E333&lt;A333,A333,E333))</f>
        <v/>
      </c>
      <c r="J333" t="str">
        <f>IF(I333="","",G333)</f>
        <v/>
      </c>
      <c r="K333" s="124"/>
      <c r="L333" s="136">
        <f>IF(H333="",0,(IF(G333="D",0,(F333*H333)/100)))</f>
        <v>68337950</v>
      </c>
      <c r="M333" s="136">
        <f>ROUND(IF(L333=0,(IF(H333="",0,((IF(E333&lt;$L$4,IF(ABS(F333)&lt;$N$2,0,ROUND(((ABS(F333)-$N$2)*H333)/100,2)),IF(ABS(F333)&lt;$N$4,0,ROUND(((ABS(F333)-$N$4)*H333)/100,2))))))),0),2)</f>
        <v>0</v>
      </c>
      <c r="N333" s="136">
        <f>ROUND(IF(H333="",0,((IF(L333=0,(IF(E333&lt;$L$4,IF(ABS(F333)&gt;$N$2,ROUND(($N$2*H333/100),2),ABS(F333)*H333/100),IF(ABS(F333)&gt;$N$4,ROUND(($N$4*H333/100),2),ABS(F333)*H333/100))),0)))),2)</f>
        <v>0</v>
      </c>
      <c r="O333" s="137"/>
      <c r="P333" s="136">
        <f>IF(J333="D",IF(H333="",0,F333),0)</f>
        <v>0</v>
      </c>
      <c r="Q333" s="137"/>
    </row>
    <row r="334" spans="1:17" customHeight="1" ht="13.2">
      <c r="A334" s="143">
        <f>+'LIQ 1'!B334</f>
        <v/>
      </c>
      <c r="B334" s="143">
        <f>+'LIQ 1'!C334</f>
        <v>0</v>
      </c>
      <c r="C334" s="144">
        <f>+'LIQ 1'!D334</f>
        <v/>
      </c>
      <c r="D334" s="143">
        <f>+'LIQ 1'!E334</f>
        <v>0</v>
      </c>
      <c r="E334" s="143">
        <f>+'LIQ 1'!F334</f>
        <v/>
      </c>
      <c r="F334" s="2">
        <f>ABS(IF(G333="D",IF(D334="D",F333+C334,-F333+C334),IF(D334="D",F333-C334,F333+C334)))</f>
        <v>155000</v>
      </c>
      <c r="G334" s="121" t="b">
        <f>IF(G333="D",IF(D334="D",IF((F333+C334)&gt;0,"D","H"),IF(D334="H",IF((F333-C334)&gt;0,"D","H"))),IF(D334="D",IF((F333-C334)&gt;0,"H","D"),IF(D334="H",IF((F333-C334)&gt;0,"H","H"))))</f>
        <v>0</v>
      </c>
      <c r="H334" s="122">
        <f>+IF(IF(E335="",$A$6-E334,E335-E334)=0,"",IF(E335="",$A$6-E334,E335-E334))</f>
        <v>44089</v>
      </c>
      <c r="I334" s="173">
        <f>+IF(D334="H",IF(E334&gt;A334,A334,E334),IF(E334&lt;A334,A334,E334))</f>
        <v/>
      </c>
      <c r="J334" t="str">
        <f>IF(I334="","",G334)</f>
        <v/>
      </c>
      <c r="K334" s="124"/>
      <c r="L334" s="136">
        <f>IF(H334="",0,(IF(G334="D",0,(F334*H334)/100)))</f>
        <v>68337950</v>
      </c>
      <c r="M334" s="136">
        <f>ROUND(IF(L334=0,(IF(H334="",0,((IF(E334&lt;$L$4,IF(ABS(F334)&lt;$N$2,0,ROUND(((ABS(F334)-$N$2)*H334)/100,2)),IF(ABS(F334)&lt;$N$4,0,ROUND(((ABS(F334)-$N$4)*H334)/100,2))))))),0),2)</f>
        <v>0</v>
      </c>
      <c r="N334" s="136">
        <f>ROUND(IF(H334="",0,((IF(L334=0,(IF(E334&lt;$L$4,IF(ABS(F334)&gt;$N$2,ROUND(($N$2*H334/100),2),ABS(F334)*H334/100),IF(ABS(F334)&gt;$N$4,ROUND(($N$4*H334/100),2),ABS(F334)*H334/100))),0)))),2)</f>
        <v>0</v>
      </c>
      <c r="O334" s="137"/>
      <c r="P334" s="136">
        <f>IF(J334="D",IF(H334="",0,F334),0)</f>
        <v>0</v>
      </c>
      <c r="Q334" s="137"/>
    </row>
    <row r="335" spans="1:17" customHeight="1" ht="13.2">
      <c r="A335" s="143">
        <f>+'LIQ 1'!B335</f>
        <v/>
      </c>
      <c r="B335" s="143">
        <f>+'LIQ 1'!C335</f>
        <v>0</v>
      </c>
      <c r="C335" s="144">
        <f>+'LIQ 1'!D335</f>
        <v/>
      </c>
      <c r="D335" s="143">
        <f>+'LIQ 1'!E335</f>
        <v>0</v>
      </c>
      <c r="E335" s="143">
        <f>+'LIQ 1'!F335</f>
        <v/>
      </c>
      <c r="F335" s="2">
        <f>ABS(IF(G334="D",IF(D335="D",F334+C335,-F334+C335),IF(D335="D",F334-C335,F334+C335)))</f>
        <v>155000</v>
      </c>
      <c r="G335" s="121" t="b">
        <f>IF(G334="D",IF(D335="D",IF((F334+C335)&gt;0,"D","H"),IF(D335="H",IF((F334-C335)&gt;0,"D","H"))),IF(D335="D",IF((F334-C335)&gt;0,"H","D"),IF(D335="H",IF((F334-C335)&gt;0,"H","H"))))</f>
        <v>0</v>
      </c>
      <c r="H335" s="122">
        <f>+IF(IF(E336="",$A$6-E335,E336-E335)=0,"",IF(E336="",$A$6-E335,E336-E335))</f>
        <v>44089</v>
      </c>
      <c r="I335" s="173">
        <f>+IF(D335="H",IF(E335&gt;A335,A335,E335),IF(E335&lt;A335,A335,E335))</f>
        <v/>
      </c>
      <c r="J335" t="str">
        <f>IF(I335="","",G335)</f>
        <v/>
      </c>
      <c r="K335" s="124"/>
      <c r="L335" s="136">
        <f>IF(H335="",0,(IF(G335="D",0,(F335*H335)/100)))</f>
        <v>68337950</v>
      </c>
      <c r="M335" s="136">
        <f>ROUND(IF(L335=0,(IF(H335="",0,((IF(E335&lt;$L$4,IF(ABS(F335)&lt;$N$2,0,ROUND(((ABS(F335)-$N$2)*H335)/100,2)),IF(ABS(F335)&lt;$N$4,0,ROUND(((ABS(F335)-$N$4)*H335)/100,2))))))),0),2)</f>
        <v>0</v>
      </c>
      <c r="N335" s="136">
        <f>ROUND(IF(H335="",0,((IF(L335=0,(IF(E335&lt;$L$4,IF(ABS(F335)&gt;$N$2,ROUND(($N$2*H335/100),2),ABS(F335)*H335/100),IF(ABS(F335)&gt;$N$4,ROUND(($N$4*H335/100),2),ABS(F335)*H335/100))),0)))),2)</f>
        <v>0</v>
      </c>
      <c r="O335" s="137"/>
      <c r="P335" s="136">
        <f>IF(J335="D",IF(H335="",0,F335),0)</f>
        <v>0</v>
      </c>
      <c r="Q335" s="137"/>
    </row>
    <row r="336" spans="1:17" customHeight="1" ht="13.2">
      <c r="A336" s="143">
        <f>+'LIQ 1'!B336</f>
        <v/>
      </c>
      <c r="B336" s="143">
        <f>+'LIQ 1'!C336</f>
        <v>0</v>
      </c>
      <c r="C336" s="144">
        <f>+'LIQ 1'!D336</f>
        <v/>
      </c>
      <c r="D336" s="143">
        <f>+'LIQ 1'!E336</f>
        <v>0</v>
      </c>
      <c r="E336" s="143">
        <f>+'LIQ 1'!F336</f>
        <v/>
      </c>
      <c r="F336" s="2">
        <f>ABS(IF(G335="D",IF(D336="D",F335+C336,-F335+C336),IF(D336="D",F335-C336,F335+C336)))</f>
        <v>155000</v>
      </c>
      <c r="G336" s="121" t="b">
        <f>IF(G335="D",IF(D336="D",IF((F335+C336)&gt;0,"D","H"),IF(D336="H",IF((F335-C336)&gt;0,"D","H"))),IF(D336="D",IF((F335-C336)&gt;0,"H","D"),IF(D336="H",IF((F335-C336)&gt;0,"H","H"))))</f>
        <v>0</v>
      </c>
      <c r="H336" s="122">
        <f>+IF(IF(E337="",$A$6-E336,E337-E336)=0,"",IF(E337="",$A$6-E336,E337-E336))</f>
        <v>44089</v>
      </c>
      <c r="I336" s="173">
        <f>+IF(D336="H",IF(E336&gt;A336,A336,E336),IF(E336&lt;A336,A336,E336))</f>
        <v/>
      </c>
      <c r="J336" t="str">
        <f>IF(I336="","",G336)</f>
        <v/>
      </c>
      <c r="K336" s="124"/>
      <c r="L336" s="136">
        <f>IF(H336="",0,(IF(G336="D",0,(F336*H336)/100)))</f>
        <v>68337950</v>
      </c>
      <c r="M336" s="136">
        <f>ROUND(IF(L336=0,(IF(H336="",0,((IF(E336&lt;$L$4,IF(ABS(F336)&lt;$N$2,0,ROUND(((ABS(F336)-$N$2)*H336)/100,2)),IF(ABS(F336)&lt;$N$4,0,ROUND(((ABS(F336)-$N$4)*H336)/100,2))))))),0),2)</f>
        <v>0</v>
      </c>
      <c r="N336" s="136">
        <f>ROUND(IF(H336="",0,((IF(L336=0,(IF(E336&lt;$L$4,IF(ABS(F336)&gt;$N$2,ROUND(($N$2*H336/100),2),ABS(F336)*H336/100),IF(ABS(F336)&gt;$N$4,ROUND(($N$4*H336/100),2),ABS(F336)*H336/100))),0)))),2)</f>
        <v>0</v>
      </c>
      <c r="O336" s="137"/>
      <c r="P336" s="136">
        <f>IF(J336="D",IF(H336="",0,F336),0)</f>
        <v>0</v>
      </c>
      <c r="Q336" s="137"/>
    </row>
    <row r="337" spans="1:17" customHeight="1" ht="13.2">
      <c r="A337" s="143">
        <f>+'LIQ 1'!B337</f>
        <v/>
      </c>
      <c r="B337" s="143">
        <f>+'LIQ 1'!C337</f>
        <v>0</v>
      </c>
      <c r="C337" s="144">
        <f>+'LIQ 1'!D337</f>
        <v/>
      </c>
      <c r="D337" s="143">
        <f>+'LIQ 1'!E337</f>
        <v>0</v>
      </c>
      <c r="E337" s="143">
        <f>+'LIQ 1'!F337</f>
        <v/>
      </c>
      <c r="F337" s="2">
        <f>ABS(IF(G336="D",IF(D337="D",F336+C337,-F336+C337),IF(D337="D",F336-C337,F336+C337)))</f>
        <v>155000</v>
      </c>
      <c r="G337" s="121" t="b">
        <f>IF(G336="D",IF(D337="D",IF((F336+C337)&gt;0,"D","H"),IF(D337="H",IF((F336-C337)&gt;0,"D","H"))),IF(D337="D",IF((F336-C337)&gt;0,"H","D"),IF(D337="H",IF((F336-C337)&gt;0,"H","H"))))</f>
        <v>0</v>
      </c>
      <c r="H337" s="122">
        <f>+IF(IF(E338="",$A$6-E337,E338-E337)=0,"",IF(E338="",$A$6-E337,E338-E337))</f>
        <v>44089</v>
      </c>
      <c r="I337" s="173">
        <f>+IF(D337="H",IF(E337&gt;A337,A337,E337),IF(E337&lt;A337,A337,E337))</f>
        <v/>
      </c>
      <c r="J337" t="str">
        <f>IF(I337="","",G337)</f>
        <v/>
      </c>
      <c r="K337" s="124"/>
      <c r="L337" s="136">
        <f>IF(H337="",0,(IF(G337="D",0,(F337*H337)/100)))</f>
        <v>68337950</v>
      </c>
      <c r="M337" s="136">
        <f>ROUND(IF(L337=0,(IF(H337="",0,((IF(E337&lt;$L$4,IF(ABS(F337)&lt;$N$2,0,ROUND(((ABS(F337)-$N$2)*H337)/100,2)),IF(ABS(F337)&lt;$N$4,0,ROUND(((ABS(F337)-$N$4)*H337)/100,2))))))),0),2)</f>
        <v>0</v>
      </c>
      <c r="N337" s="136">
        <f>ROUND(IF(H337="",0,((IF(L337=0,(IF(E337&lt;$L$4,IF(ABS(F337)&gt;$N$2,ROUND(($N$2*H337/100),2),ABS(F337)*H337/100),IF(ABS(F337)&gt;$N$4,ROUND(($N$4*H337/100),2),ABS(F337)*H337/100))),0)))),2)</f>
        <v>0</v>
      </c>
      <c r="O337" s="137"/>
      <c r="P337" s="136">
        <f>IF(J337="D",IF(H337="",0,F337),0)</f>
        <v>0</v>
      </c>
      <c r="Q337" s="137"/>
    </row>
    <row r="338" spans="1:17" customHeight="1" ht="13.2">
      <c r="A338" s="143">
        <f>+'LIQ 1'!B338</f>
        <v/>
      </c>
      <c r="B338" s="143">
        <f>+'LIQ 1'!C338</f>
        <v>0</v>
      </c>
      <c r="C338" s="144">
        <f>+'LIQ 1'!D338</f>
        <v/>
      </c>
      <c r="D338" s="143">
        <f>+'LIQ 1'!E338</f>
        <v>0</v>
      </c>
      <c r="E338" s="143">
        <f>+'LIQ 1'!F338</f>
        <v/>
      </c>
      <c r="F338" s="2">
        <f>ABS(IF(G337="D",IF(D338="D",F337+C338,-F337+C338),IF(D338="D",F337-C338,F337+C338)))</f>
        <v>155000</v>
      </c>
      <c r="G338" s="121" t="b">
        <f>IF(G337="D",IF(D338="D",IF((F337+C338)&gt;0,"D","H"),IF(D338="H",IF((F337-C338)&gt;0,"D","H"))),IF(D338="D",IF((F337-C338)&gt;0,"H","D"),IF(D338="H",IF((F337-C338)&gt;0,"H","H"))))</f>
        <v>0</v>
      </c>
      <c r="H338" s="122">
        <f>+IF(IF(E339="",$A$6-E338,E339-E338)=0,"",IF(E339="",$A$6-E338,E339-E338))</f>
        <v>44089</v>
      </c>
      <c r="I338" s="173">
        <f>+IF(D338="H",IF(E338&gt;A338,A338,E338),IF(E338&lt;A338,A338,E338))</f>
        <v/>
      </c>
      <c r="J338" t="str">
        <f>IF(I338="","",G338)</f>
        <v/>
      </c>
      <c r="K338" s="124"/>
      <c r="L338" s="136">
        <f>IF(H338="",0,(IF(G338="D",0,(F338*H338)/100)))</f>
        <v>68337950</v>
      </c>
      <c r="M338" s="136">
        <f>ROUND(IF(L338=0,(IF(H338="",0,((IF(E338&lt;$L$4,IF(ABS(F338)&lt;$N$2,0,ROUND(((ABS(F338)-$N$2)*H338)/100,2)),IF(ABS(F338)&lt;$N$4,0,ROUND(((ABS(F338)-$N$4)*H338)/100,2))))))),0),2)</f>
        <v>0</v>
      </c>
      <c r="N338" s="136">
        <f>ROUND(IF(H338="",0,((IF(L338=0,(IF(E338&lt;$L$4,IF(ABS(F338)&gt;$N$2,ROUND(($N$2*H338/100),2),ABS(F338)*H338/100),IF(ABS(F338)&gt;$N$4,ROUND(($N$4*H338/100),2),ABS(F338)*H338/100))),0)))),2)</f>
        <v>0</v>
      </c>
      <c r="O338" s="137"/>
      <c r="P338" s="136">
        <f>IF(J338="D",IF(H338="",0,F338),0)</f>
        <v>0</v>
      </c>
      <c r="Q338" s="137"/>
    </row>
    <row r="339" spans="1:17" customHeight="1" ht="13.2">
      <c r="A339" s="143">
        <f>+'LIQ 1'!B339</f>
        <v/>
      </c>
      <c r="B339" s="143">
        <f>+'LIQ 1'!C339</f>
        <v>0</v>
      </c>
      <c r="C339" s="144">
        <f>+'LIQ 1'!D339</f>
        <v/>
      </c>
      <c r="D339" s="143">
        <f>+'LIQ 1'!E339</f>
        <v>0</v>
      </c>
      <c r="E339" s="143">
        <f>+'LIQ 1'!F339</f>
        <v/>
      </c>
      <c r="F339" s="2">
        <f>ABS(IF(G338="D",IF(D339="D",F338+C339,-F338+C339),IF(D339="D",F338-C339,F338+C339)))</f>
        <v>155000</v>
      </c>
      <c r="G339" s="121" t="b">
        <f>IF(G338="D",IF(D339="D",IF((F338+C339)&gt;0,"D","H"),IF(D339="H",IF((F338-C339)&gt;0,"D","H"))),IF(D339="D",IF((F338-C339)&gt;0,"H","D"),IF(D339="H",IF((F338-C339)&gt;0,"H","H"))))</f>
        <v>0</v>
      </c>
      <c r="H339" s="122">
        <f>+IF(IF(E340="",$A$6-E339,E340-E339)=0,"",IF(E340="",$A$6-E339,E340-E339))</f>
        <v>44089</v>
      </c>
      <c r="I339" s="173">
        <f>+IF(D339="H",IF(E339&gt;A339,A339,E339),IF(E339&lt;A339,A339,E339))</f>
        <v/>
      </c>
      <c r="J339" t="str">
        <f>IF(I339="","",G339)</f>
        <v/>
      </c>
      <c r="K339" s="124"/>
      <c r="L339" s="136">
        <f>IF(H339="",0,(IF(G339="D",0,(F339*H339)/100)))</f>
        <v>68337950</v>
      </c>
      <c r="M339" s="136">
        <f>ROUND(IF(L339=0,(IF(H339="",0,((IF(E339&lt;$L$4,IF(ABS(F339)&lt;$N$2,0,ROUND(((ABS(F339)-$N$2)*H339)/100,2)),IF(ABS(F339)&lt;$N$4,0,ROUND(((ABS(F339)-$N$4)*H339)/100,2))))))),0),2)</f>
        <v>0</v>
      </c>
      <c r="N339" s="136">
        <f>ROUND(IF(H339="",0,((IF(L339=0,(IF(E339&lt;$L$4,IF(ABS(F339)&gt;$N$2,ROUND(($N$2*H339/100),2),ABS(F339)*H339/100),IF(ABS(F339)&gt;$N$4,ROUND(($N$4*H339/100),2),ABS(F339)*H339/100))),0)))),2)</f>
        <v>0</v>
      </c>
      <c r="O339" s="137"/>
      <c r="P339" s="136">
        <f>IF(J339="D",IF(H339="",0,F339),0)</f>
        <v>0</v>
      </c>
      <c r="Q339" s="137"/>
    </row>
    <row r="340" spans="1:17" customHeight="1" ht="13.2">
      <c r="A340" s="143">
        <f>+'LIQ 1'!B340</f>
        <v/>
      </c>
      <c r="B340" s="143">
        <f>+'LIQ 1'!C340</f>
        <v>0</v>
      </c>
      <c r="C340" s="144">
        <f>+'LIQ 1'!D340</f>
        <v/>
      </c>
      <c r="D340" s="143">
        <f>+'LIQ 1'!E340</f>
        <v>0</v>
      </c>
      <c r="E340" s="143">
        <f>+'LIQ 1'!F340</f>
        <v/>
      </c>
      <c r="F340" s="2">
        <f>ABS(IF(G339="D",IF(D340="D",F339+C340,-F339+C340),IF(D340="D",F339-C340,F339+C340)))</f>
        <v>155000</v>
      </c>
      <c r="G340" s="121" t="b">
        <f>IF(G339="D",IF(D340="D",IF((F339+C340)&gt;0,"D","H"),IF(D340="H",IF((F339-C340)&gt;0,"D","H"))),IF(D340="D",IF((F339-C340)&gt;0,"H","D"),IF(D340="H",IF((F339-C340)&gt;0,"H","H"))))</f>
        <v>0</v>
      </c>
      <c r="H340" s="122">
        <f>+IF(IF(E341="",$A$6-E340,E341-E340)=0,"",IF(E341="",$A$6-E340,E341-E340))</f>
        <v>44089</v>
      </c>
      <c r="I340" s="173">
        <f>+IF(D340="H",IF(E340&gt;A340,A340,E340),IF(E340&lt;A340,A340,E340))</f>
        <v/>
      </c>
      <c r="J340" t="str">
        <f>IF(I340="","",G340)</f>
        <v/>
      </c>
      <c r="K340" s="124"/>
      <c r="L340" s="136">
        <f>IF(H340="",0,(IF(G340="D",0,(F340*H340)/100)))</f>
        <v>68337950</v>
      </c>
      <c r="M340" s="136">
        <f>ROUND(IF(L340=0,(IF(H340="",0,((IF(E340&lt;$L$4,IF(ABS(F340)&lt;$N$2,0,ROUND(((ABS(F340)-$N$2)*H340)/100,2)),IF(ABS(F340)&lt;$N$4,0,ROUND(((ABS(F340)-$N$4)*H340)/100,2))))))),0),2)</f>
        <v>0</v>
      </c>
      <c r="N340" s="136">
        <f>ROUND(IF(H340="",0,((IF(L340=0,(IF(E340&lt;$L$4,IF(ABS(F340)&gt;$N$2,ROUND(($N$2*H340/100),2),ABS(F340)*H340/100),IF(ABS(F340)&gt;$N$4,ROUND(($N$4*H340/100),2),ABS(F340)*H340/100))),0)))),2)</f>
        <v>0</v>
      </c>
      <c r="O340" s="137"/>
      <c r="P340" s="136">
        <f>IF(J340="D",IF(H340="",0,F340),0)</f>
        <v>0</v>
      </c>
      <c r="Q340" s="137"/>
    </row>
    <row r="341" spans="1:17" customHeight="1" ht="13.2">
      <c r="A341" s="143">
        <f>+'LIQ 1'!B341</f>
        <v/>
      </c>
      <c r="B341" s="143">
        <f>+'LIQ 1'!C341</f>
        <v>0</v>
      </c>
      <c r="C341" s="144">
        <f>+'LIQ 1'!D341</f>
        <v/>
      </c>
      <c r="D341" s="143">
        <f>+'LIQ 1'!E341</f>
        <v>0</v>
      </c>
      <c r="E341" s="143">
        <f>+'LIQ 1'!F341</f>
        <v/>
      </c>
      <c r="F341" s="2">
        <f>ABS(IF(G340="D",IF(D341="D",F340+C341,-F340+C341),IF(D341="D",F340-C341,F340+C341)))</f>
        <v>155000</v>
      </c>
      <c r="G341" s="121" t="b">
        <f>IF(G340="D",IF(D341="D",IF((F340+C341)&gt;0,"D","H"),IF(D341="H",IF((F340-C341)&gt;0,"D","H"))),IF(D341="D",IF((F340-C341)&gt;0,"H","D"),IF(D341="H",IF((F340-C341)&gt;0,"H","H"))))</f>
        <v>0</v>
      </c>
      <c r="H341" s="122">
        <f>+IF(IF(E342="",$A$6-E341,E342-E341)=0,"",IF(E342="",$A$6-E341,E342-E341))</f>
        <v>44089</v>
      </c>
      <c r="I341" s="173">
        <f>+IF(D341="H",IF(E341&gt;A341,A341,E341),IF(E341&lt;A341,A341,E341))</f>
        <v/>
      </c>
      <c r="J341" t="str">
        <f>IF(I341="","",G341)</f>
        <v/>
      </c>
      <c r="K341" s="124"/>
      <c r="L341" s="136">
        <f>IF(H341="",0,(IF(G341="D",0,(F341*H341)/100)))</f>
        <v>68337950</v>
      </c>
      <c r="M341" s="136">
        <f>ROUND(IF(L341=0,(IF(H341="",0,((IF(E341&lt;$L$4,IF(ABS(F341)&lt;$N$2,0,ROUND(((ABS(F341)-$N$2)*H341)/100,2)),IF(ABS(F341)&lt;$N$4,0,ROUND(((ABS(F341)-$N$4)*H341)/100,2))))))),0),2)</f>
        <v>0</v>
      </c>
      <c r="N341" s="136">
        <f>ROUND(IF(H341="",0,((IF(L341=0,(IF(E341&lt;$L$4,IF(ABS(F341)&gt;$N$2,ROUND(($N$2*H341/100),2),ABS(F341)*H341/100),IF(ABS(F341)&gt;$N$4,ROUND(($N$4*H341/100),2),ABS(F341)*H341/100))),0)))),2)</f>
        <v>0</v>
      </c>
      <c r="O341" s="137"/>
      <c r="P341" s="136">
        <f>IF(J341="D",IF(H341="",0,F341),0)</f>
        <v>0</v>
      </c>
      <c r="Q341" s="137"/>
    </row>
    <row r="342" spans="1:17" customHeight="1" ht="13.2">
      <c r="A342" s="143">
        <f>+'LIQ 1'!B342</f>
        <v/>
      </c>
      <c r="B342" s="143">
        <f>+'LIQ 1'!C342</f>
        <v>0</v>
      </c>
      <c r="C342" s="144">
        <f>+'LIQ 1'!D342</f>
        <v/>
      </c>
      <c r="D342" s="143">
        <f>+'LIQ 1'!E342</f>
        <v>0</v>
      </c>
      <c r="E342" s="143">
        <f>+'LIQ 1'!F342</f>
        <v/>
      </c>
      <c r="F342" s="2">
        <f>ABS(IF(G341="D",IF(D342="D",F341+C342,-F341+C342),IF(D342="D",F341-C342,F341+C342)))</f>
        <v>155000</v>
      </c>
      <c r="G342" s="121" t="b">
        <f>IF(G341="D",IF(D342="D",IF((F341+C342)&gt;0,"D","H"),IF(D342="H",IF((F341-C342)&gt;0,"D","H"))),IF(D342="D",IF((F341-C342)&gt;0,"H","D"),IF(D342="H",IF((F341-C342)&gt;0,"H","H"))))</f>
        <v>0</v>
      </c>
      <c r="H342" s="122">
        <f>+IF(IF(E343="",$A$6-E342,E343-E342)=0,"",IF(E343="",$A$6-E342,E343-E342))</f>
        <v>44089</v>
      </c>
      <c r="I342" s="173">
        <f>+IF(D342="H",IF(E342&gt;A342,A342,E342),IF(E342&lt;A342,A342,E342))</f>
        <v/>
      </c>
      <c r="J342" t="str">
        <f>IF(I342="","",G342)</f>
        <v/>
      </c>
      <c r="K342" s="124"/>
      <c r="L342" s="136">
        <f>IF(H342="",0,(IF(G342="D",0,(F342*H342)/100)))</f>
        <v>68337950</v>
      </c>
      <c r="M342" s="136">
        <f>ROUND(IF(L342=0,(IF(H342="",0,((IF(E342&lt;$L$4,IF(ABS(F342)&lt;$N$2,0,ROUND(((ABS(F342)-$N$2)*H342)/100,2)),IF(ABS(F342)&lt;$N$4,0,ROUND(((ABS(F342)-$N$4)*H342)/100,2))))))),0),2)</f>
        <v>0</v>
      </c>
      <c r="N342" s="136">
        <f>ROUND(IF(H342="",0,((IF(L342=0,(IF(E342&lt;$L$4,IF(ABS(F342)&gt;$N$2,ROUND(($N$2*H342/100),2),ABS(F342)*H342/100),IF(ABS(F342)&gt;$N$4,ROUND(($N$4*H342/100),2),ABS(F342)*H342/100))),0)))),2)</f>
        <v>0</v>
      </c>
      <c r="O342" s="137"/>
      <c r="P342" s="136">
        <f>IF(J342="D",IF(H342="",0,F342),0)</f>
        <v>0</v>
      </c>
      <c r="Q342" s="137"/>
    </row>
    <row r="343" spans="1:17" customHeight="1" ht="13.2">
      <c r="A343" s="143">
        <f>+'LIQ 1'!B343</f>
        <v/>
      </c>
      <c r="B343" s="143">
        <f>+'LIQ 1'!C343</f>
        <v>0</v>
      </c>
      <c r="C343" s="144">
        <f>+'LIQ 1'!D343</f>
        <v/>
      </c>
      <c r="D343" s="143">
        <f>+'LIQ 1'!E343</f>
        <v>0</v>
      </c>
      <c r="E343" s="143">
        <f>+'LIQ 1'!F343</f>
        <v/>
      </c>
      <c r="F343" s="2">
        <f>ABS(IF(G342="D",IF(D343="D",F342+C343,-F342+C343),IF(D343="D",F342-C343,F342+C343)))</f>
        <v>155000</v>
      </c>
      <c r="G343" s="121" t="b">
        <f>IF(G342="D",IF(D343="D",IF((F342+C343)&gt;0,"D","H"),IF(D343="H",IF((F342-C343)&gt;0,"D","H"))),IF(D343="D",IF((F342-C343)&gt;0,"H","D"),IF(D343="H",IF((F342-C343)&gt;0,"H","H"))))</f>
        <v>0</v>
      </c>
      <c r="H343" s="122">
        <f>+IF(IF(E344="",$A$6-E343,E344-E343)=0,"",IF(E344="",$A$6-E343,E344-E343))</f>
        <v>44089</v>
      </c>
      <c r="I343" s="173">
        <f>+IF(D343="H",IF(E343&gt;A343,A343,E343),IF(E343&lt;A343,A343,E343))</f>
        <v/>
      </c>
      <c r="J343" t="str">
        <f>IF(I343="","",G343)</f>
        <v/>
      </c>
      <c r="K343" s="124"/>
      <c r="L343" s="136">
        <f>IF(H343="",0,(IF(G343="D",0,(F343*H343)/100)))</f>
        <v>68337950</v>
      </c>
      <c r="M343" s="136">
        <f>ROUND(IF(L343=0,(IF(H343="",0,((IF(E343&lt;$L$4,IF(ABS(F343)&lt;$N$2,0,ROUND(((ABS(F343)-$N$2)*H343)/100,2)),IF(ABS(F343)&lt;$N$4,0,ROUND(((ABS(F343)-$N$4)*H343)/100,2))))))),0),2)</f>
        <v>0</v>
      </c>
      <c r="N343" s="136">
        <f>ROUND(IF(H343="",0,((IF(L343=0,(IF(E343&lt;$L$4,IF(ABS(F343)&gt;$N$2,ROUND(($N$2*H343/100),2),ABS(F343)*H343/100),IF(ABS(F343)&gt;$N$4,ROUND(($N$4*H343/100),2),ABS(F343)*H343/100))),0)))),2)</f>
        <v>0</v>
      </c>
      <c r="O343" s="137"/>
      <c r="P343" s="136">
        <f>IF(J343="D",IF(H343="",0,F343),0)</f>
        <v>0</v>
      </c>
      <c r="Q343" s="137"/>
    </row>
    <row r="344" spans="1:17" customHeight="1" ht="13.2">
      <c r="A344" s="143">
        <f>+'LIQ 1'!B344</f>
        <v/>
      </c>
      <c r="B344" s="143">
        <f>+'LIQ 1'!C344</f>
        <v>0</v>
      </c>
      <c r="C344" s="144">
        <f>+'LIQ 1'!D344</f>
        <v/>
      </c>
      <c r="D344" s="143">
        <f>+'LIQ 1'!E344</f>
        <v>0</v>
      </c>
      <c r="E344" s="143">
        <f>+'LIQ 1'!F344</f>
        <v/>
      </c>
      <c r="F344" s="2">
        <f>ABS(IF(G343="D",IF(D344="D",F343+C344,-F343+C344),IF(D344="D",F343-C344,F343+C344)))</f>
        <v>155000</v>
      </c>
      <c r="G344" s="121" t="b">
        <f>IF(G343="D",IF(D344="D",IF((F343+C344)&gt;0,"D","H"),IF(D344="H",IF((F343-C344)&gt;0,"D","H"))),IF(D344="D",IF((F343-C344)&gt;0,"H","D"),IF(D344="H",IF((F343-C344)&gt;0,"H","H"))))</f>
        <v>0</v>
      </c>
      <c r="H344" s="122">
        <f>+IF(IF(E345="",$A$6-E344,E345-E344)=0,"",IF(E345="",$A$6-E344,E345-E344))</f>
        <v>44089</v>
      </c>
      <c r="I344" s="173">
        <f>+IF(D344="H",IF(E344&gt;A344,A344,E344),IF(E344&lt;A344,A344,E344))</f>
        <v/>
      </c>
      <c r="J344" t="str">
        <f>IF(I344="","",G344)</f>
        <v/>
      </c>
      <c r="K344" s="124"/>
      <c r="L344" s="136">
        <f>IF(H344="",0,(IF(G344="D",0,(F344*H344)/100)))</f>
        <v>68337950</v>
      </c>
      <c r="M344" s="136">
        <f>ROUND(IF(L344=0,(IF(H344="",0,((IF(E344&lt;$L$4,IF(ABS(F344)&lt;$N$2,0,ROUND(((ABS(F344)-$N$2)*H344)/100,2)),IF(ABS(F344)&lt;$N$4,0,ROUND(((ABS(F344)-$N$4)*H344)/100,2))))))),0),2)</f>
        <v>0</v>
      </c>
      <c r="N344" s="136">
        <f>ROUND(IF(H344="",0,((IF(L344=0,(IF(E344&lt;$L$4,IF(ABS(F344)&gt;$N$2,ROUND(($N$2*H344/100),2),ABS(F344)*H344/100),IF(ABS(F344)&gt;$N$4,ROUND(($N$4*H344/100),2),ABS(F344)*H344/100))),0)))),2)</f>
        <v>0</v>
      </c>
      <c r="O344" s="137"/>
      <c r="P344" s="136">
        <f>IF(J344="D",IF(H344="",0,F344),0)</f>
        <v>0</v>
      </c>
      <c r="Q344" s="137"/>
    </row>
    <row r="345" spans="1:17" customHeight="1" ht="13.2">
      <c r="A345" s="143">
        <f>+'LIQ 1'!B345</f>
        <v/>
      </c>
      <c r="B345" s="143">
        <f>+'LIQ 1'!C345</f>
        <v>0</v>
      </c>
      <c r="C345" s="144">
        <f>+'LIQ 1'!D345</f>
        <v/>
      </c>
      <c r="D345" s="143">
        <f>+'LIQ 1'!E345</f>
        <v>0</v>
      </c>
      <c r="E345" s="143">
        <f>+'LIQ 1'!F345</f>
        <v/>
      </c>
      <c r="F345" s="2">
        <f>ABS(IF(G344="D",IF(D345="D",F344+C345,-F344+C345),IF(D345="D",F344-C345,F344+C345)))</f>
        <v>155000</v>
      </c>
      <c r="G345" s="121" t="b">
        <f>IF(G344="D",IF(D345="D",IF((F344+C345)&gt;0,"D","H"),IF(D345="H",IF((F344-C345)&gt;0,"D","H"))),IF(D345="D",IF((F344-C345)&gt;0,"H","D"),IF(D345="H",IF((F344-C345)&gt;0,"H","H"))))</f>
        <v>0</v>
      </c>
      <c r="H345" s="122">
        <f>+IF(IF(E346="",$A$6-E345,E346-E345)=0,"",IF(E346="",$A$6-E345,E346-E345))</f>
        <v>44089</v>
      </c>
      <c r="I345" s="173">
        <f>+IF(D345="H",IF(E345&gt;A345,A345,E345),IF(E345&lt;A345,A345,E345))</f>
        <v/>
      </c>
      <c r="J345" t="str">
        <f>IF(I345="","",G345)</f>
        <v/>
      </c>
      <c r="K345" s="124"/>
      <c r="L345" s="136">
        <f>IF(H345="",0,(IF(G345="D",0,(F345*H345)/100)))</f>
        <v>68337950</v>
      </c>
      <c r="M345" s="136">
        <f>ROUND(IF(L345=0,(IF(H345="",0,((IF(E345&lt;$L$4,IF(ABS(F345)&lt;$N$2,0,ROUND(((ABS(F345)-$N$2)*H345)/100,2)),IF(ABS(F345)&lt;$N$4,0,ROUND(((ABS(F345)-$N$4)*H345)/100,2))))))),0),2)</f>
        <v>0</v>
      </c>
      <c r="N345" s="136">
        <f>ROUND(IF(H345="",0,((IF(L345=0,(IF(E345&lt;$L$4,IF(ABS(F345)&gt;$N$2,ROUND(($N$2*H345/100),2),ABS(F345)*H345/100),IF(ABS(F345)&gt;$N$4,ROUND(($N$4*H345/100),2),ABS(F345)*H345/100))),0)))),2)</f>
        <v>0</v>
      </c>
      <c r="O345" s="137"/>
      <c r="P345" s="136">
        <f>IF(J345="D",IF(H345="",0,F345),0)</f>
        <v>0</v>
      </c>
      <c r="Q345" s="137"/>
    </row>
    <row r="346" spans="1:17" customHeight="1" ht="13.2">
      <c r="A346" s="143">
        <f>+'LIQ 1'!B346</f>
        <v/>
      </c>
      <c r="B346" s="143">
        <f>+'LIQ 1'!C346</f>
        <v>0</v>
      </c>
      <c r="C346" s="144">
        <f>+'LIQ 1'!D346</f>
        <v/>
      </c>
      <c r="D346" s="143">
        <f>+'LIQ 1'!E346</f>
        <v>0</v>
      </c>
      <c r="E346" s="143">
        <f>+'LIQ 1'!F346</f>
        <v/>
      </c>
      <c r="F346" s="2">
        <f>ABS(IF(G345="D",IF(D346="D",F345+C346,-F345+C346),IF(D346="D",F345-C346,F345+C346)))</f>
        <v>155000</v>
      </c>
      <c r="G346" s="121" t="b">
        <f>IF(G345="D",IF(D346="D",IF((F345+C346)&gt;0,"D","H"),IF(D346="H",IF((F345-C346)&gt;0,"D","H"))),IF(D346="D",IF((F345-C346)&gt;0,"H","D"),IF(D346="H",IF((F345-C346)&gt;0,"H","H"))))</f>
        <v>0</v>
      </c>
      <c r="H346" s="122">
        <f>+IF(IF(E347="",$A$6-E346,E347-E346)=0,"",IF(E347="",$A$6-E346,E347-E346))</f>
        <v>44089</v>
      </c>
      <c r="I346" s="173">
        <f>+IF(D346="H",IF(E346&gt;A346,A346,E346),IF(E346&lt;A346,A346,E346))</f>
        <v/>
      </c>
      <c r="J346" t="str">
        <f>IF(I346="","",G346)</f>
        <v/>
      </c>
      <c r="K346" s="124"/>
      <c r="L346" s="136">
        <f>IF(H346="",0,(IF(G346="D",0,(F346*H346)/100)))</f>
        <v>68337950</v>
      </c>
      <c r="M346" s="136">
        <f>ROUND(IF(L346=0,(IF(H346="",0,((IF(E346&lt;$L$4,IF(ABS(F346)&lt;$N$2,0,ROUND(((ABS(F346)-$N$2)*H346)/100,2)),IF(ABS(F346)&lt;$N$4,0,ROUND(((ABS(F346)-$N$4)*H346)/100,2))))))),0),2)</f>
        <v>0</v>
      </c>
      <c r="N346" s="136">
        <f>ROUND(IF(H346="",0,((IF(L346=0,(IF(E346&lt;$L$4,IF(ABS(F346)&gt;$N$2,ROUND(($N$2*H346/100),2),ABS(F346)*H346/100),IF(ABS(F346)&gt;$N$4,ROUND(($N$4*H346/100),2),ABS(F346)*H346/100))),0)))),2)</f>
        <v>0</v>
      </c>
      <c r="O346" s="137"/>
      <c r="P346" s="136">
        <f>IF(J346="D",IF(H346="",0,F346),0)</f>
        <v>0</v>
      </c>
      <c r="Q346" s="137"/>
    </row>
    <row r="347" spans="1:17" customHeight="1" ht="13.2">
      <c r="A347" s="143">
        <f>+'LIQ 1'!B347</f>
        <v/>
      </c>
      <c r="B347" s="143">
        <f>+'LIQ 1'!C347</f>
        <v>0</v>
      </c>
      <c r="C347" s="144">
        <f>+'LIQ 1'!D347</f>
        <v/>
      </c>
      <c r="D347" s="143">
        <f>+'LIQ 1'!E347</f>
        <v>0</v>
      </c>
      <c r="E347" s="143">
        <f>+'LIQ 1'!F347</f>
        <v/>
      </c>
      <c r="F347" s="2">
        <f>ABS(IF(G346="D",IF(D347="D",F346+C347,-F346+C347),IF(D347="D",F346-C347,F346+C347)))</f>
        <v>155000</v>
      </c>
      <c r="G347" s="121" t="b">
        <f>IF(G346="D",IF(D347="D",IF((F346+C347)&gt;0,"D","H"),IF(D347="H",IF((F346-C347)&gt;0,"D","H"))),IF(D347="D",IF((F346-C347)&gt;0,"H","D"),IF(D347="H",IF((F346-C347)&gt;0,"H","H"))))</f>
        <v>0</v>
      </c>
      <c r="H347" s="122">
        <f>+IF(IF(E348="",$A$6-E347,E348-E347)=0,"",IF(E348="",$A$6-E347,E348-E347))</f>
        <v>44089</v>
      </c>
      <c r="I347" s="173">
        <f>+IF(D347="H",IF(E347&gt;A347,A347,E347),IF(E347&lt;A347,A347,E347))</f>
        <v/>
      </c>
      <c r="J347" t="str">
        <f>IF(I347="","",G347)</f>
        <v/>
      </c>
      <c r="K347" s="124"/>
      <c r="L347" s="136">
        <f>IF(H347="",0,(IF(G347="D",0,(F347*H347)/100)))</f>
        <v>68337950</v>
      </c>
      <c r="M347" s="136">
        <f>ROUND(IF(L347=0,(IF(H347="",0,((IF(E347&lt;$L$4,IF(ABS(F347)&lt;$N$2,0,ROUND(((ABS(F347)-$N$2)*H347)/100,2)),IF(ABS(F347)&lt;$N$4,0,ROUND(((ABS(F347)-$N$4)*H347)/100,2))))))),0),2)</f>
        <v>0</v>
      </c>
      <c r="N347" s="136">
        <f>ROUND(IF(H347="",0,((IF(L347=0,(IF(E347&lt;$L$4,IF(ABS(F347)&gt;$N$2,ROUND(($N$2*H347/100),2),ABS(F347)*H347/100),IF(ABS(F347)&gt;$N$4,ROUND(($N$4*H347/100),2),ABS(F347)*H347/100))),0)))),2)</f>
        <v>0</v>
      </c>
      <c r="O347" s="137"/>
      <c r="P347" s="136">
        <f>IF(J347="D",IF(H347="",0,F347),0)</f>
        <v>0</v>
      </c>
      <c r="Q347" s="137"/>
    </row>
    <row r="348" spans="1:17" customHeight="1" ht="13.2">
      <c r="A348" s="143">
        <f>+'LIQ 1'!B348</f>
        <v/>
      </c>
      <c r="B348" s="143">
        <f>+'LIQ 1'!C348</f>
        <v>0</v>
      </c>
      <c r="C348" s="144">
        <f>+'LIQ 1'!D348</f>
        <v/>
      </c>
      <c r="D348" s="143">
        <f>+'LIQ 1'!E348</f>
        <v>0</v>
      </c>
      <c r="E348" s="143">
        <f>+'LIQ 1'!F348</f>
        <v/>
      </c>
      <c r="F348" s="2">
        <f>ABS(IF(G347="D",IF(D348="D",F347+C348,-F347+C348),IF(D348="D",F347-C348,F347+C348)))</f>
        <v>155000</v>
      </c>
      <c r="G348" s="121" t="b">
        <f>IF(G347="D",IF(D348="D",IF((F347+C348)&gt;0,"D","H"),IF(D348="H",IF((F347-C348)&gt;0,"D","H"))),IF(D348="D",IF((F347-C348)&gt;0,"H","D"),IF(D348="H",IF((F347-C348)&gt;0,"H","H"))))</f>
        <v>0</v>
      </c>
      <c r="H348" s="122">
        <f>+IF(IF(E349="",$A$6-E348,E349-E348)=0,"",IF(E349="",$A$6-E348,E349-E348))</f>
        <v>44089</v>
      </c>
      <c r="I348" s="173">
        <f>+IF(D348="H",IF(E348&gt;A348,A348,E348),IF(E348&lt;A348,A348,E348))</f>
        <v/>
      </c>
      <c r="J348" t="str">
        <f>IF(I348="","",G348)</f>
        <v/>
      </c>
      <c r="K348" s="124"/>
      <c r="L348" s="136">
        <f>IF(H348="",0,(IF(G348="D",0,(F348*H348)/100)))</f>
        <v>68337950</v>
      </c>
      <c r="M348" s="136">
        <f>ROUND(IF(L348=0,(IF(H348="",0,((IF(E348&lt;$L$4,IF(ABS(F348)&lt;$N$2,0,ROUND(((ABS(F348)-$N$2)*H348)/100,2)),IF(ABS(F348)&lt;$N$4,0,ROUND(((ABS(F348)-$N$4)*H348)/100,2))))))),0),2)</f>
        <v>0</v>
      </c>
      <c r="N348" s="136">
        <f>ROUND(IF(H348="",0,((IF(L348=0,(IF(E348&lt;$L$4,IF(ABS(F348)&gt;$N$2,ROUND(($N$2*H348/100),2),ABS(F348)*H348/100),IF(ABS(F348)&gt;$N$4,ROUND(($N$4*H348/100),2),ABS(F348)*H348/100))),0)))),2)</f>
        <v>0</v>
      </c>
      <c r="O348" s="137"/>
      <c r="P348" s="136">
        <f>IF(J348="D",IF(H348="",0,F348),0)</f>
        <v>0</v>
      </c>
      <c r="Q348" s="137"/>
    </row>
    <row r="349" spans="1:17" customHeight="1" ht="13.2">
      <c r="A349" s="143">
        <f>+'LIQ 1'!B349</f>
        <v/>
      </c>
      <c r="B349" s="143">
        <f>+'LIQ 1'!C349</f>
        <v>0</v>
      </c>
      <c r="C349" s="144">
        <f>+'LIQ 1'!D349</f>
        <v/>
      </c>
      <c r="D349" s="143">
        <f>+'LIQ 1'!E349</f>
        <v>0</v>
      </c>
      <c r="E349" s="143">
        <f>+'LIQ 1'!F349</f>
        <v/>
      </c>
      <c r="F349" s="2">
        <f>ABS(IF(G348="D",IF(D349="D",F348+C349,-F348+C349),IF(D349="D",F348-C349,F348+C349)))</f>
        <v>155000</v>
      </c>
      <c r="G349" s="121" t="b">
        <f>IF(G348="D",IF(D349="D",IF((F348+C349)&gt;0,"D","H"),IF(D349="H",IF((F348-C349)&gt;0,"D","H"))),IF(D349="D",IF((F348-C349)&gt;0,"H","D"),IF(D349="H",IF((F348-C349)&gt;0,"H","H"))))</f>
        <v>0</v>
      </c>
      <c r="H349" s="122">
        <f>+IF(IF(E350="",$A$6-E349,E350-E349)=0,"",IF(E350="",$A$6-E349,E350-E349))</f>
        <v>44089</v>
      </c>
      <c r="I349" s="173">
        <f>+IF(D349="H",IF(E349&gt;A349,A349,E349),IF(E349&lt;A349,A349,E349))</f>
        <v/>
      </c>
      <c r="J349" t="str">
        <f>IF(I349="","",G349)</f>
        <v/>
      </c>
      <c r="K349" s="124"/>
      <c r="L349" s="136">
        <f>IF(H349="",0,(IF(G349="D",0,(F349*H349)/100)))</f>
        <v>68337950</v>
      </c>
      <c r="M349" s="136">
        <f>ROUND(IF(L349=0,(IF(H349="",0,((IF(E349&lt;$L$4,IF(ABS(F349)&lt;$N$2,0,ROUND(((ABS(F349)-$N$2)*H349)/100,2)),IF(ABS(F349)&lt;$N$4,0,ROUND(((ABS(F349)-$N$4)*H349)/100,2))))))),0),2)</f>
        <v>0</v>
      </c>
      <c r="N349" s="136">
        <f>ROUND(IF(H349="",0,((IF(L349=0,(IF(E349&lt;$L$4,IF(ABS(F349)&gt;$N$2,ROUND(($N$2*H349/100),2),ABS(F349)*H349/100),IF(ABS(F349)&gt;$N$4,ROUND(($N$4*H349/100),2),ABS(F349)*H349/100))),0)))),2)</f>
        <v>0</v>
      </c>
      <c r="O349" s="137"/>
      <c r="P349" s="136">
        <f>IF(J349="D",IF(H349="",0,F349),0)</f>
        <v>0</v>
      </c>
      <c r="Q349" s="137"/>
    </row>
    <row r="350" spans="1:17" customHeight="1" ht="13.2">
      <c r="A350" s="143">
        <f>+'LIQ 1'!B350</f>
        <v/>
      </c>
      <c r="B350" s="143">
        <f>+'LIQ 1'!C350</f>
        <v>0</v>
      </c>
      <c r="C350" s="144">
        <f>+'LIQ 1'!D350</f>
        <v/>
      </c>
      <c r="D350" s="143">
        <f>+'LIQ 1'!E350</f>
        <v>0</v>
      </c>
      <c r="E350" s="143">
        <f>+'LIQ 1'!F350</f>
        <v/>
      </c>
      <c r="F350" s="2">
        <f>ABS(IF(G349="D",IF(D350="D",F349+C350,-F349+C350),IF(D350="D",F349-C350,F349+C350)))</f>
        <v>155000</v>
      </c>
      <c r="G350" s="121" t="b">
        <f>IF(G349="D",IF(D350="D",IF((F349+C350)&gt;0,"D","H"),IF(D350="H",IF((F349-C350)&gt;0,"D","H"))),IF(D350="D",IF((F349-C350)&gt;0,"H","D"),IF(D350="H",IF((F349-C350)&gt;0,"H","H"))))</f>
        <v>0</v>
      </c>
      <c r="H350" s="122">
        <f>+IF(IF(E351="",$A$6-E350,E351-E350)=0,"",IF(E351="",$A$6-E350,E351-E350))</f>
        <v>44089</v>
      </c>
      <c r="I350" s="173">
        <f>+IF(D350="H",IF(E350&gt;A350,A350,E350),IF(E350&lt;A350,A350,E350))</f>
        <v/>
      </c>
      <c r="J350" t="str">
        <f>IF(I350="","",G350)</f>
        <v/>
      </c>
      <c r="K350" s="124"/>
      <c r="L350" s="136">
        <f>IF(H350="",0,(IF(G350="D",0,(F350*H350)/100)))</f>
        <v>68337950</v>
      </c>
      <c r="M350" s="136">
        <f>ROUND(IF(L350=0,(IF(H350="",0,((IF(E350&lt;$L$4,IF(ABS(F350)&lt;$N$2,0,ROUND(((ABS(F350)-$N$2)*H350)/100,2)),IF(ABS(F350)&lt;$N$4,0,ROUND(((ABS(F350)-$N$4)*H350)/100,2))))))),0),2)</f>
        <v>0</v>
      </c>
      <c r="N350" s="136">
        <f>ROUND(IF(H350="",0,((IF(L350=0,(IF(E350&lt;$L$4,IF(ABS(F350)&gt;$N$2,ROUND(($N$2*H350/100),2),ABS(F350)*H350/100),IF(ABS(F350)&gt;$N$4,ROUND(($N$4*H350/100),2),ABS(F350)*H350/100))),0)))),2)</f>
        <v>0</v>
      </c>
      <c r="O350" s="137"/>
      <c r="P350" s="136">
        <f>IF(J350="D",IF(H350="",0,F350),0)</f>
        <v>0</v>
      </c>
      <c r="Q350" s="137"/>
    </row>
    <row r="351" spans="1:17" customHeight="1" ht="13.2">
      <c r="A351" s="143">
        <f>+'LIQ 1'!B351</f>
        <v/>
      </c>
      <c r="B351" s="143">
        <f>+'LIQ 1'!C351</f>
        <v>0</v>
      </c>
      <c r="C351" s="144">
        <f>+'LIQ 1'!D351</f>
        <v/>
      </c>
      <c r="D351" s="143">
        <f>+'LIQ 1'!E351</f>
        <v>0</v>
      </c>
      <c r="E351" s="143">
        <f>+'LIQ 1'!F351</f>
        <v/>
      </c>
      <c r="F351" s="2">
        <f>ABS(IF(G350="D",IF(D351="D",F350+C351,-F350+C351),IF(D351="D",F350-C351,F350+C351)))</f>
        <v>155000</v>
      </c>
      <c r="G351" s="121" t="b">
        <f>IF(G350="D",IF(D351="D",IF((F350+C351)&gt;0,"D","H"),IF(D351="H",IF((F350-C351)&gt;0,"D","H"))),IF(D351="D",IF((F350-C351)&gt;0,"H","D"),IF(D351="H",IF((F350-C351)&gt;0,"H","H"))))</f>
        <v>0</v>
      </c>
      <c r="H351" s="122">
        <f>+IF(IF(E352="",$A$6-E351,E352-E351)=0,"",IF(E352="",$A$6-E351,E352-E351))</f>
        <v>44089</v>
      </c>
      <c r="I351" s="173">
        <f>+IF(D351="H",IF(E351&gt;A351,A351,E351),IF(E351&lt;A351,A351,E351))</f>
        <v/>
      </c>
      <c r="J351" t="str">
        <f>IF(I351="","",G351)</f>
        <v/>
      </c>
      <c r="K351" s="124"/>
      <c r="L351" s="136">
        <f>IF(H351="",0,(IF(G351="D",0,(F351*H351)/100)))</f>
        <v>68337950</v>
      </c>
      <c r="M351" s="136">
        <f>ROUND(IF(L351=0,(IF(H351="",0,((IF(E351&lt;$L$4,IF(ABS(F351)&lt;$N$2,0,ROUND(((ABS(F351)-$N$2)*H351)/100,2)),IF(ABS(F351)&lt;$N$4,0,ROUND(((ABS(F351)-$N$4)*H351)/100,2))))))),0),2)</f>
        <v>0</v>
      </c>
      <c r="N351" s="136">
        <f>ROUND(IF(H351="",0,((IF(L351=0,(IF(E351&lt;$L$4,IF(ABS(F351)&gt;$N$2,ROUND(($N$2*H351/100),2),ABS(F351)*H351/100),IF(ABS(F351)&gt;$N$4,ROUND(($N$4*H351/100),2),ABS(F351)*H351/100))),0)))),2)</f>
        <v>0</v>
      </c>
      <c r="O351" s="137"/>
      <c r="P351" s="136">
        <f>IF(J351="D",IF(H351="",0,F351),0)</f>
        <v>0</v>
      </c>
      <c r="Q351" s="137"/>
    </row>
    <row r="352" spans="1:17" customHeight="1" ht="13.2">
      <c r="A352" s="143">
        <f>+'LIQ 1'!B352</f>
        <v/>
      </c>
      <c r="B352" s="143">
        <f>+'LIQ 1'!C352</f>
        <v>0</v>
      </c>
      <c r="C352" s="144">
        <f>+'LIQ 1'!D352</f>
        <v/>
      </c>
      <c r="D352" s="143">
        <f>+'LIQ 1'!E352</f>
        <v>0</v>
      </c>
      <c r="E352" s="143">
        <f>+'LIQ 1'!F352</f>
        <v/>
      </c>
      <c r="F352" s="2">
        <f>ABS(IF(G351="D",IF(D352="D",F351+C352,-F351+C352),IF(D352="D",F351-C352,F351+C352)))</f>
        <v>155000</v>
      </c>
      <c r="G352" s="121" t="b">
        <f>IF(G351="D",IF(D352="D",IF((F351+C352)&gt;0,"D","H"),IF(D352="H",IF((F351-C352)&gt;0,"D","H"))),IF(D352="D",IF((F351-C352)&gt;0,"H","D"),IF(D352="H",IF((F351-C352)&gt;0,"H","H"))))</f>
        <v>0</v>
      </c>
      <c r="H352" s="122">
        <f>+IF(IF(E353="",$A$6-E352,E353-E352)=0,"",IF(E353="",$A$6-E352,E353-E352))</f>
        <v>44089</v>
      </c>
      <c r="I352" s="173">
        <f>+IF(D352="H",IF(E352&gt;A352,A352,E352),IF(E352&lt;A352,A352,E352))</f>
        <v/>
      </c>
      <c r="J352" t="str">
        <f>IF(I352="","",G352)</f>
        <v/>
      </c>
      <c r="K352" s="124"/>
      <c r="L352" s="136">
        <f>IF(H352="",0,(IF(G352="D",0,(F352*H352)/100)))</f>
        <v>68337950</v>
      </c>
      <c r="M352" s="136">
        <f>ROUND(IF(L352=0,(IF(H352="",0,((IF(E352&lt;$L$4,IF(ABS(F352)&lt;$N$2,0,ROUND(((ABS(F352)-$N$2)*H352)/100,2)),IF(ABS(F352)&lt;$N$4,0,ROUND(((ABS(F352)-$N$4)*H352)/100,2))))))),0),2)</f>
        <v>0</v>
      </c>
      <c r="N352" s="136">
        <f>ROUND(IF(H352="",0,((IF(L352=0,(IF(E352&lt;$L$4,IF(ABS(F352)&gt;$N$2,ROUND(($N$2*H352/100),2),ABS(F352)*H352/100),IF(ABS(F352)&gt;$N$4,ROUND(($N$4*H352/100),2),ABS(F352)*H352/100))),0)))),2)</f>
        <v>0</v>
      </c>
      <c r="O352" s="137"/>
      <c r="P352" s="136">
        <f>IF(J352="D",IF(H352="",0,F352),0)</f>
        <v>0</v>
      </c>
      <c r="Q352" s="137"/>
    </row>
    <row r="353" spans="1:17" customHeight="1" ht="13.2">
      <c r="A353" s="143">
        <f>+'LIQ 1'!B353</f>
        <v/>
      </c>
      <c r="B353" s="143">
        <f>+'LIQ 1'!C353</f>
        <v>0</v>
      </c>
      <c r="C353" s="144">
        <f>+'LIQ 1'!D353</f>
        <v/>
      </c>
      <c r="D353" s="143">
        <f>+'LIQ 1'!E353</f>
        <v>0</v>
      </c>
      <c r="E353" s="143">
        <f>+'LIQ 1'!F353</f>
        <v/>
      </c>
      <c r="F353" s="2">
        <f>ABS(IF(G352="D",IF(D353="D",F352+C353,-F352+C353),IF(D353="D",F352-C353,F352+C353)))</f>
        <v>155000</v>
      </c>
      <c r="G353" s="121" t="b">
        <f>IF(G352="D",IF(D353="D",IF((F352+C353)&gt;0,"D","H"),IF(D353="H",IF((F352-C353)&gt;0,"D","H"))),IF(D353="D",IF((F352-C353)&gt;0,"H","D"),IF(D353="H",IF((F352-C353)&gt;0,"H","H"))))</f>
        <v>0</v>
      </c>
      <c r="H353" s="122">
        <f>+IF(IF(E354="",$A$6-E353,E354-E353)=0,"",IF(E354="",$A$6-E353,E354-E353))</f>
        <v>44089</v>
      </c>
      <c r="I353" s="173">
        <f>+IF(D353="H",IF(E353&gt;A353,A353,E353),IF(E353&lt;A353,A353,E353))</f>
        <v/>
      </c>
      <c r="J353" t="str">
        <f>IF(I353="","",G353)</f>
        <v/>
      </c>
      <c r="K353" s="124"/>
      <c r="L353" s="136">
        <f>IF(H353="",0,(IF(G353="D",0,(F353*H353)/100)))</f>
        <v>68337950</v>
      </c>
      <c r="M353" s="136">
        <f>ROUND(IF(L353=0,(IF(H353="",0,((IF(E353&lt;$L$4,IF(ABS(F353)&lt;$N$2,0,ROUND(((ABS(F353)-$N$2)*H353)/100,2)),IF(ABS(F353)&lt;$N$4,0,ROUND(((ABS(F353)-$N$4)*H353)/100,2))))))),0),2)</f>
        <v>0</v>
      </c>
      <c r="N353" s="136">
        <f>ROUND(IF(H353="",0,((IF(L353=0,(IF(E353&lt;$L$4,IF(ABS(F353)&gt;$N$2,ROUND(($N$2*H353/100),2),ABS(F353)*H353/100),IF(ABS(F353)&gt;$N$4,ROUND(($N$4*H353/100),2),ABS(F353)*H353/100))),0)))),2)</f>
        <v>0</v>
      </c>
      <c r="O353" s="137"/>
      <c r="P353" s="136">
        <f>IF(J353="D",IF(H353="",0,F353),0)</f>
        <v>0</v>
      </c>
      <c r="Q353" s="137"/>
    </row>
    <row r="354" spans="1:17" customHeight="1" ht="13.2">
      <c r="A354" s="143">
        <f>+'LIQ 1'!B354</f>
        <v/>
      </c>
      <c r="B354" s="143">
        <f>+'LIQ 1'!C354</f>
        <v>0</v>
      </c>
      <c r="C354" s="144">
        <f>+'LIQ 1'!D354</f>
        <v/>
      </c>
      <c r="D354" s="143">
        <f>+'LIQ 1'!E354</f>
        <v>0</v>
      </c>
      <c r="E354" s="143">
        <f>+'LIQ 1'!F354</f>
        <v/>
      </c>
      <c r="F354" s="2">
        <f>ABS(IF(G353="D",IF(D354="D",F353+C354,-F353+C354),IF(D354="D",F353-C354,F353+C354)))</f>
        <v>155000</v>
      </c>
      <c r="G354" s="121" t="b">
        <f>IF(G353="D",IF(D354="D",IF((F353+C354)&gt;0,"D","H"),IF(D354="H",IF((F353-C354)&gt;0,"D","H"))),IF(D354="D",IF((F353-C354)&gt;0,"H","D"),IF(D354="H",IF((F353-C354)&gt;0,"H","H"))))</f>
        <v>0</v>
      </c>
      <c r="H354" s="122">
        <f>+IF(IF(E355="",$A$6-E354,E355-E354)=0,"",IF(E355="",$A$6-E354,E355-E354))</f>
        <v>44089</v>
      </c>
      <c r="I354" s="173">
        <f>+IF(D354="H",IF(E354&gt;A354,A354,E354),IF(E354&lt;A354,A354,E354))</f>
        <v/>
      </c>
      <c r="J354" t="str">
        <f>IF(I354="","",G354)</f>
        <v/>
      </c>
      <c r="K354" s="124"/>
      <c r="L354" s="136">
        <f>IF(H354="",0,(IF(G354="D",0,(F354*H354)/100)))</f>
        <v>68337950</v>
      </c>
      <c r="M354" s="136">
        <f>ROUND(IF(L354=0,(IF(H354="",0,((IF(E354&lt;$L$4,IF(ABS(F354)&lt;$N$2,0,ROUND(((ABS(F354)-$N$2)*H354)/100,2)),IF(ABS(F354)&lt;$N$4,0,ROUND(((ABS(F354)-$N$4)*H354)/100,2))))))),0),2)</f>
        <v>0</v>
      </c>
      <c r="N354" s="136">
        <f>ROUND(IF(H354="",0,((IF(L354=0,(IF(E354&lt;$L$4,IF(ABS(F354)&gt;$N$2,ROUND(($N$2*H354/100),2),ABS(F354)*H354/100),IF(ABS(F354)&gt;$N$4,ROUND(($N$4*H354/100),2),ABS(F354)*H354/100))),0)))),2)</f>
        <v>0</v>
      </c>
      <c r="O354" s="137"/>
      <c r="P354" s="136">
        <f>IF(J354="D",IF(H354="",0,F354),0)</f>
        <v>0</v>
      </c>
      <c r="Q354" s="137"/>
    </row>
    <row r="355" spans="1:17" customHeight="1" ht="13.2">
      <c r="A355" s="143">
        <f>+'LIQ 1'!B355</f>
        <v/>
      </c>
      <c r="B355" s="143">
        <f>+'LIQ 1'!C355</f>
        <v>0</v>
      </c>
      <c r="C355" s="144">
        <f>+'LIQ 1'!D355</f>
        <v/>
      </c>
      <c r="D355" s="143">
        <f>+'LIQ 1'!E355</f>
        <v>0</v>
      </c>
      <c r="E355" s="143">
        <f>+'LIQ 1'!F355</f>
        <v/>
      </c>
      <c r="F355" s="2">
        <f>ABS(IF(G354="D",IF(D355="D",F354+C355,-F354+C355),IF(D355="D",F354-C355,F354+C355)))</f>
        <v>155000</v>
      </c>
      <c r="G355" s="121" t="b">
        <f>IF(G354="D",IF(D355="D",IF((F354+C355)&gt;0,"D","H"),IF(D355="H",IF((F354-C355)&gt;0,"D","H"))),IF(D355="D",IF((F354-C355)&gt;0,"H","D"),IF(D355="H",IF((F354-C355)&gt;0,"H","H"))))</f>
        <v>0</v>
      </c>
      <c r="H355" s="122">
        <f>+IF(IF(E356="",$A$6-E355,E356-E355)=0,"",IF(E356="",$A$6-E355,E356-E355))</f>
        <v>44089</v>
      </c>
      <c r="I355" s="173">
        <f>+IF(D355="H",IF(E355&gt;A355,A355,E355),IF(E355&lt;A355,A355,E355))</f>
        <v/>
      </c>
      <c r="J355" t="str">
        <f>IF(I355="","",G355)</f>
        <v/>
      </c>
      <c r="K355" s="124"/>
      <c r="L355" s="136">
        <f>IF(H355="",0,(IF(G355="D",0,(F355*H355)/100)))</f>
        <v>68337950</v>
      </c>
      <c r="M355" s="136">
        <f>ROUND(IF(L355=0,(IF(H355="",0,((IF(E355&lt;$L$4,IF(ABS(F355)&lt;$N$2,0,ROUND(((ABS(F355)-$N$2)*H355)/100,2)),IF(ABS(F355)&lt;$N$4,0,ROUND(((ABS(F355)-$N$4)*H355)/100,2))))))),0),2)</f>
        <v>0</v>
      </c>
      <c r="N355" s="136">
        <f>ROUND(IF(H355="",0,((IF(L355=0,(IF(E355&lt;$L$4,IF(ABS(F355)&gt;$N$2,ROUND(($N$2*H355/100),2),ABS(F355)*H355/100),IF(ABS(F355)&gt;$N$4,ROUND(($N$4*H355/100),2),ABS(F355)*H355/100))),0)))),2)</f>
        <v>0</v>
      </c>
      <c r="O355" s="137"/>
      <c r="P355" s="136">
        <f>IF(J355="D",IF(H355="",0,F355),0)</f>
        <v>0</v>
      </c>
      <c r="Q355" s="137"/>
    </row>
    <row r="356" spans="1:17" customHeight="1" ht="13.2">
      <c r="A356" s="143">
        <f>+'LIQ 1'!B356</f>
        <v/>
      </c>
      <c r="B356" s="143">
        <f>+'LIQ 1'!C356</f>
        <v>0</v>
      </c>
      <c r="C356" s="144">
        <f>+'LIQ 1'!D356</f>
        <v/>
      </c>
      <c r="D356" s="143">
        <f>+'LIQ 1'!E356</f>
        <v>0</v>
      </c>
      <c r="E356" s="143">
        <f>+'LIQ 1'!F356</f>
        <v/>
      </c>
      <c r="F356" s="2">
        <f>ABS(IF(G355="D",IF(D356="D",F355+C356,-F355+C356),IF(D356="D",F355-C356,F355+C356)))</f>
        <v>155000</v>
      </c>
      <c r="G356" s="121" t="b">
        <f>IF(G355="D",IF(D356="D",IF((F355+C356)&gt;0,"D","H"),IF(D356="H",IF((F355-C356)&gt;0,"D","H"))),IF(D356="D",IF((F355-C356)&gt;0,"H","D"),IF(D356="H",IF((F355-C356)&gt;0,"H","H"))))</f>
        <v>0</v>
      </c>
      <c r="H356" s="122">
        <f>+IF(IF(E357="",$A$6-E356,E357-E356)=0,"",IF(E357="",$A$6-E356,E357-E356))</f>
        <v>44089</v>
      </c>
      <c r="I356" s="173">
        <f>+IF(D356="H",IF(E356&gt;A356,A356,E356),IF(E356&lt;A356,A356,E356))</f>
        <v/>
      </c>
      <c r="J356" t="str">
        <f>IF(I356="","",G356)</f>
        <v/>
      </c>
      <c r="K356" s="124"/>
      <c r="L356" s="136">
        <f>IF(H356="",0,(IF(G356="D",0,(F356*H356)/100)))</f>
        <v>68337950</v>
      </c>
      <c r="M356" s="136">
        <f>ROUND(IF(L356=0,(IF(H356="",0,((IF(E356&lt;$L$4,IF(ABS(F356)&lt;$N$2,0,ROUND(((ABS(F356)-$N$2)*H356)/100,2)),IF(ABS(F356)&lt;$N$4,0,ROUND(((ABS(F356)-$N$4)*H356)/100,2))))))),0),2)</f>
        <v>0</v>
      </c>
      <c r="N356" s="136">
        <f>ROUND(IF(H356="",0,((IF(L356=0,(IF(E356&lt;$L$4,IF(ABS(F356)&gt;$N$2,ROUND(($N$2*H356/100),2),ABS(F356)*H356/100),IF(ABS(F356)&gt;$N$4,ROUND(($N$4*H356/100),2),ABS(F356)*H356/100))),0)))),2)</f>
        <v>0</v>
      </c>
      <c r="O356" s="137"/>
      <c r="P356" s="136">
        <f>IF(J356="D",IF(H356="",0,F356),0)</f>
        <v>0</v>
      </c>
      <c r="Q356" s="137"/>
    </row>
    <row r="357" spans="1:17" customHeight="1" ht="13.2">
      <c r="A357" s="143">
        <f>+'LIQ 1'!B357</f>
        <v/>
      </c>
      <c r="B357" s="143">
        <f>+'LIQ 1'!C357</f>
        <v>0</v>
      </c>
      <c r="C357" s="144">
        <f>+'LIQ 1'!D357</f>
        <v/>
      </c>
      <c r="D357" s="143">
        <f>+'LIQ 1'!E357</f>
        <v>0</v>
      </c>
      <c r="E357" s="143">
        <f>+'LIQ 1'!F357</f>
        <v/>
      </c>
      <c r="F357" s="2">
        <f>ABS(IF(G356="D",IF(D357="D",F356+C357,-F356+C357),IF(D357="D",F356-C357,F356+C357)))</f>
        <v>155000</v>
      </c>
      <c r="G357" s="121" t="b">
        <f>IF(G356="D",IF(D357="D",IF((F356+C357)&gt;0,"D","H"),IF(D357="H",IF((F356-C357)&gt;0,"D","H"))),IF(D357="D",IF((F356-C357)&gt;0,"H","D"),IF(D357="H",IF((F356-C357)&gt;0,"H","H"))))</f>
        <v>0</v>
      </c>
      <c r="H357" s="122">
        <f>+IF(IF(E358="",$A$6-E357,E358-E357)=0,"",IF(E358="",$A$6-E357,E358-E357))</f>
        <v>44089</v>
      </c>
      <c r="I357" s="173">
        <f>+IF(D357="H",IF(E357&gt;A357,A357,E357),IF(E357&lt;A357,A357,E357))</f>
        <v/>
      </c>
      <c r="J357" t="str">
        <f>IF(I357="","",G357)</f>
        <v/>
      </c>
      <c r="K357" s="124"/>
      <c r="L357" s="136">
        <f>IF(H357="",0,(IF(G357="D",0,(F357*H357)/100)))</f>
        <v>68337950</v>
      </c>
      <c r="M357" s="136">
        <f>ROUND(IF(L357=0,(IF(H357="",0,((IF(E357&lt;$L$4,IF(ABS(F357)&lt;$N$2,0,ROUND(((ABS(F357)-$N$2)*H357)/100,2)),IF(ABS(F357)&lt;$N$4,0,ROUND(((ABS(F357)-$N$4)*H357)/100,2))))))),0),2)</f>
        <v>0</v>
      </c>
      <c r="N357" s="136">
        <f>ROUND(IF(H357="",0,((IF(L357=0,(IF(E357&lt;$L$4,IF(ABS(F357)&gt;$N$2,ROUND(($N$2*H357/100),2),ABS(F357)*H357/100),IF(ABS(F357)&gt;$N$4,ROUND(($N$4*H357/100),2),ABS(F357)*H357/100))),0)))),2)</f>
        <v>0</v>
      </c>
      <c r="O357" s="137"/>
      <c r="P357" s="136">
        <f>IF(J357="D",IF(H357="",0,F357),0)</f>
        <v>0</v>
      </c>
      <c r="Q357" s="137"/>
    </row>
    <row r="358" spans="1:17" customHeight="1" ht="13.2">
      <c r="A358" s="143">
        <f>+'LIQ 1'!B358</f>
        <v/>
      </c>
      <c r="B358" s="143">
        <f>+'LIQ 1'!C358</f>
        <v>0</v>
      </c>
      <c r="C358" s="144">
        <f>+'LIQ 1'!D358</f>
        <v/>
      </c>
      <c r="D358" s="143">
        <f>+'LIQ 1'!E358</f>
        <v>0</v>
      </c>
      <c r="E358" s="143">
        <f>+'LIQ 1'!F358</f>
        <v/>
      </c>
      <c r="F358" s="2">
        <f>ABS(IF(G357="D",IF(D358="D",F357+C358,-F357+C358),IF(D358="D",F357-C358,F357+C358)))</f>
        <v>155000</v>
      </c>
      <c r="G358" s="121" t="b">
        <f>IF(G357="D",IF(D358="D",IF((F357+C358)&gt;0,"D","H"),IF(D358="H",IF((F357-C358)&gt;0,"D","H"))),IF(D358="D",IF((F357-C358)&gt;0,"H","D"),IF(D358="H",IF((F357-C358)&gt;0,"H","H"))))</f>
        <v>0</v>
      </c>
      <c r="H358" s="122">
        <f>+IF(IF(E359="",$A$6-E358,E359-E358)=0,"",IF(E359="",$A$6-E358,E359-E358))</f>
        <v>44089</v>
      </c>
      <c r="I358" s="173">
        <f>+IF(D358="H",IF(E358&gt;A358,A358,E358),IF(E358&lt;A358,A358,E358))</f>
        <v/>
      </c>
      <c r="J358" t="str">
        <f>IF(I358="","",G358)</f>
        <v/>
      </c>
      <c r="K358" s="124"/>
      <c r="L358" s="136">
        <f>IF(H358="",0,(IF(G358="D",0,(F358*H358)/100)))</f>
        <v>68337950</v>
      </c>
      <c r="M358" s="136">
        <f>ROUND(IF(L358=0,(IF(H358="",0,((IF(E358&lt;$L$4,IF(ABS(F358)&lt;$N$2,0,ROUND(((ABS(F358)-$N$2)*H358)/100,2)),IF(ABS(F358)&lt;$N$4,0,ROUND(((ABS(F358)-$N$4)*H358)/100,2))))))),0),2)</f>
        <v>0</v>
      </c>
      <c r="N358" s="136">
        <f>ROUND(IF(H358="",0,((IF(L358=0,(IF(E358&lt;$L$4,IF(ABS(F358)&gt;$N$2,ROUND(($N$2*H358/100),2),ABS(F358)*H358/100),IF(ABS(F358)&gt;$N$4,ROUND(($N$4*H358/100),2),ABS(F358)*H358/100))),0)))),2)</f>
        <v>0</v>
      </c>
      <c r="O358" s="137"/>
      <c r="P358" s="136">
        <f>IF(J358="D",IF(H358="",0,F358),0)</f>
        <v>0</v>
      </c>
      <c r="Q358" s="137"/>
    </row>
    <row r="359" spans="1:17" customHeight="1" ht="13.2">
      <c r="A359" s="143">
        <f>+'LIQ 1'!B359</f>
        <v/>
      </c>
      <c r="B359" s="143">
        <f>+'LIQ 1'!C359</f>
        <v>0</v>
      </c>
      <c r="C359" s="144">
        <f>+'LIQ 1'!D359</f>
        <v/>
      </c>
      <c r="D359" s="143">
        <f>+'LIQ 1'!E359</f>
        <v>0</v>
      </c>
      <c r="E359" s="143">
        <f>+'LIQ 1'!F359</f>
        <v/>
      </c>
      <c r="F359" s="2">
        <f>ABS(IF(G358="D",IF(D359="D",F358+C359,-F358+C359),IF(D359="D",F358-C359,F358+C359)))</f>
        <v>155000</v>
      </c>
      <c r="G359" s="121" t="b">
        <f>IF(G358="D",IF(D359="D",IF((F358+C359)&gt;0,"D","H"),IF(D359="H",IF((F358-C359)&gt;0,"D","H"))),IF(D359="D",IF((F358-C359)&gt;0,"H","D"),IF(D359="H",IF((F358-C359)&gt;0,"H","H"))))</f>
        <v>0</v>
      </c>
      <c r="H359" s="122">
        <f>+IF(IF(E360="",$A$6-E359,E360-E359)=0,"",IF(E360="",$A$6-E359,E360-E359))</f>
        <v>44089</v>
      </c>
      <c r="I359" s="173">
        <f>+IF(D359="H",IF(E359&gt;A359,A359,E359),IF(E359&lt;A359,A359,E359))</f>
        <v/>
      </c>
      <c r="J359" t="str">
        <f>IF(I359="","",G359)</f>
        <v/>
      </c>
      <c r="K359" s="124"/>
      <c r="L359" s="136">
        <f>IF(H359="",0,(IF(G359="D",0,(F359*H359)/100)))</f>
        <v>68337950</v>
      </c>
      <c r="M359" s="136">
        <f>ROUND(IF(L359=0,(IF(H359="",0,((IF(E359&lt;$L$4,IF(ABS(F359)&lt;$N$2,0,ROUND(((ABS(F359)-$N$2)*H359)/100,2)),IF(ABS(F359)&lt;$N$4,0,ROUND(((ABS(F359)-$N$4)*H359)/100,2))))))),0),2)</f>
        <v>0</v>
      </c>
      <c r="N359" s="136">
        <f>ROUND(IF(H359="",0,((IF(L359=0,(IF(E359&lt;$L$4,IF(ABS(F359)&gt;$N$2,ROUND(($N$2*H359/100),2),ABS(F359)*H359/100),IF(ABS(F359)&gt;$N$4,ROUND(($N$4*H359/100),2),ABS(F359)*H359/100))),0)))),2)</f>
        <v>0</v>
      </c>
      <c r="O359" s="137"/>
      <c r="P359" s="136">
        <f>IF(J359="D",IF(H359="",0,F359),0)</f>
        <v>0</v>
      </c>
      <c r="Q359" s="137"/>
    </row>
    <row r="360" spans="1:17" customHeight="1" ht="13.2">
      <c r="A360" s="143">
        <f>+'LIQ 1'!B360</f>
        <v/>
      </c>
      <c r="B360" s="143">
        <f>+'LIQ 1'!C360</f>
        <v>0</v>
      </c>
      <c r="C360" s="144">
        <f>+'LIQ 1'!D360</f>
        <v/>
      </c>
      <c r="D360" s="143">
        <f>+'LIQ 1'!E360</f>
        <v>0</v>
      </c>
      <c r="E360" s="143">
        <f>+'LIQ 1'!F360</f>
        <v/>
      </c>
      <c r="F360" s="2">
        <f>ABS(IF(G359="D",IF(D360="D",F359+C360,-F359+C360),IF(D360="D",F359-C360,F359+C360)))</f>
        <v>155000</v>
      </c>
      <c r="G360" s="121" t="b">
        <f>IF(G359="D",IF(D360="D",IF((F359+C360)&gt;0,"D","H"),IF(D360="H",IF((F359-C360)&gt;0,"D","H"))),IF(D360="D",IF((F359-C360)&gt;0,"H","D"),IF(D360="H",IF((F359-C360)&gt;0,"H","H"))))</f>
        <v>0</v>
      </c>
      <c r="H360" s="122">
        <f>+IF(IF(E361="",$A$6-E360,E361-E360)=0,"",IF(E361="",$A$6-E360,E361-E360))</f>
        <v>44089</v>
      </c>
      <c r="I360" s="173">
        <f>+IF(D360="H",IF(E360&gt;A360,A360,E360),IF(E360&lt;A360,A360,E360))</f>
        <v/>
      </c>
      <c r="J360" t="str">
        <f>IF(I360="","",G360)</f>
        <v/>
      </c>
      <c r="K360" s="124"/>
      <c r="L360" s="136">
        <f>IF(H360="",0,(IF(G360="D",0,(F360*H360)/100)))</f>
        <v>68337950</v>
      </c>
      <c r="M360" s="136">
        <f>ROUND(IF(L360=0,(IF(H360="",0,((IF(E360&lt;$L$4,IF(ABS(F360)&lt;$N$2,0,ROUND(((ABS(F360)-$N$2)*H360)/100,2)),IF(ABS(F360)&lt;$N$4,0,ROUND(((ABS(F360)-$N$4)*H360)/100,2))))))),0),2)</f>
        <v>0</v>
      </c>
      <c r="N360" s="136">
        <f>ROUND(IF(H360="",0,((IF(L360=0,(IF(E360&lt;$L$4,IF(ABS(F360)&gt;$N$2,ROUND(($N$2*H360/100),2),ABS(F360)*H360/100),IF(ABS(F360)&gt;$N$4,ROUND(($N$4*H360/100),2),ABS(F360)*H360/100))),0)))),2)</f>
        <v>0</v>
      </c>
      <c r="O360" s="137"/>
      <c r="P360" s="136">
        <f>IF(J360="D",IF(H360="",0,F360),0)</f>
        <v>0</v>
      </c>
      <c r="Q360" s="137"/>
    </row>
    <row r="361" spans="1:17" customHeight="1" ht="13.2">
      <c r="A361" s="143">
        <f>+'LIQ 1'!B361</f>
        <v/>
      </c>
      <c r="B361" s="143">
        <f>+'LIQ 1'!C361</f>
        <v>0</v>
      </c>
      <c r="C361" s="144">
        <f>+'LIQ 1'!D361</f>
        <v/>
      </c>
      <c r="D361" s="143">
        <f>+'LIQ 1'!E361</f>
        <v>0</v>
      </c>
      <c r="E361" s="143">
        <f>+'LIQ 1'!F361</f>
        <v/>
      </c>
      <c r="F361" s="2">
        <f>ABS(IF(G360="D",IF(D361="D",F360+C361,-F360+C361),IF(D361="D",F360-C361,F360+C361)))</f>
        <v>155000</v>
      </c>
      <c r="G361" s="121" t="b">
        <f>IF(G360="D",IF(D361="D",IF((F360+C361)&gt;0,"D","H"),IF(D361="H",IF((F360-C361)&gt;0,"D","H"))),IF(D361="D",IF((F360-C361)&gt;0,"H","D"),IF(D361="H",IF((F360-C361)&gt;0,"H","H"))))</f>
        <v>0</v>
      </c>
      <c r="H361" s="122">
        <f>+IF(IF(E362="",$A$6-E361,E362-E361)=0,"",IF(E362="",$A$6-E361,E362-E361))</f>
        <v>44089</v>
      </c>
      <c r="I361" s="173">
        <f>+IF(D361="H",IF(E361&gt;A361,A361,E361),IF(E361&lt;A361,A361,E361))</f>
        <v/>
      </c>
      <c r="J361" t="str">
        <f>IF(I361="","",G361)</f>
        <v/>
      </c>
      <c r="K361" s="124"/>
      <c r="L361" s="136">
        <f>IF(H361="",0,(IF(G361="D",0,(F361*H361)/100)))</f>
        <v>68337950</v>
      </c>
      <c r="M361" s="136">
        <f>ROUND(IF(L361=0,(IF(H361="",0,((IF(E361&lt;$L$4,IF(ABS(F361)&lt;$N$2,0,ROUND(((ABS(F361)-$N$2)*H361)/100,2)),IF(ABS(F361)&lt;$N$4,0,ROUND(((ABS(F361)-$N$4)*H361)/100,2))))))),0),2)</f>
        <v>0</v>
      </c>
      <c r="N361" s="136">
        <f>ROUND(IF(H361="",0,((IF(L361=0,(IF(E361&lt;$L$4,IF(ABS(F361)&gt;$N$2,ROUND(($N$2*H361/100),2),ABS(F361)*H361/100),IF(ABS(F361)&gt;$N$4,ROUND(($N$4*H361/100),2),ABS(F361)*H361/100))),0)))),2)</f>
        <v>0</v>
      </c>
      <c r="O361" s="137"/>
      <c r="P361" s="136">
        <f>IF(J361="D",IF(H361="",0,F361),0)</f>
        <v>0</v>
      </c>
      <c r="Q361" s="137"/>
    </row>
    <row r="362" spans="1:17" customHeight="1" ht="13.2">
      <c r="A362" s="143">
        <f>+'LIQ 1'!B362</f>
        <v/>
      </c>
      <c r="B362" s="143">
        <f>+'LIQ 1'!C362</f>
        <v>0</v>
      </c>
      <c r="C362" s="144">
        <f>+'LIQ 1'!D362</f>
        <v/>
      </c>
      <c r="D362" s="143">
        <f>+'LIQ 1'!E362</f>
        <v>0</v>
      </c>
      <c r="E362" s="143">
        <f>+'LIQ 1'!F362</f>
        <v/>
      </c>
      <c r="F362" s="2">
        <f>ABS(IF(G361="D",IF(D362="D",F361+C362,-F361+C362),IF(D362="D",F361-C362,F361+C362)))</f>
        <v>155000</v>
      </c>
      <c r="G362" s="121" t="b">
        <f>IF(G361="D",IF(D362="D",IF((F361+C362)&gt;0,"D","H"),IF(D362="H",IF((F361-C362)&gt;0,"D","H"))),IF(D362="D",IF((F361-C362)&gt;0,"H","D"),IF(D362="H",IF((F361-C362)&gt;0,"H","H"))))</f>
        <v>0</v>
      </c>
      <c r="H362" s="122">
        <f>+IF(IF(E363="",$A$6-E362,E363-E362)=0,"",IF(E363="",$A$6-E362,E363-E362))</f>
        <v>44089</v>
      </c>
      <c r="I362" s="173">
        <f>+IF(D362="H",IF(E362&gt;A362,A362,E362),IF(E362&lt;A362,A362,E362))</f>
        <v/>
      </c>
      <c r="J362" t="str">
        <f>IF(I362="","",G362)</f>
        <v/>
      </c>
      <c r="K362" s="124"/>
      <c r="L362" s="136">
        <f>IF(H362="",0,(IF(G362="D",0,(F362*H362)/100)))</f>
        <v>68337950</v>
      </c>
      <c r="M362" s="136">
        <f>ROUND(IF(L362=0,(IF(H362="",0,((IF(E362&lt;$L$4,IF(ABS(F362)&lt;$N$2,0,ROUND(((ABS(F362)-$N$2)*H362)/100,2)),IF(ABS(F362)&lt;$N$4,0,ROUND(((ABS(F362)-$N$4)*H362)/100,2))))))),0),2)</f>
        <v>0</v>
      </c>
      <c r="N362" s="136">
        <f>ROUND(IF(H362="",0,((IF(L362=0,(IF(E362&lt;$L$4,IF(ABS(F362)&gt;$N$2,ROUND(($N$2*H362/100),2),ABS(F362)*H362/100),IF(ABS(F362)&gt;$N$4,ROUND(($N$4*H362/100),2),ABS(F362)*H362/100))),0)))),2)</f>
        <v>0</v>
      </c>
      <c r="O362" s="137"/>
      <c r="P362" s="136">
        <f>IF(J362="D",IF(H362="",0,F362),0)</f>
        <v>0</v>
      </c>
      <c r="Q362" s="137"/>
    </row>
    <row r="363" spans="1:17" customHeight="1" ht="13.2">
      <c r="A363" s="143">
        <f>+'LIQ 1'!B363</f>
        <v/>
      </c>
      <c r="B363" s="143">
        <f>+'LIQ 1'!C363</f>
        <v>0</v>
      </c>
      <c r="C363" s="144">
        <f>+'LIQ 1'!D363</f>
        <v/>
      </c>
      <c r="D363" s="143">
        <f>+'LIQ 1'!E363</f>
        <v>0</v>
      </c>
      <c r="E363" s="143">
        <f>+'LIQ 1'!F363</f>
        <v/>
      </c>
      <c r="F363" s="2">
        <f>ABS(IF(G362="D",IF(D363="D",F362+C363,-F362+C363),IF(D363="D",F362-C363,F362+C363)))</f>
        <v>155000</v>
      </c>
      <c r="G363" s="121" t="b">
        <f>IF(G362="D",IF(D363="D",IF((F362+C363)&gt;0,"D","H"),IF(D363="H",IF((F362-C363)&gt;0,"D","H"))),IF(D363="D",IF((F362-C363)&gt;0,"H","D"),IF(D363="H",IF((F362-C363)&gt;0,"H","H"))))</f>
        <v>0</v>
      </c>
      <c r="H363" s="122">
        <f>+IF(IF(E364="",$A$6-E363,E364-E363)=0,"",IF(E364="",$A$6-E363,E364-E363))</f>
        <v>44089</v>
      </c>
      <c r="I363" s="173">
        <f>+IF(D363="H",IF(E363&gt;A363,A363,E363),IF(E363&lt;A363,A363,E363))</f>
        <v/>
      </c>
      <c r="J363" t="str">
        <f>IF(I363="","",G363)</f>
        <v/>
      </c>
      <c r="K363" s="124"/>
      <c r="L363" s="136">
        <f>IF(H363="",0,(IF(G363="D",0,(F363*H363)/100)))</f>
        <v>68337950</v>
      </c>
      <c r="M363" s="136">
        <f>ROUND(IF(L363=0,(IF(H363="",0,((IF(E363&lt;$L$4,IF(ABS(F363)&lt;$N$2,0,ROUND(((ABS(F363)-$N$2)*H363)/100,2)),IF(ABS(F363)&lt;$N$4,0,ROUND(((ABS(F363)-$N$4)*H363)/100,2))))))),0),2)</f>
        <v>0</v>
      </c>
      <c r="N363" s="136">
        <f>ROUND(IF(H363="",0,((IF(L363=0,(IF(E363&lt;$L$4,IF(ABS(F363)&gt;$N$2,ROUND(($N$2*H363/100),2),ABS(F363)*H363/100),IF(ABS(F363)&gt;$N$4,ROUND(($N$4*H363/100),2),ABS(F363)*H363/100))),0)))),2)</f>
        <v>0</v>
      </c>
      <c r="O363" s="137"/>
      <c r="P363" s="136">
        <f>IF(J363="D",IF(H363="",0,F363),0)</f>
        <v>0</v>
      </c>
      <c r="Q363" s="137"/>
    </row>
    <row r="364" spans="1:17" customHeight="1" ht="13.2">
      <c r="A364" s="143">
        <f>+'LIQ 1'!B364</f>
        <v/>
      </c>
      <c r="B364" s="143">
        <f>+'LIQ 1'!C364</f>
        <v>0</v>
      </c>
      <c r="C364" s="144">
        <f>+'LIQ 1'!D364</f>
        <v/>
      </c>
      <c r="D364" s="143">
        <f>+'LIQ 1'!E364</f>
        <v>0</v>
      </c>
      <c r="E364" s="143">
        <f>+'LIQ 1'!F364</f>
        <v/>
      </c>
      <c r="F364" s="2">
        <f>ABS(IF(G363="D",IF(D364="D",F363+C364,-F363+C364),IF(D364="D",F363-C364,F363+C364)))</f>
        <v>155000</v>
      </c>
      <c r="G364" s="121" t="b">
        <f>IF(G363="D",IF(D364="D",IF((F363+C364)&gt;0,"D","H"),IF(D364="H",IF((F363-C364)&gt;0,"D","H"))),IF(D364="D",IF((F363-C364)&gt;0,"H","D"),IF(D364="H",IF((F363-C364)&gt;0,"H","H"))))</f>
        <v>0</v>
      </c>
      <c r="H364" s="122">
        <f>+IF(IF(E365="",$A$6-E364,E365-E364)=0,"",IF(E365="",$A$6-E364,E365-E364))</f>
        <v>44089</v>
      </c>
      <c r="I364" s="173">
        <f>+IF(D364="H",IF(E364&gt;A364,A364,E364),IF(E364&lt;A364,A364,E364))</f>
        <v/>
      </c>
      <c r="J364" t="str">
        <f>IF(I364="","",G364)</f>
        <v/>
      </c>
      <c r="K364" s="124"/>
      <c r="L364" s="136">
        <f>IF(H364="",0,(IF(G364="D",0,(F364*H364)/100)))</f>
        <v>68337950</v>
      </c>
      <c r="M364" s="136">
        <f>ROUND(IF(L364=0,(IF(H364="",0,((IF(E364&lt;$L$4,IF(ABS(F364)&lt;$N$2,0,ROUND(((ABS(F364)-$N$2)*H364)/100,2)),IF(ABS(F364)&lt;$N$4,0,ROUND(((ABS(F364)-$N$4)*H364)/100,2))))))),0),2)</f>
        <v>0</v>
      </c>
      <c r="N364" s="136">
        <f>ROUND(IF(H364="",0,((IF(L364=0,(IF(E364&lt;$L$4,IF(ABS(F364)&gt;$N$2,ROUND(($N$2*H364/100),2),ABS(F364)*H364/100),IF(ABS(F364)&gt;$N$4,ROUND(($N$4*H364/100),2),ABS(F364)*H364/100))),0)))),2)</f>
        <v>0</v>
      </c>
      <c r="O364" s="137"/>
      <c r="P364" s="136">
        <f>IF(J364="D",IF(H364="",0,F364),0)</f>
        <v>0</v>
      </c>
      <c r="Q364" s="137"/>
    </row>
    <row r="365" spans="1:17" customHeight="1" ht="13.2">
      <c r="A365" s="143">
        <f>+'LIQ 1'!B365</f>
        <v/>
      </c>
      <c r="B365" s="143">
        <f>+'LIQ 1'!C365</f>
        <v>0</v>
      </c>
      <c r="C365" s="144">
        <f>+'LIQ 1'!D365</f>
        <v/>
      </c>
      <c r="D365" s="143">
        <f>+'LIQ 1'!E365</f>
        <v>0</v>
      </c>
      <c r="E365" s="143">
        <f>+'LIQ 1'!F365</f>
        <v/>
      </c>
      <c r="F365" s="2">
        <f>ABS(IF(G364="D",IF(D365="D",F364+C365,-F364+C365),IF(D365="D",F364-C365,F364+C365)))</f>
        <v>155000</v>
      </c>
      <c r="G365" s="121" t="b">
        <f>IF(G364="D",IF(D365="D",IF((F364+C365)&gt;0,"D","H"),IF(D365="H",IF((F364-C365)&gt;0,"D","H"))),IF(D365="D",IF((F364-C365)&gt;0,"H","D"),IF(D365="H",IF((F364-C365)&gt;0,"H","H"))))</f>
        <v>0</v>
      </c>
      <c r="H365" s="122">
        <f>+IF(IF(E366="",$A$6-E365,E366-E365)=0,"",IF(E366="",$A$6-E365,E366-E365))</f>
        <v>44089</v>
      </c>
      <c r="I365" s="173">
        <f>+IF(D365="H",IF(E365&gt;A365,A365,E365),IF(E365&lt;A365,A365,E365))</f>
        <v/>
      </c>
      <c r="J365" t="str">
        <f>IF(I365="","",G365)</f>
        <v/>
      </c>
      <c r="K365" s="124"/>
      <c r="L365" s="136">
        <f>IF(H365="",0,(IF(G365="D",0,(F365*H365)/100)))</f>
        <v>68337950</v>
      </c>
      <c r="M365" s="136">
        <f>ROUND(IF(L365=0,(IF(H365="",0,((IF(E365&lt;$L$4,IF(ABS(F365)&lt;$N$2,0,ROUND(((ABS(F365)-$N$2)*H365)/100,2)),IF(ABS(F365)&lt;$N$4,0,ROUND(((ABS(F365)-$N$4)*H365)/100,2))))))),0),2)</f>
        <v>0</v>
      </c>
      <c r="N365" s="136">
        <f>ROUND(IF(H365="",0,((IF(L365=0,(IF(E365&lt;$L$4,IF(ABS(F365)&gt;$N$2,ROUND(($N$2*H365/100),2),ABS(F365)*H365/100),IF(ABS(F365)&gt;$N$4,ROUND(($N$4*H365/100),2),ABS(F365)*H365/100))),0)))),2)</f>
        <v>0</v>
      </c>
      <c r="O365" s="137"/>
      <c r="P365" s="136">
        <f>IF(J365="D",IF(H365="",0,F365),0)</f>
        <v>0</v>
      </c>
      <c r="Q365" s="137"/>
    </row>
    <row r="366" spans="1:17" customHeight="1" ht="13.2">
      <c r="A366" s="143">
        <f>+'LIQ 1'!B366</f>
        <v/>
      </c>
      <c r="B366" s="143">
        <f>+'LIQ 1'!C366</f>
        <v>0</v>
      </c>
      <c r="C366" s="144">
        <f>+'LIQ 1'!D366</f>
        <v/>
      </c>
      <c r="D366" s="143">
        <f>+'LIQ 1'!E366</f>
        <v>0</v>
      </c>
      <c r="E366" s="143">
        <f>+'LIQ 1'!F366</f>
        <v/>
      </c>
      <c r="F366" s="2">
        <f>ABS(IF(G365="D",IF(D366="D",F365+C366,-F365+C366),IF(D366="D",F365-C366,F365+C366)))</f>
        <v>155000</v>
      </c>
      <c r="G366" s="121" t="b">
        <f>IF(G365="D",IF(D366="D",IF((F365+C366)&gt;0,"D","H"),IF(D366="H",IF((F365-C366)&gt;0,"D","H"))),IF(D366="D",IF((F365-C366)&gt;0,"H","D"),IF(D366="H",IF((F365-C366)&gt;0,"H","H"))))</f>
        <v>0</v>
      </c>
      <c r="H366" s="122">
        <f>+IF(IF(E367="",$A$6-E366,E367-E366)=0,"",IF(E367="",$A$6-E366,E367-E366))</f>
        <v>44089</v>
      </c>
      <c r="I366" s="173">
        <f>+IF(D366="H",IF(E366&gt;A366,A366,E366),IF(E366&lt;A366,A366,E366))</f>
        <v/>
      </c>
      <c r="J366" t="str">
        <f>IF(I366="","",G366)</f>
        <v/>
      </c>
      <c r="K366" s="124"/>
      <c r="L366" s="136">
        <f>IF(H366="",0,(IF(G366="D",0,(F366*H366)/100)))</f>
        <v>68337950</v>
      </c>
      <c r="M366" s="136">
        <f>ROUND(IF(L366=0,(IF(H366="",0,((IF(E366&lt;$L$4,IF(ABS(F366)&lt;$N$2,0,ROUND(((ABS(F366)-$N$2)*H366)/100,2)),IF(ABS(F366)&lt;$N$4,0,ROUND(((ABS(F366)-$N$4)*H366)/100,2))))))),0),2)</f>
        <v>0</v>
      </c>
      <c r="N366" s="136">
        <f>ROUND(IF(H366="",0,((IF(L366=0,(IF(E366&lt;$L$4,IF(ABS(F366)&gt;$N$2,ROUND(($N$2*H366/100),2),ABS(F366)*H366/100),IF(ABS(F366)&gt;$N$4,ROUND(($N$4*H366/100),2),ABS(F366)*H366/100))),0)))),2)</f>
        <v>0</v>
      </c>
      <c r="O366" s="137"/>
      <c r="P366" s="136">
        <f>IF(J366="D",IF(H366="",0,F366),0)</f>
        <v>0</v>
      </c>
      <c r="Q366" s="137"/>
    </row>
    <row r="367" spans="1:17" customHeight="1" ht="13.2">
      <c r="A367" s="143">
        <f>+'LIQ 1'!B367</f>
        <v/>
      </c>
      <c r="B367" s="143">
        <f>+'LIQ 1'!C367</f>
        <v>0</v>
      </c>
      <c r="C367" s="144">
        <f>+'LIQ 1'!D367</f>
        <v/>
      </c>
      <c r="D367" s="143">
        <f>+'LIQ 1'!E367</f>
        <v>0</v>
      </c>
      <c r="E367" s="143">
        <f>+'LIQ 1'!F367</f>
        <v/>
      </c>
      <c r="F367" s="2">
        <f>ABS(IF(G366="D",IF(D367="D",F366+C367,-F366+C367),IF(D367="D",F366-C367,F366+C367)))</f>
        <v>155000</v>
      </c>
      <c r="G367" s="121" t="b">
        <f>IF(G366="D",IF(D367="D",IF((F366+C367)&gt;0,"D","H"),IF(D367="H",IF((F366-C367)&gt;0,"D","H"))),IF(D367="D",IF((F366-C367)&gt;0,"H","D"),IF(D367="H",IF((F366-C367)&gt;0,"H","H"))))</f>
        <v>0</v>
      </c>
      <c r="H367" s="122">
        <f>+IF(IF(E368="",$A$6-E367,E368-E367)=0,"",IF(E368="",$A$6-E367,E368-E367))</f>
        <v>44089</v>
      </c>
      <c r="I367" s="173">
        <f>+IF(D367="H",IF(E367&gt;A367,A367,E367),IF(E367&lt;A367,A367,E367))</f>
        <v/>
      </c>
      <c r="J367" t="str">
        <f>IF(I367="","",G367)</f>
        <v/>
      </c>
      <c r="K367" s="124"/>
      <c r="L367" s="136">
        <f>IF(H367="",0,(IF(G367="D",0,(F367*H367)/100)))</f>
        <v>68337950</v>
      </c>
      <c r="M367" s="136">
        <f>ROUND(IF(L367=0,(IF(H367="",0,((IF(E367&lt;$L$4,IF(ABS(F367)&lt;$N$2,0,ROUND(((ABS(F367)-$N$2)*H367)/100,2)),IF(ABS(F367)&lt;$N$4,0,ROUND(((ABS(F367)-$N$4)*H367)/100,2))))))),0),2)</f>
        <v>0</v>
      </c>
      <c r="N367" s="136">
        <f>ROUND(IF(H367="",0,((IF(L367=0,(IF(E367&lt;$L$4,IF(ABS(F367)&gt;$N$2,ROUND(($N$2*H367/100),2),ABS(F367)*H367/100),IF(ABS(F367)&gt;$N$4,ROUND(($N$4*H367/100),2),ABS(F367)*H367/100))),0)))),2)</f>
        <v>0</v>
      </c>
      <c r="O367" s="137"/>
      <c r="P367" s="136">
        <f>IF(J367="D",IF(H367="",0,F367),0)</f>
        <v>0</v>
      </c>
      <c r="Q367" s="137"/>
    </row>
    <row r="368" spans="1:17" customHeight="1" ht="13.2">
      <c r="A368" s="143">
        <f>+'LIQ 1'!B368</f>
        <v/>
      </c>
      <c r="B368" s="143">
        <f>+'LIQ 1'!C368</f>
        <v>0</v>
      </c>
      <c r="C368" s="144">
        <f>+'LIQ 1'!D368</f>
        <v/>
      </c>
      <c r="D368" s="143">
        <f>+'LIQ 1'!E368</f>
        <v>0</v>
      </c>
      <c r="E368" s="143">
        <f>+'LIQ 1'!F368</f>
        <v/>
      </c>
      <c r="F368" s="2">
        <f>ABS(IF(G367="D",IF(D368="D",F367+C368,-F367+C368),IF(D368="D",F367-C368,F367+C368)))</f>
        <v>155000</v>
      </c>
      <c r="G368" s="121" t="b">
        <f>IF(G367="D",IF(D368="D",IF((F367+C368)&gt;0,"D","H"),IF(D368="H",IF((F367-C368)&gt;0,"D","H"))),IF(D368="D",IF((F367-C368)&gt;0,"H","D"),IF(D368="H",IF((F367-C368)&gt;0,"H","H"))))</f>
        <v>0</v>
      </c>
      <c r="H368" s="122">
        <f>+IF(IF(E369="",$A$6-E368,E369-E368)=0,"",IF(E369="",$A$6-E368,E369-E368))</f>
        <v>44089</v>
      </c>
      <c r="I368" s="173">
        <f>+IF(D368="H",IF(E368&gt;A368,A368,E368),IF(E368&lt;A368,A368,E368))</f>
        <v/>
      </c>
      <c r="J368" t="str">
        <f>IF(I368="","",G368)</f>
        <v/>
      </c>
      <c r="K368" s="124"/>
      <c r="L368" s="136">
        <f>IF(H368="",0,(IF(G368="D",0,(F368*H368)/100)))</f>
        <v>68337950</v>
      </c>
      <c r="M368" s="136">
        <f>ROUND(IF(L368=0,(IF(H368="",0,((IF(E368&lt;$L$4,IF(ABS(F368)&lt;$N$2,0,ROUND(((ABS(F368)-$N$2)*H368)/100,2)),IF(ABS(F368)&lt;$N$4,0,ROUND(((ABS(F368)-$N$4)*H368)/100,2))))))),0),2)</f>
        <v>0</v>
      </c>
      <c r="N368" s="136">
        <f>ROUND(IF(H368="",0,((IF(L368=0,(IF(E368&lt;$L$4,IF(ABS(F368)&gt;$N$2,ROUND(($N$2*H368/100),2),ABS(F368)*H368/100),IF(ABS(F368)&gt;$N$4,ROUND(($N$4*H368/100),2),ABS(F368)*H368/100))),0)))),2)</f>
        <v>0</v>
      </c>
      <c r="O368" s="137"/>
      <c r="P368" s="136">
        <f>IF(J368="D",IF(H368="",0,F368),0)</f>
        <v>0</v>
      </c>
      <c r="Q368" s="137"/>
    </row>
    <row r="369" spans="1:17" customHeight="1" ht="13.2">
      <c r="A369" s="143">
        <f>+'LIQ 1'!B369</f>
        <v/>
      </c>
      <c r="B369" s="143">
        <f>+'LIQ 1'!C369</f>
        <v>0</v>
      </c>
      <c r="C369" s="144">
        <f>+'LIQ 1'!D369</f>
        <v/>
      </c>
      <c r="D369" s="143">
        <f>+'LIQ 1'!E369</f>
        <v>0</v>
      </c>
      <c r="E369" s="143">
        <f>+'LIQ 1'!F369</f>
        <v/>
      </c>
      <c r="F369" s="2">
        <f>ABS(IF(G368="D",IF(D369="D",F368+C369,-F368+C369),IF(D369="D",F368-C369,F368+C369)))</f>
        <v>155000</v>
      </c>
      <c r="G369" s="121" t="b">
        <f>IF(G368="D",IF(D369="D",IF((F368+C369)&gt;0,"D","H"),IF(D369="H",IF((F368-C369)&gt;0,"D","H"))),IF(D369="D",IF((F368-C369)&gt;0,"H","D"),IF(D369="H",IF((F368-C369)&gt;0,"H","H"))))</f>
        <v>0</v>
      </c>
      <c r="H369" s="122">
        <f>+IF(IF(E370="",$A$6-E369,E370-E369)=0,"",IF(E370="",$A$6-E369,E370-E369))</f>
        <v>44089</v>
      </c>
      <c r="I369" s="173">
        <f>+IF(D369="H",IF(E369&gt;A369,A369,E369),IF(E369&lt;A369,A369,E369))</f>
        <v/>
      </c>
      <c r="J369" t="str">
        <f>IF(I369="","",G369)</f>
        <v/>
      </c>
      <c r="K369" s="124"/>
      <c r="L369" s="136">
        <f>IF(H369="",0,(IF(G369="D",0,(F369*H369)/100)))</f>
        <v>68337950</v>
      </c>
      <c r="M369" s="136">
        <f>ROUND(IF(L369=0,(IF(H369="",0,((IF(E369&lt;$L$4,IF(ABS(F369)&lt;$N$2,0,ROUND(((ABS(F369)-$N$2)*H369)/100,2)),IF(ABS(F369)&lt;$N$4,0,ROUND(((ABS(F369)-$N$4)*H369)/100,2))))))),0),2)</f>
        <v>0</v>
      </c>
      <c r="N369" s="136">
        <f>ROUND(IF(H369="",0,((IF(L369=0,(IF(E369&lt;$L$4,IF(ABS(F369)&gt;$N$2,ROUND(($N$2*H369/100),2),ABS(F369)*H369/100),IF(ABS(F369)&gt;$N$4,ROUND(($N$4*H369/100),2),ABS(F369)*H369/100))),0)))),2)</f>
        <v>0</v>
      </c>
      <c r="O369" s="137"/>
      <c r="P369" s="136">
        <f>IF(J369="D",IF(H369="",0,F369),0)</f>
        <v>0</v>
      </c>
      <c r="Q369" s="137"/>
    </row>
    <row r="370" spans="1:17" customHeight="1" ht="13.2">
      <c r="A370" s="143">
        <f>+'LIQ 1'!B370</f>
        <v/>
      </c>
      <c r="B370" s="143">
        <f>+'LIQ 1'!C370</f>
        <v>0</v>
      </c>
      <c r="C370" s="144">
        <f>+'LIQ 1'!D370</f>
        <v/>
      </c>
      <c r="D370" s="143">
        <f>+'LIQ 1'!E370</f>
        <v>0</v>
      </c>
      <c r="E370" s="143">
        <f>+'LIQ 1'!F370</f>
        <v/>
      </c>
      <c r="F370" s="2">
        <f>ABS(IF(G369="D",IF(D370="D",F369+C370,-F369+C370),IF(D370="D",F369-C370,F369+C370)))</f>
        <v>155000</v>
      </c>
      <c r="G370" s="121" t="b">
        <f>IF(G369="D",IF(D370="D",IF((F369+C370)&gt;0,"D","H"),IF(D370="H",IF((F369-C370)&gt;0,"D","H"))),IF(D370="D",IF((F369-C370)&gt;0,"H","D"),IF(D370="H",IF((F369-C370)&gt;0,"H","H"))))</f>
        <v>0</v>
      </c>
      <c r="H370" s="122">
        <f>+IF(IF(E371="",$A$6-E370,E371-E370)=0,"",IF(E371="",$A$6-E370,E371-E370))</f>
        <v>44089</v>
      </c>
      <c r="I370" s="173">
        <f>+IF(D370="H",IF(E370&gt;A370,A370,E370),IF(E370&lt;A370,A370,E370))</f>
        <v/>
      </c>
      <c r="J370" t="str">
        <f>IF(I370="","",G370)</f>
        <v/>
      </c>
      <c r="K370" s="124"/>
      <c r="L370" s="136">
        <f>IF(H370="",0,(IF(G370="D",0,(F370*H370)/100)))</f>
        <v>68337950</v>
      </c>
      <c r="M370" s="136">
        <f>ROUND(IF(L370=0,(IF(H370="",0,((IF(E370&lt;$L$4,IF(ABS(F370)&lt;$N$2,0,ROUND(((ABS(F370)-$N$2)*H370)/100,2)),IF(ABS(F370)&lt;$N$4,0,ROUND(((ABS(F370)-$N$4)*H370)/100,2))))))),0),2)</f>
        <v>0</v>
      </c>
      <c r="N370" s="136">
        <f>ROUND(IF(H370="",0,((IF(L370=0,(IF(E370&lt;$L$4,IF(ABS(F370)&gt;$N$2,ROUND(($N$2*H370/100),2),ABS(F370)*H370/100),IF(ABS(F370)&gt;$N$4,ROUND(($N$4*H370/100),2),ABS(F370)*H370/100))),0)))),2)</f>
        <v>0</v>
      </c>
      <c r="O370" s="137"/>
      <c r="P370" s="136">
        <f>IF(J370="D",IF(H370="",0,F370),0)</f>
        <v>0</v>
      </c>
      <c r="Q370" s="137"/>
    </row>
    <row r="371" spans="1:17" customHeight="1" ht="13.2">
      <c r="A371" s="143">
        <f>+'LIQ 1'!B371</f>
        <v/>
      </c>
      <c r="B371" s="143">
        <f>+'LIQ 1'!C371</f>
        <v>0</v>
      </c>
      <c r="C371" s="144">
        <f>+'LIQ 1'!D371</f>
        <v/>
      </c>
      <c r="D371" s="143">
        <f>+'LIQ 1'!E371</f>
        <v>0</v>
      </c>
      <c r="E371" s="143">
        <f>+'LIQ 1'!F371</f>
        <v/>
      </c>
      <c r="F371" s="2">
        <f>ABS(IF(G370="D",IF(D371="D",F370+C371,-F370+C371),IF(D371="D",F370-C371,F370+C371)))</f>
        <v>155000</v>
      </c>
      <c r="G371" s="121" t="b">
        <f>IF(G370="D",IF(D371="D",IF((F370+C371)&gt;0,"D","H"),IF(D371="H",IF((F370-C371)&gt;0,"D","H"))),IF(D371="D",IF((F370-C371)&gt;0,"H","D"),IF(D371="H",IF((F370-C371)&gt;0,"H","H"))))</f>
        <v>0</v>
      </c>
      <c r="H371" s="122">
        <f>+IF(IF(E372="",$A$6-E371,E372-E371)=0,"",IF(E372="",$A$6-E371,E372-E371))</f>
        <v>44089</v>
      </c>
      <c r="I371" s="173">
        <f>+IF(D371="H",IF(E371&gt;A371,A371,E371),IF(E371&lt;A371,A371,E371))</f>
        <v/>
      </c>
      <c r="J371" t="str">
        <f>IF(I371="","",G371)</f>
        <v/>
      </c>
      <c r="K371" s="124"/>
      <c r="L371" s="136">
        <f>IF(H371="",0,(IF(G371="D",0,(F371*H371)/100)))</f>
        <v>68337950</v>
      </c>
      <c r="M371" s="136">
        <f>ROUND(IF(L371=0,(IF(H371="",0,((IF(E371&lt;$L$4,IF(ABS(F371)&lt;$N$2,0,ROUND(((ABS(F371)-$N$2)*H371)/100,2)),IF(ABS(F371)&lt;$N$4,0,ROUND(((ABS(F371)-$N$4)*H371)/100,2))))))),0),2)</f>
        <v>0</v>
      </c>
      <c r="N371" s="136">
        <f>ROUND(IF(H371="",0,((IF(L371=0,(IF(E371&lt;$L$4,IF(ABS(F371)&gt;$N$2,ROUND(($N$2*H371/100),2),ABS(F371)*H371/100),IF(ABS(F371)&gt;$N$4,ROUND(($N$4*H371/100),2),ABS(F371)*H371/100))),0)))),2)</f>
        <v>0</v>
      </c>
      <c r="O371" s="137"/>
      <c r="P371" s="136">
        <f>IF(J371="D",IF(H371="",0,F371),0)</f>
        <v>0</v>
      </c>
      <c r="Q371" s="137"/>
    </row>
    <row r="372" spans="1:17" customHeight="1" ht="13.2">
      <c r="A372" s="143">
        <f>+'LIQ 1'!B372</f>
        <v/>
      </c>
      <c r="B372" s="143">
        <f>+'LIQ 1'!C372</f>
        <v>0</v>
      </c>
      <c r="C372" s="144">
        <f>+'LIQ 1'!D372</f>
        <v/>
      </c>
      <c r="D372" s="143">
        <f>+'LIQ 1'!E372</f>
        <v>0</v>
      </c>
      <c r="E372" s="143">
        <f>+'LIQ 1'!F372</f>
        <v/>
      </c>
      <c r="F372" s="2">
        <f>ABS(IF(G371="D",IF(D372="D",F371+C372,-F371+C372),IF(D372="D",F371-C372,F371+C372)))</f>
        <v>155000</v>
      </c>
      <c r="G372" s="121" t="b">
        <f>IF(G371="D",IF(D372="D",IF((F371+C372)&gt;0,"D","H"),IF(D372="H",IF((F371-C372)&gt;0,"D","H"))),IF(D372="D",IF((F371-C372)&gt;0,"H","D"),IF(D372="H",IF((F371-C372)&gt;0,"H","H"))))</f>
        <v>0</v>
      </c>
      <c r="H372" s="122">
        <f>+IF(IF(E373="",$A$6-E372,E373-E372)=0,"",IF(E373="",$A$6-E372,E373-E372))</f>
        <v>44089</v>
      </c>
      <c r="I372" s="173">
        <f>+IF(D372="H",IF(E372&gt;A372,A372,E372),IF(E372&lt;A372,A372,E372))</f>
        <v/>
      </c>
      <c r="J372" t="str">
        <f>IF(I372="","",G372)</f>
        <v/>
      </c>
      <c r="K372" s="124"/>
      <c r="L372" s="136">
        <f>IF(H372="",0,(IF(G372="D",0,(F372*H372)/100)))</f>
        <v>68337950</v>
      </c>
      <c r="M372" s="136">
        <f>ROUND(IF(L372=0,(IF(H372="",0,((IF(E372&lt;$L$4,IF(ABS(F372)&lt;$N$2,0,ROUND(((ABS(F372)-$N$2)*H372)/100,2)),IF(ABS(F372)&lt;$N$4,0,ROUND(((ABS(F372)-$N$4)*H372)/100,2))))))),0),2)</f>
        <v>0</v>
      </c>
      <c r="N372" s="136">
        <f>ROUND(IF(H372="",0,((IF(L372=0,(IF(E372&lt;$L$4,IF(ABS(F372)&gt;$N$2,ROUND(($N$2*H372/100),2),ABS(F372)*H372/100),IF(ABS(F372)&gt;$N$4,ROUND(($N$4*H372/100),2),ABS(F372)*H372/100))),0)))),2)</f>
        <v>0</v>
      </c>
      <c r="O372" s="137"/>
      <c r="P372" s="136">
        <f>IF(J372="D",IF(H372="",0,F372),0)</f>
        <v>0</v>
      </c>
      <c r="Q372" s="137"/>
    </row>
    <row r="373" spans="1:17" customHeight="1" ht="13.2">
      <c r="A373" s="143">
        <f>+'LIQ 1'!B373</f>
        <v/>
      </c>
      <c r="B373" s="143">
        <f>+'LIQ 1'!C373</f>
        <v>0</v>
      </c>
      <c r="C373" s="144">
        <f>+'LIQ 1'!D373</f>
        <v/>
      </c>
      <c r="D373" s="143">
        <f>+'LIQ 1'!E373</f>
        <v>0</v>
      </c>
      <c r="E373" s="143">
        <f>+'LIQ 1'!F373</f>
        <v/>
      </c>
      <c r="F373" s="2">
        <f>ABS(IF(G372="D",IF(D373="D",F372+C373,-F372+C373),IF(D373="D",F372-C373,F372+C373)))</f>
        <v>155000</v>
      </c>
      <c r="G373" s="121" t="b">
        <f>IF(G372="D",IF(D373="D",IF((F372+C373)&gt;0,"D","H"),IF(D373="H",IF((F372-C373)&gt;0,"D","H"))),IF(D373="D",IF((F372-C373)&gt;0,"H","D"),IF(D373="H",IF((F372-C373)&gt;0,"H","H"))))</f>
        <v>0</v>
      </c>
      <c r="H373" s="122">
        <f>+IF(IF(E374="",$A$6-E373,E374-E373)=0,"",IF(E374="",$A$6-E373,E374-E373))</f>
        <v>44089</v>
      </c>
      <c r="I373" s="173">
        <f>+IF(D373="H",IF(E373&gt;A373,A373,E373),IF(E373&lt;A373,A373,E373))</f>
        <v/>
      </c>
      <c r="J373" t="str">
        <f>IF(I373="","",G373)</f>
        <v/>
      </c>
      <c r="K373" s="124"/>
      <c r="L373" s="136">
        <f>IF(H373="",0,(IF(G373="D",0,(F373*H373)/100)))</f>
        <v>68337950</v>
      </c>
      <c r="M373" s="136">
        <f>ROUND(IF(L373=0,(IF(H373="",0,((IF(E373&lt;$L$4,IF(ABS(F373)&lt;$N$2,0,ROUND(((ABS(F373)-$N$2)*H373)/100,2)),IF(ABS(F373)&lt;$N$4,0,ROUND(((ABS(F373)-$N$4)*H373)/100,2))))))),0),2)</f>
        <v>0</v>
      </c>
      <c r="N373" s="136">
        <f>ROUND(IF(H373="",0,((IF(L373=0,(IF(E373&lt;$L$4,IF(ABS(F373)&gt;$N$2,ROUND(($N$2*H373/100),2),ABS(F373)*H373/100),IF(ABS(F373)&gt;$N$4,ROUND(($N$4*H373/100),2),ABS(F373)*H373/100))),0)))),2)</f>
        <v>0</v>
      </c>
      <c r="O373" s="137"/>
      <c r="P373" s="136">
        <f>IF(J373="D",IF(H373="",0,F373),0)</f>
        <v>0</v>
      </c>
      <c r="Q373" s="137"/>
    </row>
    <row r="374" spans="1:17" customHeight="1" ht="13.2">
      <c r="A374" s="143">
        <f>+'LIQ 1'!B374</f>
        <v/>
      </c>
      <c r="B374" s="143">
        <f>+'LIQ 1'!C374</f>
        <v>0</v>
      </c>
      <c r="C374" s="144">
        <f>+'LIQ 1'!D374</f>
        <v/>
      </c>
      <c r="D374" s="143">
        <f>+'LIQ 1'!E374</f>
        <v>0</v>
      </c>
      <c r="E374" s="143">
        <f>+'LIQ 1'!F374</f>
        <v/>
      </c>
      <c r="F374" s="2">
        <f>ABS(IF(G373="D",IF(D374="D",F373+C374,-F373+C374),IF(D374="D",F373-C374,F373+C374)))</f>
        <v>155000</v>
      </c>
      <c r="G374" s="121" t="b">
        <f>IF(G373="D",IF(D374="D",IF((F373+C374)&gt;0,"D","H"),IF(D374="H",IF((F373-C374)&gt;0,"D","H"))),IF(D374="D",IF((F373-C374)&gt;0,"H","D"),IF(D374="H",IF((F373-C374)&gt;0,"H","H"))))</f>
        <v>0</v>
      </c>
      <c r="H374" s="122">
        <f>+IF(IF(E375="",$A$6-E374,E375-E374)=0,"",IF(E375="",$A$6-E374,E375-E374))</f>
        <v>44089</v>
      </c>
      <c r="I374" s="173">
        <f>+IF(D374="H",IF(E374&gt;A374,A374,E374),IF(E374&lt;A374,A374,E374))</f>
        <v/>
      </c>
      <c r="J374" t="str">
        <f>IF(I374="","",G374)</f>
        <v/>
      </c>
      <c r="K374" s="124"/>
      <c r="L374" s="136">
        <f>IF(H374="",0,(IF(G374="D",0,(F374*H374)/100)))</f>
        <v>68337950</v>
      </c>
      <c r="M374" s="136">
        <f>ROUND(IF(L374=0,(IF(H374="",0,((IF(E374&lt;$L$4,IF(ABS(F374)&lt;$N$2,0,ROUND(((ABS(F374)-$N$2)*H374)/100,2)),IF(ABS(F374)&lt;$N$4,0,ROUND(((ABS(F374)-$N$4)*H374)/100,2))))))),0),2)</f>
        <v>0</v>
      </c>
      <c r="N374" s="136">
        <f>ROUND(IF(H374="",0,((IF(L374=0,(IF(E374&lt;$L$4,IF(ABS(F374)&gt;$N$2,ROUND(($N$2*H374/100),2),ABS(F374)*H374/100),IF(ABS(F374)&gt;$N$4,ROUND(($N$4*H374/100),2),ABS(F374)*H374/100))),0)))),2)</f>
        <v>0</v>
      </c>
      <c r="O374" s="137"/>
      <c r="P374" s="136">
        <f>IF(J374="D",IF(H374="",0,F374),0)</f>
        <v>0</v>
      </c>
      <c r="Q374" s="137"/>
    </row>
    <row r="375" spans="1:17" customHeight="1" ht="13.2">
      <c r="A375" s="143">
        <f>+'LIQ 1'!B375</f>
        <v/>
      </c>
      <c r="B375" s="143">
        <f>+'LIQ 1'!C375</f>
        <v>0</v>
      </c>
      <c r="C375" s="144">
        <f>+'LIQ 1'!D375</f>
        <v/>
      </c>
      <c r="D375" s="143">
        <f>+'LIQ 1'!E375</f>
        <v>0</v>
      </c>
      <c r="E375" s="143">
        <f>+'LIQ 1'!F375</f>
        <v/>
      </c>
      <c r="F375" s="2">
        <f>ABS(IF(G374="D",IF(D375="D",F374+C375,-F374+C375),IF(D375="D",F374-C375,F374+C375)))</f>
        <v>155000</v>
      </c>
      <c r="G375" s="121" t="b">
        <f>IF(G374="D",IF(D375="D",IF((F374+C375)&gt;0,"D","H"),IF(D375="H",IF((F374-C375)&gt;0,"D","H"))),IF(D375="D",IF((F374-C375)&gt;0,"H","D"),IF(D375="H",IF((F374-C375)&gt;0,"H","H"))))</f>
        <v>0</v>
      </c>
      <c r="H375" s="122">
        <f>+IF(IF(E376="",$A$6-E375,E376-E375)=0,"",IF(E376="",$A$6-E375,E376-E375))</f>
        <v>44089</v>
      </c>
      <c r="I375" s="173">
        <f>+IF(D375="H",IF(E375&gt;A375,A375,E375),IF(E375&lt;A375,A375,E375))</f>
        <v/>
      </c>
      <c r="J375" t="str">
        <f>IF(I375="","",G375)</f>
        <v/>
      </c>
      <c r="K375" s="124"/>
      <c r="L375" s="136">
        <f>IF(H375="",0,(IF(G375="D",0,(F375*H375)/100)))</f>
        <v>68337950</v>
      </c>
      <c r="M375" s="136">
        <f>ROUND(IF(L375=0,(IF(H375="",0,((IF(E375&lt;$L$4,IF(ABS(F375)&lt;$N$2,0,ROUND(((ABS(F375)-$N$2)*H375)/100,2)),IF(ABS(F375)&lt;$N$4,0,ROUND(((ABS(F375)-$N$4)*H375)/100,2))))))),0),2)</f>
        <v>0</v>
      </c>
      <c r="N375" s="136">
        <f>ROUND(IF(H375="",0,((IF(L375=0,(IF(E375&lt;$L$4,IF(ABS(F375)&gt;$N$2,ROUND(($N$2*H375/100),2),ABS(F375)*H375/100),IF(ABS(F375)&gt;$N$4,ROUND(($N$4*H375/100),2),ABS(F375)*H375/100))),0)))),2)</f>
        <v>0</v>
      </c>
      <c r="O375" s="137"/>
      <c r="P375" s="136">
        <f>IF(J375="D",IF(H375="",0,F375),0)</f>
        <v>0</v>
      </c>
      <c r="Q375" s="137"/>
    </row>
    <row r="376" spans="1:17" customHeight="1" ht="13.2">
      <c r="A376" s="143">
        <f>+'LIQ 1'!B376</f>
        <v/>
      </c>
      <c r="B376" s="143">
        <f>+'LIQ 1'!C376</f>
        <v>0</v>
      </c>
      <c r="C376" s="144">
        <f>+'LIQ 1'!D376</f>
        <v/>
      </c>
      <c r="D376" s="143">
        <f>+'LIQ 1'!E376</f>
        <v>0</v>
      </c>
      <c r="E376" s="143">
        <f>+'LIQ 1'!F376</f>
        <v/>
      </c>
      <c r="F376" s="2">
        <f>ABS(IF(G375="D",IF(D376="D",F375+C376,-F375+C376),IF(D376="D",F375-C376,F375+C376)))</f>
        <v>155000</v>
      </c>
      <c r="G376" s="121" t="b">
        <f>IF(G375="D",IF(D376="D",IF((F375+C376)&gt;0,"D","H"),IF(D376="H",IF((F375-C376)&gt;0,"D","H"))),IF(D376="D",IF((F375-C376)&gt;0,"H","D"),IF(D376="H",IF((F375-C376)&gt;0,"H","H"))))</f>
        <v>0</v>
      </c>
      <c r="H376" s="122">
        <f>+IF(IF(E377="",$A$6-E376,E377-E376)=0,"",IF(E377="",$A$6-E376,E377-E376))</f>
        <v>44089</v>
      </c>
      <c r="I376" s="173">
        <f>+IF(D376="H",IF(E376&gt;A376,A376,E376),IF(E376&lt;A376,A376,E376))</f>
        <v/>
      </c>
      <c r="J376" t="str">
        <f>IF(I376="","",G376)</f>
        <v/>
      </c>
      <c r="K376" s="124"/>
      <c r="L376" s="136">
        <f>IF(H376="",0,(IF(G376="D",0,(F376*H376)/100)))</f>
        <v>68337950</v>
      </c>
      <c r="M376" s="136">
        <f>ROUND(IF(L376=0,(IF(H376="",0,((IF(E376&lt;$L$4,IF(ABS(F376)&lt;$N$2,0,ROUND(((ABS(F376)-$N$2)*H376)/100,2)),IF(ABS(F376)&lt;$N$4,0,ROUND(((ABS(F376)-$N$4)*H376)/100,2))))))),0),2)</f>
        <v>0</v>
      </c>
      <c r="N376" s="136">
        <f>ROUND(IF(H376="",0,((IF(L376=0,(IF(E376&lt;$L$4,IF(ABS(F376)&gt;$N$2,ROUND(($N$2*H376/100),2),ABS(F376)*H376/100),IF(ABS(F376)&gt;$N$4,ROUND(($N$4*H376/100),2),ABS(F376)*H376/100))),0)))),2)</f>
        <v>0</v>
      </c>
      <c r="O376" s="137"/>
      <c r="P376" s="136">
        <f>IF(J376="D",IF(H376="",0,F376),0)</f>
        <v>0</v>
      </c>
      <c r="Q376" s="137"/>
    </row>
    <row r="377" spans="1:17" customHeight="1" ht="13.2">
      <c r="A377" s="143">
        <f>+'LIQ 1'!B377</f>
        <v/>
      </c>
      <c r="B377" s="143">
        <f>+'LIQ 1'!C377</f>
        <v>0</v>
      </c>
      <c r="C377" s="144">
        <f>+'LIQ 1'!D377</f>
        <v/>
      </c>
      <c r="D377" s="143">
        <f>+'LIQ 1'!E377</f>
        <v>0</v>
      </c>
      <c r="E377" s="143">
        <f>+'LIQ 1'!F377</f>
        <v/>
      </c>
      <c r="F377" s="2">
        <f>ABS(IF(G376="D",IF(D377="D",F376+C377,-F376+C377),IF(D377="D",F376-C377,F376+C377)))</f>
        <v>155000</v>
      </c>
      <c r="G377" s="121" t="b">
        <f>IF(G376="D",IF(D377="D",IF((F376+C377)&gt;0,"D","H"),IF(D377="H",IF((F376-C377)&gt;0,"D","H"))),IF(D377="D",IF((F376-C377)&gt;0,"H","D"),IF(D377="H",IF((F376-C377)&gt;0,"H","H"))))</f>
        <v>0</v>
      </c>
      <c r="H377" s="122">
        <f>+IF(IF(E378="",$A$6-E377,E378-E377)=0,"",IF(E378="",$A$6-E377,E378-E377))</f>
        <v>44089</v>
      </c>
      <c r="I377" s="173">
        <f>+IF(D377="H",IF(E377&gt;A377,A377,E377),IF(E377&lt;A377,A377,E377))</f>
        <v/>
      </c>
      <c r="J377" t="str">
        <f>IF(I377="","",G377)</f>
        <v/>
      </c>
      <c r="K377" s="124"/>
      <c r="L377" s="136">
        <f>IF(H377="",0,(IF(G377="D",0,(F377*H377)/100)))</f>
        <v>68337950</v>
      </c>
      <c r="M377" s="136">
        <f>ROUND(IF(L377=0,(IF(H377="",0,((IF(E377&lt;$L$4,IF(ABS(F377)&lt;$N$2,0,ROUND(((ABS(F377)-$N$2)*H377)/100,2)),IF(ABS(F377)&lt;$N$4,0,ROUND(((ABS(F377)-$N$4)*H377)/100,2))))))),0),2)</f>
        <v>0</v>
      </c>
      <c r="N377" s="136">
        <f>ROUND(IF(H377="",0,((IF(L377=0,(IF(E377&lt;$L$4,IF(ABS(F377)&gt;$N$2,ROUND(($N$2*H377/100),2),ABS(F377)*H377/100),IF(ABS(F377)&gt;$N$4,ROUND(($N$4*H377/100),2),ABS(F377)*H377/100))),0)))),2)</f>
        <v>0</v>
      </c>
      <c r="O377" s="137"/>
      <c r="P377" s="136">
        <f>IF(J377="D",IF(H377="",0,F377),0)</f>
        <v>0</v>
      </c>
      <c r="Q377" s="137"/>
    </row>
    <row r="378" spans="1:17" customHeight="1" ht="13.2">
      <c r="A378" s="143">
        <f>+'LIQ 1'!B378</f>
        <v/>
      </c>
      <c r="B378" s="143">
        <f>+'LIQ 1'!C378</f>
        <v>0</v>
      </c>
      <c r="C378" s="144">
        <f>+'LIQ 1'!D378</f>
        <v/>
      </c>
      <c r="D378" s="143">
        <f>+'LIQ 1'!E378</f>
        <v>0</v>
      </c>
      <c r="E378" s="143">
        <f>+'LIQ 1'!F378</f>
        <v/>
      </c>
      <c r="F378" s="2">
        <f>ABS(IF(G377="D",IF(D378="D",F377+C378,-F377+C378),IF(D378="D",F377-C378,F377+C378)))</f>
        <v>155000</v>
      </c>
      <c r="G378" s="121" t="b">
        <f>IF(G377="D",IF(D378="D",IF((F377+C378)&gt;0,"D","H"),IF(D378="H",IF((F377-C378)&gt;0,"D","H"))),IF(D378="D",IF((F377-C378)&gt;0,"H","D"),IF(D378="H",IF((F377-C378)&gt;0,"H","H"))))</f>
        <v>0</v>
      </c>
      <c r="H378" s="122">
        <f>+IF(IF(E379="",$A$6-E378,E379-E378)=0,"",IF(E379="",$A$6-E378,E379-E378))</f>
        <v>44089</v>
      </c>
      <c r="I378" s="173">
        <f>+IF(D378="H",IF(E378&gt;A378,A378,E378),IF(E378&lt;A378,A378,E378))</f>
        <v/>
      </c>
      <c r="J378" t="str">
        <f>IF(I378="","",G378)</f>
        <v/>
      </c>
      <c r="K378" s="124"/>
      <c r="L378" s="136">
        <f>IF(H378="",0,(IF(G378="D",0,(F378*H378)/100)))</f>
        <v>68337950</v>
      </c>
      <c r="M378" s="136">
        <f>ROUND(IF(L378=0,(IF(H378="",0,((IF(E378&lt;$L$4,IF(ABS(F378)&lt;$N$2,0,ROUND(((ABS(F378)-$N$2)*H378)/100,2)),IF(ABS(F378)&lt;$N$4,0,ROUND(((ABS(F378)-$N$4)*H378)/100,2))))))),0),2)</f>
        <v>0</v>
      </c>
      <c r="N378" s="136">
        <f>ROUND(IF(H378="",0,((IF(L378=0,(IF(E378&lt;$L$4,IF(ABS(F378)&gt;$N$2,ROUND(($N$2*H378/100),2),ABS(F378)*H378/100),IF(ABS(F378)&gt;$N$4,ROUND(($N$4*H378/100),2),ABS(F378)*H378/100))),0)))),2)</f>
        <v>0</v>
      </c>
      <c r="O378" s="137"/>
      <c r="P378" s="136">
        <f>IF(J378="D",IF(H378="",0,F378),0)</f>
        <v>0</v>
      </c>
      <c r="Q378" s="137"/>
    </row>
    <row r="379" spans="1:17" customHeight="1" ht="13.2">
      <c r="A379" s="143">
        <f>+'LIQ 1'!B379</f>
        <v/>
      </c>
      <c r="B379" s="143">
        <f>+'LIQ 1'!C379</f>
        <v>0</v>
      </c>
      <c r="C379" s="144">
        <f>+'LIQ 1'!D379</f>
        <v/>
      </c>
      <c r="D379" s="143">
        <f>+'LIQ 1'!E379</f>
        <v>0</v>
      </c>
      <c r="E379" s="143">
        <f>+'LIQ 1'!F379</f>
        <v/>
      </c>
      <c r="F379" s="2">
        <f>ABS(IF(G378="D",IF(D379="D",F378+C379,-F378+C379),IF(D379="D",F378-C379,F378+C379)))</f>
        <v>155000</v>
      </c>
      <c r="G379" s="121" t="b">
        <f>IF(G378="D",IF(D379="D",IF((F378+C379)&gt;0,"D","H"),IF(D379="H",IF((F378-C379)&gt;0,"D","H"))),IF(D379="D",IF((F378-C379)&gt;0,"H","D"),IF(D379="H",IF((F378-C379)&gt;0,"H","H"))))</f>
        <v>0</v>
      </c>
      <c r="H379" s="122">
        <f>+IF(IF(E380="",$A$6-E379,E380-E379)=0,"",IF(E380="",$A$6-E379,E380-E379))</f>
        <v>44089</v>
      </c>
      <c r="I379" s="173">
        <f>+IF(D379="H",IF(E379&gt;A379,A379,E379),IF(E379&lt;A379,A379,E379))</f>
        <v/>
      </c>
      <c r="J379" t="str">
        <f>IF(I379="","",G379)</f>
        <v/>
      </c>
      <c r="K379" s="124"/>
      <c r="L379" s="136">
        <f>IF(H379="",0,(IF(G379="D",0,(F379*H379)/100)))</f>
        <v>68337950</v>
      </c>
      <c r="M379" s="136">
        <f>ROUND(IF(L379=0,(IF(H379="",0,((IF(E379&lt;$L$4,IF(ABS(F379)&lt;$N$2,0,ROUND(((ABS(F379)-$N$2)*H379)/100,2)),IF(ABS(F379)&lt;$N$4,0,ROUND(((ABS(F379)-$N$4)*H379)/100,2))))))),0),2)</f>
        <v>0</v>
      </c>
      <c r="N379" s="136">
        <f>ROUND(IF(H379="",0,((IF(L379=0,(IF(E379&lt;$L$4,IF(ABS(F379)&gt;$N$2,ROUND(($N$2*H379/100),2),ABS(F379)*H379/100),IF(ABS(F379)&gt;$N$4,ROUND(($N$4*H379/100),2),ABS(F379)*H379/100))),0)))),2)</f>
        <v>0</v>
      </c>
      <c r="O379" s="137"/>
      <c r="P379" s="136">
        <f>IF(J379="D",IF(H379="",0,F379),0)</f>
        <v>0</v>
      </c>
      <c r="Q379" s="137"/>
    </row>
    <row r="380" spans="1:17" customHeight="1" ht="13.2">
      <c r="A380" s="143">
        <f>+'LIQ 1'!B380</f>
        <v/>
      </c>
      <c r="B380" s="143">
        <f>+'LIQ 1'!C380</f>
        <v>0</v>
      </c>
      <c r="C380" s="144">
        <f>+'LIQ 1'!D380</f>
        <v/>
      </c>
      <c r="D380" s="143">
        <f>+'LIQ 1'!E380</f>
        <v>0</v>
      </c>
      <c r="E380" s="143">
        <f>+'LIQ 1'!F380</f>
        <v/>
      </c>
      <c r="F380" s="2">
        <f>ABS(IF(G379="D",IF(D380="D",F379+C380,-F379+C380),IF(D380="D",F379-C380,F379+C380)))</f>
        <v>155000</v>
      </c>
      <c r="G380" s="121" t="b">
        <f>IF(G379="D",IF(D380="D",IF((F379+C380)&gt;0,"D","H"),IF(D380="H",IF((F379-C380)&gt;0,"D","H"))),IF(D380="D",IF((F379-C380)&gt;0,"H","D"),IF(D380="H",IF((F379-C380)&gt;0,"H","H"))))</f>
        <v>0</v>
      </c>
      <c r="H380" s="122">
        <f>+IF(IF(E381="",$A$6-E380,E381-E380)=0,"",IF(E381="",$A$6-E380,E381-E380))</f>
        <v>44089</v>
      </c>
      <c r="I380" s="173">
        <f>+IF(D380="H",IF(E380&gt;A380,A380,E380),IF(E380&lt;A380,A380,E380))</f>
        <v/>
      </c>
      <c r="J380" t="str">
        <f>IF(I380="","",G380)</f>
        <v/>
      </c>
      <c r="K380" s="124"/>
      <c r="L380" s="136">
        <f>IF(H380="",0,(IF(G380="D",0,(F380*H380)/100)))</f>
        <v>68337950</v>
      </c>
      <c r="M380" s="136">
        <f>ROUND(IF(L380=0,(IF(H380="",0,((IF(E380&lt;$L$4,IF(ABS(F380)&lt;$N$2,0,ROUND(((ABS(F380)-$N$2)*H380)/100,2)),IF(ABS(F380)&lt;$N$4,0,ROUND(((ABS(F380)-$N$4)*H380)/100,2))))))),0),2)</f>
        <v>0</v>
      </c>
      <c r="N380" s="136">
        <f>ROUND(IF(H380="",0,((IF(L380=0,(IF(E380&lt;$L$4,IF(ABS(F380)&gt;$N$2,ROUND(($N$2*H380/100),2),ABS(F380)*H380/100),IF(ABS(F380)&gt;$N$4,ROUND(($N$4*H380/100),2),ABS(F380)*H380/100))),0)))),2)</f>
        <v>0</v>
      </c>
      <c r="O380" s="137"/>
      <c r="P380" s="136">
        <f>IF(J380="D",IF(H380="",0,F380),0)</f>
        <v>0</v>
      </c>
      <c r="Q380" s="137"/>
    </row>
    <row r="381" spans="1:17" customHeight="1" ht="13.2">
      <c r="A381" s="143">
        <f>+'LIQ 1'!B381</f>
        <v/>
      </c>
      <c r="B381" s="143">
        <f>+'LIQ 1'!C381</f>
        <v>0</v>
      </c>
      <c r="C381" s="144">
        <f>+'LIQ 1'!D381</f>
        <v/>
      </c>
      <c r="D381" s="143">
        <f>+'LIQ 1'!E381</f>
        <v>0</v>
      </c>
      <c r="E381" s="143">
        <f>+'LIQ 1'!F381</f>
        <v/>
      </c>
      <c r="F381" s="2">
        <f>ABS(IF(G380="D",IF(D381="D",F380+C381,-F380+C381),IF(D381="D",F380-C381,F380+C381)))</f>
        <v>155000</v>
      </c>
      <c r="G381" s="121" t="b">
        <f>IF(G380="D",IF(D381="D",IF((F380+C381)&gt;0,"D","H"),IF(D381="H",IF((F380-C381)&gt;0,"D","H"))),IF(D381="D",IF((F380-C381)&gt;0,"H","D"),IF(D381="H",IF((F380-C381)&gt;0,"H","H"))))</f>
        <v>0</v>
      </c>
      <c r="H381" s="122">
        <f>+IF(IF(E382="",$A$6-E381,E382-E381)=0,"",IF(E382="",$A$6-E381,E382-E381))</f>
        <v>44089</v>
      </c>
      <c r="I381" s="173">
        <f>+IF(D381="H",IF(E381&gt;A381,A381,E381),IF(E381&lt;A381,A381,E381))</f>
        <v/>
      </c>
      <c r="J381" t="str">
        <f>IF(I381="","",G381)</f>
        <v/>
      </c>
      <c r="K381" s="124"/>
      <c r="L381" s="136">
        <f>IF(H381="",0,(IF(G381="D",0,(F381*H381)/100)))</f>
        <v>68337950</v>
      </c>
      <c r="M381" s="136">
        <f>ROUND(IF(L381=0,(IF(H381="",0,((IF(E381&lt;$L$4,IF(ABS(F381)&lt;$N$2,0,ROUND(((ABS(F381)-$N$2)*H381)/100,2)),IF(ABS(F381)&lt;$N$4,0,ROUND(((ABS(F381)-$N$4)*H381)/100,2))))))),0),2)</f>
        <v>0</v>
      </c>
      <c r="N381" s="136">
        <f>ROUND(IF(H381="",0,((IF(L381=0,(IF(E381&lt;$L$4,IF(ABS(F381)&gt;$N$2,ROUND(($N$2*H381/100),2),ABS(F381)*H381/100),IF(ABS(F381)&gt;$N$4,ROUND(($N$4*H381/100),2),ABS(F381)*H381/100))),0)))),2)</f>
        <v>0</v>
      </c>
      <c r="O381" s="137"/>
      <c r="P381" s="136">
        <f>IF(J381="D",IF(H381="",0,F381),0)</f>
        <v>0</v>
      </c>
      <c r="Q381" s="137"/>
    </row>
    <row r="382" spans="1:17" customHeight="1" ht="13.2">
      <c r="A382" s="143">
        <f>+'LIQ 1'!B382</f>
        <v/>
      </c>
      <c r="B382" s="143">
        <f>+'LIQ 1'!C382</f>
        <v>0</v>
      </c>
      <c r="C382" s="144">
        <f>+'LIQ 1'!D382</f>
        <v/>
      </c>
      <c r="D382" s="143">
        <f>+'LIQ 1'!E382</f>
        <v>0</v>
      </c>
      <c r="E382" s="143">
        <f>+'LIQ 1'!F382</f>
        <v/>
      </c>
      <c r="F382" s="2">
        <f>ABS(IF(G381="D",IF(D382="D",F381+C382,-F381+C382),IF(D382="D",F381-C382,F381+C382)))</f>
        <v>155000</v>
      </c>
      <c r="G382" s="121" t="b">
        <f>IF(G381="D",IF(D382="D",IF((F381+C382)&gt;0,"D","H"),IF(D382="H",IF((F381-C382)&gt;0,"D","H"))),IF(D382="D",IF((F381-C382)&gt;0,"H","D"),IF(D382="H",IF((F381-C382)&gt;0,"H","H"))))</f>
        <v>0</v>
      </c>
      <c r="H382" s="122">
        <f>+IF(IF(E383="",$A$6-E382,E383-E382)=0,"",IF(E383="",$A$6-E382,E383-E382))</f>
        <v>44089</v>
      </c>
      <c r="I382" s="173">
        <f>+IF(D382="H",IF(E382&gt;A382,A382,E382),IF(E382&lt;A382,A382,E382))</f>
        <v/>
      </c>
      <c r="J382" t="str">
        <f>IF(I382="","",G382)</f>
        <v/>
      </c>
      <c r="K382" s="124"/>
      <c r="L382" s="136">
        <f>IF(H382="",0,(IF(G382="D",0,(F382*H382)/100)))</f>
        <v>68337950</v>
      </c>
      <c r="M382" s="136">
        <f>ROUND(IF(L382=0,(IF(H382="",0,((IF(E382&lt;$L$4,IF(ABS(F382)&lt;$N$2,0,ROUND(((ABS(F382)-$N$2)*H382)/100,2)),IF(ABS(F382)&lt;$N$4,0,ROUND(((ABS(F382)-$N$4)*H382)/100,2))))))),0),2)</f>
        <v>0</v>
      </c>
      <c r="N382" s="136">
        <f>ROUND(IF(H382="",0,((IF(L382=0,(IF(E382&lt;$L$4,IF(ABS(F382)&gt;$N$2,ROUND(($N$2*H382/100),2),ABS(F382)*H382/100),IF(ABS(F382)&gt;$N$4,ROUND(($N$4*H382/100),2),ABS(F382)*H382/100))),0)))),2)</f>
        <v>0</v>
      </c>
      <c r="O382" s="137"/>
      <c r="P382" s="136">
        <f>IF(J382="D",IF(H382="",0,F382),0)</f>
        <v>0</v>
      </c>
      <c r="Q382" s="137"/>
    </row>
    <row r="383" spans="1:17" customHeight="1" ht="13.2">
      <c r="A383" s="143">
        <f>+'LIQ 1'!B383</f>
        <v/>
      </c>
      <c r="B383" s="143">
        <f>+'LIQ 1'!C383</f>
        <v>0</v>
      </c>
      <c r="C383" s="144">
        <f>+'LIQ 1'!D383</f>
        <v/>
      </c>
      <c r="D383" s="143">
        <f>+'LIQ 1'!E383</f>
        <v>0</v>
      </c>
      <c r="E383" s="143">
        <f>+'LIQ 1'!F383</f>
        <v/>
      </c>
      <c r="F383" s="2">
        <f>ABS(IF(G382="D",IF(D383="D",F382+C383,-F382+C383),IF(D383="D",F382-C383,F382+C383)))</f>
        <v>155000</v>
      </c>
      <c r="G383" s="121" t="b">
        <f>IF(G382="D",IF(D383="D",IF((F382+C383)&gt;0,"D","H"),IF(D383="H",IF((F382-C383)&gt;0,"D","H"))),IF(D383="D",IF((F382-C383)&gt;0,"H","D"),IF(D383="H",IF((F382-C383)&gt;0,"H","H"))))</f>
        <v>0</v>
      </c>
      <c r="H383" s="122">
        <f>+IF(IF(E384="",$A$6-E383,E384-E383)=0,"",IF(E384="",$A$6-E383,E384-E383))</f>
        <v>44089</v>
      </c>
      <c r="I383" s="173">
        <f>+IF(D383="H",IF(E383&gt;A383,A383,E383),IF(E383&lt;A383,A383,E383))</f>
        <v/>
      </c>
      <c r="J383" t="str">
        <f>IF(I383="","",G383)</f>
        <v/>
      </c>
      <c r="K383" s="124"/>
      <c r="L383" s="136">
        <f>IF(H383="",0,(IF(G383="D",0,(F383*H383)/100)))</f>
        <v>68337950</v>
      </c>
      <c r="M383" s="136">
        <f>ROUND(IF(L383=0,(IF(H383="",0,((IF(E383&lt;$L$4,IF(ABS(F383)&lt;$N$2,0,ROUND(((ABS(F383)-$N$2)*H383)/100,2)),IF(ABS(F383)&lt;$N$4,0,ROUND(((ABS(F383)-$N$4)*H383)/100,2))))))),0),2)</f>
        <v>0</v>
      </c>
      <c r="N383" s="136">
        <f>ROUND(IF(H383="",0,((IF(L383=0,(IF(E383&lt;$L$4,IF(ABS(F383)&gt;$N$2,ROUND(($N$2*H383/100),2),ABS(F383)*H383/100),IF(ABS(F383)&gt;$N$4,ROUND(($N$4*H383/100),2),ABS(F383)*H383/100))),0)))),2)</f>
        <v>0</v>
      </c>
      <c r="O383" s="137"/>
      <c r="P383" s="136">
        <f>IF(J383="D",IF(H383="",0,F383),0)</f>
        <v>0</v>
      </c>
      <c r="Q383" s="137"/>
    </row>
    <row r="384" spans="1:17" customHeight="1" ht="13.2">
      <c r="A384" s="143">
        <f>+'LIQ 1'!B384</f>
        <v/>
      </c>
      <c r="B384" s="143">
        <f>+'LIQ 1'!C384</f>
        <v>0</v>
      </c>
      <c r="C384" s="144">
        <f>+'LIQ 1'!D384</f>
        <v/>
      </c>
      <c r="D384" s="143">
        <f>+'LIQ 1'!E384</f>
        <v>0</v>
      </c>
      <c r="E384" s="143">
        <f>+'LIQ 1'!F384</f>
        <v/>
      </c>
      <c r="F384" s="2">
        <f>ABS(IF(G383="D",IF(D384="D",F383+C384,-F383+C384),IF(D384="D",F383-C384,F383+C384)))</f>
        <v>155000</v>
      </c>
      <c r="G384" s="121" t="b">
        <f>IF(G383="D",IF(D384="D",IF((F383+C384)&gt;0,"D","H"),IF(D384="H",IF((F383-C384)&gt;0,"D","H"))),IF(D384="D",IF((F383-C384)&gt;0,"H","D"),IF(D384="H",IF((F383-C384)&gt;0,"H","H"))))</f>
        <v>0</v>
      </c>
      <c r="H384" s="122">
        <f>+IF(IF(E385="",$A$6-E384,E385-E384)=0,"",IF(E385="",$A$6-E384,E385-E384))</f>
        <v>44089</v>
      </c>
      <c r="I384" s="173">
        <f>+IF(D384="H",IF(E384&gt;A384,A384,E384),IF(E384&lt;A384,A384,E384))</f>
        <v/>
      </c>
      <c r="J384" t="str">
        <f>IF(I384="","",G384)</f>
        <v/>
      </c>
      <c r="K384" s="124"/>
      <c r="L384" s="136">
        <f>IF(H384="",0,(IF(G384="D",0,(F384*H384)/100)))</f>
        <v>68337950</v>
      </c>
      <c r="M384" s="136">
        <f>ROUND(IF(L384=0,(IF(H384="",0,((IF(E384&lt;$L$4,IF(ABS(F384)&lt;$N$2,0,ROUND(((ABS(F384)-$N$2)*H384)/100,2)),IF(ABS(F384)&lt;$N$4,0,ROUND(((ABS(F384)-$N$4)*H384)/100,2))))))),0),2)</f>
        <v>0</v>
      </c>
      <c r="N384" s="136">
        <f>ROUND(IF(H384="",0,((IF(L384=0,(IF(E384&lt;$L$4,IF(ABS(F384)&gt;$N$2,ROUND(($N$2*H384/100),2),ABS(F384)*H384/100),IF(ABS(F384)&gt;$N$4,ROUND(($N$4*H384/100),2),ABS(F384)*H384/100))),0)))),2)</f>
        <v>0</v>
      </c>
      <c r="O384" s="137"/>
      <c r="P384" s="136">
        <f>IF(J384="D",IF(H384="",0,F384),0)</f>
        <v>0</v>
      </c>
      <c r="Q384" s="137"/>
    </row>
    <row r="385" spans="1:17" customHeight="1" ht="13.2">
      <c r="A385" s="143">
        <f>+'LIQ 1'!B385</f>
        <v/>
      </c>
      <c r="B385" s="143">
        <f>+'LIQ 1'!C385</f>
        <v>0</v>
      </c>
      <c r="C385" s="144">
        <f>+'LIQ 1'!D385</f>
        <v/>
      </c>
      <c r="D385" s="143">
        <f>+'LIQ 1'!E385</f>
        <v>0</v>
      </c>
      <c r="E385" s="143">
        <f>+'LIQ 1'!F385</f>
        <v/>
      </c>
      <c r="F385" s="2">
        <f>ABS(IF(G384="D",IF(D385="D",F384+C385,-F384+C385),IF(D385="D",F384-C385,F384+C385)))</f>
        <v>155000</v>
      </c>
      <c r="G385" s="121" t="b">
        <f>IF(G384="D",IF(D385="D",IF((F384+C385)&gt;0,"D","H"),IF(D385="H",IF((F384-C385)&gt;0,"D","H"))),IF(D385="D",IF((F384-C385)&gt;0,"H","D"),IF(D385="H",IF((F384-C385)&gt;0,"H","H"))))</f>
        <v>0</v>
      </c>
      <c r="H385" s="122">
        <f>+IF(IF(E386="",$A$6-E385,E386-E385)=0,"",IF(E386="",$A$6-E385,E386-E385))</f>
        <v>44089</v>
      </c>
      <c r="I385" s="173">
        <f>+IF(D385="H",IF(E385&gt;A385,A385,E385),IF(E385&lt;A385,A385,E385))</f>
        <v/>
      </c>
      <c r="J385" t="str">
        <f>IF(I385="","",G385)</f>
        <v/>
      </c>
      <c r="K385" s="124"/>
      <c r="L385" s="136">
        <f>IF(H385="",0,(IF(G385="D",0,(F385*H385)/100)))</f>
        <v>68337950</v>
      </c>
      <c r="M385" s="136">
        <f>ROUND(IF(L385=0,(IF(H385="",0,((IF(E385&lt;$L$4,IF(ABS(F385)&lt;$N$2,0,ROUND(((ABS(F385)-$N$2)*H385)/100,2)),IF(ABS(F385)&lt;$N$4,0,ROUND(((ABS(F385)-$N$4)*H385)/100,2))))))),0),2)</f>
        <v>0</v>
      </c>
      <c r="N385" s="136">
        <f>ROUND(IF(H385="",0,((IF(L385=0,(IF(E385&lt;$L$4,IF(ABS(F385)&gt;$N$2,ROUND(($N$2*H385/100),2),ABS(F385)*H385/100),IF(ABS(F385)&gt;$N$4,ROUND(($N$4*H385/100),2),ABS(F385)*H385/100))),0)))),2)</f>
        <v>0</v>
      </c>
      <c r="O385" s="137"/>
      <c r="P385" s="136">
        <f>IF(J385="D",IF(H385="",0,F385),0)</f>
        <v>0</v>
      </c>
      <c r="Q385" s="137"/>
    </row>
    <row r="386" spans="1:17" customHeight="1" ht="13.2">
      <c r="A386" s="143">
        <f>+'LIQ 1'!B386</f>
        <v/>
      </c>
      <c r="B386" s="143">
        <f>+'LIQ 1'!C386</f>
        <v>0</v>
      </c>
      <c r="C386" s="144">
        <f>+'LIQ 1'!D386</f>
        <v/>
      </c>
      <c r="D386" s="143">
        <f>+'LIQ 1'!E386</f>
        <v>0</v>
      </c>
      <c r="E386" s="143">
        <f>+'LIQ 1'!F386</f>
        <v/>
      </c>
      <c r="F386" s="2">
        <f>ABS(IF(G385="D",IF(D386="D",F385+C386,-F385+C386),IF(D386="D",F385-C386,F385+C386)))</f>
        <v>155000</v>
      </c>
      <c r="G386" s="121" t="b">
        <f>IF(G385="D",IF(D386="D",IF((F385+C386)&gt;0,"D","H"),IF(D386="H",IF((F385-C386)&gt;0,"D","H"))),IF(D386="D",IF((F385-C386)&gt;0,"H","D"),IF(D386="H",IF((F385-C386)&gt;0,"H","H"))))</f>
        <v>0</v>
      </c>
      <c r="H386" s="122">
        <f>+IF(IF(E387="",$A$6-E386,E387-E386)=0,"",IF(E387="",$A$6-E386,E387-E386))</f>
        <v>44089</v>
      </c>
      <c r="I386" s="173">
        <f>+IF(D386="H",IF(E386&gt;A386,A386,E386),IF(E386&lt;A386,A386,E386))</f>
        <v/>
      </c>
      <c r="J386" t="str">
        <f>IF(I386="","",G386)</f>
        <v/>
      </c>
      <c r="K386" s="124"/>
      <c r="L386" s="136">
        <f>IF(H386="",0,(IF(G386="D",0,(F386*H386)/100)))</f>
        <v>68337950</v>
      </c>
      <c r="M386" s="136">
        <f>ROUND(IF(L386=0,(IF(H386="",0,((IF(E386&lt;$L$4,IF(ABS(F386)&lt;$N$2,0,ROUND(((ABS(F386)-$N$2)*H386)/100,2)),IF(ABS(F386)&lt;$N$4,0,ROUND(((ABS(F386)-$N$4)*H386)/100,2))))))),0),2)</f>
        <v>0</v>
      </c>
      <c r="N386" s="136">
        <f>ROUND(IF(H386="",0,((IF(L386=0,(IF(E386&lt;$L$4,IF(ABS(F386)&gt;$N$2,ROUND(($N$2*H386/100),2),ABS(F386)*H386/100),IF(ABS(F386)&gt;$N$4,ROUND(($N$4*H386/100),2),ABS(F386)*H386/100))),0)))),2)</f>
        <v>0</v>
      </c>
      <c r="O386" s="137"/>
      <c r="P386" s="136">
        <f>IF(J386="D",IF(H386="",0,F386),0)</f>
        <v>0</v>
      </c>
      <c r="Q386" s="137"/>
    </row>
    <row r="387" spans="1:17" customHeight="1" ht="13.2">
      <c r="A387" s="143">
        <f>+'LIQ 1'!B387</f>
        <v/>
      </c>
      <c r="B387" s="143">
        <f>+'LIQ 1'!C387</f>
        <v>0</v>
      </c>
      <c r="C387" s="144">
        <f>+'LIQ 1'!D387</f>
        <v/>
      </c>
      <c r="D387" s="143">
        <f>+'LIQ 1'!E387</f>
        <v>0</v>
      </c>
      <c r="E387" s="143">
        <f>+'LIQ 1'!F387</f>
        <v/>
      </c>
      <c r="F387" s="2">
        <f>ABS(IF(G386="D",IF(D387="D",F386+C387,-F386+C387),IF(D387="D",F386-C387,F386+C387)))</f>
        <v>155000</v>
      </c>
      <c r="G387" s="121" t="b">
        <f>IF(G386="D",IF(D387="D",IF((F386+C387)&gt;0,"D","H"),IF(D387="H",IF((F386-C387)&gt;0,"D","H"))),IF(D387="D",IF((F386-C387)&gt;0,"H","D"),IF(D387="H",IF((F386-C387)&gt;0,"H","H"))))</f>
        <v>0</v>
      </c>
      <c r="H387" s="122">
        <f>+IF(IF(E388="",$A$6-E387,E388-E387)=0,"",IF(E388="",$A$6-E387,E388-E387))</f>
        <v>44089</v>
      </c>
      <c r="I387" s="173">
        <f>+IF(D387="H",IF(E387&gt;A387,A387,E387),IF(E387&lt;A387,A387,E387))</f>
        <v/>
      </c>
      <c r="J387" t="str">
        <f>IF(I387="","",G387)</f>
        <v/>
      </c>
      <c r="K387" s="124"/>
      <c r="L387" s="136">
        <f>IF(H387="",0,(IF(G387="D",0,(F387*H387)/100)))</f>
        <v>68337950</v>
      </c>
      <c r="M387" s="136">
        <f>ROUND(IF(L387=0,(IF(H387="",0,((IF(E387&lt;$L$4,IF(ABS(F387)&lt;$N$2,0,ROUND(((ABS(F387)-$N$2)*H387)/100,2)),IF(ABS(F387)&lt;$N$4,0,ROUND(((ABS(F387)-$N$4)*H387)/100,2))))))),0),2)</f>
        <v>0</v>
      </c>
      <c r="N387" s="136">
        <f>ROUND(IF(H387="",0,((IF(L387=0,(IF(E387&lt;$L$4,IF(ABS(F387)&gt;$N$2,ROUND(($N$2*H387/100),2),ABS(F387)*H387/100),IF(ABS(F387)&gt;$N$4,ROUND(($N$4*H387/100),2),ABS(F387)*H387/100))),0)))),2)</f>
        <v>0</v>
      </c>
      <c r="O387" s="137"/>
      <c r="P387" s="136">
        <f>IF(J387="D",IF(H387="",0,F387),0)</f>
        <v>0</v>
      </c>
      <c r="Q387" s="137"/>
    </row>
    <row r="388" spans="1:17" customHeight="1" ht="13.2">
      <c r="A388" s="143">
        <f>+'LIQ 1'!B388</f>
        <v/>
      </c>
      <c r="B388" s="143">
        <f>+'LIQ 1'!C388</f>
        <v>0</v>
      </c>
      <c r="C388" s="144">
        <f>+'LIQ 1'!D388</f>
        <v/>
      </c>
      <c r="D388" s="143">
        <f>+'LIQ 1'!E388</f>
        <v>0</v>
      </c>
      <c r="E388" s="143">
        <f>+'LIQ 1'!F388</f>
        <v/>
      </c>
      <c r="F388" s="2">
        <f>ABS(IF(G387="D",IF(D388="D",F387+C388,-F387+C388),IF(D388="D",F387-C388,F387+C388)))</f>
        <v>155000</v>
      </c>
      <c r="G388" s="121" t="b">
        <f>IF(G387="D",IF(D388="D",IF((F387+C388)&gt;0,"D","H"),IF(D388="H",IF((F387-C388)&gt;0,"D","H"))),IF(D388="D",IF((F387-C388)&gt;0,"H","D"),IF(D388="H",IF((F387-C388)&gt;0,"H","H"))))</f>
        <v>0</v>
      </c>
      <c r="H388" s="122">
        <f>+IF(IF(E389="",$A$6-E388,E389-E388)=0,"",IF(E389="",$A$6-E388,E389-E388))</f>
        <v>44089</v>
      </c>
      <c r="I388" s="173">
        <f>+IF(D388="H",IF(E388&gt;A388,A388,E388),IF(E388&lt;A388,A388,E388))</f>
        <v/>
      </c>
      <c r="J388" t="str">
        <f>IF(I388="","",G388)</f>
        <v/>
      </c>
      <c r="K388" s="124"/>
      <c r="L388" s="136">
        <f>IF(H388="",0,(IF(G388="D",0,(F388*H388)/100)))</f>
        <v>68337950</v>
      </c>
      <c r="M388" s="136">
        <f>ROUND(IF(L388=0,(IF(H388="",0,((IF(E388&lt;$L$4,IF(ABS(F388)&lt;$N$2,0,ROUND(((ABS(F388)-$N$2)*H388)/100,2)),IF(ABS(F388)&lt;$N$4,0,ROUND(((ABS(F388)-$N$4)*H388)/100,2))))))),0),2)</f>
        <v>0</v>
      </c>
      <c r="N388" s="136">
        <f>ROUND(IF(H388="",0,((IF(L388=0,(IF(E388&lt;$L$4,IF(ABS(F388)&gt;$N$2,ROUND(($N$2*H388/100),2),ABS(F388)*H388/100),IF(ABS(F388)&gt;$N$4,ROUND(($N$4*H388/100),2),ABS(F388)*H388/100))),0)))),2)</f>
        <v>0</v>
      </c>
      <c r="O388" s="137"/>
      <c r="P388" s="136">
        <f>IF(J388="D",IF(H388="",0,F388),0)</f>
        <v>0</v>
      </c>
      <c r="Q388" s="137"/>
    </row>
    <row r="389" spans="1:17" customHeight="1" ht="13.2">
      <c r="A389" s="143">
        <f>+'LIQ 1'!B389</f>
        <v/>
      </c>
      <c r="B389" s="143">
        <f>+'LIQ 1'!C389</f>
        <v>0</v>
      </c>
      <c r="C389" s="144">
        <f>+'LIQ 1'!D389</f>
        <v/>
      </c>
      <c r="D389" s="143">
        <f>+'LIQ 1'!E389</f>
        <v>0</v>
      </c>
      <c r="E389" s="143">
        <f>+'LIQ 1'!F389</f>
        <v/>
      </c>
      <c r="F389" s="2">
        <f>ABS(IF(G388="D",IF(D389="D",F388+C389,-F388+C389),IF(D389="D",F388-C389,F388+C389)))</f>
        <v>155000</v>
      </c>
      <c r="G389" s="121" t="b">
        <f>IF(G388="D",IF(D389="D",IF((F388+C389)&gt;0,"D","H"),IF(D389="H",IF((F388-C389)&gt;0,"D","H"))),IF(D389="D",IF((F388-C389)&gt;0,"H","D"),IF(D389="H",IF((F388-C389)&gt;0,"H","H"))))</f>
        <v>0</v>
      </c>
      <c r="H389" s="122">
        <f>+IF(IF(E390="",$A$6-E389,E390-E389)=0,"",IF(E390="",$A$6-E389,E390-E389))</f>
        <v>44089</v>
      </c>
      <c r="I389" s="173">
        <f>+IF(D389="H",IF(E389&gt;A389,A389,E389),IF(E389&lt;A389,A389,E389))</f>
        <v/>
      </c>
      <c r="J389" t="str">
        <f>IF(I389="","",G389)</f>
        <v/>
      </c>
      <c r="K389" s="124"/>
      <c r="L389" s="136">
        <f>IF(H389="",0,(IF(G389="D",0,(F389*H389)/100)))</f>
        <v>68337950</v>
      </c>
      <c r="M389" s="136">
        <f>ROUND(IF(L389=0,(IF(H389="",0,((IF(E389&lt;$L$4,IF(ABS(F389)&lt;$N$2,0,ROUND(((ABS(F389)-$N$2)*H389)/100,2)),IF(ABS(F389)&lt;$N$4,0,ROUND(((ABS(F389)-$N$4)*H389)/100,2))))))),0),2)</f>
        <v>0</v>
      </c>
      <c r="N389" s="136">
        <f>ROUND(IF(H389="",0,((IF(L389=0,(IF(E389&lt;$L$4,IF(ABS(F389)&gt;$N$2,ROUND(($N$2*H389/100),2),ABS(F389)*H389/100),IF(ABS(F389)&gt;$N$4,ROUND(($N$4*H389/100),2),ABS(F389)*H389/100))),0)))),2)</f>
        <v>0</v>
      </c>
      <c r="O389" s="137"/>
      <c r="P389" s="136">
        <f>IF(J389="D",IF(H389="",0,F389),0)</f>
        <v>0</v>
      </c>
      <c r="Q389" s="137"/>
    </row>
    <row r="390" spans="1:17" customHeight="1" ht="13.2">
      <c r="A390" s="143">
        <f>+'LIQ 1'!B390</f>
        <v/>
      </c>
      <c r="B390" s="143">
        <f>+'LIQ 1'!C390</f>
        <v>0</v>
      </c>
      <c r="C390" s="144">
        <f>+'LIQ 1'!D390</f>
        <v/>
      </c>
      <c r="D390" s="143">
        <f>+'LIQ 1'!E390</f>
        <v>0</v>
      </c>
      <c r="E390" s="143">
        <f>+'LIQ 1'!F390</f>
        <v/>
      </c>
      <c r="F390" s="2">
        <f>ABS(IF(G389="D",IF(D390="D",F389+C390,-F389+C390),IF(D390="D",F389-C390,F389+C390)))</f>
        <v>155000</v>
      </c>
      <c r="G390" s="121" t="b">
        <f>IF(G389="D",IF(D390="D",IF((F389+C390)&gt;0,"D","H"),IF(D390="H",IF((F389-C390)&gt;0,"D","H"))),IF(D390="D",IF((F389-C390)&gt;0,"H","D"),IF(D390="H",IF((F389-C390)&gt;0,"H","H"))))</f>
        <v>0</v>
      </c>
      <c r="H390" s="122">
        <f>+IF(IF(E391="",$A$6-E390,E391-E390)=0,"",IF(E391="",$A$6-E390,E391-E390))</f>
        <v>44089</v>
      </c>
      <c r="I390" s="173">
        <f>+IF(D390="H",IF(E390&gt;A390,A390,E390),IF(E390&lt;A390,A390,E390))</f>
        <v/>
      </c>
      <c r="J390" t="str">
        <f>IF(I390="","",G390)</f>
        <v/>
      </c>
      <c r="K390" s="124"/>
      <c r="L390" s="136">
        <f>IF(H390="",0,(IF(G390="D",0,(F390*H390)/100)))</f>
        <v>68337950</v>
      </c>
      <c r="M390" s="136">
        <f>ROUND(IF(L390=0,(IF(H390="",0,((IF(E390&lt;$L$4,IF(ABS(F390)&lt;$N$2,0,ROUND(((ABS(F390)-$N$2)*H390)/100,2)),IF(ABS(F390)&lt;$N$4,0,ROUND(((ABS(F390)-$N$4)*H390)/100,2))))))),0),2)</f>
        <v>0</v>
      </c>
      <c r="N390" s="136">
        <f>ROUND(IF(H390="",0,((IF(L390=0,(IF(E390&lt;$L$4,IF(ABS(F390)&gt;$N$2,ROUND(($N$2*H390/100),2),ABS(F390)*H390/100),IF(ABS(F390)&gt;$N$4,ROUND(($N$4*H390/100),2),ABS(F390)*H390/100))),0)))),2)</f>
        <v>0</v>
      </c>
      <c r="O390" s="137"/>
      <c r="P390" s="136">
        <f>IF(J390="D",IF(H390="",0,F390),0)</f>
        <v>0</v>
      </c>
      <c r="Q390" s="137"/>
    </row>
    <row r="391" spans="1:17" customHeight="1" ht="13.2">
      <c r="A391" s="143">
        <f>+'LIQ 1'!B391</f>
        <v/>
      </c>
      <c r="B391" s="143">
        <f>+'LIQ 1'!C391</f>
        <v>0</v>
      </c>
      <c r="C391" s="144">
        <f>+'LIQ 1'!D391</f>
        <v/>
      </c>
      <c r="D391" s="143">
        <f>+'LIQ 1'!E391</f>
        <v>0</v>
      </c>
      <c r="E391" s="143">
        <f>+'LIQ 1'!F391</f>
        <v/>
      </c>
      <c r="F391" s="2">
        <f>ABS(IF(G390="D",IF(D391="D",F390+C391,-F390+C391),IF(D391="D",F390-C391,F390+C391)))</f>
        <v>155000</v>
      </c>
      <c r="G391" s="121" t="b">
        <f>IF(G390="D",IF(D391="D",IF((F390+C391)&gt;0,"D","H"),IF(D391="H",IF((F390-C391)&gt;0,"D","H"))),IF(D391="D",IF((F390-C391)&gt;0,"H","D"),IF(D391="H",IF((F390-C391)&gt;0,"H","H"))))</f>
        <v>0</v>
      </c>
      <c r="H391" s="122">
        <f>+IF(IF(E392="",$A$6-E391,E392-E391)=0,"",IF(E392="",$A$6-E391,E392-E391))</f>
        <v>44089</v>
      </c>
      <c r="I391" s="173">
        <f>+IF(D391="H",IF(E391&gt;A391,A391,E391),IF(E391&lt;A391,A391,E391))</f>
        <v/>
      </c>
      <c r="J391" t="str">
        <f>IF(I391="","",G391)</f>
        <v/>
      </c>
      <c r="K391" s="124"/>
      <c r="L391" s="136">
        <f>IF(H391="",0,(IF(G391="D",0,(F391*H391)/100)))</f>
        <v>68337950</v>
      </c>
      <c r="M391" s="136">
        <f>ROUND(IF(L391=0,(IF(H391="",0,((IF(E391&lt;$L$4,IF(ABS(F391)&lt;$N$2,0,ROUND(((ABS(F391)-$N$2)*H391)/100,2)),IF(ABS(F391)&lt;$N$4,0,ROUND(((ABS(F391)-$N$4)*H391)/100,2))))))),0),2)</f>
        <v>0</v>
      </c>
      <c r="N391" s="136">
        <f>ROUND(IF(H391="",0,((IF(L391=0,(IF(E391&lt;$L$4,IF(ABS(F391)&gt;$N$2,ROUND(($N$2*H391/100),2),ABS(F391)*H391/100),IF(ABS(F391)&gt;$N$4,ROUND(($N$4*H391/100),2),ABS(F391)*H391/100))),0)))),2)</f>
        <v>0</v>
      </c>
      <c r="O391" s="137"/>
      <c r="P391" s="136">
        <f>IF(J391="D",IF(H391="",0,F391),0)</f>
        <v>0</v>
      </c>
      <c r="Q391" s="137"/>
    </row>
    <row r="392" spans="1:17" customHeight="1" ht="13.2">
      <c r="A392" s="143">
        <f>+'LIQ 1'!B392</f>
        <v/>
      </c>
      <c r="B392" s="143">
        <f>+'LIQ 1'!C392</f>
        <v>0</v>
      </c>
      <c r="C392" s="144">
        <f>+'LIQ 1'!D392</f>
        <v/>
      </c>
      <c r="D392" s="143">
        <f>+'LIQ 1'!E392</f>
        <v>0</v>
      </c>
      <c r="E392" s="143">
        <f>+'LIQ 1'!F392</f>
        <v/>
      </c>
      <c r="F392" s="2">
        <f>ABS(IF(G391="D",IF(D392="D",F391+C392,-F391+C392),IF(D392="D",F391-C392,F391+C392)))</f>
        <v>155000</v>
      </c>
      <c r="G392" s="121" t="b">
        <f>IF(G391="D",IF(D392="D",IF((F391+C392)&gt;0,"D","H"),IF(D392="H",IF((F391-C392)&gt;0,"D","H"))),IF(D392="D",IF((F391-C392)&gt;0,"H","D"),IF(D392="H",IF((F391-C392)&gt;0,"H","H"))))</f>
        <v>0</v>
      </c>
      <c r="H392" s="122">
        <f>+IF(IF(E393="",$A$6-E392,E393-E392)=0,"",IF(E393="",$A$6-E392,E393-E392))</f>
        <v>44089</v>
      </c>
      <c r="I392" s="173">
        <f>+IF(D392="H",IF(E392&gt;A392,A392,E392),IF(E392&lt;A392,A392,E392))</f>
        <v/>
      </c>
      <c r="J392" t="str">
        <f>IF(I392="","",G392)</f>
        <v/>
      </c>
      <c r="K392" s="124"/>
      <c r="L392" s="136">
        <f>IF(H392="",0,(IF(G392="D",0,(F392*H392)/100)))</f>
        <v>68337950</v>
      </c>
      <c r="M392" s="136">
        <f>ROUND(IF(L392=0,(IF(H392="",0,((IF(E392&lt;$L$4,IF(ABS(F392)&lt;$N$2,0,ROUND(((ABS(F392)-$N$2)*H392)/100,2)),IF(ABS(F392)&lt;$N$4,0,ROUND(((ABS(F392)-$N$4)*H392)/100,2))))))),0),2)</f>
        <v>0</v>
      </c>
      <c r="N392" s="136">
        <f>ROUND(IF(H392="",0,((IF(L392=0,(IF(E392&lt;$L$4,IF(ABS(F392)&gt;$N$2,ROUND(($N$2*H392/100),2),ABS(F392)*H392/100),IF(ABS(F392)&gt;$N$4,ROUND(($N$4*H392/100),2),ABS(F392)*H392/100))),0)))),2)</f>
        <v>0</v>
      </c>
      <c r="O392" s="137"/>
      <c r="P392" s="136">
        <f>IF(J392="D",IF(H392="",0,F392),0)</f>
        <v>0</v>
      </c>
      <c r="Q392" s="137"/>
    </row>
    <row r="393" spans="1:17" customHeight="1" ht="13.2">
      <c r="A393" s="143">
        <f>+'LIQ 1'!B393</f>
        <v/>
      </c>
      <c r="B393" s="143">
        <f>+'LIQ 1'!C393</f>
        <v>0</v>
      </c>
      <c r="C393" s="144">
        <f>+'LIQ 1'!D393</f>
        <v/>
      </c>
      <c r="D393" s="143">
        <f>+'LIQ 1'!E393</f>
        <v>0</v>
      </c>
      <c r="E393" s="143">
        <f>+'LIQ 1'!F393</f>
        <v/>
      </c>
      <c r="F393" s="2">
        <f>ABS(IF(G392="D",IF(D393="D",F392+C393,-F392+C393),IF(D393="D",F392-C393,F392+C393)))</f>
        <v>155000</v>
      </c>
      <c r="G393" s="121" t="b">
        <f>IF(G392="D",IF(D393="D",IF((F392+C393)&gt;0,"D","H"),IF(D393="H",IF((F392-C393)&gt;0,"D","H"))),IF(D393="D",IF((F392-C393)&gt;0,"H","D"),IF(D393="H",IF((F392-C393)&gt;0,"H","H"))))</f>
        <v>0</v>
      </c>
      <c r="H393" s="122">
        <f>+IF(IF(E394="",$A$6-E393,E394-E393)=0,"",IF(E394="",$A$6-E393,E394-E393))</f>
        <v>44089</v>
      </c>
      <c r="I393" s="173">
        <f>+IF(D393="H",IF(E393&gt;A393,A393,E393),IF(E393&lt;A393,A393,E393))</f>
        <v/>
      </c>
      <c r="J393" t="str">
        <f>IF(I393="","",G393)</f>
        <v/>
      </c>
      <c r="K393" s="124"/>
      <c r="L393" s="136">
        <f>IF(H393="",0,(IF(G393="D",0,(F393*H393)/100)))</f>
        <v>68337950</v>
      </c>
      <c r="M393" s="136">
        <f>ROUND(IF(L393=0,(IF(H393="",0,((IF(E393&lt;$L$4,IF(ABS(F393)&lt;$N$2,0,ROUND(((ABS(F393)-$N$2)*H393)/100,2)),IF(ABS(F393)&lt;$N$4,0,ROUND(((ABS(F393)-$N$4)*H393)/100,2))))))),0),2)</f>
        <v>0</v>
      </c>
      <c r="N393" s="136">
        <f>ROUND(IF(H393="",0,((IF(L393=0,(IF(E393&lt;$L$4,IF(ABS(F393)&gt;$N$2,ROUND(($N$2*H393/100),2),ABS(F393)*H393/100),IF(ABS(F393)&gt;$N$4,ROUND(($N$4*H393/100),2),ABS(F393)*H393/100))),0)))),2)</f>
        <v>0</v>
      </c>
      <c r="O393" s="137"/>
      <c r="P393" s="136">
        <f>IF(J393="D",IF(H393="",0,F393),0)</f>
        <v>0</v>
      </c>
      <c r="Q393" s="137"/>
    </row>
    <row r="394" spans="1:17" customHeight="1" ht="13.2">
      <c r="A394" s="143">
        <f>+'LIQ 1'!B394</f>
        <v/>
      </c>
      <c r="B394" s="143">
        <f>+'LIQ 1'!C394</f>
        <v>0</v>
      </c>
      <c r="C394" s="144">
        <f>+'LIQ 1'!D394</f>
        <v/>
      </c>
      <c r="D394" s="143">
        <f>+'LIQ 1'!E394</f>
        <v>0</v>
      </c>
      <c r="E394" s="143">
        <f>+'LIQ 1'!F394</f>
        <v/>
      </c>
      <c r="F394" s="2">
        <f>ABS(IF(G393="D",IF(D394="D",F393+C394,-F393+C394),IF(D394="D",F393-C394,F393+C394)))</f>
        <v>155000</v>
      </c>
      <c r="G394" s="121" t="b">
        <f>IF(G393="D",IF(D394="D",IF((F393+C394)&gt;0,"D","H"),IF(D394="H",IF((F393-C394)&gt;0,"D","H"))),IF(D394="D",IF((F393-C394)&gt;0,"H","D"),IF(D394="H",IF((F393-C394)&gt;0,"H","H"))))</f>
        <v>0</v>
      </c>
      <c r="H394" s="122">
        <f>+IF(IF(E395="",$A$6-E394,E395-E394)=0,"",IF(E395="",$A$6-E394,E395-E394))</f>
        <v>44089</v>
      </c>
      <c r="I394" s="173">
        <f>+IF(D394="H",IF(E394&gt;A394,A394,E394),IF(E394&lt;A394,A394,E394))</f>
        <v/>
      </c>
      <c r="J394" t="str">
        <f>IF(I394="","",G394)</f>
        <v/>
      </c>
      <c r="K394" s="124"/>
      <c r="L394" s="136">
        <f>IF(H394="",0,(IF(G394="D",0,(F394*H394)/100)))</f>
        <v>68337950</v>
      </c>
      <c r="M394" s="136">
        <f>ROUND(IF(L394=0,(IF(H394="",0,((IF(E394&lt;$L$4,IF(ABS(F394)&lt;$N$2,0,ROUND(((ABS(F394)-$N$2)*H394)/100,2)),IF(ABS(F394)&lt;$N$4,0,ROUND(((ABS(F394)-$N$4)*H394)/100,2))))))),0),2)</f>
        <v>0</v>
      </c>
      <c r="N394" s="136">
        <f>ROUND(IF(H394="",0,((IF(L394=0,(IF(E394&lt;$L$4,IF(ABS(F394)&gt;$N$2,ROUND(($N$2*H394/100),2),ABS(F394)*H394/100),IF(ABS(F394)&gt;$N$4,ROUND(($N$4*H394/100),2),ABS(F394)*H394/100))),0)))),2)</f>
        <v>0</v>
      </c>
      <c r="O394" s="137"/>
      <c r="P394" s="136">
        <f>IF(J394="D",IF(H394="",0,F394),0)</f>
        <v>0</v>
      </c>
      <c r="Q394" s="137"/>
    </row>
    <row r="395" spans="1:17" customHeight="1" ht="13.2">
      <c r="A395" s="143">
        <f>+'LIQ 1'!B395</f>
        <v/>
      </c>
      <c r="B395" s="143">
        <f>+'LIQ 1'!C395</f>
        <v>0</v>
      </c>
      <c r="C395" s="144">
        <f>+'LIQ 1'!D395</f>
        <v/>
      </c>
      <c r="D395" s="143">
        <f>+'LIQ 1'!E395</f>
        <v>0</v>
      </c>
      <c r="E395" s="143">
        <f>+'LIQ 1'!F395</f>
        <v/>
      </c>
      <c r="F395" s="2">
        <f>ABS(IF(G394="D",IF(D395="D",F394+C395,-F394+C395),IF(D395="D",F394-C395,F394+C395)))</f>
        <v>155000</v>
      </c>
      <c r="G395" s="121" t="b">
        <f>IF(G394="D",IF(D395="D",IF((F394+C395)&gt;0,"D","H"),IF(D395="H",IF((F394-C395)&gt;0,"D","H"))),IF(D395="D",IF((F394-C395)&gt;0,"H","D"),IF(D395="H",IF((F394-C395)&gt;0,"H","H"))))</f>
        <v>0</v>
      </c>
      <c r="H395" s="122">
        <f>+IF(IF(E396="",$A$6-E395,E396-E395)=0,"",IF(E396="",$A$6-E395,E396-E395))</f>
        <v>44089</v>
      </c>
      <c r="I395" s="173">
        <f>+IF(D395="H",IF(E395&gt;A395,A395,E395),IF(E395&lt;A395,A395,E395))</f>
        <v/>
      </c>
      <c r="J395" t="str">
        <f>IF(I395="","",G395)</f>
        <v/>
      </c>
      <c r="K395" s="124"/>
      <c r="L395" s="136">
        <f>IF(H395="",0,(IF(G395="D",0,(F395*H395)/100)))</f>
        <v>68337950</v>
      </c>
      <c r="M395" s="136">
        <f>ROUND(IF(L395=0,(IF(H395="",0,((IF(E395&lt;$L$4,IF(ABS(F395)&lt;$N$2,0,ROUND(((ABS(F395)-$N$2)*H395)/100,2)),IF(ABS(F395)&lt;$N$4,0,ROUND(((ABS(F395)-$N$4)*H395)/100,2))))))),0),2)</f>
        <v>0</v>
      </c>
      <c r="N395" s="136">
        <f>ROUND(IF(H395="",0,((IF(L395=0,(IF(E395&lt;$L$4,IF(ABS(F395)&gt;$N$2,ROUND(($N$2*H395/100),2),ABS(F395)*H395/100),IF(ABS(F395)&gt;$N$4,ROUND(($N$4*H395/100),2),ABS(F395)*H395/100))),0)))),2)</f>
        <v>0</v>
      </c>
      <c r="O395" s="137"/>
      <c r="P395" s="136">
        <f>IF(J395="D",IF(H395="",0,F395),0)</f>
        <v>0</v>
      </c>
      <c r="Q395" s="137"/>
    </row>
    <row r="396" spans="1:17" customHeight="1" ht="13.2">
      <c r="A396" s="143">
        <f>+'LIQ 1'!B396</f>
        <v/>
      </c>
      <c r="B396" s="143">
        <f>+'LIQ 1'!C396</f>
        <v>0</v>
      </c>
      <c r="C396" s="144">
        <f>+'LIQ 1'!D396</f>
        <v/>
      </c>
      <c r="D396" s="143">
        <f>+'LIQ 1'!E396</f>
        <v>0</v>
      </c>
      <c r="E396" s="143">
        <f>+'LIQ 1'!F396</f>
        <v/>
      </c>
      <c r="F396" s="2">
        <f>ABS(IF(G395="D",IF(D396="D",F395+C396,-F395+C396),IF(D396="D",F395-C396,F395+C396)))</f>
        <v>155000</v>
      </c>
      <c r="G396" s="121" t="b">
        <f>IF(G395="D",IF(D396="D",IF((F395+C396)&gt;0,"D","H"),IF(D396="H",IF((F395-C396)&gt;0,"D","H"))),IF(D396="D",IF((F395-C396)&gt;0,"H","D"),IF(D396="H",IF((F395-C396)&gt;0,"H","H"))))</f>
        <v>0</v>
      </c>
      <c r="H396" s="122">
        <f>+IF(IF(E397="",$A$6-E396,E397-E396)=0,"",IF(E397="",$A$6-E396,E397-E396))</f>
        <v>44089</v>
      </c>
      <c r="I396" s="173">
        <f>+IF(D396="H",IF(E396&gt;A396,A396,E396),IF(E396&lt;A396,A396,E396))</f>
        <v/>
      </c>
      <c r="J396" t="str">
        <f>IF(I396="","",G396)</f>
        <v/>
      </c>
      <c r="K396" s="124"/>
      <c r="L396" s="136">
        <f>IF(H396="",0,(IF(G396="D",0,(F396*H396)/100)))</f>
        <v>68337950</v>
      </c>
      <c r="M396" s="136">
        <f>ROUND(IF(L396=0,(IF(H396="",0,((IF(E396&lt;$L$4,IF(ABS(F396)&lt;$N$2,0,ROUND(((ABS(F396)-$N$2)*H396)/100,2)),IF(ABS(F396)&lt;$N$4,0,ROUND(((ABS(F396)-$N$4)*H396)/100,2))))))),0),2)</f>
        <v>0</v>
      </c>
      <c r="N396" s="136">
        <f>ROUND(IF(H396="",0,((IF(L396=0,(IF(E396&lt;$L$4,IF(ABS(F396)&gt;$N$2,ROUND(($N$2*H396/100),2),ABS(F396)*H396/100),IF(ABS(F396)&gt;$N$4,ROUND(($N$4*H396/100),2),ABS(F396)*H396/100))),0)))),2)</f>
        <v>0</v>
      </c>
      <c r="O396" s="137"/>
      <c r="P396" s="136">
        <f>IF(J396="D",IF(H396="",0,F396),0)</f>
        <v>0</v>
      </c>
      <c r="Q396" s="137"/>
    </row>
    <row r="397" spans="1:17" customHeight="1" ht="13.2">
      <c r="A397" s="143">
        <f>+'LIQ 1'!B397</f>
        <v/>
      </c>
      <c r="B397" s="143">
        <f>+'LIQ 1'!C397</f>
        <v>0</v>
      </c>
      <c r="C397" s="144">
        <f>+'LIQ 1'!D397</f>
        <v/>
      </c>
      <c r="D397" s="143">
        <f>+'LIQ 1'!E397</f>
        <v>0</v>
      </c>
      <c r="E397" s="143">
        <f>+'LIQ 1'!F397</f>
        <v/>
      </c>
      <c r="F397" s="2">
        <f>ABS(IF(G396="D",IF(D397="D",F396+C397,-F396+C397),IF(D397="D",F396-C397,F396+C397)))</f>
        <v>155000</v>
      </c>
      <c r="G397" s="121" t="b">
        <f>IF(G396="D",IF(D397="D",IF((F396+C397)&gt;0,"D","H"),IF(D397="H",IF((F396-C397)&gt;0,"D","H"))),IF(D397="D",IF((F396-C397)&gt;0,"H","D"),IF(D397="H",IF((F396-C397)&gt;0,"H","H"))))</f>
        <v>0</v>
      </c>
      <c r="H397" s="122">
        <f>+IF(IF(E398="",$A$6-E397,E398-E397)=0,"",IF(E398="",$A$6-E397,E398-E397))</f>
        <v>44089</v>
      </c>
      <c r="I397" s="173">
        <f>+IF(D397="H",IF(E397&gt;A397,A397,E397),IF(E397&lt;A397,A397,E397))</f>
        <v/>
      </c>
      <c r="J397" t="str">
        <f>IF(I397="","",G397)</f>
        <v/>
      </c>
      <c r="K397" s="124"/>
      <c r="L397" s="136">
        <f>IF(H397="",0,(IF(G397="D",0,(F397*H397)/100)))</f>
        <v>68337950</v>
      </c>
      <c r="M397" s="136">
        <f>ROUND(IF(L397=0,(IF(H397="",0,((IF(E397&lt;$L$4,IF(ABS(F397)&lt;$N$2,0,ROUND(((ABS(F397)-$N$2)*H397)/100,2)),IF(ABS(F397)&lt;$N$4,0,ROUND(((ABS(F397)-$N$4)*H397)/100,2))))))),0),2)</f>
        <v>0</v>
      </c>
      <c r="N397" s="136">
        <f>ROUND(IF(H397="",0,((IF(L397=0,(IF(E397&lt;$L$4,IF(ABS(F397)&gt;$N$2,ROUND(($N$2*H397/100),2),ABS(F397)*H397/100),IF(ABS(F397)&gt;$N$4,ROUND(($N$4*H397/100),2),ABS(F397)*H397/100))),0)))),2)</f>
        <v>0</v>
      </c>
      <c r="O397" s="137"/>
      <c r="P397" s="136">
        <f>IF(J397="D",IF(H397="",0,F397),0)</f>
        <v>0</v>
      </c>
      <c r="Q397" s="137"/>
    </row>
    <row r="398" spans="1:17" customHeight="1" ht="13.2">
      <c r="A398" s="143">
        <f>+'LIQ 1'!B398</f>
        <v/>
      </c>
      <c r="B398" s="143">
        <f>+'LIQ 1'!C398</f>
        <v>0</v>
      </c>
      <c r="C398" s="144">
        <f>+'LIQ 1'!D398</f>
        <v/>
      </c>
      <c r="D398" s="143">
        <f>+'LIQ 1'!E398</f>
        <v>0</v>
      </c>
      <c r="E398" s="143">
        <f>+'LIQ 1'!F398</f>
        <v/>
      </c>
      <c r="F398" s="2">
        <f>ABS(IF(G397="D",IF(D398="D",F397+C398,-F397+C398),IF(D398="D",F397-C398,F397+C398)))</f>
        <v>155000</v>
      </c>
      <c r="G398" s="121" t="b">
        <f>IF(G397="D",IF(D398="D",IF((F397+C398)&gt;0,"D","H"),IF(D398="H",IF((F397-C398)&gt;0,"D","H"))),IF(D398="D",IF((F397-C398)&gt;0,"H","D"),IF(D398="H",IF((F397-C398)&gt;0,"H","H"))))</f>
        <v>0</v>
      </c>
      <c r="H398" s="122">
        <f>+IF(IF(E399="",$A$6-E398,E399-E398)=0,"",IF(E399="",$A$6-E398,E399-E398))</f>
        <v>44089</v>
      </c>
      <c r="I398" s="173">
        <f>+IF(D398="H",IF(E398&gt;A398,A398,E398),IF(E398&lt;A398,A398,E398))</f>
        <v/>
      </c>
      <c r="J398" t="str">
        <f>IF(I398="","",G398)</f>
        <v/>
      </c>
      <c r="K398" s="124"/>
      <c r="L398" s="136">
        <f>IF(H398="",0,(IF(G398="D",0,(F398*H398)/100)))</f>
        <v>68337950</v>
      </c>
      <c r="M398" s="136">
        <f>ROUND(IF(L398=0,(IF(H398="",0,((IF(E398&lt;$L$4,IF(ABS(F398)&lt;$N$2,0,ROUND(((ABS(F398)-$N$2)*H398)/100,2)),IF(ABS(F398)&lt;$N$4,0,ROUND(((ABS(F398)-$N$4)*H398)/100,2))))))),0),2)</f>
        <v>0</v>
      </c>
      <c r="N398" s="136">
        <f>ROUND(IF(H398="",0,((IF(L398=0,(IF(E398&lt;$L$4,IF(ABS(F398)&gt;$N$2,ROUND(($N$2*H398/100),2),ABS(F398)*H398/100),IF(ABS(F398)&gt;$N$4,ROUND(($N$4*H398/100),2),ABS(F398)*H398/100))),0)))),2)</f>
        <v>0</v>
      </c>
      <c r="O398" s="137"/>
      <c r="P398" s="136">
        <f>IF(J398="D",IF(H398="",0,F398),0)</f>
        <v>0</v>
      </c>
      <c r="Q398" s="137"/>
    </row>
    <row r="399" spans="1:17" customHeight="1" ht="13.2">
      <c r="A399" s="143">
        <f>+'LIQ 1'!B399</f>
        <v/>
      </c>
      <c r="B399" s="143">
        <f>+'LIQ 1'!C399</f>
        <v>0</v>
      </c>
      <c r="C399" s="144">
        <f>+'LIQ 1'!D399</f>
        <v/>
      </c>
      <c r="D399" s="143">
        <f>+'LIQ 1'!E399</f>
        <v>0</v>
      </c>
      <c r="E399" s="143">
        <f>+'LIQ 1'!F399</f>
        <v/>
      </c>
      <c r="F399" s="2">
        <f>ABS(IF(G398="D",IF(D399="D",F398+C399,-F398+C399),IF(D399="D",F398-C399,F398+C399)))</f>
        <v>155000</v>
      </c>
      <c r="G399" s="121" t="b">
        <f>IF(G398="D",IF(D399="D",IF((F398+C399)&gt;0,"D","H"),IF(D399="H",IF((F398-C399)&gt;0,"D","H"))),IF(D399="D",IF((F398-C399)&gt;0,"H","D"),IF(D399="H",IF((F398-C399)&gt;0,"H","H"))))</f>
        <v>0</v>
      </c>
      <c r="H399" s="122">
        <f>+IF(IF(E400="",$A$6-E399,E400-E399)=0,"",IF(E400="",$A$6-E399,E400-E399))</f>
        <v>44089</v>
      </c>
      <c r="I399" s="173">
        <f>+IF(D399="H",IF(E399&gt;A399,A399,E399),IF(E399&lt;A399,A399,E399))</f>
        <v/>
      </c>
      <c r="J399" t="str">
        <f>IF(I399="","",G399)</f>
        <v/>
      </c>
      <c r="K399" s="124"/>
      <c r="L399" s="136">
        <f>IF(H399="",0,(IF(G399="D",0,(F399*H399)/100)))</f>
        <v>68337950</v>
      </c>
      <c r="M399" s="136">
        <f>ROUND(IF(L399=0,(IF(H399="",0,((IF(E399&lt;$L$4,IF(ABS(F399)&lt;$N$2,0,ROUND(((ABS(F399)-$N$2)*H399)/100,2)),IF(ABS(F399)&lt;$N$4,0,ROUND(((ABS(F399)-$N$4)*H399)/100,2))))))),0),2)</f>
        <v>0</v>
      </c>
      <c r="N399" s="136">
        <f>ROUND(IF(H399="",0,((IF(L399=0,(IF(E399&lt;$L$4,IF(ABS(F399)&gt;$N$2,ROUND(($N$2*H399/100),2),ABS(F399)*H399/100),IF(ABS(F399)&gt;$N$4,ROUND(($N$4*H399/100),2),ABS(F399)*H399/100))),0)))),2)</f>
        <v>0</v>
      </c>
      <c r="O399" s="137"/>
      <c r="P399" s="136">
        <f>IF(J399="D",IF(H399="",0,F399),0)</f>
        <v>0</v>
      </c>
      <c r="Q399" s="137"/>
    </row>
    <row r="400" spans="1:17" customHeight="1" ht="13.2">
      <c r="A400" s="143">
        <f>+'LIQ 1'!B400</f>
        <v/>
      </c>
      <c r="B400" s="143">
        <f>+'LIQ 1'!C400</f>
        <v>0</v>
      </c>
      <c r="C400" s="144">
        <f>+'LIQ 1'!D400</f>
        <v/>
      </c>
      <c r="D400" s="143">
        <f>+'LIQ 1'!E400</f>
        <v>0</v>
      </c>
      <c r="E400" s="143">
        <f>+'LIQ 1'!F400</f>
        <v/>
      </c>
      <c r="F400" s="2">
        <f>ABS(IF(G399="D",IF(D400="D",F399+C400,-F399+C400),IF(D400="D",F399-C400,F399+C400)))</f>
        <v>155000</v>
      </c>
      <c r="G400" s="121" t="b">
        <f>IF(G399="D",IF(D400="D",IF((F399+C400)&gt;0,"D","H"),IF(D400="H",IF((F399-C400)&gt;0,"D","H"))),IF(D400="D",IF((F399-C400)&gt;0,"H","D"),IF(D400="H",IF((F399-C400)&gt;0,"H","H"))))</f>
        <v>0</v>
      </c>
      <c r="H400" s="122">
        <f>+IF(IF(E401="",$A$6-E400,E401-E400)=0,"",IF(E401="",$A$6-E400,E401-E400))</f>
        <v>44089</v>
      </c>
      <c r="I400" s="173">
        <f>+IF(D400="H",IF(E400&gt;A400,A400,E400),IF(E400&lt;A400,A400,E400))</f>
        <v/>
      </c>
      <c r="J400" t="str">
        <f>IF(I400="","",G400)</f>
        <v/>
      </c>
      <c r="K400" s="124"/>
      <c r="L400" s="136">
        <f>IF(H400="",0,(IF(G400="D",0,(F400*H400)/100)))</f>
        <v>68337950</v>
      </c>
      <c r="M400" s="136">
        <f>ROUND(IF(L400=0,(IF(H400="",0,((IF(E400&lt;$L$4,IF(ABS(F400)&lt;$N$2,0,ROUND(((ABS(F400)-$N$2)*H400)/100,2)),IF(ABS(F400)&lt;$N$4,0,ROUND(((ABS(F400)-$N$4)*H400)/100,2))))))),0),2)</f>
        <v>0</v>
      </c>
      <c r="N400" s="136">
        <f>ROUND(IF(H400="",0,((IF(L400=0,(IF(E400&lt;$L$4,IF(ABS(F400)&gt;$N$2,ROUND(($N$2*H400/100),2),ABS(F400)*H400/100),IF(ABS(F400)&gt;$N$4,ROUND(($N$4*H400/100),2),ABS(F400)*H400/100))),0)))),2)</f>
        <v>0</v>
      </c>
      <c r="O400" s="137"/>
      <c r="P400" s="136">
        <f>IF(J400="D",IF(H400="",0,F400),0)</f>
        <v>0</v>
      </c>
      <c r="Q400" s="137"/>
    </row>
    <row r="401" spans="1:17" customHeight="1" ht="13.2">
      <c r="A401" s="143">
        <f>+'LIQ 1'!B401</f>
        <v/>
      </c>
      <c r="B401" s="143">
        <f>+'LIQ 1'!C401</f>
        <v>0</v>
      </c>
      <c r="C401" s="144">
        <f>+'LIQ 1'!D401</f>
        <v/>
      </c>
      <c r="D401" s="143">
        <f>+'LIQ 1'!E401</f>
        <v>0</v>
      </c>
      <c r="E401" s="143">
        <f>+'LIQ 1'!F401</f>
        <v/>
      </c>
      <c r="F401" s="2">
        <f>ABS(IF(G400="D",IF(D401="D",F400+C401,-F400+C401),IF(D401="D",F400-C401,F400+C401)))</f>
        <v>155000</v>
      </c>
      <c r="G401" s="121" t="b">
        <f>IF(G400="D",IF(D401="D",IF((F400+C401)&gt;0,"D","H"),IF(D401="H",IF((F400-C401)&gt;0,"D","H"))),IF(D401="D",IF((F400-C401)&gt;0,"H","D"),IF(D401="H",IF((F400-C401)&gt;0,"H","H"))))</f>
        <v>0</v>
      </c>
      <c r="H401" s="122">
        <f>+IF(IF(E402="",$A$6-E401,E402-E401)=0,"",IF(E402="",$A$6-E401,E402-E401))</f>
        <v>44089</v>
      </c>
      <c r="I401" s="173">
        <f>+IF(D401="H",IF(E401&gt;A401,A401,E401),IF(E401&lt;A401,A401,E401))</f>
        <v/>
      </c>
      <c r="J401" t="str">
        <f>IF(I401="","",G401)</f>
        <v/>
      </c>
      <c r="K401" s="124"/>
      <c r="L401" s="136">
        <f>IF(H401="",0,(IF(G401="D",0,(F401*H401)/100)))</f>
        <v>68337950</v>
      </c>
      <c r="M401" s="136">
        <f>ROUND(IF(L401=0,(IF(H401="",0,((IF(E401&lt;$L$4,IF(ABS(F401)&lt;$N$2,0,ROUND(((ABS(F401)-$N$2)*H401)/100,2)),IF(ABS(F401)&lt;$N$4,0,ROUND(((ABS(F401)-$N$4)*H401)/100,2))))))),0),2)</f>
        <v>0</v>
      </c>
      <c r="N401" s="136">
        <f>ROUND(IF(H401="",0,((IF(L401=0,(IF(E401&lt;$L$4,IF(ABS(F401)&gt;$N$2,ROUND(($N$2*H401/100),2),ABS(F401)*H401/100),IF(ABS(F401)&gt;$N$4,ROUND(($N$4*H401/100),2),ABS(F401)*H401/100))),0)))),2)</f>
        <v>0</v>
      </c>
      <c r="O401" s="137"/>
      <c r="P401" s="136">
        <f>IF(J401="D",IF(H401="",0,F401),0)</f>
        <v>0</v>
      </c>
      <c r="Q401" s="137"/>
    </row>
    <row r="402" spans="1:17" customHeight="1" ht="13.2">
      <c r="A402" s="143">
        <f>+'LIQ 1'!B402</f>
        <v/>
      </c>
      <c r="B402" s="143">
        <f>+'LIQ 1'!C402</f>
        <v>0</v>
      </c>
      <c r="C402" s="144">
        <f>+'LIQ 1'!D402</f>
        <v/>
      </c>
      <c r="D402" s="143">
        <f>+'LIQ 1'!E402</f>
        <v>0</v>
      </c>
      <c r="E402" s="143">
        <f>+'LIQ 1'!F402</f>
        <v/>
      </c>
      <c r="F402" s="2">
        <f>ABS(IF(G401="D",IF(D402="D",F401+C402,-F401+C402),IF(D402="D",F401-C402,F401+C402)))</f>
        <v>155000</v>
      </c>
      <c r="G402" s="121" t="b">
        <f>IF(G401="D",IF(D402="D",IF((F401+C402)&gt;0,"D","H"),IF(D402="H",IF((F401-C402)&gt;0,"D","H"))),IF(D402="D",IF((F401-C402)&gt;0,"H","D"),IF(D402="H",IF((F401-C402)&gt;0,"H","H"))))</f>
        <v>0</v>
      </c>
      <c r="H402" s="122">
        <f>+IF(IF(E403="",$A$6-E402,E403-E402)=0,"",IF(E403="",$A$6-E402,E403-E402))</f>
        <v>44089</v>
      </c>
      <c r="I402" s="173">
        <f>+IF(D402="H",IF(E402&gt;A402,A402,E402),IF(E402&lt;A402,A402,E402))</f>
        <v/>
      </c>
      <c r="J402" t="str">
        <f>IF(I402="","",G402)</f>
        <v/>
      </c>
      <c r="K402" s="124"/>
      <c r="L402" s="136">
        <f>IF(H402="",0,(IF(G402="D",0,(F402*H402)/100)))</f>
        <v>68337950</v>
      </c>
      <c r="M402" s="136">
        <f>ROUND(IF(L402=0,(IF(H402="",0,((IF(E402&lt;$L$4,IF(ABS(F402)&lt;$N$2,0,ROUND(((ABS(F402)-$N$2)*H402)/100,2)),IF(ABS(F402)&lt;$N$4,0,ROUND(((ABS(F402)-$N$4)*H402)/100,2))))))),0),2)</f>
        <v>0</v>
      </c>
      <c r="N402" s="136">
        <f>ROUND(IF(H402="",0,((IF(L402=0,(IF(E402&lt;$L$4,IF(ABS(F402)&gt;$N$2,ROUND(($N$2*H402/100),2),ABS(F402)*H402/100),IF(ABS(F402)&gt;$N$4,ROUND(($N$4*H402/100),2),ABS(F402)*H402/100))),0)))),2)</f>
        <v>0</v>
      </c>
      <c r="O402" s="137"/>
      <c r="P402" s="136">
        <f>IF(J402="D",IF(H402="",0,F402),0)</f>
        <v>0</v>
      </c>
      <c r="Q402" s="137"/>
    </row>
    <row r="403" spans="1:17" customHeight="1" ht="13.2">
      <c r="A403" s="143">
        <f>+'LIQ 1'!B403</f>
        <v/>
      </c>
      <c r="B403" s="143">
        <f>+'LIQ 1'!C403</f>
        <v>0</v>
      </c>
      <c r="C403" s="144">
        <f>+'LIQ 1'!D403</f>
        <v/>
      </c>
      <c r="D403" s="143">
        <f>+'LIQ 1'!E403</f>
        <v>0</v>
      </c>
      <c r="E403" s="143">
        <f>+'LIQ 1'!F403</f>
        <v/>
      </c>
      <c r="F403" s="2">
        <f>ABS(IF(G402="D",IF(D403="D",F402+C403,-F402+C403),IF(D403="D",F402-C403,F402+C403)))</f>
        <v>155000</v>
      </c>
      <c r="G403" s="121" t="b">
        <f>IF(G402="D",IF(D403="D",IF((F402+C403)&gt;0,"D","H"),IF(D403="H",IF((F402-C403)&gt;0,"D","H"))),IF(D403="D",IF((F402-C403)&gt;0,"H","D"),IF(D403="H",IF((F402-C403)&gt;0,"H","H"))))</f>
        <v>0</v>
      </c>
      <c r="H403" s="122">
        <f>+IF(IF(E404="",$A$6-E403,E404-E403)=0,"",IF(E404="",$A$6-E403,E404-E403))</f>
        <v>44089</v>
      </c>
      <c r="I403" s="173">
        <f>+IF(D403="H",IF(E403&gt;A403,A403,E403),IF(E403&lt;A403,A403,E403))</f>
        <v/>
      </c>
      <c r="J403" t="str">
        <f>IF(I403="","",G403)</f>
        <v/>
      </c>
      <c r="K403" s="124"/>
      <c r="L403" s="136">
        <f>IF(H403="",0,(IF(G403="D",0,(F403*H403)/100)))</f>
        <v>68337950</v>
      </c>
      <c r="M403" s="136">
        <f>ROUND(IF(L403=0,(IF(H403="",0,((IF(E403&lt;$L$4,IF(ABS(F403)&lt;$N$2,0,ROUND(((ABS(F403)-$N$2)*H403)/100,2)),IF(ABS(F403)&lt;$N$4,0,ROUND(((ABS(F403)-$N$4)*H403)/100,2))))))),0),2)</f>
        <v>0</v>
      </c>
      <c r="N403" s="136">
        <f>ROUND(IF(H403="",0,((IF(L403=0,(IF(E403&lt;$L$4,IF(ABS(F403)&gt;$N$2,ROUND(($N$2*H403/100),2),ABS(F403)*H403/100),IF(ABS(F403)&gt;$N$4,ROUND(($N$4*H403/100),2),ABS(F403)*H403/100))),0)))),2)</f>
        <v>0</v>
      </c>
      <c r="O403" s="137"/>
      <c r="P403" s="136">
        <f>IF(J403="D",IF(H403="",0,F403),0)</f>
        <v>0</v>
      </c>
      <c r="Q403" s="137"/>
    </row>
    <row r="404" spans="1:17" customHeight="1" ht="13.2">
      <c r="A404" s="143">
        <f>+'LIQ 1'!B404</f>
        <v/>
      </c>
      <c r="B404" s="143">
        <f>+'LIQ 1'!C404</f>
        <v>0</v>
      </c>
      <c r="C404" s="144">
        <f>+'LIQ 1'!D404</f>
        <v/>
      </c>
      <c r="D404" s="143">
        <f>+'LIQ 1'!E404</f>
        <v>0</v>
      </c>
      <c r="E404" s="143">
        <f>+'LIQ 1'!F404</f>
        <v/>
      </c>
      <c r="F404" s="2">
        <f>ABS(IF(G403="D",IF(D404="D",F403+C404,-F403+C404),IF(D404="D",F403-C404,F403+C404)))</f>
        <v>155000</v>
      </c>
      <c r="G404" s="121" t="b">
        <f>IF(G403="D",IF(D404="D",IF((F403+C404)&gt;0,"D","H"),IF(D404="H",IF((F403-C404)&gt;0,"D","H"))),IF(D404="D",IF((F403-C404)&gt;0,"H","D"),IF(D404="H",IF((F403-C404)&gt;0,"H","H"))))</f>
        <v>0</v>
      </c>
      <c r="H404" s="122">
        <f>+IF(IF(E405="",$A$6-E404,E405-E404)=0,"",IF(E405="",$A$6-E404,E405-E404))</f>
        <v>44089</v>
      </c>
      <c r="I404" s="173">
        <f>+IF(D404="H",IF(E404&gt;A404,A404,E404),IF(E404&lt;A404,A404,E404))</f>
        <v/>
      </c>
      <c r="J404" t="str">
        <f>IF(I404="","",G404)</f>
        <v/>
      </c>
      <c r="K404" s="124"/>
      <c r="L404" s="136">
        <f>IF(H404="",0,(IF(G404="D",0,(F404*H404)/100)))</f>
        <v>68337950</v>
      </c>
      <c r="M404" s="136">
        <f>ROUND(IF(L404=0,(IF(H404="",0,((IF(E404&lt;$L$4,IF(ABS(F404)&lt;$N$2,0,ROUND(((ABS(F404)-$N$2)*H404)/100,2)),IF(ABS(F404)&lt;$N$4,0,ROUND(((ABS(F404)-$N$4)*H404)/100,2))))))),0),2)</f>
        <v>0</v>
      </c>
      <c r="N404" s="136">
        <f>ROUND(IF(H404="",0,((IF(L404=0,(IF(E404&lt;$L$4,IF(ABS(F404)&gt;$N$2,ROUND(($N$2*H404/100),2),ABS(F404)*H404/100),IF(ABS(F404)&gt;$N$4,ROUND(($N$4*H404/100),2),ABS(F404)*H404/100))),0)))),2)</f>
        <v>0</v>
      </c>
      <c r="O404" s="137"/>
      <c r="P404" s="136">
        <f>IF(J404="D",IF(H404="",0,F404),0)</f>
        <v>0</v>
      </c>
      <c r="Q404" s="137"/>
    </row>
    <row r="405" spans="1:17" customHeight="1" ht="13.2">
      <c r="A405" s="143">
        <f>+'LIQ 1'!B405</f>
        <v/>
      </c>
      <c r="B405" s="143">
        <f>+'LIQ 1'!C405</f>
        <v>0</v>
      </c>
      <c r="C405" s="144">
        <f>+'LIQ 1'!D405</f>
        <v/>
      </c>
      <c r="D405" s="143">
        <f>+'LIQ 1'!E405</f>
        <v>0</v>
      </c>
      <c r="E405" s="143">
        <f>+'LIQ 1'!F405</f>
        <v/>
      </c>
      <c r="F405" s="2">
        <f>ABS(IF(G404="D",IF(D405="D",F404+C405,-F404+C405),IF(D405="D",F404-C405,F404+C405)))</f>
        <v>155000</v>
      </c>
      <c r="G405" s="121" t="b">
        <f>IF(G404="D",IF(D405="D",IF((F404+C405)&gt;0,"D","H"),IF(D405="H",IF((F404-C405)&gt;0,"D","H"))),IF(D405="D",IF((F404-C405)&gt;0,"H","D"),IF(D405="H",IF((F404-C405)&gt;0,"H","H"))))</f>
        <v>0</v>
      </c>
      <c r="H405" s="122">
        <f>+IF(IF(E406="",$A$6-E405,E406-E405)=0,"",IF(E406="",$A$6-E405,E406-E405))</f>
        <v>44089</v>
      </c>
      <c r="I405" s="173">
        <f>+IF(D405="H",IF(E405&gt;A405,A405,E405),IF(E405&lt;A405,A405,E405))</f>
        <v/>
      </c>
      <c r="J405" t="str">
        <f>IF(I405="","",G405)</f>
        <v/>
      </c>
      <c r="K405" s="124"/>
      <c r="L405" s="136">
        <f>IF(H405="",0,(IF(G405="D",0,(F405*H405)/100)))</f>
        <v>68337950</v>
      </c>
      <c r="M405" s="136">
        <f>ROUND(IF(L405=0,(IF(H405="",0,((IF(E405&lt;$L$4,IF(ABS(F405)&lt;$N$2,0,ROUND(((ABS(F405)-$N$2)*H405)/100,2)),IF(ABS(F405)&lt;$N$4,0,ROUND(((ABS(F405)-$N$4)*H405)/100,2))))))),0),2)</f>
        <v>0</v>
      </c>
      <c r="N405" s="136">
        <f>ROUND(IF(H405="",0,((IF(L405=0,(IF(E405&lt;$L$4,IF(ABS(F405)&gt;$N$2,ROUND(($N$2*H405/100),2),ABS(F405)*H405/100),IF(ABS(F405)&gt;$N$4,ROUND(($N$4*H405/100),2),ABS(F405)*H405/100))),0)))),2)</f>
        <v>0</v>
      </c>
      <c r="O405" s="137"/>
      <c r="P405" s="136">
        <f>IF(J405="D",IF(H405="",0,F405),0)</f>
        <v>0</v>
      </c>
      <c r="Q405" s="137"/>
    </row>
    <row r="406" spans="1:17" customHeight="1" ht="13.2">
      <c r="A406" s="143">
        <f>+'LIQ 1'!B406</f>
        <v/>
      </c>
      <c r="B406" s="143">
        <f>+'LIQ 1'!C406</f>
        <v>0</v>
      </c>
      <c r="C406" s="144">
        <f>+'LIQ 1'!D406</f>
        <v/>
      </c>
      <c r="D406" s="143">
        <f>+'LIQ 1'!E406</f>
        <v>0</v>
      </c>
      <c r="E406" s="143">
        <f>+'LIQ 1'!F406</f>
        <v/>
      </c>
      <c r="F406" s="2">
        <f>ABS(IF(G405="D",IF(D406="D",F405+C406,-F405+C406),IF(D406="D",F405-C406,F405+C406)))</f>
        <v>155000</v>
      </c>
      <c r="G406" s="121" t="b">
        <f>IF(G405="D",IF(D406="D",IF((F405+C406)&gt;0,"D","H"),IF(D406="H",IF((F405-C406)&gt;0,"D","H"))),IF(D406="D",IF((F405-C406)&gt;0,"H","D"),IF(D406="H",IF((F405-C406)&gt;0,"H","H"))))</f>
        <v>0</v>
      </c>
      <c r="H406" s="122">
        <f>+IF(IF(E407="",$A$6-E406,E407-E406)=0,"",IF(E407="",$A$6-E406,E407-E406))</f>
        <v>44089</v>
      </c>
      <c r="I406" s="173">
        <f>+IF(D406="H",IF(E406&gt;A406,A406,E406),IF(E406&lt;A406,A406,E406))</f>
        <v/>
      </c>
      <c r="J406" t="str">
        <f>IF(I406="","",G406)</f>
        <v/>
      </c>
      <c r="K406" s="124"/>
      <c r="L406" s="136">
        <f>IF(H406="",0,(IF(G406="D",0,(F406*H406)/100)))</f>
        <v>68337950</v>
      </c>
      <c r="M406" s="136">
        <f>ROUND(IF(L406=0,(IF(H406="",0,((IF(E406&lt;$L$4,IF(ABS(F406)&lt;$N$2,0,ROUND(((ABS(F406)-$N$2)*H406)/100,2)),IF(ABS(F406)&lt;$N$4,0,ROUND(((ABS(F406)-$N$4)*H406)/100,2))))))),0),2)</f>
        <v>0</v>
      </c>
      <c r="N406" s="136">
        <f>ROUND(IF(H406="",0,((IF(L406=0,(IF(E406&lt;$L$4,IF(ABS(F406)&gt;$N$2,ROUND(($N$2*H406/100),2),ABS(F406)*H406/100),IF(ABS(F406)&gt;$N$4,ROUND(($N$4*H406/100),2),ABS(F406)*H406/100))),0)))),2)</f>
        <v>0</v>
      </c>
      <c r="O406" s="137"/>
      <c r="P406" s="136">
        <f>IF(J406="D",IF(H406="",0,F406),0)</f>
        <v>0</v>
      </c>
      <c r="Q406" s="137"/>
    </row>
    <row r="407" spans="1:17" customHeight="1" ht="13.2">
      <c r="A407" s="143">
        <f>+'LIQ 1'!B407</f>
        <v/>
      </c>
      <c r="B407" s="143">
        <f>+'LIQ 1'!C407</f>
        <v>0</v>
      </c>
      <c r="C407" s="144">
        <f>+'LIQ 1'!D407</f>
        <v/>
      </c>
      <c r="D407" s="143">
        <f>+'LIQ 1'!E407</f>
        <v>0</v>
      </c>
      <c r="E407" s="143">
        <f>+'LIQ 1'!F407</f>
        <v/>
      </c>
      <c r="F407" s="2">
        <f>ABS(IF(G406="D",IF(D407="D",F406+C407,-F406+C407),IF(D407="D",F406-C407,F406+C407)))</f>
        <v>155000</v>
      </c>
      <c r="G407" s="121" t="b">
        <f>IF(G406="D",IF(D407="D",IF((F406+C407)&gt;0,"D","H"),IF(D407="H",IF((F406-C407)&gt;0,"D","H"))),IF(D407="D",IF((F406-C407)&gt;0,"H","D"),IF(D407="H",IF((F406-C407)&gt;0,"H","H"))))</f>
        <v>0</v>
      </c>
      <c r="H407" s="122">
        <f>+IF(IF(E408="",$A$6-E407,E408-E407)=0,"",IF(E408="",$A$6-E407,E408-E407))</f>
        <v>44089</v>
      </c>
      <c r="I407" s="173">
        <f>+IF(D407="H",IF(E407&gt;A407,A407,E407),IF(E407&lt;A407,A407,E407))</f>
        <v/>
      </c>
      <c r="J407" t="str">
        <f>IF(I407="","",G407)</f>
        <v/>
      </c>
      <c r="K407" s="124"/>
      <c r="L407" s="136">
        <f>IF(H407="",0,(IF(G407="D",0,(F407*H407)/100)))</f>
        <v>68337950</v>
      </c>
      <c r="M407" s="136">
        <f>ROUND(IF(L407=0,(IF(H407="",0,((IF(E407&lt;$L$4,IF(ABS(F407)&lt;$N$2,0,ROUND(((ABS(F407)-$N$2)*H407)/100,2)),IF(ABS(F407)&lt;$N$4,0,ROUND(((ABS(F407)-$N$4)*H407)/100,2))))))),0),2)</f>
        <v>0</v>
      </c>
      <c r="N407" s="136">
        <f>ROUND(IF(H407="",0,((IF(L407=0,(IF(E407&lt;$L$4,IF(ABS(F407)&gt;$N$2,ROUND(($N$2*H407/100),2),ABS(F407)*H407/100),IF(ABS(F407)&gt;$N$4,ROUND(($N$4*H407/100),2),ABS(F407)*H407/100))),0)))),2)</f>
        <v>0</v>
      </c>
      <c r="O407" s="137"/>
      <c r="P407" s="136">
        <f>IF(J407="D",IF(H407="",0,F407),0)</f>
        <v>0</v>
      </c>
      <c r="Q407" s="137"/>
    </row>
    <row r="408" spans="1:17" customHeight="1" ht="13.2">
      <c r="A408" s="143">
        <f>+'LIQ 1'!B408</f>
        <v/>
      </c>
      <c r="B408" s="143">
        <f>+'LIQ 1'!C408</f>
        <v>0</v>
      </c>
      <c r="C408" s="144">
        <f>+'LIQ 1'!D408</f>
        <v/>
      </c>
      <c r="D408" s="143">
        <f>+'LIQ 1'!E408</f>
        <v>0</v>
      </c>
      <c r="E408" s="143">
        <f>+'LIQ 1'!F408</f>
        <v/>
      </c>
      <c r="F408" s="2">
        <f>ABS(IF(G407="D",IF(D408="D",F407+C408,-F407+C408),IF(D408="D",F407-C408,F407+C408)))</f>
        <v>155000</v>
      </c>
      <c r="G408" s="121" t="b">
        <f>IF(G407="D",IF(D408="D",IF((F407+C408)&gt;0,"D","H"),IF(D408="H",IF((F407-C408)&gt;0,"D","H"))),IF(D408="D",IF((F407-C408)&gt;0,"H","D"),IF(D408="H",IF((F407-C408)&gt;0,"H","H"))))</f>
        <v>0</v>
      </c>
      <c r="H408" s="122">
        <f>+IF(IF(E409="",$A$6-E408,E409-E408)=0,"",IF(E409="",$A$6-E408,E409-E408))</f>
        <v>44089</v>
      </c>
      <c r="I408" s="173">
        <f>+IF(D408="H",IF(E408&gt;A408,A408,E408),IF(E408&lt;A408,A408,E408))</f>
        <v/>
      </c>
      <c r="J408" t="str">
        <f>IF(I408="","",G408)</f>
        <v/>
      </c>
      <c r="K408" s="124"/>
      <c r="L408" s="136">
        <f>IF(H408="",0,(IF(G408="D",0,(F408*H408)/100)))</f>
        <v>68337950</v>
      </c>
      <c r="M408" s="136">
        <f>ROUND(IF(L408=0,(IF(H408="",0,((IF(E408&lt;$L$4,IF(ABS(F408)&lt;$N$2,0,ROUND(((ABS(F408)-$N$2)*H408)/100,2)),IF(ABS(F408)&lt;$N$4,0,ROUND(((ABS(F408)-$N$4)*H408)/100,2))))))),0),2)</f>
        <v>0</v>
      </c>
      <c r="N408" s="136">
        <f>ROUND(IF(H408="",0,((IF(L408=0,(IF(E408&lt;$L$4,IF(ABS(F408)&gt;$N$2,ROUND(($N$2*H408/100),2),ABS(F408)*H408/100),IF(ABS(F408)&gt;$N$4,ROUND(($N$4*H408/100),2),ABS(F408)*H408/100))),0)))),2)</f>
        <v>0</v>
      </c>
      <c r="O408" s="137"/>
      <c r="P408" s="136">
        <f>IF(J408="D",IF(H408="",0,F408),0)</f>
        <v>0</v>
      </c>
      <c r="Q408" s="137"/>
    </row>
    <row r="409" spans="1:17" customHeight="1" ht="13.2">
      <c r="A409" s="143">
        <f>+'LIQ 1'!B409</f>
        <v/>
      </c>
      <c r="B409" s="143">
        <f>+'LIQ 1'!C409</f>
        <v>0</v>
      </c>
      <c r="C409" s="144">
        <f>+'LIQ 1'!D409</f>
        <v/>
      </c>
      <c r="D409" s="143">
        <f>+'LIQ 1'!E409</f>
        <v>0</v>
      </c>
      <c r="E409" s="143">
        <f>+'LIQ 1'!F409</f>
        <v/>
      </c>
      <c r="F409" s="2">
        <f>ABS(IF(G408="D",IF(D409="D",F408+C409,-F408+C409),IF(D409="D",F408-C409,F408+C409)))</f>
        <v>155000</v>
      </c>
      <c r="G409" s="121" t="b">
        <f>IF(G408="D",IF(D409="D",IF((F408+C409)&gt;0,"D","H"),IF(D409="H",IF((F408-C409)&gt;0,"D","H"))),IF(D409="D",IF((F408-C409)&gt;0,"H","D"),IF(D409="H",IF((F408-C409)&gt;0,"H","H"))))</f>
        <v>0</v>
      </c>
      <c r="H409" s="122">
        <f>+IF(IF(E410="",$A$6-E409,E410-E409)=0,"",IF(E410="",$A$6-E409,E410-E409))</f>
        <v>44089</v>
      </c>
      <c r="I409" s="173">
        <f>+IF(D409="H",IF(E409&gt;A409,A409,E409),IF(E409&lt;A409,A409,E409))</f>
        <v/>
      </c>
      <c r="J409" t="str">
        <f>IF(I409="","",G409)</f>
        <v/>
      </c>
      <c r="K409" s="124"/>
      <c r="L409" s="136">
        <f>IF(H409="",0,(IF(G409="D",0,(F409*H409)/100)))</f>
        <v>68337950</v>
      </c>
      <c r="M409" s="136">
        <f>ROUND(IF(L409=0,(IF(H409="",0,((IF(E409&lt;$L$4,IF(ABS(F409)&lt;$N$2,0,ROUND(((ABS(F409)-$N$2)*H409)/100,2)),IF(ABS(F409)&lt;$N$4,0,ROUND(((ABS(F409)-$N$4)*H409)/100,2))))))),0),2)</f>
        <v>0</v>
      </c>
      <c r="N409" s="136">
        <f>ROUND(IF(H409="",0,((IF(L409=0,(IF(E409&lt;$L$4,IF(ABS(F409)&gt;$N$2,ROUND(($N$2*H409/100),2),ABS(F409)*H409/100),IF(ABS(F409)&gt;$N$4,ROUND(($N$4*H409/100),2),ABS(F409)*H409/100))),0)))),2)</f>
        <v>0</v>
      </c>
      <c r="O409" s="137"/>
      <c r="P409" s="136">
        <f>IF(J409="D",IF(H409="",0,F409),0)</f>
        <v>0</v>
      </c>
      <c r="Q409" s="137"/>
    </row>
    <row r="410" spans="1:17" customHeight="1" ht="13.2">
      <c r="A410" s="143">
        <f>+'LIQ 1'!B410</f>
        <v/>
      </c>
      <c r="B410" s="143">
        <f>+'LIQ 1'!C410</f>
        <v>0</v>
      </c>
      <c r="C410" s="144">
        <f>+'LIQ 1'!D410</f>
        <v/>
      </c>
      <c r="D410" s="143">
        <f>+'LIQ 1'!E410</f>
        <v>0</v>
      </c>
      <c r="E410" s="143">
        <f>+'LIQ 1'!F410</f>
        <v/>
      </c>
      <c r="F410" s="2">
        <f>ABS(IF(G409="D",IF(D410="D",F409+C410,-F409+C410),IF(D410="D",F409-C410,F409+C410)))</f>
        <v>155000</v>
      </c>
      <c r="G410" s="121" t="b">
        <f>IF(G409="D",IF(D410="D",IF((F409+C410)&gt;0,"D","H"),IF(D410="H",IF((F409-C410)&gt;0,"D","H"))),IF(D410="D",IF((F409-C410)&gt;0,"H","D"),IF(D410="H",IF((F409-C410)&gt;0,"H","H"))))</f>
        <v>0</v>
      </c>
      <c r="H410" s="122">
        <f>+IF(IF(E411="",$A$6-E410,E411-E410)=0,"",IF(E411="",$A$6-E410,E411-E410))</f>
        <v>44089</v>
      </c>
      <c r="I410" s="173">
        <f>+IF(D410="H",IF(E410&gt;A410,A410,E410),IF(E410&lt;A410,A410,E410))</f>
        <v/>
      </c>
      <c r="J410" t="str">
        <f>IF(I410="","",G410)</f>
        <v/>
      </c>
      <c r="K410" s="124"/>
      <c r="L410" s="136">
        <f>IF(H410="",0,(IF(G410="D",0,(F410*H410)/100)))</f>
        <v>68337950</v>
      </c>
      <c r="M410" s="136">
        <f>ROUND(IF(L410=0,(IF(H410="",0,((IF(E410&lt;$L$4,IF(ABS(F410)&lt;$N$2,0,ROUND(((ABS(F410)-$N$2)*H410)/100,2)),IF(ABS(F410)&lt;$N$4,0,ROUND(((ABS(F410)-$N$4)*H410)/100,2))))))),0),2)</f>
        <v>0</v>
      </c>
      <c r="N410" s="136">
        <f>ROUND(IF(H410="",0,((IF(L410=0,(IF(E410&lt;$L$4,IF(ABS(F410)&gt;$N$2,ROUND(($N$2*H410/100),2),ABS(F410)*H410/100),IF(ABS(F410)&gt;$N$4,ROUND(($N$4*H410/100),2),ABS(F410)*H410/100))),0)))),2)</f>
        <v>0</v>
      </c>
      <c r="O410" s="137"/>
      <c r="P410" s="136">
        <f>IF(J410="D",IF(H410="",0,F410),0)</f>
        <v>0</v>
      </c>
      <c r="Q410" s="137"/>
    </row>
    <row r="411" spans="1:17" customHeight="1" ht="13.2">
      <c r="A411" s="143">
        <f>+'LIQ 1'!B411</f>
        <v/>
      </c>
      <c r="B411" s="143">
        <f>+'LIQ 1'!C411</f>
        <v>0</v>
      </c>
      <c r="C411" s="144">
        <f>+'LIQ 1'!D411</f>
        <v/>
      </c>
      <c r="D411" s="143">
        <f>+'LIQ 1'!E411</f>
        <v>0</v>
      </c>
      <c r="E411" s="143">
        <f>+'LIQ 1'!F411</f>
        <v/>
      </c>
      <c r="F411" s="2">
        <f>ABS(IF(G410="D",IF(D411="D",F410+C411,-F410+C411),IF(D411="D",F410-C411,F410+C411)))</f>
        <v>155000</v>
      </c>
      <c r="G411" s="121" t="b">
        <f>IF(G410="D",IF(D411="D",IF((F410+C411)&gt;0,"D","H"),IF(D411="H",IF((F410-C411)&gt;0,"D","H"))),IF(D411="D",IF((F410-C411)&gt;0,"H","D"),IF(D411="H",IF((F410-C411)&gt;0,"H","H"))))</f>
        <v>0</v>
      </c>
      <c r="H411" s="122">
        <f>+IF(IF(E412="",$A$6-E411,E412-E411)=0,"",IF(E412="",$A$6-E411,E412-E411))</f>
        <v>44089</v>
      </c>
      <c r="I411" s="173">
        <f>+IF(D411="H",IF(E411&gt;A411,A411,E411),IF(E411&lt;A411,A411,E411))</f>
        <v/>
      </c>
      <c r="J411" t="str">
        <f>IF(I411="","",G411)</f>
        <v/>
      </c>
      <c r="K411" s="124"/>
      <c r="L411" s="136">
        <f>IF(H411="",0,(IF(G411="D",0,(F411*H411)/100)))</f>
        <v>68337950</v>
      </c>
      <c r="M411" s="136">
        <f>ROUND(IF(L411=0,(IF(H411="",0,((IF(E411&lt;$L$4,IF(ABS(F411)&lt;$N$2,0,ROUND(((ABS(F411)-$N$2)*H411)/100,2)),IF(ABS(F411)&lt;$N$4,0,ROUND(((ABS(F411)-$N$4)*H411)/100,2))))))),0),2)</f>
        <v>0</v>
      </c>
      <c r="N411" s="136">
        <f>ROUND(IF(H411="",0,((IF(L411=0,(IF(E411&lt;$L$4,IF(ABS(F411)&gt;$N$2,ROUND(($N$2*H411/100),2),ABS(F411)*H411/100),IF(ABS(F411)&gt;$N$4,ROUND(($N$4*H411/100),2),ABS(F411)*H411/100))),0)))),2)</f>
        <v>0</v>
      </c>
      <c r="O411" s="137"/>
      <c r="P411" s="136">
        <f>IF(J411="D",IF(H411="",0,F411),0)</f>
        <v>0</v>
      </c>
      <c r="Q411" s="137"/>
    </row>
    <row r="412" spans="1:17" customHeight="1" ht="13.2">
      <c r="A412" s="143">
        <f>+'LIQ 1'!B412</f>
        <v/>
      </c>
      <c r="B412" s="143">
        <f>+'LIQ 1'!C412</f>
        <v>0</v>
      </c>
      <c r="C412" s="144">
        <f>+'LIQ 1'!D412</f>
        <v/>
      </c>
      <c r="D412" s="143">
        <f>+'LIQ 1'!E412</f>
        <v>0</v>
      </c>
      <c r="E412" s="143">
        <f>+'LIQ 1'!F412</f>
        <v/>
      </c>
      <c r="F412" s="2">
        <f>ABS(IF(G411="D",IF(D412="D",F411+C412,-F411+C412),IF(D412="D",F411-C412,F411+C412)))</f>
        <v>155000</v>
      </c>
      <c r="G412" s="121" t="b">
        <f>IF(G411="D",IF(D412="D",IF((F411+C412)&gt;0,"D","H"),IF(D412="H",IF((F411-C412)&gt;0,"D","H"))),IF(D412="D",IF((F411-C412)&gt;0,"H","D"),IF(D412="H",IF((F411-C412)&gt;0,"H","H"))))</f>
        <v>0</v>
      </c>
      <c r="H412" s="122">
        <f>+IF(IF(E413="",$A$6-E412,E413-E412)=0,"",IF(E413="",$A$6-E412,E413-E412))</f>
        <v>44089</v>
      </c>
      <c r="I412" s="173">
        <f>+IF(D412="H",IF(E412&gt;A412,A412,E412),IF(E412&lt;A412,A412,E412))</f>
        <v/>
      </c>
      <c r="J412" t="str">
        <f>IF(I412="","",G412)</f>
        <v/>
      </c>
      <c r="K412" s="124"/>
      <c r="L412" s="136">
        <f>IF(H412="",0,(IF(G412="D",0,(F412*H412)/100)))</f>
        <v>68337950</v>
      </c>
      <c r="M412" s="136">
        <f>ROUND(IF(L412=0,(IF(H412="",0,((IF(E412&lt;$L$4,IF(ABS(F412)&lt;$N$2,0,ROUND(((ABS(F412)-$N$2)*H412)/100,2)),IF(ABS(F412)&lt;$N$4,0,ROUND(((ABS(F412)-$N$4)*H412)/100,2))))))),0),2)</f>
        <v>0</v>
      </c>
      <c r="N412" s="136">
        <f>ROUND(IF(H412="",0,((IF(L412=0,(IF(E412&lt;$L$4,IF(ABS(F412)&gt;$N$2,ROUND(($N$2*H412/100),2),ABS(F412)*H412/100),IF(ABS(F412)&gt;$N$4,ROUND(($N$4*H412/100),2),ABS(F412)*H412/100))),0)))),2)</f>
        <v>0</v>
      </c>
      <c r="O412" s="137"/>
      <c r="P412" s="136">
        <f>IF(J412="D",IF(H412="",0,F412),0)</f>
        <v>0</v>
      </c>
      <c r="Q412" s="137"/>
    </row>
    <row r="413" spans="1:17" customHeight="1" ht="13.2">
      <c r="A413" s="143">
        <f>+'LIQ 1'!B413</f>
        <v/>
      </c>
      <c r="B413" s="143">
        <f>+'LIQ 1'!C413</f>
        <v>0</v>
      </c>
      <c r="C413" s="144">
        <f>+'LIQ 1'!D413</f>
        <v/>
      </c>
      <c r="D413" s="143">
        <f>+'LIQ 1'!E413</f>
        <v>0</v>
      </c>
      <c r="E413" s="143">
        <f>+'LIQ 1'!F413</f>
        <v/>
      </c>
      <c r="F413" s="2">
        <f>ABS(IF(G412="D",IF(D413="D",F412+C413,-F412+C413),IF(D413="D",F412-C413,F412+C413)))</f>
        <v>155000</v>
      </c>
      <c r="G413" s="121" t="b">
        <f>IF(G412="D",IF(D413="D",IF((F412+C413)&gt;0,"D","H"),IF(D413="H",IF((F412-C413)&gt;0,"D","H"))),IF(D413="D",IF((F412-C413)&gt;0,"H","D"),IF(D413="H",IF((F412-C413)&gt;0,"H","H"))))</f>
        <v>0</v>
      </c>
      <c r="H413" s="122">
        <f>+IF(IF(E414="",$A$6-E413,E414-E413)=0,"",IF(E414="",$A$6-E413,E414-E413))</f>
        <v>44089</v>
      </c>
      <c r="I413" s="173">
        <f>+IF(D413="H",IF(E413&gt;A413,A413,E413),IF(E413&lt;A413,A413,E413))</f>
        <v/>
      </c>
      <c r="J413" t="str">
        <f>IF(I413="","",G413)</f>
        <v/>
      </c>
      <c r="K413" s="124"/>
      <c r="L413" s="136">
        <f>IF(H413="",0,(IF(G413="D",0,(F413*H413)/100)))</f>
        <v>68337950</v>
      </c>
      <c r="M413" s="136">
        <f>ROUND(IF(L413=0,(IF(H413="",0,((IF(E413&lt;$L$4,IF(ABS(F413)&lt;$N$2,0,ROUND(((ABS(F413)-$N$2)*H413)/100,2)),IF(ABS(F413)&lt;$N$4,0,ROUND(((ABS(F413)-$N$4)*H413)/100,2))))))),0),2)</f>
        <v>0</v>
      </c>
      <c r="N413" s="136">
        <f>ROUND(IF(H413="",0,((IF(L413=0,(IF(E413&lt;$L$4,IF(ABS(F413)&gt;$N$2,ROUND(($N$2*H413/100),2),ABS(F413)*H413/100),IF(ABS(F413)&gt;$N$4,ROUND(($N$4*H413/100),2),ABS(F413)*H413/100))),0)))),2)</f>
        <v>0</v>
      </c>
      <c r="O413" s="137"/>
      <c r="P413" s="136">
        <f>IF(J413="D",IF(H413="",0,F413),0)</f>
        <v>0</v>
      </c>
      <c r="Q413" s="137"/>
    </row>
    <row r="414" spans="1:17" customHeight="1" ht="13.2">
      <c r="A414" s="143">
        <f>+'LIQ 1'!B414</f>
        <v/>
      </c>
      <c r="B414" s="143">
        <f>+'LIQ 1'!C414</f>
        <v>0</v>
      </c>
      <c r="C414" s="144">
        <f>+'LIQ 1'!D414</f>
        <v/>
      </c>
      <c r="D414" s="143">
        <f>+'LIQ 1'!E414</f>
        <v>0</v>
      </c>
      <c r="E414" s="143">
        <f>+'LIQ 1'!F414</f>
        <v/>
      </c>
      <c r="F414" s="2">
        <f>ABS(IF(G413="D",IF(D414="D",F413+C414,-F413+C414),IF(D414="D",F413-C414,F413+C414)))</f>
        <v>155000</v>
      </c>
      <c r="G414" s="121" t="b">
        <f>IF(G413="D",IF(D414="D",IF((F413+C414)&gt;0,"D","H"),IF(D414="H",IF((F413-C414)&gt;0,"D","H"))),IF(D414="D",IF((F413-C414)&gt;0,"H","D"),IF(D414="H",IF((F413-C414)&gt;0,"H","H"))))</f>
        <v>0</v>
      </c>
      <c r="H414" s="122">
        <f>+IF(IF(E415="",$A$6-E414,E415-E414)=0,"",IF(E415="",$A$6-E414,E415-E414))</f>
        <v>44089</v>
      </c>
      <c r="I414" s="173">
        <f>+IF(D414="H",IF(E414&gt;A414,A414,E414),IF(E414&lt;A414,A414,E414))</f>
        <v/>
      </c>
      <c r="J414" t="str">
        <f>IF(I414="","",G414)</f>
        <v/>
      </c>
      <c r="K414" s="124"/>
      <c r="L414" s="136">
        <f>IF(H414="",0,(IF(G414="D",0,(F414*H414)/100)))</f>
        <v>68337950</v>
      </c>
      <c r="M414" s="136">
        <f>ROUND(IF(L414=0,(IF(H414="",0,((IF(E414&lt;$L$4,IF(ABS(F414)&lt;$N$2,0,ROUND(((ABS(F414)-$N$2)*H414)/100,2)),IF(ABS(F414)&lt;$N$4,0,ROUND(((ABS(F414)-$N$4)*H414)/100,2))))))),0),2)</f>
        <v>0</v>
      </c>
      <c r="N414" s="136">
        <f>ROUND(IF(H414="",0,((IF(L414=0,(IF(E414&lt;$L$4,IF(ABS(F414)&gt;$N$2,ROUND(($N$2*H414/100),2),ABS(F414)*H414/100),IF(ABS(F414)&gt;$N$4,ROUND(($N$4*H414/100),2),ABS(F414)*H414/100))),0)))),2)</f>
        <v>0</v>
      </c>
      <c r="O414" s="137"/>
      <c r="P414" s="136">
        <f>IF(J414="D",IF(H414="",0,F414),0)</f>
        <v>0</v>
      </c>
      <c r="Q414" s="137"/>
    </row>
    <row r="415" spans="1:17" customHeight="1" ht="13.2">
      <c r="A415" s="143">
        <f>+'LIQ 1'!B415</f>
        <v/>
      </c>
      <c r="B415" s="143">
        <f>+'LIQ 1'!C415</f>
        <v>0</v>
      </c>
      <c r="C415" s="144">
        <f>+'LIQ 1'!D415</f>
        <v/>
      </c>
      <c r="D415" s="143">
        <f>+'LIQ 1'!E415</f>
        <v>0</v>
      </c>
      <c r="E415" s="143">
        <f>+'LIQ 1'!F415</f>
        <v/>
      </c>
      <c r="F415" s="2">
        <f>ABS(IF(G414="D",IF(D415="D",F414+C415,-F414+C415),IF(D415="D",F414-C415,F414+C415)))</f>
        <v>155000</v>
      </c>
      <c r="G415" s="121" t="b">
        <f>IF(G414="D",IF(D415="D",IF((F414+C415)&gt;0,"D","H"),IF(D415="H",IF((F414-C415)&gt;0,"D","H"))),IF(D415="D",IF((F414-C415)&gt;0,"H","D"),IF(D415="H",IF((F414-C415)&gt;0,"H","H"))))</f>
        <v>0</v>
      </c>
      <c r="H415" s="122">
        <f>+IF(IF(E416="",$A$6-E415,E416-E415)=0,"",IF(E416="",$A$6-E415,E416-E415))</f>
        <v>44089</v>
      </c>
      <c r="I415" s="173">
        <f>+IF(D415="H",IF(E415&gt;A415,A415,E415),IF(E415&lt;A415,A415,E415))</f>
        <v/>
      </c>
      <c r="J415" t="str">
        <f>IF(I415="","",G415)</f>
        <v/>
      </c>
      <c r="K415" s="124"/>
      <c r="L415" s="136">
        <f>IF(H415="",0,(IF(G415="D",0,(F415*H415)/100)))</f>
        <v>68337950</v>
      </c>
      <c r="M415" s="136">
        <f>ROUND(IF(L415=0,(IF(H415="",0,((IF(E415&lt;$L$4,IF(ABS(F415)&lt;$N$2,0,ROUND(((ABS(F415)-$N$2)*H415)/100,2)),IF(ABS(F415)&lt;$N$4,0,ROUND(((ABS(F415)-$N$4)*H415)/100,2))))))),0),2)</f>
        <v>0</v>
      </c>
      <c r="N415" s="136">
        <f>ROUND(IF(H415="",0,((IF(L415=0,(IF(E415&lt;$L$4,IF(ABS(F415)&gt;$N$2,ROUND(($N$2*H415/100),2),ABS(F415)*H415/100),IF(ABS(F415)&gt;$N$4,ROUND(($N$4*H415/100),2),ABS(F415)*H415/100))),0)))),2)</f>
        <v>0</v>
      </c>
      <c r="O415" s="137"/>
      <c r="P415" s="136">
        <f>IF(J415="D",IF(H415="",0,F415),0)</f>
        <v>0</v>
      </c>
      <c r="Q415" s="137"/>
    </row>
    <row r="416" spans="1:17" customHeight="1" ht="13.2">
      <c r="A416" s="143">
        <f>+'LIQ 1'!B416</f>
        <v/>
      </c>
      <c r="B416" s="143">
        <f>+'LIQ 1'!C416</f>
        <v>0</v>
      </c>
      <c r="C416" s="144">
        <f>+'LIQ 1'!D416</f>
        <v/>
      </c>
      <c r="D416" s="143">
        <f>+'LIQ 1'!E416</f>
        <v>0</v>
      </c>
      <c r="E416" s="143">
        <f>+'LIQ 1'!F416</f>
        <v/>
      </c>
      <c r="F416" s="2">
        <f>ABS(IF(G415="D",IF(D416="D",F415+C416,-F415+C416),IF(D416="D",F415-C416,F415+C416)))</f>
        <v>155000</v>
      </c>
      <c r="G416" s="121" t="b">
        <f>IF(G415="D",IF(D416="D",IF((F415+C416)&gt;0,"D","H"),IF(D416="H",IF((F415-C416)&gt;0,"D","H"))),IF(D416="D",IF((F415-C416)&gt;0,"H","D"),IF(D416="H",IF((F415-C416)&gt;0,"H","H"))))</f>
        <v>0</v>
      </c>
      <c r="H416" s="122">
        <f>+IF(IF(E417="",$A$6-E416,E417-E416)=0,"",IF(E417="",$A$6-E416,E417-E416))</f>
        <v>44089</v>
      </c>
      <c r="I416" s="173">
        <f>+IF(D416="H",IF(E416&gt;A416,A416,E416),IF(E416&lt;A416,A416,E416))</f>
        <v/>
      </c>
      <c r="J416" t="str">
        <f>IF(I416="","",G416)</f>
        <v/>
      </c>
      <c r="K416" s="124"/>
      <c r="L416" s="136">
        <f>IF(H416="",0,(IF(G416="D",0,(F416*H416)/100)))</f>
        <v>68337950</v>
      </c>
      <c r="M416" s="136">
        <f>ROUND(IF(L416=0,(IF(H416="",0,((IF(E416&lt;$L$4,IF(ABS(F416)&lt;$N$2,0,ROUND(((ABS(F416)-$N$2)*H416)/100,2)),IF(ABS(F416)&lt;$N$4,0,ROUND(((ABS(F416)-$N$4)*H416)/100,2))))))),0),2)</f>
        <v>0</v>
      </c>
      <c r="N416" s="136">
        <f>ROUND(IF(H416="",0,((IF(L416=0,(IF(E416&lt;$L$4,IF(ABS(F416)&gt;$N$2,ROUND(($N$2*H416/100),2),ABS(F416)*H416/100),IF(ABS(F416)&gt;$N$4,ROUND(($N$4*H416/100),2),ABS(F416)*H416/100))),0)))),2)</f>
        <v>0</v>
      </c>
      <c r="O416" s="137"/>
      <c r="P416" s="136">
        <f>IF(J416="D",IF(H416="",0,F416),0)</f>
        <v>0</v>
      </c>
      <c r="Q416" s="137"/>
    </row>
    <row r="417" spans="1:17" customHeight="1" ht="13.2">
      <c r="A417" s="143">
        <f>+'LIQ 1'!B417</f>
        <v/>
      </c>
      <c r="B417" s="143">
        <f>+'LIQ 1'!C417</f>
        <v>0</v>
      </c>
      <c r="C417" s="144">
        <f>+'LIQ 1'!D417</f>
        <v/>
      </c>
      <c r="D417" s="143">
        <f>+'LIQ 1'!E417</f>
        <v>0</v>
      </c>
      <c r="E417" s="143">
        <f>+'LIQ 1'!F417</f>
        <v/>
      </c>
      <c r="F417" s="2">
        <f>ABS(IF(G416="D",IF(D417="D",F416+C417,-F416+C417),IF(D417="D",F416-C417,F416+C417)))</f>
        <v>155000</v>
      </c>
      <c r="G417" s="121" t="b">
        <f>IF(G416="D",IF(D417="D",IF((F416+C417)&gt;0,"D","H"),IF(D417="H",IF((F416-C417)&gt;0,"D","H"))),IF(D417="D",IF((F416-C417)&gt;0,"H","D"),IF(D417="H",IF((F416-C417)&gt;0,"H","H"))))</f>
        <v>0</v>
      </c>
      <c r="H417" s="122">
        <f>+IF(IF(E418="",$A$6-E417,E418-E417)=0,"",IF(E418="",$A$6-E417,E418-E417))</f>
        <v>44089</v>
      </c>
      <c r="I417" s="173">
        <f>+IF(D417="H",IF(E417&gt;A417,A417,E417),IF(E417&lt;A417,A417,E417))</f>
        <v/>
      </c>
      <c r="J417" t="str">
        <f>IF(I417="","",G417)</f>
        <v/>
      </c>
      <c r="K417" s="124"/>
      <c r="L417" s="136">
        <f>IF(H417="",0,(IF(G417="D",0,(F417*H417)/100)))</f>
        <v>68337950</v>
      </c>
      <c r="M417" s="136">
        <f>ROUND(IF(L417=0,(IF(H417="",0,((IF(E417&lt;$L$4,IF(ABS(F417)&lt;$N$2,0,ROUND(((ABS(F417)-$N$2)*H417)/100,2)),IF(ABS(F417)&lt;$N$4,0,ROUND(((ABS(F417)-$N$4)*H417)/100,2))))))),0),2)</f>
        <v>0</v>
      </c>
      <c r="N417" s="136">
        <f>ROUND(IF(H417="",0,((IF(L417=0,(IF(E417&lt;$L$4,IF(ABS(F417)&gt;$N$2,ROUND(($N$2*H417/100),2),ABS(F417)*H417/100),IF(ABS(F417)&gt;$N$4,ROUND(($N$4*H417/100),2),ABS(F417)*H417/100))),0)))),2)</f>
        <v>0</v>
      </c>
      <c r="O417" s="137"/>
      <c r="P417" s="136">
        <f>IF(J417="D",IF(H417="",0,F417),0)</f>
        <v>0</v>
      </c>
      <c r="Q417" s="137"/>
    </row>
    <row r="418" spans="1:17" customHeight="1" ht="13.2">
      <c r="A418" s="143">
        <f>+'LIQ 1'!B418</f>
        <v/>
      </c>
      <c r="B418" s="143">
        <f>+'LIQ 1'!C418</f>
        <v>0</v>
      </c>
      <c r="C418" s="144">
        <f>+'LIQ 1'!D418</f>
        <v/>
      </c>
      <c r="D418" s="143">
        <f>+'LIQ 1'!E418</f>
        <v>0</v>
      </c>
      <c r="E418" s="143">
        <f>+'LIQ 1'!F418</f>
        <v/>
      </c>
      <c r="F418" s="2">
        <f>ABS(IF(G417="D",IF(D418="D",F417+C418,-F417+C418),IF(D418="D",F417-C418,F417+C418)))</f>
        <v>155000</v>
      </c>
      <c r="G418" s="121" t="b">
        <f>IF(G417="D",IF(D418="D",IF((F417+C418)&gt;0,"D","H"),IF(D418="H",IF((F417-C418)&gt;0,"D","H"))),IF(D418="D",IF((F417-C418)&gt;0,"H","D"),IF(D418="H",IF((F417-C418)&gt;0,"H","H"))))</f>
        <v>0</v>
      </c>
      <c r="H418" s="122">
        <f>+IF(IF(E419="",$A$6-E418,E419-E418)=0,"",IF(E419="",$A$6-E418,E419-E418))</f>
        <v>44089</v>
      </c>
      <c r="I418" s="173">
        <f>+IF(D418="H",IF(E418&gt;A418,A418,E418),IF(E418&lt;A418,A418,E418))</f>
        <v/>
      </c>
      <c r="J418" t="str">
        <f>IF(I418="","",G418)</f>
        <v/>
      </c>
      <c r="K418" s="124"/>
      <c r="L418" s="136">
        <f>IF(H418="",0,(IF(G418="D",0,(F418*H418)/100)))</f>
        <v>68337950</v>
      </c>
      <c r="M418" s="136">
        <f>ROUND(IF(L418=0,(IF(H418="",0,((IF(E418&lt;$L$4,IF(ABS(F418)&lt;$N$2,0,ROUND(((ABS(F418)-$N$2)*H418)/100,2)),IF(ABS(F418)&lt;$N$4,0,ROUND(((ABS(F418)-$N$4)*H418)/100,2))))))),0),2)</f>
        <v>0</v>
      </c>
      <c r="N418" s="136">
        <f>ROUND(IF(H418="",0,((IF(L418=0,(IF(E418&lt;$L$4,IF(ABS(F418)&gt;$N$2,ROUND(($N$2*H418/100),2),ABS(F418)*H418/100),IF(ABS(F418)&gt;$N$4,ROUND(($N$4*H418/100),2),ABS(F418)*H418/100))),0)))),2)</f>
        <v>0</v>
      </c>
      <c r="O418" s="137"/>
      <c r="P418" s="136">
        <f>IF(J418="D",IF(H418="",0,F418),0)</f>
        <v>0</v>
      </c>
      <c r="Q418" s="137"/>
    </row>
    <row r="419" spans="1:17" customHeight="1" ht="13.2">
      <c r="A419" s="143">
        <f>+'LIQ 1'!B419</f>
        <v/>
      </c>
      <c r="B419" s="143">
        <f>+'LIQ 1'!C419</f>
        <v>0</v>
      </c>
      <c r="C419" s="144">
        <f>+'LIQ 1'!D419</f>
        <v/>
      </c>
      <c r="D419" s="143">
        <f>+'LIQ 1'!E419</f>
        <v>0</v>
      </c>
      <c r="E419" s="143">
        <f>+'LIQ 1'!F419</f>
        <v/>
      </c>
      <c r="F419" s="2">
        <f>ABS(IF(G418="D",IF(D419="D",F418+C419,-F418+C419),IF(D419="D",F418-C419,F418+C419)))</f>
        <v>155000</v>
      </c>
      <c r="G419" s="121" t="b">
        <f>IF(G418="D",IF(D419="D",IF((F418+C419)&gt;0,"D","H"),IF(D419="H",IF((F418-C419)&gt;0,"D","H"))),IF(D419="D",IF((F418-C419)&gt;0,"H","D"),IF(D419="H",IF((F418-C419)&gt;0,"H","H"))))</f>
        <v>0</v>
      </c>
      <c r="H419" s="122">
        <f>+IF(IF(E420="",$A$6-E419,E420-E419)=0,"",IF(E420="",$A$6-E419,E420-E419))</f>
        <v>44089</v>
      </c>
      <c r="I419" s="173">
        <f>+IF(D419="H",IF(E419&gt;A419,A419,E419),IF(E419&lt;A419,A419,E419))</f>
        <v/>
      </c>
      <c r="J419" t="str">
        <f>IF(I419="","",G419)</f>
        <v/>
      </c>
      <c r="K419" s="124"/>
      <c r="L419" s="136">
        <f>IF(H419="",0,(IF(G419="D",0,(F419*H419)/100)))</f>
        <v>68337950</v>
      </c>
      <c r="M419" s="136">
        <f>ROUND(IF(L419=0,(IF(H419="",0,((IF(E419&lt;$L$4,IF(ABS(F419)&lt;$N$2,0,ROUND(((ABS(F419)-$N$2)*H419)/100,2)),IF(ABS(F419)&lt;$N$4,0,ROUND(((ABS(F419)-$N$4)*H419)/100,2))))))),0),2)</f>
        <v>0</v>
      </c>
      <c r="N419" s="136">
        <f>ROUND(IF(H419="",0,((IF(L419=0,(IF(E419&lt;$L$4,IF(ABS(F419)&gt;$N$2,ROUND(($N$2*H419/100),2),ABS(F419)*H419/100),IF(ABS(F419)&gt;$N$4,ROUND(($N$4*H419/100),2),ABS(F419)*H419/100))),0)))),2)</f>
        <v>0</v>
      </c>
      <c r="O419" s="137"/>
      <c r="P419" s="136">
        <f>IF(J419="D",IF(H419="",0,F419),0)</f>
        <v>0</v>
      </c>
      <c r="Q419" s="137"/>
    </row>
    <row r="420" spans="1:17" customHeight="1" ht="13.2">
      <c r="A420" s="143">
        <f>+'LIQ 1'!B420</f>
        <v/>
      </c>
      <c r="B420" s="143">
        <f>+'LIQ 1'!C420</f>
        <v>0</v>
      </c>
      <c r="C420" s="144">
        <f>+'LIQ 1'!D420</f>
        <v/>
      </c>
      <c r="D420" s="143">
        <f>+'LIQ 1'!E420</f>
        <v>0</v>
      </c>
      <c r="E420" s="143">
        <f>+'LIQ 1'!F420</f>
        <v/>
      </c>
      <c r="F420" s="2">
        <f>ABS(IF(G419="D",IF(D420="D",F419+C420,-F419+C420),IF(D420="D",F419-C420,F419+C420)))</f>
        <v>155000</v>
      </c>
      <c r="G420" s="121" t="b">
        <f>IF(G419="D",IF(D420="D",IF((F419+C420)&gt;0,"D","H"),IF(D420="H",IF((F419-C420)&gt;0,"D","H"))),IF(D420="D",IF((F419-C420)&gt;0,"H","D"),IF(D420="H",IF((F419-C420)&gt;0,"H","H"))))</f>
        <v>0</v>
      </c>
      <c r="H420" s="122">
        <f>+IF(IF(E421="",$A$6-E420,E421-E420)=0,"",IF(E421="",$A$6-E420,E421-E420))</f>
        <v>44089</v>
      </c>
      <c r="I420" s="173">
        <f>+IF(D420="H",IF(E420&gt;A420,A420,E420),IF(E420&lt;A420,A420,E420))</f>
        <v/>
      </c>
      <c r="J420" t="str">
        <f>IF(I420="","",G420)</f>
        <v/>
      </c>
      <c r="K420" s="124"/>
      <c r="L420" s="136">
        <f>IF(H420="",0,(IF(G420="D",0,(F420*H420)/100)))</f>
        <v>68337950</v>
      </c>
      <c r="M420" s="136">
        <f>ROUND(IF(L420=0,(IF(H420="",0,((IF(E420&lt;$L$4,IF(ABS(F420)&lt;$N$2,0,ROUND(((ABS(F420)-$N$2)*H420)/100,2)),IF(ABS(F420)&lt;$N$4,0,ROUND(((ABS(F420)-$N$4)*H420)/100,2))))))),0),2)</f>
        <v>0</v>
      </c>
      <c r="N420" s="136">
        <f>ROUND(IF(H420="",0,((IF(L420=0,(IF(E420&lt;$L$4,IF(ABS(F420)&gt;$N$2,ROUND(($N$2*H420/100),2),ABS(F420)*H420/100),IF(ABS(F420)&gt;$N$4,ROUND(($N$4*H420/100),2),ABS(F420)*H420/100))),0)))),2)</f>
        <v>0</v>
      </c>
      <c r="O420" s="137"/>
      <c r="P420" s="136">
        <f>IF(J420="D",IF(H420="",0,F420),0)</f>
        <v>0</v>
      </c>
      <c r="Q420" s="137"/>
    </row>
    <row r="421" spans="1:17" customHeight="1" ht="13.2">
      <c r="A421" s="143">
        <f>+'LIQ 1'!B421</f>
        <v/>
      </c>
      <c r="B421" s="143">
        <f>+'LIQ 1'!C421</f>
        <v>0</v>
      </c>
      <c r="C421" s="144">
        <f>+'LIQ 1'!D421</f>
        <v/>
      </c>
      <c r="D421" s="143">
        <f>+'LIQ 1'!E421</f>
        <v>0</v>
      </c>
      <c r="E421" s="143">
        <f>+'LIQ 1'!F421</f>
        <v/>
      </c>
      <c r="F421" s="2">
        <f>ABS(IF(G420="D",IF(D421="D",F420+C421,-F420+C421),IF(D421="D",F420-C421,F420+C421)))</f>
        <v>155000</v>
      </c>
      <c r="G421" s="121" t="b">
        <f>IF(G420="D",IF(D421="D",IF((F420+C421)&gt;0,"D","H"),IF(D421="H",IF((F420-C421)&gt;0,"D","H"))),IF(D421="D",IF((F420-C421)&gt;0,"H","D"),IF(D421="H",IF((F420-C421)&gt;0,"H","H"))))</f>
        <v>0</v>
      </c>
      <c r="H421" s="122">
        <f>+IF(IF(E422="",$A$6-E421,E422-E421)=0,"",IF(E422="",$A$6-E421,E422-E421))</f>
        <v>44089</v>
      </c>
      <c r="I421" s="173">
        <f>+IF(D421="H",IF(E421&gt;A421,A421,E421),IF(E421&lt;A421,A421,E421))</f>
        <v/>
      </c>
      <c r="J421" t="str">
        <f>IF(I421="","",G421)</f>
        <v/>
      </c>
      <c r="K421" s="124"/>
      <c r="L421" s="136">
        <f>IF(H421="",0,(IF(G421="D",0,(F421*H421)/100)))</f>
        <v>68337950</v>
      </c>
      <c r="M421" s="136">
        <f>ROUND(IF(L421=0,(IF(H421="",0,((IF(E421&lt;$L$4,IF(ABS(F421)&lt;$N$2,0,ROUND(((ABS(F421)-$N$2)*H421)/100,2)),IF(ABS(F421)&lt;$N$4,0,ROUND(((ABS(F421)-$N$4)*H421)/100,2))))))),0),2)</f>
        <v>0</v>
      </c>
      <c r="N421" s="136">
        <f>ROUND(IF(H421="",0,((IF(L421=0,(IF(E421&lt;$L$4,IF(ABS(F421)&gt;$N$2,ROUND(($N$2*H421/100),2),ABS(F421)*H421/100),IF(ABS(F421)&gt;$N$4,ROUND(($N$4*H421/100),2),ABS(F421)*H421/100))),0)))),2)</f>
        <v>0</v>
      </c>
      <c r="O421" s="137"/>
      <c r="P421" s="136">
        <f>IF(J421="D",IF(H421="",0,F421),0)</f>
        <v>0</v>
      </c>
      <c r="Q421" s="137"/>
    </row>
    <row r="422" spans="1:17" customHeight="1" ht="13.2">
      <c r="A422" s="143">
        <f>+'LIQ 1'!B422</f>
        <v/>
      </c>
      <c r="B422" s="143">
        <f>+'LIQ 1'!C422</f>
        <v>0</v>
      </c>
      <c r="C422" s="144">
        <f>+'LIQ 1'!D422</f>
        <v/>
      </c>
      <c r="D422" s="143">
        <f>+'LIQ 1'!E422</f>
        <v>0</v>
      </c>
      <c r="E422" s="143">
        <f>+'LIQ 1'!F422</f>
        <v/>
      </c>
      <c r="F422" s="2">
        <f>ABS(IF(G421="D",IF(D422="D",F421+C422,-F421+C422),IF(D422="D",F421-C422,F421+C422)))</f>
        <v>155000</v>
      </c>
      <c r="G422" s="121" t="b">
        <f>IF(G421="D",IF(D422="D",IF((F421+C422)&gt;0,"D","H"),IF(D422="H",IF((F421-C422)&gt;0,"D","H"))),IF(D422="D",IF((F421-C422)&gt;0,"H","D"),IF(D422="H",IF((F421-C422)&gt;0,"H","H"))))</f>
        <v>0</v>
      </c>
      <c r="H422" s="122">
        <f>+IF(IF(E423="",$A$6-E422,E423-E422)=0,"",IF(E423="",$A$6-E422,E423-E422))</f>
        <v>44089</v>
      </c>
      <c r="I422" s="173">
        <f>+IF(D422="H",IF(E422&gt;A422,A422,E422),IF(E422&lt;A422,A422,E422))</f>
        <v/>
      </c>
      <c r="J422" t="str">
        <f>IF(I422="","",G422)</f>
        <v/>
      </c>
      <c r="K422" s="124"/>
      <c r="L422" s="136">
        <f>IF(H422="",0,(IF(G422="D",0,(F422*H422)/100)))</f>
        <v>68337950</v>
      </c>
      <c r="M422" s="136">
        <f>ROUND(IF(L422=0,(IF(H422="",0,((IF(E422&lt;$L$4,IF(ABS(F422)&lt;$N$2,0,ROUND(((ABS(F422)-$N$2)*H422)/100,2)),IF(ABS(F422)&lt;$N$4,0,ROUND(((ABS(F422)-$N$4)*H422)/100,2))))))),0),2)</f>
        <v>0</v>
      </c>
      <c r="N422" s="136">
        <f>ROUND(IF(H422="",0,((IF(L422=0,(IF(E422&lt;$L$4,IF(ABS(F422)&gt;$N$2,ROUND(($N$2*H422/100),2),ABS(F422)*H422/100),IF(ABS(F422)&gt;$N$4,ROUND(($N$4*H422/100),2),ABS(F422)*H422/100))),0)))),2)</f>
        <v>0</v>
      </c>
      <c r="O422" s="137"/>
      <c r="P422" s="136">
        <f>IF(J422="D",IF(H422="",0,F422),0)</f>
        <v>0</v>
      </c>
      <c r="Q422" s="137"/>
    </row>
    <row r="423" spans="1:17" customHeight="1" ht="13.2">
      <c r="A423" s="143">
        <f>+'LIQ 1'!B423</f>
        <v/>
      </c>
      <c r="B423" s="143">
        <f>+'LIQ 1'!C423</f>
        <v>0</v>
      </c>
      <c r="C423" s="144">
        <f>+'LIQ 1'!D423</f>
        <v/>
      </c>
      <c r="D423" s="143">
        <f>+'LIQ 1'!E423</f>
        <v>0</v>
      </c>
      <c r="E423" s="143">
        <f>+'LIQ 1'!F423</f>
        <v/>
      </c>
      <c r="F423" s="2">
        <f>ABS(IF(G422="D",IF(D423="D",F422+C423,-F422+C423),IF(D423="D",F422-C423,F422+C423)))</f>
        <v>155000</v>
      </c>
      <c r="G423" s="121" t="b">
        <f>IF(G422="D",IF(D423="D",IF((F422+C423)&gt;0,"D","H"),IF(D423="H",IF((F422-C423)&gt;0,"D","H"))),IF(D423="D",IF((F422-C423)&gt;0,"H","D"),IF(D423="H",IF((F422-C423)&gt;0,"H","H"))))</f>
        <v>0</v>
      </c>
      <c r="H423" s="122">
        <f>+IF(IF(E424="",$A$6-E423,E424-E423)=0,"",IF(E424="",$A$6-E423,E424-E423))</f>
        <v>44089</v>
      </c>
      <c r="I423" s="173">
        <f>+IF(D423="H",IF(E423&gt;A423,A423,E423),IF(E423&lt;A423,A423,E423))</f>
        <v/>
      </c>
      <c r="J423" t="str">
        <f>IF(I423="","",G423)</f>
        <v/>
      </c>
      <c r="K423" s="124"/>
      <c r="L423" s="136">
        <f>IF(H423="",0,(IF(G423="D",0,(F423*H423)/100)))</f>
        <v>68337950</v>
      </c>
      <c r="M423" s="136">
        <f>ROUND(IF(L423=0,(IF(H423="",0,((IF(E423&lt;$L$4,IF(ABS(F423)&lt;$N$2,0,ROUND(((ABS(F423)-$N$2)*H423)/100,2)),IF(ABS(F423)&lt;$N$4,0,ROUND(((ABS(F423)-$N$4)*H423)/100,2))))))),0),2)</f>
        <v>0</v>
      </c>
      <c r="N423" s="136">
        <f>ROUND(IF(H423="",0,((IF(L423=0,(IF(E423&lt;$L$4,IF(ABS(F423)&gt;$N$2,ROUND(($N$2*H423/100),2),ABS(F423)*H423/100),IF(ABS(F423)&gt;$N$4,ROUND(($N$4*H423/100),2),ABS(F423)*H423/100))),0)))),2)</f>
        <v>0</v>
      </c>
      <c r="O423" s="137"/>
      <c r="P423" s="136">
        <f>IF(J423="D",IF(H423="",0,F423),0)</f>
        <v>0</v>
      </c>
      <c r="Q423" s="137"/>
    </row>
    <row r="424" spans="1:17" customHeight="1" ht="13.2">
      <c r="A424" s="143">
        <f>+'LIQ 1'!B424</f>
        <v/>
      </c>
      <c r="B424" s="143">
        <f>+'LIQ 1'!C424</f>
        <v>0</v>
      </c>
      <c r="C424" s="144">
        <f>+'LIQ 1'!D424</f>
        <v/>
      </c>
      <c r="D424" s="143">
        <f>+'LIQ 1'!E424</f>
        <v>0</v>
      </c>
      <c r="E424" s="143">
        <f>+'LIQ 1'!F424</f>
        <v/>
      </c>
      <c r="F424" s="2">
        <f>ABS(IF(G423="D",IF(D424="D",F423+C424,-F423+C424),IF(D424="D",F423-C424,F423+C424)))</f>
        <v>155000</v>
      </c>
      <c r="G424" s="121" t="b">
        <f>IF(G423="D",IF(D424="D",IF((F423+C424)&gt;0,"D","H"),IF(D424="H",IF((F423-C424)&gt;0,"D","H"))),IF(D424="D",IF((F423-C424)&gt;0,"H","D"),IF(D424="H",IF((F423-C424)&gt;0,"H","H"))))</f>
        <v>0</v>
      </c>
      <c r="H424" s="122">
        <f>+IF(IF(E425="",$A$6-E424,E425-E424)=0,"",IF(E425="",$A$6-E424,E425-E424))</f>
        <v>44089</v>
      </c>
      <c r="I424" s="173">
        <f>+IF(D424="H",IF(E424&gt;A424,A424,E424),IF(E424&lt;A424,A424,E424))</f>
        <v/>
      </c>
      <c r="J424" t="str">
        <f>IF(I424="","",G424)</f>
        <v/>
      </c>
      <c r="K424" s="124"/>
      <c r="L424" s="136">
        <f>IF(H424="",0,(IF(G424="D",0,(F424*H424)/100)))</f>
        <v>68337950</v>
      </c>
      <c r="M424" s="136">
        <f>ROUND(IF(L424=0,(IF(H424="",0,((IF(E424&lt;$L$4,IF(ABS(F424)&lt;$N$2,0,ROUND(((ABS(F424)-$N$2)*H424)/100,2)),IF(ABS(F424)&lt;$N$4,0,ROUND(((ABS(F424)-$N$4)*H424)/100,2))))))),0),2)</f>
        <v>0</v>
      </c>
      <c r="N424" s="136">
        <f>ROUND(IF(H424="",0,((IF(L424=0,(IF(E424&lt;$L$4,IF(ABS(F424)&gt;$N$2,ROUND(($N$2*H424/100),2),ABS(F424)*H424/100),IF(ABS(F424)&gt;$N$4,ROUND(($N$4*H424/100),2),ABS(F424)*H424/100))),0)))),2)</f>
        <v>0</v>
      </c>
      <c r="O424" s="137"/>
      <c r="P424" s="136">
        <f>IF(J424="D",IF(H424="",0,F424),0)</f>
        <v>0</v>
      </c>
      <c r="Q424" s="137"/>
    </row>
    <row r="425" spans="1:17" customHeight="1" ht="13.2">
      <c r="A425" s="143">
        <f>+'LIQ 1'!B425</f>
        <v/>
      </c>
      <c r="B425" s="143">
        <f>+'LIQ 1'!C425</f>
        <v>0</v>
      </c>
      <c r="C425" s="144">
        <f>+'LIQ 1'!D425</f>
        <v/>
      </c>
      <c r="D425" s="143">
        <f>+'LIQ 1'!E425</f>
        <v>0</v>
      </c>
      <c r="E425" s="143">
        <f>+'LIQ 1'!F425</f>
        <v/>
      </c>
      <c r="F425" s="2">
        <f>ABS(IF(G424="D",IF(D425="D",F424+C425,-F424+C425),IF(D425="D",F424-C425,F424+C425)))</f>
        <v>155000</v>
      </c>
      <c r="G425" s="121" t="b">
        <f>IF(G424="D",IF(D425="D",IF((F424+C425)&gt;0,"D","H"),IF(D425="H",IF((F424-C425)&gt;0,"D","H"))),IF(D425="D",IF((F424-C425)&gt;0,"H","D"),IF(D425="H",IF((F424-C425)&gt;0,"H","H"))))</f>
        <v>0</v>
      </c>
      <c r="H425" s="122">
        <f>+IF(IF(E426="",$A$6-E425,E426-E425)=0,"",IF(E426="",$A$6-E425,E426-E425))</f>
        <v>44089</v>
      </c>
      <c r="I425" s="173">
        <f>+IF(D425="H",IF(E425&gt;A425,A425,E425),IF(E425&lt;A425,A425,E425))</f>
        <v/>
      </c>
      <c r="J425" t="str">
        <f>IF(I425="","",G425)</f>
        <v/>
      </c>
      <c r="K425" s="124"/>
      <c r="L425" s="136">
        <f>IF(H425="",0,(IF(G425="D",0,(F425*H425)/100)))</f>
        <v>68337950</v>
      </c>
      <c r="M425" s="136">
        <f>ROUND(IF(L425=0,(IF(H425="",0,((IF(E425&lt;$L$4,IF(ABS(F425)&lt;$N$2,0,ROUND(((ABS(F425)-$N$2)*H425)/100,2)),IF(ABS(F425)&lt;$N$4,0,ROUND(((ABS(F425)-$N$4)*H425)/100,2))))))),0),2)</f>
        <v>0</v>
      </c>
      <c r="N425" s="136">
        <f>ROUND(IF(H425="",0,((IF(L425=0,(IF(E425&lt;$L$4,IF(ABS(F425)&gt;$N$2,ROUND(($N$2*H425/100),2),ABS(F425)*H425/100),IF(ABS(F425)&gt;$N$4,ROUND(($N$4*H425/100),2),ABS(F425)*H425/100))),0)))),2)</f>
        <v>0</v>
      </c>
      <c r="O425" s="137"/>
      <c r="P425" s="136">
        <f>IF(J425="D",IF(H425="",0,F425),0)</f>
        <v>0</v>
      </c>
      <c r="Q425" s="137"/>
    </row>
    <row r="426" spans="1:17" customHeight="1" ht="13.2">
      <c r="A426" s="143">
        <f>+'LIQ 1'!B426</f>
        <v/>
      </c>
      <c r="B426" s="143">
        <f>+'LIQ 1'!C426</f>
        <v>0</v>
      </c>
      <c r="C426" s="144">
        <f>+'LIQ 1'!D426</f>
        <v/>
      </c>
      <c r="D426" s="143">
        <f>+'LIQ 1'!E426</f>
        <v>0</v>
      </c>
      <c r="E426" s="143">
        <f>+'LIQ 1'!F426</f>
        <v/>
      </c>
      <c r="F426" s="2">
        <f>ABS(IF(G425="D",IF(D426="D",F425+C426,-F425+C426),IF(D426="D",F425-C426,F425+C426)))</f>
        <v>155000</v>
      </c>
      <c r="G426" s="121" t="b">
        <f>IF(G425="D",IF(D426="D",IF((F425+C426)&gt;0,"D","H"),IF(D426="H",IF((F425-C426)&gt;0,"D","H"))),IF(D426="D",IF((F425-C426)&gt;0,"H","D"),IF(D426="H",IF((F425-C426)&gt;0,"H","H"))))</f>
        <v>0</v>
      </c>
      <c r="H426" s="122">
        <f>+IF(IF(E427="",$A$6-E426,E427-E426)=0,"",IF(E427="",$A$6-E426,E427-E426))</f>
        <v>44089</v>
      </c>
      <c r="I426" s="173">
        <f>+IF(D426="H",IF(E426&gt;A426,A426,E426),IF(E426&lt;A426,A426,E426))</f>
        <v/>
      </c>
      <c r="J426" t="str">
        <f>IF(I426="","",G426)</f>
        <v/>
      </c>
      <c r="K426" s="124"/>
      <c r="L426" s="136">
        <f>IF(H426="",0,(IF(G426="D",0,(F426*H426)/100)))</f>
        <v>68337950</v>
      </c>
      <c r="M426" s="136">
        <f>ROUND(IF(L426=0,(IF(H426="",0,((IF(E426&lt;$L$4,IF(ABS(F426)&lt;$N$2,0,ROUND(((ABS(F426)-$N$2)*H426)/100,2)),IF(ABS(F426)&lt;$N$4,0,ROUND(((ABS(F426)-$N$4)*H426)/100,2))))))),0),2)</f>
        <v>0</v>
      </c>
      <c r="N426" s="136">
        <f>ROUND(IF(H426="",0,((IF(L426=0,(IF(E426&lt;$L$4,IF(ABS(F426)&gt;$N$2,ROUND(($N$2*H426/100),2),ABS(F426)*H426/100),IF(ABS(F426)&gt;$N$4,ROUND(($N$4*H426/100),2),ABS(F426)*H426/100))),0)))),2)</f>
        <v>0</v>
      </c>
      <c r="O426" s="137"/>
      <c r="P426" s="136">
        <f>IF(J426="D",IF(H426="",0,F426),0)</f>
        <v>0</v>
      </c>
      <c r="Q426" s="137"/>
    </row>
    <row r="427" spans="1:17" customHeight="1" ht="13.2">
      <c r="A427" s="143">
        <f>+'LIQ 1'!B427</f>
        <v/>
      </c>
      <c r="B427" s="143">
        <f>+'LIQ 1'!C427</f>
        <v>0</v>
      </c>
      <c r="C427" s="144">
        <f>+'LIQ 1'!D427</f>
        <v/>
      </c>
      <c r="D427" s="143">
        <f>+'LIQ 1'!E427</f>
        <v>0</v>
      </c>
      <c r="E427" s="143">
        <f>+'LIQ 1'!F427</f>
        <v/>
      </c>
      <c r="F427" s="2">
        <f>ABS(IF(G426="D",IF(D427="D",F426+C427,-F426+C427),IF(D427="D",F426-C427,F426+C427)))</f>
        <v>155000</v>
      </c>
      <c r="G427" s="121" t="b">
        <f>IF(G426="D",IF(D427="D",IF((F426+C427)&gt;0,"D","H"),IF(D427="H",IF((F426-C427)&gt;0,"D","H"))),IF(D427="D",IF((F426-C427)&gt;0,"H","D"),IF(D427="H",IF((F426-C427)&gt;0,"H","H"))))</f>
        <v>0</v>
      </c>
      <c r="H427" s="122">
        <f>+IF(IF(E428="",$A$6-E427,E428-E427)=0,"",IF(E428="",$A$6-E427,E428-E427))</f>
        <v>44089</v>
      </c>
      <c r="I427" s="173">
        <f>+IF(D427="H",IF(E427&gt;A427,A427,E427),IF(E427&lt;A427,A427,E427))</f>
        <v/>
      </c>
      <c r="J427" t="str">
        <f>IF(I427="","",G427)</f>
        <v/>
      </c>
      <c r="K427" s="124"/>
      <c r="L427" s="136">
        <f>IF(H427="",0,(IF(G427="D",0,(F427*H427)/100)))</f>
        <v>68337950</v>
      </c>
      <c r="M427" s="136">
        <f>ROUND(IF(L427=0,(IF(H427="",0,((IF(E427&lt;$L$4,IF(ABS(F427)&lt;$N$2,0,ROUND(((ABS(F427)-$N$2)*H427)/100,2)),IF(ABS(F427)&lt;$N$4,0,ROUND(((ABS(F427)-$N$4)*H427)/100,2))))))),0),2)</f>
        <v>0</v>
      </c>
      <c r="N427" s="136">
        <f>ROUND(IF(H427="",0,((IF(L427=0,(IF(E427&lt;$L$4,IF(ABS(F427)&gt;$N$2,ROUND(($N$2*H427/100),2),ABS(F427)*H427/100),IF(ABS(F427)&gt;$N$4,ROUND(($N$4*H427/100),2),ABS(F427)*H427/100))),0)))),2)</f>
        <v>0</v>
      </c>
      <c r="O427" s="137"/>
      <c r="P427" s="136">
        <f>IF(J427="D",IF(H427="",0,F427),0)</f>
        <v>0</v>
      </c>
      <c r="Q427" s="137"/>
    </row>
    <row r="428" spans="1:17" customHeight="1" ht="13.2">
      <c r="A428" s="143">
        <f>+'LIQ 1'!B428</f>
        <v/>
      </c>
      <c r="B428" s="143">
        <f>+'LIQ 1'!C428</f>
        <v>0</v>
      </c>
      <c r="C428" s="144">
        <f>+'LIQ 1'!D428</f>
        <v/>
      </c>
      <c r="D428" s="143">
        <f>+'LIQ 1'!E428</f>
        <v>0</v>
      </c>
      <c r="E428" s="143">
        <f>+'LIQ 1'!F428</f>
        <v/>
      </c>
      <c r="F428" s="2">
        <f>ABS(IF(G427="D",IF(D428="D",F427+C428,-F427+C428),IF(D428="D",F427-C428,F427+C428)))</f>
        <v>155000</v>
      </c>
      <c r="G428" s="121" t="b">
        <f>IF(G427="D",IF(D428="D",IF((F427+C428)&gt;0,"D","H"),IF(D428="H",IF((F427-C428)&gt;0,"D","H"))),IF(D428="D",IF((F427-C428)&gt;0,"H","D"),IF(D428="H",IF((F427-C428)&gt;0,"H","H"))))</f>
        <v>0</v>
      </c>
      <c r="H428" s="122">
        <f>+IF(IF(E429="",$A$6-E428,E429-E428)=0,"",IF(E429="",$A$6-E428,E429-E428))</f>
        <v>44089</v>
      </c>
      <c r="I428" s="173">
        <f>+IF(D428="H",IF(E428&gt;A428,A428,E428),IF(E428&lt;A428,A428,E428))</f>
        <v/>
      </c>
      <c r="J428" t="str">
        <f>IF(I428="","",G428)</f>
        <v/>
      </c>
      <c r="K428" s="124"/>
      <c r="L428" s="136">
        <f>IF(H428="",0,(IF(G428="D",0,(F428*H428)/100)))</f>
        <v>68337950</v>
      </c>
      <c r="M428" s="136">
        <f>ROUND(IF(L428=0,(IF(H428="",0,((IF(E428&lt;$L$4,IF(ABS(F428)&lt;$N$2,0,ROUND(((ABS(F428)-$N$2)*H428)/100,2)),IF(ABS(F428)&lt;$N$4,0,ROUND(((ABS(F428)-$N$4)*H428)/100,2))))))),0),2)</f>
        <v>0</v>
      </c>
      <c r="N428" s="136">
        <f>ROUND(IF(H428="",0,((IF(L428=0,(IF(E428&lt;$L$4,IF(ABS(F428)&gt;$N$2,ROUND(($N$2*H428/100),2),ABS(F428)*H428/100),IF(ABS(F428)&gt;$N$4,ROUND(($N$4*H428/100),2),ABS(F428)*H428/100))),0)))),2)</f>
        <v>0</v>
      </c>
      <c r="O428" s="137"/>
      <c r="P428" s="136">
        <f>IF(J428="D",IF(H428="",0,F428),0)</f>
        <v>0</v>
      </c>
      <c r="Q428" s="137"/>
    </row>
    <row r="429" spans="1:17" customHeight="1" ht="13.2">
      <c r="A429" s="143">
        <f>+'LIQ 1'!B429</f>
        <v/>
      </c>
      <c r="B429" s="143">
        <f>+'LIQ 1'!C429</f>
        <v>0</v>
      </c>
      <c r="C429" s="144">
        <f>+'LIQ 1'!D429</f>
        <v/>
      </c>
      <c r="D429" s="143">
        <f>+'LIQ 1'!E429</f>
        <v>0</v>
      </c>
      <c r="E429" s="143">
        <f>+'LIQ 1'!F429</f>
        <v/>
      </c>
      <c r="F429" s="2">
        <f>ABS(IF(G428="D",IF(D429="D",F428+C429,-F428+C429),IF(D429="D",F428-C429,F428+C429)))</f>
        <v>155000</v>
      </c>
      <c r="G429" s="121" t="b">
        <f>IF(G428="D",IF(D429="D",IF((F428+C429)&gt;0,"D","H"),IF(D429="H",IF((F428-C429)&gt;0,"D","H"))),IF(D429="D",IF((F428-C429)&gt;0,"H","D"),IF(D429="H",IF((F428-C429)&gt;0,"H","H"))))</f>
        <v>0</v>
      </c>
      <c r="H429" s="122">
        <f>+IF(IF(E430="",$A$6-E429,E430-E429)=0,"",IF(E430="",$A$6-E429,E430-E429))</f>
        <v>44089</v>
      </c>
      <c r="I429" s="173">
        <f>+IF(D429="H",IF(E429&gt;A429,A429,E429),IF(E429&lt;A429,A429,E429))</f>
        <v/>
      </c>
      <c r="J429" t="str">
        <f>IF(I429="","",G429)</f>
        <v/>
      </c>
      <c r="K429" s="124"/>
      <c r="L429" s="136">
        <f>IF(H429="",0,(IF(G429="D",0,(F429*H429)/100)))</f>
        <v>68337950</v>
      </c>
      <c r="M429" s="136">
        <f>ROUND(IF(L429=0,(IF(H429="",0,((IF(E429&lt;$L$4,IF(ABS(F429)&lt;$N$2,0,ROUND(((ABS(F429)-$N$2)*H429)/100,2)),IF(ABS(F429)&lt;$N$4,0,ROUND(((ABS(F429)-$N$4)*H429)/100,2))))))),0),2)</f>
        <v>0</v>
      </c>
      <c r="N429" s="136">
        <f>ROUND(IF(H429="",0,((IF(L429=0,(IF(E429&lt;$L$4,IF(ABS(F429)&gt;$N$2,ROUND(($N$2*H429/100),2),ABS(F429)*H429/100),IF(ABS(F429)&gt;$N$4,ROUND(($N$4*H429/100),2),ABS(F429)*H429/100))),0)))),2)</f>
        <v>0</v>
      </c>
      <c r="O429" s="137"/>
      <c r="P429" s="136">
        <f>IF(J429="D",IF(H429="",0,F429),0)</f>
        <v>0</v>
      </c>
      <c r="Q429" s="137"/>
    </row>
    <row r="430" spans="1:17" customHeight="1" ht="13.2">
      <c r="A430" s="143">
        <f>+'LIQ 1'!B430</f>
        <v/>
      </c>
      <c r="B430" s="143">
        <f>+'LIQ 1'!C430</f>
        <v>0</v>
      </c>
      <c r="C430" s="144">
        <f>+'LIQ 1'!D430</f>
        <v/>
      </c>
      <c r="D430" s="143">
        <f>+'LIQ 1'!E430</f>
        <v>0</v>
      </c>
      <c r="E430" s="143">
        <f>+'LIQ 1'!F430</f>
        <v/>
      </c>
      <c r="F430" s="2">
        <f>ABS(IF(G429="D",IF(D430="D",F429+C430,-F429+C430),IF(D430="D",F429-C430,F429+C430)))</f>
        <v>155000</v>
      </c>
      <c r="G430" s="121" t="b">
        <f>IF(G429="D",IF(D430="D",IF((F429+C430)&gt;0,"D","H"),IF(D430="H",IF((F429-C430)&gt;0,"D","H"))),IF(D430="D",IF((F429-C430)&gt;0,"H","D"),IF(D430="H",IF((F429-C430)&gt;0,"H","H"))))</f>
        <v>0</v>
      </c>
      <c r="H430" s="122">
        <f>+IF(IF(E431="",$A$6-E430,E431-E430)=0,"",IF(E431="",$A$6-E430,E431-E430))</f>
        <v>44089</v>
      </c>
      <c r="I430" s="173">
        <f>+IF(D430="H",IF(E430&gt;A430,A430,E430),IF(E430&lt;A430,A430,E430))</f>
        <v/>
      </c>
      <c r="J430" t="str">
        <f>IF(I430="","",G430)</f>
        <v/>
      </c>
      <c r="K430" s="124"/>
      <c r="L430" s="136">
        <f>IF(H430="",0,(IF(G430="D",0,(F430*H430)/100)))</f>
        <v>68337950</v>
      </c>
      <c r="M430" s="136">
        <f>ROUND(IF(L430=0,(IF(H430="",0,((IF(E430&lt;$L$4,IF(ABS(F430)&lt;$N$2,0,ROUND(((ABS(F430)-$N$2)*H430)/100,2)),IF(ABS(F430)&lt;$N$4,0,ROUND(((ABS(F430)-$N$4)*H430)/100,2))))))),0),2)</f>
        <v>0</v>
      </c>
      <c r="N430" s="136">
        <f>ROUND(IF(H430="",0,((IF(L430=0,(IF(E430&lt;$L$4,IF(ABS(F430)&gt;$N$2,ROUND(($N$2*H430/100),2),ABS(F430)*H430/100),IF(ABS(F430)&gt;$N$4,ROUND(($N$4*H430/100),2),ABS(F430)*H430/100))),0)))),2)</f>
        <v>0</v>
      </c>
      <c r="O430" s="137"/>
      <c r="P430" s="136">
        <f>IF(J430="D",IF(H430="",0,F430),0)</f>
        <v>0</v>
      </c>
      <c r="Q430" s="137"/>
    </row>
    <row r="431" spans="1:17" customHeight="1" ht="13.2">
      <c r="A431" s="143">
        <f>+'LIQ 1'!B431</f>
        <v/>
      </c>
      <c r="B431" s="143">
        <f>+'LIQ 1'!C431</f>
        <v>0</v>
      </c>
      <c r="C431" s="144">
        <f>+'LIQ 1'!D431</f>
        <v/>
      </c>
      <c r="D431" s="143">
        <f>+'LIQ 1'!E431</f>
        <v>0</v>
      </c>
      <c r="E431" s="143">
        <f>+'LIQ 1'!F431</f>
        <v/>
      </c>
      <c r="F431" s="2">
        <f>ABS(IF(G430="D",IF(D431="D",F430+C431,-F430+C431),IF(D431="D",F430-C431,F430+C431)))</f>
        <v>155000</v>
      </c>
      <c r="G431" s="121" t="b">
        <f>IF(G430="D",IF(D431="D",IF((F430+C431)&gt;0,"D","H"),IF(D431="H",IF((F430-C431)&gt;0,"D","H"))),IF(D431="D",IF((F430-C431)&gt;0,"H","D"),IF(D431="H",IF((F430-C431)&gt;0,"H","H"))))</f>
        <v>0</v>
      </c>
      <c r="H431" s="122">
        <f>+IF(IF(E432="",$A$6-E431,E432-E431)=0,"",IF(E432="",$A$6-E431,E432-E431))</f>
        <v>44089</v>
      </c>
      <c r="I431" s="173">
        <f>+IF(D431="H",IF(E431&gt;A431,A431,E431),IF(E431&lt;A431,A431,E431))</f>
        <v/>
      </c>
      <c r="J431" t="str">
        <f>IF(I431="","",G431)</f>
        <v/>
      </c>
      <c r="K431" s="124"/>
      <c r="L431" s="136">
        <f>IF(H431="",0,(IF(G431="D",0,(F431*H431)/100)))</f>
        <v>68337950</v>
      </c>
      <c r="M431" s="136">
        <f>ROUND(IF(L431=0,(IF(H431="",0,((IF(E431&lt;$L$4,IF(ABS(F431)&lt;$N$2,0,ROUND(((ABS(F431)-$N$2)*H431)/100,2)),IF(ABS(F431)&lt;$N$4,0,ROUND(((ABS(F431)-$N$4)*H431)/100,2))))))),0),2)</f>
        <v>0</v>
      </c>
      <c r="N431" s="136">
        <f>ROUND(IF(H431="",0,((IF(L431=0,(IF(E431&lt;$L$4,IF(ABS(F431)&gt;$N$2,ROUND(($N$2*H431/100),2),ABS(F431)*H431/100),IF(ABS(F431)&gt;$N$4,ROUND(($N$4*H431/100),2),ABS(F431)*H431/100))),0)))),2)</f>
        <v>0</v>
      </c>
      <c r="O431" s="137"/>
      <c r="P431" s="136">
        <f>IF(J431="D",IF(H431="",0,F431),0)</f>
        <v>0</v>
      </c>
      <c r="Q431" s="137"/>
    </row>
    <row r="432" spans="1:17" customHeight="1" ht="13.2">
      <c r="A432" s="143">
        <f>+'LIQ 1'!B432</f>
        <v/>
      </c>
      <c r="B432" s="143">
        <f>+'LIQ 1'!C432</f>
        <v>0</v>
      </c>
      <c r="C432" s="144">
        <f>+'LIQ 1'!D432</f>
        <v/>
      </c>
      <c r="D432" s="143">
        <f>+'LIQ 1'!E432</f>
        <v>0</v>
      </c>
      <c r="E432" s="143">
        <f>+'LIQ 1'!F432</f>
        <v/>
      </c>
      <c r="F432" s="2">
        <f>ABS(IF(G431="D",IF(D432="D",F431+C432,-F431+C432),IF(D432="D",F431-C432,F431+C432)))</f>
        <v>155000</v>
      </c>
      <c r="G432" s="121" t="b">
        <f>IF(G431="D",IF(D432="D",IF((F431+C432)&gt;0,"D","H"),IF(D432="H",IF((F431-C432)&gt;0,"D","H"))),IF(D432="D",IF((F431-C432)&gt;0,"H","D"),IF(D432="H",IF((F431-C432)&gt;0,"H","H"))))</f>
        <v>0</v>
      </c>
      <c r="H432" s="122">
        <f>+IF(IF(E433="",$A$6-E432,E433-E432)=0,"",IF(E433="",$A$6-E432,E433-E432))</f>
        <v>44089</v>
      </c>
      <c r="I432" s="173">
        <f>+IF(D432="H",IF(E432&gt;A432,A432,E432),IF(E432&lt;A432,A432,E432))</f>
        <v/>
      </c>
      <c r="J432" t="str">
        <f>IF(I432="","",G432)</f>
        <v/>
      </c>
      <c r="K432" s="124"/>
      <c r="L432" s="136">
        <f>IF(H432="",0,(IF(G432="D",0,(F432*H432)/100)))</f>
        <v>68337950</v>
      </c>
      <c r="M432" s="136">
        <f>ROUND(IF(L432=0,(IF(H432="",0,((IF(E432&lt;$L$4,IF(ABS(F432)&lt;$N$2,0,ROUND(((ABS(F432)-$N$2)*H432)/100,2)),IF(ABS(F432)&lt;$N$4,0,ROUND(((ABS(F432)-$N$4)*H432)/100,2))))))),0),2)</f>
        <v>0</v>
      </c>
      <c r="N432" s="136">
        <f>ROUND(IF(H432="",0,((IF(L432=0,(IF(E432&lt;$L$4,IF(ABS(F432)&gt;$N$2,ROUND(($N$2*H432/100),2),ABS(F432)*H432/100),IF(ABS(F432)&gt;$N$4,ROUND(($N$4*H432/100),2),ABS(F432)*H432/100))),0)))),2)</f>
        <v>0</v>
      </c>
      <c r="O432" s="137"/>
      <c r="P432" s="136">
        <f>IF(J432="D",IF(H432="",0,F432),0)</f>
        <v>0</v>
      </c>
      <c r="Q432" s="137"/>
    </row>
    <row r="433" spans="1:17" customHeight="1" ht="13.2">
      <c r="A433" s="143">
        <f>+'LIQ 1'!B433</f>
        <v/>
      </c>
      <c r="B433" s="143">
        <f>+'LIQ 1'!C433</f>
        <v>0</v>
      </c>
      <c r="C433" s="144">
        <f>+'LIQ 1'!D433</f>
        <v/>
      </c>
      <c r="D433" s="143">
        <f>+'LIQ 1'!E433</f>
        <v>0</v>
      </c>
      <c r="E433" s="143">
        <f>+'LIQ 1'!F433</f>
        <v/>
      </c>
      <c r="F433" s="2">
        <f>ABS(IF(G432="D",IF(D433="D",F432+C433,-F432+C433),IF(D433="D",F432-C433,F432+C433)))</f>
        <v>155000</v>
      </c>
      <c r="G433" s="121" t="b">
        <f>IF(G432="D",IF(D433="D",IF((F432+C433)&gt;0,"D","H"),IF(D433="H",IF((F432-C433)&gt;0,"D","H"))),IF(D433="D",IF((F432-C433)&gt;0,"H","D"),IF(D433="H",IF((F432-C433)&gt;0,"H","H"))))</f>
        <v>0</v>
      </c>
      <c r="H433" s="122">
        <f>+IF(IF(E434="",$A$6-E433,E434-E433)=0,"",IF(E434="",$A$6-E433,E434-E433))</f>
        <v>44089</v>
      </c>
      <c r="I433" s="173">
        <f>+IF(D433="H",IF(E433&gt;A433,A433,E433),IF(E433&lt;A433,A433,E433))</f>
        <v/>
      </c>
      <c r="J433" t="str">
        <f>IF(I433="","",G433)</f>
        <v/>
      </c>
      <c r="K433" s="124"/>
      <c r="L433" s="136">
        <f>IF(H433="",0,(IF(G433="D",0,(F433*H433)/100)))</f>
        <v>68337950</v>
      </c>
      <c r="M433" s="136">
        <f>ROUND(IF(L433=0,(IF(H433="",0,((IF(E433&lt;$L$4,IF(ABS(F433)&lt;$N$2,0,ROUND(((ABS(F433)-$N$2)*H433)/100,2)),IF(ABS(F433)&lt;$N$4,0,ROUND(((ABS(F433)-$N$4)*H433)/100,2))))))),0),2)</f>
        <v>0</v>
      </c>
      <c r="N433" s="136">
        <f>ROUND(IF(H433="",0,((IF(L433=0,(IF(E433&lt;$L$4,IF(ABS(F433)&gt;$N$2,ROUND(($N$2*H433/100),2),ABS(F433)*H433/100),IF(ABS(F433)&gt;$N$4,ROUND(($N$4*H433/100),2),ABS(F433)*H433/100))),0)))),2)</f>
        <v>0</v>
      </c>
      <c r="O433" s="137"/>
      <c r="P433" s="136">
        <f>IF(J433="D",IF(H433="",0,F433),0)</f>
        <v>0</v>
      </c>
      <c r="Q433" s="137"/>
    </row>
    <row r="434" spans="1:17" customHeight="1" ht="13.2">
      <c r="A434" s="143">
        <f>+'LIQ 1'!B434</f>
        <v/>
      </c>
      <c r="B434" s="143">
        <f>+'LIQ 1'!C434</f>
        <v>0</v>
      </c>
      <c r="C434" s="144">
        <f>+'LIQ 1'!D434</f>
        <v/>
      </c>
      <c r="D434" s="143">
        <f>+'LIQ 1'!E434</f>
        <v>0</v>
      </c>
      <c r="E434" s="143">
        <f>+'LIQ 1'!F434</f>
        <v/>
      </c>
      <c r="F434" s="2">
        <f>ABS(IF(G433="D",IF(D434="D",F433+C434,-F433+C434),IF(D434="D",F433-C434,F433+C434)))</f>
        <v>155000</v>
      </c>
      <c r="G434" s="121" t="b">
        <f>IF(G433="D",IF(D434="D",IF((F433+C434)&gt;0,"D","H"),IF(D434="H",IF((F433-C434)&gt;0,"D","H"))),IF(D434="D",IF((F433-C434)&gt;0,"H","D"),IF(D434="H",IF((F433-C434)&gt;0,"H","H"))))</f>
        <v>0</v>
      </c>
      <c r="H434" s="122">
        <f>+IF(IF(E435="",$A$6-E434,E435-E434)=0,"",IF(E435="",$A$6-E434,E435-E434))</f>
        <v>44089</v>
      </c>
      <c r="I434" s="173">
        <f>+IF(D434="H",IF(E434&gt;A434,A434,E434),IF(E434&lt;A434,A434,E434))</f>
        <v/>
      </c>
      <c r="J434" t="str">
        <f>IF(I434="","",G434)</f>
        <v/>
      </c>
      <c r="K434" s="124"/>
      <c r="L434" s="136">
        <f>IF(H434="",0,(IF(G434="D",0,(F434*H434)/100)))</f>
        <v>68337950</v>
      </c>
      <c r="M434" s="136">
        <f>ROUND(IF(L434=0,(IF(H434="",0,((IF(E434&lt;$L$4,IF(ABS(F434)&lt;$N$2,0,ROUND(((ABS(F434)-$N$2)*H434)/100,2)),IF(ABS(F434)&lt;$N$4,0,ROUND(((ABS(F434)-$N$4)*H434)/100,2))))))),0),2)</f>
        <v>0</v>
      </c>
      <c r="N434" s="136">
        <f>ROUND(IF(H434="",0,((IF(L434=0,(IF(E434&lt;$L$4,IF(ABS(F434)&gt;$N$2,ROUND(($N$2*H434/100),2),ABS(F434)*H434/100),IF(ABS(F434)&gt;$N$4,ROUND(($N$4*H434/100),2),ABS(F434)*H434/100))),0)))),2)</f>
        <v>0</v>
      </c>
      <c r="O434" s="137"/>
      <c r="P434" s="136">
        <f>IF(J434="D",IF(H434="",0,F434),0)</f>
        <v>0</v>
      </c>
      <c r="Q434" s="137"/>
    </row>
    <row r="435" spans="1:17" customHeight="1" ht="13.2">
      <c r="A435" s="143">
        <f>+'LIQ 1'!B435</f>
        <v/>
      </c>
      <c r="B435" s="143">
        <f>+'LIQ 1'!C435</f>
        <v>0</v>
      </c>
      <c r="C435" s="144">
        <f>+'LIQ 1'!D435</f>
        <v/>
      </c>
      <c r="D435" s="143">
        <f>+'LIQ 1'!E435</f>
        <v>0</v>
      </c>
      <c r="E435" s="143">
        <f>+'LIQ 1'!F435</f>
        <v/>
      </c>
      <c r="F435" s="2">
        <f>ABS(IF(G434="D",IF(D435="D",F434+C435,-F434+C435),IF(D435="D",F434-C435,F434+C435)))</f>
        <v>155000</v>
      </c>
      <c r="G435" s="121" t="b">
        <f>IF(G434="D",IF(D435="D",IF((F434+C435)&gt;0,"D","H"),IF(D435="H",IF((F434-C435)&gt;0,"D","H"))),IF(D435="D",IF((F434-C435)&gt;0,"H","D"),IF(D435="H",IF((F434-C435)&gt;0,"H","H"))))</f>
        <v>0</v>
      </c>
      <c r="H435" s="122">
        <f>+IF(IF(E436="",$A$6-E435,E436-E435)=0,"",IF(E436="",$A$6-E435,E436-E435))</f>
        <v>44089</v>
      </c>
      <c r="I435" s="173">
        <f>+IF(D435="H",IF(E435&gt;A435,A435,E435),IF(E435&lt;A435,A435,E435))</f>
        <v/>
      </c>
      <c r="J435" t="str">
        <f>IF(I435="","",G435)</f>
        <v/>
      </c>
      <c r="K435" s="124"/>
      <c r="L435" s="136">
        <f>IF(H435="",0,(IF(G435="D",0,(F435*H435)/100)))</f>
        <v>68337950</v>
      </c>
      <c r="M435" s="136">
        <f>ROUND(IF(L435=0,(IF(H435="",0,((IF(E435&lt;$L$4,IF(ABS(F435)&lt;$N$2,0,ROUND(((ABS(F435)-$N$2)*H435)/100,2)),IF(ABS(F435)&lt;$N$4,0,ROUND(((ABS(F435)-$N$4)*H435)/100,2))))))),0),2)</f>
        <v>0</v>
      </c>
      <c r="N435" s="136">
        <f>ROUND(IF(H435="",0,((IF(L435=0,(IF(E435&lt;$L$4,IF(ABS(F435)&gt;$N$2,ROUND(($N$2*H435/100),2),ABS(F435)*H435/100),IF(ABS(F435)&gt;$N$4,ROUND(($N$4*H435/100),2),ABS(F435)*H435/100))),0)))),2)</f>
        <v>0</v>
      </c>
      <c r="O435" s="137"/>
      <c r="P435" s="136">
        <f>IF(J435="D",IF(H435="",0,F435),0)</f>
        <v>0</v>
      </c>
      <c r="Q435" s="137"/>
    </row>
    <row r="436" spans="1:17" customHeight="1" ht="13.2">
      <c r="A436" s="143">
        <f>+'LIQ 1'!B436</f>
        <v/>
      </c>
      <c r="B436" s="143">
        <f>+'LIQ 1'!C436</f>
        <v>0</v>
      </c>
      <c r="C436" s="144">
        <f>+'LIQ 1'!D436</f>
        <v/>
      </c>
      <c r="D436" s="143">
        <f>+'LIQ 1'!E436</f>
        <v>0</v>
      </c>
      <c r="E436" s="143">
        <f>+'LIQ 1'!F436</f>
        <v/>
      </c>
      <c r="F436" s="2">
        <f>ABS(IF(G435="D",IF(D436="D",F435+C436,-F435+C436),IF(D436="D",F435-C436,F435+C436)))</f>
        <v>155000</v>
      </c>
      <c r="G436" s="121" t="b">
        <f>IF(G435="D",IF(D436="D",IF((F435+C436)&gt;0,"D","H"),IF(D436="H",IF((F435-C436)&gt;0,"D","H"))),IF(D436="D",IF((F435-C436)&gt;0,"H","D"),IF(D436="H",IF((F435-C436)&gt;0,"H","H"))))</f>
        <v>0</v>
      </c>
      <c r="H436" s="122">
        <f>+IF(IF(E437="",$A$6-E436,E437-E436)=0,"",IF(E437="",$A$6-E436,E437-E436))</f>
        <v>44089</v>
      </c>
      <c r="I436" s="173">
        <f>+IF(D436="H",IF(E436&gt;A436,A436,E436),IF(E436&lt;A436,A436,E436))</f>
        <v/>
      </c>
      <c r="J436" t="str">
        <f>IF(I436="","",G436)</f>
        <v/>
      </c>
      <c r="K436" s="124"/>
      <c r="L436" s="136">
        <f>IF(H436="",0,(IF(G436="D",0,(F436*H436)/100)))</f>
        <v>68337950</v>
      </c>
      <c r="M436" s="136">
        <f>ROUND(IF(L436=0,(IF(H436="",0,((IF(E436&lt;$L$4,IF(ABS(F436)&lt;$N$2,0,ROUND(((ABS(F436)-$N$2)*H436)/100,2)),IF(ABS(F436)&lt;$N$4,0,ROUND(((ABS(F436)-$N$4)*H436)/100,2))))))),0),2)</f>
        <v>0</v>
      </c>
      <c r="N436" s="136">
        <f>ROUND(IF(H436="",0,((IF(L436=0,(IF(E436&lt;$L$4,IF(ABS(F436)&gt;$N$2,ROUND(($N$2*H436/100),2),ABS(F436)*H436/100),IF(ABS(F436)&gt;$N$4,ROUND(($N$4*H436/100),2),ABS(F436)*H436/100))),0)))),2)</f>
        <v>0</v>
      </c>
      <c r="O436" s="137"/>
      <c r="P436" s="136">
        <f>IF(J436="D",IF(H436="",0,F436),0)</f>
        <v>0</v>
      </c>
      <c r="Q436" s="137"/>
    </row>
    <row r="437" spans="1:17" customHeight="1" ht="13.2">
      <c r="A437" s="143">
        <f>+'LIQ 1'!B437</f>
        <v/>
      </c>
      <c r="B437" s="143">
        <f>+'LIQ 1'!C437</f>
        <v>0</v>
      </c>
      <c r="C437" s="144">
        <f>+'LIQ 1'!D437</f>
        <v/>
      </c>
      <c r="D437" s="143">
        <f>+'LIQ 1'!E437</f>
        <v>0</v>
      </c>
      <c r="E437" s="143">
        <f>+'LIQ 1'!F437</f>
        <v/>
      </c>
      <c r="F437" s="2">
        <f>ABS(IF(G436="D",IF(D437="D",F436+C437,-F436+C437),IF(D437="D",F436-C437,F436+C437)))</f>
        <v>155000</v>
      </c>
      <c r="G437" s="121" t="b">
        <f>IF(G436="D",IF(D437="D",IF((F436+C437)&gt;0,"D","H"),IF(D437="H",IF((F436-C437)&gt;0,"D","H"))),IF(D437="D",IF((F436-C437)&gt;0,"H","D"),IF(D437="H",IF((F436-C437)&gt;0,"H","H"))))</f>
        <v>0</v>
      </c>
      <c r="H437" s="122">
        <f>+IF(IF(E438="",$A$6-E437,E438-E437)=0,"",IF(E438="",$A$6-E437,E438-E437))</f>
        <v>44089</v>
      </c>
      <c r="I437" s="173">
        <f>+IF(D437="H",IF(E437&gt;A437,A437,E437),IF(E437&lt;A437,A437,E437))</f>
        <v/>
      </c>
      <c r="J437" t="str">
        <f>IF(I437="","",G437)</f>
        <v/>
      </c>
      <c r="K437" s="124"/>
      <c r="L437" s="136">
        <f>IF(H437="",0,(IF(G437="D",0,(F437*H437)/100)))</f>
        <v>68337950</v>
      </c>
      <c r="M437" s="136">
        <f>ROUND(IF(L437=0,(IF(H437="",0,((IF(E437&lt;$L$4,IF(ABS(F437)&lt;$N$2,0,ROUND(((ABS(F437)-$N$2)*H437)/100,2)),IF(ABS(F437)&lt;$N$4,0,ROUND(((ABS(F437)-$N$4)*H437)/100,2))))))),0),2)</f>
        <v>0</v>
      </c>
      <c r="N437" s="136">
        <f>ROUND(IF(H437="",0,((IF(L437=0,(IF(E437&lt;$L$4,IF(ABS(F437)&gt;$N$2,ROUND(($N$2*H437/100),2),ABS(F437)*H437/100),IF(ABS(F437)&gt;$N$4,ROUND(($N$4*H437/100),2),ABS(F437)*H437/100))),0)))),2)</f>
        <v>0</v>
      </c>
      <c r="O437" s="137"/>
      <c r="P437" s="136">
        <f>IF(J437="D",IF(H437="",0,F437),0)</f>
        <v>0</v>
      </c>
      <c r="Q437" s="137"/>
    </row>
    <row r="438" spans="1:17" customHeight="1" ht="13.2">
      <c r="A438" s="143">
        <f>+'LIQ 1'!B438</f>
        <v/>
      </c>
      <c r="B438" s="143">
        <f>+'LIQ 1'!C438</f>
        <v>0</v>
      </c>
      <c r="C438" s="144">
        <f>+'LIQ 1'!D438</f>
        <v/>
      </c>
      <c r="D438" s="143">
        <f>+'LIQ 1'!E438</f>
        <v>0</v>
      </c>
      <c r="E438" s="143">
        <f>+'LIQ 1'!F438</f>
        <v/>
      </c>
      <c r="F438" s="2">
        <f>ABS(IF(G437="D",IF(D438="D",F437+C438,-F437+C438),IF(D438="D",F437-C438,F437+C438)))</f>
        <v>155000</v>
      </c>
      <c r="G438" s="121" t="b">
        <f>IF(G437="D",IF(D438="D",IF((F437+C438)&gt;0,"D","H"),IF(D438="H",IF((F437-C438)&gt;0,"D","H"))),IF(D438="D",IF((F437-C438)&gt;0,"H","D"),IF(D438="H",IF((F437-C438)&gt;0,"H","H"))))</f>
        <v>0</v>
      </c>
      <c r="H438" s="122">
        <f>+IF(IF(E439="",$A$6-E438,E439-E438)=0,"",IF(E439="",$A$6-E438,E439-E438))</f>
        <v>44089</v>
      </c>
      <c r="I438" s="173">
        <f>+IF(D438="H",IF(E438&gt;A438,A438,E438),IF(E438&lt;A438,A438,E438))</f>
        <v/>
      </c>
      <c r="J438" t="str">
        <f>IF(I438="","",G438)</f>
        <v/>
      </c>
      <c r="K438" s="124"/>
      <c r="L438" s="136">
        <f>IF(H438="",0,(IF(G438="D",0,(F438*H438)/100)))</f>
        <v>68337950</v>
      </c>
      <c r="M438" s="136">
        <f>ROUND(IF(L438=0,(IF(H438="",0,((IF(E438&lt;$L$4,IF(ABS(F438)&lt;$N$2,0,ROUND(((ABS(F438)-$N$2)*H438)/100,2)),IF(ABS(F438)&lt;$N$4,0,ROUND(((ABS(F438)-$N$4)*H438)/100,2))))))),0),2)</f>
        <v>0</v>
      </c>
      <c r="N438" s="136">
        <f>ROUND(IF(H438="",0,((IF(L438=0,(IF(E438&lt;$L$4,IF(ABS(F438)&gt;$N$2,ROUND(($N$2*H438/100),2),ABS(F438)*H438/100),IF(ABS(F438)&gt;$N$4,ROUND(($N$4*H438/100),2),ABS(F438)*H438/100))),0)))),2)</f>
        <v>0</v>
      </c>
      <c r="O438" s="137"/>
      <c r="P438" s="136">
        <f>IF(J438="D",IF(H438="",0,F438),0)</f>
        <v>0</v>
      </c>
      <c r="Q438" s="137"/>
    </row>
    <row r="439" spans="1:17" customHeight="1" ht="13.2">
      <c r="A439" s="143">
        <f>+'LIQ 1'!B439</f>
        <v/>
      </c>
      <c r="B439" s="143">
        <f>+'LIQ 1'!C439</f>
        <v>0</v>
      </c>
      <c r="C439" s="144">
        <f>+'LIQ 1'!D439</f>
        <v/>
      </c>
      <c r="D439" s="143">
        <f>+'LIQ 1'!E439</f>
        <v>0</v>
      </c>
      <c r="E439" s="143">
        <f>+'LIQ 1'!F439</f>
        <v/>
      </c>
      <c r="F439" s="2">
        <f>ABS(IF(G438="D",IF(D439="D",F438+C439,-F438+C439),IF(D439="D",F438-C439,F438+C439)))</f>
        <v>155000</v>
      </c>
      <c r="G439" s="121" t="b">
        <f>IF(G438="D",IF(D439="D",IF((F438+C439)&gt;0,"D","H"),IF(D439="H",IF((F438-C439)&gt;0,"D","H"))),IF(D439="D",IF((F438-C439)&gt;0,"H","D"),IF(D439="H",IF((F438-C439)&gt;0,"H","H"))))</f>
        <v>0</v>
      </c>
      <c r="H439" s="122">
        <f>+IF(IF(E440="",$A$6-E439,E440-E439)=0,"",IF(E440="",$A$6-E439,E440-E439))</f>
        <v>44089</v>
      </c>
      <c r="I439" s="173">
        <f>+IF(D439="H",IF(E439&gt;A439,A439,E439),IF(E439&lt;A439,A439,E439))</f>
        <v/>
      </c>
      <c r="J439" t="str">
        <f>IF(I439="","",G439)</f>
        <v/>
      </c>
      <c r="K439" s="124"/>
      <c r="L439" s="136">
        <f>IF(H439="",0,(IF(G439="D",0,(F439*H439)/100)))</f>
        <v>68337950</v>
      </c>
      <c r="M439" s="136">
        <f>ROUND(IF(L439=0,(IF(H439="",0,((IF(E439&lt;$L$4,IF(ABS(F439)&lt;$N$2,0,ROUND(((ABS(F439)-$N$2)*H439)/100,2)),IF(ABS(F439)&lt;$N$4,0,ROUND(((ABS(F439)-$N$4)*H439)/100,2))))))),0),2)</f>
        <v>0</v>
      </c>
      <c r="N439" s="136">
        <f>ROUND(IF(H439="",0,((IF(L439=0,(IF(E439&lt;$L$4,IF(ABS(F439)&gt;$N$2,ROUND(($N$2*H439/100),2),ABS(F439)*H439/100),IF(ABS(F439)&gt;$N$4,ROUND(($N$4*H439/100),2),ABS(F439)*H439/100))),0)))),2)</f>
        <v>0</v>
      </c>
      <c r="O439" s="137"/>
      <c r="P439" s="136">
        <f>IF(J439="D",IF(H439="",0,F439),0)</f>
        <v>0</v>
      </c>
      <c r="Q439" s="137"/>
    </row>
    <row r="440" spans="1:17" customHeight="1" ht="13.2">
      <c r="A440" s="143">
        <f>+'LIQ 1'!B440</f>
        <v/>
      </c>
      <c r="B440" s="143">
        <f>+'LIQ 1'!C440</f>
        <v>0</v>
      </c>
      <c r="C440" s="144">
        <f>+'LIQ 1'!D440</f>
        <v/>
      </c>
      <c r="D440" s="143">
        <f>+'LIQ 1'!E440</f>
        <v>0</v>
      </c>
      <c r="E440" s="143">
        <f>+'LIQ 1'!F440</f>
        <v/>
      </c>
      <c r="F440" s="2">
        <f>ABS(IF(G439="D",IF(D440="D",F439+C440,-F439+C440),IF(D440="D",F439-C440,F439+C440)))</f>
        <v>155000</v>
      </c>
      <c r="G440" s="121" t="b">
        <f>IF(G439="D",IF(D440="D",IF((F439+C440)&gt;0,"D","H"),IF(D440="H",IF((F439-C440)&gt;0,"D","H"))),IF(D440="D",IF((F439-C440)&gt;0,"H","D"),IF(D440="H",IF((F439-C440)&gt;0,"H","H"))))</f>
        <v>0</v>
      </c>
      <c r="H440" s="122">
        <f>+IF(IF(E441="",$A$6-E440,E441-E440)=0,"",IF(E441="",$A$6-E440,E441-E440))</f>
        <v>44089</v>
      </c>
      <c r="I440" s="173">
        <f>+IF(D440="H",IF(E440&gt;A440,A440,E440),IF(E440&lt;A440,A440,E440))</f>
        <v/>
      </c>
      <c r="J440" t="str">
        <f>IF(I440="","",G440)</f>
        <v/>
      </c>
      <c r="K440" s="124"/>
      <c r="L440" s="136">
        <f>IF(H440="",0,(IF(G440="D",0,(F440*H440)/100)))</f>
        <v>68337950</v>
      </c>
      <c r="M440" s="136">
        <f>ROUND(IF(L440=0,(IF(H440="",0,((IF(E440&lt;$L$4,IF(ABS(F440)&lt;$N$2,0,ROUND(((ABS(F440)-$N$2)*H440)/100,2)),IF(ABS(F440)&lt;$N$4,0,ROUND(((ABS(F440)-$N$4)*H440)/100,2))))))),0),2)</f>
        <v>0</v>
      </c>
      <c r="N440" s="136">
        <f>ROUND(IF(H440="",0,((IF(L440=0,(IF(E440&lt;$L$4,IF(ABS(F440)&gt;$N$2,ROUND(($N$2*H440/100),2),ABS(F440)*H440/100),IF(ABS(F440)&gt;$N$4,ROUND(($N$4*H440/100),2),ABS(F440)*H440/100))),0)))),2)</f>
        <v>0</v>
      </c>
      <c r="O440" s="137"/>
      <c r="P440" s="136">
        <f>IF(J440="D",IF(H440="",0,F440),0)</f>
        <v>0</v>
      </c>
      <c r="Q440" s="137"/>
    </row>
    <row r="441" spans="1:17" customHeight="1" ht="13.2">
      <c r="A441" s="143">
        <f>+'LIQ 1'!B441</f>
        <v/>
      </c>
      <c r="B441" s="143">
        <f>+'LIQ 1'!C441</f>
        <v>0</v>
      </c>
      <c r="C441" s="144">
        <f>+'LIQ 1'!D441</f>
        <v/>
      </c>
      <c r="D441" s="143">
        <f>+'LIQ 1'!E441</f>
        <v>0</v>
      </c>
      <c r="E441" s="143">
        <f>+'LIQ 1'!F441</f>
        <v/>
      </c>
      <c r="F441" s="2">
        <f>ABS(IF(G440="D",IF(D441="D",F440+C441,-F440+C441),IF(D441="D",F440-C441,F440+C441)))</f>
        <v>155000</v>
      </c>
      <c r="G441" s="121" t="b">
        <f>IF(G440="D",IF(D441="D",IF((F440+C441)&gt;0,"D","H"),IF(D441="H",IF((F440-C441)&gt;0,"D","H"))),IF(D441="D",IF((F440-C441)&gt;0,"H","D"),IF(D441="H",IF((F440-C441)&gt;0,"H","H"))))</f>
        <v>0</v>
      </c>
      <c r="H441" s="122">
        <f>+IF(IF(E442="",$A$6-E441,E442-E441)=0,"",IF(E442="",$A$6-E441,E442-E441))</f>
        <v>44089</v>
      </c>
      <c r="I441" s="173">
        <f>+IF(D441="H",IF(E441&gt;A441,A441,E441),IF(E441&lt;A441,A441,E441))</f>
        <v/>
      </c>
      <c r="J441" t="str">
        <f>IF(I441="","",G441)</f>
        <v/>
      </c>
      <c r="K441" s="124"/>
      <c r="L441" s="136">
        <f>IF(H441="",0,(IF(G441="D",0,(F441*H441)/100)))</f>
        <v>68337950</v>
      </c>
      <c r="M441" s="136">
        <f>ROUND(IF(L441=0,(IF(H441="",0,((IF(E441&lt;$L$4,IF(ABS(F441)&lt;$N$2,0,ROUND(((ABS(F441)-$N$2)*H441)/100,2)),IF(ABS(F441)&lt;$N$4,0,ROUND(((ABS(F441)-$N$4)*H441)/100,2))))))),0),2)</f>
        <v>0</v>
      </c>
      <c r="N441" s="136">
        <f>ROUND(IF(H441="",0,((IF(L441=0,(IF(E441&lt;$L$4,IF(ABS(F441)&gt;$N$2,ROUND(($N$2*H441/100),2),ABS(F441)*H441/100),IF(ABS(F441)&gt;$N$4,ROUND(($N$4*H441/100),2),ABS(F441)*H441/100))),0)))),2)</f>
        <v>0</v>
      </c>
      <c r="O441" s="137"/>
      <c r="P441" s="136">
        <f>IF(J441="D",IF(H441="",0,F441),0)</f>
        <v>0</v>
      </c>
      <c r="Q441" s="137"/>
    </row>
    <row r="442" spans="1:17" customHeight="1" ht="13.2">
      <c r="A442" s="143">
        <f>+'LIQ 1'!B442</f>
        <v/>
      </c>
      <c r="B442" s="143">
        <f>+'LIQ 1'!C442</f>
        <v>0</v>
      </c>
      <c r="C442" s="144">
        <f>+'LIQ 1'!D442</f>
        <v/>
      </c>
      <c r="D442" s="143">
        <f>+'LIQ 1'!E442</f>
        <v>0</v>
      </c>
      <c r="E442" s="143">
        <f>+'LIQ 1'!F442</f>
        <v/>
      </c>
      <c r="F442" s="2">
        <f>ABS(IF(G441="D",IF(D442="D",F441+C442,-F441+C442),IF(D442="D",F441-C442,F441+C442)))</f>
        <v>155000</v>
      </c>
      <c r="G442" s="121" t="b">
        <f>IF(G441="D",IF(D442="D",IF((F441+C442)&gt;0,"D","H"),IF(D442="H",IF((F441-C442)&gt;0,"D","H"))),IF(D442="D",IF((F441-C442)&gt;0,"H","D"),IF(D442="H",IF((F441-C442)&gt;0,"H","H"))))</f>
        <v>0</v>
      </c>
      <c r="H442" s="122">
        <f>+IF(IF(E443="",$A$6-E442,E443-E442)=0,"",IF(E443="",$A$6-E442,E443-E442))</f>
        <v>44089</v>
      </c>
      <c r="I442" s="173">
        <f>+IF(D442="H",IF(E442&gt;A442,A442,E442),IF(E442&lt;A442,A442,E442))</f>
        <v/>
      </c>
      <c r="J442" t="str">
        <f>IF(I442="","",G442)</f>
        <v/>
      </c>
      <c r="K442" s="124"/>
      <c r="L442" s="136">
        <f>IF(H442="",0,(IF(G442="D",0,(F442*H442)/100)))</f>
        <v>68337950</v>
      </c>
      <c r="M442" s="136">
        <f>ROUND(IF(L442=0,(IF(H442="",0,((IF(E442&lt;$L$4,IF(ABS(F442)&lt;$N$2,0,ROUND(((ABS(F442)-$N$2)*H442)/100,2)),IF(ABS(F442)&lt;$N$4,0,ROUND(((ABS(F442)-$N$4)*H442)/100,2))))))),0),2)</f>
        <v>0</v>
      </c>
      <c r="N442" s="136">
        <f>ROUND(IF(H442="",0,((IF(L442=0,(IF(E442&lt;$L$4,IF(ABS(F442)&gt;$N$2,ROUND(($N$2*H442/100),2),ABS(F442)*H442/100),IF(ABS(F442)&gt;$N$4,ROUND(($N$4*H442/100),2),ABS(F442)*H442/100))),0)))),2)</f>
        <v>0</v>
      </c>
      <c r="O442" s="137"/>
      <c r="P442" s="136">
        <f>IF(J442="D",IF(H442="",0,F442),0)</f>
        <v>0</v>
      </c>
      <c r="Q442" s="137"/>
    </row>
    <row r="443" spans="1:17" customHeight="1" ht="13.2">
      <c r="A443" s="143">
        <f>+'LIQ 1'!B443</f>
        <v/>
      </c>
      <c r="B443" s="143">
        <f>+'LIQ 1'!C443</f>
        <v>0</v>
      </c>
      <c r="C443" s="144">
        <f>+'LIQ 1'!D443</f>
        <v/>
      </c>
      <c r="D443" s="143">
        <f>+'LIQ 1'!E443</f>
        <v>0</v>
      </c>
      <c r="E443" s="143">
        <f>+'LIQ 1'!F443</f>
        <v/>
      </c>
      <c r="F443" s="2">
        <f>ABS(IF(G442="D",IF(D443="D",F442+C443,-F442+C443),IF(D443="D",F442-C443,F442+C443)))</f>
        <v>155000</v>
      </c>
      <c r="G443" s="121" t="b">
        <f>IF(G442="D",IF(D443="D",IF((F442+C443)&gt;0,"D","H"),IF(D443="H",IF((F442-C443)&gt;0,"D","H"))),IF(D443="D",IF((F442-C443)&gt;0,"H","D"),IF(D443="H",IF((F442-C443)&gt;0,"H","H"))))</f>
        <v>0</v>
      </c>
      <c r="H443" s="122">
        <f>+IF(IF(E444="",$A$6-E443,E444-E443)=0,"",IF(E444="",$A$6-E443,E444-E443))</f>
        <v>44089</v>
      </c>
      <c r="I443" s="173">
        <f>+IF(D443="H",IF(E443&gt;A443,A443,E443),IF(E443&lt;A443,A443,E443))</f>
        <v/>
      </c>
      <c r="J443" t="str">
        <f>IF(I443="","",G443)</f>
        <v/>
      </c>
      <c r="K443" s="124"/>
      <c r="L443" s="136">
        <f>IF(H443="",0,(IF(G443="D",0,(F443*H443)/100)))</f>
        <v>68337950</v>
      </c>
      <c r="M443" s="136">
        <f>ROUND(IF(L443=0,(IF(H443="",0,((IF(E443&lt;$L$4,IF(ABS(F443)&lt;$N$2,0,ROUND(((ABS(F443)-$N$2)*H443)/100,2)),IF(ABS(F443)&lt;$N$4,0,ROUND(((ABS(F443)-$N$4)*H443)/100,2))))))),0),2)</f>
        <v>0</v>
      </c>
      <c r="N443" s="136">
        <f>ROUND(IF(H443="",0,((IF(L443=0,(IF(E443&lt;$L$4,IF(ABS(F443)&gt;$N$2,ROUND(($N$2*H443/100),2),ABS(F443)*H443/100),IF(ABS(F443)&gt;$N$4,ROUND(($N$4*H443/100),2),ABS(F443)*H443/100))),0)))),2)</f>
        <v>0</v>
      </c>
      <c r="O443" s="137"/>
      <c r="P443" s="136">
        <f>IF(J443="D",IF(H443="",0,F443),0)</f>
        <v>0</v>
      </c>
      <c r="Q443" s="137"/>
    </row>
    <row r="444" spans="1:17" customHeight="1" ht="13.2">
      <c r="A444" s="143">
        <f>+'LIQ 1'!B444</f>
        <v/>
      </c>
      <c r="B444" s="143">
        <f>+'LIQ 1'!C444</f>
        <v>0</v>
      </c>
      <c r="C444" s="144">
        <f>+'LIQ 1'!D444</f>
        <v/>
      </c>
      <c r="D444" s="143">
        <f>+'LIQ 1'!E444</f>
        <v>0</v>
      </c>
      <c r="E444" s="143">
        <f>+'LIQ 1'!F444</f>
        <v/>
      </c>
      <c r="F444" s="2">
        <f>ABS(IF(G443="D",IF(D444="D",F443+C444,-F443+C444),IF(D444="D",F443-C444,F443+C444)))</f>
        <v>155000</v>
      </c>
      <c r="G444" s="121" t="b">
        <f>IF(G443="D",IF(D444="D",IF((F443+C444)&gt;0,"D","H"),IF(D444="H",IF((F443-C444)&gt;0,"D","H"))),IF(D444="D",IF((F443-C444)&gt;0,"H","D"),IF(D444="H",IF((F443-C444)&gt;0,"H","H"))))</f>
        <v>0</v>
      </c>
      <c r="H444" s="122">
        <f>+IF(IF(E445="",$A$6-E444,E445-E444)=0,"",IF(E445="",$A$6-E444,E445-E444))</f>
        <v>44089</v>
      </c>
      <c r="I444" s="173">
        <f>+IF(D444="H",IF(E444&gt;A444,A444,E444),IF(E444&lt;A444,A444,E444))</f>
        <v/>
      </c>
      <c r="J444" t="str">
        <f>IF(I444="","",G444)</f>
        <v/>
      </c>
      <c r="K444" s="124"/>
      <c r="L444" s="136">
        <f>IF(H444="",0,(IF(G444="D",0,(F444*H444)/100)))</f>
        <v>68337950</v>
      </c>
      <c r="M444" s="136">
        <f>ROUND(IF(L444=0,(IF(H444="",0,((IF(E444&lt;$L$4,IF(ABS(F444)&lt;$N$2,0,ROUND(((ABS(F444)-$N$2)*H444)/100,2)),IF(ABS(F444)&lt;$N$4,0,ROUND(((ABS(F444)-$N$4)*H444)/100,2))))))),0),2)</f>
        <v>0</v>
      </c>
      <c r="N444" s="136">
        <f>ROUND(IF(H444="",0,((IF(L444=0,(IF(E444&lt;$L$4,IF(ABS(F444)&gt;$N$2,ROUND(($N$2*H444/100),2),ABS(F444)*H444/100),IF(ABS(F444)&gt;$N$4,ROUND(($N$4*H444/100),2),ABS(F444)*H444/100))),0)))),2)</f>
        <v>0</v>
      </c>
      <c r="O444" s="137"/>
      <c r="P444" s="136">
        <f>IF(J444="D",IF(H444="",0,F444),0)</f>
        <v>0</v>
      </c>
      <c r="Q444" s="137"/>
    </row>
    <row r="445" spans="1:17" customHeight="1" ht="13.2">
      <c r="A445" s="143">
        <f>+'LIQ 1'!B445</f>
        <v/>
      </c>
      <c r="B445" s="143">
        <f>+'LIQ 1'!C445</f>
        <v>0</v>
      </c>
      <c r="C445" s="144">
        <f>+'LIQ 1'!D445</f>
        <v/>
      </c>
      <c r="D445" s="143">
        <f>+'LIQ 1'!E445</f>
        <v>0</v>
      </c>
      <c r="E445" s="143">
        <f>+'LIQ 1'!F445</f>
        <v/>
      </c>
      <c r="F445" s="2">
        <f>ABS(IF(G444="D",IF(D445="D",F444+C445,-F444+C445),IF(D445="D",F444-C445,F444+C445)))</f>
        <v>155000</v>
      </c>
      <c r="G445" s="121" t="b">
        <f>IF(G444="D",IF(D445="D",IF((F444+C445)&gt;0,"D","H"),IF(D445="H",IF((F444-C445)&gt;0,"D","H"))),IF(D445="D",IF((F444-C445)&gt;0,"H","D"),IF(D445="H",IF((F444-C445)&gt;0,"H","H"))))</f>
        <v>0</v>
      </c>
      <c r="H445" s="122">
        <f>+IF(IF(E446="",$A$6-E445,E446-E445)=0,"",IF(E446="",$A$6-E445,E446-E445))</f>
        <v>44089</v>
      </c>
      <c r="I445" s="173">
        <f>+IF(D445="H",IF(E445&gt;A445,A445,E445),IF(E445&lt;A445,A445,E445))</f>
        <v/>
      </c>
      <c r="J445" t="str">
        <f>IF(I445="","",G445)</f>
        <v/>
      </c>
      <c r="K445" s="124"/>
      <c r="L445" s="136">
        <f>IF(H445="",0,(IF(G445="D",0,(F445*H445)/100)))</f>
        <v>68337950</v>
      </c>
      <c r="M445" s="136">
        <f>ROUND(IF(L445=0,(IF(H445="",0,((IF(E445&lt;$L$4,IF(ABS(F445)&lt;$N$2,0,ROUND(((ABS(F445)-$N$2)*H445)/100,2)),IF(ABS(F445)&lt;$N$4,0,ROUND(((ABS(F445)-$N$4)*H445)/100,2))))))),0),2)</f>
        <v>0</v>
      </c>
      <c r="N445" s="136">
        <f>ROUND(IF(H445="",0,((IF(L445=0,(IF(E445&lt;$L$4,IF(ABS(F445)&gt;$N$2,ROUND(($N$2*H445/100),2),ABS(F445)*H445/100),IF(ABS(F445)&gt;$N$4,ROUND(($N$4*H445/100),2),ABS(F445)*H445/100))),0)))),2)</f>
        <v>0</v>
      </c>
      <c r="O445" s="137"/>
      <c r="P445" s="136">
        <f>IF(J445="D",IF(H445="",0,F445),0)</f>
        <v>0</v>
      </c>
      <c r="Q445" s="137"/>
    </row>
    <row r="446" spans="1:17" customHeight="1" ht="13.2">
      <c r="A446" s="143">
        <f>+'LIQ 1'!B446</f>
        <v/>
      </c>
      <c r="B446" s="143">
        <f>+'LIQ 1'!C446</f>
        <v>0</v>
      </c>
      <c r="C446" s="144">
        <f>+'LIQ 1'!D446</f>
        <v/>
      </c>
      <c r="D446" s="143">
        <f>+'LIQ 1'!E446</f>
        <v>0</v>
      </c>
      <c r="E446" s="143">
        <f>+'LIQ 1'!F446</f>
        <v/>
      </c>
      <c r="F446" s="2">
        <f>ABS(IF(G445="D",IF(D446="D",F445+C446,-F445+C446),IF(D446="D",F445-C446,F445+C446)))</f>
        <v>155000</v>
      </c>
      <c r="G446" s="121" t="b">
        <f>IF(G445="D",IF(D446="D",IF((F445+C446)&gt;0,"D","H"),IF(D446="H",IF((F445-C446)&gt;0,"D","H"))),IF(D446="D",IF((F445-C446)&gt;0,"H","D"),IF(D446="H",IF((F445-C446)&gt;0,"H","H"))))</f>
        <v>0</v>
      </c>
      <c r="H446" s="122">
        <f>+IF(IF(E447="",$A$6-E446,E447-E446)=0,"",IF(E447="",$A$6-E446,E447-E446))</f>
        <v>44089</v>
      </c>
      <c r="I446" s="173">
        <f>+IF(D446="H",IF(E446&gt;A446,A446,E446),IF(E446&lt;A446,A446,E446))</f>
        <v/>
      </c>
      <c r="J446" t="str">
        <f>IF(I446="","",G446)</f>
        <v/>
      </c>
      <c r="K446" s="124"/>
      <c r="L446" s="136">
        <f>IF(H446="",0,(IF(G446="D",0,(F446*H446)/100)))</f>
        <v>68337950</v>
      </c>
      <c r="M446" s="136">
        <f>ROUND(IF(L446=0,(IF(H446="",0,((IF(E446&lt;$L$4,IF(ABS(F446)&lt;$N$2,0,ROUND(((ABS(F446)-$N$2)*H446)/100,2)),IF(ABS(F446)&lt;$N$4,0,ROUND(((ABS(F446)-$N$4)*H446)/100,2))))))),0),2)</f>
        <v>0</v>
      </c>
      <c r="N446" s="136">
        <f>ROUND(IF(H446="",0,((IF(L446=0,(IF(E446&lt;$L$4,IF(ABS(F446)&gt;$N$2,ROUND(($N$2*H446/100),2),ABS(F446)*H446/100),IF(ABS(F446)&gt;$N$4,ROUND(($N$4*H446/100),2),ABS(F446)*H446/100))),0)))),2)</f>
        <v>0</v>
      </c>
      <c r="O446" s="137"/>
      <c r="P446" s="136">
        <f>IF(J446="D",IF(H446="",0,F446),0)</f>
        <v>0</v>
      </c>
      <c r="Q446" s="137"/>
    </row>
    <row r="447" spans="1:17" customHeight="1" ht="13.2">
      <c r="A447" s="143">
        <f>+'LIQ 1'!B447</f>
        <v/>
      </c>
      <c r="B447" s="143">
        <f>+'LIQ 1'!C447</f>
        <v>0</v>
      </c>
      <c r="C447" s="144">
        <f>+'LIQ 1'!D447</f>
        <v/>
      </c>
      <c r="D447" s="143">
        <f>+'LIQ 1'!E447</f>
        <v>0</v>
      </c>
      <c r="E447" s="143">
        <f>+'LIQ 1'!F447</f>
        <v/>
      </c>
      <c r="F447" s="2">
        <f>ABS(IF(G446="D",IF(D447="D",F446+C447,-F446+C447),IF(D447="D",F446-C447,F446+C447)))</f>
        <v>155000</v>
      </c>
      <c r="G447" s="121" t="b">
        <f>IF(G446="D",IF(D447="D",IF((F446+C447)&gt;0,"D","H"),IF(D447="H",IF((F446-C447)&gt;0,"D","H"))),IF(D447="D",IF((F446-C447)&gt;0,"H","D"),IF(D447="H",IF((F446-C447)&gt;0,"H","H"))))</f>
        <v>0</v>
      </c>
      <c r="H447" s="122">
        <f>+IF(IF(E448="",$A$6-E447,E448-E447)=0,"",IF(E448="",$A$6-E447,E448-E447))</f>
        <v>44089</v>
      </c>
      <c r="I447" s="173">
        <f>+IF(D447="H",IF(E447&gt;A447,A447,E447),IF(E447&lt;A447,A447,E447))</f>
        <v/>
      </c>
      <c r="J447" t="str">
        <f>IF(I447="","",G447)</f>
        <v/>
      </c>
      <c r="K447" s="124"/>
      <c r="L447" s="136">
        <f>IF(H447="",0,(IF(G447="D",0,(F447*H447)/100)))</f>
        <v>68337950</v>
      </c>
      <c r="M447" s="136">
        <f>ROUND(IF(L447=0,(IF(H447="",0,((IF(E447&lt;$L$4,IF(ABS(F447)&lt;$N$2,0,ROUND(((ABS(F447)-$N$2)*H447)/100,2)),IF(ABS(F447)&lt;$N$4,0,ROUND(((ABS(F447)-$N$4)*H447)/100,2))))))),0),2)</f>
        <v>0</v>
      </c>
      <c r="N447" s="136">
        <f>ROUND(IF(H447="",0,((IF(L447=0,(IF(E447&lt;$L$4,IF(ABS(F447)&gt;$N$2,ROUND(($N$2*H447/100),2),ABS(F447)*H447/100),IF(ABS(F447)&gt;$N$4,ROUND(($N$4*H447/100),2),ABS(F447)*H447/100))),0)))),2)</f>
        <v>0</v>
      </c>
      <c r="O447" s="137"/>
      <c r="P447" s="136">
        <f>IF(J447="D",IF(H447="",0,F447),0)</f>
        <v>0</v>
      </c>
      <c r="Q447" s="137"/>
    </row>
    <row r="448" spans="1:17" customHeight="1" ht="13.2">
      <c r="A448" s="143">
        <f>+'LIQ 1'!B448</f>
        <v/>
      </c>
      <c r="B448" s="143">
        <f>+'LIQ 1'!C448</f>
        <v>0</v>
      </c>
      <c r="C448" s="144">
        <f>+'LIQ 1'!D448</f>
        <v/>
      </c>
      <c r="D448" s="143">
        <f>+'LIQ 1'!E448</f>
        <v>0</v>
      </c>
      <c r="E448" s="143">
        <f>+'LIQ 1'!F448</f>
        <v/>
      </c>
      <c r="F448" s="2">
        <f>ABS(IF(G447="D",IF(D448="D",F447+C448,-F447+C448),IF(D448="D",F447-C448,F447+C448)))</f>
        <v>155000</v>
      </c>
      <c r="G448" s="121" t="b">
        <f>IF(G447="D",IF(D448="D",IF((F447+C448)&gt;0,"D","H"),IF(D448="H",IF((F447-C448)&gt;0,"D","H"))),IF(D448="D",IF((F447-C448)&gt;0,"H","D"),IF(D448="H",IF((F447-C448)&gt;0,"H","H"))))</f>
        <v>0</v>
      </c>
      <c r="H448" s="122">
        <f>+IF(IF(E449="",$A$6-E448,E449-E448)=0,"",IF(E449="",$A$6-E448,E449-E448))</f>
        <v>44089</v>
      </c>
      <c r="I448" s="173">
        <f>+IF(D448="H",IF(E448&gt;A448,A448,E448),IF(E448&lt;A448,A448,E448))</f>
        <v/>
      </c>
      <c r="J448" t="str">
        <f>IF(I448="","",G448)</f>
        <v/>
      </c>
      <c r="K448" s="124"/>
      <c r="L448" s="136">
        <f>IF(H448="",0,(IF(G448="D",0,(F448*H448)/100)))</f>
        <v>68337950</v>
      </c>
      <c r="M448" s="136">
        <f>ROUND(IF(L448=0,(IF(H448="",0,((IF(E448&lt;$L$4,IF(ABS(F448)&lt;$N$2,0,ROUND(((ABS(F448)-$N$2)*H448)/100,2)),IF(ABS(F448)&lt;$N$4,0,ROUND(((ABS(F448)-$N$4)*H448)/100,2))))))),0),2)</f>
        <v>0</v>
      </c>
      <c r="N448" s="136">
        <f>ROUND(IF(H448="",0,((IF(L448=0,(IF(E448&lt;$L$4,IF(ABS(F448)&gt;$N$2,ROUND(($N$2*H448/100),2),ABS(F448)*H448/100),IF(ABS(F448)&gt;$N$4,ROUND(($N$4*H448/100),2),ABS(F448)*H448/100))),0)))),2)</f>
        <v>0</v>
      </c>
      <c r="O448" s="137"/>
      <c r="P448" s="136">
        <f>IF(J448="D",IF(H448="",0,F448),0)</f>
        <v>0</v>
      </c>
      <c r="Q448" s="137"/>
    </row>
    <row r="449" spans="1:17" customHeight="1" ht="13.2">
      <c r="A449" s="143">
        <f>+'LIQ 1'!B449</f>
        <v/>
      </c>
      <c r="B449" s="143">
        <f>+'LIQ 1'!C449</f>
        <v>0</v>
      </c>
      <c r="C449" s="144">
        <f>+'LIQ 1'!D449</f>
        <v/>
      </c>
      <c r="D449" s="143">
        <f>+'LIQ 1'!E449</f>
        <v>0</v>
      </c>
      <c r="E449" s="143">
        <f>+'LIQ 1'!F449</f>
        <v/>
      </c>
      <c r="F449" s="2">
        <f>ABS(IF(G448="D",IF(D449="D",F448+C449,-F448+C449),IF(D449="D",F448-C449,F448+C449)))</f>
        <v>155000</v>
      </c>
      <c r="G449" s="121" t="b">
        <f>IF(G448="D",IF(D449="D",IF((F448+C449)&gt;0,"D","H"),IF(D449="H",IF((F448-C449)&gt;0,"D","H"))),IF(D449="D",IF((F448-C449)&gt;0,"H","D"),IF(D449="H",IF((F448-C449)&gt;0,"H","H"))))</f>
        <v>0</v>
      </c>
      <c r="H449" s="122">
        <f>+IF(IF(E450="",$A$6-E449,E450-E449)=0,"",IF(E450="",$A$6-E449,E450-E449))</f>
        <v>44089</v>
      </c>
      <c r="I449" s="173">
        <f>+IF(D449="H",IF(E449&gt;A449,A449,E449),IF(E449&lt;A449,A449,E449))</f>
        <v/>
      </c>
      <c r="J449" t="str">
        <f>IF(I449="","",G449)</f>
        <v/>
      </c>
      <c r="K449" s="124"/>
      <c r="L449" s="136">
        <f>IF(H449="",0,(IF(G449="D",0,(F449*H449)/100)))</f>
        <v>68337950</v>
      </c>
      <c r="M449" s="136">
        <f>ROUND(IF(L449=0,(IF(H449="",0,((IF(E449&lt;$L$4,IF(ABS(F449)&lt;$N$2,0,ROUND(((ABS(F449)-$N$2)*H449)/100,2)),IF(ABS(F449)&lt;$N$4,0,ROUND(((ABS(F449)-$N$4)*H449)/100,2))))))),0),2)</f>
        <v>0</v>
      </c>
      <c r="N449" s="136">
        <f>ROUND(IF(H449="",0,((IF(L449=0,(IF(E449&lt;$L$4,IF(ABS(F449)&gt;$N$2,ROUND(($N$2*H449/100),2),ABS(F449)*H449/100),IF(ABS(F449)&gt;$N$4,ROUND(($N$4*H449/100),2),ABS(F449)*H449/100))),0)))),2)</f>
        <v>0</v>
      </c>
      <c r="O449" s="137"/>
      <c r="P449" s="136">
        <f>IF(J449="D",IF(H449="",0,F449),0)</f>
        <v>0</v>
      </c>
      <c r="Q449" s="137"/>
    </row>
    <row r="450" spans="1:17" customHeight="1" ht="13.2">
      <c r="A450" s="143">
        <f>+'LIQ 1'!B450</f>
        <v/>
      </c>
      <c r="B450" s="143">
        <f>+'LIQ 1'!C450</f>
        <v>0</v>
      </c>
      <c r="C450" s="144">
        <f>+'LIQ 1'!D450</f>
        <v/>
      </c>
      <c r="D450" s="143">
        <f>+'LIQ 1'!E450</f>
        <v>0</v>
      </c>
      <c r="E450" s="143">
        <f>+'LIQ 1'!F450</f>
        <v/>
      </c>
      <c r="F450" s="2">
        <f>ABS(IF(G449="D",IF(D450="D",F449+C450,-F449+C450),IF(D450="D",F449-C450,F449+C450)))</f>
        <v>155000</v>
      </c>
      <c r="G450" s="121" t="b">
        <f>IF(G449="D",IF(D450="D",IF((F449+C450)&gt;0,"D","H"),IF(D450="H",IF((F449-C450)&gt;0,"D","H"))),IF(D450="D",IF((F449-C450)&gt;0,"H","D"),IF(D450="H",IF((F449-C450)&gt;0,"H","H"))))</f>
        <v>0</v>
      </c>
      <c r="H450" s="122">
        <f>+IF(IF(E451="",$A$6-E450,E451-E450)=0,"",IF(E451="",$A$6-E450,E451-E450))</f>
        <v>44089</v>
      </c>
      <c r="I450" s="173">
        <f>+IF(D450="H",IF(E450&gt;A450,A450,E450),IF(E450&lt;A450,A450,E450))</f>
        <v/>
      </c>
      <c r="J450" t="str">
        <f>IF(I450="","",G450)</f>
        <v/>
      </c>
      <c r="K450" s="124"/>
      <c r="L450" s="136">
        <f>IF(H450="",0,(IF(G450="D",0,(F450*H450)/100)))</f>
        <v>68337950</v>
      </c>
      <c r="M450" s="136">
        <f>ROUND(IF(L450=0,(IF(H450="",0,((IF(E450&lt;$L$4,IF(ABS(F450)&lt;$N$2,0,ROUND(((ABS(F450)-$N$2)*H450)/100,2)),IF(ABS(F450)&lt;$N$4,0,ROUND(((ABS(F450)-$N$4)*H450)/100,2))))))),0),2)</f>
        <v>0</v>
      </c>
      <c r="N450" s="136">
        <f>ROUND(IF(H450="",0,((IF(L450=0,(IF(E450&lt;$L$4,IF(ABS(F450)&gt;$N$2,ROUND(($N$2*H450/100),2),ABS(F450)*H450/100),IF(ABS(F450)&gt;$N$4,ROUND(($N$4*H450/100),2),ABS(F450)*H450/100))),0)))),2)</f>
        <v>0</v>
      </c>
      <c r="O450" s="137"/>
      <c r="P450" s="136">
        <f>IF(J450="D",IF(H450="",0,F450),0)</f>
        <v>0</v>
      </c>
      <c r="Q450" s="137"/>
    </row>
    <row r="451" spans="1:17" customHeight="1" ht="13.2">
      <c r="A451" s="143">
        <f>+'LIQ 1'!B451</f>
        <v/>
      </c>
      <c r="B451" s="143">
        <f>+'LIQ 1'!C451</f>
        <v>0</v>
      </c>
      <c r="C451" s="144">
        <f>+'LIQ 1'!D451</f>
        <v/>
      </c>
      <c r="D451" s="143">
        <f>+'LIQ 1'!E451</f>
        <v>0</v>
      </c>
      <c r="E451" s="143">
        <f>+'LIQ 1'!F451</f>
        <v/>
      </c>
      <c r="F451" s="2">
        <f>ABS(IF(G450="D",IF(D451="D",F450+C451,-F450+C451),IF(D451="D",F450-C451,F450+C451)))</f>
        <v>155000</v>
      </c>
      <c r="G451" s="121" t="b">
        <f>IF(G450="D",IF(D451="D",IF((F450+C451)&gt;0,"D","H"),IF(D451="H",IF((F450-C451)&gt;0,"D","H"))),IF(D451="D",IF((F450-C451)&gt;0,"H","D"),IF(D451="H",IF((F450-C451)&gt;0,"H","H"))))</f>
        <v>0</v>
      </c>
      <c r="H451" s="122">
        <f>+IF(IF(E452="",$A$6-E451,E452-E451)=0,"",IF(E452="",$A$6-E451,E452-E451))</f>
        <v>44089</v>
      </c>
      <c r="I451" s="173">
        <f>+IF(D451="H",IF(E451&gt;A451,A451,E451),IF(E451&lt;A451,A451,E451))</f>
        <v/>
      </c>
      <c r="J451" t="str">
        <f>IF(I451="","",G451)</f>
        <v/>
      </c>
      <c r="K451" s="124"/>
      <c r="L451" s="136">
        <f>IF(H451="",0,(IF(G451="D",0,(F451*H451)/100)))</f>
        <v>68337950</v>
      </c>
      <c r="M451" s="136">
        <f>ROUND(IF(L451=0,(IF(H451="",0,((IF(E451&lt;$L$4,IF(ABS(F451)&lt;$N$2,0,ROUND(((ABS(F451)-$N$2)*H451)/100,2)),IF(ABS(F451)&lt;$N$4,0,ROUND(((ABS(F451)-$N$4)*H451)/100,2))))))),0),2)</f>
        <v>0</v>
      </c>
      <c r="N451" s="136">
        <f>ROUND(IF(H451="",0,((IF(L451=0,(IF(E451&lt;$L$4,IF(ABS(F451)&gt;$N$2,ROUND(($N$2*H451/100),2),ABS(F451)*H451/100),IF(ABS(F451)&gt;$N$4,ROUND(($N$4*H451/100),2),ABS(F451)*H451/100))),0)))),2)</f>
        <v>0</v>
      </c>
      <c r="O451" s="137"/>
      <c r="P451" s="136">
        <f>IF(J451="D",IF(H451="",0,F451),0)</f>
        <v>0</v>
      </c>
      <c r="Q451" s="137"/>
    </row>
    <row r="452" spans="1:17" customHeight="1" ht="13.2">
      <c r="A452" s="143">
        <f>+'LIQ 1'!B452</f>
        <v/>
      </c>
      <c r="B452" s="143">
        <f>+'LIQ 1'!C452</f>
        <v>0</v>
      </c>
      <c r="C452" s="144">
        <f>+'LIQ 1'!D452</f>
        <v/>
      </c>
      <c r="D452" s="143">
        <f>+'LIQ 1'!E452</f>
        <v>0</v>
      </c>
      <c r="E452" s="143">
        <f>+'LIQ 1'!F452</f>
        <v/>
      </c>
      <c r="F452" s="2">
        <f>ABS(IF(G451="D",IF(D452="D",F451+C452,-F451+C452),IF(D452="D",F451-C452,F451+C452)))</f>
        <v>155000</v>
      </c>
      <c r="G452" s="121" t="b">
        <f>IF(G451="D",IF(D452="D",IF((F451+C452)&gt;0,"D","H"),IF(D452="H",IF((F451-C452)&gt;0,"D","H"))),IF(D452="D",IF((F451-C452)&gt;0,"H","D"),IF(D452="H",IF((F451-C452)&gt;0,"H","H"))))</f>
        <v>0</v>
      </c>
      <c r="H452" s="122">
        <f>+IF(IF(E453="",$A$6-E452,E453-E452)=0,"",IF(E453="",$A$6-E452,E453-E452))</f>
        <v>44089</v>
      </c>
      <c r="I452" s="173">
        <f>+IF(D452="H",IF(E452&gt;A452,A452,E452),IF(E452&lt;A452,A452,E452))</f>
        <v/>
      </c>
      <c r="J452" t="str">
        <f>IF(I452="","",G452)</f>
        <v/>
      </c>
      <c r="K452" s="124"/>
      <c r="L452" s="136">
        <f>IF(H452="",0,(IF(G452="D",0,(F452*H452)/100)))</f>
        <v>68337950</v>
      </c>
      <c r="M452" s="136">
        <f>ROUND(IF(L452=0,(IF(H452="",0,((IF(E452&lt;$L$4,IF(ABS(F452)&lt;$N$2,0,ROUND(((ABS(F452)-$N$2)*H452)/100,2)),IF(ABS(F452)&lt;$N$4,0,ROUND(((ABS(F452)-$N$4)*H452)/100,2))))))),0),2)</f>
        <v>0</v>
      </c>
      <c r="N452" s="136">
        <f>ROUND(IF(H452="",0,((IF(L452=0,(IF(E452&lt;$L$4,IF(ABS(F452)&gt;$N$2,ROUND(($N$2*H452/100),2),ABS(F452)*H452/100),IF(ABS(F452)&gt;$N$4,ROUND(($N$4*H452/100),2),ABS(F452)*H452/100))),0)))),2)</f>
        <v>0</v>
      </c>
      <c r="O452" s="137"/>
      <c r="P452" s="136">
        <f>IF(J452="D",IF(H452="",0,F452),0)</f>
        <v>0</v>
      </c>
      <c r="Q452" s="137"/>
    </row>
    <row r="453" spans="1:17" customHeight="1" ht="13.2">
      <c r="A453" s="143">
        <f>+'LIQ 1'!B453</f>
        <v/>
      </c>
      <c r="B453" s="143">
        <f>+'LIQ 1'!C453</f>
        <v>0</v>
      </c>
      <c r="C453" s="144">
        <f>+'LIQ 1'!D453</f>
        <v/>
      </c>
      <c r="D453" s="143">
        <f>+'LIQ 1'!E453</f>
        <v>0</v>
      </c>
      <c r="E453" s="143">
        <f>+'LIQ 1'!F453</f>
        <v/>
      </c>
      <c r="F453" s="2">
        <f>ABS(IF(G452="D",IF(D453="D",F452+C453,-F452+C453),IF(D453="D",F452-C453,F452+C453)))</f>
        <v>155000</v>
      </c>
      <c r="G453" s="121" t="b">
        <f>IF(G452="D",IF(D453="D",IF((F452+C453)&gt;0,"D","H"),IF(D453="H",IF((F452-C453)&gt;0,"D","H"))),IF(D453="D",IF((F452-C453)&gt;0,"H","D"),IF(D453="H",IF((F452-C453)&gt;0,"H","H"))))</f>
        <v>0</v>
      </c>
      <c r="H453" s="122">
        <f>+IF(IF(E454="",$A$6-E453,E454-E453)=0,"",IF(E454="",$A$6-E453,E454-E453))</f>
        <v>44089</v>
      </c>
      <c r="I453" s="173">
        <f>+IF(D453="H",IF(E453&gt;A453,A453,E453),IF(E453&lt;A453,A453,E453))</f>
        <v/>
      </c>
      <c r="J453" t="str">
        <f>IF(I453="","",G453)</f>
        <v/>
      </c>
      <c r="K453" s="124"/>
      <c r="L453" s="136">
        <f>IF(H453="",0,(IF(G453="D",0,(F453*H453)/100)))</f>
        <v>68337950</v>
      </c>
      <c r="M453" s="136">
        <f>ROUND(IF(L453=0,(IF(H453="",0,((IF(E453&lt;$L$4,IF(ABS(F453)&lt;$N$2,0,ROUND(((ABS(F453)-$N$2)*H453)/100,2)),IF(ABS(F453)&lt;$N$4,0,ROUND(((ABS(F453)-$N$4)*H453)/100,2))))))),0),2)</f>
        <v>0</v>
      </c>
      <c r="N453" s="136">
        <f>ROUND(IF(H453="",0,((IF(L453=0,(IF(E453&lt;$L$4,IF(ABS(F453)&gt;$N$2,ROUND(($N$2*H453/100),2),ABS(F453)*H453/100),IF(ABS(F453)&gt;$N$4,ROUND(($N$4*H453/100),2),ABS(F453)*H453/100))),0)))),2)</f>
        <v>0</v>
      </c>
      <c r="O453" s="137"/>
      <c r="P453" s="136">
        <f>IF(J453="D",IF(H453="",0,F453),0)</f>
        <v>0</v>
      </c>
      <c r="Q453" s="137"/>
    </row>
    <row r="454" spans="1:17" customHeight="1" ht="13.2">
      <c r="A454" s="143">
        <f>+'LIQ 1'!B454</f>
        <v/>
      </c>
      <c r="B454" s="143">
        <f>+'LIQ 1'!C454</f>
        <v>0</v>
      </c>
      <c r="C454" s="144">
        <f>+'LIQ 1'!D454</f>
        <v/>
      </c>
      <c r="D454" s="143">
        <f>+'LIQ 1'!E454</f>
        <v>0</v>
      </c>
      <c r="E454" s="143">
        <f>+'LIQ 1'!F454</f>
        <v/>
      </c>
      <c r="F454" s="2">
        <f>ABS(IF(G453="D",IF(D454="D",F453+C454,-F453+C454),IF(D454="D",F453-C454,F453+C454)))</f>
        <v>155000</v>
      </c>
      <c r="G454" s="121" t="b">
        <f>IF(G453="D",IF(D454="D",IF((F453+C454)&gt;0,"D","H"),IF(D454="H",IF((F453-C454)&gt;0,"D","H"))),IF(D454="D",IF((F453-C454)&gt;0,"H","D"),IF(D454="H",IF((F453-C454)&gt;0,"H","H"))))</f>
        <v>0</v>
      </c>
      <c r="H454" s="122">
        <f>+IF(IF(E455="",$A$6-E454,E455-E454)=0,"",IF(E455="",$A$6-E454,E455-E454))</f>
        <v>44089</v>
      </c>
      <c r="I454" s="173">
        <f>+IF(D454="H",IF(E454&gt;A454,A454,E454),IF(E454&lt;A454,A454,E454))</f>
        <v/>
      </c>
      <c r="J454" t="str">
        <f>IF(I454="","",G454)</f>
        <v/>
      </c>
      <c r="K454" s="124"/>
      <c r="L454" s="136">
        <f>IF(H454="",0,(IF(G454="D",0,(F454*H454)/100)))</f>
        <v>68337950</v>
      </c>
      <c r="M454" s="136">
        <f>ROUND(IF(L454=0,(IF(H454="",0,((IF(E454&lt;$L$4,IF(ABS(F454)&lt;$N$2,0,ROUND(((ABS(F454)-$N$2)*H454)/100,2)),IF(ABS(F454)&lt;$N$4,0,ROUND(((ABS(F454)-$N$4)*H454)/100,2))))))),0),2)</f>
        <v>0</v>
      </c>
      <c r="N454" s="136">
        <f>ROUND(IF(H454="",0,((IF(L454=0,(IF(E454&lt;$L$4,IF(ABS(F454)&gt;$N$2,ROUND(($N$2*H454/100),2),ABS(F454)*H454/100),IF(ABS(F454)&gt;$N$4,ROUND(($N$4*H454/100),2),ABS(F454)*H454/100))),0)))),2)</f>
        <v>0</v>
      </c>
      <c r="O454" s="137"/>
      <c r="P454" s="136">
        <f>IF(J454="D",IF(H454="",0,F454),0)</f>
        <v>0</v>
      </c>
      <c r="Q454" s="137"/>
    </row>
    <row r="455" spans="1:17" customHeight="1" ht="13.2">
      <c r="A455" s="143">
        <f>+'LIQ 1'!B455</f>
        <v/>
      </c>
      <c r="B455" s="143">
        <f>+'LIQ 1'!C455</f>
        <v>0</v>
      </c>
      <c r="C455" s="144">
        <f>+'LIQ 1'!D455</f>
        <v/>
      </c>
      <c r="D455" s="143">
        <f>+'LIQ 1'!E455</f>
        <v>0</v>
      </c>
      <c r="E455" s="143">
        <f>+'LIQ 1'!F455</f>
        <v/>
      </c>
      <c r="F455" s="2">
        <f>ABS(IF(G454="D",IF(D455="D",F454+C455,-F454+C455),IF(D455="D",F454-C455,F454+C455)))</f>
        <v>155000</v>
      </c>
      <c r="G455" s="121" t="b">
        <f>IF(G454="D",IF(D455="D",IF((F454+C455)&gt;0,"D","H"),IF(D455="H",IF((F454-C455)&gt;0,"D","H"))),IF(D455="D",IF((F454-C455)&gt;0,"H","D"),IF(D455="H",IF((F454-C455)&gt;0,"H","H"))))</f>
        <v>0</v>
      </c>
      <c r="H455" s="122">
        <f>+IF(IF(E456="",$A$6-E455,E456-E455)=0,"",IF(E456="",$A$6-E455,E456-E455))</f>
        <v>44089</v>
      </c>
      <c r="I455" s="173">
        <f>+IF(D455="H",IF(E455&gt;A455,A455,E455),IF(E455&lt;A455,A455,E455))</f>
        <v/>
      </c>
      <c r="J455" t="str">
        <f>IF(I455="","",G455)</f>
        <v/>
      </c>
      <c r="K455" s="124"/>
      <c r="L455" s="136">
        <f>IF(H455="",0,(IF(G455="D",0,(F455*H455)/100)))</f>
        <v>68337950</v>
      </c>
      <c r="M455" s="136">
        <f>ROUND(IF(L455=0,(IF(H455="",0,((IF(E455&lt;$L$4,IF(ABS(F455)&lt;$N$2,0,ROUND(((ABS(F455)-$N$2)*H455)/100,2)),IF(ABS(F455)&lt;$N$4,0,ROUND(((ABS(F455)-$N$4)*H455)/100,2))))))),0),2)</f>
        <v>0</v>
      </c>
      <c r="N455" s="136">
        <f>ROUND(IF(H455="",0,((IF(L455=0,(IF(E455&lt;$L$4,IF(ABS(F455)&gt;$N$2,ROUND(($N$2*H455/100),2),ABS(F455)*H455/100),IF(ABS(F455)&gt;$N$4,ROUND(($N$4*H455/100),2),ABS(F455)*H455/100))),0)))),2)</f>
        <v>0</v>
      </c>
      <c r="O455" s="137"/>
      <c r="P455" s="136">
        <f>IF(J455="D",IF(H455="",0,F455),0)</f>
        <v>0</v>
      </c>
      <c r="Q455" s="137"/>
    </row>
    <row r="456" spans="1:17" customHeight="1" ht="13.2">
      <c r="A456" s="143">
        <f>+'LIQ 1'!B456</f>
        <v/>
      </c>
      <c r="B456" s="143">
        <f>+'LIQ 1'!C456</f>
        <v>0</v>
      </c>
      <c r="C456" s="144">
        <f>+'LIQ 1'!D456</f>
        <v/>
      </c>
      <c r="D456" s="143">
        <f>+'LIQ 1'!E456</f>
        <v>0</v>
      </c>
      <c r="E456" s="143">
        <f>+'LIQ 1'!F456</f>
        <v/>
      </c>
      <c r="F456" s="2">
        <f>ABS(IF(G455="D",IF(D456="D",F455+C456,-F455+C456),IF(D456="D",F455-C456,F455+C456)))</f>
        <v>155000</v>
      </c>
      <c r="G456" s="121" t="b">
        <f>IF(G455="D",IF(D456="D",IF((F455+C456)&gt;0,"D","H"),IF(D456="H",IF((F455-C456)&gt;0,"D","H"))),IF(D456="D",IF((F455-C456)&gt;0,"H","D"),IF(D456="H",IF((F455-C456)&gt;0,"H","H"))))</f>
        <v>0</v>
      </c>
      <c r="H456" s="122">
        <f>+IF(IF(E457="",$A$6-E456,E457-E456)=0,"",IF(E457="",$A$6-E456,E457-E456))</f>
        <v>44089</v>
      </c>
      <c r="I456" s="173">
        <f>+IF(D456="H",IF(E456&gt;A456,A456,E456),IF(E456&lt;A456,A456,E456))</f>
        <v/>
      </c>
      <c r="J456" t="str">
        <f>IF(I456="","",G456)</f>
        <v/>
      </c>
      <c r="K456" s="124"/>
      <c r="L456" s="136">
        <f>IF(H456="",0,(IF(G456="D",0,(F456*H456)/100)))</f>
        <v>68337950</v>
      </c>
      <c r="M456" s="136">
        <f>ROUND(IF(L456=0,(IF(H456="",0,((IF(E456&lt;$L$4,IF(ABS(F456)&lt;$N$2,0,ROUND(((ABS(F456)-$N$2)*H456)/100,2)),IF(ABS(F456)&lt;$N$4,0,ROUND(((ABS(F456)-$N$4)*H456)/100,2))))))),0),2)</f>
        <v>0</v>
      </c>
      <c r="N456" s="136">
        <f>ROUND(IF(H456="",0,((IF(L456=0,(IF(E456&lt;$L$4,IF(ABS(F456)&gt;$N$2,ROUND(($N$2*H456/100),2),ABS(F456)*H456/100),IF(ABS(F456)&gt;$N$4,ROUND(($N$4*H456/100),2),ABS(F456)*H456/100))),0)))),2)</f>
        <v>0</v>
      </c>
      <c r="O456" s="137"/>
      <c r="P456" s="136">
        <f>IF(J456="D",IF(H456="",0,F456),0)</f>
        <v>0</v>
      </c>
      <c r="Q456" s="137"/>
    </row>
    <row r="457" spans="1:17" customHeight="1" ht="13.2">
      <c r="A457" s="143">
        <f>+'LIQ 1'!B457</f>
        <v/>
      </c>
      <c r="B457" s="143">
        <f>+'LIQ 1'!C457</f>
        <v>0</v>
      </c>
      <c r="C457" s="144">
        <f>+'LIQ 1'!D457</f>
        <v/>
      </c>
      <c r="D457" s="143">
        <f>+'LIQ 1'!E457</f>
        <v>0</v>
      </c>
      <c r="E457" s="143">
        <f>+'LIQ 1'!F457</f>
        <v/>
      </c>
      <c r="F457" s="2">
        <f>ABS(IF(G456="D",IF(D457="D",F456+C457,-F456+C457),IF(D457="D",F456-C457,F456+C457)))</f>
        <v>155000</v>
      </c>
      <c r="G457" s="121" t="b">
        <f>IF(G456="D",IF(D457="D",IF((F456+C457)&gt;0,"D","H"),IF(D457="H",IF((F456-C457)&gt;0,"D","H"))),IF(D457="D",IF((F456-C457)&gt;0,"H","D"),IF(D457="H",IF((F456-C457)&gt;0,"H","H"))))</f>
        <v>0</v>
      </c>
      <c r="H457" s="122">
        <f>+IF(IF(E458="",$A$6-E457,E458-E457)=0,"",IF(E458="",$A$6-E457,E458-E457))</f>
        <v>44089</v>
      </c>
      <c r="I457" s="173">
        <f>+IF(D457="H",IF(E457&gt;A457,A457,E457),IF(E457&lt;A457,A457,E457))</f>
        <v/>
      </c>
      <c r="J457" t="str">
        <f>IF(I457="","",G457)</f>
        <v/>
      </c>
      <c r="K457" s="124"/>
      <c r="L457" s="136">
        <f>IF(H457="",0,(IF(G457="D",0,(F457*H457)/100)))</f>
        <v>68337950</v>
      </c>
      <c r="M457" s="136">
        <f>ROUND(IF(L457=0,(IF(H457="",0,((IF(E457&lt;$L$4,IF(ABS(F457)&lt;$N$2,0,ROUND(((ABS(F457)-$N$2)*H457)/100,2)),IF(ABS(F457)&lt;$N$4,0,ROUND(((ABS(F457)-$N$4)*H457)/100,2))))))),0),2)</f>
        <v>0</v>
      </c>
      <c r="N457" s="136">
        <f>ROUND(IF(H457="",0,((IF(L457=0,(IF(E457&lt;$L$4,IF(ABS(F457)&gt;$N$2,ROUND(($N$2*H457/100),2),ABS(F457)*H457/100),IF(ABS(F457)&gt;$N$4,ROUND(($N$4*H457/100),2),ABS(F457)*H457/100))),0)))),2)</f>
        <v>0</v>
      </c>
      <c r="O457" s="137"/>
      <c r="P457" s="136">
        <f>IF(J457="D",IF(H457="",0,F457),0)</f>
        <v>0</v>
      </c>
      <c r="Q457" s="137"/>
    </row>
    <row r="458" spans="1:17" customHeight="1" ht="13.2">
      <c r="A458" s="143">
        <f>+'LIQ 1'!B458</f>
        <v/>
      </c>
      <c r="B458" s="143">
        <f>+'LIQ 1'!C458</f>
        <v>0</v>
      </c>
      <c r="C458" s="144">
        <f>+'LIQ 1'!D458</f>
        <v/>
      </c>
      <c r="D458" s="143">
        <f>+'LIQ 1'!E458</f>
        <v>0</v>
      </c>
      <c r="E458" s="143">
        <f>+'LIQ 1'!F458</f>
        <v/>
      </c>
      <c r="F458" s="2">
        <f>ABS(IF(G457="D",IF(D458="D",F457+C458,-F457+C458),IF(D458="D",F457-C458,F457+C458)))</f>
        <v>155000</v>
      </c>
      <c r="G458" s="121" t="b">
        <f>IF(G457="D",IF(D458="D",IF((F457+C458)&gt;0,"D","H"),IF(D458="H",IF((F457-C458)&gt;0,"D","H"))),IF(D458="D",IF((F457-C458)&gt;0,"H","D"),IF(D458="H",IF((F457-C458)&gt;0,"H","H"))))</f>
        <v>0</v>
      </c>
      <c r="H458" s="122">
        <f>+IF(IF(E459="",$A$6-E458,E459-E458)=0,"",IF(E459="",$A$6-E458,E459-E458))</f>
        <v>44089</v>
      </c>
      <c r="I458" s="173">
        <f>+IF(D458="H",IF(E458&gt;A458,A458,E458),IF(E458&lt;A458,A458,E458))</f>
        <v/>
      </c>
      <c r="J458" t="str">
        <f>IF(I458="","",G458)</f>
        <v/>
      </c>
      <c r="K458" s="124"/>
      <c r="L458" s="136">
        <f>IF(H458="",0,(IF(G458="D",0,(F458*H458)/100)))</f>
        <v>68337950</v>
      </c>
      <c r="M458" s="136">
        <f>ROUND(IF(L458=0,(IF(H458="",0,((IF(E458&lt;$L$4,IF(ABS(F458)&lt;$N$2,0,ROUND(((ABS(F458)-$N$2)*H458)/100,2)),IF(ABS(F458)&lt;$N$4,0,ROUND(((ABS(F458)-$N$4)*H458)/100,2))))))),0),2)</f>
        <v>0</v>
      </c>
      <c r="N458" s="136">
        <f>ROUND(IF(H458="",0,((IF(L458=0,(IF(E458&lt;$L$4,IF(ABS(F458)&gt;$N$2,ROUND(($N$2*H458/100),2),ABS(F458)*H458/100),IF(ABS(F458)&gt;$N$4,ROUND(($N$4*H458/100),2),ABS(F458)*H458/100))),0)))),2)</f>
        <v>0</v>
      </c>
      <c r="O458" s="137"/>
      <c r="P458" s="136">
        <f>IF(J458="D",IF(H458="",0,F458),0)</f>
        <v>0</v>
      </c>
      <c r="Q458" s="137"/>
    </row>
    <row r="459" spans="1:17" customHeight="1" ht="13.2">
      <c r="A459" s="143">
        <f>+'LIQ 1'!B459</f>
        <v/>
      </c>
      <c r="B459" s="143">
        <f>+'LIQ 1'!C459</f>
        <v>0</v>
      </c>
      <c r="C459" s="144">
        <f>+'LIQ 1'!D459</f>
        <v/>
      </c>
      <c r="D459" s="143">
        <f>+'LIQ 1'!E459</f>
        <v>0</v>
      </c>
      <c r="E459" s="143">
        <f>+'LIQ 1'!F459</f>
        <v/>
      </c>
      <c r="F459" s="2">
        <f>ABS(IF(G458="D",IF(D459="D",F458+C459,-F458+C459),IF(D459="D",F458-C459,F458+C459)))</f>
        <v>155000</v>
      </c>
      <c r="G459" s="121" t="b">
        <f>IF(G458="D",IF(D459="D",IF((F458+C459)&gt;0,"D","H"),IF(D459="H",IF((F458-C459)&gt;0,"D","H"))),IF(D459="D",IF((F458-C459)&gt;0,"H","D"),IF(D459="H",IF((F458-C459)&gt;0,"H","H"))))</f>
        <v>0</v>
      </c>
      <c r="H459" s="122">
        <f>+IF(IF(E460="",$A$6-E459,E460-E459)=0,"",IF(E460="",$A$6-E459,E460-E459))</f>
        <v>44089</v>
      </c>
      <c r="I459" s="173">
        <f>+IF(D459="H",IF(E459&gt;A459,A459,E459),IF(E459&lt;A459,A459,E459))</f>
        <v/>
      </c>
      <c r="J459" t="str">
        <f>IF(I459="","",G459)</f>
        <v/>
      </c>
      <c r="K459" s="124"/>
      <c r="L459" s="136">
        <f>IF(H459="",0,(IF(G459="D",0,(F459*H459)/100)))</f>
        <v>68337950</v>
      </c>
      <c r="M459" s="136">
        <f>ROUND(IF(L459=0,(IF(H459="",0,((IF(E459&lt;$L$4,IF(ABS(F459)&lt;$N$2,0,ROUND(((ABS(F459)-$N$2)*H459)/100,2)),IF(ABS(F459)&lt;$N$4,0,ROUND(((ABS(F459)-$N$4)*H459)/100,2))))))),0),2)</f>
        <v>0</v>
      </c>
      <c r="N459" s="136">
        <f>ROUND(IF(H459="",0,((IF(L459=0,(IF(E459&lt;$L$4,IF(ABS(F459)&gt;$N$2,ROUND(($N$2*H459/100),2),ABS(F459)*H459/100),IF(ABS(F459)&gt;$N$4,ROUND(($N$4*H459/100),2),ABS(F459)*H459/100))),0)))),2)</f>
        <v>0</v>
      </c>
      <c r="O459" s="137"/>
      <c r="P459" s="136">
        <f>IF(J459="D",IF(H459="",0,F459),0)</f>
        <v>0</v>
      </c>
      <c r="Q459" s="137"/>
    </row>
    <row r="460" spans="1:17" customHeight="1" ht="13.2">
      <c r="A460" s="143">
        <f>+'LIQ 1'!B460</f>
        <v/>
      </c>
      <c r="B460" s="143">
        <f>+'LIQ 1'!C460</f>
        <v>0</v>
      </c>
      <c r="C460" s="144">
        <f>+'LIQ 1'!D460</f>
        <v/>
      </c>
      <c r="D460" s="143">
        <f>+'LIQ 1'!E460</f>
        <v>0</v>
      </c>
      <c r="E460" s="143">
        <f>+'LIQ 1'!F460</f>
        <v/>
      </c>
      <c r="F460" s="2">
        <f>ABS(IF(G459="D",IF(D460="D",F459+C460,-F459+C460),IF(D460="D",F459-C460,F459+C460)))</f>
        <v>155000</v>
      </c>
      <c r="G460" s="121" t="b">
        <f>IF(G459="D",IF(D460="D",IF((F459+C460)&gt;0,"D","H"),IF(D460="H",IF((F459-C460)&gt;0,"D","H"))),IF(D460="D",IF((F459-C460)&gt;0,"H","D"),IF(D460="H",IF((F459-C460)&gt;0,"H","H"))))</f>
        <v>0</v>
      </c>
      <c r="H460" s="122">
        <f>+IF(IF(E461="",$A$6-E460,E461-E460)=0,"",IF(E461="",$A$6-E460,E461-E460))</f>
        <v>44089</v>
      </c>
      <c r="I460" s="173">
        <f>+IF(D460="H",IF(E460&gt;A460,A460,E460),IF(E460&lt;A460,A460,E460))</f>
        <v/>
      </c>
      <c r="J460" t="str">
        <f>IF(I460="","",G460)</f>
        <v/>
      </c>
      <c r="K460" s="124"/>
      <c r="L460" s="136">
        <f>IF(H460="",0,(IF(G460="D",0,(F460*H460)/100)))</f>
        <v>68337950</v>
      </c>
      <c r="M460" s="136">
        <f>ROUND(IF(L460=0,(IF(H460="",0,((IF(E460&lt;$L$4,IF(ABS(F460)&lt;$N$2,0,ROUND(((ABS(F460)-$N$2)*H460)/100,2)),IF(ABS(F460)&lt;$N$4,0,ROUND(((ABS(F460)-$N$4)*H460)/100,2))))))),0),2)</f>
        <v>0</v>
      </c>
      <c r="N460" s="136">
        <f>ROUND(IF(H460="",0,((IF(L460=0,(IF(E460&lt;$L$4,IF(ABS(F460)&gt;$N$2,ROUND(($N$2*H460/100),2),ABS(F460)*H460/100),IF(ABS(F460)&gt;$N$4,ROUND(($N$4*H460/100),2),ABS(F460)*H460/100))),0)))),2)</f>
        <v>0</v>
      </c>
      <c r="O460" s="137"/>
      <c r="P460" s="136">
        <f>IF(J460="D",IF(H460="",0,F460),0)</f>
        <v>0</v>
      </c>
      <c r="Q460" s="137"/>
    </row>
    <row r="461" spans="1:17" customHeight="1" ht="13.2">
      <c r="A461" s="143">
        <f>+'LIQ 1'!B461</f>
        <v/>
      </c>
      <c r="B461" s="143">
        <f>+'LIQ 1'!C461</f>
        <v>0</v>
      </c>
      <c r="C461" s="144">
        <f>+'LIQ 1'!D461</f>
        <v/>
      </c>
      <c r="D461" s="143">
        <f>+'LIQ 1'!E461</f>
        <v>0</v>
      </c>
      <c r="E461" s="143">
        <f>+'LIQ 1'!F461</f>
        <v/>
      </c>
      <c r="F461" s="2">
        <f>ABS(IF(G460="D",IF(D461="D",F460+C461,-F460+C461),IF(D461="D",F460-C461,F460+C461)))</f>
        <v>155000</v>
      </c>
      <c r="G461" s="121" t="b">
        <f>IF(G460="D",IF(D461="D",IF((F460+C461)&gt;0,"D","H"),IF(D461="H",IF((F460-C461)&gt;0,"D","H"))),IF(D461="D",IF((F460-C461)&gt;0,"H","D"),IF(D461="H",IF((F460-C461)&gt;0,"H","H"))))</f>
        <v>0</v>
      </c>
      <c r="H461" s="122">
        <f>+IF(IF(E462="",$A$6-E461,E462-E461)=0,"",IF(E462="",$A$6-E461,E462-E461))</f>
        <v>44089</v>
      </c>
      <c r="I461" s="173">
        <f>+IF(D461="H",IF(E461&gt;A461,A461,E461),IF(E461&lt;A461,A461,E461))</f>
        <v/>
      </c>
      <c r="J461" t="str">
        <f>IF(I461="","",G461)</f>
        <v/>
      </c>
      <c r="K461" s="124"/>
      <c r="L461" s="136">
        <f>IF(H461="",0,(IF(G461="D",0,(F461*H461)/100)))</f>
        <v>68337950</v>
      </c>
      <c r="M461" s="136">
        <f>ROUND(IF(L461=0,(IF(H461="",0,((IF(E461&lt;$L$4,IF(ABS(F461)&lt;$N$2,0,ROUND(((ABS(F461)-$N$2)*H461)/100,2)),IF(ABS(F461)&lt;$N$4,0,ROUND(((ABS(F461)-$N$4)*H461)/100,2))))))),0),2)</f>
        <v>0</v>
      </c>
      <c r="N461" s="136">
        <f>ROUND(IF(H461="",0,((IF(L461=0,(IF(E461&lt;$L$4,IF(ABS(F461)&gt;$N$2,ROUND(($N$2*H461/100),2),ABS(F461)*H461/100),IF(ABS(F461)&gt;$N$4,ROUND(($N$4*H461/100),2),ABS(F461)*H461/100))),0)))),2)</f>
        <v>0</v>
      </c>
      <c r="O461" s="137"/>
      <c r="P461" s="136">
        <f>IF(J461="D",IF(H461="",0,F461),0)</f>
        <v>0</v>
      </c>
      <c r="Q461" s="137"/>
    </row>
    <row r="462" spans="1:17" customHeight="1" ht="13.2">
      <c r="A462" s="143">
        <f>+'LIQ 1'!B462</f>
        <v/>
      </c>
      <c r="B462" s="143">
        <f>+'LIQ 1'!C462</f>
        <v>0</v>
      </c>
      <c r="C462" s="144">
        <f>+'LIQ 1'!D462</f>
        <v/>
      </c>
      <c r="D462" s="143">
        <f>+'LIQ 1'!E462</f>
        <v>0</v>
      </c>
      <c r="E462" s="143">
        <f>+'LIQ 1'!F462</f>
        <v/>
      </c>
      <c r="F462" s="2">
        <f>ABS(IF(G461="D",IF(D462="D",F461+C462,-F461+C462),IF(D462="D",F461-C462,F461+C462)))</f>
        <v>155000</v>
      </c>
      <c r="G462" s="121" t="b">
        <f>IF(G461="D",IF(D462="D",IF((F461+C462)&gt;0,"D","H"),IF(D462="H",IF((F461-C462)&gt;0,"D","H"))),IF(D462="D",IF((F461-C462)&gt;0,"H","D"),IF(D462="H",IF((F461-C462)&gt;0,"H","H"))))</f>
        <v>0</v>
      </c>
      <c r="H462" s="122">
        <f>+IF(IF(E463="",$A$6-E462,E463-E462)=0,"",IF(E463="",$A$6-E462,E463-E462))</f>
        <v>44089</v>
      </c>
      <c r="I462" s="173">
        <f>+IF(D462="H",IF(E462&gt;A462,A462,E462),IF(E462&lt;A462,A462,E462))</f>
        <v/>
      </c>
      <c r="J462" t="str">
        <f>IF(I462="","",G462)</f>
        <v/>
      </c>
      <c r="K462" s="124"/>
      <c r="L462" s="136">
        <f>IF(H462="",0,(IF(G462="D",0,(F462*H462)/100)))</f>
        <v>68337950</v>
      </c>
      <c r="M462" s="136">
        <f>ROUND(IF(L462=0,(IF(H462="",0,((IF(E462&lt;$L$4,IF(ABS(F462)&lt;$N$2,0,ROUND(((ABS(F462)-$N$2)*H462)/100,2)),IF(ABS(F462)&lt;$N$4,0,ROUND(((ABS(F462)-$N$4)*H462)/100,2))))))),0),2)</f>
        <v>0</v>
      </c>
      <c r="N462" s="136">
        <f>ROUND(IF(H462="",0,((IF(L462=0,(IF(E462&lt;$L$4,IF(ABS(F462)&gt;$N$2,ROUND(($N$2*H462/100),2),ABS(F462)*H462/100),IF(ABS(F462)&gt;$N$4,ROUND(($N$4*H462/100),2),ABS(F462)*H462/100))),0)))),2)</f>
        <v>0</v>
      </c>
      <c r="O462" s="137"/>
      <c r="P462" s="136">
        <f>IF(J462="D",IF(H462="",0,F462),0)</f>
        <v>0</v>
      </c>
      <c r="Q462" s="137"/>
    </row>
    <row r="463" spans="1:17" customHeight="1" ht="13.2">
      <c r="A463" s="143">
        <f>+'LIQ 1'!B463</f>
        <v/>
      </c>
      <c r="B463" s="143">
        <f>+'LIQ 1'!C463</f>
        <v>0</v>
      </c>
      <c r="C463" s="144">
        <f>+'LIQ 1'!D463</f>
        <v/>
      </c>
      <c r="D463" s="143">
        <f>+'LIQ 1'!E463</f>
        <v>0</v>
      </c>
      <c r="E463" s="143">
        <f>+'LIQ 1'!F463</f>
        <v/>
      </c>
      <c r="F463" s="2">
        <f>ABS(IF(G462="D",IF(D463="D",F462+C463,-F462+C463),IF(D463="D",F462-C463,F462+C463)))</f>
        <v>155000</v>
      </c>
      <c r="G463" s="121" t="b">
        <f>IF(G462="D",IF(D463="D",IF((F462+C463)&gt;0,"D","H"),IF(D463="H",IF((F462-C463)&gt;0,"D","H"))),IF(D463="D",IF((F462-C463)&gt;0,"H","D"),IF(D463="H",IF((F462-C463)&gt;0,"H","H"))))</f>
        <v>0</v>
      </c>
      <c r="H463" s="122">
        <f>+IF(IF(E464="",$A$6-E463,E464-E463)=0,"",IF(E464="",$A$6-E463,E464-E463))</f>
        <v>44089</v>
      </c>
      <c r="I463" s="173">
        <f>+IF(D463="H",IF(E463&gt;A463,A463,E463),IF(E463&lt;A463,A463,E463))</f>
        <v/>
      </c>
      <c r="J463" t="str">
        <f>IF(I463="","",G463)</f>
        <v/>
      </c>
      <c r="K463" s="124"/>
      <c r="L463" s="136">
        <f>IF(H463="",0,(IF(G463="D",0,(F463*H463)/100)))</f>
        <v>68337950</v>
      </c>
      <c r="M463" s="136">
        <f>ROUND(IF(L463=0,(IF(H463="",0,((IF(E463&lt;$L$4,IF(ABS(F463)&lt;$N$2,0,ROUND(((ABS(F463)-$N$2)*H463)/100,2)),IF(ABS(F463)&lt;$N$4,0,ROUND(((ABS(F463)-$N$4)*H463)/100,2))))))),0),2)</f>
        <v>0</v>
      </c>
      <c r="N463" s="136">
        <f>ROUND(IF(H463="",0,((IF(L463=0,(IF(E463&lt;$L$4,IF(ABS(F463)&gt;$N$2,ROUND(($N$2*H463/100),2),ABS(F463)*H463/100),IF(ABS(F463)&gt;$N$4,ROUND(($N$4*H463/100),2),ABS(F463)*H463/100))),0)))),2)</f>
        <v>0</v>
      </c>
      <c r="O463" s="137"/>
      <c r="P463" s="136">
        <f>IF(J463="D",IF(H463="",0,F463),0)</f>
        <v>0</v>
      </c>
      <c r="Q463" s="137"/>
    </row>
    <row r="464" spans="1:17" customHeight="1" ht="13.2">
      <c r="A464" s="143">
        <f>+'LIQ 1'!B464</f>
        <v/>
      </c>
      <c r="B464" s="143">
        <f>+'LIQ 1'!C464</f>
        <v>0</v>
      </c>
      <c r="C464" s="144">
        <f>+'LIQ 1'!D464</f>
        <v/>
      </c>
      <c r="D464" s="143">
        <f>+'LIQ 1'!E464</f>
        <v>0</v>
      </c>
      <c r="E464" s="143">
        <f>+'LIQ 1'!F464</f>
        <v/>
      </c>
      <c r="F464" s="2">
        <f>ABS(IF(G463="D",IF(D464="D",F463+C464,-F463+C464),IF(D464="D",F463-C464,F463+C464)))</f>
        <v>155000</v>
      </c>
      <c r="G464" s="121" t="b">
        <f>IF(G463="D",IF(D464="D",IF((F463+C464)&gt;0,"D","H"),IF(D464="H",IF((F463-C464)&gt;0,"D","H"))),IF(D464="D",IF((F463-C464)&gt;0,"H","D"),IF(D464="H",IF((F463-C464)&gt;0,"H","H"))))</f>
        <v>0</v>
      </c>
      <c r="H464" s="122">
        <f>+IF(IF(E465="",$A$6-E464,E465-E464)=0,"",IF(E465="",$A$6-E464,E465-E464))</f>
        <v>44089</v>
      </c>
      <c r="I464" s="173">
        <f>+IF(D464="H",IF(E464&gt;A464,A464,E464),IF(E464&lt;A464,A464,E464))</f>
        <v/>
      </c>
      <c r="J464" t="str">
        <f>IF(I464="","",G464)</f>
        <v/>
      </c>
      <c r="K464" s="124"/>
      <c r="L464" s="136">
        <f>IF(H464="",0,(IF(G464="D",0,(F464*H464)/100)))</f>
        <v>68337950</v>
      </c>
      <c r="M464" s="136">
        <f>ROUND(IF(L464=0,(IF(H464="",0,((IF(E464&lt;$L$4,IF(ABS(F464)&lt;$N$2,0,ROUND(((ABS(F464)-$N$2)*H464)/100,2)),IF(ABS(F464)&lt;$N$4,0,ROUND(((ABS(F464)-$N$4)*H464)/100,2))))))),0),2)</f>
        <v>0</v>
      </c>
      <c r="N464" s="136">
        <f>ROUND(IF(H464="",0,((IF(L464=0,(IF(E464&lt;$L$4,IF(ABS(F464)&gt;$N$2,ROUND(($N$2*H464/100),2),ABS(F464)*H464/100),IF(ABS(F464)&gt;$N$4,ROUND(($N$4*H464/100),2),ABS(F464)*H464/100))),0)))),2)</f>
        <v>0</v>
      </c>
      <c r="O464" s="137"/>
      <c r="P464" s="136">
        <f>IF(J464="D",IF(H464="",0,F464),0)</f>
        <v>0</v>
      </c>
      <c r="Q464" s="137"/>
    </row>
    <row r="465" spans="1:17" customHeight="1" ht="13.2">
      <c r="A465" s="143">
        <f>+'LIQ 1'!B465</f>
        <v/>
      </c>
      <c r="B465" s="143">
        <f>+'LIQ 1'!C465</f>
        <v>0</v>
      </c>
      <c r="C465" s="144">
        <f>+'LIQ 1'!D465</f>
        <v/>
      </c>
      <c r="D465" s="143">
        <f>+'LIQ 1'!E465</f>
        <v>0</v>
      </c>
      <c r="E465" s="143">
        <f>+'LIQ 1'!F465</f>
        <v/>
      </c>
      <c r="F465" s="2">
        <f>ABS(IF(G464="D",IF(D465="D",F464+C465,-F464+C465),IF(D465="D",F464-C465,F464+C465)))</f>
        <v>155000</v>
      </c>
      <c r="G465" s="121" t="b">
        <f>IF(G464="D",IF(D465="D",IF((F464+C465)&gt;0,"D","H"),IF(D465="H",IF((F464-C465)&gt;0,"D","H"))),IF(D465="D",IF((F464-C465)&gt;0,"H","D"),IF(D465="H",IF((F464-C465)&gt;0,"H","H"))))</f>
        <v>0</v>
      </c>
      <c r="H465" s="122">
        <f>+IF(IF(E466="",$A$6-E465,E466-E465)=0,"",IF(E466="",$A$6-E465,E466-E465))</f>
        <v>44089</v>
      </c>
      <c r="I465" s="173">
        <f>+IF(D465="H",IF(E465&gt;A465,A465,E465),IF(E465&lt;A465,A465,E465))</f>
        <v/>
      </c>
      <c r="J465" t="str">
        <f>IF(I465="","",G465)</f>
        <v/>
      </c>
      <c r="K465" s="124"/>
      <c r="L465" s="136">
        <f>IF(H465="",0,(IF(G465="D",0,(F465*H465)/100)))</f>
        <v>68337950</v>
      </c>
      <c r="M465" s="136">
        <f>ROUND(IF(L465=0,(IF(H465="",0,((IF(E465&lt;$L$4,IF(ABS(F465)&lt;$N$2,0,ROUND(((ABS(F465)-$N$2)*H465)/100,2)),IF(ABS(F465)&lt;$N$4,0,ROUND(((ABS(F465)-$N$4)*H465)/100,2))))))),0),2)</f>
        <v>0</v>
      </c>
      <c r="N465" s="136">
        <f>ROUND(IF(H465="",0,((IF(L465=0,(IF(E465&lt;$L$4,IF(ABS(F465)&gt;$N$2,ROUND(($N$2*H465/100),2),ABS(F465)*H465/100),IF(ABS(F465)&gt;$N$4,ROUND(($N$4*H465/100),2),ABS(F465)*H465/100))),0)))),2)</f>
        <v>0</v>
      </c>
      <c r="O465" s="137"/>
      <c r="P465" s="136">
        <f>IF(J465="D",IF(H465="",0,F465),0)</f>
        <v>0</v>
      </c>
      <c r="Q465" s="137"/>
    </row>
    <row r="466" spans="1:17" customHeight="1" ht="13.2">
      <c r="A466" s="143">
        <f>+'LIQ 1'!B466</f>
        <v/>
      </c>
      <c r="B466" s="143">
        <f>+'LIQ 1'!C466</f>
        <v>0</v>
      </c>
      <c r="C466" s="144">
        <f>+'LIQ 1'!D466</f>
        <v/>
      </c>
      <c r="D466" s="143">
        <f>+'LIQ 1'!E466</f>
        <v>0</v>
      </c>
      <c r="E466" s="143">
        <f>+'LIQ 1'!F466</f>
        <v/>
      </c>
      <c r="F466" s="2">
        <f>ABS(IF(G465="D",IF(D466="D",F465+C466,-F465+C466),IF(D466="D",F465-C466,F465+C466)))</f>
        <v>155000</v>
      </c>
      <c r="G466" s="121" t="b">
        <f>IF(G465="D",IF(D466="D",IF((F465+C466)&gt;0,"D","H"),IF(D466="H",IF((F465-C466)&gt;0,"D","H"))),IF(D466="D",IF((F465-C466)&gt;0,"H","D"),IF(D466="H",IF((F465-C466)&gt;0,"H","H"))))</f>
        <v>0</v>
      </c>
      <c r="H466" s="122">
        <f>+IF(IF(E467="",$A$6-E466,E467-E466)=0,"",IF(E467="",$A$6-E466,E467-E466))</f>
        <v>44089</v>
      </c>
      <c r="I466" s="173">
        <f>+IF(D466="H",IF(E466&gt;A466,A466,E466),IF(E466&lt;A466,A466,E466))</f>
        <v/>
      </c>
      <c r="J466" t="str">
        <f>IF(I466="","",G466)</f>
        <v/>
      </c>
      <c r="K466" s="124"/>
      <c r="L466" s="136">
        <f>IF(H466="",0,(IF(G466="D",0,(F466*H466)/100)))</f>
        <v>68337950</v>
      </c>
      <c r="M466" s="136">
        <f>ROUND(IF(L466=0,(IF(H466="",0,((IF(E466&lt;$L$4,IF(ABS(F466)&lt;$N$2,0,ROUND(((ABS(F466)-$N$2)*H466)/100,2)),IF(ABS(F466)&lt;$N$4,0,ROUND(((ABS(F466)-$N$4)*H466)/100,2))))))),0),2)</f>
        <v>0</v>
      </c>
      <c r="N466" s="136">
        <f>ROUND(IF(H466="",0,((IF(L466=0,(IF(E466&lt;$L$4,IF(ABS(F466)&gt;$N$2,ROUND(($N$2*H466/100),2),ABS(F466)*H466/100),IF(ABS(F466)&gt;$N$4,ROUND(($N$4*H466/100),2),ABS(F466)*H466/100))),0)))),2)</f>
        <v>0</v>
      </c>
      <c r="O466" s="137"/>
      <c r="P466" s="136">
        <f>IF(J466="D",IF(H466="",0,F466),0)</f>
        <v>0</v>
      </c>
      <c r="Q466" s="137"/>
    </row>
    <row r="467" spans="1:17" customHeight="1" ht="13.2">
      <c r="A467" s="143">
        <f>+'LIQ 1'!B467</f>
        <v/>
      </c>
      <c r="B467" s="143">
        <f>+'LIQ 1'!C467</f>
        <v>0</v>
      </c>
      <c r="C467" s="144">
        <f>+'LIQ 1'!D467</f>
        <v/>
      </c>
      <c r="D467" s="143">
        <f>+'LIQ 1'!E467</f>
        <v>0</v>
      </c>
      <c r="E467" s="143">
        <f>+'LIQ 1'!F467</f>
        <v/>
      </c>
      <c r="F467" s="2">
        <f>ABS(IF(G466="D",IF(D467="D",F466+C467,-F466+C467),IF(D467="D",F466-C467,F466+C467)))</f>
        <v>155000</v>
      </c>
      <c r="G467" s="121" t="b">
        <f>IF(G466="D",IF(D467="D",IF((F466+C467)&gt;0,"D","H"),IF(D467="H",IF((F466-C467)&gt;0,"D","H"))),IF(D467="D",IF((F466-C467)&gt;0,"H","D"),IF(D467="H",IF((F466-C467)&gt;0,"H","H"))))</f>
        <v>0</v>
      </c>
      <c r="H467" s="122">
        <f>+IF(IF(E468="",$A$6-E467,E468-E467)=0,"",IF(E468="",$A$6-E467,E468-E467))</f>
        <v>44089</v>
      </c>
      <c r="I467" s="173">
        <f>+IF(D467="H",IF(E467&gt;A467,A467,E467),IF(E467&lt;A467,A467,E467))</f>
        <v/>
      </c>
      <c r="J467" t="str">
        <f>IF(I467="","",G467)</f>
        <v/>
      </c>
      <c r="K467" s="124"/>
      <c r="L467" s="136">
        <f>IF(H467="",0,(IF(G467="D",0,(F467*H467)/100)))</f>
        <v>68337950</v>
      </c>
      <c r="M467" s="136">
        <f>ROUND(IF(L467=0,(IF(H467="",0,((IF(E467&lt;$L$4,IF(ABS(F467)&lt;$N$2,0,ROUND(((ABS(F467)-$N$2)*H467)/100,2)),IF(ABS(F467)&lt;$N$4,0,ROUND(((ABS(F467)-$N$4)*H467)/100,2))))))),0),2)</f>
        <v>0</v>
      </c>
      <c r="N467" s="136">
        <f>ROUND(IF(H467="",0,((IF(L467=0,(IF(E467&lt;$L$4,IF(ABS(F467)&gt;$N$2,ROUND(($N$2*H467/100),2),ABS(F467)*H467/100),IF(ABS(F467)&gt;$N$4,ROUND(($N$4*H467/100),2),ABS(F467)*H467/100))),0)))),2)</f>
        <v>0</v>
      </c>
      <c r="O467" s="137"/>
      <c r="P467" s="136">
        <f>IF(J467="D",IF(H467="",0,F467),0)</f>
        <v>0</v>
      </c>
      <c r="Q467" s="137"/>
    </row>
    <row r="468" spans="1:17" customHeight="1" ht="13.2">
      <c r="A468" s="143">
        <f>+'LIQ 1'!B468</f>
        <v/>
      </c>
      <c r="B468" s="143">
        <f>+'LIQ 1'!C468</f>
        <v>0</v>
      </c>
      <c r="C468" s="144">
        <f>+'LIQ 1'!D468</f>
        <v/>
      </c>
      <c r="D468" s="143">
        <f>+'LIQ 1'!E468</f>
        <v>0</v>
      </c>
      <c r="E468" s="143">
        <f>+'LIQ 1'!F468</f>
        <v/>
      </c>
      <c r="F468" s="2">
        <f>ABS(IF(G467="D",IF(D468="D",F467+C468,-F467+C468),IF(D468="D",F467-C468,F467+C468)))</f>
        <v>155000</v>
      </c>
      <c r="G468" s="121" t="b">
        <f>IF(G467="D",IF(D468="D",IF((F467+C468)&gt;0,"D","H"),IF(D468="H",IF((F467-C468)&gt;0,"D","H"))),IF(D468="D",IF((F467-C468)&gt;0,"H","D"),IF(D468="H",IF((F467-C468)&gt;0,"H","H"))))</f>
        <v>0</v>
      </c>
      <c r="H468" s="122">
        <f>+IF(IF(E469="",$A$6-E468,E469-E468)=0,"",IF(E469="",$A$6-E468,E469-E468))</f>
        <v>44089</v>
      </c>
      <c r="I468" s="173">
        <f>+IF(D468="H",IF(E468&gt;A468,A468,E468),IF(E468&lt;A468,A468,E468))</f>
        <v/>
      </c>
      <c r="J468" t="str">
        <f>IF(I468="","",G468)</f>
        <v/>
      </c>
      <c r="K468" s="124"/>
      <c r="L468" s="136">
        <f>IF(H468="",0,(IF(G468="D",0,(F468*H468)/100)))</f>
        <v>68337950</v>
      </c>
      <c r="M468" s="136">
        <f>ROUND(IF(L468=0,(IF(H468="",0,((IF(E468&lt;$L$4,IF(ABS(F468)&lt;$N$2,0,ROUND(((ABS(F468)-$N$2)*H468)/100,2)),IF(ABS(F468)&lt;$N$4,0,ROUND(((ABS(F468)-$N$4)*H468)/100,2))))))),0),2)</f>
        <v>0</v>
      </c>
      <c r="N468" s="136">
        <f>ROUND(IF(H468="",0,((IF(L468=0,(IF(E468&lt;$L$4,IF(ABS(F468)&gt;$N$2,ROUND(($N$2*H468/100),2),ABS(F468)*H468/100),IF(ABS(F468)&gt;$N$4,ROUND(($N$4*H468/100),2),ABS(F468)*H468/100))),0)))),2)</f>
        <v>0</v>
      </c>
      <c r="O468" s="137"/>
      <c r="P468" s="136">
        <f>IF(J468="D",IF(H468="",0,F468),0)</f>
        <v>0</v>
      </c>
      <c r="Q468" s="137"/>
    </row>
    <row r="469" spans="1:17" customHeight="1" ht="13.2">
      <c r="A469" s="143">
        <f>+'LIQ 1'!B469</f>
        <v/>
      </c>
      <c r="B469" s="143">
        <f>+'LIQ 1'!C469</f>
        <v>0</v>
      </c>
      <c r="C469" s="144">
        <f>+'LIQ 1'!D469</f>
        <v/>
      </c>
      <c r="D469" s="143">
        <f>+'LIQ 1'!E469</f>
        <v>0</v>
      </c>
      <c r="E469" s="143">
        <f>+'LIQ 1'!F469</f>
        <v/>
      </c>
      <c r="F469" s="2">
        <f>ABS(IF(G468="D",IF(D469="D",F468+C469,-F468+C469),IF(D469="D",F468-C469,F468+C469)))</f>
        <v>155000</v>
      </c>
      <c r="G469" s="121" t="b">
        <f>IF(G468="D",IF(D469="D",IF((F468+C469)&gt;0,"D","H"),IF(D469="H",IF((F468-C469)&gt;0,"D","H"))),IF(D469="D",IF((F468-C469)&gt;0,"H","D"),IF(D469="H",IF((F468-C469)&gt;0,"H","H"))))</f>
        <v>0</v>
      </c>
      <c r="H469" s="122">
        <f>+IF(IF(E470="",$A$6-E469,E470-E469)=0,"",IF(E470="",$A$6-E469,E470-E469))</f>
        <v>44089</v>
      </c>
      <c r="I469" s="173">
        <f>+IF(D469="H",IF(E469&gt;A469,A469,E469),IF(E469&lt;A469,A469,E469))</f>
        <v/>
      </c>
      <c r="J469" t="str">
        <f>IF(I469="","",G469)</f>
        <v/>
      </c>
      <c r="K469" s="124"/>
      <c r="L469" s="136">
        <f>IF(H469="",0,(IF(G469="D",0,(F469*H469)/100)))</f>
        <v>68337950</v>
      </c>
      <c r="M469" s="136">
        <f>ROUND(IF(L469=0,(IF(H469="",0,((IF(E469&lt;$L$4,IF(ABS(F469)&lt;$N$2,0,ROUND(((ABS(F469)-$N$2)*H469)/100,2)),IF(ABS(F469)&lt;$N$4,0,ROUND(((ABS(F469)-$N$4)*H469)/100,2))))))),0),2)</f>
        <v>0</v>
      </c>
      <c r="N469" s="136">
        <f>ROUND(IF(H469="",0,((IF(L469=0,(IF(E469&lt;$L$4,IF(ABS(F469)&gt;$N$2,ROUND(($N$2*H469/100),2),ABS(F469)*H469/100),IF(ABS(F469)&gt;$N$4,ROUND(($N$4*H469/100),2),ABS(F469)*H469/100))),0)))),2)</f>
        <v>0</v>
      </c>
      <c r="O469" s="137"/>
      <c r="P469" s="136">
        <f>IF(J469="D",IF(H469="",0,F469),0)</f>
        <v>0</v>
      </c>
      <c r="Q469" s="137"/>
    </row>
    <row r="470" spans="1:17" customHeight="1" ht="13.2">
      <c r="A470" s="143">
        <f>+'LIQ 1'!B470</f>
        <v/>
      </c>
      <c r="B470" s="143">
        <f>+'LIQ 1'!C470</f>
        <v>0</v>
      </c>
      <c r="C470" s="144">
        <f>+'LIQ 1'!D470</f>
        <v/>
      </c>
      <c r="D470" s="143">
        <f>+'LIQ 1'!E470</f>
        <v>0</v>
      </c>
      <c r="E470" s="143">
        <f>+'LIQ 1'!F470</f>
        <v/>
      </c>
      <c r="F470" s="2">
        <f>ABS(IF(G469="D",IF(D470="D",F469+C470,-F469+C470),IF(D470="D",F469-C470,F469+C470)))</f>
        <v>155000</v>
      </c>
      <c r="G470" s="121" t="b">
        <f>IF(G469="D",IF(D470="D",IF((F469+C470)&gt;0,"D","H"),IF(D470="H",IF((F469-C470)&gt;0,"D","H"))),IF(D470="D",IF((F469-C470)&gt;0,"H","D"),IF(D470="H",IF((F469-C470)&gt;0,"H","H"))))</f>
        <v>0</v>
      </c>
      <c r="H470" s="122">
        <f>+IF(IF(E471="",$A$6-E470,E471-E470)=0,"",IF(E471="",$A$6-E470,E471-E470))</f>
        <v>44089</v>
      </c>
      <c r="I470" s="173">
        <f>+IF(D470="H",IF(E470&gt;A470,A470,E470),IF(E470&lt;A470,A470,E470))</f>
        <v/>
      </c>
      <c r="J470" t="str">
        <f>IF(I470="","",G470)</f>
        <v/>
      </c>
      <c r="K470" s="124"/>
      <c r="L470" s="136">
        <f>IF(H470="",0,(IF(G470="D",0,(F470*H470)/100)))</f>
        <v>68337950</v>
      </c>
      <c r="M470" s="136">
        <f>ROUND(IF(L470=0,(IF(H470="",0,((IF(E470&lt;$L$4,IF(ABS(F470)&lt;$N$2,0,ROUND(((ABS(F470)-$N$2)*H470)/100,2)),IF(ABS(F470)&lt;$N$4,0,ROUND(((ABS(F470)-$N$4)*H470)/100,2))))))),0),2)</f>
        <v>0</v>
      </c>
      <c r="N470" s="136">
        <f>ROUND(IF(H470="",0,((IF(L470=0,(IF(E470&lt;$L$4,IF(ABS(F470)&gt;$N$2,ROUND(($N$2*H470/100),2),ABS(F470)*H470/100),IF(ABS(F470)&gt;$N$4,ROUND(($N$4*H470/100),2),ABS(F470)*H470/100))),0)))),2)</f>
        <v>0</v>
      </c>
      <c r="O470" s="137"/>
      <c r="P470" s="136">
        <f>IF(J470="D",IF(H470="",0,F470),0)</f>
        <v>0</v>
      </c>
      <c r="Q470" s="137"/>
    </row>
    <row r="471" spans="1:17" customHeight="1" ht="13.2">
      <c r="A471" s="143">
        <f>+'LIQ 1'!B471</f>
        <v/>
      </c>
      <c r="B471" s="143">
        <f>+'LIQ 1'!C471</f>
        <v>0</v>
      </c>
      <c r="C471" s="144">
        <f>+'LIQ 1'!D471</f>
        <v/>
      </c>
      <c r="D471" s="143">
        <f>+'LIQ 1'!E471</f>
        <v>0</v>
      </c>
      <c r="E471" s="143">
        <f>+'LIQ 1'!F471</f>
        <v/>
      </c>
      <c r="F471" s="2">
        <f>ABS(IF(G470="D",IF(D471="D",F470+C471,-F470+C471),IF(D471="D",F470-C471,F470+C471)))</f>
        <v>155000</v>
      </c>
      <c r="G471" s="121" t="b">
        <f>IF(G470="D",IF(D471="D",IF((F470+C471)&gt;0,"D","H"),IF(D471="H",IF((F470-C471)&gt;0,"D","H"))),IF(D471="D",IF((F470-C471)&gt;0,"H","D"),IF(D471="H",IF((F470-C471)&gt;0,"H","H"))))</f>
        <v>0</v>
      </c>
      <c r="H471" s="122">
        <f>+IF(IF(E472="",$A$6-E471,E472-E471)=0,"",IF(E472="",$A$6-E471,E472-E471))</f>
        <v>44089</v>
      </c>
      <c r="I471" s="173">
        <f>+IF(D471="H",IF(E471&gt;A471,A471,E471),IF(E471&lt;A471,A471,E471))</f>
        <v/>
      </c>
      <c r="J471" t="str">
        <f>IF(I471="","",G471)</f>
        <v/>
      </c>
      <c r="K471" s="124"/>
      <c r="L471" s="136">
        <f>IF(H471="",0,(IF(G471="D",0,(F471*H471)/100)))</f>
        <v>68337950</v>
      </c>
      <c r="M471" s="136">
        <f>ROUND(IF(L471=0,(IF(H471="",0,((IF(E471&lt;$L$4,IF(ABS(F471)&lt;$N$2,0,ROUND(((ABS(F471)-$N$2)*H471)/100,2)),IF(ABS(F471)&lt;$N$4,0,ROUND(((ABS(F471)-$N$4)*H471)/100,2))))))),0),2)</f>
        <v>0</v>
      </c>
      <c r="N471" s="136">
        <f>ROUND(IF(H471="",0,((IF(L471=0,(IF(E471&lt;$L$4,IF(ABS(F471)&gt;$N$2,ROUND(($N$2*H471/100),2),ABS(F471)*H471/100),IF(ABS(F471)&gt;$N$4,ROUND(($N$4*H471/100),2),ABS(F471)*H471/100))),0)))),2)</f>
        <v>0</v>
      </c>
      <c r="O471" s="137"/>
      <c r="P471" s="136">
        <f>IF(J471="D",IF(H471="",0,F471),0)</f>
        <v>0</v>
      </c>
      <c r="Q471" s="137"/>
    </row>
    <row r="472" spans="1:17" customHeight="1" ht="13.2">
      <c r="A472" s="143">
        <f>+'LIQ 1'!B472</f>
        <v/>
      </c>
      <c r="B472" s="143">
        <f>+'LIQ 1'!C472</f>
        <v>0</v>
      </c>
      <c r="C472" s="144">
        <f>+'LIQ 1'!D472</f>
        <v/>
      </c>
      <c r="D472" s="143">
        <f>+'LIQ 1'!E472</f>
        <v>0</v>
      </c>
      <c r="E472" s="143">
        <f>+'LIQ 1'!F472</f>
        <v/>
      </c>
      <c r="F472" s="2">
        <f>ABS(IF(G471="D",IF(D472="D",F471+C472,-F471+C472),IF(D472="D",F471-C472,F471+C472)))</f>
        <v>155000</v>
      </c>
      <c r="G472" s="121" t="b">
        <f>IF(G471="D",IF(D472="D",IF((F471+C472)&gt;0,"D","H"),IF(D472="H",IF((F471-C472)&gt;0,"D","H"))),IF(D472="D",IF((F471-C472)&gt;0,"H","D"),IF(D472="H",IF((F471-C472)&gt;0,"H","H"))))</f>
        <v>0</v>
      </c>
      <c r="H472" s="122">
        <f>+IF(IF(E473="",$A$6-E472,E473-E472)=0,"",IF(E473="",$A$6-E472,E473-E472))</f>
        <v>44089</v>
      </c>
      <c r="I472" s="173">
        <f>+IF(D472="H",IF(E472&gt;A472,A472,E472),IF(E472&lt;A472,A472,E472))</f>
        <v/>
      </c>
      <c r="J472" t="str">
        <f>IF(I472="","",G472)</f>
        <v/>
      </c>
      <c r="K472" s="124"/>
      <c r="L472" s="136">
        <f>IF(H472="",0,(IF(G472="D",0,(F472*H472)/100)))</f>
        <v>68337950</v>
      </c>
      <c r="M472" s="136">
        <f>ROUND(IF(L472=0,(IF(H472="",0,((IF(E472&lt;$L$4,IF(ABS(F472)&lt;$N$2,0,ROUND(((ABS(F472)-$N$2)*H472)/100,2)),IF(ABS(F472)&lt;$N$4,0,ROUND(((ABS(F472)-$N$4)*H472)/100,2))))))),0),2)</f>
        <v>0</v>
      </c>
      <c r="N472" s="136">
        <f>ROUND(IF(H472="",0,((IF(L472=0,(IF(E472&lt;$L$4,IF(ABS(F472)&gt;$N$2,ROUND(($N$2*H472/100),2),ABS(F472)*H472/100),IF(ABS(F472)&gt;$N$4,ROUND(($N$4*H472/100),2),ABS(F472)*H472/100))),0)))),2)</f>
        <v>0</v>
      </c>
      <c r="O472" s="137"/>
      <c r="P472" s="136">
        <f>IF(J472="D",IF(H472="",0,F472),0)</f>
        <v>0</v>
      </c>
      <c r="Q472" s="137"/>
    </row>
    <row r="473" spans="1:17" customHeight="1" ht="13.2">
      <c r="A473" s="143">
        <f>+'LIQ 1'!B473</f>
        <v/>
      </c>
      <c r="B473" s="143">
        <f>+'LIQ 1'!C473</f>
        <v>0</v>
      </c>
      <c r="C473" s="144">
        <f>+'LIQ 1'!D473</f>
        <v/>
      </c>
      <c r="D473" s="143">
        <f>+'LIQ 1'!E473</f>
        <v>0</v>
      </c>
      <c r="E473" s="143">
        <f>+'LIQ 1'!F473</f>
        <v/>
      </c>
      <c r="F473" s="2">
        <f>ABS(IF(G472="D",IF(D473="D",F472+C473,-F472+C473),IF(D473="D",F472-C473,F472+C473)))</f>
        <v>155000</v>
      </c>
      <c r="G473" s="121" t="b">
        <f>IF(G472="D",IF(D473="D",IF((F472+C473)&gt;0,"D","H"),IF(D473="H",IF((F472-C473)&gt;0,"D","H"))),IF(D473="D",IF((F472-C473)&gt;0,"H","D"),IF(D473="H",IF((F472-C473)&gt;0,"H","H"))))</f>
        <v>0</v>
      </c>
      <c r="H473" s="122">
        <f>+IF(IF(E474="",$A$6-E473,E474-E473)=0,"",IF(E474="",$A$6-E473,E474-E473))</f>
        <v>44089</v>
      </c>
      <c r="I473" s="173">
        <f>+IF(D473="H",IF(E473&gt;A473,A473,E473),IF(E473&lt;A473,A473,E473))</f>
        <v/>
      </c>
      <c r="J473" t="str">
        <f>IF(I473="","",G473)</f>
        <v/>
      </c>
      <c r="K473" s="124"/>
      <c r="L473" s="136">
        <f>IF(H473="",0,(IF(G473="D",0,(F473*H473)/100)))</f>
        <v>68337950</v>
      </c>
      <c r="M473" s="136">
        <f>ROUND(IF(L473=0,(IF(H473="",0,((IF(E473&lt;$L$4,IF(ABS(F473)&lt;$N$2,0,ROUND(((ABS(F473)-$N$2)*H473)/100,2)),IF(ABS(F473)&lt;$N$4,0,ROUND(((ABS(F473)-$N$4)*H473)/100,2))))))),0),2)</f>
        <v>0</v>
      </c>
      <c r="N473" s="136">
        <f>ROUND(IF(H473="",0,((IF(L473=0,(IF(E473&lt;$L$4,IF(ABS(F473)&gt;$N$2,ROUND(($N$2*H473/100),2),ABS(F473)*H473/100),IF(ABS(F473)&gt;$N$4,ROUND(($N$4*H473/100),2),ABS(F473)*H473/100))),0)))),2)</f>
        <v>0</v>
      </c>
      <c r="O473" s="137"/>
      <c r="P473" s="136">
        <f>IF(J473="D",IF(H473="",0,F473),0)</f>
        <v>0</v>
      </c>
      <c r="Q473" s="137"/>
    </row>
    <row r="474" spans="1:17" customHeight="1" ht="13.2">
      <c r="A474" s="143">
        <f>+'LIQ 1'!B474</f>
        <v/>
      </c>
      <c r="B474" s="143">
        <f>+'LIQ 1'!C474</f>
        <v>0</v>
      </c>
      <c r="C474" s="144">
        <f>+'LIQ 1'!D474</f>
        <v/>
      </c>
      <c r="D474" s="143">
        <f>+'LIQ 1'!E474</f>
        <v>0</v>
      </c>
      <c r="E474" s="143">
        <f>+'LIQ 1'!F474</f>
        <v/>
      </c>
      <c r="F474" s="2">
        <f>ABS(IF(G473="D",IF(D474="D",F473+C474,-F473+C474),IF(D474="D",F473-C474,F473+C474)))</f>
        <v>155000</v>
      </c>
      <c r="G474" s="121" t="b">
        <f>IF(G473="D",IF(D474="D",IF((F473+C474)&gt;0,"D","H"),IF(D474="H",IF((F473-C474)&gt;0,"D","H"))),IF(D474="D",IF((F473-C474)&gt;0,"H","D"),IF(D474="H",IF((F473-C474)&gt;0,"H","H"))))</f>
        <v>0</v>
      </c>
      <c r="H474" s="122">
        <f>+IF(IF(E475="",$A$6-E474,E475-E474)=0,"",IF(E475="",$A$6-E474,E475-E474))</f>
        <v>44089</v>
      </c>
      <c r="I474" s="173">
        <f>+IF(D474="H",IF(E474&gt;A474,A474,E474),IF(E474&lt;A474,A474,E474))</f>
        <v/>
      </c>
      <c r="J474" t="str">
        <f>IF(I474="","",G474)</f>
        <v/>
      </c>
      <c r="K474" s="124"/>
      <c r="L474" s="136">
        <f>IF(H474="",0,(IF(G474="D",0,(F474*H474)/100)))</f>
        <v>68337950</v>
      </c>
      <c r="M474" s="136">
        <f>ROUND(IF(L474=0,(IF(H474="",0,((IF(E474&lt;$L$4,IF(ABS(F474)&lt;$N$2,0,ROUND(((ABS(F474)-$N$2)*H474)/100,2)),IF(ABS(F474)&lt;$N$4,0,ROUND(((ABS(F474)-$N$4)*H474)/100,2))))))),0),2)</f>
        <v>0</v>
      </c>
      <c r="N474" s="136">
        <f>ROUND(IF(H474="",0,((IF(L474=0,(IF(E474&lt;$L$4,IF(ABS(F474)&gt;$N$2,ROUND(($N$2*H474/100),2),ABS(F474)*H474/100),IF(ABS(F474)&gt;$N$4,ROUND(($N$4*H474/100),2),ABS(F474)*H474/100))),0)))),2)</f>
        <v>0</v>
      </c>
      <c r="O474" s="137"/>
      <c r="P474" s="136">
        <f>IF(J474="D",IF(H474="",0,F474),0)</f>
        <v>0</v>
      </c>
      <c r="Q474" s="137"/>
    </row>
    <row r="475" spans="1:17" customHeight="1" ht="13.2">
      <c r="A475" s="143">
        <f>+'LIQ 1'!B475</f>
        <v/>
      </c>
      <c r="B475" s="143">
        <f>+'LIQ 1'!C475</f>
        <v>0</v>
      </c>
      <c r="C475" s="144">
        <f>+'LIQ 1'!D475</f>
        <v/>
      </c>
      <c r="D475" s="143">
        <f>+'LIQ 1'!E475</f>
        <v>0</v>
      </c>
      <c r="E475" s="143">
        <f>+'LIQ 1'!F475</f>
        <v/>
      </c>
      <c r="F475" s="2">
        <f>ABS(IF(G474="D",IF(D475="D",F474+C475,-F474+C475),IF(D475="D",F474-C475,F474+C475)))</f>
        <v>155000</v>
      </c>
      <c r="G475" s="121" t="b">
        <f>IF(G474="D",IF(D475="D",IF((F474+C475)&gt;0,"D","H"),IF(D475="H",IF((F474-C475)&gt;0,"D","H"))),IF(D475="D",IF((F474-C475)&gt;0,"H","D"),IF(D475="H",IF((F474-C475)&gt;0,"H","H"))))</f>
        <v>0</v>
      </c>
      <c r="H475" s="122">
        <f>+IF(IF(E476="",$A$6-E475,E476-E475)=0,"",IF(E476="",$A$6-E475,E476-E475))</f>
        <v>44089</v>
      </c>
      <c r="I475" s="173">
        <f>+IF(D475="H",IF(E475&gt;A475,A475,E475),IF(E475&lt;A475,A475,E475))</f>
        <v/>
      </c>
      <c r="J475" t="str">
        <f>IF(I475="","",G475)</f>
        <v/>
      </c>
      <c r="K475" s="124"/>
      <c r="L475" s="136">
        <f>IF(H475="",0,(IF(G475="D",0,(F475*H475)/100)))</f>
        <v>68337950</v>
      </c>
      <c r="M475" s="136">
        <f>ROUND(IF(L475=0,(IF(H475="",0,((IF(E475&lt;$L$4,IF(ABS(F475)&lt;$N$2,0,ROUND(((ABS(F475)-$N$2)*H475)/100,2)),IF(ABS(F475)&lt;$N$4,0,ROUND(((ABS(F475)-$N$4)*H475)/100,2))))))),0),2)</f>
        <v>0</v>
      </c>
      <c r="N475" s="136">
        <f>ROUND(IF(H475="",0,((IF(L475=0,(IF(E475&lt;$L$4,IF(ABS(F475)&gt;$N$2,ROUND(($N$2*H475/100),2),ABS(F475)*H475/100),IF(ABS(F475)&gt;$N$4,ROUND(($N$4*H475/100),2),ABS(F475)*H475/100))),0)))),2)</f>
        <v>0</v>
      </c>
      <c r="O475" s="137"/>
      <c r="P475" s="136">
        <f>IF(J475="D",IF(H475="",0,F475),0)</f>
        <v>0</v>
      </c>
      <c r="Q475" s="137"/>
    </row>
    <row r="476" spans="1:17" customHeight="1" ht="13.2">
      <c r="A476" s="143">
        <f>+'LIQ 1'!B476</f>
        <v/>
      </c>
      <c r="B476" s="143">
        <f>+'LIQ 1'!C476</f>
        <v>0</v>
      </c>
      <c r="C476" s="144">
        <f>+'LIQ 1'!D476</f>
        <v/>
      </c>
      <c r="D476" s="143">
        <f>+'LIQ 1'!E476</f>
        <v>0</v>
      </c>
      <c r="E476" s="143">
        <f>+'LIQ 1'!F476</f>
        <v/>
      </c>
      <c r="F476" s="2">
        <f>ABS(IF(G475="D",IF(D476="D",F475+C476,-F475+C476),IF(D476="D",F475-C476,F475+C476)))</f>
        <v>155000</v>
      </c>
      <c r="G476" s="121" t="b">
        <f>IF(G475="D",IF(D476="D",IF((F475+C476)&gt;0,"D","H"),IF(D476="H",IF((F475-C476)&gt;0,"D","H"))),IF(D476="D",IF((F475-C476)&gt;0,"H","D"),IF(D476="H",IF((F475-C476)&gt;0,"H","H"))))</f>
        <v>0</v>
      </c>
      <c r="H476" s="122">
        <f>+IF(IF(E477="",$A$6-E476,E477-E476)=0,"",IF(E477="",$A$6-E476,E477-E476))</f>
        <v>44089</v>
      </c>
      <c r="I476" s="173">
        <f>+IF(D476="H",IF(E476&gt;A476,A476,E476),IF(E476&lt;A476,A476,E476))</f>
        <v/>
      </c>
      <c r="J476" t="str">
        <f>IF(I476="","",G476)</f>
        <v/>
      </c>
      <c r="K476" s="124"/>
      <c r="L476" s="136">
        <f>IF(H476="",0,(IF(G476="D",0,(F476*H476)/100)))</f>
        <v>68337950</v>
      </c>
      <c r="M476" s="136">
        <f>ROUND(IF(L476=0,(IF(H476="",0,((IF(E476&lt;$L$4,IF(ABS(F476)&lt;$N$2,0,ROUND(((ABS(F476)-$N$2)*H476)/100,2)),IF(ABS(F476)&lt;$N$4,0,ROUND(((ABS(F476)-$N$4)*H476)/100,2))))))),0),2)</f>
        <v>0</v>
      </c>
      <c r="N476" s="136">
        <f>ROUND(IF(H476="",0,((IF(L476=0,(IF(E476&lt;$L$4,IF(ABS(F476)&gt;$N$2,ROUND(($N$2*H476/100),2),ABS(F476)*H476/100),IF(ABS(F476)&gt;$N$4,ROUND(($N$4*H476/100),2),ABS(F476)*H476/100))),0)))),2)</f>
        <v>0</v>
      </c>
      <c r="O476" s="137"/>
      <c r="P476" s="136">
        <f>IF(J476="D",IF(H476="",0,F476),0)</f>
        <v>0</v>
      </c>
      <c r="Q476" s="137"/>
    </row>
    <row r="477" spans="1:17" customHeight="1" ht="13.2">
      <c r="A477" s="143">
        <f>+'LIQ 1'!B477</f>
        <v/>
      </c>
      <c r="B477" s="143">
        <f>+'LIQ 1'!C477</f>
        <v>0</v>
      </c>
      <c r="C477" s="144">
        <f>+'LIQ 1'!D477</f>
        <v/>
      </c>
      <c r="D477" s="143">
        <f>+'LIQ 1'!E477</f>
        <v>0</v>
      </c>
      <c r="E477" s="143">
        <f>+'LIQ 1'!F477</f>
        <v/>
      </c>
      <c r="F477" s="2">
        <f>ABS(IF(G476="D",IF(D477="D",F476+C477,-F476+C477),IF(D477="D",F476-C477,F476+C477)))</f>
        <v>155000</v>
      </c>
      <c r="G477" s="121" t="b">
        <f>IF(G476="D",IF(D477="D",IF((F476+C477)&gt;0,"D","H"),IF(D477="H",IF((F476-C477)&gt;0,"D","H"))),IF(D477="D",IF((F476-C477)&gt;0,"H","D"),IF(D477="H",IF((F476-C477)&gt;0,"H","H"))))</f>
        <v>0</v>
      </c>
      <c r="H477" s="122">
        <f>+IF(IF(E478="",$A$6-E477,E478-E477)=0,"",IF(E478="",$A$6-E477,E478-E477))</f>
        <v>44089</v>
      </c>
      <c r="I477" s="173">
        <f>+IF(D477="H",IF(E477&gt;A477,A477,E477),IF(E477&lt;A477,A477,E477))</f>
        <v/>
      </c>
      <c r="J477" t="str">
        <f>IF(I477="","",G477)</f>
        <v/>
      </c>
      <c r="K477" s="124"/>
      <c r="L477" s="136">
        <f>IF(H477="",0,(IF(G477="D",0,(F477*H477)/100)))</f>
        <v>68337950</v>
      </c>
      <c r="M477" s="136">
        <f>ROUND(IF(L477=0,(IF(H477="",0,((IF(E477&lt;$L$4,IF(ABS(F477)&lt;$N$2,0,ROUND(((ABS(F477)-$N$2)*H477)/100,2)),IF(ABS(F477)&lt;$N$4,0,ROUND(((ABS(F477)-$N$4)*H477)/100,2))))))),0),2)</f>
        <v>0</v>
      </c>
      <c r="N477" s="136">
        <f>ROUND(IF(H477="",0,((IF(L477=0,(IF(E477&lt;$L$4,IF(ABS(F477)&gt;$N$2,ROUND(($N$2*H477/100),2),ABS(F477)*H477/100),IF(ABS(F477)&gt;$N$4,ROUND(($N$4*H477/100),2),ABS(F477)*H477/100))),0)))),2)</f>
        <v>0</v>
      </c>
      <c r="O477" s="137"/>
      <c r="P477" s="136">
        <f>IF(J477="D",IF(H477="",0,F477),0)</f>
        <v>0</v>
      </c>
      <c r="Q477" s="137"/>
    </row>
    <row r="478" spans="1:17" customHeight="1" ht="13.2">
      <c r="A478" s="143">
        <f>+'LIQ 1'!B478</f>
        <v/>
      </c>
      <c r="B478" s="143">
        <f>+'LIQ 1'!C478</f>
        <v>0</v>
      </c>
      <c r="C478" s="144">
        <f>+'LIQ 1'!D478</f>
        <v/>
      </c>
      <c r="D478" s="143">
        <f>+'LIQ 1'!E478</f>
        <v>0</v>
      </c>
      <c r="E478" s="143">
        <f>+'LIQ 1'!F478</f>
        <v/>
      </c>
      <c r="F478" s="2">
        <f>ABS(IF(G477="D",IF(D478="D",F477+C478,-F477+C478),IF(D478="D",F477-C478,F477+C478)))</f>
        <v>155000</v>
      </c>
      <c r="G478" s="121" t="b">
        <f>IF(G477="D",IF(D478="D",IF((F477+C478)&gt;0,"D","H"),IF(D478="H",IF((F477-C478)&gt;0,"D","H"))),IF(D478="D",IF((F477-C478)&gt;0,"H","D"),IF(D478="H",IF((F477-C478)&gt;0,"H","H"))))</f>
        <v>0</v>
      </c>
      <c r="H478" s="122">
        <f>+IF(IF(E479="",$A$6-E478,E479-E478)=0,"",IF(E479="",$A$6-E478,E479-E478))</f>
        <v>44089</v>
      </c>
      <c r="I478" s="173">
        <f>+IF(D478="H",IF(E478&gt;A478,A478,E478),IF(E478&lt;A478,A478,E478))</f>
        <v/>
      </c>
      <c r="J478" t="str">
        <f>IF(I478="","",G478)</f>
        <v/>
      </c>
      <c r="K478" s="124"/>
      <c r="L478" s="136">
        <f>IF(H478="",0,(IF(G478="D",0,(F478*H478)/100)))</f>
        <v>68337950</v>
      </c>
      <c r="M478" s="136">
        <f>ROUND(IF(L478=0,(IF(H478="",0,((IF(E478&lt;$L$4,IF(ABS(F478)&lt;$N$2,0,ROUND(((ABS(F478)-$N$2)*H478)/100,2)),IF(ABS(F478)&lt;$N$4,0,ROUND(((ABS(F478)-$N$4)*H478)/100,2))))))),0),2)</f>
        <v>0</v>
      </c>
      <c r="N478" s="136">
        <f>ROUND(IF(H478="",0,((IF(L478=0,(IF(E478&lt;$L$4,IF(ABS(F478)&gt;$N$2,ROUND(($N$2*H478/100),2),ABS(F478)*H478/100),IF(ABS(F478)&gt;$N$4,ROUND(($N$4*H478/100),2),ABS(F478)*H478/100))),0)))),2)</f>
        <v>0</v>
      </c>
      <c r="O478" s="137"/>
      <c r="P478" s="136">
        <f>IF(J478="D",IF(H478="",0,F478),0)</f>
        <v>0</v>
      </c>
      <c r="Q478" s="137"/>
    </row>
    <row r="479" spans="1:17" customHeight="1" ht="13.2">
      <c r="A479" s="143">
        <f>+'LIQ 1'!B479</f>
        <v/>
      </c>
      <c r="B479" s="143">
        <f>+'LIQ 1'!C479</f>
        <v>0</v>
      </c>
      <c r="C479" s="144">
        <f>+'LIQ 1'!D479</f>
        <v/>
      </c>
      <c r="D479" s="143">
        <f>+'LIQ 1'!E479</f>
        <v>0</v>
      </c>
      <c r="E479" s="143">
        <f>+'LIQ 1'!F479</f>
        <v/>
      </c>
      <c r="F479" s="2">
        <f>ABS(IF(G478="D",IF(D479="D",F478+C479,-F478+C479),IF(D479="D",F478-C479,F478+C479)))</f>
        <v>155000</v>
      </c>
      <c r="G479" s="121" t="b">
        <f>IF(G478="D",IF(D479="D",IF((F478+C479)&gt;0,"D","H"),IF(D479="H",IF((F478-C479)&gt;0,"D","H"))),IF(D479="D",IF((F478-C479)&gt;0,"H","D"),IF(D479="H",IF((F478-C479)&gt;0,"H","H"))))</f>
        <v>0</v>
      </c>
      <c r="H479" s="122">
        <f>+IF(IF(E480="",$A$6-E479,E480-E479)=0,"",IF(E480="",$A$6-E479,E480-E479))</f>
        <v>44089</v>
      </c>
      <c r="I479" s="173">
        <f>+IF(D479="H",IF(E479&gt;A479,A479,E479),IF(E479&lt;A479,A479,E479))</f>
        <v/>
      </c>
      <c r="J479" t="str">
        <f>IF(I479="","",G479)</f>
        <v/>
      </c>
      <c r="K479" s="124"/>
      <c r="L479" s="136">
        <f>IF(H479="",0,(IF(G479="D",0,(F479*H479)/100)))</f>
        <v>68337950</v>
      </c>
      <c r="M479" s="136">
        <f>ROUND(IF(L479=0,(IF(H479="",0,((IF(E479&lt;$L$4,IF(ABS(F479)&lt;$N$2,0,ROUND(((ABS(F479)-$N$2)*H479)/100,2)),IF(ABS(F479)&lt;$N$4,0,ROUND(((ABS(F479)-$N$4)*H479)/100,2))))))),0),2)</f>
        <v>0</v>
      </c>
      <c r="N479" s="136">
        <f>ROUND(IF(H479="",0,((IF(L479=0,(IF(E479&lt;$L$4,IF(ABS(F479)&gt;$N$2,ROUND(($N$2*H479/100),2),ABS(F479)*H479/100),IF(ABS(F479)&gt;$N$4,ROUND(($N$4*H479/100),2),ABS(F479)*H479/100))),0)))),2)</f>
        <v>0</v>
      </c>
      <c r="O479" s="137"/>
      <c r="P479" s="136">
        <f>IF(J479="D",IF(H479="",0,F479),0)</f>
        <v>0</v>
      </c>
      <c r="Q479" s="137"/>
    </row>
    <row r="480" spans="1:17" customHeight="1" ht="13.2">
      <c r="A480" s="143">
        <f>+'LIQ 1'!B480</f>
        <v/>
      </c>
      <c r="B480" s="143">
        <f>+'LIQ 1'!C480</f>
        <v>0</v>
      </c>
      <c r="C480" s="144">
        <f>+'LIQ 1'!D480</f>
        <v/>
      </c>
      <c r="D480" s="143">
        <f>+'LIQ 1'!E480</f>
        <v>0</v>
      </c>
      <c r="E480" s="143">
        <f>+'LIQ 1'!F480</f>
        <v/>
      </c>
      <c r="F480" s="2">
        <f>ABS(IF(G479="D",IF(D480="D",F479+C480,-F479+C480),IF(D480="D",F479-C480,F479+C480)))</f>
        <v>155000</v>
      </c>
      <c r="G480" s="121" t="b">
        <f>IF(G479="D",IF(D480="D",IF((F479+C480)&gt;0,"D","H"),IF(D480="H",IF((F479-C480)&gt;0,"D","H"))),IF(D480="D",IF((F479-C480)&gt;0,"H","D"),IF(D480="H",IF((F479-C480)&gt;0,"H","H"))))</f>
        <v>0</v>
      </c>
      <c r="H480" s="122">
        <f>+IF(IF(E481="",$A$6-E480,E481-E480)=0,"",IF(E481="",$A$6-E480,E481-E480))</f>
        <v>44089</v>
      </c>
      <c r="I480" s="173">
        <f>+IF(D480="H",IF(E480&gt;A480,A480,E480),IF(E480&lt;A480,A480,E480))</f>
        <v/>
      </c>
      <c r="J480" t="str">
        <f>IF(I480="","",G480)</f>
        <v/>
      </c>
      <c r="K480" s="124"/>
      <c r="L480" s="136">
        <f>IF(H480="",0,(IF(G480="D",0,(F480*H480)/100)))</f>
        <v>68337950</v>
      </c>
      <c r="M480" s="136">
        <f>ROUND(IF(L480=0,(IF(H480="",0,((IF(E480&lt;$L$4,IF(ABS(F480)&lt;$N$2,0,ROUND(((ABS(F480)-$N$2)*H480)/100,2)),IF(ABS(F480)&lt;$N$4,0,ROUND(((ABS(F480)-$N$4)*H480)/100,2))))))),0),2)</f>
        <v>0</v>
      </c>
      <c r="N480" s="136">
        <f>ROUND(IF(H480="",0,((IF(L480=0,(IF(E480&lt;$L$4,IF(ABS(F480)&gt;$N$2,ROUND(($N$2*H480/100),2),ABS(F480)*H480/100),IF(ABS(F480)&gt;$N$4,ROUND(($N$4*H480/100),2),ABS(F480)*H480/100))),0)))),2)</f>
        <v>0</v>
      </c>
      <c r="O480" s="137"/>
      <c r="P480" s="136">
        <f>IF(J480="D",IF(H480="",0,F480),0)</f>
        <v>0</v>
      </c>
      <c r="Q480" s="137"/>
    </row>
    <row r="481" spans="1:17" customHeight="1" ht="13.2">
      <c r="A481" s="143">
        <f>+'LIQ 1'!B481</f>
        <v/>
      </c>
      <c r="B481" s="143">
        <f>+'LIQ 1'!C481</f>
        <v>0</v>
      </c>
      <c r="C481" s="144">
        <f>+'LIQ 1'!D481</f>
        <v/>
      </c>
      <c r="D481" s="143">
        <f>+'LIQ 1'!E481</f>
        <v>0</v>
      </c>
      <c r="E481" s="143">
        <f>+'LIQ 1'!F481</f>
        <v/>
      </c>
      <c r="F481" s="2">
        <f>ABS(IF(G480="D",IF(D481="D",F480+C481,-F480+C481),IF(D481="D",F480-C481,F480+C481)))</f>
        <v>155000</v>
      </c>
      <c r="G481" s="121" t="b">
        <f>IF(G480="D",IF(D481="D",IF((F480+C481)&gt;0,"D","H"),IF(D481="H",IF((F480-C481)&gt;0,"D","H"))),IF(D481="D",IF((F480-C481)&gt;0,"H","D"),IF(D481="H",IF((F480-C481)&gt;0,"H","H"))))</f>
        <v>0</v>
      </c>
      <c r="H481" s="122">
        <f>+IF(IF(E482="",$A$6-E481,E482-E481)=0,"",IF(E482="",$A$6-E481,E482-E481))</f>
        <v>44089</v>
      </c>
      <c r="I481" s="173">
        <f>+IF(D481="H",IF(E481&gt;A481,A481,E481),IF(E481&lt;A481,A481,E481))</f>
        <v/>
      </c>
      <c r="J481" t="str">
        <f>IF(I481="","",G481)</f>
        <v/>
      </c>
      <c r="K481" s="124"/>
      <c r="L481" s="136">
        <f>IF(H481="",0,(IF(G481="D",0,(F481*H481)/100)))</f>
        <v>68337950</v>
      </c>
      <c r="M481" s="136">
        <f>ROUND(IF(L481=0,(IF(H481="",0,((IF(E481&lt;$L$4,IF(ABS(F481)&lt;$N$2,0,ROUND(((ABS(F481)-$N$2)*H481)/100,2)),IF(ABS(F481)&lt;$N$4,0,ROUND(((ABS(F481)-$N$4)*H481)/100,2))))))),0),2)</f>
        <v>0</v>
      </c>
      <c r="N481" s="136">
        <f>ROUND(IF(H481="",0,((IF(L481=0,(IF(E481&lt;$L$4,IF(ABS(F481)&gt;$N$2,ROUND(($N$2*H481/100),2),ABS(F481)*H481/100),IF(ABS(F481)&gt;$N$4,ROUND(($N$4*H481/100),2),ABS(F481)*H481/100))),0)))),2)</f>
        <v>0</v>
      </c>
      <c r="O481" s="137"/>
      <c r="P481" s="136">
        <f>IF(J481="D",IF(H481="",0,F481),0)</f>
        <v>0</v>
      </c>
      <c r="Q481" s="137"/>
    </row>
    <row r="482" spans="1:17" customHeight="1" ht="13.2">
      <c r="A482" s="143">
        <f>+'LIQ 1'!B482</f>
        <v/>
      </c>
      <c r="B482" s="143">
        <f>+'LIQ 1'!C482</f>
        <v>0</v>
      </c>
      <c r="C482" s="144">
        <f>+'LIQ 1'!D482</f>
        <v/>
      </c>
      <c r="D482" s="143">
        <f>+'LIQ 1'!E482</f>
        <v>0</v>
      </c>
      <c r="E482" s="143">
        <f>+'LIQ 1'!F482</f>
        <v/>
      </c>
      <c r="F482" s="2">
        <f>ABS(IF(G481="D",IF(D482="D",F481+C482,-F481+C482),IF(D482="D",F481-C482,F481+C482)))</f>
        <v>155000</v>
      </c>
      <c r="G482" s="121" t="b">
        <f>IF(G481="D",IF(D482="D",IF((F481+C482)&gt;0,"D","H"),IF(D482="H",IF((F481-C482)&gt;0,"D","H"))),IF(D482="D",IF((F481-C482)&gt;0,"H","D"),IF(D482="H",IF((F481-C482)&gt;0,"H","H"))))</f>
        <v>0</v>
      </c>
      <c r="H482" s="122">
        <f>+IF(IF(E483="",$A$6-E482,E483-E482)=0,"",IF(E483="",$A$6-E482,E483-E482))</f>
        <v>44089</v>
      </c>
      <c r="I482" s="173">
        <f>+IF(D482="H",IF(E482&gt;A482,A482,E482),IF(E482&lt;A482,A482,E482))</f>
        <v/>
      </c>
      <c r="J482" t="str">
        <f>IF(I482="","",G482)</f>
        <v/>
      </c>
      <c r="K482" s="124"/>
      <c r="L482" s="136">
        <f>IF(H482="",0,(IF(G482="D",0,(F482*H482)/100)))</f>
        <v>68337950</v>
      </c>
      <c r="M482" s="136">
        <f>ROUND(IF(L482=0,(IF(H482="",0,((IF(E482&lt;$L$4,IF(ABS(F482)&lt;$N$2,0,ROUND(((ABS(F482)-$N$2)*H482)/100,2)),IF(ABS(F482)&lt;$N$4,0,ROUND(((ABS(F482)-$N$4)*H482)/100,2))))))),0),2)</f>
        <v>0</v>
      </c>
      <c r="N482" s="136">
        <f>ROUND(IF(H482="",0,((IF(L482=0,(IF(E482&lt;$L$4,IF(ABS(F482)&gt;$N$2,ROUND(($N$2*H482/100),2),ABS(F482)*H482/100),IF(ABS(F482)&gt;$N$4,ROUND(($N$4*H482/100),2),ABS(F482)*H482/100))),0)))),2)</f>
        <v>0</v>
      </c>
      <c r="O482" s="137"/>
      <c r="P482" s="136">
        <f>IF(J482="D",IF(H482="",0,F482),0)</f>
        <v>0</v>
      </c>
      <c r="Q482" s="137"/>
    </row>
    <row r="483" spans="1:17" customHeight="1" ht="13.2">
      <c r="A483" s="143">
        <f>+'LIQ 1'!B483</f>
        <v/>
      </c>
      <c r="B483" s="143">
        <f>+'LIQ 1'!C483</f>
        <v>0</v>
      </c>
      <c r="C483" s="144">
        <f>+'LIQ 1'!D483</f>
        <v/>
      </c>
      <c r="D483" s="143">
        <f>+'LIQ 1'!E483</f>
        <v>0</v>
      </c>
      <c r="E483" s="143">
        <f>+'LIQ 1'!F483</f>
        <v/>
      </c>
      <c r="F483" s="2">
        <f>ABS(IF(G482="D",IF(D483="D",F482+C483,-F482+C483),IF(D483="D",F482-C483,F482+C483)))</f>
        <v>155000</v>
      </c>
      <c r="G483" s="121" t="b">
        <f>IF(G482="D",IF(D483="D",IF((F482+C483)&gt;0,"D","H"),IF(D483="H",IF((F482-C483)&gt;0,"D","H"))),IF(D483="D",IF((F482-C483)&gt;0,"H","D"),IF(D483="H",IF((F482-C483)&gt;0,"H","H"))))</f>
        <v>0</v>
      </c>
      <c r="H483" s="122">
        <f>+IF(IF(E484="",$A$6-E483,E484-E483)=0,"",IF(E484="",$A$6-E483,E484-E483))</f>
        <v>44089</v>
      </c>
      <c r="I483" s="173">
        <f>+IF(D483="H",IF(E483&gt;A483,A483,E483),IF(E483&lt;A483,A483,E483))</f>
        <v/>
      </c>
      <c r="J483" t="str">
        <f>IF(I483="","",G483)</f>
        <v/>
      </c>
      <c r="K483" s="124"/>
      <c r="L483" s="136">
        <f>IF(H483="",0,(IF(G483="D",0,(F483*H483)/100)))</f>
        <v>68337950</v>
      </c>
      <c r="M483" s="136">
        <f>ROUND(IF(L483=0,(IF(H483="",0,((IF(E483&lt;$L$4,IF(ABS(F483)&lt;$N$2,0,ROUND(((ABS(F483)-$N$2)*H483)/100,2)),IF(ABS(F483)&lt;$N$4,0,ROUND(((ABS(F483)-$N$4)*H483)/100,2))))))),0),2)</f>
        <v>0</v>
      </c>
      <c r="N483" s="136">
        <f>ROUND(IF(H483="",0,((IF(L483=0,(IF(E483&lt;$L$4,IF(ABS(F483)&gt;$N$2,ROUND(($N$2*H483/100),2),ABS(F483)*H483/100),IF(ABS(F483)&gt;$N$4,ROUND(($N$4*H483/100),2),ABS(F483)*H483/100))),0)))),2)</f>
        <v>0</v>
      </c>
      <c r="O483" s="137"/>
      <c r="P483" s="136">
        <f>IF(J483="D",IF(H483="",0,F483),0)</f>
        <v>0</v>
      </c>
      <c r="Q483" s="137"/>
    </row>
    <row r="484" spans="1:17" customHeight="1" ht="13.2">
      <c r="A484" s="143">
        <f>+'LIQ 1'!B484</f>
        <v/>
      </c>
      <c r="B484" s="143">
        <f>+'LIQ 1'!C484</f>
        <v>0</v>
      </c>
      <c r="C484" s="144">
        <f>+'LIQ 1'!D484</f>
        <v/>
      </c>
      <c r="D484" s="143">
        <f>+'LIQ 1'!E484</f>
        <v>0</v>
      </c>
      <c r="E484" s="143">
        <f>+'LIQ 1'!F484</f>
        <v/>
      </c>
      <c r="F484" s="2">
        <f>ABS(IF(G483="D",IF(D484="D",F483+C484,-F483+C484),IF(D484="D",F483-C484,F483+C484)))</f>
        <v>155000</v>
      </c>
      <c r="G484" s="121" t="b">
        <f>IF(G483="D",IF(D484="D",IF((F483+C484)&gt;0,"D","H"),IF(D484="H",IF((F483-C484)&gt;0,"D","H"))),IF(D484="D",IF((F483-C484)&gt;0,"H","D"),IF(D484="H",IF((F483-C484)&gt;0,"H","H"))))</f>
        <v>0</v>
      </c>
      <c r="H484" s="122">
        <f>+IF(IF(E485="",$A$6-E484,E485-E484)=0,"",IF(E485="",$A$6-E484,E485-E484))</f>
        <v>44089</v>
      </c>
      <c r="I484" s="173">
        <f>+IF(D484="H",IF(E484&gt;A484,A484,E484),IF(E484&lt;A484,A484,E484))</f>
        <v/>
      </c>
      <c r="J484" t="str">
        <f>IF(I484="","",G484)</f>
        <v/>
      </c>
      <c r="K484" s="124"/>
      <c r="L484" s="136">
        <f>IF(H484="",0,(IF(G484="D",0,(F484*H484)/100)))</f>
        <v>68337950</v>
      </c>
      <c r="M484" s="136">
        <f>ROUND(IF(L484=0,(IF(H484="",0,((IF(E484&lt;$L$4,IF(ABS(F484)&lt;$N$2,0,ROUND(((ABS(F484)-$N$2)*H484)/100,2)),IF(ABS(F484)&lt;$N$4,0,ROUND(((ABS(F484)-$N$4)*H484)/100,2))))))),0),2)</f>
        <v>0</v>
      </c>
      <c r="N484" s="136">
        <f>ROUND(IF(H484="",0,((IF(L484=0,(IF(E484&lt;$L$4,IF(ABS(F484)&gt;$N$2,ROUND(($N$2*H484/100),2),ABS(F484)*H484/100),IF(ABS(F484)&gt;$N$4,ROUND(($N$4*H484/100),2),ABS(F484)*H484/100))),0)))),2)</f>
        <v>0</v>
      </c>
      <c r="O484" s="137"/>
      <c r="P484" s="136">
        <f>IF(J484="D",IF(H484="",0,F484),0)</f>
        <v>0</v>
      </c>
      <c r="Q484" s="137"/>
    </row>
    <row r="485" spans="1:17" customHeight="1" ht="13.2">
      <c r="A485" s="143">
        <f>+'LIQ 1'!B485</f>
        <v/>
      </c>
      <c r="B485" s="143">
        <f>+'LIQ 1'!C485</f>
        <v>0</v>
      </c>
      <c r="C485" s="144">
        <f>+'LIQ 1'!D485</f>
        <v/>
      </c>
      <c r="D485" s="143">
        <f>+'LIQ 1'!E485</f>
        <v>0</v>
      </c>
      <c r="E485" s="143">
        <f>+'LIQ 1'!F485</f>
        <v/>
      </c>
      <c r="F485" s="2">
        <f>ABS(IF(G484="D",IF(D485="D",F484+C485,-F484+C485),IF(D485="D",F484-C485,F484+C485)))</f>
        <v>155000</v>
      </c>
      <c r="G485" s="121" t="b">
        <f>IF(G484="D",IF(D485="D",IF((F484+C485)&gt;0,"D","H"),IF(D485="H",IF((F484-C485)&gt;0,"D","H"))),IF(D485="D",IF((F484-C485)&gt;0,"H","D"),IF(D485="H",IF((F484-C485)&gt;0,"H","H"))))</f>
        <v>0</v>
      </c>
      <c r="H485" s="122">
        <f>+IF(IF(E486="",$A$6-E485,E486-E485)=0,"",IF(E486="",$A$6-E485,E486-E485))</f>
        <v>44089</v>
      </c>
      <c r="I485" s="173">
        <f>+IF(D485="H",IF(E485&gt;A485,A485,E485),IF(E485&lt;A485,A485,E485))</f>
        <v/>
      </c>
      <c r="J485" t="str">
        <f>IF(I485="","",G485)</f>
        <v/>
      </c>
      <c r="K485" s="124"/>
      <c r="L485" s="136">
        <f>IF(H485="",0,(IF(G485="D",0,(F485*H485)/100)))</f>
        <v>68337950</v>
      </c>
      <c r="M485" s="136">
        <f>ROUND(IF(L485=0,(IF(H485="",0,((IF(E485&lt;$L$4,IF(ABS(F485)&lt;$N$2,0,ROUND(((ABS(F485)-$N$2)*H485)/100,2)),IF(ABS(F485)&lt;$N$4,0,ROUND(((ABS(F485)-$N$4)*H485)/100,2))))))),0),2)</f>
        <v>0</v>
      </c>
      <c r="N485" s="136">
        <f>ROUND(IF(H485="",0,((IF(L485=0,(IF(E485&lt;$L$4,IF(ABS(F485)&gt;$N$2,ROUND(($N$2*H485/100),2),ABS(F485)*H485/100),IF(ABS(F485)&gt;$N$4,ROUND(($N$4*H485/100),2),ABS(F485)*H485/100))),0)))),2)</f>
        <v>0</v>
      </c>
      <c r="O485" s="137"/>
      <c r="P485" s="136">
        <f>IF(J485="D",IF(H485="",0,F485),0)</f>
        <v>0</v>
      </c>
      <c r="Q485" s="137"/>
    </row>
    <row r="486" spans="1:17" customHeight="1" ht="13.2">
      <c r="A486" s="143">
        <f>+'LIQ 1'!B486</f>
        <v/>
      </c>
      <c r="B486" s="143">
        <f>+'LIQ 1'!C486</f>
        <v>0</v>
      </c>
      <c r="C486" s="144">
        <f>+'LIQ 1'!D486</f>
        <v/>
      </c>
      <c r="D486" s="143">
        <f>+'LIQ 1'!E486</f>
        <v>0</v>
      </c>
      <c r="E486" s="143">
        <f>+'LIQ 1'!F486</f>
        <v/>
      </c>
      <c r="F486" s="2">
        <f>ABS(IF(G485="D",IF(D486="D",F485+C486,-F485+C486),IF(D486="D",F485-C486,F485+C486)))</f>
        <v>155000</v>
      </c>
      <c r="G486" s="121" t="b">
        <f>IF(G485="D",IF(D486="D",IF((F485+C486)&gt;0,"D","H"),IF(D486="H",IF((F485-C486)&gt;0,"D","H"))),IF(D486="D",IF((F485-C486)&gt;0,"H","D"),IF(D486="H",IF((F485-C486)&gt;0,"H","H"))))</f>
        <v>0</v>
      </c>
      <c r="H486" s="122">
        <f>+IF(IF(E487="",$A$6-E486,E487-E486)=0,"",IF(E487="",$A$6-E486,E487-E486))</f>
        <v>44089</v>
      </c>
      <c r="I486" s="173">
        <f>+IF(D486="H",IF(E486&gt;A486,A486,E486),IF(E486&lt;A486,A486,E486))</f>
        <v/>
      </c>
      <c r="J486" t="str">
        <f>IF(I486="","",G486)</f>
        <v/>
      </c>
      <c r="K486" s="124"/>
      <c r="L486" s="136">
        <f>IF(H486="",0,(IF(G486="D",0,(F486*H486)/100)))</f>
        <v>68337950</v>
      </c>
      <c r="M486" s="136">
        <f>ROUND(IF(L486=0,(IF(H486="",0,((IF(E486&lt;$L$4,IF(ABS(F486)&lt;$N$2,0,ROUND(((ABS(F486)-$N$2)*H486)/100,2)),IF(ABS(F486)&lt;$N$4,0,ROUND(((ABS(F486)-$N$4)*H486)/100,2))))))),0),2)</f>
        <v>0</v>
      </c>
      <c r="N486" s="136">
        <f>ROUND(IF(H486="",0,((IF(L486=0,(IF(E486&lt;$L$4,IF(ABS(F486)&gt;$N$2,ROUND(($N$2*H486/100),2),ABS(F486)*H486/100),IF(ABS(F486)&gt;$N$4,ROUND(($N$4*H486/100),2),ABS(F486)*H486/100))),0)))),2)</f>
        <v>0</v>
      </c>
      <c r="O486" s="137"/>
      <c r="P486" s="136">
        <f>IF(J486="D",IF(H486="",0,F486),0)</f>
        <v>0</v>
      </c>
      <c r="Q486" s="137"/>
    </row>
    <row r="487" spans="1:17" customHeight="1" ht="13.2">
      <c r="A487" s="143">
        <f>+'LIQ 1'!B487</f>
        <v/>
      </c>
      <c r="B487" s="143">
        <f>+'LIQ 1'!C487</f>
        <v>0</v>
      </c>
      <c r="C487" s="144">
        <f>+'LIQ 1'!D487</f>
        <v/>
      </c>
      <c r="D487" s="143">
        <f>+'LIQ 1'!E487</f>
        <v>0</v>
      </c>
      <c r="E487" s="143">
        <f>+'LIQ 1'!F487</f>
        <v/>
      </c>
      <c r="F487" s="2">
        <f>ABS(IF(G486="D",IF(D487="D",F486+C487,-F486+C487),IF(D487="D",F486-C487,F486+C487)))</f>
        <v>155000</v>
      </c>
      <c r="G487" s="121" t="b">
        <f>IF(G486="D",IF(D487="D",IF((F486+C487)&gt;0,"D","H"),IF(D487="H",IF((F486-C487)&gt;0,"D","H"))),IF(D487="D",IF((F486-C487)&gt;0,"H","D"),IF(D487="H",IF((F486-C487)&gt;0,"H","H"))))</f>
        <v>0</v>
      </c>
      <c r="H487" s="122">
        <f>+IF(IF(E488="",$A$6-E487,E488-E487)=0,"",IF(E488="",$A$6-E487,E488-E487))</f>
        <v>44089</v>
      </c>
      <c r="I487" s="173">
        <f>+IF(D487="H",IF(E487&gt;A487,A487,E487),IF(E487&lt;A487,A487,E487))</f>
        <v/>
      </c>
      <c r="J487" t="str">
        <f>IF(I487="","",G487)</f>
        <v/>
      </c>
      <c r="K487" s="124"/>
      <c r="L487" s="136">
        <f>IF(H487="",0,(IF(G487="D",0,(F487*H487)/100)))</f>
        <v>68337950</v>
      </c>
      <c r="M487" s="136">
        <f>ROUND(IF(L487=0,(IF(H487="",0,((IF(E487&lt;$L$4,IF(ABS(F487)&lt;$N$2,0,ROUND(((ABS(F487)-$N$2)*H487)/100,2)),IF(ABS(F487)&lt;$N$4,0,ROUND(((ABS(F487)-$N$4)*H487)/100,2))))))),0),2)</f>
        <v>0</v>
      </c>
      <c r="N487" s="136">
        <f>ROUND(IF(H487="",0,((IF(L487=0,(IF(E487&lt;$L$4,IF(ABS(F487)&gt;$N$2,ROUND(($N$2*H487/100),2),ABS(F487)*H487/100),IF(ABS(F487)&gt;$N$4,ROUND(($N$4*H487/100),2),ABS(F487)*H487/100))),0)))),2)</f>
        <v>0</v>
      </c>
      <c r="O487" s="137"/>
      <c r="P487" s="136">
        <f>IF(J487="D",IF(H487="",0,F487),0)</f>
        <v>0</v>
      </c>
      <c r="Q487" s="137"/>
    </row>
    <row r="488" spans="1:17" customHeight="1" ht="13.2">
      <c r="A488" s="143">
        <f>+'LIQ 1'!B488</f>
        <v/>
      </c>
      <c r="B488" s="143">
        <f>+'LIQ 1'!C488</f>
        <v>0</v>
      </c>
      <c r="C488" s="144">
        <f>+'LIQ 1'!D488</f>
        <v/>
      </c>
      <c r="D488" s="143">
        <f>+'LIQ 1'!E488</f>
        <v>0</v>
      </c>
      <c r="E488" s="143">
        <f>+'LIQ 1'!F488</f>
        <v/>
      </c>
      <c r="F488" s="2">
        <f>ABS(IF(G487="D",IF(D488="D",F487+C488,-F487+C488),IF(D488="D",F487-C488,F487+C488)))</f>
        <v>155000</v>
      </c>
      <c r="G488" s="121" t="b">
        <f>IF(G487="D",IF(D488="D",IF((F487+C488)&gt;0,"D","H"),IF(D488="H",IF((F487-C488)&gt;0,"D","H"))),IF(D488="D",IF((F487-C488)&gt;0,"H","D"),IF(D488="H",IF((F487-C488)&gt;0,"H","H"))))</f>
        <v>0</v>
      </c>
      <c r="H488" s="122">
        <f>+IF(IF(E489="",$A$6-E488,E489-E488)=0,"",IF(E489="",$A$6-E488,E489-E488))</f>
        <v>44089</v>
      </c>
      <c r="I488" s="173">
        <f>+IF(D488="H",IF(E488&gt;A488,A488,E488),IF(E488&lt;A488,A488,E488))</f>
        <v/>
      </c>
      <c r="J488" t="str">
        <f>IF(I488="","",G488)</f>
        <v/>
      </c>
      <c r="K488" s="124"/>
      <c r="L488" s="136">
        <f>IF(H488="",0,(IF(G488="D",0,(F488*H488)/100)))</f>
        <v>68337950</v>
      </c>
      <c r="M488" s="136">
        <f>ROUND(IF(L488=0,(IF(H488="",0,((IF(E488&lt;$L$4,IF(ABS(F488)&lt;$N$2,0,ROUND(((ABS(F488)-$N$2)*H488)/100,2)),IF(ABS(F488)&lt;$N$4,0,ROUND(((ABS(F488)-$N$4)*H488)/100,2))))))),0),2)</f>
        <v>0</v>
      </c>
      <c r="N488" s="136">
        <f>ROUND(IF(H488="",0,((IF(L488=0,(IF(E488&lt;$L$4,IF(ABS(F488)&gt;$N$2,ROUND(($N$2*H488/100),2),ABS(F488)*H488/100),IF(ABS(F488)&gt;$N$4,ROUND(($N$4*H488/100),2),ABS(F488)*H488/100))),0)))),2)</f>
        <v>0</v>
      </c>
      <c r="O488" s="137"/>
      <c r="P488" s="136">
        <f>IF(J488="D",IF(H488="",0,F488),0)</f>
        <v>0</v>
      </c>
      <c r="Q488" s="137"/>
    </row>
    <row r="489" spans="1:17" customHeight="1" ht="13.2">
      <c r="A489" s="143">
        <f>+'LIQ 1'!B489</f>
        <v/>
      </c>
      <c r="B489" s="143">
        <f>+'LIQ 1'!C489</f>
        <v>0</v>
      </c>
      <c r="C489" s="144">
        <f>+'LIQ 1'!D489</f>
        <v/>
      </c>
      <c r="D489" s="143">
        <f>+'LIQ 1'!E489</f>
        <v>0</v>
      </c>
      <c r="E489" s="143">
        <f>+'LIQ 1'!F489</f>
        <v/>
      </c>
      <c r="F489" s="2">
        <f>ABS(IF(G488="D",IF(D489="D",F488+C489,-F488+C489),IF(D489="D",F488-C489,F488+C489)))</f>
        <v>155000</v>
      </c>
      <c r="G489" s="121" t="b">
        <f>IF(G488="D",IF(D489="D",IF((F488+C489)&gt;0,"D","H"),IF(D489="H",IF((F488-C489)&gt;0,"D","H"))),IF(D489="D",IF((F488-C489)&gt;0,"H","D"),IF(D489="H",IF((F488-C489)&gt;0,"H","H"))))</f>
        <v>0</v>
      </c>
      <c r="H489" s="122">
        <f>+IF(IF(E490="",$A$6-E489,E490-E489)=0,"",IF(E490="",$A$6-E489,E490-E489))</f>
        <v>44089</v>
      </c>
      <c r="I489" s="173">
        <f>+IF(D489="H",IF(E489&gt;A489,A489,E489),IF(E489&lt;A489,A489,E489))</f>
        <v/>
      </c>
      <c r="J489" t="str">
        <f>IF(I489="","",G489)</f>
        <v/>
      </c>
      <c r="K489" s="124"/>
      <c r="L489" s="136">
        <f>IF(H489="",0,(IF(G489="D",0,(F489*H489)/100)))</f>
        <v>68337950</v>
      </c>
      <c r="M489" s="136">
        <f>ROUND(IF(L489=0,(IF(H489="",0,((IF(E489&lt;$L$4,IF(ABS(F489)&lt;$N$2,0,ROUND(((ABS(F489)-$N$2)*H489)/100,2)),IF(ABS(F489)&lt;$N$4,0,ROUND(((ABS(F489)-$N$4)*H489)/100,2))))))),0),2)</f>
        <v>0</v>
      </c>
      <c r="N489" s="136">
        <f>ROUND(IF(H489="",0,((IF(L489=0,(IF(E489&lt;$L$4,IF(ABS(F489)&gt;$N$2,ROUND(($N$2*H489/100),2),ABS(F489)*H489/100),IF(ABS(F489)&gt;$N$4,ROUND(($N$4*H489/100),2),ABS(F489)*H489/100))),0)))),2)</f>
        <v>0</v>
      </c>
      <c r="O489" s="137"/>
      <c r="P489" s="136">
        <f>IF(J489="D",IF(H489="",0,F489),0)</f>
        <v>0</v>
      </c>
      <c r="Q489" s="137"/>
    </row>
    <row r="490" spans="1:17" customHeight="1" ht="13.2">
      <c r="A490" s="143">
        <f>+'LIQ 1'!B490</f>
        <v/>
      </c>
      <c r="B490" s="143">
        <f>+'LIQ 1'!C490</f>
        <v>0</v>
      </c>
      <c r="C490" s="144">
        <f>+'LIQ 1'!D490</f>
        <v/>
      </c>
      <c r="D490" s="143">
        <f>+'LIQ 1'!E490</f>
        <v>0</v>
      </c>
      <c r="E490" s="143">
        <f>+'LIQ 1'!F490</f>
        <v/>
      </c>
      <c r="F490" s="2">
        <f>ABS(IF(G489="D",IF(D490="D",F489+C490,-F489+C490),IF(D490="D",F489-C490,F489+C490)))</f>
        <v>155000</v>
      </c>
      <c r="G490" s="121" t="b">
        <f>IF(G489="D",IF(D490="D",IF((F489+C490)&gt;0,"D","H"),IF(D490="H",IF((F489-C490)&gt;0,"D","H"))),IF(D490="D",IF((F489-C490)&gt;0,"H","D"),IF(D490="H",IF((F489-C490)&gt;0,"H","H"))))</f>
        <v>0</v>
      </c>
      <c r="H490" s="122">
        <f>+IF(IF(E491="",$A$6-E490,E491-E490)=0,"",IF(E491="",$A$6-E490,E491-E490))</f>
        <v>44089</v>
      </c>
      <c r="I490" s="173">
        <f>+IF(D490="H",IF(E490&gt;A490,A490,E490),IF(E490&lt;A490,A490,E490))</f>
        <v/>
      </c>
      <c r="J490" t="str">
        <f>IF(I490="","",G490)</f>
        <v/>
      </c>
      <c r="K490" s="124"/>
      <c r="L490" s="136">
        <f>IF(H490="",0,(IF(G490="D",0,(F490*H490)/100)))</f>
        <v>68337950</v>
      </c>
      <c r="M490" s="136">
        <f>ROUND(IF(L490=0,(IF(H490="",0,((IF(E490&lt;$L$4,IF(ABS(F490)&lt;$N$2,0,ROUND(((ABS(F490)-$N$2)*H490)/100,2)),IF(ABS(F490)&lt;$N$4,0,ROUND(((ABS(F490)-$N$4)*H490)/100,2))))))),0),2)</f>
        <v>0</v>
      </c>
      <c r="N490" s="136">
        <f>ROUND(IF(H490="",0,((IF(L490=0,(IF(E490&lt;$L$4,IF(ABS(F490)&gt;$N$2,ROUND(($N$2*H490/100),2),ABS(F490)*H490/100),IF(ABS(F490)&gt;$N$4,ROUND(($N$4*H490/100),2),ABS(F490)*H490/100))),0)))),2)</f>
        <v>0</v>
      </c>
      <c r="O490" s="137"/>
      <c r="P490" s="136">
        <f>IF(J490="D",IF(H490="",0,F490),0)</f>
        <v>0</v>
      </c>
      <c r="Q490" s="137"/>
    </row>
    <row r="491" spans="1:17" customHeight="1" ht="13.2">
      <c r="A491" s="143">
        <f>+'LIQ 1'!B491</f>
        <v/>
      </c>
      <c r="B491" s="143">
        <f>+'LIQ 1'!C491</f>
        <v>0</v>
      </c>
      <c r="C491" s="144">
        <f>+'LIQ 1'!D491</f>
        <v/>
      </c>
      <c r="D491" s="143">
        <f>+'LIQ 1'!E491</f>
        <v>0</v>
      </c>
      <c r="E491" s="143">
        <f>+'LIQ 1'!F491</f>
        <v/>
      </c>
      <c r="F491" s="2">
        <f>ABS(IF(G490="D",IF(D491="D",F490+C491,-F490+C491),IF(D491="D",F490-C491,F490+C491)))</f>
        <v>155000</v>
      </c>
      <c r="G491" s="121" t="b">
        <f>IF(G490="D",IF(D491="D",IF((F490+C491)&gt;0,"D","H"),IF(D491="H",IF((F490-C491)&gt;0,"D","H"))),IF(D491="D",IF((F490-C491)&gt;0,"H","D"),IF(D491="H",IF((F490-C491)&gt;0,"H","H"))))</f>
        <v>0</v>
      </c>
      <c r="H491" s="122">
        <f>+IF(IF(E492="",$A$6-E491,E492-E491)=0,"",IF(E492="",$A$6-E491,E492-E491))</f>
        <v>44089</v>
      </c>
      <c r="I491" s="173">
        <f>+IF(D491="H",IF(E491&gt;A491,A491,E491),IF(E491&lt;A491,A491,E491))</f>
        <v/>
      </c>
      <c r="J491" t="str">
        <f>IF(I491="","",G491)</f>
        <v/>
      </c>
      <c r="K491" s="124"/>
      <c r="L491" s="136">
        <f>IF(H491="",0,(IF(G491="D",0,(F491*H491)/100)))</f>
        <v>68337950</v>
      </c>
      <c r="M491" s="136">
        <f>ROUND(IF(L491=0,(IF(H491="",0,((IF(E491&lt;$L$4,IF(ABS(F491)&lt;$N$2,0,ROUND(((ABS(F491)-$N$2)*H491)/100,2)),IF(ABS(F491)&lt;$N$4,0,ROUND(((ABS(F491)-$N$4)*H491)/100,2))))))),0),2)</f>
        <v>0</v>
      </c>
      <c r="N491" s="136">
        <f>ROUND(IF(H491="",0,((IF(L491=0,(IF(E491&lt;$L$4,IF(ABS(F491)&gt;$N$2,ROUND(($N$2*H491/100),2),ABS(F491)*H491/100),IF(ABS(F491)&gt;$N$4,ROUND(($N$4*H491/100),2),ABS(F491)*H491/100))),0)))),2)</f>
        <v>0</v>
      </c>
      <c r="O491" s="137"/>
      <c r="P491" s="136">
        <f>IF(J491="D",IF(H491="",0,F491),0)</f>
        <v>0</v>
      </c>
      <c r="Q491" s="137"/>
    </row>
    <row r="492" spans="1:17" customHeight="1" ht="13.2">
      <c r="A492" s="143">
        <f>+'LIQ 1'!B492</f>
        <v/>
      </c>
      <c r="B492" s="143">
        <f>+'LIQ 1'!C492</f>
        <v>0</v>
      </c>
      <c r="C492" s="144">
        <f>+'LIQ 1'!D492</f>
        <v/>
      </c>
      <c r="D492" s="143">
        <f>+'LIQ 1'!E492</f>
        <v>0</v>
      </c>
      <c r="E492" s="143">
        <f>+'LIQ 1'!F492</f>
        <v/>
      </c>
      <c r="F492" s="2">
        <f>ABS(IF(G491="D",IF(D492="D",F491+C492,-F491+C492),IF(D492="D",F491-C492,F491+C492)))</f>
        <v>155000</v>
      </c>
      <c r="G492" s="121" t="b">
        <f>IF(G491="D",IF(D492="D",IF((F491+C492)&gt;0,"D","H"),IF(D492="H",IF((F491-C492)&gt;0,"D","H"))),IF(D492="D",IF((F491-C492)&gt;0,"H","D"),IF(D492="H",IF((F491-C492)&gt;0,"H","H"))))</f>
        <v>0</v>
      </c>
      <c r="H492" s="122">
        <f>+IF(IF(E493="",$A$6-E492,E493-E492)=0,"",IF(E493="",$A$6-E492,E493-E492))</f>
        <v>44089</v>
      </c>
      <c r="I492" s="173">
        <f>+IF(D492="H",IF(E492&gt;A492,A492,E492),IF(E492&lt;A492,A492,E492))</f>
        <v/>
      </c>
      <c r="J492" t="str">
        <f>IF(I492="","",G492)</f>
        <v/>
      </c>
      <c r="K492" s="124"/>
      <c r="L492" s="136">
        <f>IF(H492="",0,(IF(G492="D",0,(F492*H492)/100)))</f>
        <v>68337950</v>
      </c>
      <c r="M492" s="136">
        <f>ROUND(IF(L492=0,(IF(H492="",0,((IF(E492&lt;$L$4,IF(ABS(F492)&lt;$N$2,0,ROUND(((ABS(F492)-$N$2)*H492)/100,2)),IF(ABS(F492)&lt;$N$4,0,ROUND(((ABS(F492)-$N$4)*H492)/100,2))))))),0),2)</f>
        <v>0</v>
      </c>
      <c r="N492" s="136">
        <f>ROUND(IF(H492="",0,((IF(L492=0,(IF(E492&lt;$L$4,IF(ABS(F492)&gt;$N$2,ROUND(($N$2*H492/100),2),ABS(F492)*H492/100),IF(ABS(F492)&gt;$N$4,ROUND(($N$4*H492/100),2),ABS(F492)*H492/100))),0)))),2)</f>
        <v>0</v>
      </c>
      <c r="O492" s="137"/>
      <c r="P492" s="136">
        <f>IF(J492="D",IF(H492="",0,F492),0)</f>
        <v>0</v>
      </c>
      <c r="Q492" s="137"/>
    </row>
    <row r="493" spans="1:17" customHeight="1" ht="13.2">
      <c r="A493" s="143">
        <f>+'LIQ 1'!B493</f>
        <v/>
      </c>
      <c r="B493" s="143">
        <f>+'LIQ 1'!C493</f>
        <v>0</v>
      </c>
      <c r="C493" s="144">
        <f>+'LIQ 1'!D493</f>
        <v/>
      </c>
      <c r="D493" s="143">
        <f>+'LIQ 1'!E493</f>
        <v>0</v>
      </c>
      <c r="E493" s="143">
        <f>+'LIQ 1'!F493</f>
        <v/>
      </c>
      <c r="F493" s="2">
        <f>ABS(IF(G492="D",IF(D493="D",F492+C493,-F492+C493),IF(D493="D",F492-C493,F492+C493)))</f>
        <v>155000</v>
      </c>
      <c r="G493" s="121" t="b">
        <f>IF(G492="D",IF(D493="D",IF((F492+C493)&gt;0,"D","H"),IF(D493="H",IF((F492-C493)&gt;0,"D","H"))),IF(D493="D",IF((F492-C493)&gt;0,"H","D"),IF(D493="H",IF((F492-C493)&gt;0,"H","H"))))</f>
        <v>0</v>
      </c>
      <c r="H493" s="122">
        <f>+IF(IF(E494="",$A$6-E493,E494-E493)=0,"",IF(E494="",$A$6-E493,E494-E493))</f>
        <v>44089</v>
      </c>
      <c r="I493" s="173">
        <f>+IF(D493="H",IF(E493&gt;A493,A493,E493),IF(E493&lt;A493,A493,E493))</f>
        <v/>
      </c>
      <c r="J493" t="str">
        <f>IF(I493="","",G493)</f>
        <v/>
      </c>
      <c r="K493" s="124"/>
      <c r="L493" s="136">
        <f>IF(H493="",0,(IF(G493="D",0,(F493*H493)/100)))</f>
        <v>68337950</v>
      </c>
      <c r="M493" s="136">
        <f>ROUND(IF(L493=0,(IF(H493="",0,((IF(E493&lt;$L$4,IF(ABS(F493)&lt;$N$2,0,ROUND(((ABS(F493)-$N$2)*H493)/100,2)),IF(ABS(F493)&lt;$N$4,0,ROUND(((ABS(F493)-$N$4)*H493)/100,2))))))),0),2)</f>
        <v>0</v>
      </c>
      <c r="N493" s="136">
        <f>ROUND(IF(H493="",0,((IF(L493=0,(IF(E493&lt;$L$4,IF(ABS(F493)&gt;$N$2,ROUND(($N$2*H493/100),2),ABS(F493)*H493/100),IF(ABS(F493)&gt;$N$4,ROUND(($N$4*H493/100),2),ABS(F493)*H493/100))),0)))),2)</f>
        <v>0</v>
      </c>
      <c r="O493" s="137"/>
      <c r="P493" s="136">
        <f>IF(J493="D",IF(H493="",0,F493),0)</f>
        <v>0</v>
      </c>
      <c r="Q493" s="137"/>
    </row>
    <row r="494" spans="1:17" customHeight="1" ht="13.2">
      <c r="A494" s="143">
        <f>+'LIQ 1'!B494</f>
        <v/>
      </c>
      <c r="B494" s="143">
        <f>+'LIQ 1'!C494</f>
        <v>0</v>
      </c>
      <c r="C494" s="144">
        <f>+'LIQ 1'!D494</f>
        <v/>
      </c>
      <c r="D494" s="143">
        <f>+'LIQ 1'!E494</f>
        <v>0</v>
      </c>
      <c r="E494" s="143">
        <f>+'LIQ 1'!F494</f>
        <v/>
      </c>
      <c r="F494" s="2">
        <f>ABS(IF(G493="D",IF(D494="D",F493+C494,-F493+C494),IF(D494="D",F493-C494,F493+C494)))</f>
        <v>155000</v>
      </c>
      <c r="G494" s="121" t="b">
        <f>IF(G493="D",IF(D494="D",IF((F493+C494)&gt;0,"D","H"),IF(D494="H",IF((F493-C494)&gt;0,"D","H"))),IF(D494="D",IF((F493-C494)&gt;0,"H","D"),IF(D494="H",IF((F493-C494)&gt;0,"H","H"))))</f>
        <v>0</v>
      </c>
      <c r="H494" s="122">
        <f>+IF(IF(E495="",$A$6-E494,E495-E494)=0,"",IF(E495="",$A$6-E494,E495-E494))</f>
        <v>44089</v>
      </c>
      <c r="I494" s="173">
        <f>+IF(D494="H",IF(E494&gt;A494,A494,E494),IF(E494&lt;A494,A494,E494))</f>
        <v/>
      </c>
      <c r="J494" t="str">
        <f>IF(I494="","",G494)</f>
        <v/>
      </c>
      <c r="K494" s="124"/>
      <c r="L494" s="136">
        <f>IF(H494="",0,(IF(G494="D",0,(F494*H494)/100)))</f>
        <v>68337950</v>
      </c>
      <c r="M494" s="136">
        <f>ROUND(IF(L494=0,(IF(H494="",0,((IF(E494&lt;$L$4,IF(ABS(F494)&lt;$N$2,0,ROUND(((ABS(F494)-$N$2)*H494)/100,2)),IF(ABS(F494)&lt;$N$4,0,ROUND(((ABS(F494)-$N$4)*H494)/100,2))))))),0),2)</f>
        <v>0</v>
      </c>
      <c r="N494" s="136">
        <f>ROUND(IF(H494="",0,((IF(L494=0,(IF(E494&lt;$L$4,IF(ABS(F494)&gt;$N$2,ROUND(($N$2*H494/100),2),ABS(F494)*H494/100),IF(ABS(F494)&gt;$N$4,ROUND(($N$4*H494/100),2),ABS(F494)*H494/100))),0)))),2)</f>
        <v>0</v>
      </c>
      <c r="O494" s="137"/>
      <c r="P494" s="136">
        <f>IF(J494="D",IF(H494="",0,F494),0)</f>
        <v>0</v>
      </c>
      <c r="Q494" s="137"/>
    </row>
    <row r="495" spans="1:17" customHeight="1" ht="13.2">
      <c r="A495" s="143">
        <f>+'LIQ 1'!B495</f>
        <v/>
      </c>
      <c r="B495" s="143">
        <f>+'LIQ 1'!C495</f>
        <v>0</v>
      </c>
      <c r="C495" s="144">
        <f>+'LIQ 1'!D495</f>
        <v/>
      </c>
      <c r="D495" s="143">
        <f>+'LIQ 1'!E495</f>
        <v>0</v>
      </c>
      <c r="E495" s="143">
        <f>+'LIQ 1'!F495</f>
        <v/>
      </c>
      <c r="F495" s="2">
        <f>ABS(IF(G494="D",IF(D495="D",F494+C495,-F494+C495),IF(D495="D",F494-C495,F494+C495)))</f>
        <v>155000</v>
      </c>
      <c r="G495" s="121" t="b">
        <f>IF(G494="D",IF(D495="D",IF((F494+C495)&gt;0,"D","H"),IF(D495="H",IF((F494-C495)&gt;0,"D","H"))),IF(D495="D",IF((F494-C495)&gt;0,"H","D"),IF(D495="H",IF((F494-C495)&gt;0,"H","H"))))</f>
        <v>0</v>
      </c>
      <c r="H495" s="122">
        <f>+IF(IF(E496="",$A$6-E495,E496-E495)=0,"",IF(E496="",$A$6-E495,E496-E495))</f>
        <v>44089</v>
      </c>
      <c r="I495" s="173">
        <f>+IF(D495="H",IF(E495&gt;A495,A495,E495),IF(E495&lt;A495,A495,E495))</f>
        <v/>
      </c>
      <c r="J495" t="str">
        <f>IF(I495="","",G495)</f>
        <v/>
      </c>
      <c r="K495" s="124"/>
      <c r="L495" s="136">
        <f>IF(H495="",0,(IF(G495="D",0,(F495*H495)/100)))</f>
        <v>68337950</v>
      </c>
      <c r="M495" s="136">
        <f>ROUND(IF(L495=0,(IF(H495="",0,((IF(E495&lt;$L$4,IF(ABS(F495)&lt;$N$2,0,ROUND(((ABS(F495)-$N$2)*H495)/100,2)),IF(ABS(F495)&lt;$N$4,0,ROUND(((ABS(F495)-$N$4)*H495)/100,2))))))),0),2)</f>
        <v>0</v>
      </c>
      <c r="N495" s="136">
        <f>ROUND(IF(H495="",0,((IF(L495=0,(IF(E495&lt;$L$4,IF(ABS(F495)&gt;$N$2,ROUND(($N$2*H495/100),2),ABS(F495)*H495/100),IF(ABS(F495)&gt;$N$4,ROUND(($N$4*H495/100),2),ABS(F495)*H495/100))),0)))),2)</f>
        <v>0</v>
      </c>
      <c r="O495" s="137"/>
      <c r="P495" s="136">
        <f>IF(J495="D",IF(H495="",0,F495),0)</f>
        <v>0</v>
      </c>
      <c r="Q495" s="137"/>
    </row>
    <row r="496" spans="1:17" customHeight="1" ht="13.2">
      <c r="A496" s="143">
        <f>+'LIQ 1'!B496</f>
        <v/>
      </c>
      <c r="B496" s="143">
        <f>+'LIQ 1'!C496</f>
        <v>0</v>
      </c>
      <c r="C496" s="144">
        <f>+'LIQ 1'!D496</f>
        <v/>
      </c>
      <c r="D496" s="143">
        <f>+'LIQ 1'!E496</f>
        <v>0</v>
      </c>
      <c r="E496" s="143">
        <f>+'LIQ 1'!F496</f>
        <v/>
      </c>
      <c r="F496" s="2">
        <f>ABS(IF(G495="D",IF(D496="D",F495+C496,-F495+C496),IF(D496="D",F495-C496,F495+C496)))</f>
        <v>155000</v>
      </c>
      <c r="G496" s="121" t="b">
        <f>IF(G495="D",IF(D496="D",IF((F495+C496)&gt;0,"D","H"),IF(D496="H",IF((F495-C496)&gt;0,"D","H"))),IF(D496="D",IF((F495-C496)&gt;0,"H","D"),IF(D496="H",IF((F495-C496)&gt;0,"H","H"))))</f>
        <v>0</v>
      </c>
      <c r="H496" s="122">
        <f>+IF(IF(E497="",$A$6-E496,E497-E496)=0,"",IF(E497="",$A$6-E496,E497-E496))</f>
        <v>44089</v>
      </c>
      <c r="I496" s="173">
        <f>+IF(D496="H",IF(E496&gt;A496,A496,E496),IF(E496&lt;A496,A496,E496))</f>
        <v/>
      </c>
      <c r="J496" t="str">
        <f>IF(I496="","",G496)</f>
        <v/>
      </c>
      <c r="K496" s="124"/>
      <c r="L496" s="136">
        <f>IF(H496="",0,(IF(G496="D",0,(F496*H496)/100)))</f>
        <v>68337950</v>
      </c>
      <c r="M496" s="136">
        <f>ROUND(IF(L496=0,(IF(H496="",0,((IF(E496&lt;$L$4,IF(ABS(F496)&lt;$N$2,0,ROUND(((ABS(F496)-$N$2)*H496)/100,2)),IF(ABS(F496)&lt;$N$4,0,ROUND(((ABS(F496)-$N$4)*H496)/100,2))))))),0),2)</f>
        <v>0</v>
      </c>
      <c r="N496" s="136">
        <f>ROUND(IF(H496="",0,((IF(L496=0,(IF(E496&lt;$L$4,IF(ABS(F496)&gt;$N$2,ROUND(($N$2*H496/100),2),ABS(F496)*H496/100),IF(ABS(F496)&gt;$N$4,ROUND(($N$4*H496/100),2),ABS(F496)*H496/100))),0)))),2)</f>
        <v>0</v>
      </c>
      <c r="O496" s="137"/>
      <c r="P496" s="136">
        <f>IF(J496="D",IF(H496="",0,F496),0)</f>
        <v>0</v>
      </c>
      <c r="Q496" s="137"/>
    </row>
    <row r="497" spans="1:17" customHeight="1" ht="13.2">
      <c r="A497" s="143">
        <f>+'LIQ 1'!B497</f>
        <v/>
      </c>
      <c r="B497" s="143">
        <f>+'LIQ 1'!C497</f>
        <v>0</v>
      </c>
      <c r="C497" s="144">
        <f>+'LIQ 1'!D497</f>
        <v/>
      </c>
      <c r="D497" s="143">
        <f>+'LIQ 1'!E497</f>
        <v>0</v>
      </c>
      <c r="E497" s="143">
        <f>+'LIQ 1'!F497</f>
        <v/>
      </c>
      <c r="F497" s="2">
        <f>ABS(IF(G496="D",IF(D497="D",F496+C497,-F496+C497),IF(D497="D",F496-C497,F496+C497)))</f>
        <v>155000</v>
      </c>
      <c r="G497" s="121" t="b">
        <f>IF(G496="D",IF(D497="D",IF((F496+C497)&gt;0,"D","H"),IF(D497="H",IF((F496-C497)&gt;0,"D","H"))),IF(D497="D",IF((F496-C497)&gt;0,"H","D"),IF(D497="H",IF((F496-C497)&gt;0,"H","H"))))</f>
        <v>0</v>
      </c>
      <c r="H497" s="122">
        <f>+IF(IF(E498="",$A$6-E497,E498-E497)=0,"",IF(E498="",$A$6-E497,E498-E497))</f>
        <v>44089</v>
      </c>
      <c r="I497" s="173">
        <f>+IF(D497="H",IF(E497&gt;A497,A497,E497),IF(E497&lt;A497,A497,E497))</f>
        <v/>
      </c>
      <c r="J497" t="str">
        <f>IF(I497="","",G497)</f>
        <v/>
      </c>
      <c r="K497" s="124"/>
      <c r="L497" s="136">
        <f>IF(H497="",0,(IF(G497="D",0,(F497*H497)/100)))</f>
        <v>68337950</v>
      </c>
      <c r="M497" s="136">
        <f>ROUND(IF(L497=0,(IF(H497="",0,((IF(E497&lt;$L$4,IF(ABS(F497)&lt;$N$2,0,ROUND(((ABS(F497)-$N$2)*H497)/100,2)),IF(ABS(F497)&lt;$N$4,0,ROUND(((ABS(F497)-$N$4)*H497)/100,2))))))),0),2)</f>
        <v>0</v>
      </c>
      <c r="N497" s="136">
        <f>ROUND(IF(H497="",0,((IF(L497=0,(IF(E497&lt;$L$4,IF(ABS(F497)&gt;$N$2,ROUND(($N$2*H497/100),2),ABS(F497)*H497/100),IF(ABS(F497)&gt;$N$4,ROUND(($N$4*H497/100),2),ABS(F497)*H497/100))),0)))),2)</f>
        <v>0</v>
      </c>
      <c r="O497" s="137"/>
      <c r="P497" s="136">
        <f>IF(J497="D",IF(H497="",0,F497),0)</f>
        <v>0</v>
      </c>
      <c r="Q497" s="137"/>
    </row>
    <row r="498" spans="1:17" customHeight="1" ht="13.2">
      <c r="A498" s="143">
        <f>+'LIQ 1'!B498</f>
        <v/>
      </c>
      <c r="B498" s="143">
        <f>+'LIQ 1'!C498</f>
        <v>0</v>
      </c>
      <c r="C498" s="144">
        <f>+'LIQ 1'!D498</f>
        <v/>
      </c>
      <c r="D498" s="143">
        <f>+'LIQ 1'!E498</f>
        <v>0</v>
      </c>
      <c r="E498" s="143">
        <f>+'LIQ 1'!F498</f>
        <v/>
      </c>
      <c r="F498" s="2">
        <f>ABS(IF(G497="D",IF(D498="D",F497+C498,-F497+C498),IF(D498="D",F497-C498,F497+C498)))</f>
        <v>155000</v>
      </c>
      <c r="G498" s="121" t="b">
        <f>IF(G497="D",IF(D498="D",IF((F497+C498)&gt;0,"D","H"),IF(D498="H",IF((F497-C498)&gt;0,"D","H"))),IF(D498="D",IF((F497-C498)&gt;0,"H","D"),IF(D498="H",IF((F497-C498)&gt;0,"H","H"))))</f>
        <v>0</v>
      </c>
      <c r="H498" s="122">
        <f>+IF(IF(E499="",$A$6-E498,E499-E498)=0,"",IF(E499="",$A$6-E498,E499-E498))</f>
        <v>44089</v>
      </c>
      <c r="I498" s="173">
        <f>+IF(D498="H",IF(E498&gt;A498,A498,E498),IF(E498&lt;A498,A498,E498))</f>
        <v/>
      </c>
      <c r="J498" t="str">
        <f>IF(I498="","",G498)</f>
        <v/>
      </c>
      <c r="K498" s="124"/>
      <c r="L498" s="136">
        <f>IF(H498="",0,(IF(G498="D",0,(F498*H498)/100)))</f>
        <v>68337950</v>
      </c>
      <c r="M498" s="136">
        <f>ROUND(IF(L498=0,(IF(H498="",0,((IF(E498&lt;$L$4,IF(ABS(F498)&lt;$N$2,0,ROUND(((ABS(F498)-$N$2)*H498)/100,2)),IF(ABS(F498)&lt;$N$4,0,ROUND(((ABS(F498)-$N$4)*H498)/100,2))))))),0),2)</f>
        <v>0</v>
      </c>
      <c r="N498" s="136">
        <f>ROUND(IF(H498="",0,((IF(L498=0,(IF(E498&lt;$L$4,IF(ABS(F498)&gt;$N$2,ROUND(($N$2*H498/100),2),ABS(F498)*H498/100),IF(ABS(F498)&gt;$N$4,ROUND(($N$4*H498/100),2),ABS(F498)*H498/100))),0)))),2)</f>
        <v>0</v>
      </c>
      <c r="O498" s="137"/>
      <c r="P498" s="136">
        <f>IF(J498="D",IF(H498="",0,F498),0)</f>
        <v>0</v>
      </c>
      <c r="Q498" s="137"/>
    </row>
    <row r="499" spans="1:17" customHeight="1" ht="13.2">
      <c r="A499" s="143">
        <f>+'LIQ 1'!B499</f>
        <v/>
      </c>
      <c r="B499" s="143">
        <f>+'LIQ 1'!C499</f>
        <v>0</v>
      </c>
      <c r="C499" s="144">
        <f>+'LIQ 1'!D499</f>
        <v/>
      </c>
      <c r="D499" s="143">
        <f>+'LIQ 1'!E499</f>
        <v>0</v>
      </c>
      <c r="E499" s="143">
        <f>+'LIQ 1'!F499</f>
        <v/>
      </c>
      <c r="F499" s="2">
        <f>ABS(IF(G498="D",IF(D499="D",F498+C499,-F498+C499),IF(D499="D",F498-C499,F498+C499)))</f>
        <v>155000</v>
      </c>
      <c r="G499" s="121" t="b">
        <f>IF(G498="D",IF(D499="D",IF((F498+C499)&gt;0,"D","H"),IF(D499="H",IF((F498-C499)&gt;0,"D","H"))),IF(D499="D",IF((F498-C499)&gt;0,"H","D"),IF(D499="H",IF((F498-C499)&gt;0,"H","H"))))</f>
        <v>0</v>
      </c>
      <c r="H499" s="122">
        <f>+IF(IF(E500="",$A$6-E499,E500-E499)=0,"",IF(E500="",$A$6-E499,E500-E499))</f>
        <v>44089</v>
      </c>
      <c r="I499" s="173">
        <f>+IF(D499="H",IF(E499&gt;A499,A499,E499),IF(E499&lt;A499,A499,E499))</f>
        <v/>
      </c>
      <c r="J499" t="str">
        <f>IF(I499="","",G499)</f>
        <v/>
      </c>
      <c r="K499" s="124"/>
      <c r="L499" s="136">
        <f>IF(H499="",0,(IF(G499="D",0,(F499*H499)/100)))</f>
        <v>68337950</v>
      </c>
      <c r="M499" s="136">
        <f>ROUND(IF(L499=0,(IF(H499="",0,((IF(E499&lt;$L$4,IF(ABS(F499)&lt;$N$2,0,ROUND(((ABS(F499)-$N$2)*H499)/100,2)),IF(ABS(F499)&lt;$N$4,0,ROUND(((ABS(F499)-$N$4)*H499)/100,2))))))),0),2)</f>
        <v>0</v>
      </c>
      <c r="N499" s="136">
        <f>ROUND(IF(H499="",0,((IF(L499=0,(IF(E499&lt;$L$4,IF(ABS(F499)&gt;$N$2,ROUND(($N$2*H499/100),2),ABS(F499)*H499/100),IF(ABS(F499)&gt;$N$4,ROUND(($N$4*H499/100),2),ABS(F499)*H499/100))),0)))),2)</f>
        <v>0</v>
      </c>
      <c r="O499" s="137"/>
      <c r="P499" s="136"/>
      <c r="Q499" s="137"/>
    </row>
    <row r="500" spans="1:17" customHeight="1" ht="13.2">
      <c r="A500" s="143">
        <f>+'LIQ 1'!B500</f>
        <v/>
      </c>
      <c r="B500" s="143">
        <f>+'LIQ 1'!C500</f>
        <v>0</v>
      </c>
      <c r="C500" s="144">
        <f>+'LIQ 1'!D500</f>
        <v/>
      </c>
      <c r="D500" s="143">
        <f>+'LIQ 1'!E500</f>
        <v>0</v>
      </c>
      <c r="E500" s="143">
        <f>+'LIQ 1'!F500</f>
        <v/>
      </c>
      <c r="F500" s="2">
        <f>ABS(IF(G499="D",IF(D500="D",F499+C500,-F499+C500),IF(D500="D",F499-C500,F499+C500)))</f>
        <v>155000</v>
      </c>
      <c r="G500" s="121" t="b">
        <f>IF(G499="D",IF(D500="D",IF((F499+C500)&gt;0,"D","H"),IF(D500="H",IF((F499-C500)&gt;0,"D","H"))),IF(D500="D",IF((F499-C500)&gt;0,"H","D"),IF(D500="H",IF((F499-C500)&gt;0,"H","H"))))</f>
        <v>0</v>
      </c>
      <c r="H500" s="122">
        <f>+IF(IF(E501="",$A$6-E500,E501-E500)=0,"",IF(E501="",$A$6-E500,E501-E500))</f>
        <v>44089</v>
      </c>
      <c r="I500" s="173">
        <f>+IF(D500="H",IF(E500&gt;A500,A500,E500),IF(E500&lt;A500,A500,E500))</f>
        <v/>
      </c>
      <c r="J500" t="str">
        <f>IF(I500="","",G500)</f>
        <v/>
      </c>
      <c r="K500" s="124"/>
      <c r="L500" s="136">
        <f>IF(H500="",0,(IF(G500="D",0,(F500*H500)/100)))</f>
        <v>68337950</v>
      </c>
      <c r="M500" s="136">
        <f>ROUND(IF(L500=0,(IF(H500="",0,((IF(E500&lt;$L$4,IF(ABS(F500)&lt;$N$2,0,ROUND(((ABS(F500)-$N$2)*H500)/100,2)),IF(ABS(F500)&lt;$N$4,0,ROUND(((ABS(F500)-$N$4)*H500)/100,2))))))),0),2)</f>
        <v>0</v>
      </c>
      <c r="N500" s="136">
        <f>ROUND(IF(H500="",0,((IF(L500=0,(IF(E500&lt;$L$4,IF(ABS(F500)&gt;$N$2,ROUND(($N$2*H500/100),2),ABS(F500)*H500/100),IF(ABS(F500)&gt;$N$4,ROUND(($N$4*H500/100),2),ABS(F500)*H500/100))),0)))),2)</f>
        <v>0</v>
      </c>
      <c r="O500" s="137"/>
      <c r="P500" s="136"/>
      <c r="Q500" s="137"/>
    </row>
    <row r="501" spans="1:17" customHeight="1" ht="13.2">
      <c r="A501" s="143">
        <f>+'LIQ 1'!B501</f>
        <v/>
      </c>
      <c r="B501" s="143">
        <f>+'LIQ 1'!C501</f>
        <v>0</v>
      </c>
      <c r="C501" s="144">
        <f>+'LIQ 1'!D501</f>
        <v/>
      </c>
      <c r="D501" s="143">
        <f>+'LIQ 1'!E501</f>
        <v>0</v>
      </c>
      <c r="E501" s="143">
        <f>+'LIQ 1'!F501</f>
        <v/>
      </c>
      <c r="F501" s="2">
        <f>ABS(IF(G500="D",IF(D501="D",F500+C501,-F500+C501),IF(D501="D",F500-C501,F500+C501)))</f>
        <v>155000</v>
      </c>
      <c r="G501" s="121" t="b">
        <f>IF(G500="D",IF(D501="D",IF((F500+C501)&gt;0,"D","H"),IF(D501="H",IF((F500-C501)&gt;0,"D","H"))),IF(D501="D",IF((F500-C501)&gt;0,"H","D"),IF(D501="H",IF((F500-C501)&gt;0,"H","H"))))</f>
        <v>0</v>
      </c>
      <c r="H501" s="122">
        <f>+IF(IF(E502="",$A$6-E501,E502-E501)=0,"",IF(E502="",$A$6-E501,E502-E501))</f>
        <v>44089</v>
      </c>
      <c r="I501" s="173">
        <f>+IF(D501="H",IF(E501&gt;A501,A501,E501),IF(E501&lt;A501,A501,E501))</f>
        <v/>
      </c>
      <c r="J501" t="str">
        <f>IF(I501="","",G501)</f>
        <v/>
      </c>
      <c r="K501" s="124"/>
      <c r="L501" s="136">
        <f>IF(H501="",0,(IF(G501="D",0,(F501*H501)/100)))</f>
        <v>68337950</v>
      </c>
      <c r="M501" s="136">
        <f>ROUND(IF(L501=0,(IF(H501="",0,((IF(E501&lt;$L$4,IF(ABS(F501)&lt;$N$2,0,ROUND(((ABS(F501)-$N$2)*H501)/100,2)),IF(ABS(F501)&lt;$N$4,0,ROUND(((ABS(F501)-$N$4)*H501)/100,2))))))),0),2)</f>
        <v>0</v>
      </c>
      <c r="N501" s="136">
        <f>ROUND(IF(H501="",0,((IF(L501=0,(IF(E501&lt;$L$4,IF(ABS(F501)&gt;$N$2,ROUND(($N$2*H501/100),2),ABS(F501)*H501/100),IF(ABS(F501)&gt;$N$4,ROUND(($N$4*H501/100),2),ABS(F501)*H501/100))),0)))),2)</f>
        <v>0</v>
      </c>
      <c r="O501" s="137"/>
      <c r="P501" s="136"/>
      <c r="Q501" s="137"/>
    </row>
    <row r="502" spans="1:17" customHeight="1" ht="13.2">
      <c r="A502" s="143">
        <f>+'LIQ 1'!B502</f>
        <v/>
      </c>
      <c r="B502" s="143">
        <f>+'LIQ 1'!C502</f>
        <v>0</v>
      </c>
      <c r="C502" s="144">
        <f>+'LIQ 1'!D502</f>
        <v/>
      </c>
      <c r="D502" s="143">
        <f>+'LIQ 1'!E502</f>
        <v>0</v>
      </c>
      <c r="E502" s="143">
        <f>+'LIQ 1'!F502</f>
        <v/>
      </c>
      <c r="F502" s="2">
        <f>ABS(IF(G501="D",IF(D502="D",F501+C502,-F501+C502),IF(D502="D",F501-C502,F501+C502)))</f>
        <v>155000</v>
      </c>
      <c r="G502" s="121" t="b">
        <f>IF(G501="D",IF(D502="D",IF((F501+C502)&gt;0,"D","H"),IF(D502="H",IF((F501-C502)&gt;0,"D","H"))),IF(D502="D",IF((F501-C502)&gt;0,"H","D"),IF(D502="H",IF((F501-C502)&gt;0,"H","H"))))</f>
        <v>0</v>
      </c>
      <c r="H502" s="122">
        <f>+IF(IF(E503="",$A$6-E502,E503-E502)=0,"",IF(E503="",$A$6-E502,E503-E502))</f>
        <v>44089</v>
      </c>
      <c r="I502" s="173">
        <f>+IF(D502="H",IF(E502&gt;A502,A502,E502),IF(E502&lt;A502,A502,E502))</f>
        <v/>
      </c>
      <c r="J502" t="str">
        <f>IF(I502="","",G502)</f>
        <v/>
      </c>
      <c r="K502" s="124"/>
      <c r="L502" s="136">
        <f>IF(H502="",0,(IF(G502="D",0,(F502*H502)/100)))</f>
        <v>68337950</v>
      </c>
      <c r="M502" s="136">
        <f>ROUND(IF(L502=0,(IF(H502="",0,((IF(E502&lt;$L$4,IF(ABS(F502)&lt;$N$2,0,ROUND(((ABS(F502)-$N$2)*H502)/100,2)),IF(ABS(F502)&lt;$N$4,0,ROUND(((ABS(F502)-$N$4)*H502)/100,2))))))),0),2)</f>
        <v>0</v>
      </c>
      <c r="N502" s="136">
        <f>ROUND(IF(H502="",0,((IF(L502=0,(IF(E502&lt;$L$4,IF(ABS(F502)&gt;$N$2,ROUND(($N$2*H502/100),2),ABS(F502)*H502/100),IF(ABS(F502)&gt;$N$4,ROUND(($N$4*H502/100),2),ABS(F502)*H502/100))),0)))),2)</f>
        <v>0</v>
      </c>
      <c r="O502" s="137"/>
      <c r="P502" s="136"/>
      <c r="Q502" s="137"/>
    </row>
    <row r="503" spans="1:17" customHeight="1" ht="13.2">
      <c r="A503" s="143">
        <f>+'LIQ 1'!B503</f>
        <v/>
      </c>
      <c r="B503" s="143">
        <f>+'LIQ 1'!C503</f>
        <v>0</v>
      </c>
      <c r="C503" s="144">
        <f>+'LIQ 1'!D503</f>
        <v/>
      </c>
      <c r="D503" s="143">
        <f>+'LIQ 1'!E503</f>
        <v>0</v>
      </c>
      <c r="E503" s="143">
        <f>+'LIQ 1'!F503</f>
        <v/>
      </c>
      <c r="F503" s="2">
        <f>ABS(IF(G502="D",IF(D503="D",F502+C503,-F502+C503),IF(D503="D",F502-C503,F502+C503)))</f>
        <v>155000</v>
      </c>
      <c r="G503" s="121" t="b">
        <f>IF(G502="D",IF(D503="D",IF((F502+C503)&gt;0,"D","H"),IF(D503="H",IF((F502-C503)&gt;0,"D","H"))),IF(D503="D",IF((F502-C503)&gt;0,"H","D"),IF(D503="H",IF((F502-C503)&gt;0,"H","H"))))</f>
        <v>0</v>
      </c>
      <c r="H503" s="122">
        <f>+IF(IF(E504="",$A$6-E503,E504-E503)=0,"",IF(E504="",$A$6-E503,E504-E503))</f>
        <v>44089</v>
      </c>
      <c r="I503" s="173">
        <f>+IF(D503="H",IF(E503&gt;A503,A503,E503),IF(E503&lt;A503,A503,E503))</f>
        <v/>
      </c>
      <c r="J503" t="str">
        <f>IF(I503="","",G503)</f>
        <v/>
      </c>
      <c r="K503" s="124"/>
      <c r="L503" s="136">
        <f>IF(H503="",0,(IF(G503="D",0,(F503*H503)/100)))</f>
        <v>68337950</v>
      </c>
      <c r="M503" s="136">
        <f>ROUND(IF(L503=0,(IF(H503="",0,((IF(E503&lt;$L$4,IF(ABS(F503)&lt;$N$2,0,ROUND(((ABS(F503)-$N$2)*H503)/100,2)),IF(ABS(F503)&lt;$N$4,0,ROUND(((ABS(F503)-$N$4)*H503)/100,2))))))),0),2)</f>
        <v>0</v>
      </c>
      <c r="N503" s="136">
        <f>ROUND(IF(H503="",0,((IF(L503=0,(IF(E503&lt;$L$4,IF(ABS(F503)&gt;$N$2,ROUND(($N$2*H503/100),2),ABS(F503)*H503/100),IF(ABS(F503)&gt;$N$4,ROUND(($N$4*H503/100),2),ABS(F503)*H503/100))),0)))),2)</f>
        <v>0</v>
      </c>
      <c r="O503" s="137"/>
      <c r="P503" s="136"/>
      <c r="Q503" s="137"/>
    </row>
    <row r="504" spans="1:17" customHeight="1" ht="13.2">
      <c r="A504" s="143">
        <f>+'LIQ 1'!B504</f>
        <v/>
      </c>
      <c r="B504" s="143">
        <f>+'LIQ 1'!C504</f>
        <v>0</v>
      </c>
      <c r="C504" s="144">
        <f>+'LIQ 1'!D504</f>
        <v/>
      </c>
      <c r="D504" s="143">
        <f>+'LIQ 1'!E504</f>
        <v>0</v>
      </c>
      <c r="E504" s="143">
        <f>+'LIQ 1'!F504</f>
        <v/>
      </c>
      <c r="F504" s="2">
        <f>ABS(IF(G503="D",IF(D504="D",F503+C504,-F503+C504),IF(D504="D",F503-C504,F503+C504)))</f>
        <v>155000</v>
      </c>
      <c r="G504" s="121" t="b">
        <f>IF(G503="D",IF(D504="D",IF((F503+C504)&gt;0,"D","H"),IF(D504="H",IF((F503-C504)&gt;0,"D","H"))),IF(D504="D",IF((F503-C504)&gt;0,"H","D"),IF(D504="H",IF((F503-C504)&gt;0,"H","H"))))</f>
        <v>0</v>
      </c>
      <c r="H504" s="122">
        <f>+IF(IF(E505="",$A$6-E504,E505-E504)=0,"",IF(E505="",$A$6-E504,E505-E504))</f>
        <v>44089</v>
      </c>
      <c r="I504" s="173">
        <f>+IF(D504="H",IF(E504&gt;A504,A504,E504),IF(E504&lt;A504,A504,E504))</f>
        <v/>
      </c>
      <c r="J504" t="str">
        <f>IF(I504="","",G504)</f>
        <v/>
      </c>
      <c r="K504" s="124"/>
      <c r="L504" s="136">
        <f>IF(H504="",0,(IF(G504="D",0,(F504*H504)/100)))</f>
        <v>68337950</v>
      </c>
      <c r="M504" s="136">
        <f>ROUND(IF(L504=0,(IF(H504="",0,((IF(E504&lt;$L$4,IF(ABS(F504)&lt;$N$2,0,ROUND(((ABS(F504)-$N$2)*H504)/100,2)),IF(ABS(F504)&lt;$N$4,0,ROUND(((ABS(F504)-$N$4)*H504)/100,2))))))),0),2)</f>
        <v>0</v>
      </c>
      <c r="N504" s="136">
        <f>ROUND(IF(H504="",0,((IF(L504=0,(IF(E504&lt;$L$4,IF(ABS(F504)&gt;$N$2,ROUND(($N$2*H504/100),2),ABS(F504)*H504/100),IF(ABS(F504)&gt;$N$4,ROUND(($N$4*H504/100),2),ABS(F504)*H504/100))),0)))),2)</f>
        <v>0</v>
      </c>
      <c r="O504" s="137"/>
      <c r="P504" s="136"/>
      <c r="Q504" s="137"/>
    </row>
    <row r="505" spans="1:17" customHeight="1" ht="13.2">
      <c r="A505" s="143">
        <f>+'LIQ 1'!B505</f>
        <v/>
      </c>
      <c r="B505" s="143">
        <f>+'LIQ 1'!C505</f>
        <v>0</v>
      </c>
      <c r="C505" s="144">
        <f>+'LIQ 1'!D505</f>
        <v/>
      </c>
      <c r="D505" s="143">
        <f>+'LIQ 1'!E505</f>
        <v>0</v>
      </c>
      <c r="E505" s="143">
        <f>+'LIQ 1'!F505</f>
        <v/>
      </c>
      <c r="F505" s="2">
        <f>ABS(IF(G504="D",IF(D505="D",F504+C505,-F504+C505),IF(D505="D",F504-C505,F504+C505)))</f>
        <v>155000</v>
      </c>
      <c r="G505" s="121" t="b">
        <f>IF(G504="D",IF(D505="D",IF((F504+C505)&gt;0,"D","H"),IF(D505="H",IF((F504-C505)&gt;0,"D","H"))),IF(D505="D",IF((F504-C505)&gt;0,"H","D"),IF(D505="H",IF((F504-C505)&gt;0,"H","H"))))</f>
        <v>0</v>
      </c>
      <c r="H505" s="122">
        <f>+IF(IF(E506="",$A$6-E505,E506-E505)=0,"",IF(E506="",$A$6-E505,E506-E505))</f>
        <v>44089</v>
      </c>
      <c r="I505" s="173">
        <f>+IF(D505="H",IF(E505&gt;A505,A505,E505),IF(E505&lt;A505,A505,E505))</f>
        <v/>
      </c>
      <c r="J505" t="str">
        <f>IF(I505="","",G505)</f>
        <v/>
      </c>
      <c r="K505" s="124"/>
      <c r="L505" s="136">
        <f>IF(H505="",0,(IF(G505="D",0,(F505*H505)/100)))</f>
        <v>68337950</v>
      </c>
      <c r="M505" s="136">
        <f>ROUND(IF(L505=0,(IF(H505="",0,((IF(E505&lt;$L$4,IF(ABS(F505)&lt;$N$2,0,ROUND(((ABS(F505)-$N$2)*H505)/100,2)),IF(ABS(F505)&lt;$N$4,0,ROUND(((ABS(F505)-$N$4)*H505)/100,2))))))),0),2)</f>
        <v>0</v>
      </c>
      <c r="N505" s="136">
        <f>ROUND(IF(H505="",0,((IF(L505=0,(IF(E505&lt;$L$4,IF(ABS(F505)&gt;$N$2,ROUND(($N$2*H505/100),2),ABS(F505)*H505/100),IF(ABS(F505)&gt;$N$4,ROUND(($N$4*H505/100),2),ABS(F505)*H505/100))),0)))),2)</f>
        <v>0</v>
      </c>
      <c r="O505" s="137"/>
      <c r="P505" s="136"/>
      <c r="Q505" s="137"/>
    </row>
    <row r="506" spans="1:17" customHeight="1" ht="13.2">
      <c r="A506" s="143">
        <f>+'LIQ 1'!B506</f>
        <v/>
      </c>
      <c r="B506" s="143">
        <f>+'LIQ 1'!C506</f>
        <v>0</v>
      </c>
      <c r="C506" s="144">
        <f>+'LIQ 1'!D506</f>
        <v/>
      </c>
      <c r="D506" s="143">
        <f>+'LIQ 1'!E506</f>
        <v>0</v>
      </c>
      <c r="E506" s="143">
        <f>+'LIQ 1'!F506</f>
        <v/>
      </c>
      <c r="F506" s="2">
        <f>ABS(IF(G505="D",IF(D506="D",F505+C506,-F505+C506),IF(D506="D",F505-C506,F505+C506)))</f>
        <v>155000</v>
      </c>
      <c r="G506" s="121" t="b">
        <f>IF(G505="D",IF(D506="D",IF((F505+C506)&gt;0,"D","H"),IF(D506="H",IF((F505-C506)&gt;0,"D","H"))),IF(D506="D",IF((F505-C506)&gt;0,"H","D"),IF(D506="H",IF((F505-C506)&gt;0,"H","H"))))</f>
        <v>0</v>
      </c>
      <c r="H506" s="122">
        <f>+IF(IF(E507="",$A$6-E506,E507-E506)=0,"",IF(E507="",$A$6-E506,E507-E506))</f>
        <v>44089</v>
      </c>
      <c r="I506" s="173">
        <f>+IF(D506="H",IF(E506&gt;A506,A506,E506),IF(E506&lt;A506,A506,E506))</f>
        <v/>
      </c>
      <c r="J506" t="str">
        <f>IF(I506="","",G506)</f>
        <v/>
      </c>
      <c r="K506" s="124"/>
      <c r="L506" s="136">
        <f>IF(H506="",0,(IF(G506="D",0,(F506*H506)/100)))</f>
        <v>68337950</v>
      </c>
      <c r="M506" s="136">
        <f>ROUND(IF(L506=0,(IF(H506="",0,((IF(E506&lt;$L$4,IF(ABS(F506)&lt;$N$2,0,ROUND(((ABS(F506)-$N$2)*H506)/100,2)),IF(ABS(F506)&lt;$N$4,0,ROUND(((ABS(F506)-$N$4)*H506)/100,2))))))),0),2)</f>
        <v>0</v>
      </c>
      <c r="N506" s="136">
        <f>ROUND(IF(H506="",0,((IF(L506=0,(IF(E506&lt;$L$4,IF(ABS(F506)&gt;$N$2,ROUND(($N$2*H506/100),2),ABS(F506)*H506/100),IF(ABS(F506)&gt;$N$4,ROUND(($N$4*H506/100),2),ABS(F506)*H506/100))),0)))),2)</f>
        <v>0</v>
      </c>
      <c r="O506" s="137"/>
      <c r="P506" s="136"/>
      <c r="Q506" s="137"/>
    </row>
    <row r="507" spans="1:17" customHeight="1" ht="13.2">
      <c r="A507" s="143">
        <f>+'LIQ 1'!B507</f>
        <v/>
      </c>
      <c r="B507" s="143">
        <f>+'LIQ 1'!C507</f>
        <v>0</v>
      </c>
      <c r="C507" s="144">
        <f>+'LIQ 1'!D507</f>
        <v/>
      </c>
      <c r="D507" s="143">
        <f>+'LIQ 1'!E507</f>
        <v>0</v>
      </c>
      <c r="E507" s="143">
        <f>+'LIQ 1'!F507</f>
        <v/>
      </c>
      <c r="F507" s="2">
        <f>ABS(IF(G506="D",IF(D507="D",F506+C507,-F506+C507),IF(D507="D",F506-C507,F506+C507)))</f>
        <v>155000</v>
      </c>
      <c r="G507" s="121" t="b">
        <f>IF(G506="D",IF(D507="D",IF((F506+C507)&gt;0,"D","H"),IF(D507="H",IF((F506-C507)&gt;0,"D","H"))),IF(D507="D",IF((F506-C507)&gt;0,"H","D"),IF(D507="H",IF((F506-C507)&gt;0,"H","H"))))</f>
        <v>0</v>
      </c>
      <c r="H507" s="122">
        <f>+IF(IF(E508="",$A$6-E507,E508-E507)=0,"",IF(E508="",$A$6-E507,E508-E507))</f>
        <v>44089</v>
      </c>
      <c r="I507" s="173">
        <f>+IF(D507="H",IF(E507&gt;A507,A507,E507),IF(E507&lt;A507,A507,E507))</f>
        <v/>
      </c>
      <c r="J507" t="str">
        <f>IF(I507="","",G507)</f>
        <v/>
      </c>
      <c r="K507" s="124"/>
      <c r="L507" s="136">
        <f>IF(H507="",0,(IF(G507="D",0,(F507*H507)/100)))</f>
        <v>68337950</v>
      </c>
      <c r="M507" s="136">
        <f>ROUND(IF(L507=0,(IF(H507="",0,((IF(E507&lt;$L$4,IF(ABS(F507)&lt;$N$2,0,ROUND(((ABS(F507)-$N$2)*H507)/100,2)),IF(ABS(F507)&lt;$N$4,0,ROUND(((ABS(F507)-$N$4)*H507)/100,2))))))),0),2)</f>
        <v>0</v>
      </c>
      <c r="N507" s="136">
        <f>ROUND(IF(H507="",0,((IF(L507=0,(IF(E507&lt;$L$4,IF(ABS(F507)&gt;$N$2,ROUND(($N$2*H507/100),2),ABS(F507)*H507/100),IF(ABS(F507)&gt;$N$4,ROUND(($N$4*H507/100),2),ABS(F507)*H507/100))),0)))),2)</f>
        <v>0</v>
      </c>
      <c r="O507" s="137"/>
      <c r="P507" s="136"/>
      <c r="Q507" s="137"/>
    </row>
    <row r="508" spans="1:17" customHeight="1" ht="13.2">
      <c r="A508" s="143">
        <f>+'LIQ 1'!B508</f>
        <v/>
      </c>
      <c r="B508" s="143">
        <f>+'LIQ 1'!C508</f>
        <v>0</v>
      </c>
      <c r="C508" s="144">
        <f>+'LIQ 1'!D508</f>
        <v/>
      </c>
      <c r="D508" s="143">
        <f>+'LIQ 1'!E508</f>
        <v>0</v>
      </c>
      <c r="E508" s="143">
        <f>+'LIQ 1'!F508</f>
        <v/>
      </c>
      <c r="F508" s="2">
        <f>ABS(IF(G507="D",IF(D508="D",F507+C508,-F507+C508),IF(D508="D",F507-C508,F507+C508)))</f>
        <v>155000</v>
      </c>
      <c r="G508" s="121" t="b">
        <f>IF(G507="D",IF(D508="D",IF((F507+C508)&gt;0,"D","H"),IF(D508="H",IF((F507-C508)&gt;0,"D","H"))),IF(D508="D",IF((F507-C508)&gt;0,"H","D"),IF(D508="H",IF((F507-C508)&gt;0,"H","H"))))</f>
        <v>0</v>
      </c>
      <c r="H508" s="122">
        <f>+IF(IF(E509="",$A$6-E508,E509-E508)=0,"",IF(E509="",$A$6-E508,E509-E508))</f>
        <v>44089</v>
      </c>
      <c r="I508" s="173">
        <f>+IF(D508="H",IF(E508&gt;A508,A508,E508),IF(E508&lt;A508,A508,E508))</f>
        <v/>
      </c>
      <c r="J508" t="str">
        <f>IF(I508="","",G508)</f>
        <v/>
      </c>
      <c r="K508" s="124"/>
      <c r="L508" s="136">
        <f>IF(H508="",0,(IF(G508="D",0,(F508*H508)/100)))</f>
        <v>68337950</v>
      </c>
      <c r="M508" s="136">
        <f>ROUND(IF(L508=0,(IF(H508="",0,((IF(E508&lt;$L$4,IF(ABS(F508)&lt;$N$2,0,ROUND(((ABS(F508)-$N$2)*H508)/100,2)),IF(ABS(F508)&lt;$N$4,0,ROUND(((ABS(F508)-$N$4)*H508)/100,2))))))),0),2)</f>
        <v>0</v>
      </c>
      <c r="N508" s="136">
        <f>ROUND(IF(H508="",0,((IF(L508=0,(IF(E508&lt;$L$4,IF(ABS(F508)&gt;$N$2,ROUND(($N$2*H508/100),2),ABS(F508)*H508/100),IF(ABS(F508)&gt;$N$4,ROUND(($N$4*H508/100),2),ABS(F508)*H508/100))),0)))),2)</f>
        <v>0</v>
      </c>
      <c r="O508" s="137"/>
      <c r="P508" s="136"/>
      <c r="Q508" s="137"/>
    </row>
    <row r="509" spans="1:17" customHeight="1" ht="13.2">
      <c r="A509" s="143">
        <f>+'LIQ 1'!B509</f>
        <v/>
      </c>
      <c r="B509" s="143">
        <f>+'LIQ 1'!C509</f>
        <v>0</v>
      </c>
      <c r="C509" s="144">
        <f>+'LIQ 1'!D509</f>
        <v/>
      </c>
      <c r="D509" s="143">
        <f>+'LIQ 1'!E509</f>
        <v>0</v>
      </c>
      <c r="E509" s="143">
        <f>+'LIQ 1'!F509</f>
        <v/>
      </c>
      <c r="F509" s="2">
        <f>ABS(IF(G508="D",IF(D509="D",F508+C509,-F508+C509),IF(D509="D",F508-C509,F508+C509)))</f>
        <v>155000</v>
      </c>
      <c r="G509" s="121" t="b">
        <f>IF(G508="D",IF(D509="D",IF((F508+C509)&gt;0,"D","H"),IF(D509="H",IF((F508-C509)&gt;0,"D","H"))),IF(D509="D",IF((F508-C509)&gt;0,"H","D"),IF(D509="H",IF((F508-C509)&gt;0,"H","H"))))</f>
        <v>0</v>
      </c>
      <c r="H509" s="122">
        <f>+IF(IF(E510="",$A$6-E509,E510-E509)=0,"",IF(E510="",$A$6-E509,E510-E509))</f>
        <v>44089</v>
      </c>
      <c r="I509" s="173">
        <f>+IF(D509="H",IF(E509&gt;A509,A509,E509),IF(E509&lt;A509,A509,E509))</f>
        <v/>
      </c>
      <c r="J509" t="str">
        <f>IF(I509="","",G509)</f>
        <v/>
      </c>
      <c r="K509" s="124"/>
      <c r="L509" s="136">
        <f>IF(H509="",0,(IF(G509="D",0,(F509*H509)/100)))</f>
        <v>68337950</v>
      </c>
      <c r="M509" s="136">
        <f>ROUND(IF(L509=0,(IF(H509="",0,((IF(E509&lt;$L$4,IF(ABS(F509)&lt;$N$2,0,ROUND(((ABS(F509)-$N$2)*H509)/100,2)),IF(ABS(F509)&lt;$N$4,0,ROUND(((ABS(F509)-$N$4)*H509)/100,2))))))),0),2)</f>
        <v>0</v>
      </c>
      <c r="N509" s="136">
        <f>ROUND(IF(H509="",0,((IF(L509=0,(IF(E509&lt;$L$4,IF(ABS(F509)&gt;$N$2,ROUND(($N$2*H509/100),2),ABS(F509)*H509/100),IF(ABS(F509)&gt;$N$4,ROUND(($N$4*H509/100),2),ABS(F509)*H509/100))),0)))),2)</f>
        <v>0</v>
      </c>
      <c r="O509" s="137"/>
      <c r="P509" s="136"/>
      <c r="Q509" s="137"/>
    </row>
    <row r="510" spans="1:17" customHeight="1" ht="13.2">
      <c r="A510" s="143">
        <f>+'LIQ 1'!B510</f>
        <v/>
      </c>
      <c r="B510" s="143">
        <f>+'LIQ 1'!C510</f>
        <v>0</v>
      </c>
      <c r="C510" s="144">
        <f>+'LIQ 1'!D510</f>
        <v/>
      </c>
      <c r="D510" s="143">
        <f>+'LIQ 1'!E510</f>
        <v>0</v>
      </c>
      <c r="E510" s="143">
        <f>+'LIQ 1'!F510</f>
        <v/>
      </c>
      <c r="F510" s="2">
        <f>ABS(IF(G509="D",IF(D510="D",F509+C510,-F509+C510),IF(D510="D",F509-C510,F509+C510)))</f>
        <v>155000</v>
      </c>
      <c r="G510" s="121" t="b">
        <f>IF(G509="D",IF(D510="D",IF((F509+C510)&gt;0,"D","H"),IF(D510="H",IF((F509-C510)&gt;0,"D","H"))),IF(D510="D",IF((F509-C510)&gt;0,"H","D"),IF(D510="H",IF((F509-C510)&gt;0,"H","H"))))</f>
        <v>0</v>
      </c>
      <c r="H510" s="122">
        <f>+IF(IF(E511="",$A$6-E510,E511-E510)=0,"",IF(E511="",$A$6-E510,E511-E510))</f>
        <v>44089</v>
      </c>
      <c r="I510" s="173">
        <f>+IF(D510="H",IF(E510&gt;A510,A510,E510),IF(E510&lt;A510,A510,E510))</f>
        <v/>
      </c>
      <c r="J510" t="str">
        <f>IF(I510="","",G510)</f>
        <v/>
      </c>
      <c r="K510" s="124"/>
      <c r="L510" s="136">
        <f>IF(H510="",0,(IF(G510="D",0,(F510*H510)/100)))</f>
        <v>68337950</v>
      </c>
      <c r="M510" s="136">
        <f>ROUND(IF(L510=0,(IF(H510="",0,((IF(E510&lt;$L$4,IF(ABS(F510)&lt;$N$2,0,ROUND(((ABS(F510)-$N$2)*H510)/100,2)),IF(ABS(F510)&lt;$N$4,0,ROUND(((ABS(F510)-$N$4)*H510)/100,2))))))),0),2)</f>
        <v>0</v>
      </c>
      <c r="N510" s="136">
        <f>ROUND(IF(H510="",0,((IF(L510=0,(IF(E510&lt;$L$4,IF(ABS(F510)&gt;$N$2,ROUND(($N$2*H510/100),2),ABS(F510)*H510/100),IF(ABS(F510)&gt;$N$4,ROUND(($N$4*H510/100),2),ABS(F510)*H510/100))),0)))),2)</f>
        <v>0</v>
      </c>
      <c r="O510" s="137"/>
      <c r="P510" s="136"/>
      <c r="Q510" s="137"/>
    </row>
    <row r="511" spans="1:17" customHeight="1" ht="13.2">
      <c r="A511" s="143">
        <f>+'LIQ 1'!B511</f>
        <v/>
      </c>
      <c r="B511" s="143">
        <f>+'LIQ 1'!C511</f>
        <v>0</v>
      </c>
      <c r="C511" s="144">
        <f>+'LIQ 1'!D511</f>
        <v/>
      </c>
      <c r="D511" s="143">
        <f>+'LIQ 1'!E511</f>
        <v>0</v>
      </c>
      <c r="E511" s="143">
        <f>+'LIQ 1'!F511</f>
        <v/>
      </c>
      <c r="F511" s="2">
        <f>ABS(IF(G510="D",IF(D511="D",F510+C511,-F510+C511),IF(D511="D",F510-C511,F510+C511)))</f>
        <v>155000</v>
      </c>
      <c r="G511" s="121" t="b">
        <f>IF(G510="D",IF(D511="D",IF((F510+C511)&gt;0,"D","H"),IF(D511="H",IF((F510-C511)&gt;0,"D","H"))),IF(D511="D",IF((F510-C511)&gt;0,"H","D"),IF(D511="H",IF((F510-C511)&gt;0,"H","H"))))</f>
        <v>0</v>
      </c>
      <c r="H511" s="122">
        <f>+IF(IF(E512="",$A$6-E511,E512-E511)=0,"",IF(E512="",$A$6-E511,E512-E511))</f>
        <v>44089</v>
      </c>
      <c r="I511" s="173">
        <f>+IF(D511="H",IF(E511&gt;A511,A511,E511),IF(E511&lt;A511,A511,E511))</f>
        <v/>
      </c>
      <c r="J511" t="str">
        <f>IF(I511="","",G511)</f>
        <v/>
      </c>
      <c r="K511" s="124"/>
      <c r="L511" s="136">
        <f>IF(H511="",0,(IF(G511="D",0,(F511*H511)/100)))</f>
        <v>68337950</v>
      </c>
      <c r="M511" s="136">
        <f>ROUND(IF(L511=0,(IF(H511="",0,((IF(E511&lt;$L$4,IF(ABS(F511)&lt;$N$2,0,ROUND(((ABS(F511)-$N$2)*H511)/100,2)),IF(ABS(F511)&lt;$N$4,0,ROUND(((ABS(F511)-$N$4)*H511)/100,2))))))),0),2)</f>
        <v>0</v>
      </c>
      <c r="N511" s="136">
        <f>ROUND(IF(H511="",0,((IF(L511=0,(IF(E511&lt;$L$4,IF(ABS(F511)&gt;$N$2,ROUND(($N$2*H511/100),2),ABS(F511)*H511/100),IF(ABS(F511)&gt;$N$4,ROUND(($N$4*H511/100),2),ABS(F511)*H511/100))),0)))),2)</f>
        <v>0</v>
      </c>
      <c r="O511" s="137"/>
      <c r="P511" s="136"/>
      <c r="Q511" s="137"/>
    </row>
    <row r="512" spans="1:17" customHeight="1" ht="13.2">
      <c r="A512" s="143">
        <f>+'LIQ 1'!B512</f>
        <v/>
      </c>
      <c r="B512" s="143">
        <f>+'LIQ 1'!C512</f>
        <v>0</v>
      </c>
      <c r="C512" s="144">
        <f>+'LIQ 1'!D512</f>
        <v/>
      </c>
      <c r="D512" s="143">
        <f>+'LIQ 1'!E512</f>
        <v>0</v>
      </c>
      <c r="E512" s="143">
        <f>+'LIQ 1'!F512</f>
        <v/>
      </c>
      <c r="F512" s="2">
        <f>ABS(IF(G511="D",IF(D512="D",F511+C512,-F511+C512),IF(D512="D",F511-C512,F511+C512)))</f>
        <v>155000</v>
      </c>
      <c r="G512" s="121" t="b">
        <f>IF(G511="D",IF(D512="D",IF((F511+C512)&gt;0,"D","H"),IF(D512="H",IF((F511-C512)&gt;0,"D","H"))),IF(D512="D",IF((F511-C512)&gt;0,"H","D"),IF(D512="H",IF((F511-C512)&gt;0,"H","H"))))</f>
        <v>0</v>
      </c>
      <c r="H512" s="122">
        <f>+IF(IF(E513="",$A$6-E512,E513-E512)=0,"",IF(E513="",$A$6-E512,E513-E512))</f>
        <v>44089</v>
      </c>
      <c r="I512" s="173">
        <f>+IF(D512="H",IF(E512&gt;A512,A512,E512),IF(E512&lt;A512,A512,E512))</f>
        <v/>
      </c>
      <c r="J512" t="str">
        <f>IF(I512="","",G512)</f>
        <v/>
      </c>
      <c r="K512" s="124"/>
      <c r="L512" s="136">
        <f>IF(H512="",0,(IF(G512="D",0,(F512*H512)/100)))</f>
        <v>68337950</v>
      </c>
      <c r="M512" s="136">
        <f>ROUND(IF(L512=0,(IF(H512="",0,((IF(E512&lt;$L$4,IF(ABS(F512)&lt;$N$2,0,ROUND(((ABS(F512)-$N$2)*H512)/100,2)),IF(ABS(F512)&lt;$N$4,0,ROUND(((ABS(F512)-$N$4)*H512)/100,2))))))),0),2)</f>
        <v>0</v>
      </c>
      <c r="N512" s="136">
        <f>ROUND(IF(H512="",0,((IF(L512=0,(IF(E512&lt;$L$4,IF(ABS(F512)&gt;$N$2,ROUND(($N$2*H512/100),2),ABS(F512)*H512/100),IF(ABS(F512)&gt;$N$4,ROUND(($N$4*H512/100),2),ABS(F512)*H512/100))),0)))),2)</f>
        <v>0</v>
      </c>
      <c r="O512" s="137"/>
      <c r="P512" s="136"/>
      <c r="Q512" s="137"/>
    </row>
    <row r="513" spans="1:17" customHeight="1" ht="13.2">
      <c r="A513" s="143">
        <f>+'LIQ 1'!B513</f>
        <v/>
      </c>
      <c r="B513" s="143">
        <f>+'LIQ 1'!C513</f>
        <v>0</v>
      </c>
      <c r="C513" s="144">
        <f>+'LIQ 1'!D513</f>
        <v/>
      </c>
      <c r="D513" s="143">
        <f>+'LIQ 1'!E513</f>
        <v>0</v>
      </c>
      <c r="E513" s="143">
        <f>+'LIQ 1'!F513</f>
        <v/>
      </c>
      <c r="F513" s="2">
        <f>ABS(IF(G512="D",IF(D513="D",F512+C513,-F512+C513),IF(D513="D",F512-C513,F512+C513)))</f>
        <v>155000</v>
      </c>
      <c r="G513" s="121" t="b">
        <f>IF(G512="D",IF(D513="D",IF((F512+C513)&gt;0,"D","H"),IF(D513="H",IF((F512-C513)&gt;0,"D","H"))),IF(D513="D",IF((F512-C513)&gt;0,"H","D"),IF(D513="H",IF((F512-C513)&gt;0,"H","H"))))</f>
        <v>0</v>
      </c>
      <c r="H513" s="122">
        <f>+IF(IF(E514="",$A$6-E513,E514-E513)=0,"",IF(E514="",$A$6-E513,E514-E513))</f>
        <v>44089</v>
      </c>
      <c r="I513" s="173">
        <f>+IF(D513="H",IF(E513&gt;A513,A513,E513),IF(E513&lt;A513,A513,E513))</f>
        <v/>
      </c>
      <c r="J513" t="str">
        <f>IF(I513="","",G513)</f>
        <v/>
      </c>
      <c r="K513" s="124"/>
      <c r="L513" s="136">
        <f>IF(H513="",0,(IF(G513="D",0,(F513*H513)/100)))</f>
        <v>68337950</v>
      </c>
      <c r="M513" s="136">
        <f>ROUND(IF(L513=0,(IF(H513="",0,((IF(E513&lt;$L$4,IF(ABS(F513)&lt;$N$2,0,ROUND(((ABS(F513)-$N$2)*H513)/100,2)),IF(ABS(F513)&lt;$N$4,0,ROUND(((ABS(F513)-$N$4)*H513)/100,2))))))),0),2)</f>
        <v>0</v>
      </c>
      <c r="N513" s="136">
        <f>ROUND(IF(H513="",0,((IF(L513=0,(IF(E513&lt;$L$4,IF(ABS(F513)&gt;$N$2,ROUND(($N$2*H513/100),2),ABS(F513)*H513/100),IF(ABS(F513)&gt;$N$4,ROUND(($N$4*H513/100),2),ABS(F513)*H513/100))),0)))),2)</f>
        <v>0</v>
      </c>
      <c r="O513" s="137"/>
      <c r="P513" s="136"/>
      <c r="Q513" s="137"/>
    </row>
    <row r="514" spans="1:17" customHeight="1" ht="13.2">
      <c r="A514" s="143">
        <f>+'LIQ 1'!B514</f>
        <v/>
      </c>
      <c r="B514" s="143">
        <f>+'LIQ 1'!C514</f>
        <v>0</v>
      </c>
      <c r="C514" s="144">
        <f>+'LIQ 1'!D514</f>
        <v/>
      </c>
      <c r="D514" s="143">
        <f>+'LIQ 1'!E514</f>
        <v>0</v>
      </c>
      <c r="E514" s="143">
        <f>+'LIQ 1'!F514</f>
        <v/>
      </c>
      <c r="F514" s="2">
        <f>ABS(IF(G513="D",IF(D514="D",F513+C514,-F513+C514),IF(D514="D",F513-C514,F513+C514)))</f>
        <v>155000</v>
      </c>
      <c r="G514" s="121" t="b">
        <f>IF(G513="D",IF(D514="D",IF((F513+C514)&gt;0,"D","H"),IF(D514="H",IF((F513-C514)&gt;0,"D","H"))),IF(D514="D",IF((F513-C514)&gt;0,"H","D"),IF(D514="H",IF((F513-C514)&gt;0,"H","H"))))</f>
        <v>0</v>
      </c>
      <c r="H514" s="122">
        <f>+IF(IF(E515="",$A$6-E514,E515-E514)=0,"",IF(E515="",$A$6-E514,E515-E514))</f>
        <v>44089</v>
      </c>
      <c r="I514" s="173">
        <f>+IF(D514="H",IF(E514&gt;A514,A514,E514),IF(E514&lt;A514,A514,E514))</f>
        <v/>
      </c>
      <c r="J514" t="str">
        <f>IF(I514="","",G514)</f>
        <v/>
      </c>
      <c r="K514" s="124"/>
      <c r="L514" s="136">
        <f>IF(H514="",0,(IF(G514="D",0,(F514*H514)/100)))</f>
        <v>68337950</v>
      </c>
      <c r="M514" s="136">
        <f>ROUND(IF(L514=0,(IF(H514="",0,((IF(E514&lt;$L$4,IF(ABS(F514)&lt;$N$2,0,ROUND(((ABS(F514)-$N$2)*H514)/100,2)),IF(ABS(F514)&lt;$N$4,0,ROUND(((ABS(F514)-$N$4)*H514)/100,2))))))),0),2)</f>
        <v>0</v>
      </c>
      <c r="N514" s="136">
        <f>ROUND(IF(H514="",0,((IF(L514=0,(IF(E514&lt;$L$4,IF(ABS(F514)&gt;$N$2,ROUND(($N$2*H514/100),2),ABS(F514)*H514/100),IF(ABS(F514)&gt;$N$4,ROUND(($N$4*H514/100),2),ABS(F514)*H514/100))),0)))),2)</f>
        <v>0</v>
      </c>
      <c r="O514" s="137"/>
      <c r="P514" s="136"/>
      <c r="Q514" s="137"/>
    </row>
    <row r="515" spans="1:17" customHeight="1" ht="13.2">
      <c r="A515" s="143">
        <f>+'LIQ 1'!B515</f>
        <v/>
      </c>
      <c r="B515" s="143">
        <f>+'LIQ 1'!C515</f>
        <v>0</v>
      </c>
      <c r="C515" s="144">
        <f>+'LIQ 1'!D515</f>
        <v/>
      </c>
      <c r="D515" s="143">
        <f>+'LIQ 1'!E515</f>
        <v>0</v>
      </c>
      <c r="E515" s="143">
        <f>+'LIQ 1'!F515</f>
        <v/>
      </c>
      <c r="F515" s="2">
        <f>ABS(IF(G514="D",IF(D515="D",F514+C515,-F514+C515),IF(D515="D",F514-C515,F514+C515)))</f>
        <v>155000</v>
      </c>
      <c r="G515" s="121" t="b">
        <f>IF(G514="D",IF(D515="D",IF((F514+C515)&gt;0,"D","H"),IF(D515="H",IF((F514-C515)&gt;0,"D","H"))),IF(D515="D",IF((F514-C515)&gt;0,"H","D"),IF(D515="H",IF((F514-C515)&gt;0,"H","H"))))</f>
        <v>0</v>
      </c>
      <c r="H515" s="122">
        <f>+IF(IF(E516="",$A$6-E515,E516-E515)=0,"",IF(E516="",$A$6-E515,E516-E515))</f>
        <v>44089</v>
      </c>
      <c r="I515" s="173">
        <f>+IF(D515="H",IF(E515&gt;A515,A515,E515),IF(E515&lt;A515,A515,E515))</f>
        <v/>
      </c>
      <c r="J515" t="str">
        <f>IF(I515="","",G515)</f>
        <v/>
      </c>
      <c r="K515" s="124"/>
      <c r="L515" s="136">
        <f>IF(H515="",0,(IF(G515="D",0,(F515*H515)/100)))</f>
        <v>68337950</v>
      </c>
      <c r="M515" s="136">
        <f>ROUND(IF(L515=0,(IF(H515="",0,((IF(E515&lt;$L$4,IF(ABS(F515)&lt;$N$2,0,ROUND(((ABS(F515)-$N$2)*H515)/100,2)),IF(ABS(F515)&lt;$N$4,0,ROUND(((ABS(F515)-$N$4)*H515)/100,2))))))),0),2)</f>
        <v>0</v>
      </c>
      <c r="N515" s="136">
        <f>ROUND(IF(H515="",0,((IF(L515=0,(IF(E515&lt;$L$4,IF(ABS(F515)&gt;$N$2,ROUND(($N$2*H515/100),2),ABS(F515)*H515/100),IF(ABS(F515)&gt;$N$4,ROUND(($N$4*H515/100),2),ABS(F515)*H515/100))),0)))),2)</f>
        <v>0</v>
      </c>
      <c r="O515" s="137"/>
      <c r="P515" s="136"/>
      <c r="Q515" s="137"/>
    </row>
    <row r="516" spans="1:17" customHeight="1" ht="13.2">
      <c r="A516" s="143">
        <f>+'LIQ 1'!B516</f>
        <v/>
      </c>
      <c r="B516" s="143">
        <f>+'LIQ 1'!C516</f>
        <v>0</v>
      </c>
      <c r="C516" s="144">
        <f>+'LIQ 1'!D516</f>
        <v/>
      </c>
      <c r="D516" s="143">
        <f>+'LIQ 1'!E516</f>
        <v>0</v>
      </c>
      <c r="E516" s="143">
        <f>+'LIQ 1'!F516</f>
        <v/>
      </c>
      <c r="F516" s="2">
        <f>ABS(IF(G515="D",IF(D516="D",F515+C516,-F515+C516),IF(D516="D",F515-C516,F515+C516)))</f>
        <v>155000</v>
      </c>
      <c r="G516" s="121" t="b">
        <f>IF(G515="D",IF(D516="D",IF((F515+C516)&gt;0,"D","H"),IF(D516="H",IF((F515-C516)&gt;0,"D","H"))),IF(D516="D",IF((F515-C516)&gt;0,"H","D"),IF(D516="H",IF((F515-C516)&gt;0,"H","H"))))</f>
        <v>0</v>
      </c>
      <c r="H516" s="122">
        <f>+IF(IF(E517="",$A$6-E516,E517-E516)=0,"",IF(E517="",$A$6-E516,E517-E516))</f>
        <v>44089</v>
      </c>
      <c r="I516" s="173">
        <f>+IF(D516="H",IF(E516&gt;A516,A516,E516),IF(E516&lt;A516,A516,E516))</f>
        <v/>
      </c>
      <c r="J516" t="str">
        <f>IF(I516="","",G516)</f>
        <v/>
      </c>
      <c r="K516" s="124"/>
      <c r="L516" s="136">
        <f>IF(H516="",0,(IF(G516="D",0,(F516*H516)/100)))</f>
        <v>68337950</v>
      </c>
      <c r="M516" s="136">
        <f>ROUND(IF(L516=0,(IF(H516="",0,((IF(E516&lt;$L$4,IF(ABS(F516)&lt;$N$2,0,ROUND(((ABS(F516)-$N$2)*H516)/100,2)),IF(ABS(F516)&lt;$N$4,0,ROUND(((ABS(F516)-$N$4)*H516)/100,2))))))),0),2)</f>
        <v>0</v>
      </c>
      <c r="N516" s="136">
        <f>ROUND(IF(H516="",0,((IF(L516=0,(IF(E516&lt;$L$4,IF(ABS(F516)&gt;$N$2,ROUND(($N$2*H516/100),2),ABS(F516)*H516/100),IF(ABS(F516)&gt;$N$4,ROUND(($N$4*H516/100),2),ABS(F516)*H516/100))),0)))),2)</f>
        <v>0</v>
      </c>
      <c r="O516" s="137"/>
      <c r="P516" s="136"/>
      <c r="Q516" s="137"/>
    </row>
    <row r="517" spans="1:17" customHeight="1" ht="13.2">
      <c r="A517" s="143">
        <f>+'LIQ 1'!B517</f>
        <v/>
      </c>
      <c r="B517" s="143">
        <f>+'LIQ 1'!C517</f>
        <v>0</v>
      </c>
      <c r="C517" s="144">
        <f>+'LIQ 1'!D517</f>
        <v/>
      </c>
      <c r="D517" s="143">
        <f>+'LIQ 1'!E517</f>
        <v>0</v>
      </c>
      <c r="E517" s="143">
        <f>+'LIQ 1'!F517</f>
        <v/>
      </c>
      <c r="F517" s="2">
        <f>ABS(IF(G516="D",IF(D517="D",F516+C517,-F516+C517),IF(D517="D",F516-C517,F516+C517)))</f>
        <v>155000</v>
      </c>
      <c r="G517" s="121" t="b">
        <f>IF(G516="D",IF(D517="D",IF((F516+C517)&gt;0,"D","H"),IF(D517="H",IF((F516-C517)&gt;0,"D","H"))),IF(D517="D",IF((F516-C517)&gt;0,"H","D"),IF(D517="H",IF((F516-C517)&gt;0,"H","H"))))</f>
        <v>0</v>
      </c>
      <c r="H517" s="122">
        <f>+IF(IF(E518="",$A$6-E517,E518-E517)=0,"",IF(E518="",$A$6-E517,E518-E517))</f>
        <v>44089</v>
      </c>
      <c r="I517" s="173">
        <f>+IF(D517="H",IF(E517&gt;A517,A517,E517),IF(E517&lt;A517,A517,E517))</f>
        <v/>
      </c>
      <c r="J517" t="str">
        <f>IF(I517="","",G517)</f>
        <v/>
      </c>
      <c r="K517" s="124"/>
      <c r="L517" s="136">
        <f>IF(H517="",0,(IF(G517="D",0,(F517*H517)/100)))</f>
        <v>68337950</v>
      </c>
      <c r="M517" s="136">
        <f>ROUND(IF(L517=0,(IF(H517="",0,((IF(E517&lt;$L$4,IF(ABS(F517)&lt;$N$2,0,ROUND(((ABS(F517)-$N$2)*H517)/100,2)),IF(ABS(F517)&lt;$N$4,0,ROUND(((ABS(F517)-$N$4)*H517)/100,2))))))),0),2)</f>
        <v>0</v>
      </c>
      <c r="N517" s="136">
        <f>ROUND(IF(H517="",0,((IF(L517=0,(IF(E517&lt;$L$4,IF(ABS(F517)&gt;$N$2,ROUND(($N$2*H517/100),2),ABS(F517)*H517/100),IF(ABS(F517)&gt;$N$4,ROUND(($N$4*H517/100),2),ABS(F517)*H517/100))),0)))),2)</f>
        <v>0</v>
      </c>
      <c r="O517" s="137"/>
      <c r="P517" s="136"/>
      <c r="Q517" s="137"/>
    </row>
    <row r="518" spans="1:17" customHeight="1" ht="13.2">
      <c r="A518" s="143">
        <f>+'LIQ 1'!B518</f>
        <v/>
      </c>
      <c r="B518" s="143">
        <f>+'LIQ 1'!C518</f>
        <v>0</v>
      </c>
      <c r="C518" s="144">
        <f>+'LIQ 1'!D518</f>
        <v/>
      </c>
      <c r="D518" s="143">
        <f>+'LIQ 1'!E518</f>
        <v>0</v>
      </c>
      <c r="E518" s="143">
        <f>+'LIQ 1'!F518</f>
        <v/>
      </c>
      <c r="F518" s="2">
        <f>ABS(IF(G517="D",IF(D518="D",F517+C518,-F517+C518),IF(D518="D",F517-C518,F517+C518)))</f>
        <v>155000</v>
      </c>
      <c r="G518" s="121" t="b">
        <f>IF(G517="D",IF(D518="D",IF((F517+C518)&gt;0,"D","H"),IF(D518="H",IF((F517-C518)&gt;0,"D","H"))),IF(D518="D",IF((F517-C518)&gt;0,"H","D"),IF(D518="H",IF((F517-C518)&gt;0,"H","H"))))</f>
        <v>0</v>
      </c>
      <c r="H518" s="122">
        <f>+IF(IF(E519="",$A$6-E518,E519-E518)=0,"",IF(E519="",$A$6-E518,E519-E518))</f>
        <v>44089</v>
      </c>
      <c r="I518" s="173">
        <f>+IF(D518="H",IF(E518&gt;A518,A518,E518),IF(E518&lt;A518,A518,E518))</f>
        <v/>
      </c>
      <c r="J518" t="str">
        <f>IF(I518="","",G518)</f>
        <v/>
      </c>
      <c r="K518" s="124"/>
      <c r="L518" s="136">
        <f>IF(H518="",0,(IF(G518="D",0,(F518*H518)/100)))</f>
        <v>68337950</v>
      </c>
      <c r="M518" s="136">
        <f>ROUND(IF(L518=0,(IF(H518="",0,((IF(E518&lt;$L$4,IF(ABS(F518)&lt;$N$2,0,ROUND(((ABS(F518)-$N$2)*H518)/100,2)),IF(ABS(F518)&lt;$N$4,0,ROUND(((ABS(F518)-$N$4)*H518)/100,2))))))),0),2)</f>
        <v>0</v>
      </c>
      <c r="N518" s="136">
        <f>ROUND(IF(H518="",0,((IF(L518=0,(IF(E518&lt;$L$4,IF(ABS(F518)&gt;$N$2,ROUND(($N$2*H518/100),2),ABS(F518)*H518/100),IF(ABS(F518)&gt;$N$4,ROUND(($N$4*H518/100),2),ABS(F518)*H518/100))),0)))),2)</f>
        <v>0</v>
      </c>
      <c r="O518" s="137"/>
      <c r="P518" s="136"/>
      <c r="Q518" s="137"/>
    </row>
    <row r="519" spans="1:17" customHeight="1" ht="13.2">
      <c r="A519" s="143">
        <f>+'LIQ 1'!B519</f>
        <v/>
      </c>
      <c r="B519" s="143">
        <f>+'LIQ 1'!C519</f>
        <v>0</v>
      </c>
      <c r="C519" s="144">
        <f>+'LIQ 1'!D519</f>
        <v/>
      </c>
      <c r="D519" s="143">
        <f>+'LIQ 1'!E519</f>
        <v>0</v>
      </c>
      <c r="E519" s="143">
        <f>+'LIQ 1'!F519</f>
        <v/>
      </c>
      <c r="F519" s="2">
        <f>ABS(IF(G518="D",IF(D519="D",F518+C519,-F518+C519),IF(D519="D",F518-C519,F518+C519)))</f>
        <v>155000</v>
      </c>
      <c r="G519" s="121" t="b">
        <f>IF(G518="D",IF(D519="D",IF((F518+C519)&gt;0,"D","H"),IF(D519="H",IF((F518-C519)&gt;0,"D","H"))),IF(D519="D",IF((F518-C519)&gt;0,"H","D"),IF(D519="H",IF((F518-C519)&gt;0,"H","H"))))</f>
        <v>0</v>
      </c>
      <c r="H519" s="122">
        <f>+IF(IF(E520="",$A$6-E519,E520-E519)=0,"",IF(E520="",$A$6-E519,E520-E519))</f>
        <v>44089</v>
      </c>
      <c r="I519" s="173">
        <f>+IF(D519="H",IF(E519&gt;A519,A519,E519),IF(E519&lt;A519,A519,E519))</f>
        <v/>
      </c>
      <c r="J519" t="str">
        <f>IF(I519="","",G519)</f>
        <v/>
      </c>
      <c r="K519" s="124"/>
      <c r="L519" s="136">
        <f>IF(H519="",0,(IF(G519="D",0,(F519*H519)/100)))</f>
        <v>68337950</v>
      </c>
      <c r="M519" s="136">
        <f>ROUND(IF(L519=0,(IF(H519="",0,((IF(E519&lt;$L$4,IF(ABS(F519)&lt;$N$2,0,ROUND(((ABS(F519)-$N$2)*H519)/100,2)),IF(ABS(F519)&lt;$N$4,0,ROUND(((ABS(F519)-$N$4)*H519)/100,2))))))),0),2)</f>
        <v>0</v>
      </c>
      <c r="N519" s="136">
        <f>ROUND(IF(H519="",0,((IF(L519=0,(IF(E519&lt;$L$4,IF(ABS(F519)&gt;$N$2,ROUND(($N$2*H519/100),2),ABS(F519)*H519/100),IF(ABS(F519)&gt;$N$4,ROUND(($N$4*H519/100),2),ABS(F519)*H519/100))),0)))),2)</f>
        <v>0</v>
      </c>
      <c r="O519" s="137"/>
      <c r="P519" s="136"/>
      <c r="Q519" s="137"/>
    </row>
    <row r="520" spans="1:17" customHeight="1" ht="13.2">
      <c r="A520" s="143">
        <f>+'LIQ 1'!B520</f>
        <v/>
      </c>
      <c r="B520" s="143">
        <f>+'LIQ 1'!C520</f>
        <v>0</v>
      </c>
      <c r="C520" s="144">
        <f>+'LIQ 1'!D520</f>
        <v/>
      </c>
      <c r="D520" s="143">
        <f>+'LIQ 1'!E520</f>
        <v>0</v>
      </c>
      <c r="E520" s="143">
        <f>+'LIQ 1'!F520</f>
        <v/>
      </c>
      <c r="F520" s="2">
        <f>ABS(IF(G519="D",IF(D520="D",F519+C520,-F519+C520),IF(D520="D",F519-C520,F519+C520)))</f>
        <v>155000</v>
      </c>
      <c r="G520" s="121" t="b">
        <f>IF(G519="D",IF(D520="D",IF((F519+C520)&gt;0,"D","H"),IF(D520="H",IF((F519-C520)&gt;0,"D","H"))),IF(D520="D",IF((F519-C520)&gt;0,"H","D"),IF(D520="H",IF((F519-C520)&gt;0,"H","H"))))</f>
        <v>0</v>
      </c>
      <c r="H520" s="122">
        <f>+IF(IF(E521="",$A$6-E520,E521-E520)=0,"",IF(E521="",$A$6-E520,E521-E520))</f>
        <v>44089</v>
      </c>
      <c r="I520" s="173">
        <f>+IF(D520="H",IF(E520&gt;A520,A520,E520),IF(E520&lt;A520,A520,E520))</f>
        <v/>
      </c>
      <c r="J520" t="str">
        <f>IF(I520="","",G520)</f>
        <v/>
      </c>
      <c r="K520" s="124"/>
      <c r="L520" s="136">
        <f>IF(H520="",0,(IF(G520="D",0,(F520*H520)/100)))</f>
        <v>68337950</v>
      </c>
      <c r="M520" s="136">
        <f>ROUND(IF(L520=0,(IF(H520="",0,((IF(E520&lt;$L$4,IF(ABS(F520)&lt;$N$2,0,ROUND(((ABS(F520)-$N$2)*H520)/100,2)),IF(ABS(F520)&lt;$N$4,0,ROUND(((ABS(F520)-$N$4)*H520)/100,2))))))),0),2)</f>
        <v>0</v>
      </c>
      <c r="N520" s="136">
        <f>ROUND(IF(H520="",0,((IF(L520=0,(IF(E520&lt;$L$4,IF(ABS(F520)&gt;$N$2,ROUND(($N$2*H520/100),2),ABS(F520)*H520/100),IF(ABS(F520)&gt;$N$4,ROUND(($N$4*H520/100),2),ABS(F520)*H520/100))),0)))),2)</f>
        <v>0</v>
      </c>
      <c r="O520" s="137"/>
      <c r="P520" s="136"/>
      <c r="Q520" s="137"/>
    </row>
    <row r="521" spans="1:17" customHeight="1" ht="13.2">
      <c r="A521" s="143">
        <f>+'LIQ 1'!B521</f>
        <v/>
      </c>
      <c r="B521" s="143">
        <f>+'LIQ 1'!C521</f>
        <v>0</v>
      </c>
      <c r="C521" s="144">
        <f>+'LIQ 1'!D521</f>
        <v/>
      </c>
      <c r="D521" s="143">
        <f>+'LIQ 1'!E521</f>
        <v>0</v>
      </c>
      <c r="E521" s="143">
        <f>+'LIQ 1'!F521</f>
        <v/>
      </c>
      <c r="F521" s="2">
        <f>ABS(IF(G520="D",IF(D521="D",F520+C521,-F520+C521),IF(D521="D",F520-C521,F520+C521)))</f>
        <v>155000</v>
      </c>
      <c r="G521" s="121" t="b">
        <f>IF(G520="D",IF(D521="D",IF((F520+C521)&gt;0,"D","H"),IF(D521="H",IF((F520-C521)&gt;0,"D","H"))),IF(D521="D",IF((F520-C521)&gt;0,"H","D"),IF(D521="H",IF((F520-C521)&gt;0,"H","H"))))</f>
        <v>0</v>
      </c>
      <c r="H521" s="122">
        <f>+IF(IF(E522="",$A$6-E521,E522-E521)=0,"",IF(E522="",$A$6-E521,E522-E521))</f>
        <v>44089</v>
      </c>
      <c r="I521" s="173">
        <f>+IF(D521="H",IF(E521&gt;A521,A521,E521),IF(E521&lt;A521,A521,E521))</f>
        <v/>
      </c>
      <c r="J521" t="str">
        <f>IF(I521="","",G521)</f>
        <v/>
      </c>
      <c r="K521" s="124"/>
      <c r="L521" s="136">
        <f>IF(H521="",0,(IF(G521="D",0,(F521*H521)/100)))</f>
        <v>68337950</v>
      </c>
      <c r="M521" s="136">
        <f>ROUND(IF(L521=0,(IF(H521="",0,((IF(E521&lt;$L$4,IF(ABS(F521)&lt;$N$2,0,ROUND(((ABS(F521)-$N$2)*H521)/100,2)),IF(ABS(F521)&lt;$N$4,0,ROUND(((ABS(F521)-$N$4)*H521)/100,2))))))),0),2)</f>
        <v>0</v>
      </c>
      <c r="N521" s="136">
        <f>ROUND(IF(H521="",0,((IF(L521=0,(IF(E521&lt;$L$4,IF(ABS(F521)&gt;$N$2,ROUND(($N$2*H521/100),2),ABS(F521)*H521/100),IF(ABS(F521)&gt;$N$4,ROUND(($N$4*H521/100),2),ABS(F521)*H521/100))),0)))),2)</f>
        <v>0</v>
      </c>
      <c r="O521" s="137"/>
      <c r="P521" s="136"/>
      <c r="Q521" s="137"/>
    </row>
    <row r="522" spans="1:17" customHeight="1" ht="13.2">
      <c r="A522" s="143">
        <f>+'LIQ 1'!B522</f>
        <v/>
      </c>
      <c r="B522" s="143">
        <f>+'LIQ 1'!C522</f>
        <v>0</v>
      </c>
      <c r="C522" s="144">
        <f>+'LIQ 1'!D522</f>
        <v/>
      </c>
      <c r="D522" s="143">
        <f>+'LIQ 1'!E522</f>
        <v>0</v>
      </c>
      <c r="E522" s="143">
        <f>+'LIQ 1'!F522</f>
        <v/>
      </c>
      <c r="F522" s="2">
        <f>ABS(IF(G521="D",IF(D522="D",F521+C522,-F521+C522),IF(D522="D",F521-C522,F521+C522)))</f>
        <v>155000</v>
      </c>
      <c r="G522" s="121" t="b">
        <f>IF(G521="D",IF(D522="D",IF((F521+C522)&gt;0,"D","H"),IF(D522="H",IF((F521-C522)&gt;0,"D","H"))),IF(D522="D",IF((F521-C522)&gt;0,"H","D"),IF(D522="H",IF((F521-C522)&gt;0,"H","H"))))</f>
        <v>0</v>
      </c>
      <c r="H522" s="122">
        <f>+IF(IF(E523="",$A$6-E522,E523-E522)=0,"",IF(E523="",$A$6-E522,E523-E522))</f>
        <v>44089</v>
      </c>
      <c r="I522" s="173">
        <f>+IF(D522="H",IF(E522&gt;A522,A522,E522),IF(E522&lt;A522,A522,E522))</f>
        <v/>
      </c>
      <c r="J522" t="str">
        <f>IF(I522="","",G522)</f>
        <v/>
      </c>
      <c r="K522" s="124"/>
      <c r="L522" s="136">
        <f>IF(H522="",0,(IF(G522="D",0,(F522*H522)/100)))</f>
        <v>68337950</v>
      </c>
      <c r="M522" s="136">
        <f>ROUND(IF(L522=0,(IF(H522="",0,((IF(E522&lt;$L$4,IF(ABS(F522)&lt;$N$2,0,ROUND(((ABS(F522)-$N$2)*H522)/100,2)),IF(ABS(F522)&lt;$N$4,0,ROUND(((ABS(F522)-$N$4)*H522)/100,2))))))),0),2)</f>
        <v>0</v>
      </c>
      <c r="N522" s="136">
        <f>ROUND(IF(H522="",0,((IF(L522=0,(IF(E522&lt;$L$4,IF(ABS(F522)&gt;$N$2,ROUND(($N$2*H522/100),2),ABS(F522)*H522/100),IF(ABS(F522)&gt;$N$4,ROUND(($N$4*H522/100),2),ABS(F522)*H522/100))),0)))),2)</f>
        <v>0</v>
      </c>
      <c r="O522" s="137"/>
      <c r="P522" s="136"/>
      <c r="Q522" s="137"/>
    </row>
    <row r="523" spans="1:17" customHeight="1" ht="13.2">
      <c r="A523" s="143">
        <f>+'LIQ 1'!B523</f>
        <v/>
      </c>
      <c r="B523" s="143">
        <f>+'LIQ 1'!C523</f>
        <v>0</v>
      </c>
      <c r="C523" s="144">
        <f>+'LIQ 1'!D523</f>
        <v/>
      </c>
      <c r="D523" s="143">
        <f>+'LIQ 1'!E523</f>
        <v>0</v>
      </c>
      <c r="E523" s="143">
        <f>+'LIQ 1'!F523</f>
        <v/>
      </c>
      <c r="F523" s="2">
        <f>ABS(IF(G522="D",IF(D523="D",F522+C523,-F522+C523),IF(D523="D",F522-C523,F522+C523)))</f>
        <v>155000</v>
      </c>
      <c r="G523" s="121" t="b">
        <f>IF(G522="D",IF(D523="D",IF((F522+C523)&gt;0,"D","H"),IF(D523="H",IF((F522-C523)&gt;0,"D","H"))),IF(D523="D",IF((F522-C523)&gt;0,"H","D"),IF(D523="H",IF((F522-C523)&gt;0,"H","H"))))</f>
        <v>0</v>
      </c>
      <c r="H523" s="122">
        <f>+IF(IF(E524="",$A$6-E523,E524-E523)=0,"",IF(E524="",$A$6-E523,E524-E523))</f>
        <v>44089</v>
      </c>
      <c r="I523" s="173">
        <f>+IF(D523="H",IF(E523&gt;A523,A523,E523),IF(E523&lt;A523,A523,E523))</f>
        <v/>
      </c>
      <c r="J523" t="str">
        <f>IF(I523="","",G523)</f>
        <v/>
      </c>
      <c r="K523" s="124"/>
      <c r="L523" s="136">
        <f>IF(H523="",0,(IF(G523="D",0,(F523*H523)/100)))</f>
        <v>68337950</v>
      </c>
      <c r="M523" s="136">
        <f>ROUND(IF(L523=0,(IF(H523="",0,((IF(E523&lt;$L$4,IF(ABS(F523)&lt;$N$2,0,ROUND(((ABS(F523)-$N$2)*H523)/100,2)),IF(ABS(F523)&lt;$N$4,0,ROUND(((ABS(F523)-$N$4)*H523)/100,2))))))),0),2)</f>
        <v>0</v>
      </c>
      <c r="N523" s="136">
        <f>ROUND(IF(H523="",0,((IF(L523=0,(IF(E523&lt;$L$4,IF(ABS(F523)&gt;$N$2,ROUND(($N$2*H523/100),2),ABS(F523)*H523/100),IF(ABS(F523)&gt;$N$4,ROUND(($N$4*H523/100),2),ABS(F523)*H523/100))),0)))),2)</f>
        <v>0</v>
      </c>
      <c r="O523" s="137"/>
      <c r="P523" s="136"/>
      <c r="Q523" s="137"/>
    </row>
    <row r="524" spans="1:17" customHeight="1" ht="13.2">
      <c r="A524" s="143">
        <f>+'LIQ 1'!B524</f>
        <v/>
      </c>
      <c r="B524" s="143">
        <f>+'LIQ 1'!C524</f>
        <v>0</v>
      </c>
      <c r="C524" s="144">
        <f>+'LIQ 1'!D524</f>
        <v/>
      </c>
      <c r="D524" s="143">
        <f>+'LIQ 1'!E524</f>
        <v>0</v>
      </c>
      <c r="E524" s="143">
        <f>+'LIQ 1'!F524</f>
        <v/>
      </c>
      <c r="F524" s="2">
        <f>ABS(IF(G523="D",IF(D524="D",F523+C524,-F523+C524),IF(D524="D",F523-C524,F523+C524)))</f>
        <v>155000</v>
      </c>
      <c r="G524" s="121" t="b">
        <f>IF(G523="D",IF(D524="D",IF((F523+C524)&gt;0,"D","H"),IF(D524="H",IF((F523-C524)&gt;0,"D","H"))),IF(D524="D",IF((F523-C524)&gt;0,"H","D"),IF(D524="H",IF((F523-C524)&gt;0,"H","H"))))</f>
        <v>0</v>
      </c>
      <c r="H524" s="122">
        <f>+IF(IF(E525="",$A$6-E524,E525-E524)=0,"",IF(E525="",$A$6-E524,E525-E524))</f>
        <v>44089</v>
      </c>
      <c r="I524" s="173">
        <f>+IF(D524="H",IF(E524&gt;A524,A524,E524),IF(E524&lt;A524,A524,E524))</f>
        <v/>
      </c>
      <c r="J524" t="str">
        <f>IF(I524="","",G524)</f>
        <v/>
      </c>
      <c r="K524" s="124"/>
      <c r="L524" s="136">
        <f>IF(H524="",0,(IF(G524="D",0,(F524*H524)/100)))</f>
        <v>68337950</v>
      </c>
      <c r="M524" s="136">
        <f>ROUND(IF(L524=0,(IF(H524="",0,((IF(E524&lt;$L$4,IF(ABS(F524)&lt;$N$2,0,ROUND(((ABS(F524)-$N$2)*H524)/100,2)),IF(ABS(F524)&lt;$N$4,0,ROUND(((ABS(F524)-$N$4)*H524)/100,2))))))),0),2)</f>
        <v>0</v>
      </c>
      <c r="N524" s="136">
        <f>ROUND(IF(H524="",0,((IF(L524=0,(IF(E524&lt;$L$4,IF(ABS(F524)&gt;$N$2,ROUND(($N$2*H524/100),2),ABS(F524)*H524/100),IF(ABS(F524)&gt;$N$4,ROUND(($N$4*H524/100),2),ABS(F524)*H524/100))),0)))),2)</f>
        <v>0</v>
      </c>
      <c r="O524" s="137"/>
      <c r="P524" s="136"/>
      <c r="Q524" s="137"/>
    </row>
    <row r="525" spans="1:17" customHeight="1" ht="13.2">
      <c r="A525" s="143">
        <f>+'LIQ 1'!B525</f>
        <v/>
      </c>
      <c r="B525" s="143">
        <f>+'LIQ 1'!C525</f>
        <v>0</v>
      </c>
      <c r="C525" s="144">
        <f>+'LIQ 1'!D525</f>
        <v/>
      </c>
      <c r="D525" s="143">
        <f>+'LIQ 1'!E525</f>
        <v>0</v>
      </c>
      <c r="E525" s="143">
        <f>+'LIQ 1'!F525</f>
        <v/>
      </c>
      <c r="F525" s="2">
        <f>ABS(IF(G524="D",IF(D525="D",F524+C525,-F524+C525),IF(D525="D",F524-C525,F524+C525)))</f>
        <v>155000</v>
      </c>
      <c r="G525" s="121" t="b">
        <f>IF(G524="D",IF(D525="D",IF((F524+C525)&gt;0,"D","H"),IF(D525="H",IF((F524-C525)&gt;0,"D","H"))),IF(D525="D",IF((F524-C525)&gt;0,"H","D"),IF(D525="H",IF((F524-C525)&gt;0,"H","H"))))</f>
        <v>0</v>
      </c>
      <c r="H525" s="122">
        <f>+IF(IF(E526="",$A$6-E525,E526-E525)=0,"",IF(E526="",$A$6-E525,E526-E525))</f>
        <v>44089</v>
      </c>
      <c r="I525" s="173">
        <f>+IF(D525="H",IF(E525&gt;A525,A525,E525),IF(E525&lt;A525,A525,E525))</f>
        <v/>
      </c>
      <c r="J525" t="str">
        <f>IF(I525="","",G525)</f>
        <v/>
      </c>
      <c r="K525" s="124"/>
      <c r="L525" s="136">
        <f>IF(H525="",0,(IF(G525="D",0,(F525*H525)/100)))</f>
        <v>68337950</v>
      </c>
      <c r="M525" s="136">
        <f>ROUND(IF(L525=0,(IF(H525="",0,((IF(E525&lt;$L$4,IF(ABS(F525)&lt;$N$2,0,ROUND(((ABS(F525)-$N$2)*H525)/100,2)),IF(ABS(F525)&lt;$N$4,0,ROUND(((ABS(F525)-$N$4)*H525)/100,2))))))),0),2)</f>
        <v>0</v>
      </c>
      <c r="N525" s="136">
        <f>ROUND(IF(H525="",0,((IF(L525=0,(IF(E525&lt;$L$4,IF(ABS(F525)&gt;$N$2,ROUND(($N$2*H525/100),2),ABS(F525)*H525/100),IF(ABS(F525)&gt;$N$4,ROUND(($N$4*H525/100),2),ABS(F525)*H525/100))),0)))),2)</f>
        <v>0</v>
      </c>
      <c r="O525" s="137"/>
      <c r="P525" s="136"/>
      <c r="Q525" s="137"/>
    </row>
    <row r="526" spans="1:17" customHeight="1" ht="13.2">
      <c r="A526" s="143">
        <f>+'LIQ 1'!B526</f>
        <v/>
      </c>
      <c r="B526" s="143">
        <f>+'LIQ 1'!C526</f>
        <v>0</v>
      </c>
      <c r="C526" s="144">
        <f>+'LIQ 1'!D526</f>
        <v/>
      </c>
      <c r="D526" s="143">
        <f>+'LIQ 1'!E526</f>
        <v>0</v>
      </c>
      <c r="E526" s="143">
        <f>+'LIQ 1'!F526</f>
        <v/>
      </c>
      <c r="F526" s="2">
        <f>ABS(IF(G525="D",IF(D526="D",F525+C526,-F525+C526),IF(D526="D",F525-C526,F525+C526)))</f>
        <v>155000</v>
      </c>
      <c r="G526" s="121" t="b">
        <f>IF(G525="D",IF(D526="D",IF((F525+C526)&gt;0,"D","H"),IF(D526="H",IF((F525-C526)&gt;0,"D","H"))),IF(D526="D",IF((F525-C526)&gt;0,"H","D"),IF(D526="H",IF((F525-C526)&gt;0,"H","H"))))</f>
        <v>0</v>
      </c>
      <c r="H526" s="122">
        <f>+IF(IF(E527="",$A$6-E526,E527-E526)=0,"",IF(E527="",$A$6-E526,E527-E526))</f>
        <v>44089</v>
      </c>
      <c r="I526" s="173">
        <f>+IF(D526="H",IF(E526&gt;A526,A526,E526),IF(E526&lt;A526,A526,E526))</f>
        <v/>
      </c>
      <c r="J526" t="str">
        <f>IF(I526="","",G526)</f>
        <v/>
      </c>
      <c r="K526" s="124"/>
      <c r="L526" s="136">
        <f>IF(H526="",0,(IF(G526="D",0,(F526*H526)/100)))</f>
        <v>68337950</v>
      </c>
      <c r="M526" s="136">
        <f>ROUND(IF(L526=0,(IF(H526="",0,((IF(E526&lt;$L$4,IF(ABS(F526)&lt;$N$2,0,ROUND(((ABS(F526)-$N$2)*H526)/100,2)),IF(ABS(F526)&lt;$N$4,0,ROUND(((ABS(F526)-$N$4)*H526)/100,2))))))),0),2)</f>
        <v>0</v>
      </c>
      <c r="N526" s="136">
        <f>ROUND(IF(H526="",0,((IF(L526=0,(IF(E526&lt;$L$4,IF(ABS(F526)&gt;$N$2,ROUND(($N$2*H526/100),2),ABS(F526)*H526/100),IF(ABS(F526)&gt;$N$4,ROUND(($N$4*H526/100),2),ABS(F526)*H526/100))),0)))),2)</f>
        <v>0</v>
      </c>
      <c r="O526" s="137"/>
      <c r="P526" s="136"/>
      <c r="Q526" s="137"/>
    </row>
    <row r="527" spans="1:17" customHeight="1" ht="13.2">
      <c r="A527" s="143">
        <f>+'LIQ 1'!B527</f>
        <v/>
      </c>
      <c r="B527" s="143">
        <f>+'LIQ 1'!C527</f>
        <v>0</v>
      </c>
      <c r="C527" s="144">
        <f>+'LIQ 1'!D527</f>
        <v/>
      </c>
      <c r="D527" s="143">
        <f>+'LIQ 1'!E527</f>
        <v>0</v>
      </c>
      <c r="E527" s="143">
        <f>+'LIQ 1'!F527</f>
        <v/>
      </c>
      <c r="F527" s="2">
        <f>ABS(IF(G526="D",IF(D527="D",F526+C527,-F526+C527),IF(D527="D",F526-C527,F526+C527)))</f>
        <v>155000</v>
      </c>
      <c r="G527" s="121" t="b">
        <f>IF(G526="D",IF(D527="D",IF((F526+C527)&gt;0,"D","H"),IF(D527="H",IF((F526-C527)&gt;0,"D","H"))),IF(D527="D",IF((F526-C527)&gt;0,"H","D"),IF(D527="H",IF((F526-C527)&gt;0,"H","H"))))</f>
        <v>0</v>
      </c>
      <c r="H527" s="122">
        <f>+IF(IF(E528="",$A$6-E527,E528-E527)=0,"",IF(E528="",$A$6-E527,E528-E527))</f>
        <v>44089</v>
      </c>
      <c r="I527" s="173">
        <f>+IF(D527="H",IF(E527&gt;A527,A527,E527),IF(E527&lt;A527,A527,E527))</f>
        <v/>
      </c>
      <c r="J527" t="str">
        <f>IF(I527="","",G527)</f>
        <v/>
      </c>
      <c r="K527" s="124"/>
      <c r="L527" s="136">
        <f>IF(H527="",0,(IF(G527="D",0,(F527*H527)/100)))</f>
        <v>68337950</v>
      </c>
      <c r="M527" s="136">
        <f>ROUND(IF(L527=0,(IF(H527="",0,((IF(E527&lt;$L$4,IF(ABS(F527)&lt;$N$2,0,ROUND(((ABS(F527)-$N$2)*H527)/100,2)),IF(ABS(F527)&lt;$N$4,0,ROUND(((ABS(F527)-$N$4)*H527)/100,2))))))),0),2)</f>
        <v>0</v>
      </c>
      <c r="N527" s="136">
        <f>ROUND(IF(H527="",0,((IF(L527=0,(IF(E527&lt;$L$4,IF(ABS(F527)&gt;$N$2,ROUND(($N$2*H527/100),2),ABS(F527)*H527/100),IF(ABS(F527)&gt;$N$4,ROUND(($N$4*H527/100),2),ABS(F527)*H527/100))),0)))),2)</f>
        <v>0</v>
      </c>
      <c r="O527" s="137"/>
      <c r="P527" s="136"/>
      <c r="Q527" s="137"/>
    </row>
    <row r="528" spans="1:17" customHeight="1" ht="13.2">
      <c r="A528" s="143">
        <f>+'LIQ 1'!B528</f>
        <v/>
      </c>
      <c r="B528" s="143">
        <f>+'LIQ 1'!C528</f>
        <v>0</v>
      </c>
      <c r="C528" s="144">
        <f>+'LIQ 1'!D528</f>
        <v/>
      </c>
      <c r="D528" s="143">
        <f>+'LIQ 1'!E528</f>
        <v>0</v>
      </c>
      <c r="E528" s="143">
        <f>+'LIQ 1'!F528</f>
        <v/>
      </c>
      <c r="F528" s="2">
        <f>ABS(IF(G527="D",IF(D528="D",F527+C528,-F527+C528),IF(D528="D",F527-C528,F527+C528)))</f>
        <v>155000</v>
      </c>
      <c r="G528" s="121" t="b">
        <f>IF(G527="D",IF(D528="D",IF((F527+C528)&gt;0,"D","H"),IF(D528="H",IF((F527-C528)&gt;0,"D","H"))),IF(D528="D",IF((F527-C528)&gt;0,"H","D"),IF(D528="H",IF((F527-C528)&gt;0,"H","H"))))</f>
        <v>0</v>
      </c>
      <c r="H528" s="122">
        <f>+IF(IF(E529="",$A$6-E528,E529-E528)=0,"",IF(E529="",$A$6-E528,E529-E528))</f>
        <v>44089</v>
      </c>
      <c r="I528" s="173">
        <f>+IF(D528="H",IF(E528&gt;A528,A528,E528),IF(E528&lt;A528,A528,E528))</f>
        <v/>
      </c>
      <c r="J528" t="str">
        <f>IF(I528="","",G528)</f>
        <v/>
      </c>
      <c r="K528" s="124"/>
      <c r="L528" s="136">
        <f>IF(H528="",0,(IF(G528="D",0,(F528*H528)/100)))</f>
        <v>68337950</v>
      </c>
      <c r="M528" s="136">
        <f>ROUND(IF(L528=0,(IF(H528="",0,((IF(E528&lt;$L$4,IF(ABS(F528)&lt;$N$2,0,ROUND(((ABS(F528)-$N$2)*H528)/100,2)),IF(ABS(F528)&lt;$N$4,0,ROUND(((ABS(F528)-$N$4)*H528)/100,2))))))),0),2)</f>
        <v>0</v>
      </c>
      <c r="N528" s="136">
        <f>ROUND(IF(H528="",0,((IF(L528=0,(IF(E528&lt;$L$4,IF(ABS(F528)&gt;$N$2,ROUND(($N$2*H528/100),2),ABS(F528)*H528/100),IF(ABS(F528)&gt;$N$4,ROUND(($N$4*H528/100),2),ABS(F528)*H528/100))),0)))),2)</f>
        <v>0</v>
      </c>
      <c r="O528" s="137"/>
      <c r="P528" s="136"/>
      <c r="Q528" s="137"/>
    </row>
    <row r="529" spans="1:17" customHeight="1" ht="13.2">
      <c r="A529" s="143">
        <f>+'LIQ 1'!B529</f>
        <v/>
      </c>
      <c r="B529" s="143">
        <f>+'LIQ 1'!C529</f>
        <v>0</v>
      </c>
      <c r="C529" s="144">
        <f>+'LIQ 1'!D529</f>
        <v/>
      </c>
      <c r="D529" s="143">
        <f>+'LIQ 1'!E529</f>
        <v>0</v>
      </c>
      <c r="E529" s="143">
        <f>+'LIQ 1'!F529</f>
        <v/>
      </c>
      <c r="F529" s="2">
        <f>ABS(IF(G528="D",IF(D529="D",F528+C529,-F528+C529),IF(D529="D",F528-C529,F528+C529)))</f>
        <v>155000</v>
      </c>
      <c r="G529" s="121" t="b">
        <f>IF(G528="D",IF(D529="D",IF((F528+C529)&gt;0,"D","H"),IF(D529="H",IF((F528-C529)&gt;0,"D","H"))),IF(D529="D",IF((F528-C529)&gt;0,"H","D"),IF(D529="H",IF((F528-C529)&gt;0,"H","H"))))</f>
        <v>0</v>
      </c>
      <c r="H529" s="122">
        <f>+IF(IF(E530="",$A$6-E529,E530-E529)=0,"",IF(E530="",$A$6-E529,E530-E529))</f>
        <v>44089</v>
      </c>
      <c r="I529" s="173">
        <f>+IF(D529="H",IF(E529&gt;A529,A529,E529),IF(E529&lt;A529,A529,E529))</f>
        <v/>
      </c>
      <c r="J529" t="str">
        <f>IF(I529="","",G529)</f>
        <v/>
      </c>
      <c r="K529" s="124"/>
      <c r="L529" s="136">
        <f>IF(H529="",0,(IF(G529="D",0,(F529*H529)/100)))</f>
        <v>68337950</v>
      </c>
      <c r="M529" s="136">
        <f>ROUND(IF(L529=0,(IF(H529="",0,((IF(E529&lt;$L$4,IF(ABS(F529)&lt;$N$2,0,ROUND(((ABS(F529)-$N$2)*H529)/100,2)),IF(ABS(F529)&lt;$N$4,0,ROUND(((ABS(F529)-$N$4)*H529)/100,2))))))),0),2)</f>
        <v>0</v>
      </c>
      <c r="N529" s="136">
        <f>ROUND(IF(H529="",0,((IF(L529=0,(IF(E529&lt;$L$4,IF(ABS(F529)&gt;$N$2,ROUND(($N$2*H529/100),2),ABS(F529)*H529/100),IF(ABS(F529)&gt;$N$4,ROUND(($N$4*H529/100),2),ABS(F529)*H529/100))),0)))),2)</f>
        <v>0</v>
      </c>
      <c r="O529" s="137"/>
      <c r="P529" s="136"/>
      <c r="Q529" s="137"/>
    </row>
    <row r="530" spans="1:17" customHeight="1" ht="13.2">
      <c r="A530" s="143">
        <f>+'LIQ 1'!B530</f>
        <v/>
      </c>
      <c r="B530" s="143">
        <f>+'LIQ 1'!C530</f>
        <v>0</v>
      </c>
      <c r="C530" s="144">
        <f>+'LIQ 1'!D530</f>
        <v/>
      </c>
      <c r="D530" s="143">
        <f>+'LIQ 1'!E530</f>
        <v>0</v>
      </c>
      <c r="E530" s="143">
        <f>+'LIQ 1'!F530</f>
        <v/>
      </c>
      <c r="F530" s="2">
        <f>ABS(IF(G529="D",IF(D530="D",F529+C530,-F529+C530),IF(D530="D",F529-C530,F529+C530)))</f>
        <v>155000</v>
      </c>
      <c r="G530" s="121" t="b">
        <f>IF(G529="D",IF(D530="D",IF((F529+C530)&gt;0,"D","H"),IF(D530="H",IF((F529-C530)&gt;0,"D","H"))),IF(D530="D",IF((F529-C530)&gt;0,"H","D"),IF(D530="H",IF((F529-C530)&gt;0,"H","H"))))</f>
        <v>0</v>
      </c>
      <c r="H530" s="122">
        <f>+IF(IF(E531="",$A$6-E530,E531-E530)=0,"",IF(E531="",$A$6-E530,E531-E530))</f>
        <v>44089</v>
      </c>
      <c r="I530" s="173">
        <f>+IF(D530="H",IF(E530&gt;A530,A530,E530),IF(E530&lt;A530,A530,E530))</f>
        <v/>
      </c>
      <c r="J530" t="str">
        <f>IF(I530="","",G530)</f>
        <v/>
      </c>
      <c r="K530" s="124"/>
      <c r="L530" s="136">
        <f>IF(H530="",0,(IF(G530="D",0,(F530*H530)/100)))</f>
        <v>68337950</v>
      </c>
      <c r="M530" s="136">
        <f>ROUND(IF(L530=0,(IF(H530="",0,((IF(E530&lt;$L$4,IF(ABS(F530)&lt;$N$2,0,ROUND(((ABS(F530)-$N$2)*H530)/100,2)),IF(ABS(F530)&lt;$N$4,0,ROUND(((ABS(F530)-$N$4)*H530)/100,2))))))),0),2)</f>
        <v>0</v>
      </c>
      <c r="N530" s="136">
        <f>ROUND(IF(H530="",0,((IF(L530=0,(IF(E530&lt;$L$4,IF(ABS(F530)&gt;$N$2,ROUND(($N$2*H530/100),2),ABS(F530)*H530/100),IF(ABS(F530)&gt;$N$4,ROUND(($N$4*H530/100),2),ABS(F530)*H530/100))),0)))),2)</f>
        <v>0</v>
      </c>
      <c r="O530" s="137"/>
      <c r="P530" s="136"/>
      <c r="Q530" s="137"/>
    </row>
    <row r="531" spans="1:17" customHeight="1" ht="13.2">
      <c r="A531" s="143">
        <f>+'LIQ 1'!B531</f>
        <v/>
      </c>
      <c r="B531" s="143">
        <f>+'LIQ 1'!C531</f>
        <v>0</v>
      </c>
      <c r="C531" s="144">
        <f>+'LIQ 1'!D531</f>
        <v/>
      </c>
      <c r="D531" s="143">
        <f>+'LIQ 1'!E531</f>
        <v>0</v>
      </c>
      <c r="E531" s="143">
        <f>+'LIQ 1'!F531</f>
        <v/>
      </c>
      <c r="F531" s="2">
        <f>ABS(IF(G530="D",IF(D531="D",F530+C531,-F530+C531),IF(D531="D",F530-C531,F530+C531)))</f>
        <v>155000</v>
      </c>
      <c r="G531" s="121" t="b">
        <f>IF(G530="D",IF(D531="D",IF((F530+C531)&gt;0,"D","H"),IF(D531="H",IF((F530-C531)&gt;0,"D","H"))),IF(D531="D",IF((F530-C531)&gt;0,"H","D"),IF(D531="H",IF((F530-C531)&gt;0,"H","H"))))</f>
        <v>0</v>
      </c>
      <c r="H531" s="122">
        <f>+IF(IF(E532="",$A$6-E531,E532-E531)=0,"",IF(E532="",$A$6-E531,E532-E531))</f>
        <v>44089</v>
      </c>
      <c r="I531" s="173">
        <f>+IF(D531="H",IF(E531&gt;A531,A531,E531),IF(E531&lt;A531,A531,E531))</f>
        <v/>
      </c>
      <c r="J531" t="str">
        <f>IF(I531="","",G531)</f>
        <v/>
      </c>
      <c r="K531" s="124"/>
      <c r="L531" s="136">
        <f>IF(H531="",0,(IF(G531="D",0,(F531*H531)/100)))</f>
        <v>68337950</v>
      </c>
      <c r="M531" s="136">
        <f>ROUND(IF(L531=0,(IF(H531="",0,((IF(E531&lt;$L$4,IF(ABS(F531)&lt;$N$2,0,ROUND(((ABS(F531)-$N$2)*H531)/100,2)),IF(ABS(F531)&lt;$N$4,0,ROUND(((ABS(F531)-$N$4)*H531)/100,2))))))),0),2)</f>
        <v>0</v>
      </c>
      <c r="N531" s="136">
        <f>ROUND(IF(H531="",0,((IF(L531=0,(IF(E531&lt;$L$4,IF(ABS(F531)&gt;$N$2,ROUND(($N$2*H531/100),2),ABS(F531)*H531/100),IF(ABS(F531)&gt;$N$4,ROUND(($N$4*H531/100),2),ABS(F531)*H531/100))),0)))),2)</f>
        <v>0</v>
      </c>
      <c r="O531" s="137"/>
      <c r="P531" s="136"/>
      <c r="Q531" s="137"/>
    </row>
    <row r="532" spans="1:17" customHeight="1" ht="13.2">
      <c r="A532" s="143">
        <f>+'LIQ 1'!B532</f>
        <v/>
      </c>
      <c r="B532" s="143">
        <f>+'LIQ 1'!C532</f>
        <v>0</v>
      </c>
      <c r="C532" s="144">
        <f>+'LIQ 1'!D532</f>
        <v/>
      </c>
      <c r="D532" s="143">
        <f>+'LIQ 1'!E532</f>
        <v>0</v>
      </c>
      <c r="E532" s="143">
        <f>+'LIQ 1'!F532</f>
        <v/>
      </c>
      <c r="F532" s="2">
        <f>ABS(IF(G531="D",IF(D532="D",F531+C532,-F531+C532),IF(D532="D",F531-C532,F531+C532)))</f>
        <v>155000</v>
      </c>
      <c r="G532" s="121" t="b">
        <f>IF(G531="D",IF(D532="D",IF((F531+C532)&gt;0,"D","H"),IF(D532="H",IF((F531-C532)&gt;0,"D","H"))),IF(D532="D",IF((F531-C532)&gt;0,"H","D"),IF(D532="H",IF((F531-C532)&gt;0,"H","H"))))</f>
        <v>0</v>
      </c>
      <c r="H532" s="122">
        <f>+IF(IF(E533="",$A$6-E532,E533-E532)=0,"",IF(E533="",$A$6-E532,E533-E532))</f>
        <v>44089</v>
      </c>
      <c r="I532" s="173">
        <f>+IF(D532="H",IF(E532&gt;A532,A532,E532),IF(E532&lt;A532,A532,E532))</f>
        <v/>
      </c>
      <c r="J532" t="str">
        <f>IF(I532="","",G532)</f>
        <v/>
      </c>
      <c r="K532" s="124"/>
      <c r="L532" s="136">
        <f>IF(H532="",0,(IF(G532="D",0,(F532*H532)/100)))</f>
        <v>68337950</v>
      </c>
      <c r="M532" s="136">
        <f>ROUND(IF(L532=0,(IF(H532="",0,((IF(E532&lt;$L$4,IF(ABS(F532)&lt;$N$2,0,ROUND(((ABS(F532)-$N$2)*H532)/100,2)),IF(ABS(F532)&lt;$N$4,0,ROUND(((ABS(F532)-$N$4)*H532)/100,2))))))),0),2)</f>
        <v>0</v>
      </c>
      <c r="N532" s="136">
        <f>ROUND(IF(H532="",0,((IF(L532=0,(IF(E532&lt;$L$4,IF(ABS(F532)&gt;$N$2,ROUND(($N$2*H532/100),2),ABS(F532)*H532/100),IF(ABS(F532)&gt;$N$4,ROUND(($N$4*H532/100),2),ABS(F532)*H532/100))),0)))),2)</f>
        <v>0</v>
      </c>
      <c r="O532" s="137"/>
      <c r="P532" s="136"/>
      <c r="Q532" s="137"/>
    </row>
    <row r="533" spans="1:17" customHeight="1" ht="13.2">
      <c r="A533" s="143">
        <f>+'LIQ 1'!B533</f>
        <v/>
      </c>
      <c r="B533" s="143">
        <f>+'LIQ 1'!C533</f>
        <v>0</v>
      </c>
      <c r="C533" s="144">
        <f>+'LIQ 1'!D533</f>
        <v/>
      </c>
      <c r="D533" s="143">
        <f>+'LIQ 1'!E533</f>
        <v>0</v>
      </c>
      <c r="E533" s="143">
        <f>+'LIQ 1'!F533</f>
        <v/>
      </c>
      <c r="F533" s="2">
        <f>ABS(IF(G532="D",IF(D533="D",F532+C533,-F532+C533),IF(D533="D",F532-C533,F532+C533)))</f>
        <v>155000</v>
      </c>
      <c r="G533" s="121" t="b">
        <f>IF(G532="D",IF(D533="D",IF((F532+C533)&gt;0,"D","H"),IF(D533="H",IF((F532-C533)&gt;0,"D","H"))),IF(D533="D",IF((F532-C533)&gt;0,"H","D"),IF(D533="H",IF((F532-C533)&gt;0,"H","H"))))</f>
        <v>0</v>
      </c>
      <c r="H533" s="122">
        <f>+IF(IF(E534="",$A$6-E533,E534-E533)=0,"",IF(E534="",$A$6-E533,E534-E533))</f>
        <v>44089</v>
      </c>
      <c r="I533" s="173">
        <f>+IF(D533="H",IF(E533&gt;A533,A533,E533),IF(E533&lt;A533,A533,E533))</f>
        <v/>
      </c>
      <c r="J533" t="str">
        <f>IF(I533="","",G533)</f>
        <v/>
      </c>
      <c r="K533" s="124"/>
      <c r="L533" s="136">
        <f>IF(H533="",0,(IF(G533="D",0,(F533*H533)/100)))</f>
        <v>68337950</v>
      </c>
      <c r="M533" s="136">
        <f>ROUND(IF(L533=0,(IF(H533="",0,((IF(E533&lt;$L$4,IF(ABS(F533)&lt;$N$2,0,ROUND(((ABS(F533)-$N$2)*H533)/100,2)),IF(ABS(F533)&lt;$N$4,0,ROUND(((ABS(F533)-$N$4)*H533)/100,2))))))),0),2)</f>
        <v>0</v>
      </c>
      <c r="N533" s="136">
        <f>ROUND(IF(H533="",0,((IF(L533=0,(IF(E533&lt;$L$4,IF(ABS(F533)&gt;$N$2,ROUND(($N$2*H533/100),2),ABS(F533)*H533/100),IF(ABS(F533)&gt;$N$4,ROUND(($N$4*H533/100),2),ABS(F533)*H533/100))),0)))),2)</f>
        <v>0</v>
      </c>
      <c r="O533" s="137"/>
      <c r="P533" s="136"/>
      <c r="Q533" s="137"/>
    </row>
    <row r="534" spans="1:17" customHeight="1" ht="13.2">
      <c r="A534" s="143">
        <f>+'LIQ 1'!B534</f>
        <v/>
      </c>
      <c r="B534" s="143">
        <f>+'LIQ 1'!C534</f>
        <v>0</v>
      </c>
      <c r="C534" s="144">
        <f>+'LIQ 1'!D534</f>
        <v/>
      </c>
      <c r="D534" s="143">
        <f>+'LIQ 1'!E534</f>
        <v>0</v>
      </c>
      <c r="E534" s="143">
        <f>+'LIQ 1'!F534</f>
        <v/>
      </c>
      <c r="F534" s="2">
        <f>ABS(IF(G533="D",IF(D534="D",F533+C534,-F533+C534),IF(D534="D",F533-C534,F533+C534)))</f>
        <v>155000</v>
      </c>
      <c r="G534" s="121" t="b">
        <f>IF(G533="D",IF(D534="D",IF((F533+C534)&gt;0,"D","H"),IF(D534="H",IF((F533-C534)&gt;0,"D","H"))),IF(D534="D",IF((F533-C534)&gt;0,"H","D"),IF(D534="H",IF((F533-C534)&gt;0,"H","H"))))</f>
        <v>0</v>
      </c>
      <c r="H534" s="122">
        <f>+IF(IF(E535="",$A$6-E534,E535-E534)=0,"",IF(E535="",$A$6-E534,E535-E534))</f>
        <v>44089</v>
      </c>
      <c r="I534" s="173">
        <f>+IF(D534="H",IF(E534&gt;A534,A534,E534),IF(E534&lt;A534,A534,E534))</f>
        <v/>
      </c>
      <c r="J534" t="str">
        <f>IF(I534="","",G534)</f>
        <v/>
      </c>
      <c r="K534" s="124"/>
      <c r="L534" s="136">
        <f>IF(H534="",0,(IF(G534="D",0,(F534*H534)/100)))</f>
        <v>68337950</v>
      </c>
      <c r="M534" s="136">
        <f>ROUND(IF(L534=0,(IF(H534="",0,((IF(E534&lt;$L$4,IF(ABS(F534)&lt;$N$2,0,ROUND(((ABS(F534)-$N$2)*H534)/100,2)),IF(ABS(F534)&lt;$N$4,0,ROUND(((ABS(F534)-$N$4)*H534)/100,2))))))),0),2)</f>
        <v>0</v>
      </c>
      <c r="N534" s="136">
        <f>ROUND(IF(H534="",0,((IF(L534=0,(IF(E534&lt;$L$4,IF(ABS(F534)&gt;$N$2,ROUND(($N$2*H534/100),2),ABS(F534)*H534/100),IF(ABS(F534)&gt;$N$4,ROUND(($N$4*H534/100),2),ABS(F534)*H534/100))),0)))),2)</f>
        <v>0</v>
      </c>
      <c r="O534" s="137"/>
      <c r="P534" s="136"/>
      <c r="Q534" s="137"/>
    </row>
    <row r="535" spans="1:17" customHeight="1" ht="13.2">
      <c r="A535" s="143">
        <f>+'LIQ 1'!B535</f>
        <v/>
      </c>
      <c r="B535" s="143">
        <f>+'LIQ 1'!C535</f>
        <v>0</v>
      </c>
      <c r="C535" s="144">
        <f>+'LIQ 1'!D535</f>
        <v/>
      </c>
      <c r="D535" s="143">
        <f>+'LIQ 1'!E535</f>
        <v>0</v>
      </c>
      <c r="E535" s="143">
        <f>+'LIQ 1'!F535</f>
        <v/>
      </c>
      <c r="F535" s="2">
        <f>ABS(IF(G534="D",IF(D535="D",F534+C535,-F534+C535),IF(D535="D",F534-C535,F534+C535)))</f>
        <v>155000</v>
      </c>
      <c r="G535" s="121" t="b">
        <f>IF(G534="D",IF(D535="D",IF((F534+C535)&gt;0,"D","H"),IF(D535="H",IF((F534-C535)&gt;0,"D","H"))),IF(D535="D",IF((F534-C535)&gt;0,"H","D"),IF(D535="H",IF((F534-C535)&gt;0,"H","H"))))</f>
        <v>0</v>
      </c>
      <c r="H535" s="122">
        <f>+IF(IF(E536="",$A$6-E535,E536-E535)=0,"",IF(E536="",$A$6-E535,E536-E535))</f>
        <v>44089</v>
      </c>
      <c r="I535" s="173">
        <f>+IF(D535="H",IF(E535&gt;A535,A535,E535),IF(E535&lt;A535,A535,E535))</f>
        <v/>
      </c>
      <c r="J535" t="str">
        <f>IF(I535="","",G535)</f>
        <v/>
      </c>
      <c r="K535" s="124"/>
      <c r="L535" s="136">
        <f>IF(H535="",0,(IF(G535="D",0,(F535*H535)/100)))</f>
        <v>68337950</v>
      </c>
      <c r="M535" s="136">
        <f>ROUND(IF(L535=0,(IF(H535="",0,((IF(E535&lt;$L$4,IF(ABS(F535)&lt;$N$2,0,ROUND(((ABS(F535)-$N$2)*H535)/100,2)),IF(ABS(F535)&lt;$N$4,0,ROUND(((ABS(F535)-$N$4)*H535)/100,2))))))),0),2)</f>
        <v>0</v>
      </c>
      <c r="N535" s="136">
        <f>ROUND(IF(H535="",0,((IF(L535=0,(IF(E535&lt;$L$4,IF(ABS(F535)&gt;$N$2,ROUND(($N$2*H535/100),2),ABS(F535)*H535/100),IF(ABS(F535)&gt;$N$4,ROUND(($N$4*H535/100),2),ABS(F535)*H535/100))),0)))),2)</f>
        <v>0</v>
      </c>
      <c r="O535" s="137"/>
      <c r="P535" s="136"/>
      <c r="Q535" s="137"/>
    </row>
    <row r="536" spans="1:17" customHeight="1" ht="13.2">
      <c r="A536" s="143">
        <f>+'LIQ 1'!B536</f>
        <v/>
      </c>
      <c r="B536" s="143">
        <f>+'LIQ 1'!C536</f>
        <v>0</v>
      </c>
      <c r="C536" s="144">
        <f>+'LIQ 1'!D536</f>
        <v/>
      </c>
      <c r="D536" s="143">
        <f>+'LIQ 1'!E536</f>
        <v>0</v>
      </c>
      <c r="E536" s="143">
        <f>+'LIQ 1'!F536</f>
        <v/>
      </c>
      <c r="F536" s="2">
        <f>ABS(IF(G535="D",IF(D536="D",F535+C536,-F535+C536),IF(D536="D",F535-C536,F535+C536)))</f>
        <v>155000</v>
      </c>
      <c r="G536" s="121" t="b">
        <f>IF(G535="D",IF(D536="D",IF((F535+C536)&gt;0,"D","H"),IF(D536="H",IF((F535-C536)&gt;0,"D","H"))),IF(D536="D",IF((F535-C536)&gt;0,"H","D"),IF(D536="H",IF((F535-C536)&gt;0,"H","H"))))</f>
        <v>0</v>
      </c>
      <c r="H536" s="122">
        <f>+IF(IF(E537="",$A$6-E536,E537-E536)=0,"",IF(E537="",$A$6-E536,E537-E536))</f>
        <v>44089</v>
      </c>
      <c r="I536" s="173">
        <f>+IF(D536="H",IF(E536&gt;A536,A536,E536),IF(E536&lt;A536,A536,E536))</f>
        <v/>
      </c>
      <c r="J536" t="str">
        <f>IF(I536="","",G536)</f>
        <v/>
      </c>
      <c r="K536" s="124"/>
      <c r="L536" s="136">
        <f>IF(H536="",0,(IF(G536="D",0,(F536*H536)/100)))</f>
        <v>68337950</v>
      </c>
      <c r="M536" s="136">
        <f>ROUND(IF(L536=0,(IF(H536="",0,((IF(E536&lt;$L$4,IF(ABS(F536)&lt;$N$2,0,ROUND(((ABS(F536)-$N$2)*H536)/100,2)),IF(ABS(F536)&lt;$N$4,0,ROUND(((ABS(F536)-$N$4)*H536)/100,2))))))),0),2)</f>
        <v>0</v>
      </c>
      <c r="N536" s="136">
        <f>ROUND(IF(H536="",0,((IF(L536=0,(IF(E536&lt;$L$4,IF(ABS(F536)&gt;$N$2,ROUND(($N$2*H536/100),2),ABS(F536)*H536/100),IF(ABS(F536)&gt;$N$4,ROUND(($N$4*H536/100),2),ABS(F536)*H536/100))),0)))),2)</f>
        <v>0</v>
      </c>
      <c r="O536" s="137"/>
      <c r="P536" s="136"/>
      <c r="Q536" s="137"/>
    </row>
    <row r="537" spans="1:17" customHeight="1" ht="13.2">
      <c r="A537" s="143">
        <f>+'LIQ 1'!B537</f>
        <v/>
      </c>
      <c r="B537" s="143">
        <f>+'LIQ 1'!C537</f>
        <v>0</v>
      </c>
      <c r="C537" s="144">
        <f>+'LIQ 1'!D537</f>
        <v/>
      </c>
      <c r="D537" s="143">
        <f>+'LIQ 1'!E537</f>
        <v>0</v>
      </c>
      <c r="E537" s="143">
        <f>+'LIQ 1'!F537</f>
        <v/>
      </c>
      <c r="F537" s="2">
        <f>ABS(IF(G536="D",IF(D537="D",F536+C537,-F536+C537),IF(D537="D",F536-C537,F536+C537)))</f>
        <v>155000</v>
      </c>
      <c r="G537" s="121" t="b">
        <f>IF(G536="D",IF(D537="D",IF((F536+C537)&gt;0,"D","H"),IF(D537="H",IF((F536-C537)&gt;0,"D","H"))),IF(D537="D",IF((F536-C537)&gt;0,"H","D"),IF(D537="H",IF((F536-C537)&gt;0,"H","H"))))</f>
        <v>0</v>
      </c>
      <c r="H537" s="122">
        <f>+IF(IF(E538="",$A$6-E537,E538-E537)=0,"",IF(E538="",$A$6-E537,E538-E537))</f>
        <v>44089</v>
      </c>
      <c r="I537" s="173">
        <f>+IF(D537="H",IF(E537&gt;A537,A537,E537),IF(E537&lt;A537,A537,E537))</f>
        <v/>
      </c>
      <c r="J537" t="str">
        <f>IF(I537="","",G537)</f>
        <v/>
      </c>
      <c r="K537" s="124"/>
      <c r="L537" s="136">
        <f>IF(H537="",0,(IF(G537="D",0,(F537*H537)/100)))</f>
        <v>68337950</v>
      </c>
      <c r="M537" s="136">
        <f>ROUND(IF(L537=0,(IF(H537="",0,((IF(E537&lt;$L$4,IF(ABS(F537)&lt;$N$2,0,ROUND(((ABS(F537)-$N$2)*H537)/100,2)),IF(ABS(F537)&lt;$N$4,0,ROUND(((ABS(F537)-$N$4)*H537)/100,2))))))),0),2)</f>
        <v>0</v>
      </c>
      <c r="N537" s="136">
        <f>ROUND(IF(H537="",0,((IF(L537=0,(IF(E537&lt;$L$4,IF(ABS(F537)&gt;$N$2,ROUND(($N$2*H537/100),2),ABS(F537)*H537/100),IF(ABS(F537)&gt;$N$4,ROUND(($N$4*H537/100),2),ABS(F537)*H537/100))),0)))),2)</f>
        <v>0</v>
      </c>
      <c r="O537" s="137"/>
      <c r="P537" s="136"/>
      <c r="Q537" s="137"/>
    </row>
    <row r="538" spans="1:17" customHeight="1" ht="13.2">
      <c r="A538" s="143">
        <f>+'LIQ 1'!B538</f>
        <v/>
      </c>
      <c r="B538" s="143">
        <f>+'LIQ 1'!C538</f>
        <v>0</v>
      </c>
      <c r="C538" s="144">
        <f>+'LIQ 1'!D538</f>
        <v/>
      </c>
      <c r="D538" s="143">
        <f>+'LIQ 1'!E538</f>
        <v>0</v>
      </c>
      <c r="E538" s="143">
        <f>+'LIQ 1'!F538</f>
        <v/>
      </c>
      <c r="F538" s="2">
        <f>ABS(IF(G537="D",IF(D538="D",F537+C538,-F537+C538),IF(D538="D",F537-C538,F537+C538)))</f>
        <v>155000</v>
      </c>
      <c r="G538" s="121" t="b">
        <f>IF(G537="D",IF(D538="D",IF((F537+C538)&gt;0,"D","H"),IF(D538="H",IF((F537-C538)&gt;0,"D","H"))),IF(D538="D",IF((F537-C538)&gt;0,"H","D"),IF(D538="H",IF((F537-C538)&gt;0,"H","H"))))</f>
        <v>0</v>
      </c>
      <c r="H538" s="122">
        <f>+IF(IF(E539="",$A$6-E538,E539-E538)=0,"",IF(E539="",$A$6-E538,E539-E538))</f>
        <v>44089</v>
      </c>
      <c r="I538" s="173">
        <f>+IF(D538="H",IF(E538&gt;A538,A538,E538),IF(E538&lt;A538,A538,E538))</f>
        <v/>
      </c>
      <c r="J538" t="str">
        <f>IF(I538="","",G538)</f>
        <v/>
      </c>
      <c r="K538" s="124"/>
      <c r="L538" s="136">
        <f>IF(H538="",0,(IF(G538="D",0,(F538*H538)/100)))</f>
        <v>68337950</v>
      </c>
      <c r="M538" s="136">
        <f>ROUND(IF(L538=0,(IF(H538="",0,((IF(E538&lt;$L$4,IF(ABS(F538)&lt;$N$2,0,ROUND(((ABS(F538)-$N$2)*H538)/100,2)),IF(ABS(F538)&lt;$N$4,0,ROUND(((ABS(F538)-$N$4)*H538)/100,2))))))),0),2)</f>
        <v>0</v>
      </c>
      <c r="N538" s="136">
        <f>ROUND(IF(H538="",0,((IF(L538=0,(IF(E538&lt;$L$4,IF(ABS(F538)&gt;$N$2,ROUND(($N$2*H538/100),2),ABS(F538)*H538/100),IF(ABS(F538)&gt;$N$4,ROUND(($N$4*H538/100),2),ABS(F538)*H538/100))),0)))),2)</f>
        <v>0</v>
      </c>
      <c r="O538" s="137"/>
      <c r="P538" s="136"/>
      <c r="Q538" s="137"/>
    </row>
    <row r="539" spans="1:17" customHeight="1" ht="13.2">
      <c r="A539" s="143">
        <f>+'LIQ 1'!B539</f>
        <v/>
      </c>
      <c r="B539" s="143">
        <f>+'LIQ 1'!C539</f>
        <v>0</v>
      </c>
      <c r="C539" s="144">
        <f>+'LIQ 1'!D539</f>
        <v/>
      </c>
      <c r="D539" s="143">
        <f>+'LIQ 1'!E539</f>
        <v>0</v>
      </c>
      <c r="E539" s="143">
        <f>+'LIQ 1'!F539</f>
        <v/>
      </c>
      <c r="F539" s="2">
        <f>ABS(IF(G538="D",IF(D539="D",F538+C539,-F538+C539),IF(D539="D",F538-C539,F538+C539)))</f>
        <v>155000</v>
      </c>
      <c r="G539" s="121" t="b">
        <f>IF(G538="D",IF(D539="D",IF((F538+C539)&gt;0,"D","H"),IF(D539="H",IF((F538-C539)&gt;0,"D","H"))),IF(D539="D",IF((F538-C539)&gt;0,"H","D"),IF(D539="H",IF((F538-C539)&gt;0,"H","H"))))</f>
        <v>0</v>
      </c>
      <c r="H539" s="122">
        <f>+IF(IF(E540="",$A$6-E539,E540-E539)=0,"",IF(E540="",$A$6-E539,E540-E539))</f>
        <v>44089</v>
      </c>
      <c r="I539" s="173">
        <f>+IF(D539="H",IF(E539&gt;A539,A539,E539),IF(E539&lt;A539,A539,E539))</f>
        <v/>
      </c>
      <c r="J539" t="str">
        <f>IF(I539="","",G539)</f>
        <v/>
      </c>
      <c r="K539" s="124"/>
      <c r="L539" s="136">
        <f>IF(H539="",0,(IF(G539="D",0,(F539*H539)/100)))</f>
        <v>68337950</v>
      </c>
      <c r="M539" s="136">
        <f>ROUND(IF(L539=0,(IF(H539="",0,((IF(E539&lt;$L$4,IF(ABS(F539)&lt;$N$2,0,ROUND(((ABS(F539)-$N$2)*H539)/100,2)),IF(ABS(F539)&lt;$N$4,0,ROUND(((ABS(F539)-$N$4)*H539)/100,2))))))),0),2)</f>
        <v>0</v>
      </c>
      <c r="N539" s="136">
        <f>ROUND(IF(H539="",0,((IF(L539=0,(IF(E539&lt;$L$4,IF(ABS(F539)&gt;$N$2,ROUND(($N$2*H539/100),2),ABS(F539)*H539/100),IF(ABS(F539)&gt;$N$4,ROUND(($N$4*H539/100),2),ABS(F539)*H539/100))),0)))),2)</f>
        <v>0</v>
      </c>
      <c r="O539" s="137"/>
      <c r="P539" s="136"/>
      <c r="Q539" s="137"/>
    </row>
    <row r="540" spans="1:17" customHeight="1" ht="13.2">
      <c r="A540" s="143">
        <f>+'LIQ 1'!B540</f>
        <v/>
      </c>
      <c r="B540" s="143">
        <f>+'LIQ 1'!C540</f>
        <v>0</v>
      </c>
      <c r="C540" s="144">
        <f>+'LIQ 1'!D540</f>
        <v/>
      </c>
      <c r="D540" s="143">
        <f>+'LIQ 1'!E540</f>
        <v>0</v>
      </c>
      <c r="E540" s="143">
        <f>+'LIQ 1'!F540</f>
        <v/>
      </c>
      <c r="F540" s="2">
        <f>ABS(IF(G539="D",IF(D540="D",F539+C540,-F539+C540),IF(D540="D",F539-C540,F539+C540)))</f>
        <v>155000</v>
      </c>
      <c r="G540" s="121" t="b">
        <f>IF(G539="D",IF(D540="D",IF((F539+C540)&gt;0,"D","H"),IF(D540="H",IF((F539-C540)&gt;0,"D","H"))),IF(D540="D",IF((F539-C540)&gt;0,"H","D"),IF(D540="H",IF((F539-C540)&gt;0,"H","H"))))</f>
        <v>0</v>
      </c>
      <c r="H540" s="122">
        <f>+IF(IF(E541="",$A$6-E540,E541-E540)=0,"",IF(E541="",$A$6-E540,E541-E540))</f>
        <v>44089</v>
      </c>
      <c r="I540" s="173">
        <f>+IF(D540="H",IF(E540&gt;A540,A540,E540),IF(E540&lt;A540,A540,E540))</f>
        <v/>
      </c>
      <c r="J540" t="str">
        <f>IF(I540="","",G540)</f>
        <v/>
      </c>
      <c r="K540" s="124"/>
      <c r="L540" s="136">
        <f>IF(H540="",0,(IF(G540="D",0,(F540*H540)/100)))</f>
        <v>68337950</v>
      </c>
      <c r="M540" s="136">
        <f>ROUND(IF(L540=0,(IF(H540="",0,((IF(E540&lt;$L$4,IF(ABS(F540)&lt;$N$2,0,ROUND(((ABS(F540)-$N$2)*H540)/100,2)),IF(ABS(F540)&lt;$N$4,0,ROUND(((ABS(F540)-$N$4)*H540)/100,2))))))),0),2)</f>
        <v>0</v>
      </c>
      <c r="N540" s="136">
        <f>ROUND(IF(H540="",0,((IF(L540=0,(IF(E540&lt;$L$4,IF(ABS(F540)&gt;$N$2,ROUND(($N$2*H540/100),2),ABS(F540)*H540/100),IF(ABS(F540)&gt;$N$4,ROUND(($N$4*H540/100),2),ABS(F540)*H540/100))),0)))),2)</f>
        <v>0</v>
      </c>
      <c r="O540" s="137"/>
      <c r="P540" s="136"/>
      <c r="Q540" s="137"/>
    </row>
    <row r="541" spans="1:17" customHeight="1" ht="13.2">
      <c r="A541" s="143">
        <f>+'LIQ 1'!B541</f>
        <v/>
      </c>
      <c r="B541" s="143">
        <f>+'LIQ 1'!C541</f>
        <v>0</v>
      </c>
      <c r="C541" s="144">
        <f>+'LIQ 1'!D541</f>
        <v/>
      </c>
      <c r="D541" s="143">
        <f>+'LIQ 1'!E541</f>
        <v>0</v>
      </c>
      <c r="E541" s="143">
        <f>+'LIQ 1'!F541</f>
        <v/>
      </c>
      <c r="F541" s="2">
        <f>ABS(IF(G540="D",IF(D541="D",F540+C541,-F540+C541),IF(D541="D",F540-C541,F540+C541)))</f>
        <v>155000</v>
      </c>
      <c r="G541" s="121" t="b">
        <f>IF(G540="D",IF(D541="D",IF((F540+C541)&gt;0,"D","H"),IF(D541="H",IF((F540-C541)&gt;0,"D","H"))),IF(D541="D",IF((F540-C541)&gt;0,"H","D"),IF(D541="H",IF((F540-C541)&gt;0,"H","H"))))</f>
        <v>0</v>
      </c>
      <c r="H541" s="122">
        <f>+IF(IF(E542="",$A$6-E541,E542-E541)=0,"",IF(E542="",$A$6-E541,E542-E541))</f>
        <v>44089</v>
      </c>
      <c r="I541" s="173">
        <f>+IF(D541="H",IF(E541&gt;A541,A541,E541),IF(E541&lt;A541,A541,E541))</f>
        <v/>
      </c>
      <c r="J541" t="str">
        <f>IF(I541="","",G541)</f>
        <v/>
      </c>
      <c r="K541" s="124"/>
      <c r="L541" s="136">
        <f>IF(H541="",0,(IF(G541="D",0,(F541*H541)/100)))</f>
        <v>68337950</v>
      </c>
      <c r="M541" s="136">
        <f>ROUND(IF(L541=0,(IF(H541="",0,((IF(E541&lt;$L$4,IF(ABS(F541)&lt;$N$2,0,ROUND(((ABS(F541)-$N$2)*H541)/100,2)),IF(ABS(F541)&lt;$N$4,0,ROUND(((ABS(F541)-$N$4)*H541)/100,2))))))),0),2)</f>
        <v>0</v>
      </c>
      <c r="N541" s="136">
        <f>ROUND(IF(H541="",0,((IF(L541=0,(IF(E541&lt;$L$4,IF(ABS(F541)&gt;$N$2,ROUND(($N$2*H541/100),2),ABS(F541)*H541/100),IF(ABS(F541)&gt;$N$4,ROUND(($N$4*H541/100),2),ABS(F541)*H541/100))),0)))),2)</f>
        <v>0</v>
      </c>
      <c r="O541" s="137"/>
      <c r="P541" s="136"/>
      <c r="Q541" s="137"/>
    </row>
    <row r="542" spans="1:17" customHeight="1" ht="13.2">
      <c r="A542" s="143">
        <f>+'LIQ 1'!B542</f>
        <v/>
      </c>
      <c r="B542" s="143">
        <f>+'LIQ 1'!C542</f>
        <v>0</v>
      </c>
      <c r="C542" s="144">
        <f>+'LIQ 1'!D542</f>
        <v/>
      </c>
      <c r="D542" s="143">
        <f>+'LIQ 1'!E542</f>
        <v>0</v>
      </c>
      <c r="E542" s="143">
        <f>+'LIQ 1'!F542</f>
        <v/>
      </c>
      <c r="F542" s="2">
        <f>ABS(IF(G541="D",IF(D542="D",F541+C542,-F541+C542),IF(D542="D",F541-C542,F541+C542)))</f>
        <v>155000</v>
      </c>
      <c r="G542" s="121" t="b">
        <f>IF(G541="D",IF(D542="D",IF((F541+C542)&gt;0,"D","H"),IF(D542="H",IF((F541-C542)&gt;0,"D","H"))),IF(D542="D",IF((F541-C542)&gt;0,"H","D"),IF(D542="H",IF((F541-C542)&gt;0,"H","H"))))</f>
        <v>0</v>
      </c>
      <c r="H542" s="122">
        <f>+IF(IF(E543="",$A$6-E542,E543-E542)=0,"",IF(E543="",$A$6-E542,E543-E542))</f>
        <v>44089</v>
      </c>
      <c r="I542" s="173">
        <f>+IF(D542="H",IF(E542&gt;A542,A542,E542),IF(E542&lt;A542,A542,E542))</f>
        <v/>
      </c>
      <c r="J542" t="str">
        <f>IF(I542="","",G542)</f>
        <v/>
      </c>
      <c r="K542" s="124"/>
      <c r="L542" s="136">
        <f>IF(H542="",0,(IF(G542="D",0,(F542*H542)/100)))</f>
        <v>68337950</v>
      </c>
      <c r="M542" s="136">
        <f>ROUND(IF(L542=0,(IF(H542="",0,((IF(E542&lt;$L$4,IF(ABS(F542)&lt;$N$2,0,ROUND(((ABS(F542)-$N$2)*H542)/100,2)),IF(ABS(F542)&lt;$N$4,0,ROUND(((ABS(F542)-$N$4)*H542)/100,2))))))),0),2)</f>
        <v>0</v>
      </c>
      <c r="N542" s="136">
        <f>ROUND(IF(H542="",0,((IF(L542=0,(IF(E542&lt;$L$4,IF(ABS(F542)&gt;$N$2,ROUND(($N$2*H542/100),2),ABS(F542)*H542/100),IF(ABS(F542)&gt;$N$4,ROUND(($N$4*H542/100),2),ABS(F542)*H542/100))),0)))),2)</f>
        <v>0</v>
      </c>
      <c r="O542" s="137"/>
      <c r="P542" s="136"/>
      <c r="Q542" s="137"/>
    </row>
    <row r="543" spans="1:17" customHeight="1" ht="13.2">
      <c r="A543" s="143">
        <f>+'LIQ 1'!B543</f>
        <v/>
      </c>
      <c r="B543" s="143">
        <f>+'LIQ 1'!C543</f>
        <v>0</v>
      </c>
      <c r="C543" s="144">
        <f>+'LIQ 1'!D543</f>
        <v/>
      </c>
      <c r="D543" s="143">
        <f>+'LIQ 1'!E543</f>
        <v>0</v>
      </c>
      <c r="E543" s="143">
        <f>+'LIQ 1'!F543</f>
        <v/>
      </c>
      <c r="F543" s="2">
        <f>ABS(IF(G542="D",IF(D543="D",F542+C543,-F542+C543),IF(D543="D",F542-C543,F542+C543)))</f>
        <v>155000</v>
      </c>
      <c r="G543" s="121" t="b">
        <f>IF(G542="D",IF(D543="D",IF((F542+C543)&gt;0,"D","H"),IF(D543="H",IF((F542-C543)&gt;0,"D","H"))),IF(D543="D",IF((F542-C543)&gt;0,"H","D"),IF(D543="H",IF((F542-C543)&gt;0,"H","H"))))</f>
        <v>0</v>
      </c>
      <c r="H543" s="122">
        <f>+IF(IF(E544="",$A$6-E543,E544-E543)=0,"",IF(E544="",$A$6-E543,E544-E543))</f>
        <v>44089</v>
      </c>
      <c r="I543" s="173">
        <f>+IF(D543="H",IF(E543&gt;A543,A543,E543),IF(E543&lt;A543,A543,E543))</f>
        <v/>
      </c>
      <c r="J543" t="str">
        <f>IF(I543="","",G543)</f>
        <v/>
      </c>
      <c r="K543" s="124"/>
      <c r="L543" s="136">
        <f>IF(H543="",0,(IF(G543="D",0,(F543*H543)/100)))</f>
        <v>68337950</v>
      </c>
      <c r="M543" s="136">
        <f>ROUND(IF(L543=0,(IF(H543="",0,((IF(E543&lt;$L$4,IF(ABS(F543)&lt;$N$2,0,ROUND(((ABS(F543)-$N$2)*H543)/100,2)),IF(ABS(F543)&lt;$N$4,0,ROUND(((ABS(F543)-$N$4)*H543)/100,2))))))),0),2)</f>
        <v>0</v>
      </c>
      <c r="N543" s="136">
        <f>ROUND(IF(H543="",0,((IF(L543=0,(IF(E543&lt;$L$4,IF(ABS(F543)&gt;$N$2,ROUND(($N$2*H543/100),2),ABS(F543)*H543/100),IF(ABS(F543)&gt;$N$4,ROUND(($N$4*H543/100),2),ABS(F543)*H543/100))),0)))),2)</f>
        <v>0</v>
      </c>
      <c r="O543" s="137"/>
      <c r="P543" s="136"/>
      <c r="Q543" s="137"/>
    </row>
    <row r="544" spans="1:17" customHeight="1" ht="13.2">
      <c r="A544" s="143">
        <f>+'LIQ 1'!B544</f>
        <v/>
      </c>
      <c r="B544" s="143">
        <f>+'LIQ 1'!C544</f>
        <v>0</v>
      </c>
      <c r="C544" s="144">
        <f>+'LIQ 1'!D544</f>
        <v/>
      </c>
      <c r="D544" s="143">
        <f>+'LIQ 1'!E544</f>
        <v>0</v>
      </c>
      <c r="E544" s="143">
        <f>+'LIQ 1'!F544</f>
        <v/>
      </c>
      <c r="F544" s="2">
        <f>ABS(IF(G543="D",IF(D544="D",F543+C544,-F543+C544),IF(D544="D",F543-C544,F543+C544)))</f>
        <v>155000</v>
      </c>
      <c r="G544" s="121" t="b">
        <f>IF(G543="D",IF(D544="D",IF((F543+C544)&gt;0,"D","H"),IF(D544="H",IF((F543-C544)&gt;0,"D","H"))),IF(D544="D",IF((F543-C544)&gt;0,"H","D"),IF(D544="H",IF((F543-C544)&gt;0,"H","H"))))</f>
        <v>0</v>
      </c>
      <c r="H544" s="122">
        <f>+IF(IF(E545="",$A$6-E544,E545-E544)=0,"",IF(E545="",$A$6-E544,E545-E544))</f>
        <v>44089</v>
      </c>
      <c r="I544" s="173">
        <f>+IF(D544="H",IF(E544&gt;A544,A544,E544),IF(E544&lt;A544,A544,E544))</f>
        <v/>
      </c>
      <c r="J544" t="str">
        <f>IF(I544="","",G544)</f>
        <v/>
      </c>
      <c r="K544" s="124"/>
      <c r="L544" s="136">
        <f>IF(H544="",0,(IF(G544="D",0,(F544*H544)/100)))</f>
        <v>68337950</v>
      </c>
      <c r="M544" s="136">
        <f>ROUND(IF(L544=0,(IF(H544="",0,((IF(E544&lt;$L$4,IF(ABS(F544)&lt;$N$2,0,ROUND(((ABS(F544)-$N$2)*H544)/100,2)),IF(ABS(F544)&lt;$N$4,0,ROUND(((ABS(F544)-$N$4)*H544)/100,2))))))),0),2)</f>
        <v>0</v>
      </c>
      <c r="N544" s="136">
        <f>ROUND(IF(H544="",0,((IF(L544=0,(IF(E544&lt;$L$4,IF(ABS(F544)&gt;$N$2,ROUND(($N$2*H544/100),2),ABS(F544)*H544/100),IF(ABS(F544)&gt;$N$4,ROUND(($N$4*H544/100),2),ABS(F544)*H544/100))),0)))),2)</f>
        <v>0</v>
      </c>
      <c r="O544" s="137"/>
      <c r="P544" s="136"/>
      <c r="Q544" s="137"/>
    </row>
    <row r="545" spans="1:17" customHeight="1" ht="13.2">
      <c r="A545" s="143">
        <f>+'LIQ 1'!B545</f>
        <v/>
      </c>
      <c r="B545" s="143">
        <f>+'LIQ 1'!C545</f>
        <v>0</v>
      </c>
      <c r="C545" s="144">
        <f>+'LIQ 1'!D545</f>
        <v/>
      </c>
      <c r="D545" s="143">
        <f>+'LIQ 1'!E545</f>
        <v>0</v>
      </c>
      <c r="E545" s="143">
        <f>+'LIQ 1'!F545</f>
        <v/>
      </c>
      <c r="F545" s="2">
        <f>ABS(IF(G544="D",IF(D545="D",F544+C545,-F544+C545),IF(D545="D",F544-C545,F544+C545)))</f>
        <v>155000</v>
      </c>
      <c r="G545" s="121" t="b">
        <f>IF(G544="D",IF(D545="D",IF((F544+C545)&gt;0,"D","H"),IF(D545="H",IF((F544-C545)&gt;0,"D","H"))),IF(D545="D",IF((F544-C545)&gt;0,"H","D"),IF(D545="H",IF((F544-C545)&gt;0,"H","H"))))</f>
        <v>0</v>
      </c>
      <c r="H545" s="122">
        <f>+IF(IF(E546="",$A$6-E545,E546-E545)=0,"",IF(E546="",$A$6-E545,E546-E545))</f>
        <v>44089</v>
      </c>
      <c r="I545" s="173">
        <f>+IF(D545="H",IF(E545&gt;A545,A545,E545),IF(E545&lt;A545,A545,E545))</f>
        <v/>
      </c>
      <c r="J545" t="str">
        <f>IF(I545="","",G545)</f>
        <v/>
      </c>
      <c r="K545" s="124"/>
      <c r="L545" s="136">
        <f>IF(H545="",0,(IF(G545="D",0,(F545*H545)/100)))</f>
        <v>68337950</v>
      </c>
      <c r="M545" s="136">
        <f>ROUND(IF(L545=0,(IF(H545="",0,((IF(E545&lt;$L$4,IF(ABS(F545)&lt;$N$2,0,ROUND(((ABS(F545)-$N$2)*H545)/100,2)),IF(ABS(F545)&lt;$N$4,0,ROUND(((ABS(F545)-$N$4)*H545)/100,2))))))),0),2)</f>
        <v>0</v>
      </c>
      <c r="N545" s="136">
        <f>ROUND(IF(H545="",0,((IF(L545=0,(IF(E545&lt;$L$4,IF(ABS(F545)&gt;$N$2,ROUND(($N$2*H545/100),2),ABS(F545)*H545/100),IF(ABS(F545)&gt;$N$4,ROUND(($N$4*H545/100),2),ABS(F545)*H545/100))),0)))),2)</f>
        <v>0</v>
      </c>
      <c r="O545" s="137"/>
      <c r="P545" s="136"/>
      <c r="Q545" s="137"/>
    </row>
    <row r="546" spans="1:17" customHeight="1" ht="13.2">
      <c r="A546" s="143">
        <f>+'LIQ 1'!B546</f>
        <v/>
      </c>
      <c r="B546" s="143">
        <f>+'LIQ 1'!C546</f>
        <v>0</v>
      </c>
      <c r="C546" s="144">
        <f>+'LIQ 1'!D546</f>
        <v/>
      </c>
      <c r="D546" s="143">
        <f>+'LIQ 1'!E546</f>
        <v>0</v>
      </c>
      <c r="E546" s="143">
        <f>+'LIQ 1'!F546</f>
        <v/>
      </c>
      <c r="F546" s="2">
        <f>ABS(IF(G545="D",IF(D546="D",F545+C546,-F545+C546),IF(D546="D",F545-C546,F545+C546)))</f>
        <v>155000</v>
      </c>
      <c r="G546" s="121" t="b">
        <f>IF(G545="D",IF(D546="D",IF((F545+C546)&gt;0,"D","H"),IF(D546="H",IF((F545-C546)&gt;0,"D","H"))),IF(D546="D",IF((F545-C546)&gt;0,"H","D"),IF(D546="H",IF((F545-C546)&gt;0,"H","H"))))</f>
        <v>0</v>
      </c>
      <c r="H546" s="122">
        <f>+IF(IF(E547="",$A$6-E546,E547-E546)=0,"",IF(E547="",$A$6-E546,E547-E546))</f>
        <v>44089</v>
      </c>
      <c r="I546" s="173">
        <f>+IF(D546="H",IF(E546&gt;A546,A546,E546),IF(E546&lt;A546,A546,E546))</f>
        <v/>
      </c>
      <c r="J546" t="str">
        <f>IF(I546="","",G546)</f>
        <v/>
      </c>
      <c r="K546" s="124"/>
      <c r="L546" s="136">
        <f>IF(H546="",0,(IF(G546="D",0,(F546*H546)/100)))</f>
        <v>68337950</v>
      </c>
      <c r="M546" s="136">
        <f>ROUND(IF(L546=0,(IF(H546="",0,((IF(E546&lt;$L$4,IF(ABS(F546)&lt;$N$2,0,ROUND(((ABS(F546)-$N$2)*H546)/100,2)),IF(ABS(F546)&lt;$N$4,0,ROUND(((ABS(F546)-$N$4)*H546)/100,2))))))),0),2)</f>
        <v>0</v>
      </c>
      <c r="N546" s="136">
        <f>ROUND(IF(H546="",0,((IF(L546=0,(IF(E546&lt;$L$4,IF(ABS(F546)&gt;$N$2,ROUND(($N$2*H546/100),2),ABS(F546)*H546/100),IF(ABS(F546)&gt;$N$4,ROUND(($N$4*H546/100),2),ABS(F546)*H546/100))),0)))),2)</f>
        <v>0</v>
      </c>
      <c r="O546" s="137"/>
      <c r="P546" s="136"/>
      <c r="Q546" s="137"/>
    </row>
    <row r="547" spans="1:17" customHeight="1" ht="13.2">
      <c r="A547" s="143">
        <f>+'LIQ 1'!B547</f>
        <v/>
      </c>
      <c r="B547" s="143">
        <f>+'LIQ 1'!C547</f>
        <v>0</v>
      </c>
      <c r="C547" s="144">
        <f>+'LIQ 1'!D547</f>
        <v/>
      </c>
      <c r="D547" s="143">
        <f>+'LIQ 1'!E547</f>
        <v>0</v>
      </c>
      <c r="E547" s="143">
        <f>+'LIQ 1'!F547</f>
        <v/>
      </c>
      <c r="F547" s="2">
        <f>ABS(IF(G546="D",IF(D547="D",F546+C547,-F546+C547),IF(D547="D",F546-C547,F546+C547)))</f>
        <v>155000</v>
      </c>
      <c r="G547" s="121" t="b">
        <f>IF(G546="D",IF(D547="D",IF((F546+C547)&gt;0,"D","H"),IF(D547="H",IF((F546-C547)&gt;0,"D","H"))),IF(D547="D",IF((F546-C547)&gt;0,"H","D"),IF(D547="H",IF((F546-C547)&gt;0,"H","H"))))</f>
        <v>0</v>
      </c>
      <c r="H547" s="122">
        <f>+IF(IF(E548="",$A$6-E547,E548-E547)=0,"",IF(E548="",$A$6-E547,E548-E547))</f>
        <v>44089</v>
      </c>
      <c r="I547" s="173">
        <f>+IF(D547="H",IF(E547&gt;A547,A547,E547),IF(E547&lt;A547,A547,E547))</f>
        <v/>
      </c>
      <c r="J547" t="str">
        <f>IF(I547="","",G547)</f>
        <v/>
      </c>
      <c r="K547" s="124"/>
      <c r="L547" s="136">
        <f>IF(H547="",0,(IF(G547="D",0,(F547*H547)/100)))</f>
        <v>68337950</v>
      </c>
      <c r="M547" s="136">
        <f>ROUND(IF(L547=0,(IF(H547="",0,((IF(E547&lt;$L$4,IF(ABS(F547)&lt;$N$2,0,ROUND(((ABS(F547)-$N$2)*H547)/100,2)),IF(ABS(F547)&lt;$N$4,0,ROUND(((ABS(F547)-$N$4)*H547)/100,2))))))),0),2)</f>
        <v>0</v>
      </c>
      <c r="N547" s="136">
        <f>ROUND(IF(H547="",0,((IF(L547=0,(IF(E547&lt;$L$4,IF(ABS(F547)&gt;$N$2,ROUND(($N$2*H547/100),2),ABS(F547)*H547/100),IF(ABS(F547)&gt;$N$4,ROUND(($N$4*H547/100),2),ABS(F547)*H547/100))),0)))),2)</f>
        <v>0</v>
      </c>
      <c r="O547" s="137"/>
      <c r="P547" s="136"/>
      <c r="Q547" s="137"/>
    </row>
    <row r="548" spans="1:17" customHeight="1" ht="13.2">
      <c r="A548" s="143">
        <f>+'LIQ 1'!B548</f>
        <v/>
      </c>
      <c r="B548" s="143">
        <f>+'LIQ 1'!C548</f>
        <v>0</v>
      </c>
      <c r="C548" s="144">
        <f>+'LIQ 1'!D548</f>
        <v/>
      </c>
      <c r="D548" s="143">
        <f>+'LIQ 1'!E548</f>
        <v>0</v>
      </c>
      <c r="E548" s="143">
        <f>+'LIQ 1'!F548</f>
        <v/>
      </c>
      <c r="F548" s="2">
        <f>ABS(IF(G547="D",IF(D548="D",F547+C548,-F547+C548),IF(D548="D",F547-C548,F547+C548)))</f>
        <v>155000</v>
      </c>
      <c r="G548" s="121" t="b">
        <f>IF(G547="D",IF(D548="D",IF((F547+C548)&gt;0,"D","H"),IF(D548="H",IF((F547-C548)&gt;0,"D","H"))),IF(D548="D",IF((F547-C548)&gt;0,"H","D"),IF(D548="H",IF((F547-C548)&gt;0,"H","H"))))</f>
        <v>0</v>
      </c>
      <c r="H548" s="122">
        <f>+IF(IF(E549="",$A$6-E548,E549-E548)=0,"",IF(E549="",$A$6-E548,E549-E548))</f>
        <v>44089</v>
      </c>
      <c r="I548" s="173">
        <f>+IF(D548="H",IF(E548&gt;A548,A548,E548),IF(E548&lt;A548,A548,E548))</f>
        <v/>
      </c>
      <c r="J548" t="str">
        <f>IF(I548="","",G548)</f>
        <v/>
      </c>
      <c r="K548" s="124"/>
      <c r="L548" s="136">
        <f>IF(H548="",0,(IF(G548="D",0,(F548*H548)/100)))</f>
        <v>68337950</v>
      </c>
      <c r="M548" s="136">
        <f>ROUND(IF(L548=0,(IF(H548="",0,((IF(E548&lt;$L$4,IF(ABS(F548)&lt;$N$2,0,ROUND(((ABS(F548)-$N$2)*H548)/100,2)),IF(ABS(F548)&lt;$N$4,0,ROUND(((ABS(F548)-$N$4)*H548)/100,2))))))),0),2)</f>
        <v>0</v>
      </c>
      <c r="N548" s="136">
        <f>ROUND(IF(H548="",0,((IF(L548=0,(IF(E548&lt;$L$4,IF(ABS(F548)&gt;$N$2,ROUND(($N$2*H548/100),2),ABS(F548)*H548/100),IF(ABS(F548)&gt;$N$4,ROUND(($N$4*H548/100),2),ABS(F548)*H548/100))),0)))),2)</f>
        <v>0</v>
      </c>
      <c r="O548" s="137"/>
      <c r="P548" s="136"/>
      <c r="Q548" s="137"/>
    </row>
    <row r="549" spans="1:17" customHeight="1" ht="13.2">
      <c r="A549" s="143">
        <f>+'LIQ 1'!B549</f>
        <v/>
      </c>
      <c r="B549" s="143">
        <f>+'LIQ 1'!C549</f>
        <v>0</v>
      </c>
      <c r="C549" s="144">
        <f>+'LIQ 1'!D549</f>
        <v/>
      </c>
      <c r="D549" s="143">
        <f>+'LIQ 1'!E549</f>
        <v>0</v>
      </c>
      <c r="E549" s="143">
        <f>+'LIQ 1'!F549</f>
        <v/>
      </c>
      <c r="F549" s="2">
        <f>ABS(IF(G548="D",IF(D549="D",F548+C549,-F548+C549),IF(D549="D",F548-C549,F548+C549)))</f>
        <v>155000</v>
      </c>
      <c r="G549" s="121" t="b">
        <f>IF(G548="D",IF(D549="D",IF((F548+C549)&gt;0,"D","H"),IF(D549="H",IF((F548-C549)&gt;0,"D","H"))),IF(D549="D",IF((F548-C549)&gt;0,"H","D"),IF(D549="H",IF((F548-C549)&gt;0,"H","H"))))</f>
        <v>0</v>
      </c>
      <c r="H549" s="122">
        <f>+IF(IF(E550="",$A$6-E549,E550-E549)=0,"",IF(E550="",$A$6-E549,E550-E549))</f>
        <v>44089</v>
      </c>
      <c r="I549" s="173">
        <f>+IF(D549="H",IF(E549&gt;A549,A549,E549),IF(E549&lt;A549,A549,E549))</f>
        <v/>
      </c>
      <c r="J549" t="str">
        <f>IF(I549="","",G549)</f>
        <v/>
      </c>
      <c r="K549" s="124"/>
      <c r="L549" s="136">
        <f>IF(H549="",0,(IF(G549="D",0,(F549*H549)/100)))</f>
        <v>68337950</v>
      </c>
      <c r="M549" s="136">
        <f>ROUND(IF(L549=0,(IF(H549="",0,((IF(E549&lt;$L$4,IF(ABS(F549)&lt;$N$2,0,ROUND(((ABS(F549)-$N$2)*H549)/100,2)),IF(ABS(F549)&lt;$N$4,0,ROUND(((ABS(F549)-$N$4)*H549)/100,2))))))),0),2)</f>
        <v>0</v>
      </c>
      <c r="N549" s="136">
        <f>ROUND(IF(H549="",0,((IF(L549=0,(IF(E549&lt;$L$4,IF(ABS(F549)&gt;$N$2,ROUND(($N$2*H549/100),2),ABS(F549)*H549/100),IF(ABS(F549)&gt;$N$4,ROUND(($N$4*H549/100),2),ABS(F549)*H549/100))),0)))),2)</f>
        <v>0</v>
      </c>
      <c r="O549" s="137"/>
      <c r="P549" s="136"/>
      <c r="Q549" s="137"/>
    </row>
    <row r="550" spans="1:17" customHeight="1" ht="13.2">
      <c r="A550" s="143">
        <f>+'LIQ 1'!B550</f>
        <v/>
      </c>
      <c r="B550" s="143">
        <f>+'LIQ 1'!C550</f>
        <v>0</v>
      </c>
      <c r="C550" s="144">
        <f>+'LIQ 1'!D550</f>
        <v/>
      </c>
      <c r="D550" s="143">
        <f>+'LIQ 1'!E550</f>
        <v>0</v>
      </c>
      <c r="E550" s="143">
        <f>+'LIQ 1'!F550</f>
        <v/>
      </c>
      <c r="F550" s="2">
        <f>ABS(IF(G549="D",IF(D550="D",F549+C550,-F549+C550),IF(D550="D",F549-C550,F549+C550)))</f>
        <v>155000</v>
      </c>
      <c r="G550" s="121" t="b">
        <f>IF(G549="D",IF(D550="D",IF((F549+C550)&gt;0,"D","H"),IF(D550="H",IF((F549-C550)&gt;0,"D","H"))),IF(D550="D",IF((F549-C550)&gt;0,"H","D"),IF(D550="H",IF((F549-C550)&gt;0,"H","H"))))</f>
        <v>0</v>
      </c>
      <c r="H550" s="122">
        <f>+IF(IF(E551="",$A$6-E550,E551-E550)=0,"",IF(E551="",$A$6-E550,E551-E550))</f>
        <v>44089</v>
      </c>
      <c r="I550" s="173">
        <f>+IF(D550="H",IF(E550&gt;A550,A550,E550),IF(E550&lt;A550,A550,E550))</f>
        <v/>
      </c>
      <c r="J550" t="str">
        <f>IF(I550="","",G550)</f>
        <v/>
      </c>
      <c r="K550" s="124"/>
      <c r="L550" s="136">
        <f>IF(H550="",0,(IF(G550="D",0,(F550*H550)/100)))</f>
        <v>68337950</v>
      </c>
      <c r="M550" s="136">
        <f>ROUND(IF(L550=0,(IF(H550="",0,((IF(E550&lt;$L$4,IF(ABS(F550)&lt;$N$2,0,ROUND(((ABS(F550)-$N$2)*H550)/100,2)),IF(ABS(F550)&lt;$N$4,0,ROUND(((ABS(F550)-$N$4)*H550)/100,2))))))),0),2)</f>
        <v>0</v>
      </c>
      <c r="N550" s="136">
        <f>ROUND(IF(H550="",0,((IF(L550=0,(IF(E550&lt;$L$4,IF(ABS(F550)&gt;$N$2,ROUND(($N$2*H550/100),2),ABS(F550)*H550/100),IF(ABS(F550)&gt;$N$4,ROUND(($N$4*H550/100),2),ABS(F550)*H550/100))),0)))),2)</f>
        <v>0</v>
      </c>
      <c r="O550" s="137"/>
      <c r="P550" s="136"/>
      <c r="Q550" s="137"/>
    </row>
    <row r="551" spans="1:17" customHeight="1" ht="13.2">
      <c r="A551" s="143">
        <f>+'LIQ 1'!B551</f>
        <v/>
      </c>
      <c r="B551" s="143">
        <f>+'LIQ 1'!C551</f>
        <v>0</v>
      </c>
      <c r="C551" s="144">
        <f>+'LIQ 1'!D551</f>
        <v/>
      </c>
      <c r="D551" s="143">
        <f>+'LIQ 1'!E551</f>
        <v>0</v>
      </c>
      <c r="E551" s="143">
        <f>+'LIQ 1'!F551</f>
        <v/>
      </c>
      <c r="F551" s="2">
        <f>ABS(IF(G550="D",IF(D551="D",F550+C551,-F550+C551),IF(D551="D",F550-C551,F550+C551)))</f>
        <v>155000</v>
      </c>
      <c r="G551" s="121" t="b">
        <f>IF(G550="D",IF(D551="D",IF((F550+C551)&gt;0,"D","H"),IF(D551="H",IF((F550-C551)&gt;0,"D","H"))),IF(D551="D",IF((F550-C551)&gt;0,"H","D"),IF(D551="H",IF((F550-C551)&gt;0,"H","H"))))</f>
        <v>0</v>
      </c>
      <c r="H551" s="122">
        <f>+IF(IF(E552="",$A$6-E551,E552-E551)=0,"",IF(E552="",$A$6-E551,E552-E551))</f>
        <v>44089</v>
      </c>
      <c r="I551" s="173">
        <f>+IF(D551="H",IF(E551&gt;A551,A551,E551),IF(E551&lt;A551,A551,E551))</f>
        <v/>
      </c>
      <c r="J551" t="str">
        <f>IF(I551="","",G551)</f>
        <v/>
      </c>
      <c r="K551" s="124"/>
      <c r="L551" s="136">
        <f>IF(H551="",0,(IF(G551="D",0,(F551*H551)/100)))</f>
        <v>68337950</v>
      </c>
      <c r="M551" s="136">
        <f>ROUND(IF(L551=0,(IF(H551="",0,((IF(E551&lt;$L$4,IF(ABS(F551)&lt;$N$2,0,ROUND(((ABS(F551)-$N$2)*H551)/100,2)),IF(ABS(F551)&lt;$N$4,0,ROUND(((ABS(F551)-$N$4)*H551)/100,2))))))),0),2)</f>
        <v>0</v>
      </c>
      <c r="N551" s="136">
        <f>ROUND(IF(H551="",0,((IF(L551=0,(IF(E551&lt;$L$4,IF(ABS(F551)&gt;$N$2,ROUND(($N$2*H551/100),2),ABS(F551)*H551/100),IF(ABS(F551)&gt;$N$4,ROUND(($N$4*H551/100),2),ABS(F551)*H551/100))),0)))),2)</f>
        <v>0</v>
      </c>
      <c r="O551" s="137"/>
      <c r="P551" s="136"/>
      <c r="Q551" s="137"/>
    </row>
    <row r="552" spans="1:17" customHeight="1" ht="13.2">
      <c r="A552" s="143">
        <f>+'LIQ 1'!B552</f>
        <v/>
      </c>
      <c r="B552" s="143">
        <f>+'LIQ 1'!C552</f>
        <v>0</v>
      </c>
      <c r="C552" s="144">
        <f>+'LIQ 1'!D552</f>
        <v/>
      </c>
      <c r="D552" s="143">
        <f>+'LIQ 1'!E552</f>
        <v>0</v>
      </c>
      <c r="E552" s="143">
        <f>+'LIQ 1'!F552</f>
        <v/>
      </c>
      <c r="F552" s="2">
        <f>ABS(IF(G551="D",IF(D552="D",F551+C552,-F551+C552),IF(D552="D",F551-C552,F551+C552)))</f>
        <v>155000</v>
      </c>
      <c r="G552" s="121" t="b">
        <f>IF(G551="D",IF(D552="D",IF((F551+C552)&gt;0,"D","H"),IF(D552="H",IF((F551-C552)&gt;0,"D","H"))),IF(D552="D",IF((F551-C552)&gt;0,"H","D"),IF(D552="H",IF((F551-C552)&gt;0,"H","H"))))</f>
        <v>0</v>
      </c>
      <c r="H552" s="122">
        <f>+IF(IF(E553="",$A$6-E552,E553-E552)=0,"",IF(E553="",$A$6-E552,E553-E552))</f>
        <v>44089</v>
      </c>
      <c r="I552" s="173">
        <f>+IF(D552="H",IF(E552&gt;A552,A552,E552),IF(E552&lt;A552,A552,E552))</f>
        <v/>
      </c>
      <c r="J552" t="str">
        <f>IF(I552="","",G552)</f>
        <v/>
      </c>
      <c r="K552" s="124"/>
      <c r="L552" s="136">
        <f>IF(H552="",0,(IF(G552="D",0,(F552*H552)/100)))</f>
        <v>68337950</v>
      </c>
      <c r="M552" s="136">
        <f>ROUND(IF(L552=0,(IF(H552="",0,((IF(E552&lt;$L$4,IF(ABS(F552)&lt;$N$2,0,ROUND(((ABS(F552)-$N$2)*H552)/100,2)),IF(ABS(F552)&lt;$N$4,0,ROUND(((ABS(F552)-$N$4)*H552)/100,2))))))),0),2)</f>
        <v>0</v>
      </c>
      <c r="N552" s="136">
        <f>ROUND(IF(H552="",0,((IF(L552=0,(IF(E552&lt;$L$4,IF(ABS(F552)&gt;$N$2,ROUND(($N$2*H552/100),2),ABS(F552)*H552/100),IF(ABS(F552)&gt;$N$4,ROUND(($N$4*H552/100),2),ABS(F552)*H552/100))),0)))),2)</f>
        <v>0</v>
      </c>
      <c r="O552" s="137"/>
      <c r="P552" s="136"/>
      <c r="Q552" s="137"/>
    </row>
    <row r="553" spans="1:17" customHeight="1" ht="13.2">
      <c r="A553" s="143">
        <f>+'LIQ 1'!B553</f>
        <v/>
      </c>
      <c r="B553" s="143">
        <f>+'LIQ 1'!C553</f>
        <v>0</v>
      </c>
      <c r="C553" s="144">
        <f>+'LIQ 1'!D553</f>
        <v/>
      </c>
      <c r="D553" s="143">
        <f>+'LIQ 1'!E553</f>
        <v>0</v>
      </c>
      <c r="E553" s="143">
        <f>+'LIQ 1'!F553</f>
        <v/>
      </c>
      <c r="F553" s="2">
        <f>ABS(IF(G552="D",IF(D553="D",F552+C553,-F552+C553),IF(D553="D",F552-C553,F552+C553)))</f>
        <v>155000</v>
      </c>
      <c r="G553" s="121" t="b">
        <f>IF(G552="D",IF(D553="D",IF((F552+C553)&gt;0,"D","H"),IF(D553="H",IF((F552-C553)&gt;0,"D","H"))),IF(D553="D",IF((F552-C553)&gt;0,"H","D"),IF(D553="H",IF((F552-C553)&gt;0,"H","H"))))</f>
        <v>0</v>
      </c>
      <c r="H553" s="122">
        <f>+IF(IF(E554="",$A$6-E553,E554-E553)=0,"",IF(E554="",$A$6-E553,E554-E553))</f>
        <v>44089</v>
      </c>
      <c r="I553" s="173">
        <f>+IF(D553="H",IF(E553&gt;A553,A553,E553),IF(E553&lt;A553,A553,E553))</f>
        <v/>
      </c>
      <c r="J553" t="str">
        <f>IF(I553="","",G553)</f>
        <v/>
      </c>
      <c r="K553" s="124"/>
      <c r="L553" s="136">
        <f>IF(H553="",0,(IF(G553="D",0,(F553*H553)/100)))</f>
        <v>68337950</v>
      </c>
      <c r="M553" s="136">
        <f>ROUND(IF(L553=0,(IF(H553="",0,((IF(E553&lt;$L$4,IF(ABS(F553)&lt;$N$2,0,ROUND(((ABS(F553)-$N$2)*H553)/100,2)),IF(ABS(F553)&lt;$N$4,0,ROUND(((ABS(F553)-$N$4)*H553)/100,2))))))),0),2)</f>
        <v>0</v>
      </c>
      <c r="N553" s="136">
        <f>ROUND(IF(H553="",0,((IF(L553=0,(IF(E553&lt;$L$4,IF(ABS(F553)&gt;$N$2,ROUND(($N$2*H553/100),2),ABS(F553)*H553/100),IF(ABS(F553)&gt;$N$4,ROUND(($N$4*H553/100),2),ABS(F553)*H553/100))),0)))),2)</f>
        <v>0</v>
      </c>
      <c r="O553" s="137"/>
      <c r="P553" s="136"/>
      <c r="Q553" s="137"/>
    </row>
    <row r="554" spans="1:17" customHeight="1" ht="13.2">
      <c r="A554" s="143">
        <f>+'LIQ 1'!B554</f>
        <v/>
      </c>
      <c r="B554" s="143">
        <f>+'LIQ 1'!C554</f>
        <v>0</v>
      </c>
      <c r="C554" s="144">
        <f>+'LIQ 1'!D554</f>
        <v/>
      </c>
      <c r="D554" s="143">
        <f>+'LIQ 1'!E554</f>
        <v>0</v>
      </c>
      <c r="E554" s="143">
        <f>+'LIQ 1'!F554</f>
        <v/>
      </c>
      <c r="F554" s="2">
        <f>ABS(IF(G553="D",IF(D554="D",F553+C554,-F553+C554),IF(D554="D",F553-C554,F553+C554)))</f>
        <v>155000</v>
      </c>
      <c r="G554" s="121" t="b">
        <f>IF(G553="D",IF(D554="D",IF((F553+C554)&gt;0,"D","H"),IF(D554="H",IF((F553-C554)&gt;0,"D","H"))),IF(D554="D",IF((F553-C554)&gt;0,"H","D"),IF(D554="H",IF((F553-C554)&gt;0,"H","H"))))</f>
        <v>0</v>
      </c>
      <c r="H554" s="122">
        <f>+IF(IF(E555="",$A$6-E554,E555-E554)=0,"",IF(E555="",$A$6-E554,E555-E554))</f>
        <v>44089</v>
      </c>
      <c r="I554" s="173">
        <f>+IF(D554="H",IF(E554&gt;A554,A554,E554),IF(E554&lt;A554,A554,E554))</f>
        <v/>
      </c>
      <c r="J554" t="str">
        <f>IF(I554="","",G554)</f>
        <v/>
      </c>
      <c r="K554" s="124"/>
      <c r="L554" s="136">
        <f>IF(H554="",0,(IF(G554="D",0,(F554*H554)/100)))</f>
        <v>68337950</v>
      </c>
      <c r="M554" s="136">
        <f>ROUND(IF(L554=0,(IF(H554="",0,((IF(E554&lt;$L$4,IF(ABS(F554)&lt;$N$2,0,ROUND(((ABS(F554)-$N$2)*H554)/100,2)),IF(ABS(F554)&lt;$N$4,0,ROUND(((ABS(F554)-$N$4)*H554)/100,2))))))),0),2)</f>
        <v>0</v>
      </c>
      <c r="N554" s="136">
        <f>ROUND(IF(H554="",0,((IF(L554=0,(IF(E554&lt;$L$4,IF(ABS(F554)&gt;$N$2,ROUND(($N$2*H554/100),2),ABS(F554)*H554/100),IF(ABS(F554)&gt;$N$4,ROUND(($N$4*H554/100),2),ABS(F554)*H554/100))),0)))),2)</f>
        <v>0</v>
      </c>
      <c r="O554" s="137"/>
      <c r="P554" s="136"/>
      <c r="Q554" s="137"/>
    </row>
    <row r="555" spans="1:17" customHeight="1" ht="13.2">
      <c r="A555" s="143">
        <f>+'LIQ 1'!B555</f>
        <v/>
      </c>
      <c r="B555" s="143">
        <f>+'LIQ 1'!C555</f>
        <v>0</v>
      </c>
      <c r="C555" s="144">
        <f>+'LIQ 1'!D555</f>
        <v/>
      </c>
      <c r="D555" s="143">
        <f>+'LIQ 1'!E555</f>
        <v>0</v>
      </c>
      <c r="E555" s="143">
        <f>+'LIQ 1'!F555</f>
        <v/>
      </c>
      <c r="F555" s="2">
        <f>ABS(IF(G554="D",IF(D555="D",F554+C555,-F554+C555),IF(D555="D",F554-C555,F554+C555)))</f>
        <v>155000</v>
      </c>
      <c r="G555" s="121" t="b">
        <f>IF(G554="D",IF(D555="D",IF((F554+C555)&gt;0,"D","H"),IF(D555="H",IF((F554-C555)&gt;0,"D","H"))),IF(D555="D",IF((F554-C555)&gt;0,"H","D"),IF(D555="H",IF((F554-C555)&gt;0,"H","H"))))</f>
        <v>0</v>
      </c>
      <c r="H555" s="122">
        <f>+IF(IF(E556="",$A$6-E555,E556-E555)=0,"",IF(E556="",$A$6-E555,E556-E555))</f>
        <v>44089</v>
      </c>
      <c r="I555" s="173">
        <f>+IF(D555="H",IF(E555&gt;A555,A555,E555),IF(E555&lt;A555,A555,E555))</f>
        <v/>
      </c>
      <c r="J555" t="str">
        <f>IF(I555="","",G555)</f>
        <v/>
      </c>
      <c r="K555" s="124"/>
      <c r="L555" s="136">
        <f>IF(H555="",0,(IF(G555="D",0,(F555*H555)/100)))</f>
        <v>68337950</v>
      </c>
      <c r="M555" s="136">
        <f>ROUND(IF(L555=0,(IF(H555="",0,((IF(E555&lt;$L$4,IF(ABS(F555)&lt;$N$2,0,ROUND(((ABS(F555)-$N$2)*H555)/100,2)),IF(ABS(F555)&lt;$N$4,0,ROUND(((ABS(F555)-$N$4)*H555)/100,2))))))),0),2)</f>
        <v>0</v>
      </c>
      <c r="N555" s="136">
        <f>ROUND(IF(H555="",0,((IF(L555=0,(IF(E555&lt;$L$4,IF(ABS(F555)&gt;$N$2,ROUND(($N$2*H555/100),2),ABS(F555)*H555/100),IF(ABS(F555)&gt;$N$4,ROUND(($N$4*H555/100),2),ABS(F555)*H555/100))),0)))),2)</f>
        <v>0</v>
      </c>
      <c r="O555" s="137"/>
      <c r="P555" s="136"/>
      <c r="Q555" s="137"/>
    </row>
    <row r="556" spans="1:17" customHeight="1" ht="13.2">
      <c r="A556" s="143">
        <f>+'LIQ 1'!B556</f>
        <v/>
      </c>
      <c r="B556" s="143">
        <f>+'LIQ 1'!C556</f>
        <v>0</v>
      </c>
      <c r="C556" s="144">
        <f>+'LIQ 1'!D556</f>
        <v/>
      </c>
      <c r="D556" s="143">
        <f>+'LIQ 1'!E556</f>
        <v>0</v>
      </c>
      <c r="E556" s="143">
        <f>+'LIQ 1'!F556</f>
        <v/>
      </c>
      <c r="F556" s="2">
        <f>ABS(IF(G555="D",IF(D556="D",F555+C556,-F555+C556),IF(D556="D",F555-C556,F555+C556)))</f>
        <v>155000</v>
      </c>
      <c r="G556" s="121" t="b">
        <f>IF(G555="D",IF(D556="D",IF((F555+C556)&gt;0,"D","H"),IF(D556="H",IF((F555-C556)&gt;0,"D","H"))),IF(D556="D",IF((F555-C556)&gt;0,"H","D"),IF(D556="H",IF((F555-C556)&gt;0,"H","H"))))</f>
        <v>0</v>
      </c>
      <c r="H556" s="122">
        <f>+IF(IF(E557="",$A$6-E556,E557-E556)=0,"",IF(E557="",$A$6-E556,E557-E556))</f>
        <v>44089</v>
      </c>
      <c r="I556" s="173">
        <f>+IF(D556="H",IF(E556&gt;A556,A556,E556),IF(E556&lt;A556,A556,E556))</f>
        <v/>
      </c>
      <c r="J556" t="str">
        <f>IF(I556="","",G556)</f>
        <v/>
      </c>
      <c r="K556" s="124"/>
      <c r="L556" s="136">
        <f>IF(H556="",0,(IF(G556="D",0,(F556*H556)/100)))</f>
        <v>68337950</v>
      </c>
      <c r="M556" s="136">
        <f>ROUND(IF(L556=0,(IF(H556="",0,((IF(E556&lt;$L$4,IF(ABS(F556)&lt;$N$2,0,ROUND(((ABS(F556)-$N$2)*H556)/100,2)),IF(ABS(F556)&lt;$N$4,0,ROUND(((ABS(F556)-$N$4)*H556)/100,2))))))),0),2)</f>
        <v>0</v>
      </c>
      <c r="N556" s="136">
        <f>ROUND(IF(H556="",0,((IF(L556=0,(IF(E556&lt;$L$4,IF(ABS(F556)&gt;$N$2,ROUND(($N$2*H556/100),2),ABS(F556)*H556/100),IF(ABS(F556)&gt;$N$4,ROUND(($N$4*H556/100),2),ABS(F556)*H556/100))),0)))),2)</f>
        <v>0</v>
      </c>
      <c r="O556" s="137"/>
      <c r="P556" s="136"/>
      <c r="Q556" s="137"/>
    </row>
    <row r="557" spans="1:17" customHeight="1" ht="13.2">
      <c r="A557" s="143">
        <f>+'LIQ 1'!B557</f>
        <v/>
      </c>
      <c r="B557" s="143">
        <f>+'LIQ 1'!C557</f>
        <v>0</v>
      </c>
      <c r="C557" s="144">
        <f>+'LIQ 1'!D557</f>
        <v/>
      </c>
      <c r="D557" s="143">
        <f>+'LIQ 1'!E557</f>
        <v>0</v>
      </c>
      <c r="E557" s="143">
        <f>+'LIQ 1'!F557</f>
        <v/>
      </c>
      <c r="F557" s="2">
        <f>ABS(IF(G556="D",IF(D557="D",F556+C557,-F556+C557),IF(D557="D",F556-C557,F556+C557)))</f>
        <v>155000</v>
      </c>
      <c r="G557" s="121" t="b">
        <f>IF(G556="D",IF(D557="D",IF((F556+C557)&gt;0,"D","H"),IF(D557="H",IF((F556-C557)&gt;0,"D","H"))),IF(D557="D",IF((F556-C557)&gt;0,"H","D"),IF(D557="H",IF((F556-C557)&gt;0,"H","H"))))</f>
        <v>0</v>
      </c>
      <c r="H557" s="122">
        <f>+IF(IF(E558="",$A$6-E557,E558-E557)=0,"",IF(E558="",$A$6-E557,E558-E557))</f>
        <v>44089</v>
      </c>
      <c r="I557" s="173">
        <f>+IF(D557="H",IF(E557&gt;A557,A557,E557),IF(E557&lt;A557,A557,E557))</f>
        <v/>
      </c>
      <c r="J557" t="str">
        <f>IF(I557="","",G557)</f>
        <v/>
      </c>
      <c r="K557" s="124"/>
      <c r="L557" s="136">
        <f>IF(H557="",0,(IF(G557="D",0,(F557*H557)/100)))</f>
        <v>68337950</v>
      </c>
      <c r="M557" s="136">
        <f>ROUND(IF(L557=0,(IF(H557="",0,((IF(E557&lt;$L$4,IF(ABS(F557)&lt;$N$2,0,ROUND(((ABS(F557)-$N$2)*H557)/100,2)),IF(ABS(F557)&lt;$N$4,0,ROUND(((ABS(F557)-$N$4)*H557)/100,2))))))),0),2)</f>
        <v>0</v>
      </c>
      <c r="N557" s="136">
        <f>ROUND(IF(H557="",0,((IF(L557=0,(IF(E557&lt;$L$4,IF(ABS(F557)&gt;$N$2,ROUND(($N$2*H557/100),2),ABS(F557)*H557/100),IF(ABS(F557)&gt;$N$4,ROUND(($N$4*H557/100),2),ABS(F557)*H557/100))),0)))),2)</f>
        <v>0</v>
      </c>
      <c r="O557" s="137"/>
      <c r="P557" s="136"/>
      <c r="Q557" s="137"/>
    </row>
    <row r="558" spans="1:17" customHeight="1" ht="13.2">
      <c r="A558" s="143">
        <f>+'LIQ 1'!B558</f>
        <v/>
      </c>
      <c r="B558" s="143">
        <f>+'LIQ 1'!C558</f>
        <v>0</v>
      </c>
      <c r="C558" s="144">
        <f>+'LIQ 1'!D558</f>
        <v/>
      </c>
      <c r="D558" s="143">
        <f>+'LIQ 1'!E558</f>
        <v>0</v>
      </c>
      <c r="E558" s="143">
        <f>+'LIQ 1'!F558</f>
        <v/>
      </c>
      <c r="F558" s="2">
        <f>ABS(IF(G557="D",IF(D558="D",F557+C558,-F557+C558),IF(D558="D",F557-C558,F557+C558)))</f>
        <v>155000</v>
      </c>
      <c r="G558" s="121" t="b">
        <f>IF(G557="D",IF(D558="D",IF((F557+C558)&gt;0,"D","H"),IF(D558="H",IF((F557-C558)&gt;0,"D","H"))),IF(D558="D",IF((F557-C558)&gt;0,"H","D"),IF(D558="H",IF((F557-C558)&gt;0,"H","H"))))</f>
        <v>0</v>
      </c>
      <c r="H558" s="122">
        <f>+IF(IF(E559="",$A$6-E558,E559-E558)=0,"",IF(E559="",$A$6-E558,E559-E558))</f>
        <v>44089</v>
      </c>
      <c r="I558" s="173">
        <f>+IF(D558="H",IF(E558&gt;A558,A558,E558),IF(E558&lt;A558,A558,E558))</f>
        <v/>
      </c>
      <c r="J558" t="str">
        <f>IF(I558="","",G558)</f>
        <v/>
      </c>
      <c r="K558" s="124"/>
      <c r="L558" s="136">
        <f>IF(H558="",0,(IF(G558="D",0,(F558*H558)/100)))</f>
        <v>68337950</v>
      </c>
      <c r="M558" s="136">
        <f>ROUND(IF(L558=0,(IF(H558="",0,((IF(E558&lt;$L$4,IF(ABS(F558)&lt;$N$2,0,ROUND(((ABS(F558)-$N$2)*H558)/100,2)),IF(ABS(F558)&lt;$N$4,0,ROUND(((ABS(F558)-$N$4)*H558)/100,2))))))),0),2)</f>
        <v>0</v>
      </c>
      <c r="N558" s="136">
        <f>ROUND(IF(H558="",0,((IF(L558=0,(IF(E558&lt;$L$4,IF(ABS(F558)&gt;$N$2,ROUND(($N$2*H558/100),2),ABS(F558)*H558/100),IF(ABS(F558)&gt;$N$4,ROUND(($N$4*H558/100),2),ABS(F558)*H558/100))),0)))),2)</f>
        <v>0</v>
      </c>
      <c r="O558" s="137"/>
      <c r="P558" s="136"/>
      <c r="Q558" s="137"/>
    </row>
    <row r="559" spans="1:17" customHeight="1" ht="13.2">
      <c r="A559" s="143">
        <f>+'LIQ 1'!B559</f>
        <v/>
      </c>
      <c r="B559" s="143">
        <f>+'LIQ 1'!C559</f>
        <v>0</v>
      </c>
      <c r="C559" s="144">
        <f>+'LIQ 1'!D559</f>
        <v/>
      </c>
      <c r="D559" s="143">
        <f>+'LIQ 1'!E559</f>
        <v>0</v>
      </c>
      <c r="E559" s="143">
        <f>+'LIQ 1'!F559</f>
        <v/>
      </c>
      <c r="F559" s="2">
        <f>ABS(IF(G558="D",IF(D559="D",F558+C559,-F558+C559),IF(D559="D",F558-C559,F558+C559)))</f>
        <v>155000</v>
      </c>
      <c r="G559" s="121" t="b">
        <f>IF(G558="D",IF(D559="D",IF((F558+C559)&gt;0,"D","H"),IF(D559="H",IF((F558-C559)&gt;0,"D","H"))),IF(D559="D",IF((F558-C559)&gt;0,"H","D"),IF(D559="H",IF((F558-C559)&gt;0,"H","H"))))</f>
        <v>0</v>
      </c>
      <c r="H559" s="122">
        <f>+IF(IF(E560="",$A$6-E559,E560-E559)=0,"",IF(E560="",$A$6-E559,E560-E559))</f>
        <v>44089</v>
      </c>
      <c r="I559" s="173">
        <f>+IF(D559="H",IF(E559&gt;A559,A559,E559),IF(E559&lt;A559,A559,E559))</f>
        <v/>
      </c>
      <c r="J559" t="str">
        <f>IF(I559="","",G559)</f>
        <v/>
      </c>
      <c r="K559" s="124"/>
      <c r="L559" s="136">
        <f>IF(H559="",0,(IF(G559="D",0,(F559*H559)/100)))</f>
        <v>68337950</v>
      </c>
      <c r="M559" s="136">
        <f>ROUND(IF(L559=0,(IF(H559="",0,((IF(E559&lt;$L$4,IF(ABS(F559)&lt;$N$2,0,ROUND(((ABS(F559)-$N$2)*H559)/100,2)),IF(ABS(F559)&lt;$N$4,0,ROUND(((ABS(F559)-$N$4)*H559)/100,2))))))),0),2)</f>
        <v>0</v>
      </c>
      <c r="N559" s="136">
        <f>ROUND(IF(H559="",0,((IF(L559=0,(IF(E559&lt;$L$4,IF(ABS(F559)&gt;$N$2,ROUND(($N$2*H559/100),2),ABS(F559)*H559/100),IF(ABS(F559)&gt;$N$4,ROUND(($N$4*H559/100),2),ABS(F559)*H559/100))),0)))),2)</f>
        <v>0</v>
      </c>
      <c r="O559" s="137"/>
      <c r="P559" s="136"/>
      <c r="Q559" s="137"/>
    </row>
    <row r="560" spans="1:17" customHeight="1" ht="13.2">
      <c r="A560" s="143">
        <f>+'LIQ 1'!B560</f>
        <v/>
      </c>
      <c r="B560" s="143">
        <f>+'LIQ 1'!C560</f>
        <v>0</v>
      </c>
      <c r="C560" s="144">
        <f>+'LIQ 1'!D560</f>
        <v/>
      </c>
      <c r="D560" s="143">
        <f>+'LIQ 1'!E560</f>
        <v>0</v>
      </c>
      <c r="E560" s="143">
        <f>+'LIQ 1'!F560</f>
        <v/>
      </c>
      <c r="F560" s="2">
        <f>ABS(IF(G559="D",IF(D560="D",F559+C560,-F559+C560),IF(D560="D",F559-C560,F559+C560)))</f>
        <v>155000</v>
      </c>
      <c r="G560" s="121" t="b">
        <f>IF(G559="D",IF(D560="D",IF((F559+C560)&gt;0,"D","H"),IF(D560="H",IF((F559-C560)&gt;0,"D","H"))),IF(D560="D",IF((F559-C560)&gt;0,"H","D"),IF(D560="H",IF((F559-C560)&gt;0,"H","H"))))</f>
        <v>0</v>
      </c>
      <c r="H560" s="122">
        <f>+IF(IF(E561="",$A$6-E560,E561-E560)=0,"",IF(E561="",$A$6-E560,E561-E560))</f>
        <v>44089</v>
      </c>
      <c r="I560" s="173">
        <f>+IF(D560="H",IF(E560&gt;A560,A560,E560),IF(E560&lt;A560,A560,E560))</f>
        <v/>
      </c>
      <c r="J560" t="str">
        <f>IF(I560="","",G560)</f>
        <v/>
      </c>
      <c r="K560" s="124"/>
      <c r="L560" s="136">
        <f>IF(H560="",0,(IF(G560="D",0,(F560*H560)/100)))</f>
        <v>68337950</v>
      </c>
      <c r="M560" s="136">
        <f>ROUND(IF(L560=0,(IF(H560="",0,((IF(E560&lt;$L$4,IF(ABS(F560)&lt;$N$2,0,ROUND(((ABS(F560)-$N$2)*H560)/100,2)),IF(ABS(F560)&lt;$N$4,0,ROUND(((ABS(F560)-$N$4)*H560)/100,2))))))),0),2)</f>
        <v>0</v>
      </c>
      <c r="N560" s="136">
        <f>ROUND(IF(H560="",0,((IF(L560=0,(IF(E560&lt;$L$4,IF(ABS(F560)&gt;$N$2,ROUND(($N$2*H560/100),2),ABS(F560)*H560/100),IF(ABS(F560)&gt;$N$4,ROUND(($N$4*H560/100),2),ABS(F560)*H560/100))),0)))),2)</f>
        <v>0</v>
      </c>
      <c r="O560" s="137"/>
      <c r="P560" s="136"/>
      <c r="Q560" s="137"/>
    </row>
    <row r="561" spans="1:17" customHeight="1" ht="13.2">
      <c r="A561" s="143">
        <f>+'LIQ 1'!B561</f>
        <v/>
      </c>
      <c r="B561" s="143">
        <f>+'LIQ 1'!C561</f>
        <v>0</v>
      </c>
      <c r="C561" s="144">
        <f>+'LIQ 1'!D561</f>
        <v/>
      </c>
      <c r="D561" s="143">
        <f>+'LIQ 1'!E561</f>
        <v>0</v>
      </c>
      <c r="E561" s="143">
        <f>+'LIQ 1'!F561</f>
        <v/>
      </c>
      <c r="F561" s="2">
        <f>ABS(IF(G560="D",IF(D561="D",F560+C561,-F560+C561),IF(D561="D",F560-C561,F560+C561)))</f>
        <v>155000</v>
      </c>
      <c r="G561" s="121" t="b">
        <f>IF(G560="D",IF(D561="D",IF((F560+C561)&gt;0,"D","H"),IF(D561="H",IF((F560-C561)&gt;0,"D","H"))),IF(D561="D",IF((F560-C561)&gt;0,"H","D"),IF(D561="H",IF((F560-C561)&gt;0,"H","H"))))</f>
        <v>0</v>
      </c>
      <c r="H561" s="122">
        <f>+IF(IF(E562="",$A$6-E561,E562-E561)=0,"",IF(E562="",$A$6-E561,E562-E561))</f>
        <v>44089</v>
      </c>
      <c r="I561" s="173">
        <f>+IF(D561="H",IF(E561&gt;A561,A561,E561),IF(E561&lt;A561,A561,E561))</f>
        <v/>
      </c>
      <c r="J561" t="str">
        <f>IF(I561="","",G561)</f>
        <v/>
      </c>
      <c r="K561" s="124"/>
      <c r="L561" s="136">
        <f>IF(H561="",0,(IF(G561="D",0,(F561*H561)/100)))</f>
        <v>68337950</v>
      </c>
      <c r="M561" s="136">
        <f>ROUND(IF(L561=0,(IF(H561="",0,((IF(E561&lt;$L$4,IF(ABS(F561)&lt;$N$2,0,ROUND(((ABS(F561)-$N$2)*H561)/100,2)),IF(ABS(F561)&lt;$N$4,0,ROUND(((ABS(F561)-$N$4)*H561)/100,2))))))),0),2)</f>
        <v>0</v>
      </c>
      <c r="N561" s="136">
        <f>ROUND(IF(H561="",0,((IF(L561=0,(IF(E561&lt;$L$4,IF(ABS(F561)&gt;$N$2,ROUND(($N$2*H561/100),2),ABS(F561)*H561/100),IF(ABS(F561)&gt;$N$4,ROUND(($N$4*H561/100),2),ABS(F561)*H561/100))),0)))),2)</f>
        <v>0</v>
      </c>
      <c r="O561" s="137"/>
      <c r="P561" s="136"/>
      <c r="Q561" s="137"/>
    </row>
    <row r="562" spans="1:17" customHeight="1" ht="13.2">
      <c r="A562" s="143">
        <f>+'LIQ 1'!B562</f>
        <v/>
      </c>
      <c r="B562" s="143">
        <f>+'LIQ 1'!C562</f>
        <v>0</v>
      </c>
      <c r="C562" s="144">
        <f>+'LIQ 1'!D562</f>
        <v/>
      </c>
      <c r="D562" s="143">
        <f>+'LIQ 1'!E562</f>
        <v>0</v>
      </c>
      <c r="E562" s="143">
        <f>+'LIQ 1'!F562</f>
        <v/>
      </c>
      <c r="F562" s="2">
        <f>ABS(IF(G561="D",IF(D562="D",F561+C562,-F561+C562),IF(D562="D",F561-C562,F561+C562)))</f>
        <v>155000</v>
      </c>
      <c r="G562" s="121" t="b">
        <f>IF(G561="D",IF(D562="D",IF((F561+C562)&gt;0,"D","H"),IF(D562="H",IF((F561-C562)&gt;0,"D","H"))),IF(D562="D",IF((F561-C562)&gt;0,"H","D"),IF(D562="H",IF((F561-C562)&gt;0,"H","H"))))</f>
        <v>0</v>
      </c>
      <c r="H562" s="122">
        <f>+IF(IF(E563="",$A$6-E562,E563-E562)=0,"",IF(E563="",$A$6-E562,E563-E562))</f>
        <v>44089</v>
      </c>
      <c r="I562" s="173">
        <f>+IF(D562="H",IF(E562&gt;A562,A562,E562),IF(E562&lt;A562,A562,E562))</f>
        <v/>
      </c>
      <c r="J562" t="str">
        <f>IF(I562="","",G562)</f>
        <v/>
      </c>
      <c r="K562" s="124"/>
      <c r="L562" s="136">
        <f>IF(H562="",0,(IF(G562="D",0,(F562*H562)/100)))</f>
        <v>68337950</v>
      </c>
      <c r="M562" s="136">
        <f>ROUND(IF(L562=0,(IF(H562="",0,((IF(E562&lt;$L$4,IF(ABS(F562)&lt;$N$2,0,ROUND(((ABS(F562)-$N$2)*H562)/100,2)),IF(ABS(F562)&lt;$N$4,0,ROUND(((ABS(F562)-$N$4)*H562)/100,2))))))),0),2)</f>
        <v>0</v>
      </c>
      <c r="N562" s="136">
        <f>ROUND(IF(H562="",0,((IF(L562=0,(IF(E562&lt;$L$4,IF(ABS(F562)&gt;$N$2,ROUND(($N$2*H562/100),2),ABS(F562)*H562/100),IF(ABS(F562)&gt;$N$4,ROUND(($N$4*H562/100),2),ABS(F562)*H562/100))),0)))),2)</f>
        <v>0</v>
      </c>
      <c r="O562" s="137"/>
      <c r="P562" s="136"/>
      <c r="Q562" s="137"/>
    </row>
    <row r="563" spans="1:17" customHeight="1" ht="13.2">
      <c r="A563" s="143">
        <f>+'LIQ 1'!B563</f>
        <v/>
      </c>
      <c r="B563" s="143">
        <f>+'LIQ 1'!C563</f>
        <v>0</v>
      </c>
      <c r="C563" s="144">
        <f>+'LIQ 1'!D563</f>
        <v/>
      </c>
      <c r="D563" s="143">
        <f>+'LIQ 1'!E563</f>
        <v>0</v>
      </c>
      <c r="E563" s="143">
        <f>+'LIQ 1'!F563</f>
        <v/>
      </c>
      <c r="F563" s="2">
        <f>ABS(IF(G562="D",IF(D563="D",F562+C563,-F562+C563),IF(D563="D",F562-C563,F562+C563)))</f>
        <v>155000</v>
      </c>
      <c r="G563" s="121" t="b">
        <f>IF(G562="D",IF(D563="D",IF((F562+C563)&gt;0,"D","H"),IF(D563="H",IF((F562-C563)&gt;0,"D","H"))),IF(D563="D",IF((F562-C563)&gt;0,"H","D"),IF(D563="H",IF((F562-C563)&gt;0,"H","H"))))</f>
        <v>0</v>
      </c>
      <c r="H563" s="122">
        <f>+IF(IF(E564="",$A$6-E563,E564-E563)=0,"",IF(E564="",$A$6-E563,E564-E563))</f>
        <v>44089</v>
      </c>
      <c r="I563" s="173">
        <f>+IF(D563="H",IF(E563&gt;A563,A563,E563),IF(E563&lt;A563,A563,E563))</f>
        <v/>
      </c>
      <c r="J563" t="str">
        <f>IF(I563="","",G563)</f>
        <v/>
      </c>
      <c r="K563" s="124"/>
      <c r="L563" s="136">
        <f>IF(H563="",0,(IF(G563="D",0,(F563*H563)/100)))</f>
        <v>68337950</v>
      </c>
      <c r="M563" s="136">
        <f>ROUND(IF(L563=0,(IF(H563="",0,((IF(E563&lt;$L$4,IF(ABS(F563)&lt;$N$2,0,ROUND(((ABS(F563)-$N$2)*H563)/100,2)),IF(ABS(F563)&lt;$N$4,0,ROUND(((ABS(F563)-$N$4)*H563)/100,2))))))),0),2)</f>
        <v>0</v>
      </c>
      <c r="N563" s="136">
        <f>ROUND(IF(H563="",0,((IF(L563=0,(IF(E563&lt;$L$4,IF(ABS(F563)&gt;$N$2,ROUND(($N$2*H563/100),2),ABS(F563)*H563/100),IF(ABS(F563)&gt;$N$4,ROUND(($N$4*H563/100),2),ABS(F563)*H563/100))),0)))),2)</f>
        <v>0</v>
      </c>
      <c r="O563" s="137"/>
      <c r="P563" s="136"/>
      <c r="Q563" s="137"/>
    </row>
    <row r="564" spans="1:17" customHeight="1" ht="13.2">
      <c r="A564" s="143">
        <f>+'LIQ 1'!B564</f>
        <v/>
      </c>
      <c r="B564" s="143">
        <f>+'LIQ 1'!C564</f>
        <v>0</v>
      </c>
      <c r="C564" s="144">
        <f>+'LIQ 1'!D564</f>
        <v/>
      </c>
      <c r="D564" s="143">
        <f>+'LIQ 1'!E564</f>
        <v>0</v>
      </c>
      <c r="E564" s="143">
        <f>+'LIQ 1'!F564</f>
        <v/>
      </c>
      <c r="F564" s="2">
        <f>ABS(IF(G563="D",IF(D564="D",F563+C564,-F563+C564),IF(D564="D",F563-C564,F563+C564)))</f>
        <v>155000</v>
      </c>
      <c r="G564" s="121" t="b">
        <f>IF(G563="D",IF(D564="D",IF((F563+C564)&gt;0,"D","H"),IF(D564="H",IF((F563-C564)&gt;0,"D","H"))),IF(D564="D",IF((F563-C564)&gt;0,"H","D"),IF(D564="H",IF((F563-C564)&gt;0,"H","H"))))</f>
        <v>0</v>
      </c>
      <c r="H564" s="122">
        <f>+IF(IF(E565="",$A$6-E564,E565-E564)=0,"",IF(E565="",$A$6-E564,E565-E564))</f>
        <v>44089</v>
      </c>
      <c r="I564" s="173">
        <f>+IF(D564="H",IF(E564&gt;A564,A564,E564),IF(E564&lt;A564,A564,E564))</f>
        <v/>
      </c>
      <c r="J564" t="str">
        <f>IF(I564="","",G564)</f>
        <v/>
      </c>
      <c r="K564" s="124"/>
      <c r="L564" s="136">
        <f>IF(H564="",0,(IF(G564="D",0,(F564*H564)/100)))</f>
        <v>68337950</v>
      </c>
      <c r="M564" s="136">
        <f>ROUND(IF(L564=0,(IF(H564="",0,((IF(E564&lt;$L$4,IF(ABS(F564)&lt;$N$2,0,ROUND(((ABS(F564)-$N$2)*H564)/100,2)),IF(ABS(F564)&lt;$N$4,0,ROUND(((ABS(F564)-$N$4)*H564)/100,2))))))),0),2)</f>
        <v>0</v>
      </c>
      <c r="N564" s="136">
        <f>ROUND(IF(H564="",0,((IF(L564=0,(IF(E564&lt;$L$4,IF(ABS(F564)&gt;$N$2,ROUND(($N$2*H564/100),2),ABS(F564)*H564/100),IF(ABS(F564)&gt;$N$4,ROUND(($N$4*H564/100),2),ABS(F564)*H564/100))),0)))),2)</f>
        <v>0</v>
      </c>
      <c r="O564" s="137"/>
      <c r="P564" s="136"/>
      <c r="Q564" s="137"/>
    </row>
    <row r="565" spans="1:17" customHeight="1" ht="13.2">
      <c r="A565" s="143">
        <f>+'LIQ 1'!B565</f>
        <v/>
      </c>
      <c r="B565" s="143">
        <f>+'LIQ 1'!C565</f>
        <v>0</v>
      </c>
      <c r="C565" s="144">
        <f>+'LIQ 1'!D565</f>
        <v/>
      </c>
      <c r="D565" s="143">
        <f>+'LIQ 1'!E565</f>
        <v>0</v>
      </c>
      <c r="E565" s="143">
        <f>+'LIQ 1'!F565</f>
        <v/>
      </c>
      <c r="F565" s="2">
        <f>ABS(IF(G564="D",IF(D565="D",F564+C565,-F564+C565),IF(D565="D",F564-C565,F564+C565)))</f>
        <v>155000</v>
      </c>
      <c r="G565" s="121" t="b">
        <f>IF(G564="D",IF(D565="D",IF((F564+C565)&gt;0,"D","H"),IF(D565="H",IF((F564-C565)&gt;0,"D","H"))),IF(D565="D",IF((F564-C565)&gt;0,"H","D"),IF(D565="H",IF((F564-C565)&gt;0,"H","H"))))</f>
        <v>0</v>
      </c>
      <c r="H565" s="122">
        <f>+IF(IF(E566="",$A$6-E565,E566-E565)=0,"",IF(E566="",$A$6-E565,E566-E565))</f>
        <v>44089</v>
      </c>
      <c r="I565" s="173">
        <f>+IF(D565="H",IF(E565&gt;A565,A565,E565),IF(E565&lt;A565,A565,E565))</f>
        <v/>
      </c>
      <c r="J565" t="str">
        <f>IF(I565="","",G565)</f>
        <v/>
      </c>
      <c r="K565" s="124"/>
      <c r="L565" s="136">
        <f>IF(H565="",0,(IF(G565="D",0,(F565*H565)/100)))</f>
        <v>68337950</v>
      </c>
      <c r="M565" s="136">
        <f>ROUND(IF(L565=0,(IF(H565="",0,((IF(E565&lt;$L$4,IF(ABS(F565)&lt;$N$2,0,ROUND(((ABS(F565)-$N$2)*H565)/100,2)),IF(ABS(F565)&lt;$N$4,0,ROUND(((ABS(F565)-$N$4)*H565)/100,2))))))),0),2)</f>
        <v>0</v>
      </c>
      <c r="N565" s="136">
        <f>ROUND(IF(H565="",0,((IF(L565=0,(IF(E565&lt;$L$4,IF(ABS(F565)&gt;$N$2,ROUND(($N$2*H565/100),2),ABS(F565)*H565/100),IF(ABS(F565)&gt;$N$4,ROUND(($N$4*H565/100),2),ABS(F565)*H565/100))),0)))),2)</f>
        <v>0</v>
      </c>
      <c r="O565" s="137"/>
      <c r="P565" s="136"/>
      <c r="Q565" s="137"/>
    </row>
    <row r="566" spans="1:17" customHeight="1" ht="13.2">
      <c r="A566" s="143">
        <f>+'LIQ 1'!B566</f>
        <v/>
      </c>
      <c r="B566" s="143">
        <f>+'LIQ 1'!C566</f>
        <v>0</v>
      </c>
      <c r="C566" s="144">
        <f>+'LIQ 1'!D566</f>
        <v/>
      </c>
      <c r="D566" s="143">
        <f>+'LIQ 1'!E566</f>
        <v>0</v>
      </c>
      <c r="E566" s="143">
        <f>+'LIQ 1'!F566</f>
        <v/>
      </c>
      <c r="F566" s="2">
        <f>ABS(IF(G565="D",IF(D566="D",F565+C566,-F565+C566),IF(D566="D",F565-C566,F565+C566)))</f>
        <v>155000</v>
      </c>
      <c r="G566" s="121" t="b">
        <f>IF(G565="D",IF(D566="D",IF((F565+C566)&gt;0,"D","H"),IF(D566="H",IF((F565-C566)&gt;0,"D","H"))),IF(D566="D",IF((F565-C566)&gt;0,"H","D"),IF(D566="H",IF((F565-C566)&gt;0,"H","H"))))</f>
        <v>0</v>
      </c>
      <c r="H566" s="122">
        <f>+IF(IF(E567="",$A$6-E566,E567-E566)=0,"",IF(E567="",$A$6-E566,E567-E566))</f>
        <v>44089</v>
      </c>
      <c r="I566" s="173">
        <f>+IF(D566="H",IF(E566&gt;A566,A566,E566),IF(E566&lt;A566,A566,E566))</f>
        <v/>
      </c>
      <c r="J566" t="str">
        <f>IF(I566="","",G566)</f>
        <v/>
      </c>
      <c r="K566" s="124"/>
      <c r="L566" s="136">
        <f>IF(H566="",0,(IF(G566="D",0,(F566*H566)/100)))</f>
        <v>68337950</v>
      </c>
      <c r="M566" s="136">
        <f>ROUND(IF(L566=0,(IF(H566="",0,((IF(E566&lt;$L$4,IF(ABS(F566)&lt;$N$2,0,ROUND(((ABS(F566)-$N$2)*H566)/100,2)),IF(ABS(F566)&lt;$N$4,0,ROUND(((ABS(F566)-$N$4)*H566)/100,2))))))),0),2)</f>
        <v>0</v>
      </c>
      <c r="N566" s="136">
        <f>ROUND(IF(H566="",0,((IF(L566=0,(IF(E566&lt;$L$4,IF(ABS(F566)&gt;$N$2,ROUND(($N$2*H566/100),2),ABS(F566)*H566/100),IF(ABS(F566)&gt;$N$4,ROUND(($N$4*H566/100),2),ABS(F566)*H566/100))),0)))),2)</f>
        <v>0</v>
      </c>
      <c r="O566" s="137"/>
      <c r="P566" s="136"/>
      <c r="Q566" s="137"/>
    </row>
    <row r="567" spans="1:17" customHeight="1" ht="13.2">
      <c r="A567" s="143">
        <f>+'LIQ 1'!B567</f>
        <v/>
      </c>
      <c r="B567" s="143">
        <f>+'LIQ 1'!C567</f>
        <v>0</v>
      </c>
      <c r="C567" s="144">
        <f>+'LIQ 1'!D567</f>
        <v/>
      </c>
      <c r="D567" s="143">
        <f>+'LIQ 1'!E567</f>
        <v>0</v>
      </c>
      <c r="E567" s="143">
        <f>+'LIQ 1'!F567</f>
        <v/>
      </c>
      <c r="F567" s="2">
        <f>ABS(IF(G566="D",IF(D567="D",F566+C567,-F566+C567),IF(D567="D",F566-C567,F566+C567)))</f>
        <v>155000</v>
      </c>
      <c r="G567" s="121" t="b">
        <f>IF(G566="D",IF(D567="D",IF((F566+C567)&gt;0,"D","H"),IF(D567="H",IF((F566-C567)&gt;0,"D","H"))),IF(D567="D",IF((F566-C567)&gt;0,"H","D"),IF(D567="H",IF((F566-C567)&gt;0,"H","H"))))</f>
        <v>0</v>
      </c>
      <c r="H567" s="122">
        <f>+IF(IF(E568="",$A$6-E567,E568-E567)=0,"",IF(E568="",$A$6-E567,E568-E567))</f>
        <v>44089</v>
      </c>
      <c r="I567" s="173">
        <f>+IF(D567="H",IF(E567&gt;A567,A567,E567),IF(E567&lt;A567,A567,E567))</f>
        <v/>
      </c>
      <c r="J567" t="str">
        <f>IF(I567="","",G567)</f>
        <v/>
      </c>
      <c r="K567" s="124"/>
      <c r="L567" s="136">
        <f>IF(H567="",0,(IF(G567="D",0,(F567*H567)/100)))</f>
        <v>68337950</v>
      </c>
      <c r="M567" s="136">
        <f>ROUND(IF(L567=0,(IF(H567="",0,((IF(E567&lt;$L$4,IF(ABS(F567)&lt;$N$2,0,ROUND(((ABS(F567)-$N$2)*H567)/100,2)),IF(ABS(F567)&lt;$N$4,0,ROUND(((ABS(F567)-$N$4)*H567)/100,2))))))),0),2)</f>
        <v>0</v>
      </c>
      <c r="N567" s="136">
        <f>ROUND(IF(H567="",0,((IF(L567=0,(IF(E567&lt;$L$4,IF(ABS(F567)&gt;$N$2,ROUND(($N$2*H567/100),2),ABS(F567)*H567/100),IF(ABS(F567)&gt;$N$4,ROUND(($N$4*H567/100),2),ABS(F567)*H567/100))),0)))),2)</f>
        <v>0</v>
      </c>
      <c r="O567" s="137"/>
      <c r="P567" s="136"/>
      <c r="Q567" s="137"/>
    </row>
    <row r="568" spans="1:17" customHeight="1" ht="13.2">
      <c r="A568" s="143">
        <f>+'LIQ 1'!B568</f>
        <v/>
      </c>
      <c r="B568" s="143">
        <f>+'LIQ 1'!C568</f>
        <v>0</v>
      </c>
      <c r="C568" s="144">
        <f>+'LIQ 1'!D568</f>
        <v/>
      </c>
      <c r="D568" s="143">
        <f>+'LIQ 1'!E568</f>
        <v>0</v>
      </c>
      <c r="E568" s="143">
        <f>+'LIQ 1'!F568</f>
        <v/>
      </c>
      <c r="F568" s="2">
        <f>ABS(IF(G567="D",IF(D568="D",F567+C568,-F567+C568),IF(D568="D",F567-C568,F567+C568)))</f>
        <v>155000</v>
      </c>
      <c r="G568" s="121" t="b">
        <f>IF(G567="D",IF(D568="D",IF((F567+C568)&gt;0,"D","H"),IF(D568="H",IF((F567-C568)&gt;0,"D","H"))),IF(D568="D",IF((F567-C568)&gt;0,"H","D"),IF(D568="H",IF((F567-C568)&gt;0,"H","H"))))</f>
        <v>0</v>
      </c>
      <c r="H568" s="122">
        <f>+IF(IF(E569="",$A$6-E568,E569-E568)=0,"",IF(E569="",$A$6-E568,E569-E568))</f>
        <v>44089</v>
      </c>
      <c r="I568" s="173">
        <f>+IF(D568="H",IF(E568&gt;A568,A568,E568),IF(E568&lt;A568,A568,E568))</f>
        <v/>
      </c>
      <c r="J568" t="str">
        <f>IF(I568="","",G568)</f>
        <v/>
      </c>
      <c r="K568" s="124"/>
      <c r="L568" s="136">
        <f>IF(H568="",0,(IF(G568="D",0,(F568*H568)/100)))</f>
        <v>68337950</v>
      </c>
      <c r="M568" s="136">
        <f>ROUND(IF(L568=0,(IF(H568="",0,((IF(E568&lt;$L$4,IF(ABS(F568)&lt;$N$2,0,ROUND(((ABS(F568)-$N$2)*H568)/100,2)),IF(ABS(F568)&lt;$N$4,0,ROUND(((ABS(F568)-$N$4)*H568)/100,2))))))),0),2)</f>
        <v>0</v>
      </c>
      <c r="N568" s="136">
        <f>ROUND(IF(H568="",0,((IF(L568=0,(IF(E568&lt;$L$4,IF(ABS(F568)&gt;$N$2,ROUND(($N$2*H568/100),2),ABS(F568)*H568/100),IF(ABS(F568)&gt;$N$4,ROUND(($N$4*H568/100),2),ABS(F568)*H568/100))),0)))),2)</f>
        <v>0</v>
      </c>
      <c r="O568" s="137"/>
      <c r="P568" s="136"/>
      <c r="Q568" s="137"/>
    </row>
    <row r="569" spans="1:17" customHeight="1" ht="13.2">
      <c r="A569" s="143">
        <f>+'LIQ 1'!B569</f>
        <v/>
      </c>
      <c r="B569" s="143">
        <f>+'LIQ 1'!C569</f>
        <v>0</v>
      </c>
      <c r="C569" s="144">
        <f>+'LIQ 1'!D569</f>
        <v/>
      </c>
      <c r="D569" s="143">
        <f>+'LIQ 1'!E569</f>
        <v>0</v>
      </c>
      <c r="E569" s="143">
        <f>+'LIQ 1'!F569</f>
        <v/>
      </c>
      <c r="F569" s="2">
        <f>ABS(IF(G568="D",IF(D569="D",F568+C569,-F568+C569),IF(D569="D",F568-C569,F568+C569)))</f>
        <v>155000</v>
      </c>
      <c r="G569" s="121" t="b">
        <f>IF(G568="D",IF(D569="D",IF((F568+C569)&gt;0,"D","H"),IF(D569="H",IF((F568-C569)&gt;0,"D","H"))),IF(D569="D",IF((F568-C569)&gt;0,"H","D"),IF(D569="H",IF((F568-C569)&gt;0,"H","H"))))</f>
        <v>0</v>
      </c>
      <c r="H569" s="122">
        <f>+IF(IF(E570="",$A$6-E569,E570-E569)=0,"",IF(E570="",$A$6-E569,E570-E569))</f>
        <v>44089</v>
      </c>
      <c r="I569" s="173">
        <f>+IF(D569="H",IF(E569&gt;A569,A569,E569),IF(E569&lt;A569,A569,E569))</f>
        <v/>
      </c>
      <c r="J569" t="str">
        <f>IF(I569="","",G569)</f>
        <v/>
      </c>
      <c r="K569" s="124"/>
      <c r="L569" s="136">
        <f>IF(H569="",0,(IF(G569="D",0,(F569*H569)/100)))</f>
        <v>68337950</v>
      </c>
      <c r="M569" s="136">
        <f>ROUND(IF(L569=0,(IF(H569="",0,((IF(E569&lt;$L$4,IF(ABS(F569)&lt;$N$2,0,ROUND(((ABS(F569)-$N$2)*H569)/100,2)),IF(ABS(F569)&lt;$N$4,0,ROUND(((ABS(F569)-$N$4)*H569)/100,2))))))),0),2)</f>
        <v>0</v>
      </c>
      <c r="N569" s="136">
        <f>ROUND(IF(H569="",0,((IF(L569=0,(IF(E569&lt;$L$4,IF(ABS(F569)&gt;$N$2,ROUND(($N$2*H569/100),2),ABS(F569)*H569/100),IF(ABS(F569)&gt;$N$4,ROUND(($N$4*H569/100),2),ABS(F569)*H569/100))),0)))),2)</f>
        <v>0</v>
      </c>
      <c r="O569" s="137"/>
      <c r="P569" s="136"/>
      <c r="Q569" s="137"/>
    </row>
    <row r="570" spans="1:17" customHeight="1" ht="13.2">
      <c r="A570" s="143">
        <f>+'LIQ 1'!B570</f>
        <v/>
      </c>
      <c r="B570" s="143">
        <f>+'LIQ 1'!C570</f>
        <v>0</v>
      </c>
      <c r="C570" s="144">
        <f>+'LIQ 1'!D570</f>
        <v/>
      </c>
      <c r="D570" s="143">
        <f>+'LIQ 1'!E570</f>
        <v>0</v>
      </c>
      <c r="E570" s="143">
        <f>+'LIQ 1'!F570</f>
        <v/>
      </c>
      <c r="F570" s="2">
        <f>ABS(IF(G569="D",IF(D570="D",F569+C570,-F569+C570),IF(D570="D",F569-C570,F569+C570)))</f>
        <v>155000</v>
      </c>
      <c r="G570" s="121" t="b">
        <f>IF(G569="D",IF(D570="D",IF((F569+C570)&gt;0,"D","H"),IF(D570="H",IF((F569-C570)&gt;0,"D","H"))),IF(D570="D",IF((F569-C570)&gt;0,"H","D"),IF(D570="H",IF((F569-C570)&gt;0,"H","H"))))</f>
        <v>0</v>
      </c>
      <c r="H570" s="122">
        <f>+IF(IF(E571="",$A$6-E570,E571-E570)=0,"",IF(E571="",$A$6-E570,E571-E570))</f>
        <v>44089</v>
      </c>
      <c r="I570" s="173">
        <f>+IF(D570="H",IF(E570&gt;A570,A570,E570),IF(E570&lt;A570,A570,E570))</f>
        <v/>
      </c>
      <c r="J570" t="str">
        <f>IF(I570="","",G570)</f>
        <v/>
      </c>
      <c r="K570" s="124"/>
      <c r="L570" s="136">
        <f>IF(H570="",0,(IF(G570="D",0,(F570*H570)/100)))</f>
        <v>68337950</v>
      </c>
      <c r="M570" s="136">
        <f>ROUND(IF(L570=0,(IF(H570="",0,((IF(E570&lt;$L$4,IF(ABS(F570)&lt;$N$2,0,ROUND(((ABS(F570)-$N$2)*H570)/100,2)),IF(ABS(F570)&lt;$N$4,0,ROUND(((ABS(F570)-$N$4)*H570)/100,2))))))),0),2)</f>
        <v>0</v>
      </c>
      <c r="N570" s="136">
        <f>ROUND(IF(H570="",0,((IF(L570=0,(IF(E570&lt;$L$4,IF(ABS(F570)&gt;$N$2,ROUND(($N$2*H570/100),2),ABS(F570)*H570/100),IF(ABS(F570)&gt;$N$4,ROUND(($N$4*H570/100),2),ABS(F570)*H570/100))),0)))),2)</f>
        <v>0</v>
      </c>
      <c r="O570" s="137"/>
      <c r="P570" s="136"/>
      <c r="Q570" s="137"/>
    </row>
    <row r="571" spans="1:17" customHeight="1" ht="13.2">
      <c r="A571" s="143">
        <f>+'LIQ 1'!B571</f>
        <v/>
      </c>
      <c r="B571" s="143">
        <f>+'LIQ 1'!C571</f>
        <v>0</v>
      </c>
      <c r="C571" s="144">
        <f>+'LIQ 1'!D571</f>
        <v/>
      </c>
      <c r="D571" s="143">
        <f>+'LIQ 1'!E571</f>
        <v>0</v>
      </c>
      <c r="E571" s="143">
        <f>+'LIQ 1'!F571</f>
        <v/>
      </c>
      <c r="F571" s="2">
        <f>ABS(IF(G570="D",IF(D571="D",F570+C571,-F570+C571),IF(D571="D",F570-C571,F570+C571)))</f>
        <v>155000</v>
      </c>
      <c r="G571" s="121" t="b">
        <f>IF(G570="D",IF(D571="D",IF((F570+C571)&gt;0,"D","H"),IF(D571="H",IF((F570-C571)&gt;0,"D","H"))),IF(D571="D",IF((F570-C571)&gt;0,"H","D"),IF(D571="H",IF((F570-C571)&gt;0,"H","H"))))</f>
        <v>0</v>
      </c>
      <c r="H571" s="122">
        <f>+IF(IF(E572="",$A$6-E571,E572-E571)=0,"",IF(E572="",$A$6-E571,E572-E571))</f>
        <v>44089</v>
      </c>
      <c r="I571" s="173">
        <f>+IF(D571="H",IF(E571&gt;A571,A571,E571),IF(E571&lt;A571,A571,E571))</f>
        <v/>
      </c>
      <c r="J571" t="str">
        <f>IF(I571="","",G571)</f>
        <v/>
      </c>
      <c r="K571" s="124"/>
      <c r="L571" s="136">
        <f>IF(H571="",0,(IF(G571="D",0,(F571*H571)/100)))</f>
        <v>68337950</v>
      </c>
      <c r="M571" s="136">
        <f>ROUND(IF(L571=0,(IF(H571="",0,((IF(E571&lt;$L$4,IF(ABS(F571)&lt;$N$2,0,ROUND(((ABS(F571)-$N$2)*H571)/100,2)),IF(ABS(F571)&lt;$N$4,0,ROUND(((ABS(F571)-$N$4)*H571)/100,2))))))),0),2)</f>
        <v>0</v>
      </c>
      <c r="N571" s="136">
        <f>ROUND(IF(H571="",0,((IF(L571=0,(IF(E571&lt;$L$4,IF(ABS(F571)&gt;$N$2,ROUND(($N$2*H571/100),2),ABS(F571)*H571/100),IF(ABS(F571)&gt;$N$4,ROUND(($N$4*H571/100),2),ABS(F571)*H571/100))),0)))),2)</f>
        <v>0</v>
      </c>
      <c r="O571" s="137"/>
      <c r="P571" s="136"/>
      <c r="Q571" s="137"/>
    </row>
    <row r="572" spans="1:17" customHeight="1" ht="13.2">
      <c r="A572" s="143">
        <f>+'LIQ 1'!B572</f>
        <v/>
      </c>
      <c r="B572" s="143">
        <f>+'LIQ 1'!C572</f>
        <v>0</v>
      </c>
      <c r="C572" s="144">
        <f>+'LIQ 1'!D572</f>
        <v/>
      </c>
      <c r="D572" s="143">
        <f>+'LIQ 1'!E572</f>
        <v>0</v>
      </c>
      <c r="E572" s="143">
        <f>+'LIQ 1'!F572</f>
        <v/>
      </c>
      <c r="F572" s="2">
        <f>ABS(IF(G571="D",IF(D572="D",F571+C572,-F571+C572),IF(D572="D",F571-C572,F571+C572)))</f>
        <v>155000</v>
      </c>
      <c r="G572" s="121" t="b">
        <f>IF(G571="D",IF(D572="D",IF((F571+C572)&gt;0,"D","H"),IF(D572="H",IF((F571-C572)&gt;0,"D","H"))),IF(D572="D",IF((F571-C572)&gt;0,"H","D"),IF(D572="H",IF((F571-C572)&gt;0,"H","H"))))</f>
        <v>0</v>
      </c>
      <c r="H572" s="122">
        <f>+IF(IF(E573="",$A$6-E572,E573-E572)=0,"",IF(E573="",$A$6-E572,E573-E572))</f>
        <v>44089</v>
      </c>
      <c r="I572" s="173">
        <f>+IF(D572="H",IF(E572&gt;A572,A572,E572),IF(E572&lt;A572,A572,E572))</f>
        <v/>
      </c>
      <c r="J572" t="str">
        <f>IF(I572="","",G572)</f>
        <v/>
      </c>
      <c r="K572" s="124"/>
      <c r="L572" s="136">
        <f>IF(H572="",0,(IF(G572="D",0,(F572*H572)/100)))</f>
        <v>68337950</v>
      </c>
      <c r="M572" s="136">
        <f>ROUND(IF(L572=0,(IF(H572="",0,((IF(E572&lt;$L$4,IF(ABS(F572)&lt;$N$2,0,ROUND(((ABS(F572)-$N$2)*H572)/100,2)),IF(ABS(F572)&lt;$N$4,0,ROUND(((ABS(F572)-$N$4)*H572)/100,2))))))),0),2)</f>
        <v>0</v>
      </c>
      <c r="N572" s="136">
        <f>ROUND(IF(H572="",0,((IF(L572=0,(IF(E572&lt;$L$4,IF(ABS(F572)&gt;$N$2,ROUND(($N$2*H572/100),2),ABS(F572)*H572/100),IF(ABS(F572)&gt;$N$4,ROUND(($N$4*H572/100),2),ABS(F572)*H572/100))),0)))),2)</f>
        <v>0</v>
      </c>
      <c r="O572" s="137"/>
      <c r="P572" s="136"/>
      <c r="Q572" s="137"/>
    </row>
    <row r="573" spans="1:17" customHeight="1" ht="13.2">
      <c r="A573" s="143">
        <f>+'LIQ 1'!B573</f>
        <v/>
      </c>
      <c r="B573" s="143">
        <f>+'LIQ 1'!C573</f>
        <v>0</v>
      </c>
      <c r="C573" s="144">
        <f>+'LIQ 1'!D573</f>
        <v/>
      </c>
      <c r="D573" s="143">
        <f>+'LIQ 1'!E573</f>
        <v>0</v>
      </c>
      <c r="E573" s="143">
        <f>+'LIQ 1'!F573</f>
        <v/>
      </c>
      <c r="F573" s="2">
        <f>ABS(IF(G572="D",IF(D573="D",F572+C573,-F572+C573),IF(D573="D",F572-C573,F572+C573)))</f>
        <v>155000</v>
      </c>
      <c r="G573" s="121" t="b">
        <f>IF(G572="D",IF(D573="D",IF((F572+C573)&gt;0,"D","H"),IF(D573="H",IF((F572-C573)&gt;0,"D","H"))),IF(D573="D",IF((F572-C573)&gt;0,"H","D"),IF(D573="H",IF((F572-C573)&gt;0,"H","H"))))</f>
        <v>0</v>
      </c>
      <c r="H573" s="122">
        <f>+IF(IF(E574="",$A$6-E573,E574-E573)=0,"",IF(E574="",$A$6-E573,E574-E573))</f>
        <v>44089</v>
      </c>
      <c r="I573" s="173">
        <f>+IF(D573="H",IF(E573&gt;A573,A573,E573),IF(E573&lt;A573,A573,E573))</f>
        <v/>
      </c>
      <c r="J573" t="str">
        <f>IF(I573="","",G573)</f>
        <v/>
      </c>
      <c r="K573" s="124"/>
      <c r="L573" s="136">
        <f>IF(H573="",0,(IF(G573="D",0,(F573*H573)/100)))</f>
        <v>68337950</v>
      </c>
      <c r="M573" s="136">
        <f>ROUND(IF(L573=0,(IF(H573="",0,((IF(E573&lt;$L$4,IF(ABS(F573)&lt;$N$2,0,ROUND(((ABS(F573)-$N$2)*H573)/100,2)),IF(ABS(F573)&lt;$N$4,0,ROUND(((ABS(F573)-$N$4)*H573)/100,2))))))),0),2)</f>
        <v>0</v>
      </c>
      <c r="N573" s="136">
        <f>ROUND(IF(H573="",0,((IF(L573=0,(IF(E573&lt;$L$4,IF(ABS(F573)&gt;$N$2,ROUND(($N$2*H573/100),2),ABS(F573)*H573/100),IF(ABS(F573)&gt;$N$4,ROUND(($N$4*H573/100),2),ABS(F573)*H573/100))),0)))),2)</f>
        <v>0</v>
      </c>
      <c r="O573" s="137"/>
      <c r="P573" s="136"/>
      <c r="Q573" s="137"/>
    </row>
    <row r="574" spans="1:17" customHeight="1" ht="13.2">
      <c r="A574" s="143">
        <f>+'LIQ 1'!B574</f>
        <v/>
      </c>
      <c r="B574" s="143">
        <f>+'LIQ 1'!C574</f>
        <v>0</v>
      </c>
      <c r="C574" s="144">
        <f>+'LIQ 1'!D574</f>
        <v/>
      </c>
      <c r="D574" s="143">
        <f>+'LIQ 1'!E574</f>
        <v>0</v>
      </c>
      <c r="E574" s="143">
        <f>+'LIQ 1'!F574</f>
        <v/>
      </c>
      <c r="F574" s="2">
        <f>ABS(IF(G573="D",IF(D574="D",F573+C574,-F573+C574),IF(D574="D",F573-C574,F573+C574)))</f>
        <v>155000</v>
      </c>
      <c r="G574" s="121" t="b">
        <f>IF(G573="D",IF(D574="D",IF((F573+C574)&gt;0,"D","H"),IF(D574="H",IF((F573-C574)&gt;0,"D","H"))),IF(D574="D",IF((F573-C574)&gt;0,"H","D"),IF(D574="H",IF((F573-C574)&gt;0,"H","H"))))</f>
        <v>0</v>
      </c>
      <c r="H574" s="122">
        <f>+IF(IF(E575="",$A$6-E574,E575-E574)=0,"",IF(E575="",$A$6-E574,E575-E574))</f>
        <v>44089</v>
      </c>
      <c r="I574" s="173">
        <f>+IF(D574="H",IF(E574&gt;A574,A574,E574),IF(E574&lt;A574,A574,E574))</f>
        <v/>
      </c>
      <c r="J574" t="str">
        <f>IF(I574="","",G574)</f>
        <v/>
      </c>
      <c r="K574" s="124"/>
      <c r="L574" s="136">
        <f>IF(H574="",0,(IF(G574="D",0,(F574*H574)/100)))</f>
        <v>68337950</v>
      </c>
      <c r="M574" s="136">
        <f>ROUND(IF(L574=0,(IF(H574="",0,((IF(E574&lt;$L$4,IF(ABS(F574)&lt;$N$2,0,ROUND(((ABS(F574)-$N$2)*H574)/100,2)),IF(ABS(F574)&lt;$N$4,0,ROUND(((ABS(F574)-$N$4)*H574)/100,2))))))),0),2)</f>
        <v>0</v>
      </c>
      <c r="N574" s="136">
        <f>ROUND(IF(H574="",0,((IF(L574=0,(IF(E574&lt;$L$4,IF(ABS(F574)&gt;$N$2,ROUND(($N$2*H574/100),2),ABS(F574)*H574/100),IF(ABS(F574)&gt;$N$4,ROUND(($N$4*H574/100),2),ABS(F574)*H574/100))),0)))),2)</f>
        <v>0</v>
      </c>
      <c r="O574" s="137"/>
      <c r="P574" s="136"/>
      <c r="Q574" s="137"/>
    </row>
    <row r="575" spans="1:17" customHeight="1" ht="13.2">
      <c r="A575" s="143">
        <f>+'LIQ 1'!B575</f>
        <v/>
      </c>
      <c r="B575" s="143">
        <f>+'LIQ 1'!C575</f>
        <v>0</v>
      </c>
      <c r="C575" s="144">
        <f>+'LIQ 1'!D575</f>
        <v/>
      </c>
      <c r="D575" s="143">
        <f>+'LIQ 1'!E575</f>
        <v>0</v>
      </c>
      <c r="E575" s="143">
        <f>+'LIQ 1'!F575</f>
        <v/>
      </c>
      <c r="F575" s="2">
        <f>ABS(IF(G574="D",IF(D575="D",F574+C575,-F574+C575),IF(D575="D",F574-C575,F574+C575)))</f>
        <v>155000</v>
      </c>
      <c r="G575" s="121" t="b">
        <f>IF(G574="D",IF(D575="D",IF((F574+C575)&gt;0,"D","H"),IF(D575="H",IF((F574-C575)&gt;0,"D","H"))),IF(D575="D",IF((F574-C575)&gt;0,"H","D"),IF(D575="H",IF((F574-C575)&gt;0,"H","H"))))</f>
        <v>0</v>
      </c>
      <c r="H575" s="122">
        <f>+IF(IF(E576="",$A$6-E575,E576-E575)=0,"",IF(E576="",$A$6-E575,E576-E575))</f>
        <v>44089</v>
      </c>
      <c r="I575" s="173">
        <f>+IF(D575="H",IF(E575&gt;A575,A575,E575),IF(E575&lt;A575,A575,E575))</f>
        <v/>
      </c>
      <c r="J575" t="str">
        <f>IF(I575="","",G575)</f>
        <v/>
      </c>
      <c r="K575" s="124"/>
      <c r="L575" s="136">
        <f>IF(H575="",0,(IF(G575="D",0,(F575*H575)/100)))</f>
        <v>68337950</v>
      </c>
      <c r="M575" s="136">
        <f>ROUND(IF(L575=0,(IF(H575="",0,((IF(E575&lt;$L$4,IF(ABS(F575)&lt;$N$2,0,ROUND(((ABS(F575)-$N$2)*H575)/100,2)),IF(ABS(F575)&lt;$N$4,0,ROUND(((ABS(F575)-$N$4)*H575)/100,2))))))),0),2)</f>
        <v>0</v>
      </c>
      <c r="N575" s="136">
        <f>ROUND(IF(H575="",0,((IF(L575=0,(IF(E575&lt;$L$4,IF(ABS(F575)&gt;$N$2,ROUND(($N$2*H575/100),2),ABS(F575)*H575/100),IF(ABS(F575)&gt;$N$4,ROUND(($N$4*H575/100),2),ABS(F575)*H575/100))),0)))),2)</f>
        <v>0</v>
      </c>
      <c r="O575" s="137"/>
      <c r="P575" s="136"/>
      <c r="Q575" s="137"/>
    </row>
    <row r="576" spans="1:17" customHeight="1" ht="13.2">
      <c r="A576" s="143">
        <f>+'LIQ 1'!B576</f>
        <v/>
      </c>
      <c r="B576" s="143">
        <f>+'LIQ 1'!C576</f>
        <v>0</v>
      </c>
      <c r="C576" s="144">
        <f>+'LIQ 1'!D576</f>
        <v/>
      </c>
      <c r="D576" s="143">
        <f>+'LIQ 1'!E576</f>
        <v>0</v>
      </c>
      <c r="E576" s="143">
        <f>+'LIQ 1'!F576</f>
        <v/>
      </c>
      <c r="F576" s="2">
        <f>ABS(IF(G575="D",IF(D576="D",F575+C576,-F575+C576),IF(D576="D",F575-C576,F575+C576)))</f>
        <v>155000</v>
      </c>
      <c r="G576" s="121" t="b">
        <f>IF(G575="D",IF(D576="D",IF((F575+C576)&gt;0,"D","H"),IF(D576="H",IF((F575-C576)&gt;0,"D","H"))),IF(D576="D",IF((F575-C576)&gt;0,"H","D"),IF(D576="H",IF((F575-C576)&gt;0,"H","H"))))</f>
        <v>0</v>
      </c>
      <c r="H576" s="122">
        <f>+IF(IF(E577="",$A$6-E576,E577-E576)=0,"",IF(E577="",$A$6-E576,E577-E576))</f>
        <v>44089</v>
      </c>
      <c r="I576" s="173">
        <f>+IF(D576="H",IF(E576&gt;A576,A576,E576),IF(E576&lt;A576,A576,E576))</f>
        <v/>
      </c>
      <c r="J576" t="str">
        <f>IF(I576="","",G576)</f>
        <v/>
      </c>
      <c r="K576" s="124"/>
      <c r="L576" s="136">
        <f>IF(H576="",0,(IF(G576="D",0,(F576*H576)/100)))</f>
        <v>68337950</v>
      </c>
      <c r="M576" s="136">
        <f>ROUND(IF(L576=0,(IF(H576="",0,((IF(E576&lt;$L$4,IF(ABS(F576)&lt;$N$2,0,ROUND(((ABS(F576)-$N$2)*H576)/100,2)),IF(ABS(F576)&lt;$N$4,0,ROUND(((ABS(F576)-$N$4)*H576)/100,2))))))),0),2)</f>
        <v>0</v>
      </c>
      <c r="N576" s="136">
        <f>ROUND(IF(H576="",0,((IF(L576=0,(IF(E576&lt;$L$4,IF(ABS(F576)&gt;$N$2,ROUND(($N$2*H576/100),2),ABS(F576)*H576/100),IF(ABS(F576)&gt;$N$4,ROUND(($N$4*H576/100),2),ABS(F576)*H576/100))),0)))),2)</f>
        <v>0</v>
      </c>
      <c r="O576" s="137"/>
      <c r="P576" s="136"/>
      <c r="Q576" s="137"/>
    </row>
    <row r="577" spans="1:17" customHeight="1" ht="13.2">
      <c r="A577" s="143">
        <f>+'LIQ 1'!B577</f>
        <v/>
      </c>
      <c r="B577" s="143">
        <f>+'LIQ 1'!C577</f>
        <v>0</v>
      </c>
      <c r="C577" s="144">
        <f>+'LIQ 1'!D577</f>
        <v/>
      </c>
      <c r="D577" s="143">
        <f>+'LIQ 1'!E577</f>
        <v>0</v>
      </c>
      <c r="E577" s="143">
        <f>+'LIQ 1'!F577</f>
        <v/>
      </c>
      <c r="F577" s="2">
        <f>ABS(IF(G576="D",IF(D577="D",F576+C577,-F576+C577),IF(D577="D",F576-C577,F576+C577)))</f>
        <v>155000</v>
      </c>
      <c r="G577" s="121" t="b">
        <f>IF(G576="D",IF(D577="D",IF((F576+C577)&gt;0,"D","H"),IF(D577="H",IF((F576-C577)&gt;0,"D","H"))),IF(D577="D",IF((F576-C577)&gt;0,"H","D"),IF(D577="H",IF((F576-C577)&gt;0,"H","H"))))</f>
        <v>0</v>
      </c>
      <c r="H577" s="122">
        <f>+IF(IF(E578="",$A$6-E577,E578-E577)=0,"",IF(E578="",$A$6-E577,E578-E577))</f>
        <v>44089</v>
      </c>
      <c r="I577" s="173">
        <f>+IF(D577="H",IF(E577&gt;A577,A577,E577),IF(E577&lt;A577,A577,E577))</f>
        <v/>
      </c>
      <c r="J577" t="str">
        <f>IF(I577="","",G577)</f>
        <v/>
      </c>
      <c r="K577" s="124"/>
      <c r="L577" s="136">
        <f>IF(H577="",0,(IF(G577="D",0,(F577*H577)/100)))</f>
        <v>68337950</v>
      </c>
      <c r="M577" s="136">
        <f>ROUND(IF(L577=0,(IF(H577="",0,((IF(E577&lt;$L$4,IF(ABS(F577)&lt;$N$2,0,ROUND(((ABS(F577)-$N$2)*H577)/100,2)),IF(ABS(F577)&lt;$N$4,0,ROUND(((ABS(F577)-$N$4)*H577)/100,2))))))),0),2)</f>
        <v>0</v>
      </c>
      <c r="N577" s="136">
        <f>ROUND(IF(H577="",0,((IF(L577=0,(IF(E577&lt;$L$4,IF(ABS(F577)&gt;$N$2,ROUND(($N$2*H577/100),2),ABS(F577)*H577/100),IF(ABS(F577)&gt;$N$4,ROUND(($N$4*H577/100),2),ABS(F577)*H577/100))),0)))),2)</f>
        <v>0</v>
      </c>
      <c r="O577" s="137"/>
      <c r="P577" s="136"/>
      <c r="Q577" s="137"/>
    </row>
    <row r="578" spans="1:17" customHeight="1" ht="13.2">
      <c r="A578" s="143">
        <f>+'LIQ 1'!B578</f>
        <v/>
      </c>
      <c r="B578" s="143">
        <f>+'LIQ 1'!C578</f>
        <v>0</v>
      </c>
      <c r="C578" s="144">
        <f>+'LIQ 1'!D578</f>
        <v/>
      </c>
      <c r="D578" s="143">
        <f>+'LIQ 1'!E578</f>
        <v>0</v>
      </c>
      <c r="E578" s="143">
        <f>+'LIQ 1'!F578</f>
        <v/>
      </c>
      <c r="F578" s="2">
        <f>ABS(IF(G577="D",IF(D578="D",F577+C578,-F577+C578),IF(D578="D",F577-C578,F577+C578)))</f>
        <v>155000</v>
      </c>
      <c r="G578" s="121" t="b">
        <f>IF(G577="D",IF(D578="D",IF((F577+C578)&gt;0,"D","H"),IF(D578="H",IF((F577-C578)&gt;0,"D","H"))),IF(D578="D",IF((F577-C578)&gt;0,"H","D"),IF(D578="H",IF((F577-C578)&gt;0,"H","H"))))</f>
        <v>0</v>
      </c>
      <c r="H578" s="122">
        <f>+IF(IF(E579="",$A$6-E578,E579-E578)=0,"",IF(E579="",$A$6-E578,E579-E578))</f>
        <v>44089</v>
      </c>
      <c r="I578" s="173">
        <f>+IF(D578="H",IF(E578&gt;A578,A578,E578),IF(E578&lt;A578,A578,E578))</f>
        <v/>
      </c>
      <c r="J578" t="str">
        <f>IF(I578="","",G578)</f>
        <v/>
      </c>
      <c r="K578" s="124"/>
      <c r="L578" s="136">
        <f>IF(H578="",0,(IF(G578="D",0,(F578*H578)/100)))</f>
        <v>68337950</v>
      </c>
      <c r="M578" s="136">
        <f>ROUND(IF(L578=0,(IF(H578="",0,((IF(E578&lt;$L$4,IF(ABS(F578)&lt;$N$2,0,ROUND(((ABS(F578)-$N$2)*H578)/100,2)),IF(ABS(F578)&lt;$N$4,0,ROUND(((ABS(F578)-$N$4)*H578)/100,2))))))),0),2)</f>
        <v>0</v>
      </c>
      <c r="N578" s="136">
        <f>ROUND(IF(H578="",0,((IF(L578=0,(IF(E578&lt;$L$4,IF(ABS(F578)&gt;$N$2,ROUND(($N$2*H578/100),2),ABS(F578)*H578/100),IF(ABS(F578)&gt;$N$4,ROUND(($N$4*H578/100),2),ABS(F578)*H578/100))),0)))),2)</f>
        <v>0</v>
      </c>
      <c r="O578" s="137"/>
      <c r="P578" s="136"/>
      <c r="Q578" s="137"/>
    </row>
    <row r="579" spans="1:17" customHeight="1" ht="13.2">
      <c r="A579" s="143">
        <f>+'LIQ 1'!B579</f>
        <v/>
      </c>
      <c r="B579" s="143">
        <f>+'LIQ 1'!C579</f>
        <v>0</v>
      </c>
      <c r="C579" s="144">
        <f>+'LIQ 1'!D579</f>
        <v/>
      </c>
      <c r="D579" s="143">
        <f>+'LIQ 1'!E579</f>
        <v>0</v>
      </c>
      <c r="E579" s="143">
        <f>+'LIQ 1'!F579</f>
        <v/>
      </c>
      <c r="F579" s="2">
        <f>ABS(IF(G578="D",IF(D579="D",F578+C579,-F578+C579),IF(D579="D",F578-C579,F578+C579)))</f>
        <v>155000</v>
      </c>
      <c r="G579" s="121" t="b">
        <f>IF(G578="D",IF(D579="D",IF((F578+C579)&gt;0,"D","H"),IF(D579="H",IF((F578-C579)&gt;0,"D","H"))),IF(D579="D",IF((F578-C579)&gt;0,"H","D"),IF(D579="H",IF((F578-C579)&gt;0,"H","H"))))</f>
        <v>0</v>
      </c>
      <c r="H579" s="122">
        <f>+IF(IF(E580="",$A$6-E579,E580-E579)=0,"",IF(E580="",$A$6-E579,E580-E579))</f>
        <v>44089</v>
      </c>
      <c r="I579" s="173">
        <f>+IF(D579="H",IF(E579&gt;A579,A579,E579),IF(E579&lt;A579,A579,E579))</f>
        <v/>
      </c>
      <c r="J579" t="str">
        <f>IF(I579="","",G579)</f>
        <v/>
      </c>
      <c r="K579" s="124"/>
      <c r="L579" s="136">
        <f>IF(H579="",0,(IF(G579="D",0,(F579*H579)/100)))</f>
        <v>68337950</v>
      </c>
      <c r="M579" s="136">
        <f>ROUND(IF(L579=0,(IF(H579="",0,((IF(E579&lt;$L$4,IF(ABS(F579)&lt;$N$2,0,ROUND(((ABS(F579)-$N$2)*H579)/100,2)),IF(ABS(F579)&lt;$N$4,0,ROUND(((ABS(F579)-$N$4)*H579)/100,2))))))),0),2)</f>
        <v>0</v>
      </c>
      <c r="N579" s="136">
        <f>ROUND(IF(H579="",0,((IF(L579=0,(IF(E579&lt;$L$4,IF(ABS(F579)&gt;$N$2,ROUND(($N$2*H579/100),2),ABS(F579)*H579/100),IF(ABS(F579)&gt;$N$4,ROUND(($N$4*H579/100),2),ABS(F579)*H579/100))),0)))),2)</f>
        <v>0</v>
      </c>
      <c r="O579" s="137"/>
      <c r="P579" s="136"/>
      <c r="Q579" s="137"/>
    </row>
    <row r="580" spans="1:17" customHeight="1" ht="13.2">
      <c r="A580" s="143">
        <f>+'LIQ 1'!B580</f>
        <v/>
      </c>
      <c r="B580" s="143">
        <f>+'LIQ 1'!C580</f>
        <v>0</v>
      </c>
      <c r="C580" s="144">
        <f>+'LIQ 1'!D580</f>
        <v/>
      </c>
      <c r="D580" s="143">
        <f>+'LIQ 1'!E580</f>
        <v>0</v>
      </c>
      <c r="E580" s="143">
        <f>+'LIQ 1'!F580</f>
        <v/>
      </c>
      <c r="F580" s="2">
        <f>ABS(IF(G579="D",IF(D580="D",F579+C580,-F579+C580),IF(D580="D",F579-C580,F579+C580)))</f>
        <v>155000</v>
      </c>
      <c r="G580" s="121" t="b">
        <f>IF(G579="D",IF(D580="D",IF((F579+C580)&gt;0,"D","H"),IF(D580="H",IF((F579-C580)&gt;0,"D","H"))),IF(D580="D",IF((F579-C580)&gt;0,"H","D"),IF(D580="H",IF((F579-C580)&gt;0,"H","H"))))</f>
        <v>0</v>
      </c>
      <c r="H580" s="122">
        <f>+IF(IF(E581="",$A$6-E580,E581-E580)=0,"",IF(E581="",$A$6-E580,E581-E580))</f>
        <v>44089</v>
      </c>
      <c r="I580" s="173">
        <f>+IF(D580="H",IF(E580&gt;A580,A580,E580),IF(E580&lt;A580,A580,E580))</f>
        <v/>
      </c>
      <c r="J580" t="str">
        <f>IF(I580="","",G580)</f>
        <v/>
      </c>
      <c r="K580" s="124"/>
      <c r="L580" s="136">
        <f>IF(H580="",0,(IF(G580="D",0,(F580*H580)/100)))</f>
        <v>68337950</v>
      </c>
      <c r="M580" s="136">
        <f>ROUND(IF(L580=0,(IF(H580="",0,((IF(E580&lt;$L$4,IF(ABS(F580)&lt;$N$2,0,ROUND(((ABS(F580)-$N$2)*H580)/100,2)),IF(ABS(F580)&lt;$N$4,0,ROUND(((ABS(F580)-$N$4)*H580)/100,2))))))),0),2)</f>
        <v>0</v>
      </c>
      <c r="N580" s="136">
        <f>ROUND(IF(H580="",0,((IF(L580=0,(IF(E580&lt;$L$4,IF(ABS(F580)&gt;$N$2,ROUND(($N$2*H580/100),2),ABS(F580)*H580/100),IF(ABS(F580)&gt;$N$4,ROUND(($N$4*H580/100),2),ABS(F580)*H580/100))),0)))),2)</f>
        <v>0</v>
      </c>
      <c r="O580" s="137"/>
      <c r="P580" s="136"/>
      <c r="Q580" s="137"/>
    </row>
    <row r="581" spans="1:17" customHeight="1" ht="13.2">
      <c r="A581" s="143">
        <f>+'LIQ 1'!B581</f>
        <v/>
      </c>
      <c r="B581" s="143">
        <f>+'LIQ 1'!C581</f>
        <v>0</v>
      </c>
      <c r="C581" s="144">
        <f>+'LIQ 1'!D581</f>
        <v/>
      </c>
      <c r="D581" s="143">
        <f>+'LIQ 1'!E581</f>
        <v>0</v>
      </c>
      <c r="E581" s="143">
        <f>+'LIQ 1'!F581</f>
        <v/>
      </c>
      <c r="F581" s="2">
        <f>ABS(IF(G580="D",IF(D581="D",F580+C581,-F580+C581),IF(D581="D",F580-C581,F580+C581)))</f>
        <v>155000</v>
      </c>
      <c r="G581" s="121" t="b">
        <f>IF(G580="D",IF(D581="D",IF((F580+C581)&gt;0,"D","H"),IF(D581="H",IF((F580-C581)&gt;0,"D","H"))),IF(D581="D",IF((F580-C581)&gt;0,"H","D"),IF(D581="H",IF((F580-C581)&gt;0,"H","H"))))</f>
        <v>0</v>
      </c>
      <c r="H581" s="122">
        <f>+IF(IF(E582="",$A$6-E581,E582-E581)=0,"",IF(E582="",$A$6-E581,E582-E581))</f>
        <v>44089</v>
      </c>
      <c r="I581" s="173">
        <f>+IF(D581="H",IF(E581&gt;A581,A581,E581),IF(E581&lt;A581,A581,E581))</f>
        <v/>
      </c>
      <c r="J581" t="str">
        <f>IF(I581="","",G581)</f>
        <v/>
      </c>
      <c r="K581" s="124"/>
      <c r="L581" s="136">
        <f>IF(H581="",0,(IF(G581="D",0,(F581*H581)/100)))</f>
        <v>68337950</v>
      </c>
      <c r="M581" s="136">
        <f>ROUND(IF(L581=0,(IF(H581="",0,((IF(E581&lt;$L$4,IF(ABS(F581)&lt;$N$2,0,ROUND(((ABS(F581)-$N$2)*H581)/100,2)),IF(ABS(F581)&lt;$N$4,0,ROUND(((ABS(F581)-$N$4)*H581)/100,2))))))),0),2)</f>
        <v>0</v>
      </c>
      <c r="N581" s="136">
        <f>ROUND(IF(H581="",0,((IF(L581=0,(IF(E581&lt;$L$4,IF(ABS(F581)&gt;$N$2,ROUND(($N$2*H581/100),2),ABS(F581)*H581/100),IF(ABS(F581)&gt;$N$4,ROUND(($N$4*H581/100),2),ABS(F581)*H581/100))),0)))),2)</f>
        <v>0</v>
      </c>
      <c r="O581" s="137"/>
      <c r="P581" s="136"/>
      <c r="Q581" s="137"/>
    </row>
    <row r="582" spans="1:17" customHeight="1" ht="13.2">
      <c r="A582" s="143">
        <f>+'LIQ 1'!B582</f>
        <v/>
      </c>
      <c r="B582" s="143">
        <f>+'LIQ 1'!C582</f>
        <v>0</v>
      </c>
      <c r="C582" s="144">
        <f>+'LIQ 1'!D582</f>
        <v/>
      </c>
      <c r="D582" s="143">
        <f>+'LIQ 1'!E582</f>
        <v>0</v>
      </c>
      <c r="E582" s="143">
        <f>+'LIQ 1'!F582</f>
        <v/>
      </c>
      <c r="F582" s="2">
        <f>ABS(IF(G581="D",IF(D582="D",F581+C582,-F581+C582),IF(D582="D",F581-C582,F581+C582)))</f>
        <v>155000</v>
      </c>
      <c r="G582" s="121" t="b">
        <f>IF(G581="D",IF(D582="D",IF((F581+C582)&gt;0,"D","H"),IF(D582="H",IF((F581-C582)&gt;0,"D","H"))),IF(D582="D",IF((F581-C582)&gt;0,"H","D"),IF(D582="H",IF((F581-C582)&gt;0,"H","H"))))</f>
        <v>0</v>
      </c>
      <c r="H582" s="122">
        <f>+IF(IF(E583="",$A$6-E582,E583-E582)=0,"",IF(E583="",$A$6-E582,E583-E582))</f>
        <v>44089</v>
      </c>
      <c r="I582" s="173">
        <f>+IF(D582="H",IF(E582&gt;A582,A582,E582),IF(E582&lt;A582,A582,E582))</f>
        <v/>
      </c>
      <c r="J582" t="str">
        <f>IF(I582="","",G582)</f>
        <v/>
      </c>
      <c r="K582" s="124"/>
      <c r="L582" s="136">
        <f>IF(H582="",0,(IF(G582="D",0,(F582*H582)/100)))</f>
        <v>68337950</v>
      </c>
      <c r="M582" s="136">
        <f>ROUND(IF(L582=0,(IF(H582="",0,((IF(E582&lt;$L$4,IF(ABS(F582)&lt;$N$2,0,ROUND(((ABS(F582)-$N$2)*H582)/100,2)),IF(ABS(F582)&lt;$N$4,0,ROUND(((ABS(F582)-$N$4)*H582)/100,2))))))),0),2)</f>
        <v>0</v>
      </c>
      <c r="N582" s="136">
        <f>ROUND(IF(H582="",0,((IF(L582=0,(IF(E582&lt;$L$4,IF(ABS(F582)&gt;$N$2,ROUND(($N$2*H582/100),2),ABS(F582)*H582/100),IF(ABS(F582)&gt;$N$4,ROUND(($N$4*H582/100),2),ABS(F582)*H582/100))),0)))),2)</f>
        <v>0</v>
      </c>
      <c r="O582" s="137"/>
      <c r="P582" s="136"/>
      <c r="Q582" s="137"/>
    </row>
    <row r="583" spans="1:17" customHeight="1" ht="13.2">
      <c r="A583" s="143">
        <f>+'LIQ 1'!B583</f>
        <v/>
      </c>
      <c r="B583" s="143">
        <f>+'LIQ 1'!C583</f>
        <v>0</v>
      </c>
      <c r="C583" s="144">
        <f>+'LIQ 1'!D583</f>
        <v/>
      </c>
      <c r="D583" s="143">
        <f>+'LIQ 1'!E583</f>
        <v>0</v>
      </c>
      <c r="E583" s="143">
        <f>+'LIQ 1'!F583</f>
        <v/>
      </c>
      <c r="F583" s="2">
        <f>ABS(IF(G582="D",IF(D583="D",F582+C583,-F582+C583),IF(D583="D",F582-C583,F582+C583)))</f>
        <v>155000</v>
      </c>
      <c r="G583" s="121" t="b">
        <f>IF(G582="D",IF(D583="D",IF((F582+C583)&gt;0,"D","H"),IF(D583="H",IF((F582-C583)&gt;0,"D","H"))),IF(D583="D",IF((F582-C583)&gt;0,"H","D"),IF(D583="H",IF((F582-C583)&gt;0,"H","H"))))</f>
        <v>0</v>
      </c>
      <c r="H583" s="122">
        <f>+IF(IF(E584="",$A$6-E583,E584-E583)=0,"",IF(E584="",$A$6-E583,E584-E583))</f>
        <v>44089</v>
      </c>
      <c r="I583" s="173">
        <f>+IF(D583="H",IF(E583&gt;A583,A583,E583),IF(E583&lt;A583,A583,E583))</f>
        <v/>
      </c>
      <c r="J583" t="str">
        <f>IF(I583="","",G583)</f>
        <v/>
      </c>
      <c r="K583" s="124"/>
      <c r="L583" s="136">
        <f>IF(H583="",0,(IF(G583="D",0,(F583*H583)/100)))</f>
        <v>68337950</v>
      </c>
      <c r="M583" s="136">
        <f>ROUND(IF(L583=0,(IF(H583="",0,((IF(E583&lt;$L$4,IF(ABS(F583)&lt;$N$2,0,ROUND(((ABS(F583)-$N$2)*H583)/100,2)),IF(ABS(F583)&lt;$N$4,0,ROUND(((ABS(F583)-$N$4)*H583)/100,2))))))),0),2)</f>
        <v>0</v>
      </c>
      <c r="N583" s="136">
        <f>ROUND(IF(H583="",0,((IF(L583=0,(IF(E583&lt;$L$4,IF(ABS(F583)&gt;$N$2,ROUND(($N$2*H583/100),2),ABS(F583)*H583/100),IF(ABS(F583)&gt;$N$4,ROUND(($N$4*H583/100),2),ABS(F583)*H583/100))),0)))),2)</f>
        <v>0</v>
      </c>
      <c r="O583" s="137"/>
      <c r="P583" s="136"/>
      <c r="Q583" s="137"/>
    </row>
    <row r="584" spans="1:17" customHeight="1" ht="13.2">
      <c r="A584" s="143">
        <f>+'LIQ 1'!B584</f>
        <v/>
      </c>
      <c r="B584" s="143">
        <f>+'LIQ 1'!C584</f>
        <v>0</v>
      </c>
      <c r="C584" s="144">
        <f>+'LIQ 1'!D584</f>
        <v/>
      </c>
      <c r="D584" s="143">
        <f>+'LIQ 1'!E584</f>
        <v>0</v>
      </c>
      <c r="E584" s="143">
        <f>+'LIQ 1'!F584</f>
        <v/>
      </c>
      <c r="F584" s="2">
        <f>ABS(IF(G583="D",IF(D584="D",F583+C584,-F583+C584),IF(D584="D",F583-C584,F583+C584)))</f>
        <v>155000</v>
      </c>
      <c r="G584" s="121" t="b">
        <f>IF(G583="D",IF(D584="D",IF((F583+C584)&gt;0,"D","H"),IF(D584="H",IF((F583-C584)&gt;0,"D","H"))),IF(D584="D",IF((F583-C584)&gt;0,"H","D"),IF(D584="H",IF((F583-C584)&gt;0,"H","H"))))</f>
        <v>0</v>
      </c>
      <c r="H584" s="122">
        <f>+IF(IF(E585="",$A$6-E584,E585-E584)=0,"",IF(E585="",$A$6-E584,E585-E584))</f>
        <v>44089</v>
      </c>
      <c r="I584" s="173">
        <f>+IF(D584="H",IF(E584&gt;A584,A584,E584),IF(E584&lt;A584,A584,E584))</f>
        <v/>
      </c>
      <c r="J584" t="str">
        <f>IF(I584="","",G584)</f>
        <v/>
      </c>
      <c r="K584" s="124"/>
      <c r="L584" s="136">
        <f>IF(H584="",0,(IF(G584="D",0,(F584*H584)/100)))</f>
        <v>68337950</v>
      </c>
      <c r="M584" s="136">
        <f>ROUND(IF(L584=0,(IF(H584="",0,((IF(E584&lt;$L$4,IF(ABS(F584)&lt;$N$2,0,ROUND(((ABS(F584)-$N$2)*H584)/100,2)),IF(ABS(F584)&lt;$N$4,0,ROUND(((ABS(F584)-$N$4)*H584)/100,2))))))),0),2)</f>
        <v>0</v>
      </c>
      <c r="N584" s="136">
        <f>ROUND(IF(H584="",0,((IF(L584=0,(IF(E584&lt;$L$4,IF(ABS(F584)&gt;$N$2,ROUND(($N$2*H584/100),2),ABS(F584)*H584/100),IF(ABS(F584)&gt;$N$4,ROUND(($N$4*H584/100),2),ABS(F584)*H584/100))),0)))),2)</f>
        <v>0</v>
      </c>
      <c r="O584" s="137"/>
      <c r="P584" s="136"/>
      <c r="Q584" s="137"/>
    </row>
    <row r="585" spans="1:17" customHeight="1" ht="13.2">
      <c r="A585" s="143">
        <f>+'LIQ 1'!B585</f>
        <v/>
      </c>
      <c r="B585" s="143">
        <f>+'LIQ 1'!C585</f>
        <v>0</v>
      </c>
      <c r="C585" s="144">
        <f>+'LIQ 1'!D585</f>
        <v/>
      </c>
      <c r="D585" s="143">
        <f>+'LIQ 1'!E585</f>
        <v>0</v>
      </c>
      <c r="E585" s="143">
        <f>+'LIQ 1'!F585</f>
        <v/>
      </c>
      <c r="F585" s="2">
        <f>ABS(IF(G584="D",IF(D585="D",F584+C585,-F584+C585),IF(D585="D",F584-C585,F584+C585)))</f>
        <v>155000</v>
      </c>
      <c r="G585" s="121" t="b">
        <f>IF(G584="D",IF(D585="D",IF((F584+C585)&gt;0,"D","H"),IF(D585="H",IF((F584-C585)&gt;0,"D","H"))),IF(D585="D",IF((F584-C585)&gt;0,"H","D"),IF(D585="H",IF((F584-C585)&gt;0,"H","H"))))</f>
        <v>0</v>
      </c>
      <c r="H585" s="122">
        <f>+IF(IF(E586="",$A$6-E585,E586-E585)=0,"",IF(E586="",$A$6-E585,E586-E585))</f>
        <v>44089</v>
      </c>
      <c r="I585" s="173">
        <f>+IF(D585="H",IF(E585&gt;A585,A585,E585),IF(E585&lt;A585,A585,E585))</f>
        <v/>
      </c>
      <c r="J585" t="str">
        <f>IF(I585="","",G585)</f>
        <v/>
      </c>
      <c r="K585" s="124"/>
      <c r="L585" s="136">
        <f>IF(H585="",0,(IF(G585="D",0,(F585*H585)/100)))</f>
        <v>68337950</v>
      </c>
      <c r="M585" s="136">
        <f>ROUND(IF(L585=0,(IF(H585="",0,((IF(E585&lt;$L$4,IF(ABS(F585)&lt;$N$2,0,ROUND(((ABS(F585)-$N$2)*H585)/100,2)),IF(ABS(F585)&lt;$N$4,0,ROUND(((ABS(F585)-$N$4)*H585)/100,2))))))),0),2)</f>
        <v>0</v>
      </c>
      <c r="N585" s="136">
        <f>ROUND(IF(H585="",0,((IF(L585=0,(IF(E585&lt;$L$4,IF(ABS(F585)&gt;$N$2,ROUND(($N$2*H585/100),2),ABS(F585)*H585/100),IF(ABS(F585)&gt;$N$4,ROUND(($N$4*H585/100),2),ABS(F585)*H585/100))),0)))),2)</f>
        <v>0</v>
      </c>
      <c r="O585" s="137"/>
      <c r="P585" s="136"/>
      <c r="Q585" s="137"/>
    </row>
    <row r="586" spans="1:17" customHeight="1" ht="13.2">
      <c r="A586" s="143">
        <f>+'LIQ 1'!B586</f>
        <v/>
      </c>
      <c r="B586" s="143">
        <f>+'LIQ 1'!C586</f>
        <v>0</v>
      </c>
      <c r="C586" s="144">
        <f>+'LIQ 1'!D586</f>
        <v/>
      </c>
      <c r="D586" s="143">
        <f>+'LIQ 1'!E586</f>
        <v>0</v>
      </c>
      <c r="E586" s="143">
        <f>+'LIQ 1'!F586</f>
        <v/>
      </c>
      <c r="F586" s="2">
        <f>ABS(IF(G585="D",IF(D586="D",F585+C586,-F585+C586),IF(D586="D",F585-C586,F585+C586)))</f>
        <v>155000</v>
      </c>
      <c r="G586" s="121" t="b">
        <f>IF(G585="D",IF(D586="D",IF((F585+C586)&gt;0,"D","H"),IF(D586="H",IF((F585-C586)&gt;0,"D","H"))),IF(D586="D",IF((F585-C586)&gt;0,"H","D"),IF(D586="H",IF((F585-C586)&gt;0,"H","H"))))</f>
        <v>0</v>
      </c>
      <c r="H586" s="122">
        <f>+IF(IF(E587="",$A$6-E586,E587-E586)=0,"",IF(E587="",$A$6-E586,E587-E586))</f>
        <v>44089</v>
      </c>
      <c r="I586" s="173">
        <f>+IF(D586="H",IF(E586&gt;A586,A586,E586),IF(E586&lt;A586,A586,E586))</f>
        <v/>
      </c>
      <c r="J586" t="str">
        <f>IF(I586="","",G586)</f>
        <v/>
      </c>
      <c r="K586" s="124"/>
      <c r="L586" s="136">
        <f>IF(H586="",0,(IF(G586="D",0,(F586*H586)/100)))</f>
        <v>68337950</v>
      </c>
      <c r="M586" s="136">
        <f>ROUND(IF(L586=0,(IF(H586="",0,((IF(E586&lt;$L$4,IF(ABS(F586)&lt;$N$2,0,ROUND(((ABS(F586)-$N$2)*H586)/100,2)),IF(ABS(F586)&lt;$N$4,0,ROUND(((ABS(F586)-$N$4)*H586)/100,2))))))),0),2)</f>
        <v>0</v>
      </c>
      <c r="N586" s="136">
        <f>ROUND(IF(H586="",0,((IF(L586=0,(IF(E586&lt;$L$4,IF(ABS(F586)&gt;$N$2,ROUND(($N$2*H586/100),2),ABS(F586)*H586/100),IF(ABS(F586)&gt;$N$4,ROUND(($N$4*H586/100),2),ABS(F586)*H586/100))),0)))),2)</f>
        <v>0</v>
      </c>
      <c r="O586" s="137"/>
      <c r="P586" s="136"/>
      <c r="Q586" s="137"/>
    </row>
    <row r="587" spans="1:17" customHeight="1" ht="13.2">
      <c r="A587" s="143">
        <f>+'LIQ 1'!B587</f>
        <v/>
      </c>
      <c r="B587" s="143">
        <f>+'LIQ 1'!C587</f>
        <v>0</v>
      </c>
      <c r="C587" s="144">
        <f>+'LIQ 1'!D587</f>
        <v/>
      </c>
      <c r="D587" s="143">
        <f>+'LIQ 1'!E587</f>
        <v>0</v>
      </c>
      <c r="E587" s="143">
        <f>+'LIQ 1'!F587</f>
        <v/>
      </c>
      <c r="F587" s="2">
        <f>ABS(IF(G586="D",IF(D587="D",F586+C587,-F586+C587),IF(D587="D",F586-C587,F586+C587)))</f>
        <v>155000</v>
      </c>
      <c r="G587" s="121" t="b">
        <f>IF(G586="D",IF(D587="D",IF((F586+C587)&gt;0,"D","H"),IF(D587="H",IF((F586-C587)&gt;0,"D","H"))),IF(D587="D",IF((F586-C587)&gt;0,"H","D"),IF(D587="H",IF((F586-C587)&gt;0,"H","H"))))</f>
        <v>0</v>
      </c>
      <c r="H587" s="122">
        <f>+IF(IF(E588="",$A$6-E587,E588-E587)=0,"",IF(E588="",$A$6-E587,E588-E587))</f>
        <v>44089</v>
      </c>
      <c r="I587" s="173">
        <f>+IF(D587="H",IF(E587&gt;A587,A587,E587),IF(E587&lt;A587,A587,E587))</f>
        <v/>
      </c>
      <c r="J587" t="str">
        <f>IF(I587="","",G587)</f>
        <v/>
      </c>
      <c r="K587" s="124"/>
      <c r="L587" s="136">
        <f>IF(H587="",0,(IF(G587="D",0,(F587*H587)/100)))</f>
        <v>68337950</v>
      </c>
      <c r="M587" s="136">
        <f>ROUND(IF(L587=0,(IF(H587="",0,((IF(E587&lt;$L$4,IF(ABS(F587)&lt;$N$2,0,ROUND(((ABS(F587)-$N$2)*H587)/100,2)),IF(ABS(F587)&lt;$N$4,0,ROUND(((ABS(F587)-$N$4)*H587)/100,2))))))),0),2)</f>
        <v>0</v>
      </c>
      <c r="N587" s="136">
        <f>ROUND(IF(H587="",0,((IF(L587=0,(IF(E587&lt;$L$4,IF(ABS(F587)&gt;$N$2,ROUND(($N$2*H587/100),2),ABS(F587)*H587/100),IF(ABS(F587)&gt;$N$4,ROUND(($N$4*H587/100),2),ABS(F587)*H587/100))),0)))),2)</f>
        <v>0</v>
      </c>
      <c r="O587" s="137"/>
      <c r="P587" s="136"/>
      <c r="Q587" s="137"/>
    </row>
    <row r="588" spans="1:17" customHeight="1" ht="13.2">
      <c r="A588" s="143">
        <f>+'LIQ 1'!B588</f>
        <v/>
      </c>
      <c r="B588" s="143">
        <f>+'LIQ 1'!C588</f>
        <v>0</v>
      </c>
      <c r="C588" s="144">
        <f>+'LIQ 1'!D588</f>
        <v/>
      </c>
      <c r="D588" s="143">
        <f>+'LIQ 1'!E588</f>
        <v>0</v>
      </c>
      <c r="E588" s="143">
        <f>+'LIQ 1'!F588</f>
        <v/>
      </c>
      <c r="F588" s="2">
        <f>ABS(IF(G587="D",IF(D588="D",F587+C588,-F587+C588),IF(D588="D",F587-C588,F587+C588)))</f>
        <v>155000</v>
      </c>
      <c r="G588" s="121" t="b">
        <f>IF(G587="D",IF(D588="D",IF((F587+C588)&gt;0,"D","H"),IF(D588="H",IF((F587-C588)&gt;0,"D","H"))),IF(D588="D",IF((F587-C588)&gt;0,"H","D"),IF(D588="H",IF((F587-C588)&gt;0,"H","H"))))</f>
        <v>0</v>
      </c>
      <c r="H588" s="122">
        <f>+IF(IF(E589="",$A$6-E588,E589-E588)=0,"",IF(E589="",$A$6-E588,E589-E588))</f>
        <v>44089</v>
      </c>
      <c r="I588" s="173">
        <f>+IF(D588="H",IF(E588&gt;A588,A588,E588),IF(E588&lt;A588,A588,E588))</f>
        <v/>
      </c>
      <c r="J588" t="str">
        <f>IF(I588="","",G588)</f>
        <v/>
      </c>
      <c r="K588" s="124"/>
      <c r="L588" s="136">
        <f>IF(H588="",0,(IF(G588="D",0,(F588*H588)/100)))</f>
        <v>68337950</v>
      </c>
      <c r="M588" s="136">
        <f>ROUND(IF(L588=0,(IF(H588="",0,((IF(E588&lt;$L$4,IF(ABS(F588)&lt;$N$2,0,ROUND(((ABS(F588)-$N$2)*H588)/100,2)),IF(ABS(F588)&lt;$N$4,0,ROUND(((ABS(F588)-$N$4)*H588)/100,2))))))),0),2)</f>
        <v>0</v>
      </c>
      <c r="N588" s="136">
        <f>ROUND(IF(H588="",0,((IF(L588=0,(IF(E588&lt;$L$4,IF(ABS(F588)&gt;$N$2,ROUND(($N$2*H588/100),2),ABS(F588)*H588/100),IF(ABS(F588)&gt;$N$4,ROUND(($N$4*H588/100),2),ABS(F588)*H588/100))),0)))),2)</f>
        <v>0</v>
      </c>
      <c r="O588" s="137"/>
      <c r="P588" s="136"/>
      <c r="Q588" s="137"/>
    </row>
    <row r="589" spans="1:17" customHeight="1" ht="13.2">
      <c r="A589" s="143">
        <f>+'LIQ 1'!B589</f>
        <v/>
      </c>
      <c r="B589" s="143">
        <f>+'LIQ 1'!C589</f>
        <v>0</v>
      </c>
      <c r="C589" s="144">
        <f>+'LIQ 1'!D589</f>
        <v/>
      </c>
      <c r="D589" s="143">
        <f>+'LIQ 1'!E589</f>
        <v>0</v>
      </c>
      <c r="E589" s="143">
        <f>+'LIQ 1'!F589</f>
        <v/>
      </c>
      <c r="F589" s="2">
        <f>ABS(IF(G588="D",IF(D589="D",F588+C589,-F588+C589),IF(D589="D",F588-C589,F588+C589)))</f>
        <v>155000</v>
      </c>
      <c r="G589" s="121" t="b">
        <f>IF(G588="D",IF(D589="D",IF((F588+C589)&gt;0,"D","H"),IF(D589="H",IF((F588-C589)&gt;0,"D","H"))),IF(D589="D",IF((F588-C589)&gt;0,"H","D"),IF(D589="H",IF((F588-C589)&gt;0,"H","H"))))</f>
        <v>0</v>
      </c>
      <c r="H589" s="122">
        <f>+IF(IF(E590="",$A$6-E589,E590-E589)=0,"",IF(E590="",$A$6-E589,E590-E589))</f>
        <v>44089</v>
      </c>
      <c r="I589" s="173">
        <f>+IF(D589="H",IF(E589&gt;A589,A589,E589),IF(E589&lt;A589,A589,E589))</f>
        <v/>
      </c>
      <c r="J589" t="str">
        <f>IF(I589="","",G589)</f>
        <v/>
      </c>
      <c r="K589" s="124"/>
      <c r="L589" s="136">
        <f>IF(H589="",0,(IF(G589="D",0,(F589*H589)/100)))</f>
        <v>68337950</v>
      </c>
      <c r="M589" s="136">
        <f>ROUND(IF(L589=0,(IF(H589="",0,((IF(E589&lt;$L$4,IF(ABS(F589)&lt;$N$2,0,ROUND(((ABS(F589)-$N$2)*H589)/100,2)),IF(ABS(F589)&lt;$N$4,0,ROUND(((ABS(F589)-$N$4)*H589)/100,2))))))),0),2)</f>
        <v>0</v>
      </c>
      <c r="N589" s="136">
        <f>ROUND(IF(H589="",0,((IF(L589=0,(IF(E589&lt;$L$4,IF(ABS(F589)&gt;$N$2,ROUND(($N$2*H589/100),2),ABS(F589)*H589/100),IF(ABS(F589)&gt;$N$4,ROUND(($N$4*H589/100),2),ABS(F589)*H589/100))),0)))),2)</f>
        <v>0</v>
      </c>
      <c r="O589" s="137"/>
      <c r="P589" s="136"/>
      <c r="Q589" s="137"/>
    </row>
    <row r="590" spans="1:17" customHeight="1" ht="13.2">
      <c r="A590" s="143">
        <f>+'LIQ 1'!B590</f>
        <v/>
      </c>
      <c r="B590" s="143">
        <f>+'LIQ 1'!C590</f>
        <v>0</v>
      </c>
      <c r="C590" s="144">
        <f>+'LIQ 1'!D590</f>
        <v/>
      </c>
      <c r="D590" s="143">
        <f>+'LIQ 1'!E590</f>
        <v>0</v>
      </c>
      <c r="E590" s="143">
        <f>+'LIQ 1'!F590</f>
        <v/>
      </c>
      <c r="F590" s="2">
        <f>ABS(IF(G589="D",IF(D590="D",F589+C590,-F589+C590),IF(D590="D",F589-C590,F589+C590)))</f>
        <v>155000</v>
      </c>
      <c r="G590" s="121" t="b">
        <f>IF(G589="D",IF(D590="D",IF((F589+C590)&gt;0,"D","H"),IF(D590="H",IF((F589-C590)&gt;0,"D","H"))),IF(D590="D",IF((F589-C590)&gt;0,"H","D"),IF(D590="H",IF((F589-C590)&gt;0,"H","H"))))</f>
        <v>0</v>
      </c>
      <c r="H590" s="122">
        <f>+IF(IF(E591="",$A$6-E590,E591-E590)=0,"",IF(E591="",$A$6-E590,E591-E590))</f>
        <v>44089</v>
      </c>
      <c r="I590" s="173">
        <f>+IF(D590="H",IF(E590&gt;A590,A590,E590),IF(E590&lt;A590,A590,E590))</f>
        <v/>
      </c>
      <c r="J590" t="str">
        <f>IF(I590="","",G590)</f>
        <v/>
      </c>
      <c r="K590" s="124"/>
      <c r="L590" s="136">
        <f>IF(H590="",0,(IF(G590="D",0,(F590*H590)/100)))</f>
        <v>68337950</v>
      </c>
      <c r="M590" s="136">
        <f>ROUND(IF(L590=0,(IF(H590="",0,((IF(E590&lt;$L$4,IF(ABS(F590)&lt;$N$2,0,ROUND(((ABS(F590)-$N$2)*H590)/100,2)),IF(ABS(F590)&lt;$N$4,0,ROUND(((ABS(F590)-$N$4)*H590)/100,2))))))),0),2)</f>
        <v>0</v>
      </c>
      <c r="N590" s="136">
        <f>ROUND(IF(H590="",0,((IF(L590=0,(IF(E590&lt;$L$4,IF(ABS(F590)&gt;$N$2,ROUND(($N$2*H590/100),2),ABS(F590)*H590/100),IF(ABS(F590)&gt;$N$4,ROUND(($N$4*H590/100),2),ABS(F590)*H590/100))),0)))),2)</f>
        <v>0</v>
      </c>
      <c r="O590" s="137"/>
      <c r="P590" s="136"/>
      <c r="Q590" s="137"/>
    </row>
    <row r="591" spans="1:17" customHeight="1" ht="13.2">
      <c r="A591" s="143">
        <f>+'LIQ 1'!B591</f>
        <v/>
      </c>
      <c r="B591" s="143">
        <f>+'LIQ 1'!C591</f>
        <v>0</v>
      </c>
      <c r="C591" s="144">
        <f>+'LIQ 1'!D591</f>
        <v/>
      </c>
      <c r="D591" s="143">
        <f>+'LIQ 1'!E591</f>
        <v>0</v>
      </c>
      <c r="E591" s="143">
        <f>+'LIQ 1'!F591</f>
        <v/>
      </c>
      <c r="F591" s="2">
        <f>ABS(IF(G590="D",IF(D591="D",F590+C591,-F590+C591),IF(D591="D",F590-C591,F590+C591)))</f>
        <v>155000</v>
      </c>
      <c r="G591" s="121" t="b">
        <f>IF(G590="D",IF(D591="D",IF((F590+C591)&gt;0,"D","H"),IF(D591="H",IF((F590-C591)&gt;0,"D","H"))),IF(D591="D",IF((F590-C591)&gt;0,"H","D"),IF(D591="H",IF((F590-C591)&gt;0,"H","H"))))</f>
        <v>0</v>
      </c>
      <c r="H591" s="122">
        <f>+IF(IF(E592="",$A$6-E591,E592-E591)=0,"",IF(E592="",$A$6-E591,E592-E591))</f>
        <v>44089</v>
      </c>
      <c r="I591" s="173">
        <f>+IF(D591="H",IF(E591&gt;A591,A591,E591),IF(E591&lt;A591,A591,E591))</f>
        <v/>
      </c>
      <c r="J591" t="str">
        <f>IF(I591="","",G591)</f>
        <v/>
      </c>
      <c r="K591" s="124"/>
      <c r="L591" s="136">
        <f>IF(H591="",0,(IF(G591="D",0,(F591*H591)/100)))</f>
        <v>68337950</v>
      </c>
      <c r="M591" s="136">
        <f>ROUND(IF(L591=0,(IF(H591="",0,((IF(E591&lt;$L$4,IF(ABS(F591)&lt;$N$2,0,ROUND(((ABS(F591)-$N$2)*H591)/100,2)),IF(ABS(F591)&lt;$N$4,0,ROUND(((ABS(F591)-$N$4)*H591)/100,2))))))),0),2)</f>
        <v>0</v>
      </c>
      <c r="N591" s="136">
        <f>ROUND(IF(H591="",0,((IF(L591=0,(IF(E591&lt;$L$4,IF(ABS(F591)&gt;$N$2,ROUND(($N$2*H591/100),2),ABS(F591)*H591/100),IF(ABS(F591)&gt;$N$4,ROUND(($N$4*H591/100),2),ABS(F591)*H591/100))),0)))),2)</f>
        <v>0</v>
      </c>
      <c r="O591" s="137"/>
      <c r="P591" s="136"/>
      <c r="Q591" s="137"/>
    </row>
    <row r="592" spans="1:17" customHeight="1" ht="13.2">
      <c r="A592" s="143">
        <f>+'LIQ 1'!B592</f>
        <v/>
      </c>
      <c r="B592" s="143">
        <f>+'LIQ 1'!C592</f>
        <v>0</v>
      </c>
      <c r="C592" s="144">
        <f>+'LIQ 1'!D592</f>
        <v/>
      </c>
      <c r="D592" s="143">
        <f>+'LIQ 1'!E592</f>
        <v>0</v>
      </c>
      <c r="E592" s="143">
        <f>+'LIQ 1'!F592</f>
        <v/>
      </c>
      <c r="F592" s="2">
        <f>ABS(IF(G591="D",IF(D592="D",F591+C592,-F591+C592),IF(D592="D",F591-C592,F591+C592)))</f>
        <v>155000</v>
      </c>
      <c r="G592" s="121" t="b">
        <f>IF(G591="D",IF(D592="D",IF((F591+C592)&gt;0,"D","H"),IF(D592="H",IF((F591-C592)&gt;0,"D","H"))),IF(D592="D",IF((F591-C592)&gt;0,"H","D"),IF(D592="H",IF((F591-C592)&gt;0,"H","H"))))</f>
        <v>0</v>
      </c>
      <c r="H592" s="122">
        <f>+IF(IF(E593="",$A$6-E592,E593-E592)=0,"",IF(E593="",$A$6-E592,E593-E592))</f>
        <v>44089</v>
      </c>
      <c r="I592" s="173">
        <f>+IF(D592="H",IF(E592&gt;A592,A592,E592),IF(E592&lt;A592,A592,E592))</f>
        <v/>
      </c>
      <c r="J592" t="str">
        <f>IF(I592="","",G592)</f>
        <v/>
      </c>
      <c r="K592" s="124"/>
      <c r="L592" s="136">
        <f>IF(H592="",0,(IF(G592="D",0,(F592*H592)/100)))</f>
        <v>68337950</v>
      </c>
      <c r="M592" s="136">
        <f>ROUND(IF(L592=0,(IF(H592="",0,((IF(E592&lt;$L$4,IF(ABS(F592)&lt;$N$2,0,ROUND(((ABS(F592)-$N$2)*H592)/100,2)),IF(ABS(F592)&lt;$N$4,0,ROUND(((ABS(F592)-$N$4)*H592)/100,2))))))),0),2)</f>
        <v>0</v>
      </c>
      <c r="N592" s="136">
        <f>ROUND(IF(H592="",0,((IF(L592=0,(IF(E592&lt;$L$4,IF(ABS(F592)&gt;$N$2,ROUND(($N$2*H592/100),2),ABS(F592)*H592/100),IF(ABS(F592)&gt;$N$4,ROUND(($N$4*H592/100),2),ABS(F592)*H592/100))),0)))),2)</f>
        <v>0</v>
      </c>
      <c r="O592" s="137"/>
      <c r="P592" s="136"/>
      <c r="Q592" s="137"/>
    </row>
    <row r="593" spans="1:17" customHeight="1" ht="13.2">
      <c r="A593" s="143">
        <f>+'LIQ 1'!B593</f>
        <v/>
      </c>
      <c r="B593" s="143">
        <f>+'LIQ 1'!C593</f>
        <v>0</v>
      </c>
      <c r="C593" s="144">
        <f>+'LIQ 1'!D593</f>
        <v/>
      </c>
      <c r="D593" s="143">
        <f>+'LIQ 1'!E593</f>
        <v>0</v>
      </c>
      <c r="E593" s="143">
        <f>+'LIQ 1'!F593</f>
        <v/>
      </c>
      <c r="F593" s="2">
        <f>ABS(IF(G592="D",IF(D593="D",F592+C593,-F592+C593),IF(D593="D",F592-C593,F592+C593)))</f>
        <v>155000</v>
      </c>
      <c r="G593" s="121" t="b">
        <f>IF(G592="D",IF(D593="D",IF((F592+C593)&gt;0,"D","H"),IF(D593="H",IF((F592-C593)&gt;0,"D","H"))),IF(D593="D",IF((F592-C593)&gt;0,"H","D"),IF(D593="H",IF((F592-C593)&gt;0,"H","H"))))</f>
        <v>0</v>
      </c>
      <c r="H593" s="122">
        <f>+IF(IF(E594="",$A$6-E593,E594-E593)=0,"",IF(E594="",$A$6-E593,E594-E593))</f>
        <v>44089</v>
      </c>
      <c r="I593" s="173">
        <f>+IF(D593="H",IF(E593&gt;A593,A593,E593),IF(E593&lt;A593,A593,E593))</f>
        <v/>
      </c>
      <c r="J593" t="str">
        <f>IF(I593="","",G593)</f>
        <v/>
      </c>
      <c r="K593" s="124"/>
      <c r="L593" s="136">
        <f>IF(H593="",0,(IF(G593="D",0,(F593*H593)/100)))</f>
        <v>68337950</v>
      </c>
      <c r="M593" s="136">
        <f>ROUND(IF(L593=0,(IF(H593="",0,((IF(E593&lt;$L$4,IF(ABS(F593)&lt;$N$2,0,ROUND(((ABS(F593)-$N$2)*H593)/100,2)),IF(ABS(F593)&lt;$N$4,0,ROUND(((ABS(F593)-$N$4)*H593)/100,2))))))),0),2)</f>
        <v>0</v>
      </c>
      <c r="N593" s="136">
        <f>ROUND(IF(H593="",0,((IF(L593=0,(IF(E593&lt;$L$4,IF(ABS(F593)&gt;$N$2,ROUND(($N$2*H593/100),2),ABS(F593)*H593/100),IF(ABS(F593)&gt;$N$4,ROUND(($N$4*H593/100),2),ABS(F593)*H593/100))),0)))),2)</f>
        <v>0</v>
      </c>
      <c r="O593" s="137"/>
      <c r="P593" s="136"/>
      <c r="Q593" s="137"/>
    </row>
    <row r="594" spans="1:17" customHeight="1" ht="13.2">
      <c r="A594" s="143">
        <f>+'LIQ 1'!B594</f>
        <v/>
      </c>
      <c r="B594" s="143">
        <f>+'LIQ 1'!C594</f>
        <v>0</v>
      </c>
      <c r="C594" s="144">
        <f>+'LIQ 1'!D594</f>
        <v/>
      </c>
      <c r="D594" s="143">
        <f>+'LIQ 1'!E594</f>
        <v>0</v>
      </c>
      <c r="E594" s="143">
        <f>+'LIQ 1'!F594</f>
        <v/>
      </c>
      <c r="F594" s="2">
        <f>ABS(IF(G593="D",IF(D594="D",F593+C594,-F593+C594),IF(D594="D",F593-C594,F593+C594)))</f>
        <v>155000</v>
      </c>
      <c r="G594" s="121" t="b">
        <f>IF(G593="D",IF(D594="D",IF((F593+C594)&gt;0,"D","H"),IF(D594="H",IF((F593-C594)&gt;0,"D","H"))),IF(D594="D",IF((F593-C594)&gt;0,"H","D"),IF(D594="H",IF((F593-C594)&gt;0,"H","H"))))</f>
        <v>0</v>
      </c>
      <c r="H594" s="122">
        <f>+IF(IF(E595="",$A$6-E594,E595-E594)=0,"",IF(E595="",$A$6-E594,E595-E594))</f>
        <v>44089</v>
      </c>
      <c r="I594" s="173">
        <f>+IF(D594="H",IF(E594&gt;A594,A594,E594),IF(E594&lt;A594,A594,E594))</f>
        <v/>
      </c>
      <c r="J594" t="str">
        <f>IF(I594="","",G594)</f>
        <v/>
      </c>
      <c r="K594" s="124"/>
      <c r="L594" s="136">
        <f>IF(H594="",0,(IF(G594="D",0,(F594*H594)/100)))</f>
        <v>68337950</v>
      </c>
      <c r="M594" s="136">
        <f>ROUND(IF(L594=0,(IF(H594="",0,((IF(E594&lt;$L$4,IF(ABS(F594)&lt;$N$2,0,ROUND(((ABS(F594)-$N$2)*H594)/100,2)),IF(ABS(F594)&lt;$N$4,0,ROUND(((ABS(F594)-$N$4)*H594)/100,2))))))),0),2)</f>
        <v>0</v>
      </c>
      <c r="N594" s="136">
        <f>ROUND(IF(H594="",0,((IF(L594=0,(IF(E594&lt;$L$4,IF(ABS(F594)&gt;$N$2,ROUND(($N$2*H594/100),2),ABS(F594)*H594/100),IF(ABS(F594)&gt;$N$4,ROUND(($N$4*H594/100),2),ABS(F594)*H594/100))),0)))),2)</f>
        <v>0</v>
      </c>
      <c r="O594" s="137"/>
      <c r="P594" s="136"/>
      <c r="Q594" s="137"/>
    </row>
    <row r="595" spans="1:17" customHeight="1" ht="13.2">
      <c r="A595" s="143">
        <f>+'LIQ 1'!B595</f>
        <v/>
      </c>
      <c r="B595" s="143">
        <f>+'LIQ 1'!C595</f>
        <v>0</v>
      </c>
      <c r="C595" s="144">
        <f>+'LIQ 1'!D595</f>
        <v/>
      </c>
      <c r="D595" s="143">
        <f>+'LIQ 1'!E595</f>
        <v>0</v>
      </c>
      <c r="E595" s="143">
        <f>+'LIQ 1'!F595</f>
        <v/>
      </c>
      <c r="F595" s="2">
        <f>ABS(IF(G594="D",IF(D595="D",F594+C595,-F594+C595),IF(D595="D",F594-C595,F594+C595)))</f>
        <v>155000</v>
      </c>
      <c r="G595" s="121" t="b">
        <f>IF(G594="D",IF(D595="D",IF((F594+C595)&gt;0,"D","H"),IF(D595="H",IF((F594-C595)&gt;0,"D","H"))),IF(D595="D",IF((F594-C595)&gt;0,"H","D"),IF(D595="H",IF((F594-C595)&gt;0,"H","H"))))</f>
        <v>0</v>
      </c>
      <c r="H595" s="122">
        <f>+IF(IF(E596="",$A$6-E595,E596-E595)=0,"",IF(E596="",$A$6-E595,E596-E595))</f>
        <v>44089</v>
      </c>
      <c r="I595" s="173">
        <f>+IF(D595="H",IF(E595&gt;A595,A595,E595),IF(E595&lt;A595,A595,E595))</f>
        <v/>
      </c>
      <c r="J595" t="str">
        <f>IF(I595="","",G595)</f>
        <v/>
      </c>
      <c r="K595" s="124"/>
      <c r="L595" s="136">
        <f>IF(H595="",0,(IF(G595="D",0,(F595*H595)/100)))</f>
        <v>68337950</v>
      </c>
      <c r="M595" s="136">
        <f>ROUND(IF(L595=0,(IF(H595="",0,((IF(E595&lt;$L$4,IF(ABS(F595)&lt;$N$2,0,ROUND(((ABS(F595)-$N$2)*H595)/100,2)),IF(ABS(F595)&lt;$N$4,0,ROUND(((ABS(F595)-$N$4)*H595)/100,2))))))),0),2)</f>
        <v>0</v>
      </c>
      <c r="N595" s="136">
        <f>ROUND(IF(H595="",0,((IF(L595=0,(IF(E595&lt;$L$4,IF(ABS(F595)&gt;$N$2,ROUND(($N$2*H595/100),2),ABS(F595)*H595/100),IF(ABS(F595)&gt;$N$4,ROUND(($N$4*H595/100),2),ABS(F595)*H595/100))),0)))),2)</f>
        <v>0</v>
      </c>
      <c r="O595" s="137"/>
      <c r="P595" s="136"/>
      <c r="Q595" s="137"/>
    </row>
    <row r="596" spans="1:17" customHeight="1" ht="13.2">
      <c r="A596" s="143">
        <f>+'LIQ 1'!B596</f>
        <v/>
      </c>
      <c r="B596" s="143">
        <f>+'LIQ 1'!C596</f>
        <v>0</v>
      </c>
      <c r="C596" s="144">
        <f>+'LIQ 1'!D596</f>
        <v/>
      </c>
      <c r="D596" s="143">
        <f>+'LIQ 1'!E596</f>
        <v>0</v>
      </c>
      <c r="E596" s="143">
        <f>+'LIQ 1'!F596</f>
        <v/>
      </c>
      <c r="F596" s="2">
        <f>ABS(IF(G595="D",IF(D596="D",F595+C596,-F595+C596),IF(D596="D",F595-C596,F595+C596)))</f>
        <v>155000</v>
      </c>
      <c r="G596" s="121" t="b">
        <f>IF(G595="D",IF(D596="D",IF((F595+C596)&gt;0,"D","H"),IF(D596="H",IF((F595-C596)&gt;0,"D","H"))),IF(D596="D",IF((F595-C596)&gt;0,"H","D"),IF(D596="H",IF((F595-C596)&gt;0,"H","H"))))</f>
        <v>0</v>
      </c>
      <c r="H596" s="122">
        <f>+IF(IF(E597="",$A$6-E596,E597-E596)=0,"",IF(E597="",$A$6-E596,E597-E596))</f>
        <v>44089</v>
      </c>
      <c r="I596" s="173">
        <f>+IF(D596="H",IF(E596&gt;A596,A596,E596),IF(E596&lt;A596,A596,E596))</f>
        <v/>
      </c>
      <c r="J596" t="str">
        <f>IF(I596="","",G596)</f>
        <v/>
      </c>
      <c r="K596" s="124"/>
      <c r="L596" s="136">
        <f>IF(H596="",0,(IF(G596="D",0,(F596*H596)/100)))</f>
        <v>68337950</v>
      </c>
      <c r="M596" s="136">
        <f>ROUND(IF(L596=0,(IF(H596="",0,((IF(E596&lt;$L$4,IF(ABS(F596)&lt;$N$2,0,ROUND(((ABS(F596)-$N$2)*H596)/100,2)),IF(ABS(F596)&lt;$N$4,0,ROUND(((ABS(F596)-$N$4)*H596)/100,2))))))),0),2)</f>
        <v>0</v>
      </c>
      <c r="N596" s="136">
        <f>ROUND(IF(H596="",0,((IF(L596=0,(IF(E596&lt;$L$4,IF(ABS(F596)&gt;$N$2,ROUND(($N$2*H596/100),2),ABS(F596)*H596/100),IF(ABS(F596)&gt;$N$4,ROUND(($N$4*H596/100),2),ABS(F596)*H596/100))),0)))),2)</f>
        <v>0</v>
      </c>
      <c r="O596" s="137"/>
      <c r="P596" s="136"/>
      <c r="Q596" s="137"/>
    </row>
    <row r="597" spans="1:17" customHeight="1" ht="13.2">
      <c r="A597" s="143">
        <f>+'LIQ 1'!B597</f>
        <v/>
      </c>
      <c r="B597" s="143">
        <f>+'LIQ 1'!C597</f>
        <v>0</v>
      </c>
      <c r="C597" s="144">
        <f>+'LIQ 1'!D597</f>
        <v/>
      </c>
      <c r="D597" s="143">
        <f>+'LIQ 1'!E597</f>
        <v>0</v>
      </c>
      <c r="E597" s="143">
        <f>+'LIQ 1'!F597</f>
        <v/>
      </c>
      <c r="F597" s="2">
        <f>ABS(IF(G596="D",IF(D597="D",F596+C597,-F596+C597),IF(D597="D",F596-C597,F596+C597)))</f>
        <v>155000</v>
      </c>
      <c r="G597" s="121" t="b">
        <f>IF(G596="D",IF(D597="D",IF((F596+C597)&gt;0,"D","H"),IF(D597="H",IF((F596-C597)&gt;0,"D","H"))),IF(D597="D",IF((F596-C597)&gt;0,"H","D"),IF(D597="H",IF((F596-C597)&gt;0,"H","H"))))</f>
        <v>0</v>
      </c>
      <c r="H597" s="122">
        <f>+IF(IF(E598="",$A$6-E597,E598-E597)=0,"",IF(E598="",$A$6-E597,E598-E597))</f>
        <v>44089</v>
      </c>
      <c r="I597" s="173">
        <f>+IF(D597="H",IF(E597&gt;A597,A597,E597),IF(E597&lt;A597,A597,E597))</f>
        <v/>
      </c>
      <c r="J597" t="str">
        <f>IF(I597="","",G597)</f>
        <v/>
      </c>
      <c r="K597" s="124"/>
      <c r="L597" s="136">
        <f>IF(H597="",0,(IF(G597="D",0,(F597*H597)/100)))</f>
        <v>68337950</v>
      </c>
      <c r="M597" s="136">
        <f>ROUND(IF(L597=0,(IF(H597="",0,((IF(E597&lt;$L$4,IF(ABS(F597)&lt;$N$2,0,ROUND(((ABS(F597)-$N$2)*H597)/100,2)),IF(ABS(F597)&lt;$N$4,0,ROUND(((ABS(F597)-$N$4)*H597)/100,2))))))),0),2)</f>
        <v>0</v>
      </c>
      <c r="N597" s="136">
        <f>ROUND(IF(H597="",0,((IF(L597=0,(IF(E597&lt;$L$4,IF(ABS(F597)&gt;$N$2,ROUND(($N$2*H597/100),2),ABS(F597)*H597/100),IF(ABS(F597)&gt;$N$4,ROUND(($N$4*H597/100),2),ABS(F597)*H597/100))),0)))),2)</f>
        <v>0</v>
      </c>
      <c r="O597" s="137"/>
      <c r="P597" s="136"/>
      <c r="Q597" s="137"/>
    </row>
    <row r="598" spans="1:17" customHeight="1" ht="13.2">
      <c r="A598" s="143">
        <f>+'LIQ 1'!B598</f>
        <v/>
      </c>
      <c r="B598" s="143">
        <f>+'LIQ 1'!C598</f>
        <v>0</v>
      </c>
      <c r="C598" s="144">
        <f>+'LIQ 1'!D598</f>
        <v/>
      </c>
      <c r="D598" s="143">
        <f>+'LIQ 1'!E598</f>
        <v>0</v>
      </c>
      <c r="E598" s="143">
        <f>+'LIQ 1'!F598</f>
        <v/>
      </c>
      <c r="F598" s="2">
        <f>ABS(IF(G597="D",IF(D598="D",F597+C598,-F597+C598),IF(D598="D",F597-C598,F597+C598)))</f>
        <v>155000</v>
      </c>
      <c r="G598" s="121" t="b">
        <f>IF(G597="D",IF(D598="D",IF((F597+C598)&gt;0,"D","H"),IF(D598="H",IF((F597-C598)&gt;0,"D","H"))),IF(D598="D",IF((F597-C598)&gt;0,"H","D"),IF(D598="H",IF((F597-C598)&gt;0,"H","H"))))</f>
        <v>0</v>
      </c>
      <c r="H598" s="122">
        <f>+IF(IF(E599="",$A$6-E598,E599-E598)=0,"",IF(E599="",$A$6-E598,E599-E598))</f>
        <v>44089</v>
      </c>
      <c r="I598" s="173">
        <f>+IF(D598="H",IF(E598&gt;A598,A598,E598),IF(E598&lt;A598,A598,E598))</f>
        <v/>
      </c>
      <c r="J598" t="str">
        <f>IF(I598="","",G598)</f>
        <v/>
      </c>
      <c r="K598" s="124"/>
      <c r="L598" s="136">
        <f>IF(H598="",0,(IF(G598="D",0,(F598*H598)/100)))</f>
        <v>68337950</v>
      </c>
      <c r="M598" s="136">
        <f>ROUND(IF(L598=0,(IF(H598="",0,((IF(E598&lt;$L$4,IF(ABS(F598)&lt;$N$2,0,ROUND(((ABS(F598)-$N$2)*H598)/100,2)),IF(ABS(F598)&lt;$N$4,0,ROUND(((ABS(F598)-$N$4)*H598)/100,2))))))),0),2)</f>
        <v>0</v>
      </c>
      <c r="N598" s="136">
        <f>ROUND(IF(H598="",0,((IF(L598=0,(IF(E598&lt;$L$4,IF(ABS(F598)&gt;$N$2,ROUND(($N$2*H598/100),2),ABS(F598)*H598/100),IF(ABS(F598)&gt;$N$4,ROUND(($N$4*H598/100),2),ABS(F598)*H598/100))),0)))),2)</f>
        <v>0</v>
      </c>
      <c r="O598" s="137"/>
      <c r="P598" s="136"/>
      <c r="Q598" s="137"/>
    </row>
    <row r="599" spans="1:17" customHeight="1" ht="13.2">
      <c r="A599" s="143">
        <f>+'LIQ 1'!B599</f>
        <v/>
      </c>
      <c r="B599" s="143">
        <f>+'LIQ 1'!C599</f>
        <v>0</v>
      </c>
      <c r="C599" s="144">
        <f>+'LIQ 1'!D599</f>
        <v/>
      </c>
      <c r="D599" s="143">
        <f>+'LIQ 1'!E599</f>
        <v>0</v>
      </c>
      <c r="E599" s="143">
        <f>+'LIQ 1'!F599</f>
        <v/>
      </c>
      <c r="F599" s="2">
        <f>ABS(IF(G598="D",IF(D599="D",F598+C599,-F598+C599),IF(D599="D",F598-C599,F598+C599)))</f>
        <v>155000</v>
      </c>
      <c r="G599" s="121" t="b">
        <f>IF(G598="D",IF(D599="D",IF((F598+C599)&gt;0,"D","H"),IF(D599="H",IF((F598-C599)&gt;0,"D","H"))),IF(D599="D",IF((F598-C599)&gt;0,"H","D"),IF(D599="H",IF((F598-C599)&gt;0,"H","H"))))</f>
        <v>0</v>
      </c>
      <c r="H599" s="122">
        <f>+IF(IF(E600="",$A$6-E599,E600-E599)=0,"",IF(E600="",$A$6-E599,E600-E599))</f>
        <v>44089</v>
      </c>
      <c r="I599" s="173">
        <f>+IF(D599="H",IF(E599&gt;A599,A599,E599),IF(E599&lt;A599,A599,E599))</f>
        <v/>
      </c>
      <c r="J599" t="str">
        <f>IF(I599="","",G599)</f>
        <v/>
      </c>
      <c r="K599" s="124"/>
      <c r="L599" s="136">
        <f>IF(H599="",0,(IF(G599="D",0,(F599*H599)/100)))</f>
        <v>68337950</v>
      </c>
      <c r="M599" s="136">
        <f>ROUND(IF(L599=0,(IF(H599="",0,((IF(E599&lt;$L$4,IF(ABS(F599)&lt;$N$2,0,ROUND(((ABS(F599)-$N$2)*H599)/100,2)),IF(ABS(F599)&lt;$N$4,0,ROUND(((ABS(F599)-$N$4)*H599)/100,2))))))),0),2)</f>
        <v>0</v>
      </c>
      <c r="N599" s="136">
        <f>ROUND(IF(H599="",0,((IF(L599=0,(IF(E599&lt;$L$4,IF(ABS(F599)&gt;$N$2,ROUND(($N$2*H599/100),2),ABS(F599)*H599/100),IF(ABS(F599)&gt;$N$4,ROUND(($N$4*H599/100),2),ABS(F599)*H599/100))),0)))),2)</f>
        <v>0</v>
      </c>
      <c r="O599" s="137"/>
      <c r="P599" s="136"/>
      <c r="Q599" s="137"/>
    </row>
    <row r="600" spans="1:17" customHeight="1" ht="13.2">
      <c r="A600" s="143">
        <f>+'LIQ 1'!B600</f>
        <v/>
      </c>
      <c r="B600" s="143">
        <f>+'LIQ 1'!C600</f>
        <v>0</v>
      </c>
      <c r="C600" s="144">
        <f>+'LIQ 1'!D600</f>
        <v/>
      </c>
      <c r="D600" s="143">
        <f>+'LIQ 1'!E600</f>
        <v>0</v>
      </c>
      <c r="E600" s="143">
        <f>+'LIQ 1'!F600</f>
        <v/>
      </c>
      <c r="F600" s="2">
        <f>ABS(IF(G599="D",IF(D600="D",F599+C600,-F599+C600),IF(D600="D",F599-C600,F599+C600)))</f>
        <v>155000</v>
      </c>
      <c r="G600" s="121" t="b">
        <f>IF(G599="D",IF(D600="D",IF((F599+C600)&gt;0,"D","H"),IF(D600="H",IF((F599-C600)&gt;0,"D","H"))),IF(D600="D",IF((F599-C600)&gt;0,"H","D"),IF(D600="H",IF((F599-C600)&gt;0,"H","H"))))</f>
        <v>0</v>
      </c>
      <c r="H600" s="122">
        <f>+IF(IF(E601="",$A$6-E600,E601-E600)=0,"",IF(E601="",$A$6-E600,E601-E600))</f>
        <v>44089</v>
      </c>
      <c r="I600" s="173">
        <f>+IF(D600="H",IF(E600&gt;A600,A600,E600),IF(E600&lt;A600,A600,E600))</f>
        <v/>
      </c>
      <c r="J600" t="str">
        <f>IF(I600="","",G600)</f>
        <v/>
      </c>
      <c r="K600" s="124"/>
      <c r="L600" s="136">
        <f>IF(H600="",0,(IF(G600="D",0,(F600*H600)/100)))</f>
        <v>68337950</v>
      </c>
      <c r="M600" s="136">
        <f>ROUND(IF(L600=0,(IF(H600="",0,((IF(E600&lt;$L$4,IF(ABS(F600)&lt;$N$2,0,ROUND(((ABS(F600)-$N$2)*H600)/100,2)),IF(ABS(F600)&lt;$N$4,0,ROUND(((ABS(F600)-$N$4)*H600)/100,2))))))),0),2)</f>
        <v>0</v>
      </c>
      <c r="N600" s="136">
        <f>ROUND(IF(H600="",0,((IF(L600=0,(IF(E600&lt;$L$4,IF(ABS(F600)&gt;$N$2,ROUND(($N$2*H600/100),2),ABS(F600)*H600/100),IF(ABS(F600)&gt;$N$4,ROUND(($N$4*H600/100),2),ABS(F600)*H600/100))),0)))),2)</f>
        <v>0</v>
      </c>
      <c r="O600" s="137"/>
      <c r="P600" s="136"/>
      <c r="Q600" s="137"/>
    </row>
    <row r="601" spans="1:17" customHeight="1" ht="13.2">
      <c r="A601" s="143">
        <f>+'LIQ 1'!B601</f>
        <v/>
      </c>
      <c r="B601" s="143">
        <f>+'LIQ 1'!C601</f>
        <v>0</v>
      </c>
      <c r="C601" s="144">
        <f>+'LIQ 1'!D601</f>
        <v/>
      </c>
      <c r="D601" s="143">
        <f>+'LIQ 1'!E601</f>
        <v>0</v>
      </c>
      <c r="E601" s="143">
        <f>+'LIQ 1'!F601</f>
        <v/>
      </c>
      <c r="F601" s="2">
        <f>ABS(IF(G600="D",IF(D601="D",F600+C601,-F600+C601),IF(D601="D",F600-C601,F600+C601)))</f>
        <v>155000</v>
      </c>
      <c r="G601" s="121" t="b">
        <f>IF(G600="D",IF(D601="D",IF((F600+C601)&gt;0,"D","H"),IF(D601="H",IF((F600-C601)&gt;0,"D","H"))),IF(D601="D",IF((F600-C601)&gt;0,"H","D"),IF(D601="H",IF((F600-C601)&gt;0,"H","H"))))</f>
        <v>0</v>
      </c>
      <c r="H601" s="122">
        <f>+IF(IF(E602="",$A$6-E601,E602-E601)=0,"",IF(E602="",$A$6-E601,E602-E601))</f>
        <v>44089</v>
      </c>
      <c r="I601" s="173">
        <f>+IF(D601="H",IF(E601&gt;A601,A601,E601),IF(E601&lt;A601,A601,E601))</f>
        <v/>
      </c>
      <c r="J601" t="str">
        <f>IF(I601="","",G601)</f>
        <v/>
      </c>
      <c r="K601" s="124"/>
      <c r="L601" s="136">
        <f>IF(H601="",0,(IF(G601="D",0,(F601*H601)/100)))</f>
        <v>68337950</v>
      </c>
      <c r="M601" s="136">
        <f>ROUND(IF(L601=0,(IF(H601="",0,((IF(E601&lt;$L$4,IF(ABS(F601)&lt;$N$2,0,ROUND(((ABS(F601)-$N$2)*H601)/100,2)),IF(ABS(F601)&lt;$N$4,0,ROUND(((ABS(F601)-$N$4)*H601)/100,2))))))),0),2)</f>
        <v>0</v>
      </c>
      <c r="N601" s="136">
        <f>ROUND(IF(H601="",0,((IF(L601=0,(IF(E601&lt;$L$4,IF(ABS(F601)&gt;$N$2,ROUND(($N$2*H601/100),2),ABS(F601)*H601/100),IF(ABS(F601)&gt;$N$4,ROUND(($N$4*H601/100),2),ABS(F601)*H601/100))),0)))),2)</f>
        <v>0</v>
      </c>
      <c r="O601" s="137"/>
      <c r="P601" s="136"/>
      <c r="Q601" s="137"/>
    </row>
    <row r="602" spans="1:17" customHeight="1" ht="13.2">
      <c r="A602" s="143">
        <f>+'LIQ 1'!B602</f>
        <v/>
      </c>
      <c r="B602" s="143">
        <f>+'LIQ 1'!C602</f>
        <v>0</v>
      </c>
      <c r="C602" s="144">
        <f>+'LIQ 1'!D602</f>
        <v/>
      </c>
      <c r="D602" s="143">
        <f>+'LIQ 1'!E602</f>
        <v>0</v>
      </c>
      <c r="E602" s="143">
        <f>+'LIQ 1'!F602</f>
        <v/>
      </c>
      <c r="F602" s="2">
        <f>ABS(IF(G601="D",IF(D602="D",F601+C602,-F601+C602),IF(D602="D",F601-C602,F601+C602)))</f>
        <v>155000</v>
      </c>
      <c r="G602" s="121" t="b">
        <f>IF(G601="D",IF(D602="D",IF((F601+C602)&gt;0,"D","H"),IF(D602="H",IF((F601-C602)&gt;0,"D","H"))),IF(D602="D",IF((F601-C602)&gt;0,"H","D"),IF(D602="H",IF((F601-C602)&gt;0,"H","H"))))</f>
        <v>0</v>
      </c>
      <c r="H602" s="122">
        <f>+IF(IF(E603="",$A$6-E602,E603-E602)=0,"",IF(E603="",$A$6-E602,E603-E602))</f>
        <v>44089</v>
      </c>
      <c r="I602" s="173">
        <f>+IF(D602="H",IF(E602&gt;A602,A602,E602),IF(E602&lt;A602,A602,E602))</f>
        <v/>
      </c>
      <c r="J602" t="str">
        <f>IF(I602="","",G602)</f>
        <v/>
      </c>
      <c r="K602" s="124"/>
      <c r="L602" s="136">
        <f>IF(H602="",0,(IF(G602="D",0,(F602*H602)/100)))</f>
        <v>68337950</v>
      </c>
      <c r="M602" s="136">
        <f>ROUND(IF(L602=0,(IF(H602="",0,((IF(E602&lt;$L$4,IF(ABS(F602)&lt;$N$2,0,ROUND(((ABS(F602)-$N$2)*H602)/100,2)),IF(ABS(F602)&lt;$N$4,0,ROUND(((ABS(F602)-$N$4)*H602)/100,2))))))),0),2)</f>
        <v>0</v>
      </c>
      <c r="N602" s="136">
        <f>ROUND(IF(H602="",0,((IF(L602=0,(IF(E602&lt;$L$4,IF(ABS(F602)&gt;$N$2,ROUND(($N$2*H602/100),2),ABS(F602)*H602/100),IF(ABS(F602)&gt;$N$4,ROUND(($N$4*H602/100),2),ABS(F602)*H602/100))),0)))),2)</f>
        <v>0</v>
      </c>
      <c r="O602" s="137"/>
      <c r="P602" s="136"/>
      <c r="Q602" s="137"/>
    </row>
    <row r="603" spans="1:17" customHeight="1" ht="13.2">
      <c r="A603" s="143">
        <f>+'LIQ 1'!B603</f>
        <v/>
      </c>
      <c r="B603" s="143">
        <f>+'LIQ 1'!C603</f>
        <v>0</v>
      </c>
      <c r="C603" s="144">
        <f>+'LIQ 1'!D603</f>
        <v/>
      </c>
      <c r="D603" s="143">
        <f>+'LIQ 1'!E603</f>
        <v>0</v>
      </c>
      <c r="E603" s="143">
        <f>+'LIQ 1'!F603</f>
        <v/>
      </c>
      <c r="F603" s="2">
        <f>ABS(IF(G602="D",IF(D603="D",F602+C603,-F602+C603),IF(D603="D",F602-C603,F602+C603)))</f>
        <v>155000</v>
      </c>
      <c r="G603" s="121" t="b">
        <f>IF(G602="D",IF(D603="D",IF((F602+C603)&gt;0,"D","H"),IF(D603="H",IF((F602-C603)&gt;0,"D","H"))),IF(D603="D",IF((F602-C603)&gt;0,"H","D"),IF(D603="H",IF((F602-C603)&gt;0,"H","H"))))</f>
        <v>0</v>
      </c>
      <c r="H603" s="122">
        <f>+IF(IF(E604="",$A$6-E603,E604-E603)=0,"",IF(E604="",$A$6-E603,E604-E603))</f>
        <v>44089</v>
      </c>
      <c r="I603" s="173">
        <f>+IF(D603="H",IF(E603&gt;A603,A603,E603),IF(E603&lt;A603,A603,E603))</f>
        <v/>
      </c>
      <c r="J603" t="str">
        <f>IF(I603="","",G603)</f>
        <v/>
      </c>
      <c r="K603" s="124"/>
      <c r="L603" s="136">
        <f>IF(H603="",0,(IF(G603="D",0,(F603*H603)/100)))</f>
        <v>68337950</v>
      </c>
      <c r="M603" s="136">
        <f>ROUND(IF(L603=0,(IF(H603="",0,((IF(E603&lt;$L$4,IF(ABS(F603)&lt;$N$2,0,ROUND(((ABS(F603)-$N$2)*H603)/100,2)),IF(ABS(F603)&lt;$N$4,0,ROUND(((ABS(F603)-$N$4)*H603)/100,2))))))),0),2)</f>
        <v>0</v>
      </c>
      <c r="N603" s="136">
        <f>ROUND(IF(H603="",0,((IF(L603=0,(IF(E603&lt;$L$4,IF(ABS(F603)&gt;$N$2,ROUND(($N$2*H603/100),2),ABS(F603)*H603/100),IF(ABS(F603)&gt;$N$4,ROUND(($N$4*H603/100),2),ABS(F603)*H603/100))),0)))),2)</f>
        <v>0</v>
      </c>
      <c r="O603" s="137"/>
      <c r="P603" s="136"/>
      <c r="Q603" s="137"/>
    </row>
    <row r="604" spans="1:17" customHeight="1" ht="13.2">
      <c r="A604" s="143">
        <f>+'LIQ 1'!B604</f>
        <v/>
      </c>
      <c r="B604" s="143">
        <f>+'LIQ 1'!C604</f>
        <v>0</v>
      </c>
      <c r="C604" s="144">
        <f>+'LIQ 1'!D604</f>
        <v/>
      </c>
      <c r="D604" s="143">
        <f>+'LIQ 1'!E604</f>
        <v>0</v>
      </c>
      <c r="E604" s="143">
        <f>+'LIQ 1'!F604</f>
        <v/>
      </c>
      <c r="F604" s="2">
        <f>ABS(IF(G603="D",IF(D604="D",F603+C604,-F603+C604),IF(D604="D",F603-C604,F603+C604)))</f>
        <v>155000</v>
      </c>
      <c r="G604" s="121" t="b">
        <f>IF(G603="D",IF(D604="D",IF((F603+C604)&gt;0,"D","H"),IF(D604="H",IF((F603-C604)&gt;0,"D","H"))),IF(D604="D",IF((F603-C604)&gt;0,"H","D"),IF(D604="H",IF((F603-C604)&gt;0,"H","H"))))</f>
        <v>0</v>
      </c>
      <c r="H604" s="122">
        <f>+IF(IF(E605="",$A$6-E604,E605-E604)=0,"",IF(E605="",$A$6-E604,E605-E604))</f>
        <v>44089</v>
      </c>
      <c r="I604" s="173">
        <f>+IF(D604="H",IF(E604&gt;A604,A604,E604),IF(E604&lt;A604,A604,E604))</f>
        <v/>
      </c>
      <c r="J604" t="str">
        <f>IF(I604="","",G604)</f>
        <v/>
      </c>
      <c r="K604" s="124"/>
      <c r="L604" s="136">
        <f>IF(H604="",0,(IF(G604="D",0,(F604*H604)/100)))</f>
        <v>68337950</v>
      </c>
      <c r="M604" s="136">
        <f>ROUND(IF(L604=0,(IF(H604="",0,((IF(E604&lt;$L$4,IF(ABS(F604)&lt;$N$2,0,ROUND(((ABS(F604)-$N$2)*H604)/100,2)),IF(ABS(F604)&lt;$N$4,0,ROUND(((ABS(F604)-$N$4)*H604)/100,2))))))),0),2)</f>
        <v>0</v>
      </c>
      <c r="N604" s="136">
        <f>ROUND(IF(H604="",0,((IF(L604=0,(IF(E604&lt;$L$4,IF(ABS(F604)&gt;$N$2,ROUND(($N$2*H604/100),2),ABS(F604)*H604/100),IF(ABS(F604)&gt;$N$4,ROUND(($N$4*H604/100),2),ABS(F604)*H604/100))),0)))),2)</f>
        <v>0</v>
      </c>
      <c r="O604" s="137"/>
      <c r="P604" s="136"/>
      <c r="Q604" s="137"/>
    </row>
    <row r="605" spans="1:17" customHeight="1" ht="13.2">
      <c r="A605" s="143">
        <f>+'LIQ 1'!B605</f>
        <v/>
      </c>
      <c r="B605" s="143">
        <f>+'LIQ 1'!C605</f>
        <v>0</v>
      </c>
      <c r="C605" s="144">
        <f>+'LIQ 1'!D605</f>
        <v/>
      </c>
      <c r="D605" s="143">
        <f>+'LIQ 1'!E605</f>
        <v>0</v>
      </c>
      <c r="E605" s="143">
        <f>+'LIQ 1'!F605</f>
        <v/>
      </c>
      <c r="F605" s="2">
        <f>ABS(IF(G604="D",IF(D605="D",F604+C605,-F604+C605),IF(D605="D",F604-C605,F604+C605)))</f>
        <v>155000</v>
      </c>
      <c r="G605" s="121" t="b">
        <f>IF(G604="D",IF(D605="D",IF((F604+C605)&gt;0,"D","H"),IF(D605="H",IF((F604-C605)&gt;0,"D","H"))),IF(D605="D",IF((F604-C605)&gt;0,"H","D"),IF(D605="H",IF((F604-C605)&gt;0,"H","H"))))</f>
        <v>0</v>
      </c>
      <c r="H605" s="122">
        <f>+IF(IF(E606="",$A$6-E605,E606-E605)=0,"",IF(E606="",$A$6-E605,E606-E605))</f>
        <v>44089</v>
      </c>
      <c r="I605" s="173">
        <f>+IF(D605="H",IF(E605&gt;A605,A605,E605),IF(E605&lt;A605,A605,E605))</f>
        <v/>
      </c>
      <c r="J605" t="str">
        <f>IF(I605="","",G605)</f>
        <v/>
      </c>
      <c r="K605" s="124"/>
      <c r="L605" s="136">
        <f>IF(H605="",0,(IF(G605="D",0,(F605*H605)/100)))</f>
        <v>68337950</v>
      </c>
      <c r="M605" s="136">
        <f>ROUND(IF(L605=0,(IF(H605="",0,((IF(E605&lt;$L$4,IF(ABS(F605)&lt;$N$2,0,ROUND(((ABS(F605)-$N$2)*H605)/100,2)),IF(ABS(F605)&lt;$N$4,0,ROUND(((ABS(F605)-$N$4)*H605)/100,2))))))),0),2)</f>
        <v>0</v>
      </c>
      <c r="N605" s="136">
        <f>ROUND(IF(H605="",0,((IF(L605=0,(IF(E605&lt;$L$4,IF(ABS(F605)&gt;$N$2,ROUND(($N$2*H605/100),2),ABS(F605)*H605/100),IF(ABS(F605)&gt;$N$4,ROUND(($N$4*H605/100),2),ABS(F605)*H605/100))),0)))),2)</f>
        <v>0</v>
      </c>
      <c r="O605" s="137"/>
      <c r="P605" s="136"/>
      <c r="Q605" s="137"/>
    </row>
    <row r="606" spans="1:17" customHeight="1" ht="13.2">
      <c r="A606" s="143">
        <f>+'LIQ 1'!B606</f>
        <v/>
      </c>
      <c r="B606" s="143">
        <f>+'LIQ 1'!C606</f>
        <v>0</v>
      </c>
      <c r="C606" s="144">
        <f>+'LIQ 1'!D606</f>
        <v/>
      </c>
      <c r="D606" s="143">
        <f>+'LIQ 1'!E606</f>
        <v>0</v>
      </c>
      <c r="E606" s="143">
        <f>+'LIQ 1'!F606</f>
        <v/>
      </c>
      <c r="F606" s="2">
        <f>ABS(IF(G605="D",IF(D606="D",F605+C606,-F605+C606),IF(D606="D",F605-C606,F605+C606)))</f>
        <v>155000</v>
      </c>
      <c r="G606" s="121" t="b">
        <f>IF(G605="D",IF(D606="D",IF((F605+C606)&gt;0,"D","H"),IF(D606="H",IF((F605-C606)&gt;0,"D","H"))),IF(D606="D",IF((F605-C606)&gt;0,"H","D"),IF(D606="H",IF((F605-C606)&gt;0,"H","H"))))</f>
        <v>0</v>
      </c>
      <c r="H606" s="122">
        <f>+IF(IF(E607="",$A$6-E606,E607-E606)=0,"",IF(E607="",$A$6-E606,E607-E606))</f>
        <v>44089</v>
      </c>
      <c r="I606" s="173">
        <f>+IF(D606="H",IF(E606&gt;A606,A606,E606),IF(E606&lt;A606,A606,E606))</f>
        <v/>
      </c>
      <c r="J606" t="str">
        <f>IF(I606="","",G606)</f>
        <v/>
      </c>
      <c r="K606" s="124"/>
      <c r="L606" s="136">
        <f>IF(H606="",0,(IF(G606="D",0,(F606*H606)/100)))</f>
        <v>68337950</v>
      </c>
      <c r="M606" s="136">
        <f>ROUND(IF(L606=0,(IF(H606="",0,((IF(E606&lt;$L$4,IF(ABS(F606)&lt;$N$2,0,ROUND(((ABS(F606)-$N$2)*H606)/100,2)),IF(ABS(F606)&lt;$N$4,0,ROUND(((ABS(F606)-$N$4)*H606)/100,2))))))),0),2)</f>
        <v>0</v>
      </c>
      <c r="N606" s="136">
        <f>ROUND(IF(H606="",0,((IF(L606=0,(IF(E606&lt;$L$4,IF(ABS(F606)&gt;$N$2,ROUND(($N$2*H606/100),2),ABS(F606)*H606/100),IF(ABS(F606)&gt;$N$4,ROUND(($N$4*H606/100),2),ABS(F606)*H606/100))),0)))),2)</f>
        <v>0</v>
      </c>
      <c r="O606" s="137"/>
      <c r="P606" s="136"/>
      <c r="Q606" s="137"/>
    </row>
    <row r="607" spans="1:17" customHeight="1" ht="13.2">
      <c r="A607" s="143">
        <f>+'LIQ 1'!B607</f>
        <v/>
      </c>
      <c r="B607" s="143">
        <f>+'LIQ 1'!C607</f>
        <v>0</v>
      </c>
      <c r="C607" s="144">
        <f>+'LIQ 1'!D607</f>
        <v/>
      </c>
      <c r="D607" s="143">
        <f>+'LIQ 1'!E607</f>
        <v>0</v>
      </c>
      <c r="E607" s="143">
        <f>+'LIQ 1'!F607</f>
        <v/>
      </c>
      <c r="F607" s="2">
        <f>ABS(IF(G606="D",IF(D607="D",F606+C607,-F606+C607),IF(D607="D",F606-C607,F606+C607)))</f>
        <v>155000</v>
      </c>
      <c r="G607" s="121" t="b">
        <f>IF(G606="D",IF(D607="D",IF((F606+C607)&gt;0,"D","H"),IF(D607="H",IF((F606-C607)&gt;0,"D","H"))),IF(D607="D",IF((F606-C607)&gt;0,"H","D"),IF(D607="H",IF((F606-C607)&gt;0,"H","H"))))</f>
        <v>0</v>
      </c>
      <c r="H607" s="122">
        <f>+IF(IF(E608="",$A$6-E607,E608-E607)=0,"",IF(E608="",$A$6-E607,E608-E607))</f>
        <v>44089</v>
      </c>
      <c r="I607" s="173">
        <f>+IF(D607="H",IF(E607&gt;A607,A607,E607),IF(E607&lt;A607,A607,E607))</f>
        <v/>
      </c>
      <c r="J607" t="str">
        <f>IF(I607="","",G607)</f>
        <v/>
      </c>
      <c r="K607" s="124"/>
      <c r="L607" s="136">
        <f>IF(H607="",0,(IF(G607="D",0,(F607*H607)/100)))</f>
        <v>68337950</v>
      </c>
      <c r="M607" s="136">
        <f>ROUND(IF(L607=0,(IF(H607="",0,((IF(E607&lt;$L$4,IF(ABS(F607)&lt;$N$2,0,ROUND(((ABS(F607)-$N$2)*H607)/100,2)),IF(ABS(F607)&lt;$N$4,0,ROUND(((ABS(F607)-$N$4)*H607)/100,2))))))),0),2)</f>
        <v>0</v>
      </c>
      <c r="N607" s="136">
        <f>ROUND(IF(H607="",0,((IF(L607=0,(IF(E607&lt;$L$4,IF(ABS(F607)&gt;$N$2,ROUND(($N$2*H607/100),2),ABS(F607)*H607/100),IF(ABS(F607)&gt;$N$4,ROUND(($N$4*H607/100),2),ABS(F607)*H607/100))),0)))),2)</f>
        <v>0</v>
      </c>
      <c r="O607" s="137"/>
      <c r="P607" s="136"/>
      <c r="Q607" s="137"/>
    </row>
    <row r="608" spans="1:17" customHeight="1" ht="13.2">
      <c r="A608" s="143">
        <f>+'LIQ 1'!B608</f>
        <v/>
      </c>
      <c r="B608" s="143">
        <f>+'LIQ 1'!C608</f>
        <v>0</v>
      </c>
      <c r="C608" s="144">
        <f>+'LIQ 1'!D608</f>
        <v/>
      </c>
      <c r="D608" s="143">
        <f>+'LIQ 1'!E608</f>
        <v>0</v>
      </c>
      <c r="E608" s="143">
        <f>+'LIQ 1'!F608</f>
        <v/>
      </c>
      <c r="F608" s="2">
        <f>ABS(IF(G607="D",IF(D608="D",F607+C608,-F607+C608),IF(D608="D",F607-C608,F607+C608)))</f>
        <v>155000</v>
      </c>
      <c r="G608" s="121" t="b">
        <f>IF(G607="D",IF(D608="D",IF((F607+C608)&gt;0,"D","H"),IF(D608="H",IF((F607-C608)&gt;0,"D","H"))),IF(D608="D",IF((F607-C608)&gt;0,"H","D"),IF(D608="H",IF((F607-C608)&gt;0,"H","H"))))</f>
        <v>0</v>
      </c>
      <c r="H608" s="122">
        <f>+IF(IF(E609="",$A$6-E608,E609-E608)=0,"",IF(E609="",$A$6-E608,E609-E608))</f>
        <v>44089</v>
      </c>
      <c r="I608" s="173">
        <f>+IF(D608="H",IF(E608&gt;A608,A608,E608),IF(E608&lt;A608,A608,E608))</f>
        <v/>
      </c>
      <c r="J608" t="str">
        <f>IF(I608="","",G608)</f>
        <v/>
      </c>
      <c r="K608" s="124"/>
      <c r="L608" s="136">
        <f>IF(H608="",0,(IF(G608="D",0,(F608*H608)/100)))</f>
        <v>68337950</v>
      </c>
      <c r="M608" s="136">
        <f>ROUND(IF(L608=0,(IF(H608="",0,((IF(E608&lt;$L$4,IF(ABS(F608)&lt;$N$2,0,ROUND(((ABS(F608)-$N$2)*H608)/100,2)),IF(ABS(F608)&lt;$N$4,0,ROUND(((ABS(F608)-$N$4)*H608)/100,2))))))),0),2)</f>
        <v>0</v>
      </c>
      <c r="N608" s="136">
        <f>ROUND(IF(H608="",0,((IF(L608=0,(IF(E608&lt;$L$4,IF(ABS(F608)&gt;$N$2,ROUND(($N$2*H608/100),2),ABS(F608)*H608/100),IF(ABS(F608)&gt;$N$4,ROUND(($N$4*H608/100),2),ABS(F608)*H608/100))),0)))),2)</f>
        <v>0</v>
      </c>
      <c r="O608" s="137"/>
      <c r="P608" s="136"/>
      <c r="Q608" s="137"/>
    </row>
    <row r="609" spans="1:17" customHeight="1" ht="13.2">
      <c r="A609" s="143">
        <f>+'LIQ 1'!B609</f>
        <v/>
      </c>
      <c r="B609" s="143">
        <f>+'LIQ 1'!C609</f>
        <v>0</v>
      </c>
      <c r="C609" s="144">
        <f>+'LIQ 1'!D609</f>
        <v/>
      </c>
      <c r="D609" s="143">
        <f>+'LIQ 1'!E609</f>
        <v>0</v>
      </c>
      <c r="E609" s="143">
        <f>+'LIQ 1'!F609</f>
        <v/>
      </c>
      <c r="F609" s="2">
        <f>ABS(IF(G608="D",IF(D609="D",F608+C609,-F608+C609),IF(D609="D",F608-C609,F608+C609)))</f>
        <v>155000</v>
      </c>
      <c r="G609" s="121" t="b">
        <f>IF(G608="D",IF(D609="D",IF((F608+C609)&gt;0,"D","H"),IF(D609="H",IF((F608-C609)&gt;0,"D","H"))),IF(D609="D",IF((F608-C609)&gt;0,"H","D"),IF(D609="H",IF((F608-C609)&gt;0,"H","H"))))</f>
        <v>0</v>
      </c>
      <c r="H609" s="122">
        <f>+IF(IF(E610="",$A$6-E609,E610-E609)=0,"",IF(E610="",$A$6-E609,E610-E609))</f>
        <v>44089</v>
      </c>
      <c r="I609" s="173">
        <f>+IF(D609="H",IF(E609&gt;A609,A609,E609),IF(E609&lt;A609,A609,E609))</f>
        <v/>
      </c>
      <c r="J609" t="str">
        <f>IF(I609="","",G609)</f>
        <v/>
      </c>
      <c r="K609" s="124"/>
      <c r="L609" s="136">
        <f>IF(H609="",0,(IF(G609="D",0,(F609*H609)/100)))</f>
        <v>68337950</v>
      </c>
      <c r="M609" s="136">
        <f>ROUND(IF(L609=0,(IF(H609="",0,((IF(E609&lt;$L$4,IF(ABS(F609)&lt;$N$2,0,ROUND(((ABS(F609)-$N$2)*H609)/100,2)),IF(ABS(F609)&lt;$N$4,0,ROUND(((ABS(F609)-$N$4)*H609)/100,2))))))),0),2)</f>
        <v>0</v>
      </c>
      <c r="N609" s="136">
        <f>ROUND(IF(H609="",0,((IF(L609=0,(IF(E609&lt;$L$4,IF(ABS(F609)&gt;$N$2,ROUND(($N$2*H609/100),2),ABS(F609)*H609/100),IF(ABS(F609)&gt;$N$4,ROUND(($N$4*H609/100),2),ABS(F609)*H609/100))),0)))),2)</f>
        <v>0</v>
      </c>
      <c r="O609" s="137"/>
      <c r="P609" s="136"/>
      <c r="Q609" s="137"/>
    </row>
    <row r="610" spans="1:17" customHeight="1" ht="13.2">
      <c r="A610" s="143">
        <f>+'LIQ 1'!B610</f>
        <v/>
      </c>
      <c r="B610" s="143">
        <f>+'LIQ 1'!C610</f>
        <v>0</v>
      </c>
      <c r="C610" s="144">
        <f>+'LIQ 1'!D610</f>
        <v/>
      </c>
      <c r="D610" s="143">
        <f>+'LIQ 1'!E610</f>
        <v>0</v>
      </c>
      <c r="E610" s="143">
        <f>+'LIQ 1'!F610</f>
        <v/>
      </c>
      <c r="F610" s="2">
        <f>ABS(IF(G609="D",IF(D610="D",F609+C610,-F609+C610),IF(D610="D",F609-C610,F609+C610)))</f>
        <v>155000</v>
      </c>
      <c r="G610" s="121" t="b">
        <f>IF(G609="D",IF(D610="D",IF((F609+C610)&gt;0,"D","H"),IF(D610="H",IF((F609-C610)&gt;0,"D","H"))),IF(D610="D",IF((F609-C610)&gt;0,"H","D"),IF(D610="H",IF((F609-C610)&gt;0,"H","H"))))</f>
        <v>0</v>
      </c>
      <c r="H610" s="122">
        <f>+IF(IF(E611="",$A$6-E610,E611-E610)=0,"",IF(E611="",$A$6-E610,E611-E610))</f>
        <v>44089</v>
      </c>
      <c r="I610" s="173">
        <f>+IF(D610="H",IF(E610&gt;A610,A610,E610),IF(E610&lt;A610,A610,E610))</f>
        <v/>
      </c>
      <c r="J610" t="str">
        <f>IF(I610="","",G610)</f>
        <v/>
      </c>
      <c r="K610" s="124"/>
      <c r="L610" s="136">
        <f>IF(H610="",0,(IF(G610="D",0,(F610*H610)/100)))</f>
        <v>68337950</v>
      </c>
      <c r="M610" s="136">
        <f>ROUND(IF(L610=0,(IF(H610="",0,((IF(E610&lt;$L$4,IF(ABS(F610)&lt;$N$2,0,ROUND(((ABS(F610)-$N$2)*H610)/100,2)),IF(ABS(F610)&lt;$N$4,0,ROUND(((ABS(F610)-$N$4)*H610)/100,2))))))),0),2)</f>
        <v>0</v>
      </c>
      <c r="N610" s="136">
        <f>ROUND(IF(H610="",0,((IF(L610=0,(IF(E610&lt;$L$4,IF(ABS(F610)&gt;$N$2,ROUND(($N$2*H610/100),2),ABS(F610)*H610/100),IF(ABS(F610)&gt;$N$4,ROUND(($N$4*H610/100),2),ABS(F610)*H610/100))),0)))),2)</f>
        <v>0</v>
      </c>
      <c r="O610" s="137"/>
      <c r="P610" s="136"/>
      <c r="Q610" s="137"/>
    </row>
    <row r="611" spans="1:17" customHeight="1" ht="13.2">
      <c r="A611" s="143">
        <f>+'LIQ 1'!B611</f>
        <v/>
      </c>
      <c r="B611" s="143">
        <f>+'LIQ 1'!C611</f>
        <v>0</v>
      </c>
      <c r="C611" s="144">
        <f>+'LIQ 1'!D611</f>
        <v/>
      </c>
      <c r="D611" s="143">
        <f>+'LIQ 1'!E611</f>
        <v>0</v>
      </c>
      <c r="E611" s="143">
        <f>+'LIQ 1'!F611</f>
        <v/>
      </c>
      <c r="F611" s="2">
        <f>ABS(IF(G610="D",IF(D611="D",F610+C611,-F610+C611),IF(D611="D",F610-C611,F610+C611)))</f>
        <v>155000</v>
      </c>
      <c r="G611" s="121" t="b">
        <f>IF(G610="D",IF(D611="D",IF((F610+C611)&gt;0,"D","H"),IF(D611="H",IF((F610-C611)&gt;0,"D","H"))),IF(D611="D",IF((F610-C611)&gt;0,"H","D"),IF(D611="H",IF((F610-C611)&gt;0,"H","H"))))</f>
        <v>0</v>
      </c>
      <c r="H611" s="122">
        <f>+IF(IF(E612="",$A$6-E611,E612-E611)=0,"",IF(E612="",$A$6-E611,E612-E611))</f>
        <v>44089</v>
      </c>
      <c r="I611" s="173">
        <f>+IF(D611="H",IF(E611&gt;A611,A611,E611),IF(E611&lt;A611,A611,E611))</f>
        <v/>
      </c>
      <c r="J611" t="str">
        <f>IF(I611="","",G611)</f>
        <v/>
      </c>
      <c r="K611" s="124"/>
      <c r="L611" s="136">
        <f>IF(H611="",0,(IF(G611="D",0,(F611*H611)/100)))</f>
        <v>68337950</v>
      </c>
      <c r="M611" s="136">
        <f>ROUND(IF(L611=0,(IF(H611="",0,((IF(E611&lt;$L$4,IF(ABS(F611)&lt;$N$2,0,ROUND(((ABS(F611)-$N$2)*H611)/100,2)),IF(ABS(F611)&lt;$N$4,0,ROUND(((ABS(F611)-$N$4)*H611)/100,2))))))),0),2)</f>
        <v>0</v>
      </c>
      <c r="N611" s="136">
        <f>ROUND(IF(H611="",0,((IF(L611=0,(IF(E611&lt;$L$4,IF(ABS(F611)&gt;$N$2,ROUND(($N$2*H611/100),2),ABS(F611)*H611/100),IF(ABS(F611)&gt;$N$4,ROUND(($N$4*H611/100),2),ABS(F611)*H611/100))),0)))),2)</f>
        <v>0</v>
      </c>
      <c r="O611" s="137"/>
      <c r="P611" s="136"/>
      <c r="Q611" s="137"/>
    </row>
    <row r="612" spans="1:17" customHeight="1" ht="13.2">
      <c r="A612" s="143">
        <f>+'LIQ 1'!B612</f>
        <v/>
      </c>
      <c r="B612" s="143">
        <f>+'LIQ 1'!C612</f>
        <v>0</v>
      </c>
      <c r="C612" s="144">
        <f>+'LIQ 1'!D612</f>
        <v/>
      </c>
      <c r="D612" s="143">
        <f>+'LIQ 1'!E612</f>
        <v>0</v>
      </c>
      <c r="E612" s="143">
        <f>+'LIQ 1'!F612</f>
        <v/>
      </c>
      <c r="F612" s="2">
        <f>ABS(IF(G611="D",IF(D612="D",F611+C612,-F611+C612),IF(D612="D",F611-C612,F611+C612)))</f>
        <v>155000</v>
      </c>
      <c r="G612" s="121" t="b">
        <f>IF(G611="D",IF(D612="D",IF((F611+C612)&gt;0,"D","H"),IF(D612="H",IF((F611-C612)&gt;0,"D","H"))),IF(D612="D",IF((F611-C612)&gt;0,"H","D"),IF(D612="H",IF((F611-C612)&gt;0,"H","H"))))</f>
        <v>0</v>
      </c>
      <c r="H612" s="122">
        <f>+IF(IF(E613="",$A$6-E612,E613-E612)=0,"",IF(E613="",$A$6-E612,E613-E612))</f>
        <v>44089</v>
      </c>
      <c r="I612" s="173">
        <f>+IF(D612="H",IF(E612&gt;A612,A612,E612),IF(E612&lt;A612,A612,E612))</f>
        <v/>
      </c>
      <c r="J612" t="str">
        <f>IF(I612="","",G612)</f>
        <v/>
      </c>
      <c r="K612" s="124"/>
      <c r="L612" s="136">
        <f>IF(H612="",0,(IF(G612="D",0,(F612*H612)/100)))</f>
        <v>68337950</v>
      </c>
      <c r="M612" s="136">
        <f>ROUND(IF(L612=0,(IF(H612="",0,((IF(E612&lt;$L$4,IF(ABS(F612)&lt;$N$2,0,ROUND(((ABS(F612)-$N$2)*H612)/100,2)),IF(ABS(F612)&lt;$N$4,0,ROUND(((ABS(F612)-$N$4)*H612)/100,2))))))),0),2)</f>
        <v>0</v>
      </c>
      <c r="N612" s="136">
        <f>ROUND(IF(H612="",0,((IF(L612=0,(IF(E612&lt;$L$4,IF(ABS(F612)&gt;$N$2,ROUND(($N$2*H612/100),2),ABS(F612)*H612/100),IF(ABS(F612)&gt;$N$4,ROUND(($N$4*H612/100),2),ABS(F612)*H612/100))),0)))),2)</f>
        <v>0</v>
      </c>
      <c r="O612" s="137"/>
      <c r="P612" s="136"/>
      <c r="Q612" s="137"/>
    </row>
    <row r="613" spans="1:17" customHeight="1" ht="13.2">
      <c r="A613" s="143">
        <f>+'LIQ 1'!B613</f>
        <v/>
      </c>
      <c r="B613" s="143">
        <f>+'LIQ 1'!C613</f>
        <v>0</v>
      </c>
      <c r="C613" s="144">
        <f>+'LIQ 1'!D613</f>
        <v/>
      </c>
      <c r="D613" s="143">
        <f>+'LIQ 1'!E613</f>
        <v>0</v>
      </c>
      <c r="E613" s="143">
        <f>+'LIQ 1'!F613</f>
        <v/>
      </c>
      <c r="F613" s="2">
        <f>ABS(IF(G612="D",IF(D613="D",F612+C613,-F612+C613),IF(D613="D",F612-C613,F612+C613)))</f>
        <v>155000</v>
      </c>
      <c r="G613" s="121" t="b">
        <f>IF(G612="D",IF(D613="D",IF((F612+C613)&gt;0,"D","H"),IF(D613="H",IF((F612-C613)&gt;0,"D","H"))),IF(D613="D",IF((F612-C613)&gt;0,"H","D"),IF(D613="H",IF((F612-C613)&gt;0,"H","H"))))</f>
        <v>0</v>
      </c>
      <c r="H613" s="122">
        <f>+IF(IF(E614="",$A$6-E613,E614-E613)=0,"",IF(E614="",$A$6-E613,E614-E613))</f>
        <v>44089</v>
      </c>
      <c r="I613" s="173">
        <f>+IF(D613="H",IF(E613&gt;A613,A613,E613),IF(E613&lt;A613,A613,E613))</f>
        <v/>
      </c>
      <c r="J613" t="str">
        <f>IF(I613="","",G613)</f>
        <v/>
      </c>
      <c r="K613" s="124"/>
      <c r="L613" s="136">
        <f>IF(H613="",0,(IF(G613="D",0,(F613*H613)/100)))</f>
        <v>68337950</v>
      </c>
      <c r="M613" s="136">
        <f>ROUND(IF(L613=0,(IF(H613="",0,((IF(E613&lt;$L$4,IF(ABS(F613)&lt;$N$2,0,ROUND(((ABS(F613)-$N$2)*H613)/100,2)),IF(ABS(F613)&lt;$N$4,0,ROUND(((ABS(F613)-$N$4)*H613)/100,2))))))),0),2)</f>
        <v>0</v>
      </c>
      <c r="N613" s="136">
        <f>ROUND(IF(H613="",0,((IF(L613=0,(IF(E613&lt;$L$4,IF(ABS(F613)&gt;$N$2,ROUND(($N$2*H613/100),2),ABS(F613)*H613/100),IF(ABS(F613)&gt;$N$4,ROUND(($N$4*H613/100),2),ABS(F613)*H613/100))),0)))),2)</f>
        <v>0</v>
      </c>
      <c r="O613" s="137"/>
      <c r="P613" s="136"/>
      <c r="Q613" s="137"/>
    </row>
    <row r="614" spans="1:17" customHeight="1" ht="13.2">
      <c r="A614" s="143">
        <f>+'LIQ 1'!B614</f>
        <v/>
      </c>
      <c r="B614" s="143">
        <f>+'LIQ 1'!C614</f>
        <v>0</v>
      </c>
      <c r="C614" s="144">
        <f>+'LIQ 1'!D614</f>
        <v/>
      </c>
      <c r="D614" s="143">
        <f>+'LIQ 1'!E614</f>
        <v>0</v>
      </c>
      <c r="E614" s="143">
        <f>+'LIQ 1'!F614</f>
        <v/>
      </c>
      <c r="F614" s="2">
        <f>ABS(IF(G613="D",IF(D614="D",F613+C614,-F613+C614),IF(D614="D",F613-C614,F613+C614)))</f>
        <v>155000</v>
      </c>
      <c r="G614" s="121" t="b">
        <f>IF(G613="D",IF(D614="D",IF((F613+C614)&gt;0,"D","H"),IF(D614="H",IF((F613-C614)&gt;0,"D","H"))),IF(D614="D",IF((F613-C614)&gt;0,"H","D"),IF(D614="H",IF((F613-C614)&gt;0,"H","H"))))</f>
        <v>0</v>
      </c>
      <c r="H614" s="122">
        <f>+IF(IF(E615="",$A$6-E614,E615-E614)=0,"",IF(E615="",$A$6-E614,E615-E614))</f>
        <v>44089</v>
      </c>
      <c r="I614" s="173">
        <f>+IF(D614="H",IF(E614&gt;A614,A614,E614),IF(E614&lt;A614,A614,E614))</f>
        <v/>
      </c>
      <c r="J614" t="str">
        <f>IF(I614="","",G614)</f>
        <v/>
      </c>
      <c r="K614" s="124"/>
      <c r="L614" s="136">
        <f>IF(H614="",0,(IF(G614="D",0,(F614*H614)/100)))</f>
        <v>68337950</v>
      </c>
      <c r="M614" s="136">
        <f>ROUND(IF(L614=0,(IF(H614="",0,((IF(E614&lt;$L$4,IF(ABS(F614)&lt;$N$2,0,ROUND(((ABS(F614)-$N$2)*H614)/100,2)),IF(ABS(F614)&lt;$N$4,0,ROUND(((ABS(F614)-$N$4)*H614)/100,2))))))),0),2)</f>
        <v>0</v>
      </c>
      <c r="N614" s="136">
        <f>ROUND(IF(H614="",0,((IF(L614=0,(IF(E614&lt;$L$4,IF(ABS(F614)&gt;$N$2,ROUND(($N$2*H614/100),2),ABS(F614)*H614/100),IF(ABS(F614)&gt;$N$4,ROUND(($N$4*H614/100),2),ABS(F614)*H614/100))),0)))),2)</f>
        <v>0</v>
      </c>
      <c r="O614" s="137"/>
      <c r="P614" s="136"/>
      <c r="Q614" s="137"/>
    </row>
    <row r="615" spans="1:17" customHeight="1" ht="13.2">
      <c r="A615" s="143">
        <f>+'LIQ 1'!B615</f>
        <v/>
      </c>
      <c r="B615" s="143">
        <f>+'LIQ 1'!C615</f>
        <v>0</v>
      </c>
      <c r="C615" s="144">
        <f>+'LIQ 1'!D615</f>
        <v/>
      </c>
      <c r="D615" s="143">
        <f>+'LIQ 1'!E615</f>
        <v>0</v>
      </c>
      <c r="E615" s="143">
        <f>+'LIQ 1'!F615</f>
        <v/>
      </c>
      <c r="F615" s="2">
        <f>ABS(IF(G614="D",IF(D615="D",F614+C615,-F614+C615),IF(D615="D",F614-C615,F614+C615)))</f>
        <v>155000</v>
      </c>
      <c r="G615" s="121" t="b">
        <f>IF(G614="D",IF(D615="D",IF((F614+C615)&gt;0,"D","H"),IF(D615="H",IF((F614-C615)&gt;0,"D","H"))),IF(D615="D",IF((F614-C615)&gt;0,"H","D"),IF(D615="H",IF((F614-C615)&gt;0,"H","H"))))</f>
        <v>0</v>
      </c>
      <c r="H615" s="122">
        <f>+IF(IF(E616="",$A$6-E615,E616-E615)=0,"",IF(E616="",$A$6-E615,E616-E615))</f>
        <v>44089</v>
      </c>
      <c r="I615" s="173">
        <f>+IF(D615="H",IF(E615&gt;A615,A615,E615),IF(E615&lt;A615,A615,E615))</f>
        <v/>
      </c>
      <c r="J615" t="str">
        <f>IF(I615="","",G615)</f>
        <v/>
      </c>
      <c r="K615" s="124"/>
      <c r="L615" s="136">
        <f>IF(H615="",0,(IF(G615="D",0,(F615*H615)/100)))</f>
        <v>68337950</v>
      </c>
      <c r="M615" s="136">
        <f>ROUND(IF(L615=0,(IF(H615="",0,((IF(E615&lt;$L$4,IF(ABS(F615)&lt;$N$2,0,ROUND(((ABS(F615)-$N$2)*H615)/100,2)),IF(ABS(F615)&lt;$N$4,0,ROUND(((ABS(F615)-$N$4)*H615)/100,2))))))),0),2)</f>
        <v>0</v>
      </c>
      <c r="N615" s="136">
        <f>ROUND(IF(H615="",0,((IF(L615=0,(IF(E615&lt;$L$4,IF(ABS(F615)&gt;$N$2,ROUND(($N$2*H615/100),2),ABS(F615)*H615/100),IF(ABS(F615)&gt;$N$4,ROUND(($N$4*H615/100),2),ABS(F615)*H615/100))),0)))),2)</f>
        <v>0</v>
      </c>
      <c r="O615" s="137"/>
      <c r="P615" s="136"/>
      <c r="Q615" s="137"/>
    </row>
    <row r="616" spans="1:17" customHeight="1" ht="13.2">
      <c r="A616" s="143">
        <f>+'LIQ 1'!B616</f>
        <v/>
      </c>
      <c r="B616" s="143">
        <f>+'LIQ 1'!C616</f>
        <v>0</v>
      </c>
      <c r="C616" s="144">
        <f>+'LIQ 1'!D616</f>
        <v/>
      </c>
      <c r="D616" s="143">
        <f>+'LIQ 1'!E616</f>
        <v>0</v>
      </c>
      <c r="E616" s="143">
        <f>+'LIQ 1'!F616</f>
        <v/>
      </c>
      <c r="F616" s="2">
        <f>ABS(IF(G615="D",IF(D616="D",F615+C616,-F615+C616),IF(D616="D",F615-C616,F615+C616)))</f>
        <v>155000</v>
      </c>
      <c r="G616" s="121" t="b">
        <f>IF(G615="D",IF(D616="D",IF((F615+C616)&gt;0,"D","H"),IF(D616="H",IF((F615-C616)&gt;0,"D","H"))),IF(D616="D",IF((F615-C616)&gt;0,"H","D"),IF(D616="H",IF((F615-C616)&gt;0,"H","H"))))</f>
        <v>0</v>
      </c>
      <c r="H616" s="122">
        <f>+IF(IF(E617="",$A$6-E616,E617-E616)=0,"",IF(E617="",$A$6-E616,E617-E616))</f>
        <v>44089</v>
      </c>
      <c r="I616" s="173">
        <f>+IF(D616="H",IF(E616&gt;A616,A616,E616),IF(E616&lt;A616,A616,E616))</f>
        <v/>
      </c>
      <c r="J616" t="str">
        <f>IF(I616="","",G616)</f>
        <v/>
      </c>
      <c r="K616" s="124"/>
      <c r="L616" s="136">
        <f>IF(H616="",0,(IF(G616="D",0,(F616*H616)/100)))</f>
        <v>68337950</v>
      </c>
      <c r="M616" s="136">
        <f>ROUND(IF(L616=0,(IF(H616="",0,((IF(E616&lt;$L$4,IF(ABS(F616)&lt;$N$2,0,ROUND(((ABS(F616)-$N$2)*H616)/100,2)),IF(ABS(F616)&lt;$N$4,0,ROUND(((ABS(F616)-$N$4)*H616)/100,2))))))),0),2)</f>
        <v>0</v>
      </c>
      <c r="N616" s="136">
        <f>ROUND(IF(H616="",0,((IF(L616=0,(IF(E616&lt;$L$4,IF(ABS(F616)&gt;$N$2,ROUND(($N$2*H616/100),2),ABS(F616)*H616/100),IF(ABS(F616)&gt;$N$4,ROUND(($N$4*H616/100),2),ABS(F616)*H616/100))),0)))),2)</f>
        <v>0</v>
      </c>
      <c r="O616" s="137"/>
      <c r="P616" s="136"/>
      <c r="Q616" s="137"/>
    </row>
    <row r="617" spans="1:17" customHeight="1" ht="13.2">
      <c r="A617" s="143">
        <f>+'LIQ 1'!B617</f>
        <v/>
      </c>
      <c r="B617" s="143">
        <f>+'LIQ 1'!C617</f>
        <v>0</v>
      </c>
      <c r="C617" s="144">
        <f>+'LIQ 1'!D617</f>
        <v/>
      </c>
      <c r="D617" s="143">
        <f>+'LIQ 1'!E617</f>
        <v>0</v>
      </c>
      <c r="E617" s="143">
        <f>+'LIQ 1'!F617</f>
        <v/>
      </c>
      <c r="F617" s="2">
        <f>ABS(IF(G616="D",IF(D617="D",F616+C617,-F616+C617),IF(D617="D",F616-C617,F616+C617)))</f>
        <v>155000</v>
      </c>
      <c r="G617" s="121" t="b">
        <f>IF(G616="D",IF(D617="D",IF((F616+C617)&gt;0,"D","H"),IF(D617="H",IF((F616-C617)&gt;0,"D","H"))),IF(D617="D",IF((F616-C617)&gt;0,"H","D"),IF(D617="H",IF((F616-C617)&gt;0,"H","H"))))</f>
        <v>0</v>
      </c>
      <c r="H617" s="122">
        <f>+IF(IF(E618="",$A$6-E617,E618-E617)=0,"",IF(E618="",$A$6-E617,E618-E617))</f>
        <v>44089</v>
      </c>
      <c r="I617" s="173">
        <f>+IF(D617="H",IF(E617&gt;A617,A617,E617),IF(E617&lt;A617,A617,E617))</f>
        <v/>
      </c>
      <c r="J617" t="str">
        <f>IF(I617="","",G617)</f>
        <v/>
      </c>
      <c r="K617" s="124"/>
      <c r="L617" s="136">
        <f>IF(H617="",0,(IF(G617="D",0,(F617*H617)/100)))</f>
        <v>68337950</v>
      </c>
      <c r="M617" s="136">
        <f>ROUND(IF(L617=0,(IF(H617="",0,((IF(E617&lt;$L$4,IF(ABS(F617)&lt;$N$2,0,ROUND(((ABS(F617)-$N$2)*H617)/100,2)),IF(ABS(F617)&lt;$N$4,0,ROUND(((ABS(F617)-$N$4)*H617)/100,2))))))),0),2)</f>
        <v>0</v>
      </c>
      <c r="N617" s="136">
        <f>ROUND(IF(H617="",0,((IF(L617=0,(IF(E617&lt;$L$4,IF(ABS(F617)&gt;$N$2,ROUND(($N$2*H617/100),2),ABS(F617)*H617/100),IF(ABS(F617)&gt;$N$4,ROUND(($N$4*H617/100),2),ABS(F617)*H617/100))),0)))),2)</f>
        <v>0</v>
      </c>
      <c r="O617" s="137"/>
      <c r="P617" s="136"/>
      <c r="Q617" s="137"/>
    </row>
    <row r="618" spans="1:17" customHeight="1" ht="13.2">
      <c r="A618" s="143">
        <f>+'LIQ 1'!B618</f>
        <v/>
      </c>
      <c r="B618" s="143">
        <f>+'LIQ 1'!C618</f>
        <v>0</v>
      </c>
      <c r="C618" s="144">
        <f>+'LIQ 1'!D618</f>
        <v/>
      </c>
      <c r="D618" s="143">
        <f>+'LIQ 1'!E618</f>
        <v>0</v>
      </c>
      <c r="E618" s="143">
        <f>+'LIQ 1'!F618</f>
        <v/>
      </c>
      <c r="F618" s="2">
        <f>ABS(IF(G617="D",IF(D618="D",F617+C618,-F617+C618),IF(D618="D",F617-C618,F617+C618)))</f>
        <v>155000</v>
      </c>
      <c r="G618" s="121" t="b">
        <f>IF(G617="D",IF(D618="D",IF((F617+C618)&gt;0,"D","H"),IF(D618="H",IF((F617-C618)&gt;0,"D","H"))),IF(D618="D",IF((F617-C618)&gt;0,"H","D"),IF(D618="H",IF((F617-C618)&gt;0,"H","H"))))</f>
        <v>0</v>
      </c>
      <c r="H618" s="122">
        <f>+IF(IF(E619="",$A$6-E618,E619-E618)=0,"",IF(E619="",$A$6-E618,E619-E618))</f>
        <v>44089</v>
      </c>
      <c r="I618" s="173">
        <f>+IF(D618="H",IF(E618&gt;A618,A618,E618),IF(E618&lt;A618,A618,E618))</f>
        <v/>
      </c>
      <c r="J618" t="str">
        <f>IF(I618="","",G618)</f>
        <v/>
      </c>
      <c r="K618" s="124"/>
      <c r="L618" s="136">
        <f>IF(H618="",0,(IF(G618="D",0,(F618*H618)/100)))</f>
        <v>68337950</v>
      </c>
      <c r="M618" s="136">
        <f>ROUND(IF(L618=0,(IF(H618="",0,((IF(E618&lt;$L$4,IF(ABS(F618)&lt;$N$2,0,ROUND(((ABS(F618)-$N$2)*H618)/100,2)),IF(ABS(F618)&lt;$N$4,0,ROUND(((ABS(F618)-$N$4)*H618)/100,2))))))),0),2)</f>
        <v>0</v>
      </c>
      <c r="N618" s="136">
        <f>ROUND(IF(H618="",0,((IF(L618=0,(IF(E618&lt;$L$4,IF(ABS(F618)&gt;$N$2,ROUND(($N$2*H618/100),2),ABS(F618)*H618/100),IF(ABS(F618)&gt;$N$4,ROUND(($N$4*H618/100),2),ABS(F618)*H618/100))),0)))),2)</f>
        <v>0</v>
      </c>
      <c r="O618" s="137"/>
      <c r="P618" s="136"/>
      <c r="Q618" s="137"/>
    </row>
    <row r="619" spans="1:17" customHeight="1" ht="13.2">
      <c r="A619" s="143">
        <f>+'LIQ 1'!B619</f>
        <v/>
      </c>
      <c r="B619" s="143">
        <f>+'LIQ 1'!C619</f>
        <v>0</v>
      </c>
      <c r="C619" s="144">
        <f>+'LIQ 1'!D619</f>
        <v/>
      </c>
      <c r="D619" s="143">
        <f>+'LIQ 1'!E619</f>
        <v>0</v>
      </c>
      <c r="E619" s="143">
        <f>+'LIQ 1'!F619</f>
        <v/>
      </c>
      <c r="F619" s="2">
        <f>ABS(IF(G618="D",IF(D619="D",F618+C619,-F618+C619),IF(D619="D",F618-C619,F618+C619)))</f>
        <v>155000</v>
      </c>
      <c r="G619" s="121" t="b">
        <f>IF(G618="D",IF(D619="D",IF((F618+C619)&gt;0,"D","H"),IF(D619="H",IF((F618-C619)&gt;0,"D","H"))),IF(D619="D",IF((F618-C619)&gt;0,"H","D"),IF(D619="H",IF((F618-C619)&gt;0,"H","H"))))</f>
        <v>0</v>
      </c>
      <c r="H619" s="122">
        <f>+IF(IF(E620="",$A$6-E619,E620-E619)=0,"",IF(E620="",$A$6-E619,E620-E619))</f>
        <v>44089</v>
      </c>
      <c r="I619" s="173">
        <f>+IF(D619="H",IF(E619&gt;A619,A619,E619),IF(E619&lt;A619,A619,E619))</f>
        <v/>
      </c>
      <c r="J619" t="str">
        <f>IF(I619="","",G619)</f>
        <v/>
      </c>
      <c r="K619" s="124"/>
      <c r="L619" s="136">
        <f>IF(H619="",0,(IF(G619="D",0,(F619*H619)/100)))</f>
        <v>68337950</v>
      </c>
      <c r="M619" s="136">
        <f>ROUND(IF(L619=0,(IF(H619="",0,((IF(E619&lt;$L$4,IF(ABS(F619)&lt;$N$2,0,ROUND(((ABS(F619)-$N$2)*H619)/100,2)),IF(ABS(F619)&lt;$N$4,0,ROUND(((ABS(F619)-$N$4)*H619)/100,2))))))),0),2)</f>
        <v>0</v>
      </c>
      <c r="N619" s="136">
        <f>ROUND(IF(H619="",0,((IF(L619=0,(IF(E619&lt;$L$4,IF(ABS(F619)&gt;$N$2,ROUND(($N$2*H619/100),2),ABS(F619)*H619/100),IF(ABS(F619)&gt;$N$4,ROUND(($N$4*H619/100),2),ABS(F619)*H619/100))),0)))),2)</f>
        <v>0</v>
      </c>
      <c r="O619" s="137"/>
      <c r="P619" s="136"/>
      <c r="Q619" s="137"/>
    </row>
    <row r="620" spans="1:17" customHeight="1" ht="13.2">
      <c r="A620" s="143">
        <f>+'LIQ 1'!B620</f>
        <v/>
      </c>
      <c r="B620" s="143">
        <f>+'LIQ 1'!C620</f>
        <v>0</v>
      </c>
      <c r="C620" s="144">
        <f>+'LIQ 1'!D620</f>
        <v/>
      </c>
      <c r="D620" s="143">
        <f>+'LIQ 1'!E620</f>
        <v>0</v>
      </c>
      <c r="E620" s="143">
        <f>+'LIQ 1'!F620</f>
        <v/>
      </c>
      <c r="F620" s="2">
        <f>ABS(IF(G619="D",IF(D620="D",F619+C620,-F619+C620),IF(D620="D",F619-C620,F619+C620)))</f>
        <v>155000</v>
      </c>
      <c r="G620" s="121" t="b">
        <f>IF(G619="D",IF(D620="D",IF((F619+C620)&gt;0,"D","H"),IF(D620="H",IF((F619-C620)&gt;0,"D","H"))),IF(D620="D",IF((F619-C620)&gt;0,"H","D"),IF(D620="H",IF((F619-C620)&gt;0,"H","H"))))</f>
        <v>0</v>
      </c>
      <c r="H620" s="122">
        <f>+IF(IF(E621="",$A$6-E620,E621-E620)=0,"",IF(E621="",$A$6-E620,E621-E620))</f>
        <v>44089</v>
      </c>
      <c r="I620" s="173">
        <f>+IF(D620="H",IF(E620&gt;A620,A620,E620),IF(E620&lt;A620,A620,E620))</f>
        <v/>
      </c>
      <c r="J620" t="str">
        <f>IF(I620="","",G620)</f>
        <v/>
      </c>
      <c r="K620" s="124"/>
      <c r="L620" s="136">
        <f>IF(H620="",0,(IF(G620="D",0,(F620*H620)/100)))</f>
        <v>68337950</v>
      </c>
      <c r="M620" s="136">
        <f>ROUND(IF(L620=0,(IF(H620="",0,((IF(E620&lt;$L$4,IF(ABS(F620)&lt;$N$2,0,ROUND(((ABS(F620)-$N$2)*H620)/100,2)),IF(ABS(F620)&lt;$N$4,0,ROUND(((ABS(F620)-$N$4)*H620)/100,2))))))),0),2)</f>
        <v>0</v>
      </c>
      <c r="N620" s="136">
        <f>ROUND(IF(H620="",0,((IF(L620=0,(IF(E620&lt;$L$4,IF(ABS(F620)&gt;$N$2,ROUND(($N$2*H620/100),2),ABS(F620)*H620/100),IF(ABS(F620)&gt;$N$4,ROUND(($N$4*H620/100),2),ABS(F620)*H620/100))),0)))),2)</f>
        <v>0</v>
      </c>
      <c r="O620" s="137"/>
      <c r="P620" s="136"/>
      <c r="Q620" s="137"/>
    </row>
    <row r="621" spans="1:17" customHeight="1" ht="13.2">
      <c r="A621" s="143">
        <f>+'LIQ 1'!B621</f>
        <v/>
      </c>
      <c r="B621" s="143">
        <f>+'LIQ 1'!C621</f>
        <v>0</v>
      </c>
      <c r="C621" s="144">
        <f>+'LIQ 1'!D621</f>
        <v/>
      </c>
      <c r="D621" s="143">
        <f>+'LIQ 1'!E621</f>
        <v>0</v>
      </c>
      <c r="E621" s="143">
        <f>+'LIQ 1'!F621</f>
        <v/>
      </c>
      <c r="F621" s="2">
        <f>ABS(IF(G620="D",IF(D621="D",F620+C621,-F620+C621),IF(D621="D",F620-C621,F620+C621)))</f>
        <v>155000</v>
      </c>
      <c r="G621" s="121" t="b">
        <f>IF(G620="D",IF(D621="D",IF((F620+C621)&gt;0,"D","H"),IF(D621="H",IF((F620-C621)&gt;0,"D","H"))),IF(D621="D",IF((F620-C621)&gt;0,"H","D"),IF(D621="H",IF((F620-C621)&gt;0,"H","H"))))</f>
        <v>0</v>
      </c>
      <c r="H621" s="122">
        <f>+IF(IF(E622="",$A$6-E621,E622-E621)=0,"",IF(E622="",$A$6-E621,E622-E621))</f>
        <v>44089</v>
      </c>
      <c r="I621" s="173">
        <f>+IF(D621="H",IF(E621&gt;A621,A621,E621),IF(E621&lt;A621,A621,E621))</f>
        <v/>
      </c>
      <c r="J621" t="str">
        <f>IF(I621="","",G621)</f>
        <v/>
      </c>
      <c r="K621" s="124"/>
      <c r="L621" s="136">
        <f>IF(H621="",0,(IF(G621="D",0,(F621*H621)/100)))</f>
        <v>68337950</v>
      </c>
      <c r="M621" s="136">
        <f>ROUND(IF(L621=0,(IF(H621="",0,((IF(E621&lt;$L$4,IF(ABS(F621)&lt;$N$2,0,ROUND(((ABS(F621)-$N$2)*H621)/100,2)),IF(ABS(F621)&lt;$N$4,0,ROUND(((ABS(F621)-$N$4)*H621)/100,2))))))),0),2)</f>
        <v>0</v>
      </c>
      <c r="N621" s="136">
        <f>ROUND(IF(H621="",0,((IF(L621=0,(IF(E621&lt;$L$4,IF(ABS(F621)&gt;$N$2,ROUND(($N$2*H621/100),2),ABS(F621)*H621/100),IF(ABS(F621)&gt;$N$4,ROUND(($N$4*H621/100),2),ABS(F621)*H621/100))),0)))),2)</f>
        <v>0</v>
      </c>
      <c r="O621" s="137"/>
      <c r="P621" s="136"/>
      <c r="Q621" s="137"/>
    </row>
    <row r="622" spans="1:17" customHeight="1" ht="13.2">
      <c r="A622" s="143">
        <f>+'LIQ 1'!B622</f>
        <v/>
      </c>
      <c r="B622" s="143">
        <f>+'LIQ 1'!C622</f>
        <v>0</v>
      </c>
      <c r="C622" s="144">
        <f>+'LIQ 1'!D622</f>
        <v/>
      </c>
      <c r="D622" s="143">
        <f>+'LIQ 1'!E622</f>
        <v>0</v>
      </c>
      <c r="E622" s="143">
        <f>+'LIQ 1'!F622</f>
        <v/>
      </c>
      <c r="F622" s="2">
        <f>ABS(IF(G621="D",IF(D622="D",F621+C622,-F621+C622),IF(D622="D",F621-C622,F621+C622)))</f>
        <v>155000</v>
      </c>
      <c r="G622" s="121" t="b">
        <f>IF(G621="D",IF(D622="D",IF((F621+C622)&gt;0,"D","H"),IF(D622="H",IF((F621-C622)&gt;0,"D","H"))),IF(D622="D",IF((F621-C622)&gt;0,"H","D"),IF(D622="H",IF((F621-C622)&gt;0,"H","H"))))</f>
        <v>0</v>
      </c>
      <c r="H622" s="122">
        <f>+IF(IF(E623="",$A$6-E622,E623-E622)=0,"",IF(E623="",$A$6-E622,E623-E622))</f>
        <v>44089</v>
      </c>
      <c r="I622" s="173">
        <f>+IF(D622="H",IF(E622&gt;A622,A622,E622),IF(E622&lt;A622,A622,E622))</f>
        <v/>
      </c>
      <c r="J622" t="str">
        <f>IF(I622="","",G622)</f>
        <v/>
      </c>
      <c r="K622" s="124"/>
      <c r="L622" s="136">
        <f>IF(H622="",0,(IF(G622="D",0,(F622*H622)/100)))</f>
        <v>68337950</v>
      </c>
      <c r="M622" s="136">
        <f>ROUND(IF(L622=0,(IF(H622="",0,((IF(E622&lt;$L$4,IF(ABS(F622)&lt;$N$2,0,ROUND(((ABS(F622)-$N$2)*H622)/100,2)),IF(ABS(F622)&lt;$N$4,0,ROUND(((ABS(F622)-$N$4)*H622)/100,2))))))),0),2)</f>
        <v>0</v>
      </c>
      <c r="N622" s="136">
        <f>ROUND(IF(H622="",0,((IF(L622=0,(IF(E622&lt;$L$4,IF(ABS(F622)&gt;$N$2,ROUND(($N$2*H622/100),2),ABS(F622)*H622/100),IF(ABS(F622)&gt;$N$4,ROUND(($N$4*H622/100),2),ABS(F622)*H622/100))),0)))),2)</f>
        <v>0</v>
      </c>
      <c r="O622" s="137"/>
      <c r="P622" s="136"/>
      <c r="Q622" s="137"/>
    </row>
    <row r="623" spans="1:17" customHeight="1" ht="13.2">
      <c r="A623" s="143">
        <f>+'LIQ 1'!B623</f>
        <v/>
      </c>
      <c r="B623" s="143">
        <f>+'LIQ 1'!C623</f>
        <v>0</v>
      </c>
      <c r="C623" s="144">
        <f>+'LIQ 1'!D623</f>
        <v/>
      </c>
      <c r="D623" s="143">
        <f>+'LIQ 1'!E623</f>
        <v>0</v>
      </c>
      <c r="E623" s="143">
        <f>+'LIQ 1'!F623</f>
        <v/>
      </c>
      <c r="F623" s="2">
        <f>ABS(IF(G622="D",IF(D623="D",F622+C623,-F622+C623),IF(D623="D",F622-C623,F622+C623)))</f>
        <v>155000</v>
      </c>
      <c r="G623" s="121" t="b">
        <f>IF(G622="D",IF(D623="D",IF((F622+C623)&gt;0,"D","H"),IF(D623="H",IF((F622-C623)&gt;0,"D","H"))),IF(D623="D",IF((F622-C623)&gt;0,"H","D"),IF(D623="H",IF((F622-C623)&gt;0,"H","H"))))</f>
        <v>0</v>
      </c>
      <c r="H623" s="122">
        <f>+IF(IF(E624="",$A$6-E623,E624-E623)=0,"",IF(E624="",$A$6-E623,E624-E623))</f>
        <v>44089</v>
      </c>
      <c r="I623" s="173">
        <f>+IF(D623="H",IF(E623&gt;A623,A623,E623),IF(E623&lt;A623,A623,E623))</f>
        <v/>
      </c>
      <c r="J623" t="str">
        <f>IF(I623="","",G623)</f>
        <v/>
      </c>
      <c r="K623" s="124"/>
      <c r="L623" s="136">
        <f>IF(H623="",0,(IF(G623="D",0,(F623*H623)/100)))</f>
        <v>68337950</v>
      </c>
      <c r="M623" s="136">
        <f>ROUND(IF(L623=0,(IF(H623="",0,((IF(E623&lt;$L$4,IF(ABS(F623)&lt;$N$2,0,ROUND(((ABS(F623)-$N$2)*H623)/100,2)),IF(ABS(F623)&lt;$N$4,0,ROUND(((ABS(F623)-$N$4)*H623)/100,2))))))),0),2)</f>
        <v>0</v>
      </c>
      <c r="N623" s="136">
        <f>ROUND(IF(H623="",0,((IF(L623=0,(IF(E623&lt;$L$4,IF(ABS(F623)&gt;$N$2,ROUND(($N$2*H623/100),2),ABS(F623)*H623/100),IF(ABS(F623)&gt;$N$4,ROUND(($N$4*H623/100),2),ABS(F623)*H623/100))),0)))),2)</f>
        <v>0</v>
      </c>
      <c r="O623" s="137"/>
      <c r="P623" s="136"/>
      <c r="Q623" s="137"/>
    </row>
    <row r="624" spans="1:17" customHeight="1" ht="13.2">
      <c r="A624" s="143">
        <f>+'LIQ 1'!B624</f>
        <v/>
      </c>
      <c r="B624" s="143">
        <f>+'LIQ 1'!C624</f>
        <v>0</v>
      </c>
      <c r="C624" s="144">
        <f>+'LIQ 1'!D624</f>
        <v/>
      </c>
      <c r="D624" s="143">
        <f>+'LIQ 1'!E624</f>
        <v>0</v>
      </c>
      <c r="E624" s="143">
        <f>+'LIQ 1'!F624</f>
        <v/>
      </c>
      <c r="F624" s="2">
        <f>ABS(IF(G623="D",IF(D624="D",F623+C624,-F623+C624),IF(D624="D",F623-C624,F623+C624)))</f>
        <v>155000</v>
      </c>
      <c r="G624" s="121" t="b">
        <f>IF(G623="D",IF(D624="D",IF((F623+C624)&gt;0,"D","H"),IF(D624="H",IF((F623-C624)&gt;0,"D","H"))),IF(D624="D",IF((F623-C624)&gt;0,"H","D"),IF(D624="H",IF((F623-C624)&gt;0,"H","H"))))</f>
        <v>0</v>
      </c>
      <c r="H624" s="122">
        <f>+IF(IF(E625="",$A$6-E624,E625-E624)=0,"",IF(E625="",$A$6-E624,E625-E624))</f>
        <v>44089</v>
      </c>
      <c r="I624" s="173">
        <f>+IF(D624="H",IF(E624&gt;A624,A624,E624),IF(E624&lt;A624,A624,E624))</f>
        <v/>
      </c>
      <c r="J624" t="str">
        <f>IF(I624="","",G624)</f>
        <v/>
      </c>
      <c r="K624" s="124"/>
      <c r="L624" s="136">
        <f>IF(H624="",0,(IF(G624="D",0,(F624*H624)/100)))</f>
        <v>68337950</v>
      </c>
      <c r="M624" s="136">
        <f>ROUND(IF(L624=0,(IF(H624="",0,((IF(E624&lt;$L$4,IF(ABS(F624)&lt;$N$2,0,ROUND(((ABS(F624)-$N$2)*H624)/100,2)),IF(ABS(F624)&lt;$N$4,0,ROUND(((ABS(F624)-$N$4)*H624)/100,2))))))),0),2)</f>
        <v>0</v>
      </c>
      <c r="N624" s="136">
        <f>ROUND(IF(H624="",0,((IF(L624=0,(IF(E624&lt;$L$4,IF(ABS(F624)&gt;$N$2,ROUND(($N$2*H624/100),2),ABS(F624)*H624/100),IF(ABS(F624)&gt;$N$4,ROUND(($N$4*H624/100),2),ABS(F624)*H624/100))),0)))),2)</f>
        <v>0</v>
      </c>
      <c r="O624" s="137"/>
      <c r="P624" s="136"/>
      <c r="Q624" s="137"/>
    </row>
    <row r="625" spans="1:17" customHeight="1" ht="13.2">
      <c r="A625" s="143">
        <f>+'LIQ 1'!B625</f>
        <v/>
      </c>
      <c r="B625" s="143">
        <f>+'LIQ 1'!C625</f>
        <v>0</v>
      </c>
      <c r="C625" s="144">
        <f>+'LIQ 1'!D625</f>
        <v/>
      </c>
      <c r="D625" s="143">
        <f>+'LIQ 1'!E625</f>
        <v>0</v>
      </c>
      <c r="E625" s="143">
        <f>+'LIQ 1'!F625</f>
        <v/>
      </c>
      <c r="F625" s="2">
        <f>ABS(IF(G624="D",IF(D625="D",F624+C625,-F624+C625),IF(D625="D",F624-C625,F624+C625)))</f>
        <v>155000</v>
      </c>
      <c r="G625" s="121" t="b">
        <f>IF(G624="D",IF(D625="D",IF((F624+C625)&gt;0,"D","H"),IF(D625="H",IF((F624-C625)&gt;0,"D","H"))),IF(D625="D",IF((F624-C625)&gt;0,"H","D"),IF(D625="H",IF((F624-C625)&gt;0,"H","H"))))</f>
        <v>0</v>
      </c>
      <c r="H625" s="122">
        <f>+IF(IF(E626="",$A$6-E625,E626-E625)=0,"",IF(E626="",$A$6-E625,E626-E625))</f>
        <v>44089</v>
      </c>
      <c r="I625" s="173">
        <f>+IF(D625="H",IF(E625&gt;A625,A625,E625),IF(E625&lt;A625,A625,E625))</f>
        <v/>
      </c>
      <c r="J625" t="str">
        <f>IF(I625="","",G625)</f>
        <v/>
      </c>
      <c r="K625" s="124"/>
      <c r="L625" s="136">
        <f>IF(H625="",0,(IF(G625="D",0,(F625*H625)/100)))</f>
        <v>68337950</v>
      </c>
      <c r="M625" s="136">
        <f>ROUND(IF(L625=0,(IF(H625="",0,((IF(E625&lt;$L$4,IF(ABS(F625)&lt;$N$2,0,ROUND(((ABS(F625)-$N$2)*H625)/100,2)),IF(ABS(F625)&lt;$N$4,0,ROUND(((ABS(F625)-$N$4)*H625)/100,2))))))),0),2)</f>
        <v>0</v>
      </c>
      <c r="N625" s="136">
        <f>ROUND(IF(H625="",0,((IF(L625=0,(IF(E625&lt;$L$4,IF(ABS(F625)&gt;$N$2,ROUND(($N$2*H625/100),2),ABS(F625)*H625/100),IF(ABS(F625)&gt;$N$4,ROUND(($N$4*H625/100),2),ABS(F625)*H625/100))),0)))),2)</f>
        <v>0</v>
      </c>
      <c r="O625" s="137"/>
      <c r="P625" s="136"/>
      <c r="Q625" s="137"/>
    </row>
    <row r="626" spans="1:17" customHeight="1" ht="13.2">
      <c r="A626" s="143">
        <f>+'LIQ 1'!B626</f>
        <v/>
      </c>
      <c r="B626" s="143">
        <f>+'LIQ 1'!C626</f>
        <v>0</v>
      </c>
      <c r="C626" s="144">
        <f>+'LIQ 1'!D626</f>
        <v/>
      </c>
      <c r="D626" s="143">
        <f>+'LIQ 1'!E626</f>
        <v>0</v>
      </c>
      <c r="E626" s="143">
        <f>+'LIQ 1'!F626</f>
        <v/>
      </c>
      <c r="F626" s="2">
        <f>ABS(IF(G625="D",IF(D626="D",F625+C626,-F625+C626),IF(D626="D",F625-C626,F625+C626)))</f>
        <v>155000</v>
      </c>
      <c r="G626" s="121" t="b">
        <f>IF(G625="D",IF(D626="D",IF((F625+C626)&gt;0,"D","H"),IF(D626="H",IF((F625-C626)&gt;0,"D","H"))),IF(D626="D",IF((F625-C626)&gt;0,"H","D"),IF(D626="H",IF((F625-C626)&gt;0,"H","H"))))</f>
        <v>0</v>
      </c>
      <c r="H626" s="122">
        <f>+IF(IF(E627="",$A$6-E626,E627-E626)=0,"",IF(E627="",$A$6-E626,E627-E626))</f>
        <v>44089</v>
      </c>
      <c r="I626" s="173">
        <f>+IF(D626="H",IF(E626&gt;A626,A626,E626),IF(E626&lt;A626,A626,E626))</f>
        <v/>
      </c>
      <c r="J626" t="str">
        <f>IF(I626="","",G626)</f>
        <v/>
      </c>
      <c r="K626" s="124"/>
      <c r="L626" s="136">
        <f>IF(H626="",0,(IF(G626="D",0,(F626*H626)/100)))</f>
        <v>68337950</v>
      </c>
      <c r="M626" s="136">
        <f>ROUND(IF(L626=0,(IF(H626="",0,((IF(E626&lt;$L$4,IF(ABS(F626)&lt;$N$2,0,ROUND(((ABS(F626)-$N$2)*H626)/100,2)),IF(ABS(F626)&lt;$N$4,0,ROUND(((ABS(F626)-$N$4)*H626)/100,2))))))),0),2)</f>
        <v>0</v>
      </c>
      <c r="N626" s="136">
        <f>ROUND(IF(H626="",0,((IF(L626=0,(IF(E626&lt;$L$4,IF(ABS(F626)&gt;$N$2,ROUND(($N$2*H626/100),2),ABS(F626)*H626/100),IF(ABS(F626)&gt;$N$4,ROUND(($N$4*H626/100),2),ABS(F626)*H626/100))),0)))),2)</f>
        <v>0</v>
      </c>
      <c r="O626" s="137"/>
      <c r="P626" s="136"/>
      <c r="Q626" s="137"/>
    </row>
    <row r="627" spans="1:17" customHeight="1" ht="13.2">
      <c r="A627" s="143">
        <f>+'LIQ 1'!B627</f>
        <v/>
      </c>
      <c r="B627" s="143">
        <f>+'LIQ 1'!C627</f>
        <v>0</v>
      </c>
      <c r="C627" s="144">
        <f>+'LIQ 1'!D627</f>
        <v/>
      </c>
      <c r="D627" s="143">
        <f>+'LIQ 1'!E627</f>
        <v>0</v>
      </c>
      <c r="E627" s="143">
        <f>+'LIQ 1'!F627</f>
        <v/>
      </c>
      <c r="F627" s="2">
        <f>ABS(IF(G626="D",IF(D627="D",F626+C627,-F626+C627),IF(D627="D",F626-C627,F626+C627)))</f>
        <v>155000</v>
      </c>
      <c r="G627" s="121" t="b">
        <f>IF(G626="D",IF(D627="D",IF((F626+C627)&gt;0,"D","H"),IF(D627="H",IF((F626-C627)&gt;0,"D","H"))),IF(D627="D",IF((F626-C627)&gt;0,"H","D"),IF(D627="H",IF((F626-C627)&gt;0,"H","H"))))</f>
        <v>0</v>
      </c>
      <c r="H627" s="122">
        <f>+IF(IF(E628="",$A$6-E627,E628-E627)=0,"",IF(E628="",$A$6-E627,E628-E627))</f>
        <v>44089</v>
      </c>
      <c r="I627" s="173">
        <f>+IF(D627="H",IF(E627&gt;A627,A627,E627),IF(E627&lt;A627,A627,E627))</f>
        <v/>
      </c>
      <c r="J627" t="str">
        <f>IF(I627="","",G627)</f>
        <v/>
      </c>
      <c r="K627" s="124"/>
      <c r="L627" s="136">
        <f>IF(H627="",0,(IF(G627="D",0,(F627*H627)/100)))</f>
        <v>68337950</v>
      </c>
      <c r="M627" s="136">
        <f>ROUND(IF(L627=0,(IF(H627="",0,((IF(E627&lt;$L$4,IF(ABS(F627)&lt;$N$2,0,ROUND(((ABS(F627)-$N$2)*H627)/100,2)),IF(ABS(F627)&lt;$N$4,0,ROUND(((ABS(F627)-$N$4)*H627)/100,2))))))),0),2)</f>
        <v>0</v>
      </c>
      <c r="N627" s="136">
        <f>ROUND(IF(H627="",0,((IF(L627=0,(IF(E627&lt;$L$4,IF(ABS(F627)&gt;$N$2,ROUND(($N$2*H627/100),2),ABS(F627)*H627/100),IF(ABS(F627)&gt;$N$4,ROUND(($N$4*H627/100),2),ABS(F627)*H627/100))),0)))),2)</f>
        <v>0</v>
      </c>
      <c r="O627" s="137"/>
      <c r="P627" s="136"/>
      <c r="Q627" s="137"/>
    </row>
    <row r="628" spans="1:17" customHeight="1" ht="13.2">
      <c r="A628" s="143">
        <f>+'LIQ 1'!B628</f>
        <v/>
      </c>
      <c r="B628" s="143">
        <f>+'LIQ 1'!C628</f>
        <v>0</v>
      </c>
      <c r="C628" s="144">
        <f>+'LIQ 1'!D628</f>
        <v/>
      </c>
      <c r="D628" s="143">
        <f>+'LIQ 1'!E628</f>
        <v>0</v>
      </c>
      <c r="E628" s="143">
        <f>+'LIQ 1'!F628</f>
        <v/>
      </c>
      <c r="F628" s="2">
        <f>ABS(IF(G627="D",IF(D628="D",F627+C628,-F627+C628),IF(D628="D",F627-C628,F627+C628)))</f>
        <v>155000</v>
      </c>
      <c r="G628" s="121" t="b">
        <f>IF(G627="D",IF(D628="D",IF((F627+C628)&gt;0,"D","H"),IF(D628="H",IF((F627-C628)&gt;0,"D","H"))),IF(D628="D",IF((F627-C628)&gt;0,"H","D"),IF(D628="H",IF((F627-C628)&gt;0,"H","H"))))</f>
        <v>0</v>
      </c>
      <c r="H628" s="122">
        <f>+IF(IF(E629="",$A$6-E628,E629-E628)=0,"",IF(E629="",$A$6-E628,E629-E628))</f>
        <v>44089</v>
      </c>
      <c r="I628" s="173">
        <f>+IF(D628="H",IF(E628&gt;A628,A628,E628),IF(E628&lt;A628,A628,E628))</f>
        <v/>
      </c>
      <c r="J628" t="str">
        <f>IF(I628="","",G628)</f>
        <v/>
      </c>
      <c r="K628" s="124"/>
      <c r="L628" s="136">
        <f>IF(H628="",0,(IF(G628="D",0,(F628*H628)/100)))</f>
        <v>68337950</v>
      </c>
      <c r="M628" s="136">
        <f>ROUND(IF(L628=0,(IF(H628="",0,((IF(E628&lt;$L$4,IF(ABS(F628)&lt;$N$2,0,ROUND(((ABS(F628)-$N$2)*H628)/100,2)),IF(ABS(F628)&lt;$N$4,0,ROUND(((ABS(F628)-$N$4)*H628)/100,2))))))),0),2)</f>
        <v>0</v>
      </c>
      <c r="N628" s="136">
        <f>ROUND(IF(H628="",0,((IF(L628=0,(IF(E628&lt;$L$4,IF(ABS(F628)&gt;$N$2,ROUND(($N$2*H628/100),2),ABS(F628)*H628/100),IF(ABS(F628)&gt;$N$4,ROUND(($N$4*H628/100),2),ABS(F628)*H628/100))),0)))),2)</f>
        <v>0</v>
      </c>
      <c r="O628" s="137"/>
      <c r="P628" s="136"/>
      <c r="Q628" s="137"/>
    </row>
    <row r="629" spans="1:17" customHeight="1" ht="13.2">
      <c r="A629" s="143">
        <f>+'LIQ 1'!B629</f>
        <v/>
      </c>
      <c r="B629" s="143">
        <f>+'LIQ 1'!C629</f>
        <v>0</v>
      </c>
      <c r="C629" s="144">
        <f>+'LIQ 1'!D629</f>
        <v/>
      </c>
      <c r="D629" s="143">
        <f>+'LIQ 1'!E629</f>
        <v>0</v>
      </c>
      <c r="E629" s="143">
        <f>+'LIQ 1'!F629</f>
        <v/>
      </c>
      <c r="F629" s="2">
        <f>ABS(IF(G628="D",IF(D629="D",F628+C629,-F628+C629),IF(D629="D",F628-C629,F628+C629)))</f>
        <v>155000</v>
      </c>
      <c r="G629" s="121" t="b">
        <f>IF(G628="D",IF(D629="D",IF((F628+C629)&gt;0,"D","H"),IF(D629="H",IF((F628-C629)&gt;0,"D","H"))),IF(D629="D",IF((F628-C629)&gt;0,"H","D"),IF(D629="H",IF((F628-C629)&gt;0,"H","H"))))</f>
        <v>0</v>
      </c>
      <c r="H629" s="122">
        <f>+IF(IF(E630="",$A$6-E629,E630-E629)=0,"",IF(E630="",$A$6-E629,E630-E629))</f>
        <v>44089</v>
      </c>
      <c r="I629" s="173">
        <f>+IF(D629="H",IF(E629&gt;A629,A629,E629),IF(E629&lt;A629,A629,E629))</f>
        <v/>
      </c>
      <c r="J629" t="str">
        <f>IF(I629="","",G629)</f>
        <v/>
      </c>
      <c r="K629" s="124"/>
      <c r="L629" s="136">
        <f>IF(H629="",0,(IF(G629="D",0,(F629*H629)/100)))</f>
        <v>68337950</v>
      </c>
      <c r="M629" s="136">
        <f>ROUND(IF(L629=0,(IF(H629="",0,((IF(E629&lt;$L$4,IF(ABS(F629)&lt;$N$2,0,ROUND(((ABS(F629)-$N$2)*H629)/100,2)),IF(ABS(F629)&lt;$N$4,0,ROUND(((ABS(F629)-$N$4)*H629)/100,2))))))),0),2)</f>
        <v>0</v>
      </c>
      <c r="N629" s="136">
        <f>ROUND(IF(H629="",0,((IF(L629=0,(IF(E629&lt;$L$4,IF(ABS(F629)&gt;$N$2,ROUND(($N$2*H629/100),2),ABS(F629)*H629/100),IF(ABS(F629)&gt;$N$4,ROUND(($N$4*H629/100),2),ABS(F629)*H629/100))),0)))),2)</f>
        <v>0</v>
      </c>
      <c r="O629" s="137"/>
      <c r="P629" s="136"/>
      <c r="Q629" s="137"/>
    </row>
    <row r="630" spans="1:17" customHeight="1" ht="13.2">
      <c r="A630" s="143">
        <f>+'LIQ 1'!B630</f>
        <v/>
      </c>
      <c r="B630" s="143">
        <f>+'LIQ 1'!C630</f>
        <v>0</v>
      </c>
      <c r="C630" s="144">
        <f>+'LIQ 1'!D630</f>
        <v/>
      </c>
      <c r="D630" s="143">
        <f>+'LIQ 1'!E630</f>
        <v>0</v>
      </c>
      <c r="E630" s="143">
        <f>+'LIQ 1'!F630</f>
        <v/>
      </c>
      <c r="F630" s="2">
        <f>ABS(IF(G629="D",IF(D630="D",F629+C630,-F629+C630),IF(D630="D",F629-C630,F629+C630)))</f>
        <v>155000</v>
      </c>
      <c r="G630" s="121" t="b">
        <f>IF(G629="D",IF(D630="D",IF((F629+C630)&gt;0,"D","H"),IF(D630="H",IF((F629-C630)&gt;0,"D","H"))),IF(D630="D",IF((F629-C630)&gt;0,"H","D"),IF(D630="H",IF((F629-C630)&gt;0,"H","H"))))</f>
        <v>0</v>
      </c>
      <c r="H630" s="122">
        <f>+IF(IF(E631="",$A$6-E630,E631-E630)=0,"",IF(E631="",$A$6-E630,E631-E630))</f>
        <v>44089</v>
      </c>
      <c r="I630" s="173">
        <f>+IF(D630="H",IF(E630&gt;A630,A630,E630),IF(E630&lt;A630,A630,E630))</f>
        <v/>
      </c>
      <c r="J630" t="str">
        <f>IF(I630="","",G630)</f>
        <v/>
      </c>
      <c r="K630" s="124"/>
      <c r="L630" s="136">
        <f>IF(H630="",0,(IF(G630="D",0,(F630*H630)/100)))</f>
        <v>68337950</v>
      </c>
      <c r="M630" s="136">
        <f>ROUND(IF(L630=0,(IF(H630="",0,((IF(E630&lt;$L$4,IF(ABS(F630)&lt;$N$2,0,ROUND(((ABS(F630)-$N$2)*H630)/100,2)),IF(ABS(F630)&lt;$N$4,0,ROUND(((ABS(F630)-$N$4)*H630)/100,2))))))),0),2)</f>
        <v>0</v>
      </c>
      <c r="N630" s="136">
        <f>ROUND(IF(H630="",0,((IF(L630=0,(IF(E630&lt;$L$4,IF(ABS(F630)&gt;$N$2,ROUND(($N$2*H630/100),2),ABS(F630)*H630/100),IF(ABS(F630)&gt;$N$4,ROUND(($N$4*H630/100),2),ABS(F630)*H630/100))),0)))),2)</f>
        <v>0</v>
      </c>
      <c r="O630" s="137"/>
      <c r="P630" s="136"/>
      <c r="Q630" s="137"/>
    </row>
    <row r="631" spans="1:17" customHeight="1" ht="13.2">
      <c r="A631" s="143">
        <f>+'LIQ 1'!B631</f>
        <v/>
      </c>
      <c r="B631" s="143">
        <f>+'LIQ 1'!C631</f>
        <v>0</v>
      </c>
      <c r="C631" s="144">
        <f>+'LIQ 1'!D631</f>
        <v/>
      </c>
      <c r="D631" s="143">
        <f>+'LIQ 1'!E631</f>
        <v>0</v>
      </c>
      <c r="E631" s="143">
        <f>+'LIQ 1'!F631</f>
        <v/>
      </c>
      <c r="F631" s="2">
        <f>ABS(IF(G630="D",IF(D631="D",F630+C631,-F630+C631),IF(D631="D",F630-C631,F630+C631)))</f>
        <v>155000</v>
      </c>
      <c r="G631" s="121" t="b">
        <f>IF(G630="D",IF(D631="D",IF((F630+C631)&gt;0,"D","H"),IF(D631="H",IF((F630-C631)&gt;0,"D","H"))),IF(D631="D",IF((F630-C631)&gt;0,"H","D"),IF(D631="H",IF((F630-C631)&gt;0,"H","H"))))</f>
        <v>0</v>
      </c>
      <c r="H631" s="122">
        <f>+IF(IF(E632="",$A$6-E631,E632-E631)=0,"",IF(E632="",$A$6-E631,E632-E631))</f>
        <v>44089</v>
      </c>
      <c r="I631" s="173">
        <f>+IF(D631="H",IF(E631&gt;A631,A631,E631),IF(E631&lt;A631,A631,E631))</f>
        <v/>
      </c>
      <c r="J631" t="str">
        <f>IF(I631="","",G631)</f>
        <v/>
      </c>
      <c r="K631" s="124"/>
      <c r="L631" s="136">
        <f>IF(H631="",0,(IF(G631="D",0,(F631*H631)/100)))</f>
        <v>68337950</v>
      </c>
      <c r="M631" s="136">
        <f>ROUND(IF(L631=0,(IF(H631="",0,((IF(E631&lt;$L$4,IF(ABS(F631)&lt;$N$2,0,ROUND(((ABS(F631)-$N$2)*H631)/100,2)),IF(ABS(F631)&lt;$N$4,0,ROUND(((ABS(F631)-$N$4)*H631)/100,2))))))),0),2)</f>
        <v>0</v>
      </c>
      <c r="N631" s="136">
        <f>ROUND(IF(H631="",0,((IF(L631=0,(IF(E631&lt;$L$4,IF(ABS(F631)&gt;$N$2,ROUND(($N$2*H631/100),2),ABS(F631)*H631/100),IF(ABS(F631)&gt;$N$4,ROUND(($N$4*H631/100),2),ABS(F631)*H631/100))),0)))),2)</f>
        <v>0</v>
      </c>
      <c r="O631" s="137"/>
      <c r="P631" s="136"/>
      <c r="Q631" s="137"/>
    </row>
    <row r="632" spans="1:17" customHeight="1" ht="13.2">
      <c r="A632" s="143">
        <f>+'LIQ 1'!B632</f>
        <v/>
      </c>
      <c r="B632" s="143">
        <f>+'LIQ 1'!C632</f>
        <v>0</v>
      </c>
      <c r="C632" s="144">
        <f>+'LIQ 1'!D632</f>
        <v/>
      </c>
      <c r="D632" s="143">
        <f>+'LIQ 1'!E632</f>
        <v>0</v>
      </c>
      <c r="E632" s="143">
        <f>+'LIQ 1'!F632</f>
        <v/>
      </c>
      <c r="F632" s="2">
        <f>ABS(IF(G631="D",IF(D632="D",F631+C632,-F631+C632),IF(D632="D",F631-C632,F631+C632)))</f>
        <v>155000</v>
      </c>
      <c r="G632" s="121" t="b">
        <f>IF(G631="D",IF(D632="D",IF((F631+C632)&gt;0,"D","H"),IF(D632="H",IF((F631-C632)&gt;0,"D","H"))),IF(D632="D",IF((F631-C632)&gt;0,"H","D"),IF(D632="H",IF((F631-C632)&gt;0,"H","H"))))</f>
        <v>0</v>
      </c>
      <c r="H632" s="122">
        <f>+IF(IF(E633="",$A$6-E632,E633-E632)=0,"",IF(E633="",$A$6-E632,E633-E632))</f>
        <v>44089</v>
      </c>
      <c r="I632" s="173">
        <f>+IF(D632="H",IF(E632&gt;A632,A632,E632),IF(E632&lt;A632,A632,E632))</f>
        <v/>
      </c>
      <c r="J632" t="str">
        <f>IF(I632="","",G632)</f>
        <v/>
      </c>
      <c r="K632" s="124"/>
      <c r="L632" s="136">
        <f>IF(H632="",0,(IF(G632="D",0,(F632*H632)/100)))</f>
        <v>68337950</v>
      </c>
      <c r="M632" s="136">
        <f>ROUND(IF(L632=0,(IF(H632="",0,((IF(E632&lt;$L$4,IF(ABS(F632)&lt;$N$2,0,ROUND(((ABS(F632)-$N$2)*H632)/100,2)),IF(ABS(F632)&lt;$N$4,0,ROUND(((ABS(F632)-$N$4)*H632)/100,2))))))),0),2)</f>
        <v>0</v>
      </c>
      <c r="N632" s="136">
        <f>ROUND(IF(H632="",0,((IF(L632=0,(IF(E632&lt;$L$4,IF(ABS(F632)&gt;$N$2,ROUND(($N$2*H632/100),2),ABS(F632)*H632/100),IF(ABS(F632)&gt;$N$4,ROUND(($N$4*H632/100),2),ABS(F632)*H632/100))),0)))),2)</f>
        <v>0</v>
      </c>
      <c r="O632" s="137"/>
      <c r="P632" s="136"/>
      <c r="Q632" s="137"/>
    </row>
    <row r="633" spans="1:17" customHeight="1" ht="13.2">
      <c r="A633" s="143">
        <f>+'LIQ 1'!B633</f>
        <v/>
      </c>
      <c r="B633" s="143">
        <f>+'LIQ 1'!C633</f>
        <v>0</v>
      </c>
      <c r="C633" s="144">
        <f>+'LIQ 1'!D633</f>
        <v/>
      </c>
      <c r="D633" s="143">
        <f>+'LIQ 1'!E633</f>
        <v>0</v>
      </c>
      <c r="E633" s="143">
        <f>+'LIQ 1'!F633</f>
        <v/>
      </c>
      <c r="F633" s="2">
        <f>ABS(IF(G632="D",IF(D633="D",F632+C633,-F632+C633),IF(D633="D",F632-C633,F632+C633)))</f>
        <v>155000</v>
      </c>
      <c r="G633" s="121" t="b">
        <f>IF(G632="D",IF(D633="D",IF((F632+C633)&gt;0,"D","H"),IF(D633="H",IF((F632-C633)&gt;0,"D","H"))),IF(D633="D",IF((F632-C633)&gt;0,"H","D"),IF(D633="H",IF((F632-C633)&gt;0,"H","H"))))</f>
        <v>0</v>
      </c>
      <c r="H633" s="122">
        <f>+IF(IF(E634="",$A$6-E633,E634-E633)=0,"",IF(E634="",$A$6-E633,E634-E633))</f>
        <v>44089</v>
      </c>
      <c r="I633" s="173">
        <f>+IF(D633="H",IF(E633&gt;A633,A633,E633),IF(E633&lt;A633,A633,E633))</f>
        <v/>
      </c>
      <c r="J633" t="str">
        <f>IF(I633="","",G633)</f>
        <v/>
      </c>
      <c r="K633" s="124"/>
      <c r="L633" s="136">
        <f>IF(H633="",0,(IF(G633="D",0,(F633*H633)/100)))</f>
        <v>68337950</v>
      </c>
      <c r="M633" s="136">
        <f>ROUND(IF(L633=0,(IF(H633="",0,((IF(E633&lt;$L$4,IF(ABS(F633)&lt;$N$2,0,ROUND(((ABS(F633)-$N$2)*H633)/100,2)),IF(ABS(F633)&lt;$N$4,0,ROUND(((ABS(F633)-$N$4)*H633)/100,2))))))),0),2)</f>
        <v>0</v>
      </c>
      <c r="N633" s="136">
        <f>ROUND(IF(H633="",0,((IF(L633=0,(IF(E633&lt;$L$4,IF(ABS(F633)&gt;$N$2,ROUND(($N$2*H633/100),2),ABS(F633)*H633/100),IF(ABS(F633)&gt;$N$4,ROUND(($N$4*H633/100),2),ABS(F633)*H633/100))),0)))),2)</f>
        <v>0</v>
      </c>
      <c r="O633" s="137"/>
      <c r="P633" s="136"/>
      <c r="Q633" s="137"/>
    </row>
    <row r="634" spans="1:17" customHeight="1" ht="13.2">
      <c r="A634" s="143">
        <f>+'LIQ 1'!B634</f>
        <v/>
      </c>
      <c r="B634" s="143">
        <f>+'LIQ 1'!C634</f>
        <v>0</v>
      </c>
      <c r="C634" s="144">
        <f>+'LIQ 1'!D634</f>
        <v/>
      </c>
      <c r="D634" s="143">
        <f>+'LIQ 1'!E634</f>
        <v>0</v>
      </c>
      <c r="E634" s="143">
        <f>+'LIQ 1'!F634</f>
        <v/>
      </c>
      <c r="F634" s="2">
        <f>ABS(IF(G633="D",IF(D634="D",F633+C634,-F633+C634),IF(D634="D",F633-C634,F633+C634)))</f>
        <v>155000</v>
      </c>
      <c r="G634" s="121" t="b">
        <f>IF(G633="D",IF(D634="D",IF((F633+C634)&gt;0,"D","H"),IF(D634="H",IF((F633-C634)&gt;0,"D","H"))),IF(D634="D",IF((F633-C634)&gt;0,"H","D"),IF(D634="H",IF((F633-C634)&gt;0,"H","H"))))</f>
        <v>0</v>
      </c>
      <c r="H634" s="122">
        <f>+IF(IF(E635="",$A$6-E634,E635-E634)=0,"",IF(E635="",$A$6-E634,E635-E634))</f>
        <v>44089</v>
      </c>
      <c r="I634" s="173">
        <f>+IF(D634="H",IF(E634&gt;A634,A634,E634),IF(E634&lt;A634,A634,E634))</f>
        <v/>
      </c>
      <c r="J634" t="str">
        <f>IF(I634="","",G634)</f>
        <v/>
      </c>
      <c r="K634" s="124"/>
      <c r="L634" s="136">
        <f>IF(H634="",0,(IF(G634="D",0,(F634*H634)/100)))</f>
        <v>68337950</v>
      </c>
      <c r="M634" s="136">
        <f>ROUND(IF(L634=0,(IF(H634="",0,((IF(E634&lt;$L$4,IF(ABS(F634)&lt;$N$2,0,ROUND(((ABS(F634)-$N$2)*H634)/100,2)),IF(ABS(F634)&lt;$N$4,0,ROUND(((ABS(F634)-$N$4)*H634)/100,2))))))),0),2)</f>
        <v>0</v>
      </c>
      <c r="N634" s="136">
        <f>ROUND(IF(H634="",0,((IF(L634=0,(IF(E634&lt;$L$4,IF(ABS(F634)&gt;$N$2,ROUND(($N$2*H634/100),2),ABS(F634)*H634/100),IF(ABS(F634)&gt;$N$4,ROUND(($N$4*H634/100),2),ABS(F634)*H634/100))),0)))),2)</f>
        <v>0</v>
      </c>
      <c r="O634" s="137"/>
      <c r="P634" s="136"/>
      <c r="Q634" s="137"/>
    </row>
    <row r="635" spans="1:17" customHeight="1" ht="13.2">
      <c r="A635" s="143">
        <f>+'LIQ 1'!B635</f>
        <v/>
      </c>
      <c r="B635" s="143">
        <f>+'LIQ 1'!C635</f>
        <v>0</v>
      </c>
      <c r="C635" s="144">
        <f>+'LIQ 1'!D635</f>
        <v/>
      </c>
      <c r="D635" s="143">
        <f>+'LIQ 1'!E635</f>
        <v>0</v>
      </c>
      <c r="E635" s="143">
        <f>+'LIQ 1'!F635</f>
        <v/>
      </c>
      <c r="F635" s="2">
        <f>ABS(IF(G634="D",IF(D635="D",F634+C635,-F634+C635),IF(D635="D",F634-C635,F634+C635)))</f>
        <v>155000</v>
      </c>
      <c r="G635" s="121" t="b">
        <f>IF(G634="D",IF(D635="D",IF((F634+C635)&gt;0,"D","H"),IF(D635="H",IF((F634-C635)&gt;0,"D","H"))),IF(D635="D",IF((F634-C635)&gt;0,"H","D"),IF(D635="H",IF((F634-C635)&gt;0,"H","H"))))</f>
        <v>0</v>
      </c>
      <c r="H635" s="122">
        <f>+IF(IF(E636="",$A$6-E635,E636-E635)=0,"",IF(E636="",$A$6-E635,E636-E635))</f>
        <v>44089</v>
      </c>
      <c r="I635" s="173">
        <f>+IF(D635="H",IF(E635&gt;A635,A635,E635),IF(E635&lt;A635,A635,E635))</f>
        <v/>
      </c>
      <c r="J635" t="str">
        <f>IF(I635="","",G635)</f>
        <v/>
      </c>
      <c r="K635" s="124"/>
      <c r="L635" s="136">
        <f>IF(H635="",0,(IF(G635="D",0,(F635*H635)/100)))</f>
        <v>68337950</v>
      </c>
      <c r="M635" s="136">
        <f>ROUND(IF(L635=0,(IF(H635="",0,((IF(E635&lt;$L$4,IF(ABS(F635)&lt;$N$2,0,ROUND(((ABS(F635)-$N$2)*H635)/100,2)),IF(ABS(F635)&lt;$N$4,0,ROUND(((ABS(F635)-$N$4)*H635)/100,2))))))),0),2)</f>
        <v>0</v>
      </c>
      <c r="N635" s="136">
        <f>ROUND(IF(H635="",0,((IF(L635=0,(IF(E635&lt;$L$4,IF(ABS(F635)&gt;$N$2,ROUND(($N$2*H635/100),2),ABS(F635)*H635/100),IF(ABS(F635)&gt;$N$4,ROUND(($N$4*H635/100),2),ABS(F635)*H635/100))),0)))),2)</f>
        <v>0</v>
      </c>
      <c r="O635" s="137"/>
      <c r="P635" s="136"/>
      <c r="Q635" s="137"/>
    </row>
    <row r="636" spans="1:17" customHeight="1" ht="13.2">
      <c r="A636" s="143">
        <f>+'LIQ 1'!B636</f>
        <v/>
      </c>
      <c r="B636" s="143">
        <f>+'LIQ 1'!C636</f>
        <v>0</v>
      </c>
      <c r="C636" s="144">
        <f>+'LIQ 1'!D636</f>
        <v/>
      </c>
      <c r="D636" s="143">
        <f>+'LIQ 1'!E636</f>
        <v>0</v>
      </c>
      <c r="E636" s="143">
        <f>+'LIQ 1'!F636</f>
        <v/>
      </c>
      <c r="F636" s="2">
        <f>ABS(IF(G635="D",IF(D636="D",F635+C636,-F635+C636),IF(D636="D",F635-C636,F635+C636)))</f>
        <v>155000</v>
      </c>
      <c r="G636" s="121" t="b">
        <f>IF(G635="D",IF(D636="D",IF((F635+C636)&gt;0,"D","H"),IF(D636="H",IF((F635-C636)&gt;0,"D","H"))),IF(D636="D",IF((F635-C636)&gt;0,"H","D"),IF(D636="H",IF((F635-C636)&gt;0,"H","H"))))</f>
        <v>0</v>
      </c>
      <c r="H636" s="122">
        <f>+IF(IF(E637="",$A$6-E636,E637-E636)=0,"",IF(E637="",$A$6-E636,E637-E636))</f>
        <v>44089</v>
      </c>
      <c r="I636" s="173">
        <f>+IF(D636="H",IF(E636&gt;A636,A636,E636),IF(E636&lt;A636,A636,E636))</f>
        <v/>
      </c>
      <c r="J636" t="str">
        <f>IF(I636="","",G636)</f>
        <v/>
      </c>
      <c r="K636" s="124"/>
      <c r="L636" s="136">
        <f>IF(H636="",0,(IF(G636="D",0,(F636*H636)/100)))</f>
        <v>68337950</v>
      </c>
      <c r="M636" s="136">
        <f>ROUND(IF(L636=0,(IF(H636="",0,((IF(E636&lt;$L$4,IF(ABS(F636)&lt;$N$2,0,ROUND(((ABS(F636)-$N$2)*H636)/100,2)),IF(ABS(F636)&lt;$N$4,0,ROUND(((ABS(F636)-$N$4)*H636)/100,2))))))),0),2)</f>
        <v>0</v>
      </c>
      <c r="N636" s="136">
        <f>ROUND(IF(H636="",0,((IF(L636=0,(IF(E636&lt;$L$4,IF(ABS(F636)&gt;$N$2,ROUND(($N$2*H636/100),2),ABS(F636)*H636/100),IF(ABS(F636)&gt;$N$4,ROUND(($N$4*H636/100),2),ABS(F636)*H636/100))),0)))),2)</f>
        <v>0</v>
      </c>
      <c r="O636" s="137"/>
      <c r="P636" s="136"/>
      <c r="Q636" s="137"/>
    </row>
    <row r="637" spans="1:17" customHeight="1" ht="13.2">
      <c r="A637" s="143">
        <f>+'LIQ 1'!B637</f>
        <v/>
      </c>
      <c r="B637" s="143">
        <f>+'LIQ 1'!C637</f>
        <v>0</v>
      </c>
      <c r="C637" s="144">
        <f>+'LIQ 1'!D637</f>
        <v/>
      </c>
      <c r="D637" s="143">
        <f>+'LIQ 1'!E637</f>
        <v>0</v>
      </c>
      <c r="E637" s="143">
        <f>+'LIQ 1'!F637</f>
        <v/>
      </c>
      <c r="F637" s="2">
        <f>ABS(IF(G636="D",IF(D637="D",F636+C637,-F636+C637),IF(D637="D",F636-C637,F636+C637)))</f>
        <v>155000</v>
      </c>
      <c r="G637" s="121" t="b">
        <f>IF(G636="D",IF(D637="D",IF((F636+C637)&gt;0,"D","H"),IF(D637="H",IF((F636-C637)&gt;0,"D","H"))),IF(D637="D",IF((F636-C637)&gt;0,"H","D"),IF(D637="H",IF((F636-C637)&gt;0,"H","H"))))</f>
        <v>0</v>
      </c>
      <c r="H637" s="122">
        <f>+IF(IF(E638="",$A$6-E637,E638-E637)=0,"",IF(E638="",$A$6-E637,E638-E637))</f>
        <v>44089</v>
      </c>
      <c r="I637" s="173">
        <f>+IF(D637="H",IF(E637&gt;A637,A637,E637),IF(E637&lt;A637,A637,E637))</f>
        <v/>
      </c>
      <c r="J637" t="str">
        <f>IF(I637="","",G637)</f>
        <v/>
      </c>
      <c r="K637" s="124"/>
      <c r="L637" s="136">
        <f>IF(H637="",0,(IF(G637="D",0,(F637*H637)/100)))</f>
        <v>68337950</v>
      </c>
      <c r="M637" s="136">
        <f>ROUND(IF(L637=0,(IF(H637="",0,((IF(E637&lt;$L$4,IF(ABS(F637)&lt;$N$2,0,ROUND(((ABS(F637)-$N$2)*H637)/100,2)),IF(ABS(F637)&lt;$N$4,0,ROUND(((ABS(F637)-$N$4)*H637)/100,2))))))),0),2)</f>
        <v>0</v>
      </c>
      <c r="N637" s="136">
        <f>ROUND(IF(H637="",0,((IF(L637=0,(IF(E637&lt;$L$4,IF(ABS(F637)&gt;$N$2,ROUND(($N$2*H637/100),2),ABS(F637)*H637/100),IF(ABS(F637)&gt;$N$4,ROUND(($N$4*H637/100),2),ABS(F637)*H637/100))),0)))),2)</f>
        <v>0</v>
      </c>
      <c r="O637" s="137"/>
      <c r="P637" s="136"/>
      <c r="Q637" s="137"/>
    </row>
    <row r="638" spans="1:17" customHeight="1" ht="13.2">
      <c r="A638" s="143">
        <f>+'LIQ 1'!B638</f>
        <v/>
      </c>
      <c r="B638" s="143">
        <f>+'LIQ 1'!C638</f>
        <v>0</v>
      </c>
      <c r="C638" s="144">
        <f>+'LIQ 1'!D638</f>
        <v/>
      </c>
      <c r="D638" s="143">
        <f>+'LIQ 1'!E638</f>
        <v>0</v>
      </c>
      <c r="E638" s="143">
        <f>+'LIQ 1'!F638</f>
        <v/>
      </c>
      <c r="F638" s="2">
        <f>ABS(IF(G637="D",IF(D638="D",F637+C638,-F637+C638),IF(D638="D",F637-C638,F637+C638)))</f>
        <v>155000</v>
      </c>
      <c r="G638" s="121" t="b">
        <f>IF(G637="D",IF(D638="D",IF((F637+C638)&gt;0,"D","H"),IF(D638="H",IF((F637-C638)&gt;0,"D","H"))),IF(D638="D",IF((F637-C638)&gt;0,"H","D"),IF(D638="H",IF((F637-C638)&gt;0,"H","H"))))</f>
        <v>0</v>
      </c>
      <c r="H638" s="122">
        <f>+IF(IF(E639="",$A$6-E638,E639-E638)=0,"",IF(E639="",$A$6-E638,E639-E638))</f>
        <v>44089</v>
      </c>
      <c r="I638" s="173">
        <f>+IF(D638="H",IF(E638&gt;A638,A638,E638),IF(E638&lt;A638,A638,E638))</f>
        <v/>
      </c>
      <c r="J638" t="str">
        <f>IF(I638="","",G638)</f>
        <v/>
      </c>
      <c r="K638" s="124"/>
      <c r="L638" s="136">
        <f>IF(H638="",0,(IF(G638="D",0,(F638*H638)/100)))</f>
        <v>68337950</v>
      </c>
      <c r="M638" s="136">
        <f>ROUND(IF(L638=0,(IF(H638="",0,((IF(E638&lt;$L$4,IF(ABS(F638)&lt;$N$2,0,ROUND(((ABS(F638)-$N$2)*H638)/100,2)),IF(ABS(F638)&lt;$N$4,0,ROUND(((ABS(F638)-$N$4)*H638)/100,2))))))),0),2)</f>
        <v>0</v>
      </c>
      <c r="N638" s="136">
        <f>ROUND(IF(H638="",0,((IF(L638=0,(IF(E638&lt;$L$4,IF(ABS(F638)&gt;$N$2,ROUND(($N$2*H638/100),2),ABS(F638)*H638/100),IF(ABS(F638)&gt;$N$4,ROUND(($N$4*H638/100),2),ABS(F638)*H638/100))),0)))),2)</f>
        <v>0</v>
      </c>
      <c r="O638" s="137"/>
      <c r="P638" s="136"/>
      <c r="Q638" s="137"/>
    </row>
    <row r="639" spans="1:17" customHeight="1" ht="13.2">
      <c r="A639" s="143">
        <f>+'LIQ 1'!B639</f>
        <v/>
      </c>
      <c r="B639" s="143">
        <f>+'LIQ 1'!C639</f>
        <v>0</v>
      </c>
      <c r="C639" s="144">
        <f>+'LIQ 1'!D639</f>
        <v/>
      </c>
      <c r="D639" s="143">
        <f>+'LIQ 1'!E639</f>
        <v>0</v>
      </c>
      <c r="E639" s="143">
        <f>+'LIQ 1'!F639</f>
        <v/>
      </c>
      <c r="F639" s="2">
        <f>ABS(IF(G638="D",IF(D639="D",F638+C639,-F638+C639),IF(D639="D",F638-C639,F638+C639)))</f>
        <v>155000</v>
      </c>
      <c r="G639" s="121" t="b">
        <f>IF(G638="D",IF(D639="D",IF((F638+C639)&gt;0,"D","H"),IF(D639="H",IF((F638-C639)&gt;0,"D","H"))),IF(D639="D",IF((F638-C639)&gt;0,"H","D"),IF(D639="H",IF((F638-C639)&gt;0,"H","H"))))</f>
        <v>0</v>
      </c>
      <c r="H639" s="122">
        <f>+IF(IF(E640="",$A$6-E639,E640-E639)=0,"",IF(E640="",$A$6-E639,E640-E639))</f>
        <v>44089</v>
      </c>
      <c r="I639" s="173">
        <f>+IF(D639="H",IF(E639&gt;A639,A639,E639),IF(E639&lt;A639,A639,E639))</f>
        <v/>
      </c>
      <c r="J639" t="str">
        <f>IF(I639="","",G639)</f>
        <v/>
      </c>
      <c r="K639" s="124"/>
      <c r="L639" s="136">
        <f>IF(H639="",0,(IF(G639="D",0,(F639*H639)/100)))</f>
        <v>68337950</v>
      </c>
      <c r="M639" s="136">
        <f>ROUND(IF(L639=0,(IF(H639="",0,((IF(E639&lt;$L$4,IF(ABS(F639)&lt;$N$2,0,ROUND(((ABS(F639)-$N$2)*H639)/100,2)),IF(ABS(F639)&lt;$N$4,0,ROUND(((ABS(F639)-$N$4)*H639)/100,2))))))),0),2)</f>
        <v>0</v>
      </c>
      <c r="N639" s="136">
        <f>ROUND(IF(H639="",0,((IF(L639=0,(IF(E639&lt;$L$4,IF(ABS(F639)&gt;$N$2,ROUND(($N$2*H639/100),2),ABS(F639)*H639/100),IF(ABS(F639)&gt;$N$4,ROUND(($N$4*H639/100),2),ABS(F639)*H639/100))),0)))),2)</f>
        <v>0</v>
      </c>
      <c r="O639" s="137"/>
      <c r="P639" s="136"/>
      <c r="Q639" s="137"/>
    </row>
    <row r="640" spans="1:17" customHeight="1" ht="13.2">
      <c r="A640" s="143">
        <f>+'LIQ 1'!B640</f>
        <v/>
      </c>
      <c r="B640" s="143">
        <f>+'LIQ 1'!C640</f>
        <v>0</v>
      </c>
      <c r="C640" s="144">
        <f>+'LIQ 1'!D640</f>
        <v/>
      </c>
      <c r="D640" s="143">
        <f>+'LIQ 1'!E640</f>
        <v>0</v>
      </c>
      <c r="E640" s="143">
        <f>+'LIQ 1'!F640</f>
        <v/>
      </c>
      <c r="F640" s="2">
        <f>ABS(IF(G639="D",IF(D640="D",F639+C640,-F639+C640),IF(D640="D",F639-C640,F639+C640)))</f>
        <v>155000</v>
      </c>
      <c r="G640" s="121" t="b">
        <f>IF(G639="D",IF(D640="D",IF((F639+C640)&gt;0,"D","H"),IF(D640="H",IF((F639-C640)&gt;0,"D","H"))),IF(D640="D",IF((F639-C640)&gt;0,"H","D"),IF(D640="H",IF((F639-C640)&gt;0,"H","H"))))</f>
        <v>0</v>
      </c>
      <c r="H640" s="122">
        <f>+IF(IF(E641="",$A$6-E640,E641-E640)=0,"",IF(E641="",$A$6-E640,E641-E640))</f>
        <v>44089</v>
      </c>
      <c r="I640" s="173">
        <f>+IF(D640="H",IF(E640&gt;A640,A640,E640),IF(E640&lt;A640,A640,E640))</f>
        <v/>
      </c>
      <c r="J640" t="str">
        <f>IF(I640="","",G640)</f>
        <v/>
      </c>
      <c r="K640" s="124"/>
      <c r="L640" s="136">
        <f>IF(H640="",0,(IF(G640="D",0,(F640*H640)/100)))</f>
        <v>68337950</v>
      </c>
      <c r="M640" s="136">
        <f>ROUND(IF(L640=0,(IF(H640="",0,((IF(E640&lt;$L$4,IF(ABS(F640)&lt;$N$2,0,ROUND(((ABS(F640)-$N$2)*H640)/100,2)),IF(ABS(F640)&lt;$N$4,0,ROUND(((ABS(F640)-$N$4)*H640)/100,2))))))),0),2)</f>
        <v>0</v>
      </c>
      <c r="N640" s="136">
        <f>ROUND(IF(H640="",0,((IF(L640=0,(IF(E640&lt;$L$4,IF(ABS(F640)&gt;$N$2,ROUND(($N$2*H640/100),2),ABS(F640)*H640/100),IF(ABS(F640)&gt;$N$4,ROUND(($N$4*H640/100),2),ABS(F640)*H640/100))),0)))),2)</f>
        <v>0</v>
      </c>
      <c r="O640" s="137"/>
      <c r="P640" s="136"/>
      <c r="Q640" s="137"/>
    </row>
    <row r="641" spans="1:17" customHeight="1" ht="13.2">
      <c r="A641" s="143">
        <f>+'LIQ 1'!B641</f>
        <v/>
      </c>
      <c r="B641" s="143">
        <f>+'LIQ 1'!C641</f>
        <v>0</v>
      </c>
      <c r="C641" s="144">
        <f>+'LIQ 1'!D641</f>
        <v/>
      </c>
      <c r="D641" s="143">
        <f>+'LIQ 1'!E641</f>
        <v>0</v>
      </c>
      <c r="E641" s="143">
        <f>+'LIQ 1'!F641</f>
        <v/>
      </c>
      <c r="F641" s="2">
        <f>ABS(IF(G640="D",IF(D641="D",F640+C641,-F640+C641),IF(D641="D",F640-C641,F640+C641)))</f>
        <v>155000</v>
      </c>
      <c r="G641" s="121" t="b">
        <f>IF(G640="D",IF(D641="D",IF((F640+C641)&gt;0,"D","H"),IF(D641="H",IF((F640-C641)&gt;0,"D","H"))),IF(D641="D",IF((F640-C641)&gt;0,"H","D"),IF(D641="H",IF((F640-C641)&gt;0,"H","H"))))</f>
        <v>0</v>
      </c>
      <c r="H641" s="122">
        <f>+IF(IF(E642="",$A$6-E641,E642-E641)=0,"",IF(E642="",$A$6-E641,E642-E641))</f>
        <v>44089</v>
      </c>
      <c r="I641" s="173">
        <f>+IF(D641="H",IF(E641&gt;A641,A641,E641),IF(E641&lt;A641,A641,E641))</f>
        <v/>
      </c>
      <c r="J641" t="str">
        <f>IF(I641="","",G641)</f>
        <v/>
      </c>
      <c r="K641" s="124"/>
      <c r="L641" s="136">
        <f>IF(H641="",0,(IF(G641="D",0,(F641*H641)/100)))</f>
        <v>68337950</v>
      </c>
      <c r="M641" s="136">
        <f>ROUND(IF(L641=0,(IF(H641="",0,((IF(E641&lt;$L$4,IF(ABS(F641)&lt;$N$2,0,ROUND(((ABS(F641)-$N$2)*H641)/100,2)),IF(ABS(F641)&lt;$N$4,0,ROUND(((ABS(F641)-$N$4)*H641)/100,2))))))),0),2)</f>
        <v>0</v>
      </c>
      <c r="N641" s="136">
        <f>ROUND(IF(H641="",0,((IF(L641=0,(IF(E641&lt;$L$4,IF(ABS(F641)&gt;$N$2,ROUND(($N$2*H641/100),2),ABS(F641)*H641/100),IF(ABS(F641)&gt;$N$4,ROUND(($N$4*H641/100),2),ABS(F641)*H641/100))),0)))),2)</f>
        <v>0</v>
      </c>
      <c r="O641" s="137"/>
      <c r="P641" s="136"/>
      <c r="Q641" s="137"/>
    </row>
    <row r="642" spans="1:17" customHeight="1" ht="13.2">
      <c r="A642" s="143">
        <f>+'LIQ 1'!B642</f>
        <v/>
      </c>
      <c r="B642" s="143">
        <f>+'LIQ 1'!C642</f>
        <v>0</v>
      </c>
      <c r="C642" s="144">
        <f>+'LIQ 1'!D642</f>
        <v/>
      </c>
      <c r="D642" s="143">
        <f>+'LIQ 1'!E642</f>
        <v>0</v>
      </c>
      <c r="E642" s="143">
        <f>+'LIQ 1'!F642</f>
        <v/>
      </c>
      <c r="F642" s="2">
        <f>ABS(IF(G641="D",IF(D642="D",F641+C642,-F641+C642),IF(D642="D",F641-C642,F641+C642)))</f>
        <v>155000</v>
      </c>
      <c r="G642" s="121" t="b">
        <f>IF(G641="D",IF(D642="D",IF((F641+C642)&gt;0,"D","H"),IF(D642="H",IF((F641-C642)&gt;0,"D","H"))),IF(D642="D",IF((F641-C642)&gt;0,"H","D"),IF(D642="H",IF((F641-C642)&gt;0,"H","H"))))</f>
        <v>0</v>
      </c>
      <c r="H642" s="122">
        <f>+IF(IF(E643="",$A$6-E642,E643-E642)=0,"",IF(E643="",$A$6-E642,E643-E642))</f>
        <v>44089</v>
      </c>
      <c r="I642" s="173">
        <f>+IF(D642="H",IF(E642&gt;A642,A642,E642),IF(E642&lt;A642,A642,E642))</f>
        <v/>
      </c>
      <c r="J642" t="str">
        <f>IF(I642="","",G642)</f>
        <v/>
      </c>
      <c r="K642" s="124"/>
      <c r="L642" s="136">
        <f>IF(H642="",0,(IF(G642="D",0,(F642*H642)/100)))</f>
        <v>68337950</v>
      </c>
      <c r="M642" s="136">
        <f>ROUND(IF(L642=0,(IF(H642="",0,((IF(E642&lt;$L$4,IF(ABS(F642)&lt;$N$2,0,ROUND(((ABS(F642)-$N$2)*H642)/100,2)),IF(ABS(F642)&lt;$N$4,0,ROUND(((ABS(F642)-$N$4)*H642)/100,2))))))),0),2)</f>
        <v>0</v>
      </c>
      <c r="N642" s="136">
        <f>ROUND(IF(H642="",0,((IF(L642=0,(IF(E642&lt;$L$4,IF(ABS(F642)&gt;$N$2,ROUND(($N$2*H642/100),2),ABS(F642)*H642/100),IF(ABS(F642)&gt;$N$4,ROUND(($N$4*H642/100),2),ABS(F642)*H642/100))),0)))),2)</f>
        <v>0</v>
      </c>
      <c r="O642" s="137"/>
      <c r="P642" s="136"/>
      <c r="Q642" s="137"/>
    </row>
    <row r="643" spans="1:17" customHeight="1" ht="13.2">
      <c r="A643" s="143">
        <f>+'LIQ 1'!B643</f>
        <v/>
      </c>
      <c r="B643" s="143">
        <f>+'LIQ 1'!C643</f>
        <v>0</v>
      </c>
      <c r="C643" s="144">
        <f>+'LIQ 1'!D643</f>
        <v/>
      </c>
      <c r="D643" s="143">
        <f>+'LIQ 1'!E643</f>
        <v>0</v>
      </c>
      <c r="E643" s="143">
        <f>+'LIQ 1'!F643</f>
        <v/>
      </c>
      <c r="F643" s="2">
        <f>ABS(IF(G642="D",IF(D643="D",F642+C643,-F642+C643),IF(D643="D",F642-C643,F642+C643)))</f>
        <v>155000</v>
      </c>
      <c r="G643" s="121" t="b">
        <f>IF(G642="D",IF(D643="D",IF((F642+C643)&gt;0,"D","H"),IF(D643="H",IF((F642-C643)&gt;0,"D","H"))),IF(D643="D",IF((F642-C643)&gt;0,"H","D"),IF(D643="H",IF((F642-C643)&gt;0,"H","H"))))</f>
        <v>0</v>
      </c>
      <c r="H643" s="122">
        <f>+IF(IF(E644="",$A$6-E643,E644-E643)=0,"",IF(E644="",$A$6-E643,E644-E643))</f>
        <v>44089</v>
      </c>
      <c r="I643" s="173">
        <f>+IF(D643="H",IF(E643&gt;A643,A643,E643),IF(E643&lt;A643,A643,E643))</f>
        <v/>
      </c>
      <c r="J643" t="str">
        <f>IF(I643="","",G643)</f>
        <v/>
      </c>
      <c r="K643" s="124"/>
      <c r="L643" s="136">
        <f>IF(H643="",0,(IF(G643="D",0,(F643*H643)/100)))</f>
        <v>68337950</v>
      </c>
      <c r="M643" s="136">
        <f>ROUND(IF(L643=0,(IF(H643="",0,((IF(E643&lt;$L$4,IF(ABS(F643)&lt;$N$2,0,ROUND(((ABS(F643)-$N$2)*H643)/100,2)),IF(ABS(F643)&lt;$N$4,0,ROUND(((ABS(F643)-$N$4)*H643)/100,2))))))),0),2)</f>
        <v>0</v>
      </c>
      <c r="N643" s="136">
        <f>ROUND(IF(H643="",0,((IF(L643=0,(IF(E643&lt;$L$4,IF(ABS(F643)&gt;$N$2,ROUND(($N$2*H643/100),2),ABS(F643)*H643/100),IF(ABS(F643)&gt;$N$4,ROUND(($N$4*H643/100),2),ABS(F643)*H643/100))),0)))),2)</f>
        <v>0</v>
      </c>
      <c r="O643" s="137"/>
      <c r="P643" s="136"/>
      <c r="Q643" s="137"/>
    </row>
    <row r="644" spans="1:17" customHeight="1" ht="13.2">
      <c r="A644" s="143">
        <f>+'LIQ 1'!B644</f>
        <v/>
      </c>
      <c r="B644" s="143">
        <f>+'LIQ 1'!C644</f>
        <v>0</v>
      </c>
      <c r="C644" s="144">
        <f>+'LIQ 1'!D644</f>
        <v/>
      </c>
      <c r="D644" s="143">
        <f>+'LIQ 1'!E644</f>
        <v>0</v>
      </c>
      <c r="E644" s="143">
        <f>+'LIQ 1'!F644</f>
        <v/>
      </c>
      <c r="F644" s="2">
        <f>ABS(IF(G643="D",IF(D644="D",F643+C644,-F643+C644),IF(D644="D",F643-C644,F643+C644)))</f>
        <v>155000</v>
      </c>
      <c r="G644" s="121" t="b">
        <f>IF(G643="D",IF(D644="D",IF((F643+C644)&gt;0,"D","H"),IF(D644="H",IF((F643-C644)&gt;0,"D","H"))),IF(D644="D",IF((F643-C644)&gt;0,"H","D"),IF(D644="H",IF((F643-C644)&gt;0,"H","H"))))</f>
        <v>0</v>
      </c>
      <c r="H644" s="122">
        <f>+IF(IF(E645="",$A$6-E644,E645-E644)=0,"",IF(E645="",$A$6-E644,E645-E644))</f>
        <v>44089</v>
      </c>
      <c r="I644" s="173">
        <f>+IF(D644="H",IF(E644&gt;A644,A644,E644),IF(E644&lt;A644,A644,E644))</f>
        <v/>
      </c>
      <c r="J644" t="str">
        <f>IF(I644="","",G644)</f>
        <v/>
      </c>
      <c r="K644" s="124"/>
      <c r="L644" s="136">
        <f>IF(H644="",0,(IF(G644="D",0,(F644*H644)/100)))</f>
        <v>68337950</v>
      </c>
      <c r="M644" s="136">
        <f>ROUND(IF(L644=0,(IF(H644="",0,((IF(E644&lt;$L$4,IF(ABS(F644)&lt;$N$2,0,ROUND(((ABS(F644)-$N$2)*H644)/100,2)),IF(ABS(F644)&lt;$N$4,0,ROUND(((ABS(F644)-$N$4)*H644)/100,2))))))),0),2)</f>
        <v>0</v>
      </c>
      <c r="N644" s="136">
        <f>ROUND(IF(H644="",0,((IF(L644=0,(IF(E644&lt;$L$4,IF(ABS(F644)&gt;$N$2,ROUND(($N$2*H644/100),2),ABS(F644)*H644/100),IF(ABS(F644)&gt;$N$4,ROUND(($N$4*H644/100),2),ABS(F644)*H644/100))),0)))),2)</f>
        <v>0</v>
      </c>
      <c r="O644" s="137"/>
      <c r="P644" s="136"/>
      <c r="Q644" s="137"/>
    </row>
    <row r="645" spans="1:17" customHeight="1" ht="13.2">
      <c r="A645" s="143">
        <f>+'LIQ 1'!B645</f>
        <v/>
      </c>
      <c r="B645" s="143">
        <f>+'LIQ 1'!C645</f>
        <v>0</v>
      </c>
      <c r="C645" s="144">
        <f>+'LIQ 1'!D645</f>
        <v/>
      </c>
      <c r="D645" s="143">
        <f>+'LIQ 1'!E645</f>
        <v>0</v>
      </c>
      <c r="E645" s="143">
        <f>+'LIQ 1'!F645</f>
        <v/>
      </c>
      <c r="F645" s="2">
        <f>ABS(IF(G644="D",IF(D645="D",F644+C645,-F644+C645),IF(D645="D",F644-C645,F644+C645)))</f>
        <v>155000</v>
      </c>
      <c r="G645" s="121" t="b">
        <f>IF(G644="D",IF(D645="D",IF((F644+C645)&gt;0,"D","H"),IF(D645="H",IF((F644-C645)&gt;0,"D","H"))),IF(D645="D",IF((F644-C645)&gt;0,"H","D"),IF(D645="H",IF((F644-C645)&gt;0,"H","H"))))</f>
        <v>0</v>
      </c>
      <c r="H645" s="122">
        <f>+IF(IF(E646="",$A$6-E645,E646-E645)=0,"",IF(E646="",$A$6-E645,E646-E645))</f>
        <v>44089</v>
      </c>
      <c r="I645" s="173">
        <f>+IF(D645="H",IF(E645&gt;A645,A645,E645),IF(E645&lt;A645,A645,E645))</f>
        <v/>
      </c>
      <c r="J645" t="str">
        <f>IF(I645="","",G645)</f>
        <v/>
      </c>
      <c r="K645" s="124"/>
      <c r="L645" s="136">
        <f>IF(H645="",0,(IF(G645="D",0,(F645*H645)/100)))</f>
        <v>68337950</v>
      </c>
      <c r="M645" s="136">
        <f>ROUND(IF(L645=0,(IF(H645="",0,((IF(E645&lt;$L$4,IF(ABS(F645)&lt;$N$2,0,ROUND(((ABS(F645)-$N$2)*H645)/100,2)),IF(ABS(F645)&lt;$N$4,0,ROUND(((ABS(F645)-$N$4)*H645)/100,2))))))),0),2)</f>
        <v>0</v>
      </c>
      <c r="N645" s="136">
        <f>ROUND(IF(H645="",0,((IF(L645=0,(IF(E645&lt;$L$4,IF(ABS(F645)&gt;$N$2,ROUND(($N$2*H645/100),2),ABS(F645)*H645/100),IF(ABS(F645)&gt;$N$4,ROUND(($N$4*H645/100),2),ABS(F645)*H645/100))),0)))),2)</f>
        <v>0</v>
      </c>
      <c r="O645" s="137"/>
      <c r="P645" s="136"/>
      <c r="Q645" s="137"/>
    </row>
    <row r="646" spans="1:17" customHeight="1" ht="13.2">
      <c r="A646" s="143">
        <f>+'LIQ 1'!B646</f>
        <v/>
      </c>
      <c r="B646" s="143">
        <f>+'LIQ 1'!C646</f>
        <v>0</v>
      </c>
      <c r="C646" s="144">
        <f>+'LIQ 1'!D646</f>
        <v/>
      </c>
      <c r="D646" s="143">
        <f>+'LIQ 1'!E646</f>
        <v>0</v>
      </c>
      <c r="E646" s="143">
        <f>+'LIQ 1'!F646</f>
        <v/>
      </c>
      <c r="F646" s="2">
        <f>ABS(IF(G645="D",IF(D646="D",F645+C646,-F645+C646),IF(D646="D",F645-C646,F645+C646)))</f>
        <v>155000</v>
      </c>
      <c r="G646" s="121" t="b">
        <f>IF(G645="D",IF(D646="D",IF((F645+C646)&gt;0,"D","H"),IF(D646="H",IF((F645-C646)&gt;0,"D","H"))),IF(D646="D",IF((F645-C646)&gt;0,"H","D"),IF(D646="H",IF((F645-C646)&gt;0,"H","H"))))</f>
        <v>0</v>
      </c>
      <c r="H646" s="122">
        <f>+IF(IF(E647="",$A$6-E646,E647-E646)=0,"",IF(E647="",$A$6-E646,E647-E646))</f>
        <v>44089</v>
      </c>
      <c r="I646" s="173">
        <f>+IF(D646="H",IF(E646&gt;A646,A646,E646),IF(E646&lt;A646,A646,E646))</f>
        <v/>
      </c>
      <c r="J646" t="str">
        <f>IF(I646="","",G646)</f>
        <v/>
      </c>
      <c r="K646" s="124"/>
      <c r="L646" s="136">
        <f>IF(H646="",0,(IF(G646="D",0,(F646*H646)/100)))</f>
        <v>68337950</v>
      </c>
      <c r="M646" s="136">
        <f>ROUND(IF(L646=0,(IF(H646="",0,((IF(E646&lt;$L$4,IF(ABS(F646)&lt;$N$2,0,ROUND(((ABS(F646)-$N$2)*H646)/100,2)),IF(ABS(F646)&lt;$N$4,0,ROUND(((ABS(F646)-$N$4)*H646)/100,2))))))),0),2)</f>
        <v>0</v>
      </c>
      <c r="N646" s="136">
        <f>ROUND(IF(H646="",0,((IF(L646=0,(IF(E646&lt;$L$4,IF(ABS(F646)&gt;$N$2,ROUND(($N$2*H646/100),2),ABS(F646)*H646/100),IF(ABS(F646)&gt;$N$4,ROUND(($N$4*H646/100),2),ABS(F646)*H646/100))),0)))),2)</f>
        <v>0</v>
      </c>
      <c r="O646" s="137"/>
      <c r="P646" s="136"/>
      <c r="Q646" s="137"/>
    </row>
    <row r="647" spans="1:17" customHeight="1" ht="13.2">
      <c r="A647" s="143">
        <f>+'LIQ 1'!B647</f>
        <v/>
      </c>
      <c r="B647" s="143">
        <f>+'LIQ 1'!C647</f>
        <v>0</v>
      </c>
      <c r="C647" s="144">
        <f>+'LIQ 1'!D647</f>
        <v/>
      </c>
      <c r="D647" s="143">
        <f>+'LIQ 1'!E647</f>
        <v>0</v>
      </c>
      <c r="E647" s="143">
        <f>+'LIQ 1'!F647</f>
        <v/>
      </c>
      <c r="F647" s="2">
        <f>ABS(IF(G646="D",IF(D647="D",F646+C647,-F646+C647),IF(D647="D",F646-C647,F646+C647)))</f>
        <v>155000</v>
      </c>
      <c r="G647" s="121" t="b">
        <f>IF(G646="D",IF(D647="D",IF((F646+C647)&gt;0,"D","H"),IF(D647="H",IF((F646-C647)&gt;0,"D","H"))),IF(D647="D",IF((F646-C647)&gt;0,"H","D"),IF(D647="H",IF((F646-C647)&gt;0,"H","H"))))</f>
        <v>0</v>
      </c>
      <c r="H647" s="122">
        <f>+IF(IF(E648="",$A$6-E647,E648-E647)=0,"",IF(E648="",$A$6-E647,E648-E647))</f>
        <v>44089</v>
      </c>
      <c r="I647" s="173">
        <f>+IF(D647="H",IF(E647&gt;A647,A647,E647),IF(E647&lt;A647,A647,E647))</f>
        <v/>
      </c>
      <c r="J647" t="str">
        <f>IF(I647="","",G647)</f>
        <v/>
      </c>
      <c r="K647" s="124"/>
      <c r="L647" s="136">
        <f>IF(H647="",0,(IF(G647="D",0,(F647*H647)/100)))</f>
        <v>68337950</v>
      </c>
      <c r="M647" s="136">
        <f>ROUND(IF(L647=0,(IF(H647="",0,((IF(E647&lt;$L$4,IF(ABS(F647)&lt;$N$2,0,ROUND(((ABS(F647)-$N$2)*H647)/100,2)),IF(ABS(F647)&lt;$N$4,0,ROUND(((ABS(F647)-$N$4)*H647)/100,2))))))),0),2)</f>
        <v>0</v>
      </c>
      <c r="N647" s="136">
        <f>ROUND(IF(H647="",0,((IF(L647=0,(IF(E647&lt;$L$4,IF(ABS(F647)&gt;$N$2,ROUND(($N$2*H647/100),2),ABS(F647)*H647/100),IF(ABS(F647)&gt;$N$4,ROUND(($N$4*H647/100),2),ABS(F647)*H647/100))),0)))),2)</f>
        <v>0</v>
      </c>
      <c r="O647" s="137"/>
      <c r="P647" s="136"/>
      <c r="Q647" s="137"/>
    </row>
    <row r="648" spans="1:17" customHeight="1" ht="13.2">
      <c r="A648" s="143">
        <f>+'LIQ 1'!B648</f>
        <v/>
      </c>
      <c r="B648" s="143">
        <f>+'LIQ 1'!C648</f>
        <v>0</v>
      </c>
      <c r="C648" s="144">
        <f>+'LIQ 1'!D648</f>
        <v/>
      </c>
      <c r="D648" s="143">
        <f>+'LIQ 1'!E648</f>
        <v>0</v>
      </c>
      <c r="E648" s="143">
        <f>+'LIQ 1'!F648</f>
        <v/>
      </c>
      <c r="F648" s="2">
        <f>ABS(IF(G647="D",IF(D648="D",F647+C648,-F647+C648),IF(D648="D",F647-C648,F647+C648)))</f>
        <v>155000</v>
      </c>
      <c r="G648" s="121" t="b">
        <f>IF(G647="D",IF(D648="D",IF((F647+C648)&gt;0,"D","H"),IF(D648="H",IF((F647-C648)&gt;0,"D","H"))),IF(D648="D",IF((F647-C648)&gt;0,"H","D"),IF(D648="H",IF((F647-C648)&gt;0,"H","H"))))</f>
        <v>0</v>
      </c>
      <c r="H648" s="122">
        <f>+IF(IF(E649="",$A$6-E648,E649-E648)=0,"",IF(E649="",$A$6-E648,E649-E648))</f>
        <v>44089</v>
      </c>
      <c r="I648" s="173">
        <f>+IF(D648="H",IF(E648&gt;A648,A648,E648),IF(E648&lt;A648,A648,E648))</f>
        <v/>
      </c>
      <c r="J648" t="str">
        <f>IF(I648="","",G648)</f>
        <v/>
      </c>
      <c r="K648" s="124"/>
      <c r="L648" s="136">
        <f>IF(H648="",0,(IF(G648="D",0,(F648*H648)/100)))</f>
        <v>68337950</v>
      </c>
      <c r="M648" s="136">
        <f>ROUND(IF(L648=0,(IF(H648="",0,((IF(E648&lt;$L$4,IF(ABS(F648)&lt;$N$2,0,ROUND(((ABS(F648)-$N$2)*H648)/100,2)),IF(ABS(F648)&lt;$N$4,0,ROUND(((ABS(F648)-$N$4)*H648)/100,2))))))),0),2)</f>
        <v>0</v>
      </c>
      <c r="N648" s="136">
        <f>ROUND(IF(H648="",0,((IF(L648=0,(IF(E648&lt;$L$4,IF(ABS(F648)&gt;$N$2,ROUND(($N$2*H648/100),2),ABS(F648)*H648/100),IF(ABS(F648)&gt;$N$4,ROUND(($N$4*H648/100),2),ABS(F648)*H648/100))),0)))),2)</f>
        <v>0</v>
      </c>
      <c r="O648" s="137"/>
      <c r="P648" s="136"/>
      <c r="Q648" s="137"/>
    </row>
    <row r="649" spans="1:17" customHeight="1" ht="13.2">
      <c r="A649" s="143">
        <f>+'LIQ 1'!B649</f>
        <v/>
      </c>
      <c r="B649" s="143">
        <f>+'LIQ 1'!C649</f>
        <v>0</v>
      </c>
      <c r="C649" s="144">
        <f>+'LIQ 1'!D649</f>
        <v/>
      </c>
      <c r="D649" s="143">
        <f>+'LIQ 1'!E649</f>
        <v>0</v>
      </c>
      <c r="E649" s="143">
        <f>+'LIQ 1'!F649</f>
        <v/>
      </c>
      <c r="F649" s="2">
        <f>ABS(IF(G648="D",IF(D649="D",F648+C649,-F648+C649),IF(D649="D",F648-C649,F648+C649)))</f>
        <v>155000</v>
      </c>
      <c r="G649" s="121" t="b">
        <f>IF(G648="D",IF(D649="D",IF((F648+C649)&gt;0,"D","H"),IF(D649="H",IF((F648-C649)&gt;0,"D","H"))),IF(D649="D",IF((F648-C649)&gt;0,"H","D"),IF(D649="H",IF((F648-C649)&gt;0,"H","H"))))</f>
        <v>0</v>
      </c>
      <c r="H649" s="122">
        <f>+IF(IF(E650="",$A$6-E649,E650-E649)=0,"",IF(E650="",$A$6-E649,E650-E649))</f>
        <v>44089</v>
      </c>
      <c r="I649" s="173">
        <f>+IF(D649="H",IF(E649&gt;A649,A649,E649),IF(E649&lt;A649,A649,E649))</f>
        <v/>
      </c>
      <c r="J649" t="str">
        <f>IF(I649="","",G649)</f>
        <v/>
      </c>
      <c r="K649" s="124"/>
      <c r="L649" s="136">
        <f>IF(H649="",0,(IF(G649="D",0,(F649*H649)/100)))</f>
        <v>68337950</v>
      </c>
      <c r="M649" s="136">
        <f>ROUND(IF(L649=0,(IF(H649="",0,((IF(E649&lt;$L$4,IF(ABS(F649)&lt;$N$2,0,ROUND(((ABS(F649)-$N$2)*H649)/100,2)),IF(ABS(F649)&lt;$N$4,0,ROUND(((ABS(F649)-$N$4)*H649)/100,2))))))),0),2)</f>
        <v>0</v>
      </c>
      <c r="N649" s="136">
        <f>ROUND(IF(H649="",0,((IF(L649=0,(IF(E649&lt;$L$4,IF(ABS(F649)&gt;$N$2,ROUND(($N$2*H649/100),2),ABS(F649)*H649/100),IF(ABS(F649)&gt;$N$4,ROUND(($N$4*H649/100),2),ABS(F649)*H649/100))),0)))),2)</f>
        <v>0</v>
      </c>
      <c r="O649" s="137"/>
      <c r="P649" s="136"/>
      <c r="Q649" s="137"/>
    </row>
    <row r="650" spans="1:17" customHeight="1" ht="13.2">
      <c r="A650" s="143">
        <f>+'LIQ 1'!B650</f>
        <v/>
      </c>
      <c r="B650" s="143">
        <f>+'LIQ 1'!C650</f>
        <v>0</v>
      </c>
      <c r="C650" s="144">
        <f>+'LIQ 1'!D650</f>
        <v/>
      </c>
      <c r="D650" s="143">
        <f>+'LIQ 1'!E650</f>
        <v>0</v>
      </c>
      <c r="E650" s="143">
        <f>+'LIQ 1'!F650</f>
        <v/>
      </c>
      <c r="F650" s="2">
        <f>ABS(IF(G649="D",IF(D650="D",F649+C650,-F649+C650),IF(D650="D",F649-C650,F649+C650)))</f>
        <v>155000</v>
      </c>
      <c r="G650" s="121" t="b">
        <f>IF(G649="D",IF(D650="D",IF((F649+C650)&gt;0,"D","H"),IF(D650="H",IF((F649-C650)&gt;0,"D","H"))),IF(D650="D",IF((F649-C650)&gt;0,"H","D"),IF(D650="H",IF((F649-C650)&gt;0,"H","H"))))</f>
        <v>0</v>
      </c>
      <c r="H650" s="122">
        <f>+IF(IF(E651="",$A$6-E650,E651-E650)=0,"",IF(E651="",$A$6-E650,E651-E650))</f>
        <v>44089</v>
      </c>
      <c r="I650" s="173">
        <f>+IF(D650="H",IF(E650&gt;A650,A650,E650),IF(E650&lt;A650,A650,E650))</f>
        <v/>
      </c>
      <c r="J650" t="str">
        <f>IF(I650="","",G650)</f>
        <v/>
      </c>
      <c r="K650" s="124"/>
      <c r="L650" s="136">
        <f>IF(H650="",0,(IF(G650="D",0,(F650*H650)/100)))</f>
        <v>68337950</v>
      </c>
      <c r="M650" s="136">
        <f>ROUND(IF(L650=0,(IF(H650="",0,((IF(E650&lt;$L$4,IF(ABS(F650)&lt;$N$2,0,ROUND(((ABS(F650)-$N$2)*H650)/100,2)),IF(ABS(F650)&lt;$N$4,0,ROUND(((ABS(F650)-$N$4)*H650)/100,2))))))),0),2)</f>
        <v>0</v>
      </c>
      <c r="N650" s="136">
        <f>ROUND(IF(H650="",0,((IF(L650=0,(IF(E650&lt;$L$4,IF(ABS(F650)&gt;$N$2,ROUND(($N$2*H650/100),2),ABS(F650)*H650/100),IF(ABS(F650)&gt;$N$4,ROUND(($N$4*H650/100),2),ABS(F650)*H650/100))),0)))),2)</f>
        <v>0</v>
      </c>
      <c r="O650" s="137"/>
      <c r="P650" s="136"/>
      <c r="Q650" s="137"/>
    </row>
    <row r="651" spans="1:17" customHeight="1" ht="13.2">
      <c r="A651" s="143">
        <f>+'LIQ 1'!B651</f>
        <v/>
      </c>
      <c r="B651" s="143">
        <f>+'LIQ 1'!C651</f>
        <v>0</v>
      </c>
      <c r="C651" s="144">
        <f>+'LIQ 1'!D651</f>
        <v/>
      </c>
      <c r="D651" s="143">
        <f>+'LIQ 1'!E651</f>
        <v>0</v>
      </c>
      <c r="E651" s="143">
        <f>+'LIQ 1'!F651</f>
        <v/>
      </c>
      <c r="F651" s="2">
        <f>ABS(IF(G650="D",IF(D651="D",F650+C651,-F650+C651),IF(D651="D",F650-C651,F650+C651)))</f>
        <v>155000</v>
      </c>
      <c r="G651" s="121" t="b">
        <f>IF(G650="D",IF(D651="D",IF((F650+C651)&gt;0,"D","H"),IF(D651="H",IF((F650-C651)&gt;0,"D","H"))),IF(D651="D",IF((F650-C651)&gt;0,"H","D"),IF(D651="H",IF((F650-C651)&gt;0,"H","H"))))</f>
        <v>0</v>
      </c>
      <c r="H651" s="122">
        <f>+IF(IF(E652="",$A$6-E651,E652-E651)=0,"",IF(E652="",$A$6-E651,E652-E651))</f>
        <v>44089</v>
      </c>
      <c r="I651" s="173">
        <f>+IF(D651="H",IF(E651&gt;A651,A651,E651),IF(E651&lt;A651,A651,E651))</f>
        <v/>
      </c>
      <c r="J651" t="str">
        <f>IF(I651="","",G651)</f>
        <v/>
      </c>
      <c r="K651" s="124"/>
      <c r="L651" s="136">
        <f>IF(H651="",0,(IF(G651="D",0,(F651*H651)/100)))</f>
        <v>68337950</v>
      </c>
      <c r="M651" s="136">
        <f>ROUND(IF(L651=0,(IF(H651="",0,((IF(E651&lt;$L$4,IF(ABS(F651)&lt;$N$2,0,ROUND(((ABS(F651)-$N$2)*H651)/100,2)),IF(ABS(F651)&lt;$N$4,0,ROUND(((ABS(F651)-$N$4)*H651)/100,2))))))),0),2)</f>
        <v>0</v>
      </c>
      <c r="N651" s="136">
        <f>ROUND(IF(H651="",0,((IF(L651=0,(IF(E651&lt;$L$4,IF(ABS(F651)&gt;$N$2,ROUND(($N$2*H651/100),2),ABS(F651)*H651/100),IF(ABS(F651)&gt;$N$4,ROUND(($N$4*H651/100),2),ABS(F651)*H651/100))),0)))),2)</f>
        <v>0</v>
      </c>
      <c r="O651" s="137"/>
      <c r="P651" s="136"/>
      <c r="Q651" s="137"/>
    </row>
    <row r="652" spans="1:17" customHeight="1" ht="13.2">
      <c r="A652" s="143">
        <f>+'LIQ 1'!B652</f>
        <v/>
      </c>
      <c r="B652" s="143">
        <f>+'LIQ 1'!C652</f>
        <v>0</v>
      </c>
      <c r="C652" s="144">
        <f>+'LIQ 1'!D652</f>
        <v/>
      </c>
      <c r="D652" s="143">
        <f>+'LIQ 1'!E652</f>
        <v>0</v>
      </c>
      <c r="E652" s="143">
        <f>+'LIQ 1'!F652</f>
        <v/>
      </c>
      <c r="F652" s="2">
        <f>ABS(IF(G651="D",IF(D652="D",F651+C652,-F651+C652),IF(D652="D",F651-C652,F651+C652)))</f>
        <v>155000</v>
      </c>
      <c r="G652" s="121" t="b">
        <f>IF(G651="D",IF(D652="D",IF((F651+C652)&gt;0,"D","H"),IF(D652="H",IF((F651-C652)&gt;0,"D","H"))),IF(D652="D",IF((F651-C652)&gt;0,"H","D"),IF(D652="H",IF((F651-C652)&gt;0,"H","H"))))</f>
        <v>0</v>
      </c>
      <c r="H652" s="122">
        <f>+IF(IF(E653="",$A$6-E652,E653-E652)=0,"",IF(E653="",$A$6-E652,E653-E652))</f>
        <v>44089</v>
      </c>
      <c r="I652" s="173">
        <f>+IF(D652="H",IF(E652&gt;A652,A652,E652),IF(E652&lt;A652,A652,E652))</f>
        <v/>
      </c>
      <c r="J652" t="str">
        <f>IF(I652="","",G652)</f>
        <v/>
      </c>
      <c r="K652" s="124"/>
      <c r="L652" s="136">
        <f>IF(H652="",0,(IF(G652="D",0,(F652*H652)/100)))</f>
        <v>68337950</v>
      </c>
      <c r="M652" s="136">
        <f>ROUND(IF(L652=0,(IF(H652="",0,((IF(E652&lt;$L$4,IF(ABS(F652)&lt;$N$2,0,ROUND(((ABS(F652)-$N$2)*H652)/100,2)),IF(ABS(F652)&lt;$N$4,0,ROUND(((ABS(F652)-$N$4)*H652)/100,2))))))),0),2)</f>
        <v>0</v>
      </c>
      <c r="N652" s="136">
        <f>ROUND(IF(H652="",0,((IF(L652=0,(IF(E652&lt;$L$4,IF(ABS(F652)&gt;$N$2,ROUND(($N$2*H652/100),2),ABS(F652)*H652/100),IF(ABS(F652)&gt;$N$4,ROUND(($N$4*H652/100),2),ABS(F652)*H652/100))),0)))),2)</f>
        <v>0</v>
      </c>
      <c r="O652" s="137"/>
      <c r="P652" s="136"/>
      <c r="Q652" s="137"/>
    </row>
    <row r="653" spans="1:17" customHeight="1" ht="13.2">
      <c r="A653" s="143">
        <f>+'LIQ 1'!B653</f>
        <v/>
      </c>
      <c r="B653" s="143">
        <f>+'LIQ 1'!C653</f>
        <v>0</v>
      </c>
      <c r="C653" s="144">
        <f>+'LIQ 1'!D653</f>
        <v/>
      </c>
      <c r="D653" s="143">
        <f>+'LIQ 1'!E653</f>
        <v>0</v>
      </c>
      <c r="E653" s="143">
        <f>+'LIQ 1'!F653</f>
        <v/>
      </c>
      <c r="F653" s="2">
        <f>ABS(IF(G652="D",IF(D653="D",F652+C653,-F652+C653),IF(D653="D",F652-C653,F652+C653)))</f>
        <v>155000</v>
      </c>
      <c r="G653" s="121" t="b">
        <f>IF(G652="D",IF(D653="D",IF((F652+C653)&gt;0,"D","H"),IF(D653="H",IF((F652-C653)&gt;0,"D","H"))),IF(D653="D",IF((F652-C653)&gt;0,"H","D"),IF(D653="H",IF((F652-C653)&gt;0,"H","H"))))</f>
        <v>0</v>
      </c>
      <c r="H653" s="122">
        <f>+IF(IF(E654="",$A$6-E653,E654-E653)=0,"",IF(E654="",$A$6-E653,E654-E653))</f>
        <v>44089</v>
      </c>
      <c r="I653" s="173">
        <f>+IF(D653="H",IF(E653&gt;A653,A653,E653),IF(E653&lt;A653,A653,E653))</f>
        <v/>
      </c>
      <c r="J653" t="str">
        <f>IF(I653="","",G653)</f>
        <v/>
      </c>
      <c r="K653" s="124"/>
      <c r="L653" s="136">
        <f>IF(H653="",0,(IF(G653="D",0,(F653*H653)/100)))</f>
        <v>68337950</v>
      </c>
      <c r="M653" s="136">
        <f>ROUND(IF(L653=0,(IF(H653="",0,((IF(E653&lt;$L$4,IF(ABS(F653)&lt;$N$2,0,ROUND(((ABS(F653)-$N$2)*H653)/100,2)),IF(ABS(F653)&lt;$N$4,0,ROUND(((ABS(F653)-$N$4)*H653)/100,2))))))),0),2)</f>
        <v>0</v>
      </c>
      <c r="N653" s="136">
        <f>ROUND(IF(H653="",0,((IF(L653=0,(IF(E653&lt;$L$4,IF(ABS(F653)&gt;$N$2,ROUND(($N$2*H653/100),2),ABS(F653)*H653/100),IF(ABS(F653)&gt;$N$4,ROUND(($N$4*H653/100),2),ABS(F653)*H653/100))),0)))),2)</f>
        <v>0</v>
      </c>
      <c r="O653" s="137"/>
      <c r="P653" s="136"/>
      <c r="Q653" s="137"/>
    </row>
    <row r="654" spans="1:17" customHeight="1" ht="13.2">
      <c r="A654" s="143">
        <f>+'LIQ 1'!B654</f>
        <v/>
      </c>
      <c r="B654" s="143">
        <f>+'LIQ 1'!C654</f>
        <v>0</v>
      </c>
      <c r="C654" s="144">
        <f>+'LIQ 1'!D654</f>
        <v/>
      </c>
      <c r="D654" s="143">
        <f>+'LIQ 1'!E654</f>
        <v>0</v>
      </c>
      <c r="E654" s="143">
        <f>+'LIQ 1'!F654</f>
        <v/>
      </c>
      <c r="F654" s="2">
        <f>ABS(IF(G653="D",IF(D654="D",F653+C654,-F653+C654),IF(D654="D",F653-C654,F653+C654)))</f>
        <v>155000</v>
      </c>
      <c r="G654" s="121" t="b">
        <f>IF(G653="D",IF(D654="D",IF((F653+C654)&gt;0,"D","H"),IF(D654="H",IF((F653-C654)&gt;0,"D","H"))),IF(D654="D",IF((F653-C654)&gt;0,"H","D"),IF(D654="H",IF((F653-C654)&gt;0,"H","H"))))</f>
        <v>0</v>
      </c>
      <c r="H654" s="122">
        <f>+IF(IF(E655="",$A$6-E654,E655-E654)=0,"",IF(E655="",$A$6-E654,E655-E654))</f>
        <v>44089</v>
      </c>
      <c r="I654" s="173">
        <f>+IF(D654="H",IF(E654&gt;A654,A654,E654),IF(E654&lt;A654,A654,E654))</f>
        <v/>
      </c>
      <c r="J654" t="str">
        <f>IF(I654="","",G654)</f>
        <v/>
      </c>
      <c r="K654" s="124"/>
      <c r="L654" s="136">
        <f>IF(H654="",0,(IF(G654="D",0,(F654*H654)/100)))</f>
        <v>68337950</v>
      </c>
      <c r="M654" s="136">
        <f>ROUND(IF(L654=0,(IF(H654="",0,((IF(E654&lt;$L$4,IF(ABS(F654)&lt;$N$2,0,ROUND(((ABS(F654)-$N$2)*H654)/100,2)),IF(ABS(F654)&lt;$N$4,0,ROUND(((ABS(F654)-$N$4)*H654)/100,2))))))),0),2)</f>
        <v>0</v>
      </c>
      <c r="N654" s="136">
        <f>ROUND(IF(H654="",0,((IF(L654=0,(IF(E654&lt;$L$4,IF(ABS(F654)&gt;$N$2,ROUND(($N$2*H654/100),2),ABS(F654)*H654/100),IF(ABS(F654)&gt;$N$4,ROUND(($N$4*H654/100),2),ABS(F654)*H654/100))),0)))),2)</f>
        <v>0</v>
      </c>
      <c r="O654" s="137"/>
      <c r="P654" s="136"/>
      <c r="Q654" s="137"/>
    </row>
    <row r="655" spans="1:17" customHeight="1" ht="13.2">
      <c r="A655" s="143">
        <f>+'LIQ 1'!B655</f>
        <v/>
      </c>
      <c r="B655" s="143">
        <f>+'LIQ 1'!C655</f>
        <v>0</v>
      </c>
      <c r="C655" s="144">
        <f>+'LIQ 1'!D655</f>
        <v/>
      </c>
      <c r="D655" s="143">
        <f>+'LIQ 1'!E655</f>
        <v>0</v>
      </c>
      <c r="E655" s="143">
        <f>+'LIQ 1'!F655</f>
        <v/>
      </c>
      <c r="F655" s="2">
        <f>ABS(IF(G654="D",IF(D655="D",F654+C655,-F654+C655),IF(D655="D",F654-C655,F654+C655)))</f>
        <v>155000</v>
      </c>
      <c r="G655" s="121" t="b">
        <f>IF(G654="D",IF(D655="D",IF((F654+C655)&gt;0,"D","H"),IF(D655="H",IF((F654-C655)&gt;0,"D","H"))),IF(D655="D",IF((F654-C655)&gt;0,"H","D"),IF(D655="H",IF((F654-C655)&gt;0,"H","H"))))</f>
        <v>0</v>
      </c>
      <c r="H655" s="122">
        <f>+IF(IF(E656="",$A$6-E655,E656-E655)=0,"",IF(E656="",$A$6-E655,E656-E655))</f>
        <v>44089</v>
      </c>
      <c r="I655" s="173">
        <f>+IF(D655="H",IF(E655&gt;A655,A655,E655),IF(E655&lt;A655,A655,E655))</f>
        <v/>
      </c>
      <c r="J655" t="str">
        <f>IF(I655="","",G655)</f>
        <v/>
      </c>
      <c r="K655" s="124"/>
      <c r="L655" s="136">
        <f>IF(H655="",0,(IF(G655="D",0,(F655*H655)/100)))</f>
        <v>68337950</v>
      </c>
      <c r="M655" s="136">
        <f>ROUND(IF(L655=0,(IF(H655="",0,((IF(E655&lt;$L$4,IF(ABS(F655)&lt;$N$2,0,ROUND(((ABS(F655)-$N$2)*H655)/100,2)),IF(ABS(F655)&lt;$N$4,0,ROUND(((ABS(F655)-$N$4)*H655)/100,2))))))),0),2)</f>
        <v>0</v>
      </c>
      <c r="N655" s="136">
        <f>ROUND(IF(H655="",0,((IF(L655=0,(IF(E655&lt;$L$4,IF(ABS(F655)&gt;$N$2,ROUND(($N$2*H655/100),2),ABS(F655)*H655/100),IF(ABS(F655)&gt;$N$4,ROUND(($N$4*H655/100),2),ABS(F655)*H655/100))),0)))),2)</f>
        <v>0</v>
      </c>
      <c r="O655" s="137"/>
      <c r="P655" s="136"/>
      <c r="Q655" s="137"/>
    </row>
    <row r="656" spans="1:17" customHeight="1" ht="13.2">
      <c r="A656" s="143">
        <f>+'LIQ 1'!B656</f>
        <v/>
      </c>
      <c r="B656" s="143">
        <f>+'LIQ 1'!C656</f>
        <v>0</v>
      </c>
      <c r="C656" s="144">
        <f>+'LIQ 1'!D656</f>
        <v/>
      </c>
      <c r="D656" s="143">
        <f>+'LIQ 1'!E656</f>
        <v>0</v>
      </c>
      <c r="E656" s="143">
        <f>+'LIQ 1'!F656</f>
        <v/>
      </c>
      <c r="F656" s="2">
        <f>ABS(IF(G655="D",IF(D656="D",F655+C656,-F655+C656),IF(D656="D",F655-C656,F655+C656)))</f>
        <v>155000</v>
      </c>
      <c r="G656" s="121" t="b">
        <f>IF(G655="D",IF(D656="D",IF((F655+C656)&gt;0,"D","H"),IF(D656="H",IF((F655-C656)&gt;0,"D","H"))),IF(D656="D",IF((F655-C656)&gt;0,"H","D"),IF(D656="H",IF((F655-C656)&gt;0,"H","H"))))</f>
        <v>0</v>
      </c>
      <c r="H656" s="122">
        <f>+IF(IF(E657="",$A$6-E656,E657-E656)=0,"",IF(E657="",$A$6-E656,E657-E656))</f>
        <v>44089</v>
      </c>
      <c r="I656" s="173">
        <f>+IF(D656="H",IF(E656&gt;A656,A656,E656),IF(E656&lt;A656,A656,E656))</f>
        <v/>
      </c>
      <c r="J656" t="str">
        <f>IF(I656="","",G656)</f>
        <v/>
      </c>
      <c r="K656" s="124"/>
      <c r="L656" s="136">
        <f>IF(H656="",0,(IF(G656="D",0,(F656*H656)/100)))</f>
        <v>68337950</v>
      </c>
      <c r="M656" s="136">
        <f>ROUND(IF(L656=0,(IF(H656="",0,((IF(E656&lt;$L$4,IF(ABS(F656)&lt;$N$2,0,ROUND(((ABS(F656)-$N$2)*H656)/100,2)),IF(ABS(F656)&lt;$N$4,0,ROUND(((ABS(F656)-$N$4)*H656)/100,2))))))),0),2)</f>
        <v>0</v>
      </c>
      <c r="N656" s="136">
        <f>ROUND(IF(H656="",0,((IF(L656=0,(IF(E656&lt;$L$4,IF(ABS(F656)&gt;$N$2,ROUND(($N$2*H656/100),2),ABS(F656)*H656/100),IF(ABS(F656)&gt;$N$4,ROUND(($N$4*H656/100),2),ABS(F656)*H656/100))),0)))),2)</f>
        <v>0</v>
      </c>
      <c r="O656" s="137"/>
      <c r="P656" s="136"/>
      <c r="Q656" s="137"/>
    </row>
    <row r="657" spans="1:17" customHeight="1" ht="13.2">
      <c r="A657" s="143">
        <f>+'LIQ 1'!B657</f>
        <v/>
      </c>
      <c r="B657" s="143">
        <f>+'LIQ 1'!C657</f>
        <v>0</v>
      </c>
      <c r="C657" s="144">
        <f>+'LIQ 1'!D657</f>
        <v/>
      </c>
      <c r="D657" s="143">
        <f>+'LIQ 1'!E657</f>
        <v>0</v>
      </c>
      <c r="E657" s="143">
        <f>+'LIQ 1'!F657</f>
        <v/>
      </c>
      <c r="F657" s="2">
        <f>ABS(IF(G656="D",IF(D657="D",F656+C657,-F656+C657),IF(D657="D",F656-C657,F656+C657)))</f>
        <v>155000</v>
      </c>
      <c r="G657" s="121" t="b">
        <f>IF(G656="D",IF(D657="D",IF((F656+C657)&gt;0,"D","H"),IF(D657="H",IF((F656-C657)&gt;0,"D","H"))),IF(D657="D",IF((F656-C657)&gt;0,"H","D"),IF(D657="H",IF((F656-C657)&gt;0,"H","H"))))</f>
        <v>0</v>
      </c>
      <c r="H657" s="122">
        <f>+IF(IF(E658="",$A$6-E657,E658-E657)=0,"",IF(E658="",$A$6-E657,E658-E657))</f>
        <v>44089</v>
      </c>
      <c r="I657" s="173">
        <f>+IF(D657="H",IF(E657&gt;A657,A657,E657),IF(E657&lt;A657,A657,E657))</f>
        <v/>
      </c>
      <c r="J657" t="str">
        <f>IF(I657="","",G657)</f>
        <v/>
      </c>
      <c r="K657" s="124"/>
      <c r="L657" s="136">
        <f>IF(H657="",0,(IF(G657="D",0,(F657*H657)/100)))</f>
        <v>68337950</v>
      </c>
      <c r="M657" s="136">
        <f>ROUND(IF(L657=0,(IF(H657="",0,((IF(E657&lt;$L$4,IF(ABS(F657)&lt;$N$2,0,ROUND(((ABS(F657)-$N$2)*H657)/100,2)),IF(ABS(F657)&lt;$N$4,0,ROUND(((ABS(F657)-$N$4)*H657)/100,2))))))),0),2)</f>
        <v>0</v>
      </c>
      <c r="N657" s="136">
        <f>ROUND(IF(H657="",0,((IF(L657=0,(IF(E657&lt;$L$4,IF(ABS(F657)&gt;$N$2,ROUND(($N$2*H657/100),2),ABS(F657)*H657/100),IF(ABS(F657)&gt;$N$4,ROUND(($N$4*H657/100),2),ABS(F657)*H657/100))),0)))),2)</f>
        <v>0</v>
      </c>
      <c r="O657" s="137"/>
      <c r="P657" s="136"/>
      <c r="Q657" s="137"/>
    </row>
    <row r="658" spans="1:17" customHeight="1" ht="13.2">
      <c r="A658" s="143">
        <f>+'LIQ 1'!B658</f>
        <v/>
      </c>
      <c r="B658" s="143">
        <f>+'LIQ 1'!C658</f>
        <v>0</v>
      </c>
      <c r="C658" s="144">
        <f>+'LIQ 1'!D658</f>
        <v/>
      </c>
      <c r="D658" s="143">
        <f>+'LIQ 1'!E658</f>
        <v>0</v>
      </c>
      <c r="E658" s="143">
        <f>+'LIQ 1'!F658</f>
        <v/>
      </c>
      <c r="F658" s="2">
        <f>ABS(IF(G657="D",IF(D658="D",F657+C658,-F657+C658),IF(D658="D",F657-C658,F657+C658)))</f>
        <v>155000</v>
      </c>
      <c r="G658" s="121" t="b">
        <f>IF(G657="D",IF(D658="D",IF((F657+C658)&gt;0,"D","H"),IF(D658="H",IF((F657-C658)&gt;0,"D","H"))),IF(D658="D",IF((F657-C658)&gt;0,"H","D"),IF(D658="H",IF((F657-C658)&gt;0,"H","H"))))</f>
        <v>0</v>
      </c>
      <c r="H658" s="122">
        <f>+IF(IF(E659="",$A$6-E658,E659-E658)=0,"",IF(E659="",$A$6-E658,E659-E658))</f>
        <v>44089</v>
      </c>
      <c r="I658" s="173">
        <f>+IF(D658="H",IF(E658&gt;A658,A658,E658),IF(E658&lt;A658,A658,E658))</f>
        <v/>
      </c>
      <c r="J658" t="str">
        <f>IF(I658="","",G658)</f>
        <v/>
      </c>
      <c r="K658" s="124"/>
      <c r="L658" s="136">
        <f>IF(H658="",0,(IF(G658="D",0,(F658*H658)/100)))</f>
        <v>68337950</v>
      </c>
      <c r="M658" s="136">
        <f>ROUND(IF(L658=0,(IF(H658="",0,((IF(E658&lt;$L$4,IF(ABS(F658)&lt;$N$2,0,ROUND(((ABS(F658)-$N$2)*H658)/100,2)),IF(ABS(F658)&lt;$N$4,0,ROUND(((ABS(F658)-$N$4)*H658)/100,2))))))),0),2)</f>
        <v>0</v>
      </c>
      <c r="N658" s="136">
        <f>ROUND(IF(H658="",0,((IF(L658=0,(IF(E658&lt;$L$4,IF(ABS(F658)&gt;$N$2,ROUND(($N$2*H658/100),2),ABS(F658)*H658/100),IF(ABS(F658)&gt;$N$4,ROUND(($N$4*H658/100),2),ABS(F658)*H658/100))),0)))),2)</f>
        <v>0</v>
      </c>
      <c r="O658" s="137"/>
      <c r="P658" s="136"/>
      <c r="Q658" s="137"/>
    </row>
    <row r="659" spans="1:17" customHeight="1" ht="13.2">
      <c r="A659" s="143">
        <f>+'LIQ 1'!B659</f>
        <v/>
      </c>
      <c r="B659" s="143">
        <f>+'LIQ 1'!C659</f>
        <v>0</v>
      </c>
      <c r="C659" s="144">
        <f>+'LIQ 1'!D659</f>
        <v/>
      </c>
      <c r="D659" s="143">
        <f>+'LIQ 1'!E659</f>
        <v>0</v>
      </c>
      <c r="E659" s="143">
        <f>+'LIQ 1'!F659</f>
        <v/>
      </c>
      <c r="F659" s="2">
        <f>ABS(IF(G658="D",IF(D659="D",F658+C659,-F658+C659),IF(D659="D",F658-C659,F658+C659)))</f>
        <v>155000</v>
      </c>
      <c r="G659" s="121" t="b">
        <f>IF(G658="D",IF(D659="D",IF((F658+C659)&gt;0,"D","H"),IF(D659="H",IF((F658-C659)&gt;0,"D","H"))),IF(D659="D",IF((F658-C659)&gt;0,"H","D"),IF(D659="H",IF((F658-C659)&gt;0,"H","H"))))</f>
        <v>0</v>
      </c>
      <c r="H659" s="122">
        <f>+IF(IF(E660="",$A$6-E659,E660-E659)=0,"",IF(E660="",$A$6-E659,E660-E659))</f>
        <v>44089</v>
      </c>
      <c r="I659" s="173">
        <f>+IF(D659="H",IF(E659&gt;A659,A659,E659),IF(E659&lt;A659,A659,E659))</f>
        <v/>
      </c>
      <c r="J659" t="str">
        <f>IF(I659="","",G659)</f>
        <v/>
      </c>
      <c r="K659" s="124"/>
      <c r="L659" s="136">
        <f>IF(H659="",0,(IF(G659="D",0,(F659*H659)/100)))</f>
        <v>68337950</v>
      </c>
      <c r="M659" s="136">
        <f>ROUND(IF(L659=0,(IF(H659="",0,((IF(E659&lt;$L$4,IF(ABS(F659)&lt;$N$2,0,ROUND(((ABS(F659)-$N$2)*H659)/100,2)),IF(ABS(F659)&lt;$N$4,0,ROUND(((ABS(F659)-$N$4)*H659)/100,2))))))),0),2)</f>
        <v>0</v>
      </c>
      <c r="N659" s="136">
        <f>ROUND(IF(H659="",0,((IF(L659=0,(IF(E659&lt;$L$4,IF(ABS(F659)&gt;$N$2,ROUND(($N$2*H659/100),2),ABS(F659)*H659/100),IF(ABS(F659)&gt;$N$4,ROUND(($N$4*H659/100),2),ABS(F659)*H659/100))),0)))),2)</f>
        <v>0</v>
      </c>
      <c r="O659" s="137"/>
      <c r="P659" s="136"/>
      <c r="Q659" s="137"/>
    </row>
    <row r="660" spans="1:17" customHeight="1" ht="13.2">
      <c r="A660" s="143">
        <f>+'LIQ 1'!B660</f>
        <v/>
      </c>
      <c r="B660" s="143">
        <f>+'LIQ 1'!C660</f>
        <v>0</v>
      </c>
      <c r="C660" s="144">
        <f>+'LIQ 1'!D660</f>
        <v/>
      </c>
      <c r="D660" s="143">
        <f>+'LIQ 1'!E660</f>
        <v>0</v>
      </c>
      <c r="E660" s="143">
        <f>+'LIQ 1'!F660</f>
        <v/>
      </c>
      <c r="F660" s="2">
        <f>ABS(IF(G659="D",IF(D660="D",F659+C660,-F659+C660),IF(D660="D",F659-C660,F659+C660)))</f>
        <v>155000</v>
      </c>
      <c r="G660" s="121" t="b">
        <f>IF(G659="D",IF(D660="D",IF((F659+C660)&gt;0,"D","H"),IF(D660="H",IF((F659-C660)&gt;0,"D","H"))),IF(D660="D",IF((F659-C660)&gt;0,"H","D"),IF(D660="H",IF((F659-C660)&gt;0,"H","H"))))</f>
        <v>0</v>
      </c>
      <c r="H660" s="122">
        <f>+IF(IF(E661="",$A$6-E660,E661-E660)=0,"",IF(E661="",$A$6-E660,E661-E660))</f>
        <v>44089</v>
      </c>
      <c r="I660" s="173">
        <f>+IF(D660="H",IF(E660&gt;A660,A660,E660),IF(E660&lt;A660,A660,E660))</f>
        <v/>
      </c>
      <c r="J660" t="str">
        <f>IF(I660="","",G660)</f>
        <v/>
      </c>
      <c r="K660" s="124"/>
      <c r="L660" s="136">
        <f>IF(H660="",0,(IF(G660="D",0,(F660*H660)/100)))</f>
        <v>68337950</v>
      </c>
      <c r="M660" s="136">
        <f>ROUND(IF(L660=0,(IF(H660="",0,((IF(E660&lt;$L$4,IF(ABS(F660)&lt;$N$2,0,ROUND(((ABS(F660)-$N$2)*H660)/100,2)),IF(ABS(F660)&lt;$N$4,0,ROUND(((ABS(F660)-$N$4)*H660)/100,2))))))),0),2)</f>
        <v>0</v>
      </c>
      <c r="N660" s="136">
        <f>ROUND(IF(H660="",0,((IF(L660=0,(IF(E660&lt;$L$4,IF(ABS(F660)&gt;$N$2,ROUND(($N$2*H660/100),2),ABS(F660)*H660/100),IF(ABS(F660)&gt;$N$4,ROUND(($N$4*H660/100),2),ABS(F660)*H660/100))),0)))),2)</f>
        <v>0</v>
      </c>
      <c r="O660" s="137"/>
      <c r="P660" s="136"/>
      <c r="Q660" s="137"/>
    </row>
    <row r="661" spans="1:17" customHeight="1" ht="13.2">
      <c r="A661" s="143">
        <f>+'LIQ 1'!B661</f>
        <v/>
      </c>
      <c r="B661" s="143">
        <f>+'LIQ 1'!C661</f>
        <v>0</v>
      </c>
      <c r="C661" s="144">
        <f>+'LIQ 1'!D661</f>
        <v/>
      </c>
      <c r="D661" s="143">
        <f>+'LIQ 1'!E661</f>
        <v>0</v>
      </c>
      <c r="E661" s="143">
        <f>+'LIQ 1'!F661</f>
        <v/>
      </c>
      <c r="F661" s="2">
        <f>ABS(IF(G660="D",IF(D661="D",F660+C661,-F660+C661),IF(D661="D",F660-C661,F660+C661)))</f>
        <v>155000</v>
      </c>
      <c r="G661" s="121" t="b">
        <f>IF(G660="D",IF(D661="D",IF((F660+C661)&gt;0,"D","H"),IF(D661="H",IF((F660-C661)&gt;0,"D","H"))),IF(D661="D",IF((F660-C661)&gt;0,"H","D"),IF(D661="H",IF((F660-C661)&gt;0,"H","H"))))</f>
        <v>0</v>
      </c>
      <c r="H661" s="122">
        <f>+IF(IF(E662="",$A$6-E661,E662-E661)=0,"",IF(E662="",$A$6-E661,E662-E661))</f>
        <v>44089</v>
      </c>
      <c r="I661" s="173">
        <f>+IF(D661="H",IF(E661&gt;A661,A661,E661),IF(E661&lt;A661,A661,E661))</f>
        <v/>
      </c>
      <c r="J661" t="str">
        <f>IF(I661="","",G661)</f>
        <v/>
      </c>
      <c r="K661" s="124"/>
      <c r="L661" s="136">
        <f>IF(H661="",0,(IF(G661="D",0,(F661*H661)/100)))</f>
        <v>68337950</v>
      </c>
      <c r="M661" s="136">
        <f>ROUND(IF(L661=0,(IF(H661="",0,((IF(E661&lt;$L$4,IF(ABS(F661)&lt;$N$2,0,ROUND(((ABS(F661)-$N$2)*H661)/100,2)),IF(ABS(F661)&lt;$N$4,0,ROUND(((ABS(F661)-$N$4)*H661)/100,2))))))),0),2)</f>
        <v>0</v>
      </c>
      <c r="N661" s="136">
        <f>ROUND(IF(H661="",0,((IF(L661=0,(IF(E661&lt;$L$4,IF(ABS(F661)&gt;$N$2,ROUND(($N$2*H661/100),2),ABS(F661)*H661/100),IF(ABS(F661)&gt;$N$4,ROUND(($N$4*H661/100),2),ABS(F661)*H661/100))),0)))),2)</f>
        <v>0</v>
      </c>
      <c r="O661" s="137"/>
      <c r="P661" s="136"/>
      <c r="Q661" s="137"/>
    </row>
    <row r="662" spans="1:17" customHeight="1" ht="13.2">
      <c r="A662" s="143">
        <f>+'LIQ 1'!B662</f>
        <v/>
      </c>
      <c r="B662" s="143">
        <f>+'LIQ 1'!C662</f>
        <v>0</v>
      </c>
      <c r="C662" s="144">
        <f>+'LIQ 1'!D662</f>
        <v/>
      </c>
      <c r="D662" s="143">
        <f>+'LIQ 1'!E662</f>
        <v>0</v>
      </c>
      <c r="E662" s="143">
        <f>+'LIQ 1'!F662</f>
        <v/>
      </c>
      <c r="F662" s="2">
        <f>ABS(IF(G661="D",IF(D662="D",F661+C662,-F661+C662),IF(D662="D",F661-C662,F661+C662)))</f>
        <v>155000</v>
      </c>
      <c r="G662" s="121" t="b">
        <f>IF(G661="D",IF(D662="D",IF((F661+C662)&gt;0,"D","H"),IF(D662="H",IF((F661-C662)&gt;0,"D","H"))),IF(D662="D",IF((F661-C662)&gt;0,"H","D"),IF(D662="H",IF((F661-C662)&gt;0,"H","H"))))</f>
        <v>0</v>
      </c>
      <c r="H662" s="122">
        <f>+IF(IF(E663="",$A$6-E662,E663-E662)=0,"",IF(E663="",$A$6-E662,E663-E662))</f>
        <v>44089</v>
      </c>
      <c r="I662" s="173">
        <f>+IF(D662="H",IF(E662&gt;A662,A662,E662),IF(E662&lt;A662,A662,E662))</f>
        <v/>
      </c>
      <c r="J662" t="str">
        <f>IF(I662="","",G662)</f>
        <v/>
      </c>
      <c r="K662" s="124"/>
      <c r="L662" s="136">
        <f>IF(H662="",0,(IF(G662="D",0,(F662*H662)/100)))</f>
        <v>68337950</v>
      </c>
      <c r="M662" s="136">
        <f>ROUND(IF(L662=0,(IF(H662="",0,((IF(E662&lt;$L$4,IF(ABS(F662)&lt;$N$2,0,ROUND(((ABS(F662)-$N$2)*H662)/100,2)),IF(ABS(F662)&lt;$N$4,0,ROUND(((ABS(F662)-$N$4)*H662)/100,2))))))),0),2)</f>
        <v>0</v>
      </c>
      <c r="N662" s="136">
        <f>ROUND(IF(H662="",0,((IF(L662=0,(IF(E662&lt;$L$4,IF(ABS(F662)&gt;$N$2,ROUND(($N$2*H662/100),2),ABS(F662)*H662/100),IF(ABS(F662)&gt;$N$4,ROUND(($N$4*H662/100),2),ABS(F662)*H662/100))),0)))),2)</f>
        <v>0</v>
      </c>
      <c r="O662" s="137"/>
      <c r="P662" s="136"/>
      <c r="Q662" s="137"/>
    </row>
    <row r="663" spans="1:17" customHeight="1" ht="13.2">
      <c r="A663" s="143">
        <f>+'LIQ 1'!B663</f>
        <v/>
      </c>
      <c r="B663" s="143">
        <f>+'LIQ 1'!C663</f>
        <v>0</v>
      </c>
      <c r="C663" s="144">
        <f>+'LIQ 1'!D663</f>
        <v/>
      </c>
      <c r="D663" s="143">
        <f>+'LIQ 1'!E663</f>
        <v>0</v>
      </c>
      <c r="E663" s="143">
        <f>+'LIQ 1'!F663</f>
        <v/>
      </c>
      <c r="F663" s="2">
        <f>ABS(IF(G662="D",IF(D663="D",F662+C663,-F662+C663),IF(D663="D",F662-C663,F662+C663)))</f>
        <v>155000</v>
      </c>
      <c r="G663" s="121" t="b">
        <f>IF(G662="D",IF(D663="D",IF((F662+C663)&gt;0,"D","H"),IF(D663="H",IF((F662-C663)&gt;0,"D","H"))),IF(D663="D",IF((F662-C663)&gt;0,"H","D"),IF(D663="H",IF((F662-C663)&gt;0,"H","H"))))</f>
        <v>0</v>
      </c>
      <c r="H663" s="122">
        <f>+IF(IF(E664="",$A$6-E663,E664-E663)=0,"",IF(E664="",$A$6-E663,E664-E663))</f>
        <v>44089</v>
      </c>
      <c r="I663" s="173">
        <f>+IF(D663="H",IF(E663&gt;A663,A663,E663),IF(E663&lt;A663,A663,E663))</f>
        <v/>
      </c>
      <c r="J663" t="str">
        <f>IF(I663="","",G663)</f>
        <v/>
      </c>
      <c r="K663" s="124"/>
      <c r="L663" s="136">
        <f>IF(H663="",0,(IF(G663="D",0,(F663*H663)/100)))</f>
        <v>68337950</v>
      </c>
      <c r="M663" s="136">
        <f>ROUND(IF(L663=0,(IF(H663="",0,((IF(E663&lt;$L$4,IF(ABS(F663)&lt;$N$2,0,ROUND(((ABS(F663)-$N$2)*H663)/100,2)),IF(ABS(F663)&lt;$N$4,0,ROUND(((ABS(F663)-$N$4)*H663)/100,2))))))),0),2)</f>
        <v>0</v>
      </c>
      <c r="N663" s="136">
        <f>ROUND(IF(H663="",0,((IF(L663=0,(IF(E663&lt;$L$4,IF(ABS(F663)&gt;$N$2,ROUND(($N$2*H663/100),2),ABS(F663)*H663/100),IF(ABS(F663)&gt;$N$4,ROUND(($N$4*H663/100),2),ABS(F663)*H663/100))),0)))),2)</f>
        <v>0</v>
      </c>
      <c r="O663" s="137"/>
      <c r="P663" s="136"/>
      <c r="Q663" s="137"/>
    </row>
    <row r="664" spans="1:17" customHeight="1" ht="13.2">
      <c r="A664" s="143">
        <f>+'LIQ 1'!B664</f>
        <v/>
      </c>
      <c r="B664" s="143">
        <f>+'LIQ 1'!C664</f>
        <v>0</v>
      </c>
      <c r="C664" s="144">
        <f>+'LIQ 1'!D664</f>
        <v/>
      </c>
      <c r="D664" s="143">
        <f>+'LIQ 1'!E664</f>
        <v>0</v>
      </c>
      <c r="E664" s="143">
        <f>+'LIQ 1'!F664</f>
        <v/>
      </c>
      <c r="F664" s="2">
        <f>ABS(IF(G663="D",IF(D664="D",F663+C664,-F663+C664),IF(D664="D",F663-C664,F663+C664)))</f>
        <v>155000</v>
      </c>
      <c r="G664" s="121" t="b">
        <f>IF(G663="D",IF(D664="D",IF((F663+C664)&gt;0,"D","H"),IF(D664="H",IF((F663-C664)&gt;0,"D","H"))),IF(D664="D",IF((F663-C664)&gt;0,"H","D"),IF(D664="H",IF((F663-C664)&gt;0,"H","H"))))</f>
        <v>0</v>
      </c>
      <c r="H664" s="122">
        <f>+IF(IF(E665="",$A$6-E664,E665-E664)=0,"",IF(E665="",$A$6-E664,E665-E664))</f>
        <v>44089</v>
      </c>
      <c r="I664" s="173">
        <f>+IF(D664="H",IF(E664&gt;A664,A664,E664),IF(E664&lt;A664,A664,E664))</f>
        <v/>
      </c>
      <c r="J664" t="str">
        <f>IF(I664="","",G664)</f>
        <v/>
      </c>
      <c r="K664" s="124"/>
      <c r="L664" s="136">
        <f>IF(H664="",0,(IF(G664="D",0,(F664*H664)/100)))</f>
        <v>68337950</v>
      </c>
      <c r="M664" s="136">
        <f>ROUND(IF(L664=0,(IF(H664="",0,((IF(E664&lt;$L$4,IF(ABS(F664)&lt;$N$2,0,ROUND(((ABS(F664)-$N$2)*H664)/100,2)),IF(ABS(F664)&lt;$N$4,0,ROUND(((ABS(F664)-$N$4)*H664)/100,2))))))),0),2)</f>
        <v>0</v>
      </c>
      <c r="N664" s="136">
        <f>ROUND(IF(H664="",0,((IF(L664=0,(IF(E664&lt;$L$4,IF(ABS(F664)&gt;$N$2,ROUND(($N$2*H664/100),2),ABS(F664)*H664/100),IF(ABS(F664)&gt;$N$4,ROUND(($N$4*H664/100),2),ABS(F664)*H664/100))),0)))),2)</f>
        <v>0</v>
      </c>
      <c r="O664" s="137"/>
      <c r="P664" s="136"/>
      <c r="Q664" s="137"/>
    </row>
    <row r="665" spans="1:17" customHeight="1" ht="13.2">
      <c r="A665" s="143">
        <f>+'LIQ 1'!B665</f>
        <v/>
      </c>
      <c r="B665" s="143">
        <f>+'LIQ 1'!C665</f>
        <v>0</v>
      </c>
      <c r="C665" s="144">
        <f>+'LIQ 1'!D665</f>
        <v/>
      </c>
      <c r="D665" s="143">
        <f>+'LIQ 1'!E665</f>
        <v>0</v>
      </c>
      <c r="E665" s="143">
        <f>+'LIQ 1'!F665</f>
        <v/>
      </c>
      <c r="F665" s="2">
        <f>ABS(IF(G664="D",IF(D665="D",F664+C665,-F664+C665),IF(D665="D",F664-C665,F664+C665)))</f>
        <v>155000</v>
      </c>
      <c r="G665" s="121" t="b">
        <f>IF(G664="D",IF(D665="D",IF((F664+C665)&gt;0,"D","H"),IF(D665="H",IF((F664-C665)&gt;0,"D","H"))),IF(D665="D",IF((F664-C665)&gt;0,"H","D"),IF(D665="H",IF((F664-C665)&gt;0,"H","H"))))</f>
        <v>0</v>
      </c>
      <c r="H665" s="122">
        <f>+IF(IF(E666="",$A$6-E665,E666-E665)=0,"",IF(E666="",$A$6-E665,E666-E665))</f>
        <v>44089</v>
      </c>
      <c r="I665" s="173">
        <f>+IF(D665="H",IF(E665&gt;A665,A665,E665),IF(E665&lt;A665,A665,E665))</f>
        <v/>
      </c>
      <c r="J665" t="str">
        <f>IF(I665="","",G665)</f>
        <v/>
      </c>
      <c r="K665" s="124"/>
      <c r="L665" s="136">
        <f>IF(H665="",0,(IF(G665="D",0,(F665*H665)/100)))</f>
        <v>68337950</v>
      </c>
      <c r="M665" s="136">
        <f>ROUND(IF(L665=0,(IF(H665="",0,((IF(E665&lt;$L$4,IF(ABS(F665)&lt;$N$2,0,ROUND(((ABS(F665)-$N$2)*H665)/100,2)),IF(ABS(F665)&lt;$N$4,0,ROUND(((ABS(F665)-$N$4)*H665)/100,2))))))),0),2)</f>
        <v>0</v>
      </c>
      <c r="N665" s="136">
        <f>ROUND(IF(H665="",0,((IF(L665=0,(IF(E665&lt;$L$4,IF(ABS(F665)&gt;$N$2,ROUND(($N$2*H665/100),2),ABS(F665)*H665/100),IF(ABS(F665)&gt;$N$4,ROUND(($N$4*H665/100),2),ABS(F665)*H665/100))),0)))),2)</f>
        <v>0</v>
      </c>
      <c r="O665" s="137"/>
      <c r="P665" s="136"/>
      <c r="Q665" s="137"/>
    </row>
    <row r="666" spans="1:17" customHeight="1" ht="13.2">
      <c r="A666" s="143">
        <f>+'LIQ 1'!B666</f>
        <v/>
      </c>
      <c r="B666" s="143">
        <f>+'LIQ 1'!C666</f>
        <v>0</v>
      </c>
      <c r="C666" s="144">
        <f>+'LIQ 1'!D666</f>
        <v/>
      </c>
      <c r="D666" s="143">
        <f>+'LIQ 1'!E666</f>
        <v>0</v>
      </c>
      <c r="E666" s="143">
        <f>+'LIQ 1'!F666</f>
        <v/>
      </c>
      <c r="F666" s="2">
        <f>ABS(IF(G665="D",IF(D666="D",F665+C666,-F665+C666),IF(D666="D",F665-C666,F665+C666)))</f>
        <v>155000</v>
      </c>
      <c r="G666" s="121" t="b">
        <f>IF(G665="D",IF(D666="D",IF((F665+C666)&gt;0,"D","H"),IF(D666="H",IF((F665-C666)&gt;0,"D","H"))),IF(D666="D",IF((F665-C666)&gt;0,"H","D"),IF(D666="H",IF((F665-C666)&gt;0,"H","H"))))</f>
        <v>0</v>
      </c>
      <c r="H666" s="122">
        <f>+IF(IF(E667="",$A$6-E666,E667-E666)=0,"",IF(E667="",$A$6-E666,E667-E666))</f>
        <v>44089</v>
      </c>
      <c r="I666" s="173">
        <f>+IF(D666="H",IF(E666&gt;A666,A666,E666),IF(E666&lt;A666,A666,E666))</f>
        <v/>
      </c>
      <c r="J666" t="str">
        <f>IF(I666="","",G666)</f>
        <v/>
      </c>
      <c r="K666" s="124"/>
      <c r="L666" s="136">
        <f>IF(H666="",0,(IF(G666="D",0,(F666*H666)/100)))</f>
        <v>68337950</v>
      </c>
      <c r="M666" s="136">
        <f>ROUND(IF(L666=0,(IF(H666="",0,((IF(E666&lt;$L$4,IF(ABS(F666)&lt;$N$2,0,ROUND(((ABS(F666)-$N$2)*H666)/100,2)),IF(ABS(F666)&lt;$N$4,0,ROUND(((ABS(F666)-$N$4)*H666)/100,2))))))),0),2)</f>
        <v>0</v>
      </c>
      <c r="N666" s="136">
        <f>ROUND(IF(H666="",0,((IF(L666=0,(IF(E666&lt;$L$4,IF(ABS(F666)&gt;$N$2,ROUND(($N$2*H666/100),2),ABS(F666)*H666/100),IF(ABS(F666)&gt;$N$4,ROUND(($N$4*H666/100),2),ABS(F666)*H666/100))),0)))),2)</f>
        <v>0</v>
      </c>
      <c r="O666" s="137"/>
      <c r="P666" s="136"/>
      <c r="Q666" s="137"/>
    </row>
    <row r="667" spans="1:17" customHeight="1" ht="13.2">
      <c r="A667" s="143">
        <f>+'LIQ 1'!B667</f>
        <v/>
      </c>
      <c r="B667" s="143">
        <f>+'LIQ 1'!C667</f>
        <v>0</v>
      </c>
      <c r="C667" s="144">
        <f>+'LIQ 1'!D667</f>
        <v/>
      </c>
      <c r="D667" s="143">
        <f>+'LIQ 1'!E667</f>
        <v>0</v>
      </c>
      <c r="E667" s="143">
        <f>+'LIQ 1'!F667</f>
        <v/>
      </c>
      <c r="F667" s="2">
        <f>ABS(IF(G666="D",IF(D667="D",F666+C667,-F666+C667),IF(D667="D",F666-C667,F666+C667)))</f>
        <v>155000</v>
      </c>
      <c r="G667" s="121" t="b">
        <f>IF(G666="D",IF(D667="D",IF((F666+C667)&gt;0,"D","H"),IF(D667="H",IF((F666-C667)&gt;0,"D","H"))),IF(D667="D",IF((F666-C667)&gt;0,"H","D"),IF(D667="H",IF((F666-C667)&gt;0,"H","H"))))</f>
        <v>0</v>
      </c>
      <c r="H667" s="122">
        <f>+IF(IF(E668="",$A$6-E667,E668-E667)=0,"",IF(E668="",$A$6-E667,E668-E667))</f>
        <v>44089</v>
      </c>
      <c r="I667" s="173">
        <f>+IF(D667="H",IF(E667&gt;A667,A667,E667),IF(E667&lt;A667,A667,E667))</f>
        <v/>
      </c>
      <c r="J667" t="str">
        <f>IF(I667="","",G667)</f>
        <v/>
      </c>
      <c r="K667" s="124"/>
      <c r="L667" s="136">
        <f>IF(H667="",0,(IF(G667="D",0,(F667*H667)/100)))</f>
        <v>68337950</v>
      </c>
      <c r="M667" s="136">
        <f>ROUND(IF(L667=0,(IF(H667="",0,((IF(E667&lt;$L$4,IF(ABS(F667)&lt;$N$2,0,ROUND(((ABS(F667)-$N$2)*H667)/100,2)),IF(ABS(F667)&lt;$N$4,0,ROUND(((ABS(F667)-$N$4)*H667)/100,2))))))),0),2)</f>
        <v>0</v>
      </c>
      <c r="N667" s="136">
        <f>ROUND(IF(H667="",0,((IF(L667=0,(IF(E667&lt;$L$4,IF(ABS(F667)&gt;$N$2,ROUND(($N$2*H667/100),2),ABS(F667)*H667/100),IF(ABS(F667)&gt;$N$4,ROUND(($N$4*H667/100),2),ABS(F667)*H667/100))),0)))),2)</f>
        <v>0</v>
      </c>
      <c r="O667" s="137"/>
      <c r="P667" s="136"/>
      <c r="Q667" s="137"/>
    </row>
    <row r="668" spans="1:17" customHeight="1" ht="13.2">
      <c r="A668" s="143">
        <f>+'LIQ 1'!B668</f>
        <v/>
      </c>
      <c r="B668" s="143">
        <f>+'LIQ 1'!C668</f>
        <v>0</v>
      </c>
      <c r="C668" s="144">
        <f>+'LIQ 1'!D668</f>
        <v/>
      </c>
      <c r="D668" s="143">
        <f>+'LIQ 1'!E668</f>
        <v>0</v>
      </c>
      <c r="E668" s="143">
        <f>+'LIQ 1'!F668</f>
        <v/>
      </c>
      <c r="F668" s="2">
        <f>ABS(IF(G667="D",IF(D668="D",F667+C668,-F667+C668),IF(D668="D",F667-C668,F667+C668)))</f>
        <v>155000</v>
      </c>
      <c r="G668" s="121" t="b">
        <f>IF(G667="D",IF(D668="D",IF((F667+C668)&gt;0,"D","H"),IF(D668="H",IF((F667-C668)&gt;0,"D","H"))),IF(D668="D",IF((F667-C668)&gt;0,"H","D"),IF(D668="H",IF((F667-C668)&gt;0,"H","H"))))</f>
        <v>0</v>
      </c>
      <c r="H668" s="122">
        <f>+IF(IF(E669="",$A$6-E668,E669-E668)=0,"",IF(E669="",$A$6-E668,E669-E668))</f>
        <v>44089</v>
      </c>
      <c r="I668" s="173">
        <f>+IF(D668="H",IF(E668&gt;A668,A668,E668),IF(E668&lt;A668,A668,E668))</f>
        <v/>
      </c>
      <c r="J668" t="str">
        <f>IF(I668="","",G668)</f>
        <v/>
      </c>
      <c r="K668" s="124"/>
      <c r="L668" s="136">
        <f>IF(H668="",0,(IF(G668="D",0,(F668*H668)/100)))</f>
        <v>68337950</v>
      </c>
      <c r="M668" s="136">
        <f>ROUND(IF(L668=0,(IF(H668="",0,((IF(E668&lt;$L$4,IF(ABS(F668)&lt;$N$2,0,ROUND(((ABS(F668)-$N$2)*H668)/100,2)),IF(ABS(F668)&lt;$N$4,0,ROUND(((ABS(F668)-$N$4)*H668)/100,2))))))),0),2)</f>
        <v>0</v>
      </c>
      <c r="N668" s="136">
        <f>ROUND(IF(H668="",0,((IF(L668=0,(IF(E668&lt;$L$4,IF(ABS(F668)&gt;$N$2,ROUND(($N$2*H668/100),2),ABS(F668)*H668/100),IF(ABS(F668)&gt;$N$4,ROUND(($N$4*H668/100),2),ABS(F668)*H668/100))),0)))),2)</f>
        <v>0</v>
      </c>
      <c r="O668" s="137"/>
      <c r="P668" s="136"/>
      <c r="Q668" s="137"/>
    </row>
    <row r="669" spans="1:17" customHeight="1" ht="13.2">
      <c r="A669" s="143">
        <f>+'LIQ 1'!B669</f>
        <v/>
      </c>
      <c r="B669" s="143">
        <f>+'LIQ 1'!C669</f>
        <v>0</v>
      </c>
      <c r="C669" s="144">
        <f>+'LIQ 1'!D669</f>
        <v/>
      </c>
      <c r="D669" s="143">
        <f>+'LIQ 1'!E669</f>
        <v>0</v>
      </c>
      <c r="E669" s="143">
        <f>+'LIQ 1'!F669</f>
        <v/>
      </c>
      <c r="F669" s="2">
        <f>ABS(IF(G668="D",IF(D669="D",F668+C669,-F668+C669),IF(D669="D",F668-C669,F668+C669)))</f>
        <v>155000</v>
      </c>
      <c r="G669" s="121" t="b">
        <f>IF(G668="D",IF(D669="D",IF((F668+C669)&gt;0,"D","H"),IF(D669="H",IF((F668-C669)&gt;0,"D","H"))),IF(D669="D",IF((F668-C669)&gt;0,"H","D"),IF(D669="H",IF((F668-C669)&gt;0,"H","H"))))</f>
        <v>0</v>
      </c>
      <c r="H669" s="122">
        <f>+IF(IF(E670="",$A$6-E669,E670-E669)=0,"",IF(E670="",$A$6-E669,E670-E669))</f>
        <v>44089</v>
      </c>
      <c r="I669" s="173">
        <f>+IF(D669="H",IF(E669&gt;A669,A669,E669),IF(E669&lt;A669,A669,E669))</f>
        <v/>
      </c>
      <c r="J669" t="str">
        <f>IF(I669="","",G669)</f>
        <v/>
      </c>
      <c r="K669" s="124"/>
      <c r="L669" s="136">
        <f>IF(H669="",0,(IF(G669="D",0,(F669*H669)/100)))</f>
        <v>68337950</v>
      </c>
      <c r="M669" s="136">
        <f>ROUND(IF(L669=0,(IF(H669="",0,((IF(E669&lt;$L$4,IF(ABS(F669)&lt;$N$2,0,ROUND(((ABS(F669)-$N$2)*H669)/100,2)),IF(ABS(F669)&lt;$N$4,0,ROUND(((ABS(F669)-$N$4)*H669)/100,2))))))),0),2)</f>
        <v>0</v>
      </c>
      <c r="N669" s="136">
        <f>ROUND(IF(H669="",0,((IF(L669=0,(IF(E669&lt;$L$4,IF(ABS(F669)&gt;$N$2,ROUND(($N$2*H669/100),2),ABS(F669)*H669/100),IF(ABS(F669)&gt;$N$4,ROUND(($N$4*H669/100),2),ABS(F669)*H669/100))),0)))),2)</f>
        <v>0</v>
      </c>
      <c r="O669" s="137"/>
      <c r="P669" s="136"/>
      <c r="Q669" s="137"/>
    </row>
    <row r="670" spans="1:17" customHeight="1" ht="13.2">
      <c r="A670" s="143">
        <f>+'LIQ 1'!B670</f>
        <v/>
      </c>
      <c r="B670" s="143">
        <f>+'LIQ 1'!C670</f>
        <v>0</v>
      </c>
      <c r="C670" s="144">
        <f>+'LIQ 1'!D670</f>
        <v/>
      </c>
      <c r="D670" s="143">
        <f>+'LIQ 1'!E670</f>
        <v>0</v>
      </c>
      <c r="E670" s="143">
        <f>+'LIQ 1'!F670</f>
        <v/>
      </c>
      <c r="F670" s="2">
        <f>ABS(IF(G669="D",IF(D670="D",F669+C670,-F669+C670),IF(D670="D",F669-C670,F669+C670)))</f>
        <v>155000</v>
      </c>
      <c r="G670" s="121" t="b">
        <f>IF(G669="D",IF(D670="D",IF((F669+C670)&gt;0,"D","H"),IF(D670="H",IF((F669-C670)&gt;0,"D","H"))),IF(D670="D",IF((F669-C670)&gt;0,"H","D"),IF(D670="H",IF((F669-C670)&gt;0,"H","H"))))</f>
        <v>0</v>
      </c>
      <c r="H670" s="122">
        <f>+IF(IF(E671="",$A$6-E670,E671-E670)=0,"",IF(E671="",$A$6-E670,E671-E670))</f>
        <v>44089</v>
      </c>
      <c r="I670" s="173">
        <f>+IF(D670="H",IF(E670&gt;A670,A670,E670),IF(E670&lt;A670,A670,E670))</f>
        <v/>
      </c>
      <c r="J670" t="str">
        <f>IF(I670="","",G670)</f>
        <v/>
      </c>
      <c r="K670" s="124"/>
      <c r="L670" s="136">
        <f>IF(H670="",0,(IF(G670="D",0,(F670*H670)/100)))</f>
        <v>68337950</v>
      </c>
      <c r="M670" s="136">
        <f>ROUND(IF(L670=0,(IF(H670="",0,((IF(E670&lt;$L$4,IF(ABS(F670)&lt;$N$2,0,ROUND(((ABS(F670)-$N$2)*H670)/100,2)),IF(ABS(F670)&lt;$N$4,0,ROUND(((ABS(F670)-$N$4)*H670)/100,2))))))),0),2)</f>
        <v>0</v>
      </c>
      <c r="N670" s="136">
        <f>ROUND(IF(H670="",0,((IF(L670=0,(IF(E670&lt;$L$4,IF(ABS(F670)&gt;$N$2,ROUND(($N$2*H670/100),2),ABS(F670)*H670/100),IF(ABS(F670)&gt;$N$4,ROUND(($N$4*H670/100),2),ABS(F670)*H670/100))),0)))),2)</f>
        <v>0</v>
      </c>
      <c r="O670" s="137"/>
      <c r="P670" s="136"/>
      <c r="Q670" s="137"/>
    </row>
    <row r="671" spans="1:17" customHeight="1" ht="13.2">
      <c r="A671" s="143">
        <f>+'LIQ 1'!B671</f>
        <v/>
      </c>
      <c r="B671" s="143">
        <f>+'LIQ 1'!C671</f>
        <v>0</v>
      </c>
      <c r="C671" s="144">
        <f>+'LIQ 1'!D671</f>
        <v/>
      </c>
      <c r="D671" s="143">
        <f>+'LIQ 1'!E671</f>
        <v>0</v>
      </c>
      <c r="E671" s="143">
        <f>+'LIQ 1'!F671</f>
        <v/>
      </c>
      <c r="F671" s="2">
        <f>ABS(IF(G670="D",IF(D671="D",F670+C671,-F670+C671),IF(D671="D",F670-C671,F670+C671)))</f>
        <v>155000</v>
      </c>
      <c r="G671" s="121" t="b">
        <f>IF(G670="D",IF(D671="D",IF((F670+C671)&gt;0,"D","H"),IF(D671="H",IF((F670-C671)&gt;0,"D","H"))),IF(D671="D",IF((F670-C671)&gt;0,"H","D"),IF(D671="H",IF((F670-C671)&gt;0,"H","H"))))</f>
        <v>0</v>
      </c>
      <c r="H671" s="122">
        <f>+IF(IF(E672="",$A$6-E671,E672-E671)=0,"",IF(E672="",$A$6-E671,E672-E671))</f>
        <v>44089</v>
      </c>
      <c r="I671" s="173">
        <f>+IF(D671="H",IF(E671&gt;A671,A671,E671),IF(E671&lt;A671,A671,E671))</f>
        <v/>
      </c>
      <c r="J671" t="str">
        <f>IF(I671="","",G671)</f>
        <v/>
      </c>
      <c r="K671" s="124"/>
      <c r="L671" s="136">
        <f>IF(H671="",0,(IF(G671="D",0,(F671*H671)/100)))</f>
        <v>68337950</v>
      </c>
      <c r="M671" s="136">
        <f>ROUND(IF(L671=0,(IF(H671="",0,((IF(E671&lt;$L$4,IF(ABS(F671)&lt;$N$2,0,ROUND(((ABS(F671)-$N$2)*H671)/100,2)),IF(ABS(F671)&lt;$N$4,0,ROUND(((ABS(F671)-$N$4)*H671)/100,2))))))),0),2)</f>
        <v>0</v>
      </c>
      <c r="N671" s="136">
        <f>ROUND(IF(H671="",0,((IF(L671=0,(IF(E671&lt;$L$4,IF(ABS(F671)&gt;$N$2,ROUND(($N$2*H671/100),2),ABS(F671)*H671/100),IF(ABS(F671)&gt;$N$4,ROUND(($N$4*H671/100),2),ABS(F671)*H671/100))),0)))),2)</f>
        <v>0</v>
      </c>
      <c r="O671" s="137"/>
      <c r="P671" s="136"/>
      <c r="Q671" s="137"/>
    </row>
    <row r="672" spans="1:17" customHeight="1" ht="13.2">
      <c r="A672" s="143">
        <f>+'LIQ 1'!B672</f>
        <v/>
      </c>
      <c r="B672" s="143">
        <f>+'LIQ 1'!C672</f>
        <v>0</v>
      </c>
      <c r="C672" s="144">
        <f>+'LIQ 1'!D672</f>
        <v/>
      </c>
      <c r="D672" s="143">
        <f>+'LIQ 1'!E672</f>
        <v>0</v>
      </c>
      <c r="E672" s="143">
        <f>+'LIQ 1'!F672</f>
        <v/>
      </c>
      <c r="F672" s="2">
        <f>ABS(IF(G671="D",IF(D672="D",F671+C672,-F671+C672),IF(D672="D",F671-C672,F671+C672)))</f>
        <v>155000</v>
      </c>
      <c r="G672" s="121" t="b">
        <f>IF(G671="D",IF(D672="D",IF((F671+C672)&gt;0,"D","H"),IF(D672="H",IF((F671-C672)&gt;0,"D","H"))),IF(D672="D",IF((F671-C672)&gt;0,"H","D"),IF(D672="H",IF((F671-C672)&gt;0,"H","H"))))</f>
        <v>0</v>
      </c>
      <c r="H672" s="122">
        <f>+IF(IF(E673="",$A$6-E672,E673-E672)=0,"",IF(E673="",$A$6-E672,E673-E672))</f>
        <v>44089</v>
      </c>
      <c r="I672" s="173">
        <f>+IF(D672="H",IF(E672&gt;A672,A672,E672),IF(E672&lt;A672,A672,E672))</f>
        <v/>
      </c>
      <c r="J672" t="str">
        <f>IF(I672="","",G672)</f>
        <v/>
      </c>
      <c r="K672" s="124"/>
      <c r="L672" s="136">
        <f>IF(H672="",0,(IF(G672="D",0,(F672*H672)/100)))</f>
        <v>68337950</v>
      </c>
      <c r="M672" s="136">
        <f>ROUND(IF(L672=0,(IF(H672="",0,((IF(E672&lt;$L$4,IF(ABS(F672)&lt;$N$2,0,ROUND(((ABS(F672)-$N$2)*H672)/100,2)),IF(ABS(F672)&lt;$N$4,0,ROUND(((ABS(F672)-$N$4)*H672)/100,2))))))),0),2)</f>
        <v>0</v>
      </c>
      <c r="N672" s="136">
        <f>ROUND(IF(H672="",0,((IF(L672=0,(IF(E672&lt;$L$4,IF(ABS(F672)&gt;$N$2,ROUND(($N$2*H672/100),2),ABS(F672)*H672/100),IF(ABS(F672)&gt;$N$4,ROUND(($N$4*H672/100),2),ABS(F672)*H672/100))),0)))),2)</f>
        <v>0</v>
      </c>
      <c r="O672" s="137"/>
      <c r="P672" s="136"/>
      <c r="Q672" s="137"/>
    </row>
    <row r="673" spans="1:17" customHeight="1" ht="13.2">
      <c r="A673" s="143">
        <f>+'LIQ 1'!B673</f>
        <v/>
      </c>
      <c r="B673" s="143">
        <f>+'LIQ 1'!C673</f>
        <v>0</v>
      </c>
      <c r="C673" s="144">
        <f>+'LIQ 1'!D673</f>
        <v/>
      </c>
      <c r="D673" s="143">
        <f>+'LIQ 1'!E673</f>
        <v>0</v>
      </c>
      <c r="E673" s="143">
        <f>+'LIQ 1'!F673</f>
        <v/>
      </c>
      <c r="F673" s="2">
        <f>ABS(IF(G672="D",IF(D673="D",F672+C673,-F672+C673),IF(D673="D",F672-C673,F672+C673)))</f>
        <v>155000</v>
      </c>
      <c r="G673" s="121" t="b">
        <f>IF(G672="D",IF(D673="D",IF((F672+C673)&gt;0,"D","H"),IF(D673="H",IF((F672-C673)&gt;0,"D","H"))),IF(D673="D",IF((F672-C673)&gt;0,"H","D"),IF(D673="H",IF((F672-C673)&gt;0,"H","H"))))</f>
        <v>0</v>
      </c>
      <c r="H673" s="122">
        <f>+IF(IF(E674="",$A$6-E673,E674-E673)=0,"",IF(E674="",$A$6-E673,E674-E673))</f>
        <v>44089</v>
      </c>
      <c r="I673" s="173">
        <f>+IF(D673="H",IF(E673&gt;A673,A673,E673),IF(E673&lt;A673,A673,E673))</f>
        <v/>
      </c>
      <c r="J673" t="str">
        <f>IF(I673="","",G673)</f>
        <v/>
      </c>
      <c r="K673" s="124"/>
      <c r="L673" s="136">
        <f>IF(H673="",0,(IF(G673="D",0,(F673*H673)/100)))</f>
        <v>68337950</v>
      </c>
      <c r="M673" s="136">
        <f>ROUND(IF(L673=0,(IF(H673="",0,((IF(E673&lt;$L$4,IF(ABS(F673)&lt;$N$2,0,ROUND(((ABS(F673)-$N$2)*H673)/100,2)),IF(ABS(F673)&lt;$N$4,0,ROUND(((ABS(F673)-$N$4)*H673)/100,2))))))),0),2)</f>
        <v>0</v>
      </c>
      <c r="N673" s="136">
        <f>ROUND(IF(H673="",0,((IF(L673=0,(IF(E673&lt;$L$4,IF(ABS(F673)&gt;$N$2,ROUND(($N$2*H673/100),2),ABS(F673)*H673/100),IF(ABS(F673)&gt;$N$4,ROUND(($N$4*H673/100),2),ABS(F673)*H673/100))),0)))),2)</f>
        <v>0</v>
      </c>
      <c r="O673" s="137"/>
      <c r="P673" s="136"/>
      <c r="Q673" s="137"/>
    </row>
    <row r="674" spans="1:17" customHeight="1" ht="13.2">
      <c r="A674" s="143">
        <f>+'LIQ 1'!B674</f>
        <v/>
      </c>
      <c r="B674" s="143">
        <f>+'LIQ 1'!C674</f>
        <v>0</v>
      </c>
      <c r="C674" s="144">
        <f>+'LIQ 1'!D674</f>
        <v/>
      </c>
      <c r="D674" s="143">
        <f>+'LIQ 1'!E674</f>
        <v>0</v>
      </c>
      <c r="E674" s="143">
        <f>+'LIQ 1'!F674</f>
        <v/>
      </c>
      <c r="F674" s="2">
        <f>ABS(IF(G673="D",IF(D674="D",F673+C674,-F673+C674),IF(D674="D",F673-C674,F673+C674)))</f>
        <v>155000</v>
      </c>
      <c r="G674" s="121" t="b">
        <f>IF(G673="D",IF(D674="D",IF((F673+C674)&gt;0,"D","H"),IF(D674="H",IF((F673-C674)&gt;0,"D","H"))),IF(D674="D",IF((F673-C674)&gt;0,"H","D"),IF(D674="H",IF((F673-C674)&gt;0,"H","H"))))</f>
        <v>0</v>
      </c>
      <c r="H674" s="122">
        <f>+IF(IF(E675="",$A$6-E674,E675-E674)=0,"",IF(E675="",$A$6-E674,E675-E674))</f>
        <v>44089</v>
      </c>
      <c r="I674" s="173">
        <f>+IF(D674="H",IF(E674&gt;A674,A674,E674),IF(E674&lt;A674,A674,E674))</f>
        <v/>
      </c>
      <c r="J674" t="str">
        <f>IF(I674="","",G674)</f>
        <v/>
      </c>
      <c r="K674" s="124"/>
      <c r="L674" s="136">
        <f>IF(H674="",0,(IF(G674="D",0,(F674*H674)/100)))</f>
        <v>68337950</v>
      </c>
      <c r="M674" s="136">
        <f>ROUND(IF(L674=0,(IF(H674="",0,((IF(E674&lt;$L$4,IF(ABS(F674)&lt;$N$2,0,ROUND(((ABS(F674)-$N$2)*H674)/100,2)),IF(ABS(F674)&lt;$N$4,0,ROUND(((ABS(F674)-$N$4)*H674)/100,2))))))),0),2)</f>
        <v>0</v>
      </c>
      <c r="N674" s="136">
        <f>ROUND(IF(H674="",0,((IF(L674=0,(IF(E674&lt;$L$4,IF(ABS(F674)&gt;$N$2,ROUND(($N$2*H674/100),2),ABS(F674)*H674/100),IF(ABS(F674)&gt;$N$4,ROUND(($N$4*H674/100),2),ABS(F674)*H674/100))),0)))),2)</f>
        <v>0</v>
      </c>
      <c r="O674" s="137"/>
      <c r="P674" s="136"/>
      <c r="Q674" s="137"/>
    </row>
    <row r="675" spans="1:17" customHeight="1" ht="13.2">
      <c r="A675" s="143">
        <f>+'LIQ 1'!B675</f>
        <v/>
      </c>
      <c r="B675" s="143">
        <f>+'LIQ 1'!C675</f>
        <v>0</v>
      </c>
      <c r="C675" s="144">
        <f>+'LIQ 1'!D675</f>
        <v/>
      </c>
      <c r="D675" s="143">
        <f>+'LIQ 1'!E675</f>
        <v>0</v>
      </c>
      <c r="E675" s="143">
        <f>+'LIQ 1'!F675</f>
        <v/>
      </c>
      <c r="F675" s="2">
        <f>ABS(IF(G674="D",IF(D675="D",F674+C675,-F674+C675),IF(D675="D",F674-C675,F674+C675)))</f>
        <v>155000</v>
      </c>
      <c r="G675" s="121" t="b">
        <f>IF(G674="D",IF(D675="D",IF((F674+C675)&gt;0,"D","H"),IF(D675="H",IF((F674-C675)&gt;0,"D","H"))),IF(D675="D",IF((F674-C675)&gt;0,"H","D"),IF(D675="H",IF((F674-C675)&gt;0,"H","H"))))</f>
        <v>0</v>
      </c>
      <c r="H675" s="122">
        <f>+IF(IF(E676="",$A$6-E675,E676-E675)=0,"",IF(E676="",$A$6-E675,E676-E675))</f>
        <v>44089</v>
      </c>
      <c r="I675" s="173">
        <f>+IF(D675="H",IF(E675&gt;A675,A675,E675),IF(E675&lt;A675,A675,E675))</f>
        <v/>
      </c>
      <c r="J675" t="str">
        <f>IF(I675="","",G675)</f>
        <v/>
      </c>
      <c r="K675" s="124"/>
      <c r="L675" s="136">
        <f>IF(H675="",0,(IF(G675="D",0,(F675*H675)/100)))</f>
        <v>68337950</v>
      </c>
      <c r="M675" s="136">
        <f>ROUND(IF(L675=0,(IF(H675="",0,((IF(E675&lt;$L$4,IF(ABS(F675)&lt;$N$2,0,ROUND(((ABS(F675)-$N$2)*H675)/100,2)),IF(ABS(F675)&lt;$N$4,0,ROUND(((ABS(F675)-$N$4)*H675)/100,2))))))),0),2)</f>
        <v>0</v>
      </c>
      <c r="N675" s="136">
        <f>ROUND(IF(H675="",0,((IF(L675=0,(IF(E675&lt;$L$4,IF(ABS(F675)&gt;$N$2,ROUND(($N$2*H675/100),2),ABS(F675)*H675/100),IF(ABS(F675)&gt;$N$4,ROUND(($N$4*H675/100),2),ABS(F675)*H675/100))),0)))),2)</f>
        <v>0</v>
      </c>
      <c r="O675" s="137"/>
      <c r="P675" s="136"/>
      <c r="Q675" s="137"/>
    </row>
    <row r="676" spans="1:17" customHeight="1" ht="13.2">
      <c r="A676" s="143">
        <f>+'LIQ 1'!B676</f>
        <v/>
      </c>
      <c r="B676" s="143">
        <f>+'LIQ 1'!C676</f>
        <v>0</v>
      </c>
      <c r="C676" s="144">
        <f>+'LIQ 1'!D676</f>
        <v/>
      </c>
      <c r="D676" s="143">
        <f>+'LIQ 1'!E676</f>
        <v>0</v>
      </c>
      <c r="E676" s="143">
        <f>+'LIQ 1'!F676</f>
        <v/>
      </c>
      <c r="F676" s="2">
        <f>ABS(IF(G675="D",IF(D676="D",F675+C676,-F675+C676),IF(D676="D",F675-C676,F675+C676)))</f>
        <v>155000</v>
      </c>
      <c r="G676" s="121" t="b">
        <f>IF(G675="D",IF(D676="D",IF((F675+C676)&gt;0,"D","H"),IF(D676="H",IF((F675-C676)&gt;0,"D","H"))),IF(D676="D",IF((F675-C676)&gt;0,"H","D"),IF(D676="H",IF((F675-C676)&gt;0,"H","H"))))</f>
        <v>0</v>
      </c>
      <c r="H676" s="122">
        <f>+IF(IF(E677="",$A$6-E676,E677-E676)=0,"",IF(E677="",$A$6-E676,E677-E676))</f>
        <v>44089</v>
      </c>
      <c r="I676" s="173">
        <f>+IF(D676="H",IF(E676&gt;A676,A676,E676),IF(E676&lt;A676,A676,E676))</f>
        <v/>
      </c>
      <c r="J676" t="str">
        <f>IF(I676="","",G676)</f>
        <v/>
      </c>
      <c r="K676" s="124"/>
      <c r="L676" s="136">
        <f>IF(H676="",0,(IF(G676="D",0,(F676*H676)/100)))</f>
        <v>68337950</v>
      </c>
      <c r="M676" s="136">
        <f>ROUND(IF(L676=0,(IF(H676="",0,((IF(E676&lt;$L$4,IF(ABS(F676)&lt;$N$2,0,ROUND(((ABS(F676)-$N$2)*H676)/100,2)),IF(ABS(F676)&lt;$N$4,0,ROUND(((ABS(F676)-$N$4)*H676)/100,2))))))),0),2)</f>
        <v>0</v>
      </c>
      <c r="N676" s="136">
        <f>ROUND(IF(H676="",0,((IF(L676=0,(IF(E676&lt;$L$4,IF(ABS(F676)&gt;$N$2,ROUND(($N$2*H676/100),2),ABS(F676)*H676/100),IF(ABS(F676)&gt;$N$4,ROUND(($N$4*H676/100),2),ABS(F676)*H676/100))),0)))),2)</f>
        <v>0</v>
      </c>
      <c r="O676" s="137"/>
      <c r="P676" s="136"/>
      <c r="Q676" s="137"/>
    </row>
    <row r="677" spans="1:17" customHeight="1" ht="13.2">
      <c r="A677" s="143">
        <f>+'LIQ 1'!B677</f>
        <v/>
      </c>
      <c r="B677" s="143">
        <f>+'LIQ 1'!C677</f>
        <v>0</v>
      </c>
      <c r="C677" s="144">
        <f>+'LIQ 1'!D677</f>
        <v/>
      </c>
      <c r="D677" s="143">
        <f>+'LIQ 1'!E677</f>
        <v>0</v>
      </c>
      <c r="E677" s="143">
        <f>+'LIQ 1'!F677</f>
        <v/>
      </c>
      <c r="F677" s="2">
        <f>ABS(IF(G676="D",IF(D677="D",F676+C677,-F676+C677),IF(D677="D",F676-C677,F676+C677)))</f>
        <v>155000</v>
      </c>
      <c r="G677" s="121" t="b">
        <f>IF(G676="D",IF(D677="D",IF((F676+C677)&gt;0,"D","H"),IF(D677="H",IF((F676-C677)&gt;0,"D","H"))),IF(D677="D",IF((F676-C677)&gt;0,"H","D"),IF(D677="H",IF((F676-C677)&gt;0,"H","H"))))</f>
        <v>0</v>
      </c>
      <c r="H677" s="122">
        <f>+IF(IF(E678="",$A$6-E677,E678-E677)=0,"",IF(E678="",$A$6-E677,E678-E677))</f>
        <v>44089</v>
      </c>
      <c r="I677" s="173">
        <f>+IF(D677="H",IF(E677&gt;A677,A677,E677),IF(E677&lt;A677,A677,E677))</f>
        <v/>
      </c>
      <c r="J677" t="str">
        <f>IF(I677="","",G677)</f>
        <v/>
      </c>
      <c r="K677" s="124"/>
      <c r="L677" s="136">
        <f>IF(H677="",0,(IF(G677="D",0,(F677*H677)/100)))</f>
        <v>68337950</v>
      </c>
      <c r="M677" s="136">
        <f>ROUND(IF(L677=0,(IF(H677="",0,((IF(E677&lt;$L$4,IF(ABS(F677)&lt;$N$2,0,ROUND(((ABS(F677)-$N$2)*H677)/100,2)),IF(ABS(F677)&lt;$N$4,0,ROUND(((ABS(F677)-$N$4)*H677)/100,2))))))),0),2)</f>
        <v>0</v>
      </c>
      <c r="N677" s="136">
        <f>ROUND(IF(H677="",0,((IF(L677=0,(IF(E677&lt;$L$4,IF(ABS(F677)&gt;$N$2,ROUND(($N$2*H677/100),2),ABS(F677)*H677/100),IF(ABS(F677)&gt;$N$4,ROUND(($N$4*H677/100),2),ABS(F677)*H677/100))),0)))),2)</f>
        <v>0</v>
      </c>
      <c r="O677" s="137"/>
      <c r="P677" s="136"/>
      <c r="Q677" s="137"/>
    </row>
    <row r="678" spans="1:17" customHeight="1" ht="13.2">
      <c r="A678" s="143">
        <f>+'LIQ 1'!B678</f>
        <v/>
      </c>
      <c r="B678" s="143">
        <f>+'LIQ 1'!C678</f>
        <v>0</v>
      </c>
      <c r="C678" s="144">
        <f>+'LIQ 1'!D678</f>
        <v/>
      </c>
      <c r="D678" s="143">
        <f>+'LIQ 1'!E678</f>
        <v>0</v>
      </c>
      <c r="E678" s="143">
        <f>+'LIQ 1'!F678</f>
        <v/>
      </c>
      <c r="F678" s="2">
        <f>ABS(IF(G677="D",IF(D678="D",F677+C678,-F677+C678),IF(D678="D",F677-C678,F677+C678)))</f>
        <v>155000</v>
      </c>
      <c r="G678" s="121" t="b">
        <f>IF(G677="D",IF(D678="D",IF((F677+C678)&gt;0,"D","H"),IF(D678="H",IF((F677-C678)&gt;0,"D","H"))),IF(D678="D",IF((F677-C678)&gt;0,"H","D"),IF(D678="H",IF((F677-C678)&gt;0,"H","H"))))</f>
        <v>0</v>
      </c>
      <c r="H678" s="122">
        <f>+IF(IF(E679="",$A$6-E678,E679-E678)=0,"",IF(E679="",$A$6-E678,E679-E678))</f>
        <v>44089</v>
      </c>
      <c r="I678" s="173">
        <f>+IF(D678="H",IF(E678&gt;A678,A678,E678),IF(E678&lt;A678,A678,E678))</f>
        <v/>
      </c>
      <c r="J678" t="str">
        <f>IF(I678="","",G678)</f>
        <v/>
      </c>
      <c r="K678" s="124"/>
      <c r="L678" s="136">
        <f>IF(H678="",0,(IF(G678="D",0,(F678*H678)/100)))</f>
        <v>68337950</v>
      </c>
      <c r="M678" s="136">
        <f>ROUND(IF(L678=0,(IF(H678="",0,((IF(E678&lt;$L$4,IF(ABS(F678)&lt;$N$2,0,ROUND(((ABS(F678)-$N$2)*H678)/100,2)),IF(ABS(F678)&lt;$N$4,0,ROUND(((ABS(F678)-$N$4)*H678)/100,2))))))),0),2)</f>
        <v>0</v>
      </c>
      <c r="N678" s="136">
        <f>ROUND(IF(H678="",0,((IF(L678=0,(IF(E678&lt;$L$4,IF(ABS(F678)&gt;$N$2,ROUND(($N$2*H678/100),2),ABS(F678)*H678/100),IF(ABS(F678)&gt;$N$4,ROUND(($N$4*H678/100),2),ABS(F678)*H678/100))),0)))),2)</f>
        <v>0</v>
      </c>
      <c r="O678" s="137"/>
      <c r="P678" s="136"/>
      <c r="Q678" s="137"/>
    </row>
    <row r="679" spans="1:17" customHeight="1" ht="13.2">
      <c r="A679" s="143">
        <f>+'LIQ 1'!B679</f>
        <v/>
      </c>
      <c r="B679" s="143">
        <f>+'LIQ 1'!C679</f>
        <v>0</v>
      </c>
      <c r="C679" s="144">
        <f>+'LIQ 1'!D679</f>
        <v/>
      </c>
      <c r="D679" s="143">
        <f>+'LIQ 1'!E679</f>
        <v>0</v>
      </c>
      <c r="E679" s="143">
        <f>+'LIQ 1'!F679</f>
        <v/>
      </c>
      <c r="F679" s="2">
        <f>ABS(IF(G678="D",IF(D679="D",F678+C679,-F678+C679),IF(D679="D",F678-C679,F678+C679)))</f>
        <v>155000</v>
      </c>
      <c r="G679" s="121" t="b">
        <f>IF(G678="D",IF(D679="D",IF((F678+C679)&gt;0,"D","H"),IF(D679="H",IF((F678-C679)&gt;0,"D","H"))),IF(D679="D",IF((F678-C679)&gt;0,"H","D"),IF(D679="H",IF((F678-C679)&gt;0,"H","H"))))</f>
        <v>0</v>
      </c>
      <c r="H679" s="122">
        <f>+IF(IF(E680="",$A$6-E679,E680-E679)=0,"",IF(E680="",$A$6-E679,E680-E679))</f>
        <v>44089</v>
      </c>
      <c r="I679" s="173">
        <f>+IF(D679="H",IF(E679&gt;A679,A679,E679),IF(E679&lt;A679,A679,E679))</f>
        <v/>
      </c>
      <c r="J679" t="str">
        <f>IF(I679="","",G679)</f>
        <v/>
      </c>
      <c r="K679" s="124"/>
      <c r="L679" s="136">
        <f>IF(H679="",0,(IF(G679="D",0,(F679*H679)/100)))</f>
        <v>68337950</v>
      </c>
      <c r="M679" s="136">
        <f>ROUND(IF(L679=0,(IF(H679="",0,((IF(E679&lt;$L$4,IF(ABS(F679)&lt;$N$2,0,ROUND(((ABS(F679)-$N$2)*H679)/100,2)),IF(ABS(F679)&lt;$N$4,0,ROUND(((ABS(F679)-$N$4)*H679)/100,2))))))),0),2)</f>
        <v>0</v>
      </c>
      <c r="N679" s="136">
        <f>ROUND(IF(H679="",0,((IF(L679=0,(IF(E679&lt;$L$4,IF(ABS(F679)&gt;$N$2,ROUND(($N$2*H679/100),2),ABS(F679)*H679/100),IF(ABS(F679)&gt;$N$4,ROUND(($N$4*H679/100),2),ABS(F679)*H679/100))),0)))),2)</f>
        <v>0</v>
      </c>
      <c r="O679" s="137"/>
      <c r="P679" s="136"/>
      <c r="Q679" s="137"/>
    </row>
    <row r="680" spans="1:17" customHeight="1" ht="13.2">
      <c r="A680" s="143">
        <f>+'LIQ 1'!B680</f>
        <v/>
      </c>
      <c r="B680" s="143">
        <f>+'LIQ 1'!C680</f>
        <v>0</v>
      </c>
      <c r="C680" s="144">
        <f>+'LIQ 1'!D680</f>
        <v/>
      </c>
      <c r="D680" s="143">
        <f>+'LIQ 1'!E680</f>
        <v>0</v>
      </c>
      <c r="E680" s="143">
        <f>+'LIQ 1'!F680</f>
        <v/>
      </c>
      <c r="F680" s="2">
        <f>ABS(IF(G679="D",IF(D680="D",F679+C680,-F679+C680),IF(D680="D",F679-C680,F679+C680)))</f>
        <v>155000</v>
      </c>
      <c r="G680" s="121" t="b">
        <f>IF(G679="D",IF(D680="D",IF((F679+C680)&gt;0,"D","H"),IF(D680="H",IF((F679-C680)&gt;0,"D","H"))),IF(D680="D",IF((F679-C680)&gt;0,"H","D"),IF(D680="H",IF((F679-C680)&gt;0,"H","H"))))</f>
        <v>0</v>
      </c>
      <c r="H680" s="122">
        <f>+IF(IF(E681="",$A$6-E680,E681-E680)=0,"",IF(E681="",$A$6-E680,E681-E680))</f>
        <v>44089</v>
      </c>
      <c r="I680" s="173">
        <f>+IF(D680="H",IF(E680&gt;A680,A680,E680),IF(E680&lt;A680,A680,E680))</f>
        <v/>
      </c>
      <c r="J680" t="str">
        <f>IF(I680="","",G680)</f>
        <v/>
      </c>
      <c r="K680" s="124"/>
      <c r="L680" s="136">
        <f>IF(H680="",0,(IF(G680="D",0,(F680*H680)/100)))</f>
        <v>68337950</v>
      </c>
      <c r="M680" s="136">
        <f>ROUND(IF(L680=0,(IF(H680="",0,((IF(E680&lt;$L$4,IF(ABS(F680)&lt;$N$2,0,ROUND(((ABS(F680)-$N$2)*H680)/100,2)),IF(ABS(F680)&lt;$N$4,0,ROUND(((ABS(F680)-$N$4)*H680)/100,2))))))),0),2)</f>
        <v>0</v>
      </c>
      <c r="N680" s="136">
        <f>ROUND(IF(H680="",0,((IF(L680=0,(IF(E680&lt;$L$4,IF(ABS(F680)&gt;$N$2,ROUND(($N$2*H680/100),2),ABS(F680)*H680/100),IF(ABS(F680)&gt;$N$4,ROUND(($N$4*H680/100),2),ABS(F680)*H680/100))),0)))),2)</f>
        <v>0</v>
      </c>
      <c r="O680" s="137"/>
      <c r="P680" s="136"/>
      <c r="Q680" s="137"/>
    </row>
    <row r="681" spans="1:17" customHeight="1" ht="13.2">
      <c r="A681" s="143">
        <f>+'LIQ 1'!B681</f>
        <v/>
      </c>
      <c r="B681" s="143">
        <f>+'LIQ 1'!C681</f>
        <v>0</v>
      </c>
      <c r="C681" s="144">
        <f>+'LIQ 1'!D681</f>
        <v/>
      </c>
      <c r="D681" s="143">
        <f>+'LIQ 1'!E681</f>
        <v>0</v>
      </c>
      <c r="E681" s="143">
        <f>+'LIQ 1'!F681</f>
        <v/>
      </c>
      <c r="F681" s="2">
        <f>ABS(IF(G680="D",IF(D681="D",F680+C681,-F680+C681),IF(D681="D",F680-C681,F680+C681)))</f>
        <v>155000</v>
      </c>
      <c r="G681" s="121" t="b">
        <f>IF(G680="D",IF(D681="D",IF((F680+C681)&gt;0,"D","H"),IF(D681="H",IF((F680-C681)&gt;0,"D","H"))),IF(D681="D",IF((F680-C681)&gt;0,"H","D"),IF(D681="H",IF((F680-C681)&gt;0,"H","H"))))</f>
        <v>0</v>
      </c>
      <c r="H681" s="122">
        <f>+IF(IF(E682="",$A$6-E681,E682-E681)=0,"",IF(E682="",$A$6-E681,E682-E681))</f>
        <v>44089</v>
      </c>
      <c r="I681" s="173">
        <f>+IF(D681="H",IF(E681&gt;A681,A681,E681),IF(E681&lt;A681,A681,E681))</f>
        <v/>
      </c>
      <c r="J681" t="str">
        <f>IF(I681="","",G681)</f>
        <v/>
      </c>
      <c r="K681" s="124"/>
      <c r="L681" s="136">
        <f>IF(H681="",0,(IF(G681="D",0,(F681*H681)/100)))</f>
        <v>68337950</v>
      </c>
      <c r="M681" s="136">
        <f>ROUND(IF(L681=0,(IF(H681="",0,((IF(E681&lt;$L$4,IF(ABS(F681)&lt;$N$2,0,ROUND(((ABS(F681)-$N$2)*H681)/100,2)),IF(ABS(F681)&lt;$N$4,0,ROUND(((ABS(F681)-$N$4)*H681)/100,2))))))),0),2)</f>
        <v>0</v>
      </c>
      <c r="N681" s="136">
        <f>ROUND(IF(H681="",0,((IF(L681=0,(IF(E681&lt;$L$4,IF(ABS(F681)&gt;$N$2,ROUND(($N$2*H681/100),2),ABS(F681)*H681/100),IF(ABS(F681)&gt;$N$4,ROUND(($N$4*H681/100),2),ABS(F681)*H681/100))),0)))),2)</f>
        <v>0</v>
      </c>
      <c r="O681" s="137"/>
      <c r="P681" s="136"/>
      <c r="Q681" s="137"/>
    </row>
    <row r="682" spans="1:17" customHeight="1" ht="13.2">
      <c r="A682" s="143">
        <f>+'LIQ 1'!B682</f>
        <v/>
      </c>
      <c r="B682" s="143">
        <f>+'LIQ 1'!C682</f>
        <v>0</v>
      </c>
      <c r="C682" s="144">
        <f>+'LIQ 1'!D682</f>
        <v/>
      </c>
      <c r="D682" s="143">
        <f>+'LIQ 1'!E682</f>
        <v>0</v>
      </c>
      <c r="E682" s="143">
        <f>+'LIQ 1'!F682</f>
        <v/>
      </c>
      <c r="F682" s="2">
        <f>ABS(IF(G681="D",IF(D682="D",F681+C682,-F681+C682),IF(D682="D",F681-C682,F681+C682)))</f>
        <v>155000</v>
      </c>
      <c r="G682" s="121" t="b">
        <f>IF(G681="D",IF(D682="D",IF((F681+C682)&gt;0,"D","H"),IF(D682="H",IF((F681-C682)&gt;0,"D","H"))),IF(D682="D",IF((F681-C682)&gt;0,"H","D"),IF(D682="H",IF((F681-C682)&gt;0,"H","H"))))</f>
        <v>0</v>
      </c>
      <c r="H682" s="122">
        <f>+IF(IF(E683="",$A$6-E682,E683-E682)=0,"",IF(E683="",$A$6-E682,E683-E682))</f>
        <v>44089</v>
      </c>
      <c r="I682" s="173">
        <f>+IF(D682="H",IF(E682&gt;A682,A682,E682),IF(E682&lt;A682,A682,E682))</f>
        <v/>
      </c>
      <c r="J682" t="str">
        <f>IF(I682="","",G682)</f>
        <v/>
      </c>
      <c r="K682" s="124"/>
      <c r="L682" s="136">
        <f>IF(H682="",0,(IF(G682="D",0,(F682*H682)/100)))</f>
        <v>68337950</v>
      </c>
      <c r="M682" s="136">
        <f>ROUND(IF(L682=0,(IF(H682="",0,((IF(E682&lt;$L$4,IF(ABS(F682)&lt;$N$2,0,ROUND(((ABS(F682)-$N$2)*H682)/100,2)),IF(ABS(F682)&lt;$N$4,0,ROUND(((ABS(F682)-$N$4)*H682)/100,2))))))),0),2)</f>
        <v>0</v>
      </c>
      <c r="N682" s="136">
        <f>ROUND(IF(H682="",0,((IF(L682=0,(IF(E682&lt;$L$4,IF(ABS(F682)&gt;$N$2,ROUND(($N$2*H682/100),2),ABS(F682)*H682/100),IF(ABS(F682)&gt;$N$4,ROUND(($N$4*H682/100),2),ABS(F682)*H682/100))),0)))),2)</f>
        <v>0</v>
      </c>
      <c r="O682" s="137"/>
      <c r="P682" s="136"/>
      <c r="Q682" s="137"/>
    </row>
    <row r="683" spans="1:17" customHeight="1" ht="13.2">
      <c r="A683" s="143">
        <f>+'LIQ 1'!B683</f>
        <v/>
      </c>
      <c r="B683" s="143">
        <f>+'LIQ 1'!C683</f>
        <v>0</v>
      </c>
      <c r="C683" s="144">
        <f>+'LIQ 1'!D683</f>
        <v/>
      </c>
      <c r="D683" s="143">
        <f>+'LIQ 1'!E683</f>
        <v>0</v>
      </c>
      <c r="E683" s="143">
        <f>+'LIQ 1'!F683</f>
        <v/>
      </c>
      <c r="F683" s="2">
        <f>ABS(IF(G682="D",IF(D683="D",F682+C683,-F682+C683),IF(D683="D",F682-C683,F682+C683)))</f>
        <v>155000</v>
      </c>
      <c r="G683" s="121" t="b">
        <f>IF(G682="D",IF(D683="D",IF((F682+C683)&gt;0,"D","H"),IF(D683="H",IF((F682-C683)&gt;0,"D","H"))),IF(D683="D",IF((F682-C683)&gt;0,"H","D"),IF(D683="H",IF((F682-C683)&gt;0,"H","H"))))</f>
        <v>0</v>
      </c>
      <c r="H683" s="122">
        <f>+IF(IF(E684="",$A$6-E683,E684-E683)=0,"",IF(E684="",$A$6-E683,E684-E683))</f>
        <v>44089</v>
      </c>
      <c r="I683" s="173">
        <f>+IF(D683="H",IF(E683&gt;A683,A683,E683),IF(E683&lt;A683,A683,E683))</f>
        <v/>
      </c>
      <c r="J683" t="str">
        <f>IF(I683="","",G683)</f>
        <v/>
      </c>
      <c r="K683" s="124"/>
      <c r="L683" s="136">
        <f>IF(H683="",0,(IF(G683="D",0,(F683*H683)/100)))</f>
        <v>68337950</v>
      </c>
      <c r="M683" s="136">
        <f>ROUND(IF(L683=0,(IF(H683="",0,((IF(E683&lt;$L$4,IF(ABS(F683)&lt;$N$2,0,ROUND(((ABS(F683)-$N$2)*H683)/100,2)),IF(ABS(F683)&lt;$N$4,0,ROUND(((ABS(F683)-$N$4)*H683)/100,2))))))),0),2)</f>
        <v>0</v>
      </c>
      <c r="N683" s="136">
        <f>ROUND(IF(H683="",0,((IF(L683=0,(IF(E683&lt;$L$4,IF(ABS(F683)&gt;$N$2,ROUND(($N$2*H683/100),2),ABS(F683)*H683/100),IF(ABS(F683)&gt;$N$4,ROUND(($N$4*H683/100),2),ABS(F683)*H683/100))),0)))),2)</f>
        <v>0</v>
      </c>
      <c r="O683" s="137"/>
      <c r="P683" s="136"/>
      <c r="Q683" s="137"/>
    </row>
    <row r="684" spans="1:17" customHeight="1" ht="13.2">
      <c r="A684" s="143">
        <f>+'LIQ 1'!B684</f>
        <v/>
      </c>
      <c r="B684" s="143">
        <f>+'LIQ 1'!C684</f>
        <v>0</v>
      </c>
      <c r="C684" s="144">
        <f>+'LIQ 1'!D684</f>
        <v/>
      </c>
      <c r="D684" s="143">
        <f>+'LIQ 1'!E684</f>
        <v>0</v>
      </c>
      <c r="E684" s="143">
        <f>+'LIQ 1'!F684</f>
        <v/>
      </c>
      <c r="F684" s="2">
        <f>ABS(IF(G683="D",IF(D684="D",F683+C684,-F683+C684),IF(D684="D",F683-C684,F683+C684)))</f>
        <v>155000</v>
      </c>
      <c r="G684" s="121" t="b">
        <f>IF(G683="D",IF(D684="D",IF((F683+C684)&gt;0,"D","H"),IF(D684="H",IF((F683-C684)&gt;0,"D","H"))),IF(D684="D",IF((F683-C684)&gt;0,"H","D"),IF(D684="H",IF((F683-C684)&gt;0,"H","H"))))</f>
        <v>0</v>
      </c>
      <c r="H684" s="122">
        <f>+IF(IF(E685="",$A$6-E684,E685-E684)=0,"",IF(E685="",$A$6-E684,E685-E684))</f>
        <v>44089</v>
      </c>
      <c r="I684" s="173">
        <f>+IF(D684="H",IF(E684&gt;A684,A684,E684),IF(E684&lt;A684,A684,E684))</f>
        <v/>
      </c>
      <c r="J684" t="str">
        <f>IF(I684="","",G684)</f>
        <v/>
      </c>
      <c r="K684" s="124"/>
      <c r="L684" s="136">
        <f>IF(H684="",0,(IF(G684="D",0,(F684*H684)/100)))</f>
        <v>68337950</v>
      </c>
      <c r="M684" s="136">
        <f>ROUND(IF(L684=0,(IF(H684="",0,((IF(E684&lt;$L$4,IF(ABS(F684)&lt;$N$2,0,ROUND(((ABS(F684)-$N$2)*H684)/100,2)),IF(ABS(F684)&lt;$N$4,0,ROUND(((ABS(F684)-$N$4)*H684)/100,2))))))),0),2)</f>
        <v>0</v>
      </c>
      <c r="N684" s="136">
        <f>ROUND(IF(H684="",0,((IF(L684=0,(IF(E684&lt;$L$4,IF(ABS(F684)&gt;$N$2,ROUND(($N$2*H684/100),2),ABS(F684)*H684/100),IF(ABS(F684)&gt;$N$4,ROUND(($N$4*H684/100),2),ABS(F684)*H684/100))),0)))),2)</f>
        <v>0</v>
      </c>
      <c r="O684" s="137"/>
      <c r="P684" s="136"/>
      <c r="Q684" s="137"/>
    </row>
    <row r="685" spans="1:17" customHeight="1" ht="13.2">
      <c r="A685" s="143">
        <f>+'LIQ 1'!B685</f>
        <v/>
      </c>
      <c r="B685" s="143">
        <f>+'LIQ 1'!C685</f>
        <v>0</v>
      </c>
      <c r="C685" s="144">
        <f>+'LIQ 1'!D685</f>
        <v/>
      </c>
      <c r="D685" s="143">
        <f>+'LIQ 1'!E685</f>
        <v>0</v>
      </c>
      <c r="E685" s="143">
        <f>+'LIQ 1'!F685</f>
        <v/>
      </c>
      <c r="F685" s="2">
        <f>ABS(IF(G684="D",IF(D685="D",F684+C685,-F684+C685),IF(D685="D",F684-C685,F684+C685)))</f>
        <v>155000</v>
      </c>
      <c r="G685" s="121" t="b">
        <f>IF(G684="D",IF(D685="D",IF((F684+C685)&gt;0,"D","H"),IF(D685="H",IF((F684-C685)&gt;0,"D","H"))),IF(D685="D",IF((F684-C685)&gt;0,"H","D"),IF(D685="H",IF((F684-C685)&gt;0,"H","H"))))</f>
        <v>0</v>
      </c>
      <c r="H685" s="122">
        <f>+IF(IF(E686="",$A$6-E685,E686-E685)=0,"",IF(E686="",$A$6-E685,E686-E685))</f>
        <v>44089</v>
      </c>
      <c r="I685" s="173">
        <f>+IF(D685="H",IF(E685&gt;A685,A685,E685),IF(E685&lt;A685,A685,E685))</f>
        <v/>
      </c>
      <c r="J685" t="str">
        <f>IF(I685="","",G685)</f>
        <v/>
      </c>
      <c r="K685" s="124"/>
      <c r="L685" s="136">
        <f>IF(H685="",0,(IF(G685="D",0,(F685*H685)/100)))</f>
        <v>68337950</v>
      </c>
      <c r="M685" s="136">
        <f>ROUND(IF(L685=0,(IF(H685="",0,((IF(E685&lt;$L$4,IF(ABS(F685)&lt;$N$2,0,ROUND(((ABS(F685)-$N$2)*H685)/100,2)),IF(ABS(F685)&lt;$N$4,0,ROUND(((ABS(F685)-$N$4)*H685)/100,2))))))),0),2)</f>
        <v>0</v>
      </c>
      <c r="N685" s="136">
        <f>ROUND(IF(H685="",0,((IF(L685=0,(IF(E685&lt;$L$4,IF(ABS(F685)&gt;$N$2,ROUND(($N$2*H685/100),2),ABS(F685)*H685/100),IF(ABS(F685)&gt;$N$4,ROUND(($N$4*H685/100),2),ABS(F685)*H685/100))),0)))),2)</f>
        <v>0</v>
      </c>
      <c r="O685" s="137"/>
      <c r="P685" s="136"/>
      <c r="Q685" s="137"/>
    </row>
    <row r="686" spans="1:17" customHeight="1" ht="13.2">
      <c r="A686" s="143">
        <f>+'LIQ 1'!B686</f>
        <v/>
      </c>
      <c r="B686" s="143">
        <f>+'LIQ 1'!C686</f>
        <v>0</v>
      </c>
      <c r="C686" s="144">
        <f>+'LIQ 1'!D686</f>
        <v/>
      </c>
      <c r="D686" s="143">
        <f>+'LIQ 1'!E686</f>
        <v>0</v>
      </c>
      <c r="E686" s="143">
        <f>+'LIQ 1'!F686</f>
        <v/>
      </c>
      <c r="F686" s="2">
        <f>ABS(IF(G685="D",IF(D686="D",F685+C686,-F685+C686),IF(D686="D",F685-C686,F685+C686)))</f>
        <v>155000</v>
      </c>
      <c r="G686" s="121" t="b">
        <f>IF(G685="D",IF(D686="D",IF((F685+C686)&gt;0,"D","H"),IF(D686="H",IF((F685-C686)&gt;0,"D","H"))),IF(D686="D",IF((F685-C686)&gt;0,"H","D"),IF(D686="H",IF((F685-C686)&gt;0,"H","H"))))</f>
        <v>0</v>
      </c>
      <c r="H686" s="122">
        <f>+IF(IF(E687="",$A$6-E686,E687-E686)=0,"",IF(E687="",$A$6-E686,E687-E686))</f>
        <v>44089</v>
      </c>
      <c r="I686" s="173">
        <f>+IF(D686="H",IF(E686&gt;A686,A686,E686),IF(E686&lt;A686,A686,E686))</f>
        <v/>
      </c>
      <c r="J686" t="str">
        <f>IF(I686="","",G686)</f>
        <v/>
      </c>
      <c r="K686" s="124"/>
      <c r="L686" s="136">
        <f>IF(H686="",0,(IF(G686="D",0,(F686*H686)/100)))</f>
        <v>68337950</v>
      </c>
      <c r="M686" s="136">
        <f>ROUND(IF(L686=0,(IF(H686="",0,((IF(E686&lt;$L$4,IF(ABS(F686)&lt;$N$2,0,ROUND(((ABS(F686)-$N$2)*H686)/100,2)),IF(ABS(F686)&lt;$N$4,0,ROUND(((ABS(F686)-$N$4)*H686)/100,2))))))),0),2)</f>
        <v>0</v>
      </c>
      <c r="N686" s="136">
        <f>ROUND(IF(H686="",0,((IF(L686=0,(IF(E686&lt;$L$4,IF(ABS(F686)&gt;$N$2,ROUND(($N$2*H686/100),2),ABS(F686)*H686/100),IF(ABS(F686)&gt;$N$4,ROUND(($N$4*H686/100),2),ABS(F686)*H686/100))),0)))),2)</f>
        <v>0</v>
      </c>
      <c r="O686" s="137"/>
      <c r="P686" s="136"/>
      <c r="Q686" s="137"/>
    </row>
    <row r="687" spans="1:17" customHeight="1" ht="13.2">
      <c r="A687" s="143">
        <f>+'LIQ 1'!B687</f>
        <v/>
      </c>
      <c r="B687" s="143">
        <f>+'LIQ 1'!C687</f>
        <v>0</v>
      </c>
      <c r="C687" s="144">
        <f>+'LIQ 1'!D687</f>
        <v/>
      </c>
      <c r="D687" s="143">
        <f>+'LIQ 1'!E687</f>
        <v>0</v>
      </c>
      <c r="E687" s="143">
        <f>+'LIQ 1'!F687</f>
        <v/>
      </c>
      <c r="F687" s="2">
        <f>ABS(IF(G686="D",IF(D687="D",F686+C687,-F686+C687),IF(D687="D",F686-C687,F686+C687)))</f>
        <v>155000</v>
      </c>
      <c r="G687" s="121" t="b">
        <f>IF(G686="D",IF(D687="D",IF((F686+C687)&gt;0,"D","H"),IF(D687="H",IF((F686-C687)&gt;0,"D","H"))),IF(D687="D",IF((F686-C687)&gt;0,"H","D"),IF(D687="H",IF((F686-C687)&gt;0,"H","H"))))</f>
        <v>0</v>
      </c>
      <c r="H687" s="122">
        <f>+IF(IF(E688="",$A$6-E687,E688-E687)=0,"",IF(E688="",$A$6-E687,E688-E687))</f>
        <v>44089</v>
      </c>
      <c r="I687" s="173">
        <f>+IF(D687="H",IF(E687&gt;A687,A687,E687),IF(E687&lt;A687,A687,E687))</f>
        <v/>
      </c>
      <c r="J687" t="str">
        <f>IF(I687="","",G687)</f>
        <v/>
      </c>
      <c r="K687" s="124"/>
      <c r="L687" s="136">
        <f>IF(H687="",0,(IF(G687="D",0,(F687*H687)/100)))</f>
        <v>68337950</v>
      </c>
      <c r="M687" s="136">
        <f>ROUND(IF(L687=0,(IF(H687="",0,((IF(E687&lt;$L$4,IF(ABS(F687)&lt;$N$2,0,ROUND(((ABS(F687)-$N$2)*H687)/100,2)),IF(ABS(F687)&lt;$N$4,0,ROUND(((ABS(F687)-$N$4)*H687)/100,2))))))),0),2)</f>
        <v>0</v>
      </c>
      <c r="N687" s="136">
        <f>ROUND(IF(H687="",0,((IF(L687=0,(IF(E687&lt;$L$4,IF(ABS(F687)&gt;$N$2,ROUND(($N$2*H687/100),2),ABS(F687)*H687/100),IF(ABS(F687)&gt;$N$4,ROUND(($N$4*H687/100),2),ABS(F687)*H687/100))),0)))),2)</f>
        <v>0</v>
      </c>
      <c r="O687" s="137"/>
      <c r="P687" s="136"/>
      <c r="Q687" s="137"/>
    </row>
    <row r="688" spans="1:17" customHeight="1" ht="13.2">
      <c r="A688" s="143">
        <f>+'LIQ 1'!B688</f>
        <v/>
      </c>
      <c r="B688" s="143">
        <f>+'LIQ 1'!C688</f>
        <v>0</v>
      </c>
      <c r="C688" s="144">
        <f>+'LIQ 1'!D688</f>
        <v/>
      </c>
      <c r="D688" s="143">
        <f>+'LIQ 1'!E688</f>
        <v>0</v>
      </c>
      <c r="E688" s="143">
        <f>+'LIQ 1'!F688</f>
        <v/>
      </c>
      <c r="F688" s="2">
        <f>ABS(IF(G687="D",IF(D688="D",F687+C688,-F687+C688),IF(D688="D",F687-C688,F687+C688)))</f>
        <v>155000</v>
      </c>
      <c r="G688" s="121" t="b">
        <f>IF(G687="D",IF(D688="D",IF((F687+C688)&gt;0,"D","H"),IF(D688="H",IF((F687-C688)&gt;0,"D","H"))),IF(D688="D",IF((F687-C688)&gt;0,"H","D"),IF(D688="H",IF((F687-C688)&gt;0,"H","H"))))</f>
        <v>0</v>
      </c>
      <c r="H688" s="122">
        <f>+IF(IF(E689="",$A$6-E688,E689-E688)=0,"",IF(E689="",$A$6-E688,E689-E688))</f>
        <v>44089</v>
      </c>
      <c r="I688" s="173">
        <f>+IF(D688="H",IF(E688&gt;A688,A688,E688),IF(E688&lt;A688,A688,E688))</f>
        <v/>
      </c>
      <c r="J688" t="str">
        <f>IF(I688="","",G688)</f>
        <v/>
      </c>
      <c r="K688" s="124"/>
      <c r="L688" s="136">
        <f>IF(H688="",0,(IF(G688="D",0,(F688*H688)/100)))</f>
        <v>68337950</v>
      </c>
      <c r="M688" s="136">
        <f>ROUND(IF(L688=0,(IF(H688="",0,((IF(E688&lt;$L$4,IF(ABS(F688)&lt;$N$2,0,ROUND(((ABS(F688)-$N$2)*H688)/100,2)),IF(ABS(F688)&lt;$N$4,0,ROUND(((ABS(F688)-$N$4)*H688)/100,2))))))),0),2)</f>
        <v>0</v>
      </c>
      <c r="N688" s="136">
        <f>ROUND(IF(H688="",0,((IF(L688=0,(IF(E688&lt;$L$4,IF(ABS(F688)&gt;$N$2,ROUND(($N$2*H688/100),2),ABS(F688)*H688/100),IF(ABS(F688)&gt;$N$4,ROUND(($N$4*H688/100),2),ABS(F688)*H688/100))),0)))),2)</f>
        <v>0</v>
      </c>
      <c r="O688" s="137"/>
      <c r="P688" s="136"/>
      <c r="Q688" s="137"/>
    </row>
    <row r="689" spans="1:17" customHeight="1" ht="13.2">
      <c r="A689" s="143">
        <f>+'LIQ 1'!B689</f>
        <v/>
      </c>
      <c r="B689" s="143">
        <f>+'LIQ 1'!C689</f>
        <v>0</v>
      </c>
      <c r="C689" s="144">
        <f>+'LIQ 1'!D689</f>
        <v/>
      </c>
      <c r="D689" s="143">
        <f>+'LIQ 1'!E689</f>
        <v>0</v>
      </c>
      <c r="E689" s="143">
        <f>+'LIQ 1'!F689</f>
        <v/>
      </c>
      <c r="F689" s="2">
        <f>ABS(IF(G688="D",IF(D689="D",F688+C689,-F688+C689),IF(D689="D",F688-C689,F688+C689)))</f>
        <v>155000</v>
      </c>
      <c r="G689" s="121" t="b">
        <f>IF(G688="D",IF(D689="D",IF((F688+C689)&gt;0,"D","H"),IF(D689="H",IF((F688-C689)&gt;0,"D","H"))),IF(D689="D",IF((F688-C689)&gt;0,"H","D"),IF(D689="H",IF((F688-C689)&gt;0,"H","H"))))</f>
        <v>0</v>
      </c>
      <c r="H689" s="122">
        <f>+IF(IF(E690="",$A$6-E689,E690-E689)=0,"",IF(E690="",$A$6-E689,E690-E689))</f>
        <v>44089</v>
      </c>
      <c r="I689" s="173">
        <f>+IF(D689="H",IF(E689&gt;A689,A689,E689),IF(E689&lt;A689,A689,E689))</f>
        <v/>
      </c>
      <c r="J689" t="str">
        <f>IF(I689="","",G689)</f>
        <v/>
      </c>
      <c r="K689" s="124"/>
      <c r="L689" s="136">
        <f>IF(H689="",0,(IF(G689="D",0,(F689*H689)/100)))</f>
        <v>68337950</v>
      </c>
      <c r="M689" s="136">
        <f>ROUND(IF(L689=0,(IF(H689="",0,((IF(E689&lt;$L$4,IF(ABS(F689)&lt;$N$2,0,ROUND(((ABS(F689)-$N$2)*H689)/100,2)),IF(ABS(F689)&lt;$N$4,0,ROUND(((ABS(F689)-$N$4)*H689)/100,2))))))),0),2)</f>
        <v>0</v>
      </c>
      <c r="N689" s="136">
        <f>ROUND(IF(H689="",0,((IF(L689=0,(IF(E689&lt;$L$4,IF(ABS(F689)&gt;$N$2,ROUND(($N$2*H689/100),2),ABS(F689)*H689/100),IF(ABS(F689)&gt;$N$4,ROUND(($N$4*H689/100),2),ABS(F689)*H689/100))),0)))),2)</f>
        <v>0</v>
      </c>
      <c r="O689" s="137"/>
      <c r="P689" s="136"/>
      <c r="Q689" s="137"/>
    </row>
    <row r="690" spans="1:17" customHeight="1" ht="13.2">
      <c r="A690" s="143">
        <f>+'LIQ 1'!B690</f>
        <v/>
      </c>
      <c r="B690" s="143">
        <f>+'LIQ 1'!C690</f>
        <v>0</v>
      </c>
      <c r="C690" s="144">
        <f>+'LIQ 1'!D690</f>
        <v/>
      </c>
      <c r="D690" s="143">
        <f>+'LIQ 1'!E690</f>
        <v>0</v>
      </c>
      <c r="E690" s="143">
        <f>+'LIQ 1'!F690</f>
        <v/>
      </c>
      <c r="F690" s="2">
        <f>ABS(IF(G689="D",IF(D690="D",F689+C690,-F689+C690),IF(D690="D",F689-C690,F689+C690)))</f>
        <v>155000</v>
      </c>
      <c r="G690" s="121" t="b">
        <f>IF(G689="D",IF(D690="D",IF((F689+C690)&gt;0,"D","H"),IF(D690="H",IF((F689-C690)&gt;0,"D","H"))),IF(D690="D",IF((F689-C690)&gt;0,"H","D"),IF(D690="H",IF((F689-C690)&gt;0,"H","H"))))</f>
        <v>0</v>
      </c>
      <c r="H690" s="122">
        <f>+IF(IF(E691="",$A$6-E690,E691-E690)=0,"",IF(E691="",$A$6-E690,E691-E690))</f>
        <v>44089</v>
      </c>
      <c r="I690" s="173">
        <f>+IF(D690="H",IF(E690&gt;A690,A690,E690),IF(E690&lt;A690,A690,E690))</f>
        <v/>
      </c>
      <c r="J690" t="str">
        <f>IF(I690="","",G690)</f>
        <v/>
      </c>
      <c r="K690" s="124"/>
      <c r="L690" s="136">
        <f>IF(H690="",0,(IF(G690="D",0,(F690*H690)/100)))</f>
        <v>68337950</v>
      </c>
      <c r="M690" s="136">
        <f>ROUND(IF(L690=0,(IF(H690="",0,((IF(E690&lt;$L$4,IF(ABS(F690)&lt;$N$2,0,ROUND(((ABS(F690)-$N$2)*H690)/100,2)),IF(ABS(F690)&lt;$N$4,0,ROUND(((ABS(F690)-$N$4)*H690)/100,2))))))),0),2)</f>
        <v>0</v>
      </c>
      <c r="N690" s="136">
        <f>ROUND(IF(H690="",0,((IF(L690=0,(IF(E690&lt;$L$4,IF(ABS(F690)&gt;$N$2,ROUND(($N$2*H690/100),2),ABS(F690)*H690/100),IF(ABS(F690)&gt;$N$4,ROUND(($N$4*H690/100),2),ABS(F690)*H690/100))),0)))),2)</f>
        <v>0</v>
      </c>
      <c r="O690" s="137"/>
      <c r="P690" s="136"/>
      <c r="Q690" s="137"/>
    </row>
    <row r="691" spans="1:17" customHeight="1" ht="13.2">
      <c r="A691" s="143">
        <f>+'LIQ 1'!B691</f>
        <v/>
      </c>
      <c r="B691" s="143">
        <f>+'LIQ 1'!C691</f>
        <v>0</v>
      </c>
      <c r="C691" s="144">
        <f>+'LIQ 1'!D691</f>
        <v/>
      </c>
      <c r="D691" s="143">
        <f>+'LIQ 1'!E691</f>
        <v>0</v>
      </c>
      <c r="E691" s="143">
        <f>+'LIQ 1'!F691</f>
        <v/>
      </c>
      <c r="F691" s="2">
        <f>ABS(IF(G690="D",IF(D691="D",F690+C691,-F690+C691),IF(D691="D",F690-C691,F690+C691)))</f>
        <v>155000</v>
      </c>
      <c r="G691" s="121" t="b">
        <f>IF(G690="D",IF(D691="D",IF((F690+C691)&gt;0,"D","H"),IF(D691="H",IF((F690-C691)&gt;0,"D","H"))),IF(D691="D",IF((F690-C691)&gt;0,"H","D"),IF(D691="H",IF((F690-C691)&gt;0,"H","H"))))</f>
        <v>0</v>
      </c>
      <c r="H691" s="122">
        <f>+IF(IF(E692="",$A$6-E691,E692-E691)=0,"",IF(E692="",$A$6-E691,E692-E691))</f>
        <v>44089</v>
      </c>
      <c r="I691" s="173">
        <f>+IF(D691="H",IF(E691&gt;A691,A691,E691),IF(E691&lt;A691,A691,E691))</f>
        <v/>
      </c>
      <c r="J691" t="str">
        <f>IF(I691="","",G691)</f>
        <v/>
      </c>
      <c r="K691" s="124"/>
      <c r="L691" s="136">
        <f>IF(H691="",0,(IF(G691="D",0,(F691*H691)/100)))</f>
        <v>68337950</v>
      </c>
      <c r="M691" s="136">
        <f>ROUND(IF(L691=0,(IF(H691="",0,((IF(E691&lt;$L$4,IF(ABS(F691)&lt;$N$2,0,ROUND(((ABS(F691)-$N$2)*H691)/100,2)),IF(ABS(F691)&lt;$N$4,0,ROUND(((ABS(F691)-$N$4)*H691)/100,2))))))),0),2)</f>
        <v>0</v>
      </c>
      <c r="N691" s="136">
        <f>ROUND(IF(H691="",0,((IF(L691=0,(IF(E691&lt;$L$4,IF(ABS(F691)&gt;$N$2,ROUND(($N$2*H691/100),2),ABS(F691)*H691/100),IF(ABS(F691)&gt;$N$4,ROUND(($N$4*H691/100),2),ABS(F691)*H691/100))),0)))),2)</f>
        <v>0</v>
      </c>
      <c r="O691" s="137"/>
      <c r="P691" s="136"/>
      <c r="Q691" s="137"/>
    </row>
    <row r="692" spans="1:17" customHeight="1" ht="13.2">
      <c r="A692" s="143">
        <f>+'LIQ 1'!B692</f>
        <v/>
      </c>
      <c r="B692" s="143">
        <f>+'LIQ 1'!C692</f>
        <v>0</v>
      </c>
      <c r="C692" s="144">
        <f>+'LIQ 1'!D692</f>
        <v/>
      </c>
      <c r="D692" s="143">
        <f>+'LIQ 1'!E692</f>
        <v>0</v>
      </c>
      <c r="E692" s="143">
        <f>+'LIQ 1'!F692</f>
        <v/>
      </c>
      <c r="F692" s="2">
        <f>ABS(IF(G691="D",IF(D692="D",F691+C692,-F691+C692),IF(D692="D",F691-C692,F691+C692)))</f>
        <v>155000</v>
      </c>
      <c r="G692" s="121" t="b">
        <f>IF(G691="D",IF(D692="D",IF((F691+C692)&gt;0,"D","H"),IF(D692="H",IF((F691-C692)&gt;0,"D","H"))),IF(D692="D",IF((F691-C692)&gt;0,"H","D"),IF(D692="H",IF((F691-C692)&gt;0,"H","H"))))</f>
        <v>0</v>
      </c>
      <c r="H692" s="122">
        <f>+IF(IF(E693="",$A$6-E692,E693-E692)=0,"",IF(E693="",$A$6-E692,E693-E692))</f>
        <v>44089</v>
      </c>
      <c r="I692" s="173">
        <f>+IF(D692="H",IF(E692&gt;A692,A692,E692),IF(E692&lt;A692,A692,E692))</f>
        <v/>
      </c>
      <c r="J692" t="str">
        <f>IF(I692="","",G692)</f>
        <v/>
      </c>
      <c r="K692" s="124"/>
      <c r="L692" s="136">
        <f>IF(H692="",0,(IF(G692="D",0,(F692*H692)/100)))</f>
        <v>68337950</v>
      </c>
      <c r="M692" s="136">
        <f>ROUND(IF(L692=0,(IF(H692="",0,((IF(E692&lt;$L$4,IF(ABS(F692)&lt;$N$2,0,ROUND(((ABS(F692)-$N$2)*H692)/100,2)),IF(ABS(F692)&lt;$N$4,0,ROUND(((ABS(F692)-$N$4)*H692)/100,2))))))),0),2)</f>
        <v>0</v>
      </c>
      <c r="N692" s="136">
        <f>ROUND(IF(H692="",0,((IF(L692=0,(IF(E692&lt;$L$4,IF(ABS(F692)&gt;$N$2,ROUND(($N$2*H692/100),2),ABS(F692)*H692/100),IF(ABS(F692)&gt;$N$4,ROUND(($N$4*H692/100),2),ABS(F692)*H692/100))),0)))),2)</f>
        <v>0</v>
      </c>
      <c r="O692" s="137"/>
      <c r="P692" s="136"/>
      <c r="Q692" s="137"/>
    </row>
    <row r="693" spans="1:17" customHeight="1" ht="13.2">
      <c r="A693" s="143">
        <f>+'LIQ 1'!B693</f>
        <v/>
      </c>
      <c r="B693" s="143">
        <f>+'LIQ 1'!C693</f>
        <v>0</v>
      </c>
      <c r="C693" s="144">
        <f>+'LIQ 1'!D693</f>
        <v/>
      </c>
      <c r="D693" s="143">
        <f>+'LIQ 1'!E693</f>
        <v>0</v>
      </c>
      <c r="E693" s="143">
        <f>+'LIQ 1'!F693</f>
        <v/>
      </c>
      <c r="F693" s="2">
        <f>ABS(IF(G692="D",IF(D693="D",F692+C693,-F692+C693),IF(D693="D",F692-C693,F692+C693)))</f>
        <v>155000</v>
      </c>
      <c r="G693" s="121" t="b">
        <f>IF(G692="D",IF(D693="D",IF((F692+C693)&gt;0,"D","H"),IF(D693="H",IF((F692-C693)&gt;0,"D","H"))),IF(D693="D",IF((F692-C693)&gt;0,"H","D"),IF(D693="H",IF((F692-C693)&gt;0,"H","H"))))</f>
        <v>0</v>
      </c>
      <c r="H693" s="122">
        <f>+IF(IF(E694="",$A$6-E693,E694-E693)=0,"",IF(E694="",$A$6-E693,E694-E693))</f>
        <v>44089</v>
      </c>
      <c r="I693" s="173">
        <f>+IF(D693="H",IF(E693&gt;A693,A693,E693),IF(E693&lt;A693,A693,E693))</f>
        <v/>
      </c>
      <c r="J693" t="str">
        <f>IF(I693="","",G693)</f>
        <v/>
      </c>
      <c r="K693" s="124"/>
      <c r="L693" s="136">
        <f>IF(H693="",0,(IF(G693="D",0,(F693*H693)/100)))</f>
        <v>68337950</v>
      </c>
      <c r="M693" s="136">
        <f>ROUND(IF(L693=0,(IF(H693="",0,((IF(E693&lt;$L$4,IF(ABS(F693)&lt;$N$2,0,ROUND(((ABS(F693)-$N$2)*H693)/100,2)),IF(ABS(F693)&lt;$N$4,0,ROUND(((ABS(F693)-$N$4)*H693)/100,2))))))),0),2)</f>
        <v>0</v>
      </c>
      <c r="N693" s="136">
        <f>ROUND(IF(H693="",0,((IF(L693=0,(IF(E693&lt;$L$4,IF(ABS(F693)&gt;$N$2,ROUND(($N$2*H693/100),2),ABS(F693)*H693/100),IF(ABS(F693)&gt;$N$4,ROUND(($N$4*H693/100),2),ABS(F693)*H693/100))),0)))),2)</f>
        <v>0</v>
      </c>
      <c r="O693" s="137"/>
      <c r="P693" s="136"/>
      <c r="Q693" s="137"/>
    </row>
    <row r="694" spans="1:17" customHeight="1" ht="13.2">
      <c r="A694" s="143">
        <f>+'LIQ 1'!B694</f>
        <v/>
      </c>
      <c r="B694" s="143">
        <f>+'LIQ 1'!C694</f>
        <v>0</v>
      </c>
      <c r="C694" s="144">
        <f>+'LIQ 1'!D694</f>
        <v/>
      </c>
      <c r="D694" s="143">
        <f>+'LIQ 1'!E694</f>
        <v>0</v>
      </c>
      <c r="E694" s="143">
        <f>+'LIQ 1'!F694</f>
        <v/>
      </c>
      <c r="F694" s="2">
        <f>ABS(IF(G693="D",IF(D694="D",F693+C694,-F693+C694),IF(D694="D",F693-C694,F693+C694)))</f>
        <v>155000</v>
      </c>
      <c r="G694" s="121" t="b">
        <f>IF(G693="D",IF(D694="D",IF((F693+C694)&gt;0,"D","H"),IF(D694="H",IF((F693-C694)&gt;0,"D","H"))),IF(D694="D",IF((F693-C694)&gt;0,"H","D"),IF(D694="H",IF((F693-C694)&gt;0,"H","H"))))</f>
        <v>0</v>
      </c>
      <c r="H694" s="122">
        <f>+IF(IF(E695="",$A$6-E694,E695-E694)=0,"",IF(E695="",$A$6-E694,E695-E694))</f>
        <v>44089</v>
      </c>
      <c r="I694" s="173">
        <f>+IF(D694="H",IF(E694&gt;A694,A694,E694),IF(E694&lt;A694,A694,E694))</f>
        <v/>
      </c>
      <c r="J694" t="str">
        <f>IF(I694="","",G694)</f>
        <v/>
      </c>
      <c r="K694" s="124"/>
      <c r="L694" s="136">
        <f>IF(H694="",0,(IF(G694="D",0,(F694*H694)/100)))</f>
        <v>68337950</v>
      </c>
      <c r="M694" s="136">
        <f>ROUND(IF(L694=0,(IF(H694="",0,((IF(E694&lt;$L$4,IF(ABS(F694)&lt;$N$2,0,ROUND(((ABS(F694)-$N$2)*H694)/100,2)),IF(ABS(F694)&lt;$N$4,0,ROUND(((ABS(F694)-$N$4)*H694)/100,2))))))),0),2)</f>
        <v>0</v>
      </c>
      <c r="N694" s="136">
        <f>ROUND(IF(H694="",0,((IF(L694=0,(IF(E694&lt;$L$4,IF(ABS(F694)&gt;$N$2,ROUND(($N$2*H694/100),2),ABS(F694)*H694/100),IF(ABS(F694)&gt;$N$4,ROUND(($N$4*H694/100),2),ABS(F694)*H694/100))),0)))),2)</f>
        <v>0</v>
      </c>
      <c r="O694" s="137"/>
      <c r="P694" s="136"/>
      <c r="Q694" s="137"/>
    </row>
    <row r="695" spans="1:17" customHeight="1" ht="13.2">
      <c r="A695" s="143">
        <f>+'LIQ 1'!B695</f>
        <v/>
      </c>
      <c r="B695" s="143">
        <f>+'LIQ 1'!C695</f>
        <v>0</v>
      </c>
      <c r="C695" s="144">
        <f>+'LIQ 1'!D695</f>
        <v/>
      </c>
      <c r="D695" s="143">
        <f>+'LIQ 1'!E695</f>
        <v>0</v>
      </c>
      <c r="E695" s="143">
        <f>+'LIQ 1'!F695</f>
        <v/>
      </c>
      <c r="F695" s="2">
        <f>ABS(IF(G694="D",IF(D695="D",F694+C695,-F694+C695),IF(D695="D",F694-C695,F694+C695)))</f>
        <v>155000</v>
      </c>
      <c r="G695" s="121" t="b">
        <f>IF(G694="D",IF(D695="D",IF((F694+C695)&gt;0,"D","H"),IF(D695="H",IF((F694-C695)&gt;0,"D","H"))),IF(D695="D",IF((F694-C695)&gt;0,"H","D"),IF(D695="H",IF((F694-C695)&gt;0,"H","H"))))</f>
        <v>0</v>
      </c>
      <c r="H695" s="122">
        <f>+IF(IF(E696="",$A$6-E695,E696-E695)=0,"",IF(E696="",$A$6-E695,E696-E695))</f>
        <v>44089</v>
      </c>
      <c r="I695" s="173">
        <f>+IF(D695="H",IF(E695&gt;A695,A695,E695),IF(E695&lt;A695,A695,E695))</f>
        <v/>
      </c>
      <c r="J695" t="str">
        <f>IF(I695="","",G695)</f>
        <v/>
      </c>
      <c r="K695" s="124"/>
      <c r="L695" s="136">
        <f>IF(H695="",0,(IF(G695="D",0,(F695*H695)/100)))</f>
        <v>68337950</v>
      </c>
      <c r="M695" s="136">
        <f>ROUND(IF(L695=0,(IF(H695="",0,((IF(E695&lt;$L$4,IF(ABS(F695)&lt;$N$2,0,ROUND(((ABS(F695)-$N$2)*H695)/100,2)),IF(ABS(F695)&lt;$N$4,0,ROUND(((ABS(F695)-$N$4)*H695)/100,2))))))),0),2)</f>
        <v>0</v>
      </c>
      <c r="N695" s="136">
        <f>ROUND(IF(H695="",0,((IF(L695=0,(IF(E695&lt;$L$4,IF(ABS(F695)&gt;$N$2,ROUND(($N$2*H695/100),2),ABS(F695)*H695/100),IF(ABS(F695)&gt;$N$4,ROUND(($N$4*H695/100),2),ABS(F695)*H695/100))),0)))),2)</f>
        <v>0</v>
      </c>
      <c r="O695" s="137"/>
      <c r="P695" s="136"/>
      <c r="Q695" s="137"/>
    </row>
    <row r="696" spans="1:17" customHeight="1" ht="13.2">
      <c r="A696" s="143">
        <f>+'LIQ 1'!B696</f>
        <v/>
      </c>
      <c r="B696" s="143">
        <f>+'LIQ 1'!C696</f>
        <v>0</v>
      </c>
      <c r="C696" s="144">
        <f>+'LIQ 1'!D696</f>
        <v/>
      </c>
      <c r="D696" s="143">
        <f>+'LIQ 1'!E696</f>
        <v>0</v>
      </c>
      <c r="E696" s="143">
        <f>+'LIQ 1'!F696</f>
        <v/>
      </c>
      <c r="F696" s="2">
        <f>ABS(IF(G695="D",IF(D696="D",F695+C696,-F695+C696),IF(D696="D",F695-C696,F695+C696)))</f>
        <v>155000</v>
      </c>
      <c r="G696" s="121" t="b">
        <f>IF(G695="D",IF(D696="D",IF((F695+C696)&gt;0,"D","H"),IF(D696="H",IF((F695-C696)&gt;0,"D","H"))),IF(D696="D",IF((F695-C696)&gt;0,"H","D"),IF(D696="H",IF((F695-C696)&gt;0,"H","H"))))</f>
        <v>0</v>
      </c>
      <c r="H696" s="122">
        <f>+IF(IF(E697="",$A$6-E696,E697-E696)=0,"",IF(E697="",$A$6-E696,E697-E696))</f>
        <v>44089</v>
      </c>
      <c r="I696" s="173">
        <f>+IF(D696="H",IF(E696&gt;A696,A696,E696),IF(E696&lt;A696,A696,E696))</f>
        <v/>
      </c>
      <c r="J696" t="str">
        <f>IF(I696="","",G696)</f>
        <v/>
      </c>
      <c r="K696" s="124"/>
      <c r="L696" s="136">
        <f>IF(H696="",0,(IF(G696="D",0,(F696*H696)/100)))</f>
        <v>68337950</v>
      </c>
      <c r="M696" s="136">
        <f>ROUND(IF(L696=0,(IF(H696="",0,((IF(E696&lt;$L$4,IF(ABS(F696)&lt;$N$2,0,ROUND(((ABS(F696)-$N$2)*H696)/100,2)),IF(ABS(F696)&lt;$N$4,0,ROUND(((ABS(F696)-$N$4)*H696)/100,2))))))),0),2)</f>
        <v>0</v>
      </c>
      <c r="N696" s="136">
        <f>ROUND(IF(H696="",0,((IF(L696=0,(IF(E696&lt;$L$4,IF(ABS(F696)&gt;$N$2,ROUND(($N$2*H696/100),2),ABS(F696)*H696/100),IF(ABS(F696)&gt;$N$4,ROUND(($N$4*H696/100),2),ABS(F696)*H696/100))),0)))),2)</f>
        <v>0</v>
      </c>
      <c r="O696" s="137"/>
      <c r="P696" s="136"/>
      <c r="Q696" s="137"/>
    </row>
    <row r="697" spans="1:17" customHeight="1" ht="13.2">
      <c r="A697" s="143">
        <f>+'LIQ 1'!B697</f>
        <v/>
      </c>
      <c r="B697" s="143">
        <f>+'LIQ 1'!C697</f>
        <v>0</v>
      </c>
      <c r="C697" s="144">
        <f>+'LIQ 1'!D697</f>
        <v/>
      </c>
      <c r="D697" s="143">
        <f>+'LIQ 1'!E697</f>
        <v>0</v>
      </c>
      <c r="E697" s="143">
        <f>+'LIQ 1'!F697</f>
        <v/>
      </c>
      <c r="F697" s="2">
        <f>ABS(IF(G696="D",IF(D697="D",F696+C697,-F696+C697),IF(D697="D",F696-C697,F696+C697)))</f>
        <v>155000</v>
      </c>
      <c r="G697" s="121" t="b">
        <f>IF(G696="D",IF(D697="D",IF((F696+C697)&gt;0,"D","H"),IF(D697="H",IF((F696-C697)&gt;0,"D","H"))),IF(D697="D",IF((F696-C697)&gt;0,"H","D"),IF(D697="H",IF((F696-C697)&gt;0,"H","H"))))</f>
        <v>0</v>
      </c>
      <c r="H697" s="122">
        <f>+IF(IF(E698="",$A$6-E697,E698-E697)=0,"",IF(E698="",$A$6-E697,E698-E697))</f>
        <v>44089</v>
      </c>
      <c r="I697" s="173">
        <f>+IF(D697="H",IF(E697&gt;A697,A697,E697),IF(E697&lt;A697,A697,E697))</f>
        <v/>
      </c>
      <c r="J697" t="str">
        <f>IF(I697="","",G697)</f>
        <v/>
      </c>
      <c r="K697" s="124"/>
      <c r="L697" s="136">
        <f>IF(H697="",0,(IF(G697="D",0,(F697*H697)/100)))</f>
        <v>68337950</v>
      </c>
      <c r="M697" s="136">
        <f>ROUND(IF(L697=0,(IF(H697="",0,((IF(E697&lt;$L$4,IF(ABS(F697)&lt;$N$2,0,ROUND(((ABS(F697)-$N$2)*H697)/100,2)),IF(ABS(F697)&lt;$N$4,0,ROUND(((ABS(F697)-$N$4)*H697)/100,2))))))),0),2)</f>
        <v>0</v>
      </c>
      <c r="N697" s="136">
        <f>ROUND(IF(H697="",0,((IF(L697=0,(IF(E697&lt;$L$4,IF(ABS(F697)&gt;$N$2,ROUND(($N$2*H697/100),2),ABS(F697)*H697/100),IF(ABS(F697)&gt;$N$4,ROUND(($N$4*H697/100),2),ABS(F697)*H697/100))),0)))),2)</f>
        <v>0</v>
      </c>
      <c r="O697" s="137"/>
      <c r="P697" s="136"/>
      <c r="Q697" s="137"/>
    </row>
    <row r="698" spans="1:17" customHeight="1" ht="13.2">
      <c r="A698" s="143">
        <f>+'LIQ 1'!B698</f>
        <v/>
      </c>
      <c r="B698" s="143">
        <f>+'LIQ 1'!C698</f>
        <v>0</v>
      </c>
      <c r="C698" s="144">
        <f>+'LIQ 1'!D698</f>
        <v/>
      </c>
      <c r="D698" s="143">
        <f>+'LIQ 1'!E698</f>
        <v>0</v>
      </c>
      <c r="E698" s="143">
        <f>+'LIQ 1'!F698</f>
        <v/>
      </c>
      <c r="F698" s="2">
        <f>ABS(IF(G697="D",IF(D698="D",F697+C698,-F697+C698),IF(D698="D",F697-C698,F697+C698)))</f>
        <v>155000</v>
      </c>
      <c r="G698" s="121" t="b">
        <f>IF(G697="D",IF(D698="D",IF((F697+C698)&gt;0,"D","H"),IF(D698="H",IF((F697-C698)&gt;0,"D","H"))),IF(D698="D",IF((F697-C698)&gt;0,"H","D"),IF(D698="H",IF((F697-C698)&gt;0,"H","H"))))</f>
        <v>0</v>
      </c>
      <c r="H698" s="122">
        <f>+IF(IF(E699="",$A$6-E698,E699-E698)=0,"",IF(E699="",$A$6-E698,E699-E698))</f>
        <v>44089</v>
      </c>
      <c r="I698" s="173">
        <f>+IF(D698="H",IF(E698&gt;A698,A698,E698),IF(E698&lt;A698,A698,E698))</f>
        <v/>
      </c>
      <c r="J698" t="str">
        <f>IF(I698="","",G698)</f>
        <v/>
      </c>
      <c r="K698" s="124"/>
      <c r="L698" s="136">
        <f>IF(H698="",0,(IF(G698="D",0,(F698*H698)/100)))</f>
        <v>68337950</v>
      </c>
      <c r="M698" s="136">
        <f>ROUND(IF(L698=0,(IF(H698="",0,((IF(E698&lt;$L$4,IF(ABS(F698)&lt;$N$2,0,ROUND(((ABS(F698)-$N$2)*H698)/100,2)),IF(ABS(F698)&lt;$N$4,0,ROUND(((ABS(F698)-$N$4)*H698)/100,2))))))),0),2)</f>
        <v>0</v>
      </c>
      <c r="N698" s="136">
        <f>ROUND(IF(H698="",0,((IF(L698=0,(IF(E698&lt;$L$4,IF(ABS(F698)&gt;$N$2,ROUND(($N$2*H698/100),2),ABS(F698)*H698/100),IF(ABS(F698)&gt;$N$4,ROUND(($N$4*H698/100),2),ABS(F698)*H698/100))),0)))),2)</f>
        <v>0</v>
      </c>
      <c r="O698" s="137"/>
      <c r="P698" s="136"/>
      <c r="Q698" s="137"/>
    </row>
    <row r="699" spans="1:17" customHeight="1" ht="13.2">
      <c r="A699" s="143">
        <f>+'LIQ 1'!B699</f>
        <v/>
      </c>
      <c r="B699" s="143">
        <f>+'LIQ 1'!C699</f>
        <v>0</v>
      </c>
      <c r="C699" s="144">
        <f>+'LIQ 1'!D699</f>
        <v/>
      </c>
      <c r="D699" s="143">
        <f>+'LIQ 1'!E699</f>
        <v>0</v>
      </c>
      <c r="E699" s="143">
        <f>+'LIQ 1'!F699</f>
        <v/>
      </c>
      <c r="F699" s="2">
        <f>ABS(IF(G698="D",IF(D699="D",F698+C699,-F698+C699),IF(D699="D",F698-C699,F698+C699)))</f>
        <v>155000</v>
      </c>
      <c r="G699" s="121" t="b">
        <f>IF(G698="D",IF(D699="D",IF((F698+C699)&gt;0,"D","H"),IF(D699="H",IF((F698-C699)&gt;0,"D","H"))),IF(D699="D",IF((F698-C699)&gt;0,"H","D"),IF(D699="H",IF((F698-C699)&gt;0,"H","H"))))</f>
        <v>0</v>
      </c>
      <c r="H699" s="122">
        <f>+IF(IF(E700="",$A$6-E699,E700-E699)=0,"",IF(E700="",$A$6-E699,E700-E699))</f>
        <v>44089</v>
      </c>
      <c r="I699" s="173">
        <f>+IF(D699="H",IF(E699&gt;A699,A699,E699),IF(E699&lt;A699,A699,E699))</f>
        <v/>
      </c>
      <c r="J699" t="str">
        <f>IF(I699="","",G699)</f>
        <v/>
      </c>
      <c r="K699" s="124"/>
      <c r="L699" s="136">
        <f>IF(H699="",0,(IF(G699="D",0,(F699*H699)/100)))</f>
        <v>68337950</v>
      </c>
      <c r="M699" s="136">
        <f>ROUND(IF(L699=0,(IF(H699="",0,((IF(E699&lt;$L$4,IF(ABS(F699)&lt;$N$2,0,ROUND(((ABS(F699)-$N$2)*H699)/100,2)),IF(ABS(F699)&lt;$N$4,0,ROUND(((ABS(F699)-$N$4)*H699)/100,2))))))),0),2)</f>
        <v>0</v>
      </c>
      <c r="N699" s="136">
        <f>ROUND(IF(H699="",0,((IF(L699=0,(IF(E699&lt;$L$4,IF(ABS(F699)&gt;$N$2,ROUND(($N$2*H699/100),2),ABS(F699)*H699/100),IF(ABS(F699)&gt;$N$4,ROUND(($N$4*H699/100),2),ABS(F699)*H699/100))),0)))),2)</f>
        <v>0</v>
      </c>
      <c r="O699" s="137"/>
      <c r="P699" s="136"/>
      <c r="Q699" s="137"/>
    </row>
    <row r="700" spans="1:17" customHeight="1" ht="13.2">
      <c r="A700" s="143">
        <f>+'LIQ 1'!B700</f>
        <v/>
      </c>
      <c r="B700" s="143">
        <f>+'LIQ 1'!C700</f>
        <v>0</v>
      </c>
      <c r="C700" s="144">
        <f>+'LIQ 1'!D700</f>
        <v/>
      </c>
      <c r="D700" s="143">
        <f>+'LIQ 1'!E700</f>
        <v>0</v>
      </c>
      <c r="E700" s="143">
        <f>+'LIQ 1'!F700</f>
        <v/>
      </c>
      <c r="F700" s="2">
        <f>ABS(IF(G699="D",IF(D700="D",F699+C700,-F699+C700),IF(D700="D",F699-C700,F699+C700)))</f>
        <v>155000</v>
      </c>
      <c r="G700" s="121" t="b">
        <f>IF(G699="D",IF(D700="D",IF((F699+C700)&gt;0,"D","H"),IF(D700="H",IF((F699-C700)&gt;0,"D","H"))),IF(D700="D",IF((F699-C700)&gt;0,"H","D"),IF(D700="H",IF((F699-C700)&gt;0,"H","H"))))</f>
        <v>0</v>
      </c>
      <c r="H700" s="122">
        <f>+IF(IF(E701="",$A$6-E700,E701-E700)=0,"",IF(E701="",$A$6-E700,E701-E700))</f>
        <v>44089</v>
      </c>
      <c r="I700" s="173">
        <f>+IF(D700="H",IF(E700&gt;A700,A700,E700),IF(E700&lt;A700,A700,E700))</f>
        <v/>
      </c>
      <c r="J700" t="str">
        <f>IF(I700="","",G700)</f>
        <v/>
      </c>
      <c r="K700" s="124"/>
      <c r="L700" s="136">
        <f>IF(H700="",0,(IF(G700="D",0,(F700*H700)/100)))</f>
        <v>68337950</v>
      </c>
      <c r="M700" s="136">
        <f>ROUND(IF(L700=0,(IF(H700="",0,((IF(E700&lt;$L$4,IF(ABS(F700)&lt;$N$2,0,ROUND(((ABS(F700)-$N$2)*H700)/100,2)),IF(ABS(F700)&lt;$N$4,0,ROUND(((ABS(F700)-$N$4)*H700)/100,2))))))),0),2)</f>
        <v>0</v>
      </c>
      <c r="N700" s="136">
        <f>ROUND(IF(H700="",0,((IF(L700=0,(IF(E700&lt;$L$4,IF(ABS(F700)&gt;$N$2,ROUND(($N$2*H700/100),2),ABS(F700)*H700/100),IF(ABS(F700)&gt;$N$4,ROUND(($N$4*H700/100),2),ABS(F700)*H700/100))),0)))),2)</f>
        <v>0</v>
      </c>
      <c r="O700" s="137"/>
      <c r="P700" s="136">
        <f>IF(J700="D",IF(H700="",0,F700),0)</f>
        <v>0</v>
      </c>
      <c r="Q700" s="137"/>
    </row>
    <row r="701" spans="1:17" customHeight="1" ht="13.2">
      <c r="A701" s="143">
        <f>+'LIQ 1'!B701</f>
        <v/>
      </c>
      <c r="B701" s="143">
        <f>+'LIQ 1'!C701</f>
        <v>0</v>
      </c>
      <c r="C701" s="144">
        <f>+'LIQ 1'!D701</f>
        <v/>
      </c>
      <c r="D701" s="143">
        <f>+'LIQ 1'!E701</f>
        <v>0</v>
      </c>
      <c r="E701" s="143">
        <f>+'LIQ 1'!F701</f>
        <v/>
      </c>
      <c r="F701" s="2">
        <f>ABS(IF(G700="D",IF(D701="D",F700+C701,-F700+C701),IF(D701="D",F700-C701,F700+C701)))</f>
        <v>155000</v>
      </c>
      <c r="G701" s="121" t="b">
        <f>IF(G700="D",IF(D701="D",IF((F700+C701)&gt;0,"D","H"),IF(D701="H",IF((F700-C701)&gt;0,"D","H"))),IF(D701="D",IF((F700-C701)&gt;0,"H","D"),IF(D701="H",IF((F700-C701)&gt;0,"H","H"))))</f>
        <v>0</v>
      </c>
      <c r="H701" s="122">
        <f>+IF(IF(E702="",$A$6-E701,E702-E701)=0,"",IF(E702="",$A$6-E701,E702-E701))</f>
        <v>44089</v>
      </c>
      <c r="I701" s="173">
        <f>+IF(D701="H",IF(E701&gt;A701,A701,E701),IF(E701&lt;A701,A701,E701))</f>
        <v/>
      </c>
      <c r="J701" t="str">
        <f>IF(I701="","",G701)</f>
        <v/>
      </c>
      <c r="K701" s="124"/>
      <c r="L701" s="136">
        <f>IF(H701="",0,(IF(G701="D",0,(F701*H701)/100)))</f>
        <v>68337950</v>
      </c>
      <c r="M701" s="136">
        <f>ROUND(IF(L701=0,(IF(H701="",0,((IF(E701&lt;$L$4,IF(ABS(F701)&lt;$N$2,0,ROUND(((ABS(F701)-$N$2)*H701)/100,2)),IF(ABS(F701)&lt;$N$4,0,ROUND(((ABS(F701)-$N$4)*H701)/100,2))))))),0),2)</f>
        <v>0</v>
      </c>
      <c r="N701" s="136">
        <f>ROUND(IF(H701="",0,((IF(L701=0,(IF(E701&lt;$L$4,IF(ABS(F701)&gt;$N$2,ROUND(($N$2*H701/100),2),ABS(F701)*H701/100),IF(ABS(F701)&gt;$N$4,ROUND(($N$4*H701/100),2),ABS(F701)*H701/100))),0)))),2)</f>
        <v>0</v>
      </c>
      <c r="O701" s="137"/>
      <c r="P701" s="136">
        <f>IF(J701="D",IF(H701="",0,F701),0)</f>
        <v>0</v>
      </c>
      <c r="Q701" s="137"/>
    </row>
    <row r="702" spans="1:17" customHeight="1" ht="13.2">
      <c r="A702" s="143">
        <f>+'LIQ 1'!B702</f>
        <v/>
      </c>
      <c r="B702" s="143">
        <f>+'LIQ 1'!C702</f>
        <v>0</v>
      </c>
      <c r="C702" s="144">
        <f>+'LIQ 1'!D702</f>
        <v/>
      </c>
      <c r="D702" s="143">
        <f>+'LIQ 1'!E702</f>
        <v>0</v>
      </c>
      <c r="E702" s="143">
        <f>+'LIQ 1'!F702</f>
        <v/>
      </c>
      <c r="F702" s="2">
        <f>ABS(IF(G701="D",IF(D702="D",F701+C702,-F701+C702),IF(D702="D",F701-C702,F701+C702)))</f>
        <v>155000</v>
      </c>
      <c r="G702" s="121" t="b">
        <f>IF(G701="D",IF(D702="D",IF((F701+C702)&gt;0,"D","H"),IF(D702="H",IF((F701-C702)&gt;0,"D","H"))),IF(D702="D",IF((F701-C702)&gt;0,"H","D"),IF(D702="H",IF((F701-C702)&gt;0,"H","H"))))</f>
        <v>0</v>
      </c>
      <c r="H702" s="122">
        <f>+IF(IF(E703="",$A$6-E702,E703-E702)=0,"",IF(E703="",$A$6-E702,E703-E702))</f>
        <v>44089</v>
      </c>
      <c r="I702" s="173">
        <f>+IF(D702="H",IF(E702&gt;A702,A702,E702),IF(E702&lt;A702,A702,E702))</f>
        <v/>
      </c>
      <c r="J702" t="str">
        <f>IF(I702="","",G702)</f>
        <v/>
      </c>
      <c r="K702" s="124"/>
      <c r="L702" s="136">
        <f>IF(H702="",0,(IF(G702="D",0,(F702*H702)/100)))</f>
        <v>68337950</v>
      </c>
      <c r="M702" s="136">
        <f>ROUND(IF(L702=0,(IF(H702="",0,((IF(E702&lt;$L$4,IF(ABS(F702)&lt;$N$2,0,ROUND(((ABS(F702)-$N$2)*H702)/100,2)),IF(ABS(F702)&lt;$N$4,0,ROUND(((ABS(F702)-$N$4)*H702)/100,2))))))),0),2)</f>
        <v>0</v>
      </c>
      <c r="N702" s="136">
        <f>ROUND(IF(H702="",0,((IF(L702=0,(IF(E702&lt;$L$4,IF(ABS(F702)&gt;$N$2,ROUND(($N$2*H702/100),2),ABS(F702)*H702/100),IF(ABS(F702)&gt;$N$4,ROUND(($N$4*H702/100),2),ABS(F702)*H702/100))),0)))),2)</f>
        <v>0</v>
      </c>
      <c r="O702" s="137"/>
      <c r="P702" s="136">
        <f>IF(J702="D",IF(H702="",0,F702),0)</f>
        <v>0</v>
      </c>
      <c r="Q702" s="137"/>
    </row>
    <row r="703" spans="1:17" customHeight="1" ht="13.2">
      <c r="A703" s="143">
        <f>+'LIQ 1'!B703</f>
        <v/>
      </c>
      <c r="B703" s="143">
        <f>+'LIQ 1'!C703</f>
        <v>0</v>
      </c>
      <c r="C703" s="144">
        <f>+'LIQ 1'!D703</f>
        <v/>
      </c>
      <c r="D703" s="143">
        <f>+'LIQ 1'!E703</f>
        <v>0</v>
      </c>
      <c r="E703" s="143">
        <f>+'LIQ 1'!F703</f>
        <v/>
      </c>
      <c r="F703" s="2">
        <f>ABS(IF(G702="D",IF(D703="D",F702+C703,-F702+C703),IF(D703="D",F702-C703,F702+C703)))</f>
        <v>155000</v>
      </c>
      <c r="G703" s="121" t="b">
        <f>IF(G702="D",IF(D703="D",IF((F702+C703)&gt;0,"D","H"),IF(D703="H",IF((F702-C703)&gt;0,"D","H"))),IF(D703="D",IF((F702-C703)&gt;0,"H","D"),IF(D703="H",IF((F702-C703)&gt;0,"H","H"))))</f>
        <v>0</v>
      </c>
      <c r="H703" s="122">
        <f>+IF(IF(E704="",$A$6-E703,E704-E703)=0,"",IF(E704="",$A$6-E703,E704-E703))</f>
        <v>44089</v>
      </c>
      <c r="I703" s="173">
        <f>+IF(D703="H",IF(E703&gt;A703,A703,E703),IF(E703&lt;A703,A703,E703))</f>
        <v/>
      </c>
      <c r="J703" t="str">
        <f>IF(I703="","",G703)</f>
        <v/>
      </c>
      <c r="K703" s="124"/>
      <c r="L703" s="136">
        <f>IF(H703="",0,(IF(G703="D",0,(F703*H703)/100)))</f>
        <v>68337950</v>
      </c>
      <c r="M703" s="136">
        <f>ROUND(IF(L703=0,(IF(H703="",0,((IF(E703&lt;$L$4,IF(ABS(F703)&lt;$N$2,0,ROUND(((ABS(F703)-$N$2)*H703)/100,2)),IF(ABS(F703)&lt;$N$4,0,ROUND(((ABS(F703)-$N$4)*H703)/100,2))))))),0),2)</f>
        <v>0</v>
      </c>
      <c r="N703" s="136">
        <f>ROUND(IF(H703="",0,((IF(L703=0,(IF(E703&lt;$L$4,IF(ABS(F703)&gt;$N$2,ROUND(($N$2*H703/100),2),ABS(F703)*H703/100),IF(ABS(F703)&gt;$N$4,ROUND(($N$4*H703/100),2),ABS(F703)*H703/100))),0)))),2)</f>
        <v>0</v>
      </c>
      <c r="O703" s="137"/>
      <c r="P703" s="136">
        <f>IF(J703="D",IF(H703="",0,F703),0)</f>
        <v>0</v>
      </c>
      <c r="Q703" s="137"/>
    </row>
    <row r="704" spans="1:17" customHeight="1" ht="13.2">
      <c r="A704" s="143">
        <f>+'LIQ 1'!B704</f>
        <v/>
      </c>
      <c r="B704" s="143">
        <f>+'LIQ 1'!C704</f>
        <v>0</v>
      </c>
      <c r="C704" s="144">
        <f>+'LIQ 1'!D704</f>
        <v/>
      </c>
      <c r="D704" s="143">
        <f>+'LIQ 1'!E704</f>
        <v>0</v>
      </c>
      <c r="E704" s="143">
        <f>+'LIQ 1'!F704</f>
        <v/>
      </c>
      <c r="F704" s="2">
        <f>ABS(IF(G703="D",IF(D704="D",F703+C704,-F703+C704),IF(D704="D",F703-C704,F703+C704)))</f>
        <v>155000</v>
      </c>
      <c r="G704" s="121" t="b">
        <f>IF(G703="D",IF(D704="D",IF((F703+C704)&gt;0,"D","H"),IF(D704="H",IF((F703-C704)&gt;0,"D","H"))),IF(D704="D",IF((F703-C704)&gt;0,"H","D"),IF(D704="H",IF((F703-C704)&gt;0,"H","H"))))</f>
        <v>0</v>
      </c>
      <c r="H704" s="122">
        <f>+IF(IF(E705="",$A$6-E704,E705-E704)=0,"",IF(E705="",$A$6-E704,E705-E704))</f>
        <v>44089</v>
      </c>
      <c r="I704" s="173">
        <f>+IF(D704="H",IF(E704&gt;A704,A704,E704),IF(E704&lt;A704,A704,E704))</f>
        <v/>
      </c>
      <c r="J704" t="str">
        <f>IF(I704="","",G704)</f>
        <v/>
      </c>
      <c r="K704" s="145"/>
      <c r="L704" s="146">
        <f>SUM(L9:L702)</f>
        <v>46333130100</v>
      </c>
      <c r="M704" s="146" t="e">
        <f>SUM(M9:M702)</f>
        <v>#VALUE!</v>
      </c>
      <c r="N704" s="146" t="e">
        <f>SUM(N10:N702)</f>
        <v>#VALUE!</v>
      </c>
      <c r="O704" s="137"/>
      <c r="P704" s="182"/>
      <c r="Q704" s="137"/>
    </row>
    <row r="705" spans="1:17" customHeight="1" ht="13.2">
      <c r="A705" s="147" t="s">
        <v>309</v>
      </c>
      <c r="B705" s="148" t="str">
        <f>E11</f>
        <v>15/06/2020</v>
      </c>
      <c r="C705" s="129" t="s">
        <v>310</v>
      </c>
      <c r="D705" s="129"/>
      <c r="E705" s="177">
        <f>A6</f>
        <v>44089</v>
      </c>
      <c r="F705" s="2"/>
      <c r="K705" s="8">
        <f>IF(SUM(L203:N203)=0,"",SUM(L203:N203))</f>
        <v>68337950</v>
      </c>
      <c r="L705" s="149"/>
      <c r="M705" s="150"/>
      <c r="N705" s="150"/>
      <c r="P705" s="182"/>
    </row>
    <row r="706" spans="1:17" customHeight="1" ht="13.2">
      <c r="A706" s="6"/>
      <c r="F706" s="2"/>
      <c r="K706" s="145"/>
      <c r="L706" s="149"/>
      <c r="M706" s="150"/>
      <c r="N706" s="150"/>
      <c r="P706" s="182">
        <f>MAX(P11:P704)</f>
        <v>155000</v>
      </c>
    </row>
    <row r="707" spans="1:17" customHeight="1" ht="13.2">
      <c r="B707" s="2" t="str">
        <f>IF(F707="","","INTERESES H")</f>
        <v>INTERESES H</v>
      </c>
      <c r="C707" s="72"/>
      <c r="D707" t="str">
        <f>IF(F707="","","%    NUMEROS")</f>
        <v>%    NUMEROS</v>
      </c>
      <c r="F707" s="2">
        <f>IF(L704=0,"",L704)</f>
        <v>46333130100</v>
      </c>
      <c r="G707" t="str">
        <f>IF(F707="","","=")</f>
        <v>=</v>
      </c>
      <c r="H707" s="144">
        <f>IF(F707="","",((F707*C707)/360))</f>
        <v>0</v>
      </c>
      <c r="I707" s="173" t="str">
        <f>IF(F707="","","H")</f>
        <v>H</v>
      </c>
      <c r="K707" s="151"/>
      <c r="L707" s="152"/>
      <c r="M707" s="152"/>
      <c r="N707" s="150"/>
    </row>
    <row r="708" spans="1:17" customHeight="1" ht="13.2">
      <c r="B708" s="2" t="str">
        <f>IF(F708="","","INTERESES D")</f>
        <v>INTERESES D</v>
      </c>
      <c r="C708" s="139">
        <f>+'LIQ 1'!D709</f>
        <v>1.5</v>
      </c>
      <c r="D708" t="str">
        <f>IF(F708="","","%    NUMEROS")</f>
        <v>%    NUMEROS</v>
      </c>
      <c r="F708" s="2" t="e">
        <f>IF(N704=0,"",N704)</f>
        <v>#VALUE!</v>
      </c>
      <c r="G708" t="str">
        <f>IF(F708="","","=")</f>
        <v>=</v>
      </c>
      <c r="H708" s="2" t="e">
        <f>IF(F708="","",ROUND(((F708*C708)/360),2))</f>
        <v>#VALUE!</v>
      </c>
      <c r="I708" s="173" t="str">
        <f>IF(F708="","","D")</f>
        <v>D</v>
      </c>
      <c r="K708" s="151" t="s">
        <v>297</v>
      </c>
      <c r="L708" s="152"/>
      <c r="M708" s="152"/>
      <c r="N708" s="150"/>
    </row>
    <row r="709" spans="1:17" customHeight="1" ht="13.2">
      <c r="B709" s="2" t="str">
        <f>IF(F709="","","INTERESES D")</f>
        <v>INTERESES D</v>
      </c>
      <c r="C709" s="139">
        <f>+'LIQ 1'!D710</f>
        <v>25.7</v>
      </c>
      <c r="D709" t="str">
        <f>IF(F709="","","%    NUMEROS")</f>
        <v>%    NUMEROS</v>
      </c>
      <c r="F709" s="2" t="e">
        <f>IF(M704=0,"",M704)</f>
        <v>#VALUE!</v>
      </c>
      <c r="G709" t="str">
        <f>IF(F709="","","=")</f>
        <v>=</v>
      </c>
      <c r="H709" s="2" t="e">
        <f>IF(F709="","",ROUND(((F709*C709)/360),2))</f>
        <v>#VALUE!</v>
      </c>
      <c r="I709" s="173" t="str">
        <f>IF(F709="","","D")</f>
        <v>D</v>
      </c>
      <c r="K709" s="151" t="s">
        <v>311</v>
      </c>
      <c r="L709" s="150"/>
      <c r="M709" s="150"/>
      <c r="N709" s="150"/>
    </row>
    <row r="710" spans="1:17" customHeight="1" ht="13.2">
      <c r="B710" s="2" t="s">
        <v>320</v>
      </c>
      <c r="C710" s="139">
        <f>+'LIQ 1'!D711</f>
        <v>4.5</v>
      </c>
      <c r="E710" s="172" t="s">
        <v>321</v>
      </c>
      <c r="F710" s="2">
        <f>IF(P706&lt;N2,0,P706-N2)</f>
        <v>2.9103830456734E-11</v>
      </c>
      <c r="G710" t="str">
        <f>IF(F710="","","=")</f>
        <v>=</v>
      </c>
      <c r="H710" s="2">
        <f>IF(F710="","",ROUND((F710*C710/100),2))</f>
        <v>0</v>
      </c>
      <c r="I710" s="173" t="str">
        <f>IF(F710="","","D")</f>
        <v>D</v>
      </c>
      <c r="K710" s="151" t="s">
        <v>312</v>
      </c>
      <c r="L710" s="150"/>
      <c r="M710" s="150"/>
      <c r="N710" s="150"/>
    </row>
    <row r="711" spans="1:17" customHeight="1" ht="13.2">
      <c r="B711" s="2"/>
      <c r="F711" s="2"/>
      <c r="G711" t="str">
        <f>IF(F711="","","=")</f>
        <v/>
      </c>
      <c r="H711" s="2"/>
      <c r="K711" s="145"/>
      <c r="L711" s="154"/>
    </row>
    <row r="712" spans="1:17" customHeight="1" ht="13.2">
      <c r="B712" s="2"/>
      <c r="G712" t="str">
        <f>IF(F712="","","=")</f>
        <v/>
      </c>
      <c r="H712" s="2"/>
      <c r="K712" s="145"/>
      <c r="L712" s="154"/>
    </row>
    <row r="713" spans="1:17" customHeight="1" ht="13.2">
      <c r="A713" s="155"/>
      <c r="B713" s="2"/>
      <c r="E713" s="172" t="s">
        <v>313</v>
      </c>
      <c r="G713" t="s">
        <v>314</v>
      </c>
      <c r="H713" s="2" t="e">
        <f>SUM(H708:H710)</f>
        <v>#VALUE!</v>
      </c>
      <c r="I713" s="173" t="s">
        <v>42</v>
      </c>
      <c r="K713" s="145"/>
      <c r="L713" s="154"/>
    </row>
    <row r="714" spans="1:17" customHeight="1" ht="13.2">
      <c r="H714" s="2"/>
      <c r="K714" s="145"/>
      <c r="L714" s="154"/>
    </row>
    <row r="715" spans="1:17" customHeight="1" ht="13.2">
      <c r="H715" s="7"/>
      <c r="K715" s="145"/>
      <c r="L715" s="154"/>
    </row>
    <row r="716" spans="1:17" customHeight="1" ht="13.2">
      <c r="K716" s="166"/>
      <c r="L716" s="154"/>
    </row>
    <row r="717" spans="1:17" customHeight="1" ht="13.2">
      <c r="K717" s="166"/>
      <c r="L717" s="154"/>
    </row>
    <row r="718" spans="1:17" customHeight="1" ht="13.2">
      <c r="K718" s="166"/>
      <c r="L718" s="154"/>
    </row>
    <row r="719" spans="1:17" customHeight="1" ht="13.2">
      <c r="K719" s="161"/>
      <c r="L719" s="154"/>
    </row>
    <row r="720" spans="1:17" customHeight="1" ht="13.2">
      <c r="K720" s="161"/>
      <c r="L720" s="154"/>
    </row>
    <row r="721" spans="1:17" customHeight="1" ht="13.2">
      <c r="K721" s="161"/>
      <c r="L721" s="154"/>
    </row>
    <row r="722" spans="1:17" customHeight="1" ht="13.2">
      <c r="K722" s="161"/>
      <c r="L722" s="154"/>
    </row>
    <row r="723" spans="1:17" customHeight="1" ht="13.2">
      <c r="K723" s="161"/>
      <c r="L723" s="154"/>
    </row>
    <row r="724" spans="1:17" customHeight="1" ht="13.2">
      <c r="K724" s="161"/>
      <c r="L724" s="154"/>
    </row>
    <row r="725" spans="1:17" customHeight="1" ht="14.4">
      <c r="A725" s="114"/>
      <c r="K725" s="161"/>
      <c r="L725" s="154"/>
    </row>
    <row r="726" spans="1:17" customHeight="1" ht="13.2">
      <c r="K726" s="161"/>
      <c r="L726" s="154"/>
    </row>
    <row r="727" spans="1:17" customHeight="1" ht="13.2">
      <c r="K727" s="161"/>
      <c r="L727" s="154"/>
    </row>
    <row r="728" spans="1:17" customHeight="1" ht="13.2">
      <c r="K728" s="161"/>
      <c r="L728" s="154"/>
    </row>
    <row r="729" spans="1:17" customHeight="1" ht="14.4">
      <c r="A729" s="114"/>
      <c r="B729" s="114"/>
      <c r="C729" s="114"/>
      <c r="D729" s="114"/>
      <c r="E729" s="183"/>
      <c r="F729" s="114"/>
      <c r="G729" s="114"/>
      <c r="H729" s="114"/>
      <c r="I729" s="184"/>
      <c r="J729" s="116"/>
      <c r="K729" s="161"/>
      <c r="L729" s="154"/>
    </row>
    <row r="730" spans="1:17" customHeight="1" ht="13.2">
      <c r="A730" s="1"/>
      <c r="K730" s="161"/>
      <c r="L730" s="154"/>
    </row>
    <row r="731" spans="1:17" customHeight="1" ht="13.2">
      <c r="K731" s="161"/>
      <c r="L731" s="154"/>
    </row>
    <row r="732" spans="1:17" customHeight="1" ht="13.2">
      <c r="K732" s="145"/>
      <c r="L732" s="154"/>
    </row>
    <row r="733" spans="1:17" customHeight="1" ht="13.2">
      <c r="K733" s="161"/>
      <c r="L733" s="154"/>
    </row>
    <row r="734" spans="1:17" customHeight="1" ht="13.2">
      <c r="A734" s="167"/>
      <c r="B734" s="131"/>
      <c r="C734" s="168"/>
      <c r="D734" s="131"/>
      <c r="E734" s="185"/>
      <c r="F734" s="168"/>
      <c r="G734" s="131"/>
      <c r="H734" s="168"/>
      <c r="I734" s="186"/>
      <c r="J734" s="131"/>
      <c r="K734" s="161"/>
      <c r="L734" s="154"/>
    </row>
    <row r="735" spans="1:17" customHeight="1" ht="13.2">
      <c r="K735" s="161"/>
      <c r="L735" s="154"/>
    </row>
    <row r="736" spans="1:17" customHeight="1" ht="13.2">
      <c r="C736" s="169"/>
      <c r="F736" s="142"/>
      <c r="G736" s="121"/>
      <c r="K736" s="161"/>
      <c r="L736" s="154"/>
    </row>
    <row r="737" spans="1:17" customHeight="1" ht="13.2">
      <c r="C737" s="142"/>
      <c r="F737" s="142"/>
      <c r="G737" s="121"/>
      <c r="K737" s="145"/>
      <c r="L737" s="154"/>
    </row>
    <row r="738" spans="1:17" customHeight="1" ht="13.2">
      <c r="A738" s="1"/>
      <c r="C738" s="142"/>
      <c r="F738" s="142"/>
      <c r="G738" s="121"/>
      <c r="K738" s="161"/>
      <c r="L738" s="154"/>
    </row>
    <row r="739" spans="1:17" customHeight="1" ht="13.2">
      <c r="A739" s="1"/>
      <c r="C739" s="142"/>
      <c r="F739" s="142"/>
      <c r="G739" s="121"/>
      <c r="K739" s="161"/>
      <c r="L739" s="154"/>
    </row>
    <row r="740" spans="1:17" customHeight="1" ht="13.2">
      <c r="A740" s="1"/>
      <c r="C740" s="142"/>
      <c r="F740" s="142"/>
      <c r="G740" s="121"/>
      <c r="K740" s="161"/>
      <c r="L740" s="154"/>
    </row>
    <row r="741" spans="1:17" customHeight="1" ht="13.2">
      <c r="A741" s="1"/>
      <c r="C741" s="142"/>
      <c r="F741" s="142"/>
      <c r="G741" s="121"/>
      <c r="K741" s="161"/>
      <c r="L741" s="154"/>
    </row>
    <row r="742" spans="1:17" customHeight="1" ht="13.2">
      <c r="A742" s="1"/>
      <c r="C742" s="142"/>
      <c r="F742" s="142"/>
      <c r="G742" s="121"/>
      <c r="K742" s="161"/>
      <c r="L742" s="154"/>
    </row>
    <row r="743" spans="1:17" customHeight="1" ht="13.2">
      <c r="A743" s="1"/>
      <c r="C743" s="142"/>
      <c r="F743" s="142"/>
      <c r="G743" s="121"/>
      <c r="K743" s="161"/>
      <c r="L743" s="154"/>
    </row>
    <row r="744" spans="1:17" customHeight="1" ht="13.2">
      <c r="A744" s="1"/>
      <c r="C744" s="142"/>
      <c r="F744" s="142"/>
      <c r="G744" s="121"/>
      <c r="K744" s="161"/>
      <c r="L744" s="154"/>
    </row>
    <row r="745" spans="1:17" customHeight="1" ht="13.2">
      <c r="A745" s="1"/>
      <c r="B745" s="142"/>
      <c r="C745" s="142"/>
      <c r="F745" s="142"/>
      <c r="G745" s="121"/>
      <c r="K745" s="145"/>
      <c r="L745" s="154"/>
    </row>
    <row r="746" spans="1:17" customHeight="1" ht="13.2">
      <c r="A746" s="1"/>
      <c r="C746" s="142"/>
      <c r="F746" s="142"/>
      <c r="G746" s="121"/>
      <c r="K746" s="161"/>
      <c r="L746" s="154"/>
    </row>
    <row r="747" spans="1:17" customHeight="1" ht="13.2">
      <c r="A747" s="1"/>
      <c r="C747" s="142"/>
      <c r="F747" s="142"/>
      <c r="G747" s="121"/>
      <c r="K747" s="161"/>
      <c r="L747" s="154"/>
    </row>
    <row r="748" spans="1:17" customHeight="1" ht="13.2">
      <c r="A748" s="6"/>
      <c r="F748" s="142"/>
      <c r="K748" s="161"/>
      <c r="L748" s="154"/>
    </row>
    <row r="749" spans="1:17" customHeight="1" ht="13.2">
      <c r="K749" s="161"/>
      <c r="L749" s="154"/>
    </row>
    <row r="750" spans="1:17" customHeight="1" ht="13.2">
      <c r="K750" s="145"/>
      <c r="L750" s="154"/>
    </row>
    <row r="751" spans="1:17" customHeight="1" ht="13.2">
      <c r="F751" s="142"/>
      <c r="H751" s="142"/>
      <c r="K751" s="161"/>
      <c r="L751" s="154"/>
    </row>
    <row r="752" spans="1:17" customHeight="1" ht="13.2">
      <c r="H752" s="2"/>
      <c r="K752" s="161"/>
      <c r="L752" s="154"/>
    </row>
    <row r="753" spans="1:17" customHeight="1" ht="13.2">
      <c r="H753" s="2"/>
      <c r="K753" s="161"/>
      <c r="L753" s="154"/>
    </row>
    <row r="754" spans="1:17" customHeight="1" ht="13.2">
      <c r="A754" s="155"/>
      <c r="H754" s="142"/>
      <c r="K754" s="161"/>
      <c r="L754" s="154"/>
    </row>
    <row r="755" spans="1:17" customHeight="1" ht="13.2">
      <c r="K755" s="145"/>
      <c r="L755" s="154"/>
    </row>
    <row r="756" spans="1:17" customHeight="1" ht="13.2">
      <c r="K756" s="161"/>
      <c r="L756" s="154"/>
    </row>
    <row r="757" spans="1:17" customHeight="1" ht="13.2">
      <c r="K757" s="161"/>
      <c r="L757" s="154"/>
    </row>
    <row r="758" spans="1:17" customHeight="1" ht="13.2">
      <c r="K758" s="161"/>
      <c r="L758" s="154"/>
    </row>
    <row r="759" spans="1:17" customHeight="1" ht="13.2">
      <c r="A759" s="170"/>
      <c r="K759" s="145"/>
      <c r="L759" s="154"/>
    </row>
    <row r="760" spans="1:17" customHeight="1" ht="13.2">
      <c r="K760" s="161"/>
      <c r="L760" s="154"/>
    </row>
    <row r="761" spans="1:17" customHeight="1" ht="13.2">
      <c r="K761" s="145"/>
      <c r="L761" s="154"/>
    </row>
    <row r="762" spans="1:17" customHeight="1" ht="13.2">
      <c r="K762" s="161"/>
      <c r="L762" s="154"/>
    </row>
    <row r="763" spans="1:17" customHeight="1" ht="13.2">
      <c r="K763" s="161"/>
      <c r="L763" s="154"/>
    </row>
    <row r="764" spans="1:17" customHeight="1" ht="13.2">
      <c r="K764" s="145"/>
      <c r="L764" s="154"/>
    </row>
    <row r="765" spans="1:17" customHeight="1" ht="13.2">
      <c r="K765" s="161"/>
      <c r="L765" s="154"/>
    </row>
    <row r="766" spans="1:17" customHeight="1" ht="13.2">
      <c r="K766" s="161"/>
      <c r="L766" s="154"/>
    </row>
    <row r="767" spans="1:17" customHeight="1" ht="13.2">
      <c r="K767" s="161"/>
      <c r="L767" s="154"/>
    </row>
    <row r="768" spans="1:17" customHeight="1" ht="13.2">
      <c r="K768" s="161"/>
      <c r="L768" s="154"/>
    </row>
    <row r="769" spans="1:17" customHeight="1" ht="13.2">
      <c r="K769" s="161"/>
      <c r="L769" s="154"/>
    </row>
    <row r="770" spans="1:17" customHeight="1" ht="13.2">
      <c r="K770" s="145"/>
      <c r="L770" s="154"/>
    </row>
    <row r="771" spans="1:17" customHeight="1" ht="13.2">
      <c r="K771" s="145"/>
      <c r="L771" s="154"/>
    </row>
    <row r="772" spans="1:17" customHeight="1" ht="13.2">
      <c r="K772" s="145"/>
      <c r="L772" s="154"/>
    </row>
    <row r="773" spans="1:17" customHeight="1" ht="13.2">
      <c r="K773" s="145"/>
      <c r="L773" s="154"/>
    </row>
    <row r="774" spans="1:17" customHeight="1" ht="13.2">
      <c r="K774" s="145"/>
      <c r="L774" s="154"/>
    </row>
    <row r="775" spans="1:17" customHeight="1" ht="13.2">
      <c r="K775" s="161"/>
      <c r="L775" s="154"/>
    </row>
    <row r="776" spans="1:17" customHeight="1" ht="13.2">
      <c r="K776" s="161"/>
      <c r="L776" s="154"/>
    </row>
    <row r="777" spans="1:17" customHeight="1" ht="13.2">
      <c r="K777" s="161"/>
      <c r="L777" s="154"/>
    </row>
    <row r="778" spans="1:17" customHeight="1" ht="13.2">
      <c r="K778" s="161"/>
      <c r="L778" s="154"/>
    </row>
    <row r="779" spans="1:17" customHeight="1" ht="13.2">
      <c r="K779" s="145"/>
      <c r="L779" s="154"/>
    </row>
    <row r="780" spans="1:17" customHeight="1" ht="13.2">
      <c r="K780" s="161"/>
      <c r="L780" s="154"/>
    </row>
    <row r="781" spans="1:17" customHeight="1" ht="13.2">
      <c r="K781" s="145"/>
      <c r="L781" s="154"/>
    </row>
    <row r="782" spans="1:17" customHeight="1" ht="13.2">
      <c r="K782" s="145"/>
      <c r="L782" s="154"/>
    </row>
    <row r="783" spans="1:17" customHeight="1" ht="13.2">
      <c r="K783" s="145"/>
      <c r="L783" s="154"/>
    </row>
    <row r="784" spans="1:17" customHeight="1" ht="13.2">
      <c r="K784" s="161"/>
      <c r="L784" s="154"/>
    </row>
    <row r="785" spans="1:17" customHeight="1" ht="13.2">
      <c r="K785" s="161"/>
      <c r="L785" s="154"/>
    </row>
    <row r="786" spans="1:17" customHeight="1" ht="13.2">
      <c r="K786" s="161"/>
      <c r="L786" s="154"/>
    </row>
    <row r="787" spans="1:17" customHeight="1" ht="13.2">
      <c r="K787" s="161"/>
      <c r="L787" s="154"/>
    </row>
    <row r="788" spans="1:17" customHeight="1" ht="13.2">
      <c r="K788" s="161"/>
      <c r="L788" s="154"/>
    </row>
    <row r="789" spans="1:17" customHeight="1" ht="13.2">
      <c r="K789" s="161"/>
      <c r="L789" s="154"/>
    </row>
    <row r="790" spans="1:17" customHeight="1" ht="13.2">
      <c r="K790" s="145"/>
      <c r="L790" s="154"/>
    </row>
    <row r="791" spans="1:17" customHeight="1" ht="13.2">
      <c r="K791" s="161"/>
      <c r="L791" s="154"/>
    </row>
    <row r="792" spans="1:17" customHeight="1" ht="13.2">
      <c r="K792" s="145"/>
      <c r="L792" s="154"/>
    </row>
    <row r="793" spans="1:17" customHeight="1" ht="13.2">
      <c r="K793" s="145"/>
      <c r="L793" s="154"/>
    </row>
    <row r="794" spans="1:17" customHeight="1" ht="13.2">
      <c r="K794" s="161"/>
      <c r="L794" s="154"/>
    </row>
    <row r="795" spans="1:17" customHeight="1" ht="13.2">
      <c r="K795" s="145"/>
      <c r="L795" s="154"/>
    </row>
    <row r="796" spans="1:17" customHeight="1" ht="13.2">
      <c r="K796" s="145"/>
      <c r="L796" s="154"/>
    </row>
    <row r="797" spans="1:17" customHeight="1" ht="13.2">
      <c r="K797" s="161"/>
      <c r="L797" s="154"/>
    </row>
    <row r="798" spans="1:17" customHeight="1" ht="13.2">
      <c r="K798" s="145"/>
      <c r="L798" s="154"/>
    </row>
    <row r="799" spans="1:17" customHeight="1" ht="13.2">
      <c r="K799" s="161"/>
      <c r="L799" s="154"/>
    </row>
    <row r="800" spans="1:17" customHeight="1" ht="13.2">
      <c r="K800" s="161"/>
      <c r="L800" s="154"/>
    </row>
    <row r="801" spans="1:17" customHeight="1" ht="13.2">
      <c r="K801" s="145"/>
      <c r="L801" s="154"/>
    </row>
    <row r="802" spans="1:17" customHeight="1" ht="13.2">
      <c r="K802" s="161"/>
      <c r="L802" s="154"/>
    </row>
    <row r="803" spans="1:17" customHeight="1" ht="13.2">
      <c r="K803" s="161"/>
      <c r="L803" s="154"/>
    </row>
    <row r="804" spans="1:17" customHeight="1" ht="13.2">
      <c r="K804" s="145"/>
      <c r="L804" s="154"/>
    </row>
    <row r="805" spans="1:17" customHeight="1" ht="13.2">
      <c r="K805" s="161"/>
      <c r="L805" s="154"/>
    </row>
    <row r="806" spans="1:17" customHeight="1" ht="13.2">
      <c r="K806" s="161"/>
      <c r="L806" s="154"/>
    </row>
    <row r="807" spans="1:17" customHeight="1" ht="13.2">
      <c r="K807" s="161"/>
      <c r="L807" s="154"/>
    </row>
    <row r="808" spans="1:17" customHeight="1" ht="13.2">
      <c r="K808" s="161"/>
      <c r="L808" s="154"/>
    </row>
    <row r="809" spans="1:17" customHeight="1" ht="13.2">
      <c r="K809" s="161"/>
      <c r="L809" s="154"/>
    </row>
    <row r="810" spans="1:17" customHeight="1" ht="13.2">
      <c r="K810" s="145"/>
      <c r="L810" s="154"/>
    </row>
    <row r="811" spans="1:17" customHeight="1" ht="13.2">
      <c r="K811" s="161"/>
      <c r="L811" s="154"/>
    </row>
    <row r="812" spans="1:17" customHeight="1" ht="13.2">
      <c r="K812" s="161"/>
      <c r="L812" s="154"/>
    </row>
    <row r="813" spans="1:17" customHeight="1" ht="13.2">
      <c r="K813" s="161"/>
      <c r="L813" s="154"/>
    </row>
    <row r="814" spans="1:17" customHeight="1" ht="13.2">
      <c r="K814" s="145"/>
      <c r="L814" s="154"/>
    </row>
    <row r="815" spans="1:17" customHeight="1" ht="13.2">
      <c r="K815" s="145"/>
      <c r="L815" s="154"/>
    </row>
    <row r="816" spans="1:17" customHeight="1" ht="13.2">
      <c r="K816" s="161"/>
      <c r="L816" s="154"/>
    </row>
    <row r="817" spans="1:17" customHeight="1" ht="13.2">
      <c r="K817" s="161"/>
      <c r="L817" s="154"/>
    </row>
    <row r="818" spans="1:17" customHeight="1" ht="13.2">
      <c r="K818" s="161"/>
      <c r="L818" s="154"/>
    </row>
    <row r="819" spans="1:17" customHeight="1" ht="13.2">
      <c r="K819" s="145"/>
      <c r="L819" s="154"/>
    </row>
    <row r="820" spans="1:17" customHeight="1" ht="13.2">
      <c r="K820" s="145"/>
      <c r="L820" s="154"/>
    </row>
    <row r="821" spans="1:17" customHeight="1" ht="13.2">
      <c r="K821" s="161"/>
      <c r="L821" s="154"/>
    </row>
    <row r="822" spans="1:17" customHeight="1" ht="13.2">
      <c r="K822" s="145"/>
      <c r="L822" s="154"/>
    </row>
    <row r="823" spans="1:17" customHeight="1" ht="13.2">
      <c r="K823" s="161"/>
      <c r="L823" s="154"/>
    </row>
    <row r="824" spans="1:17" customHeight="1" ht="13.2">
      <c r="K824" s="161"/>
      <c r="L824" s="154"/>
    </row>
    <row r="825" spans="1:17" customHeight="1" ht="13.2">
      <c r="K825" s="145"/>
      <c r="L825" s="154"/>
    </row>
    <row r="826" spans="1:17" customHeight="1" ht="13.2">
      <c r="K826" s="161"/>
      <c r="L826" s="154"/>
    </row>
    <row r="827" spans="1:17" customHeight="1" ht="13.2">
      <c r="K827" s="161"/>
      <c r="L827" s="154"/>
    </row>
    <row r="828" spans="1:17" customHeight="1" ht="13.2">
      <c r="K828" s="161"/>
      <c r="L828" s="154"/>
    </row>
    <row r="829" spans="1:17" customHeight="1" ht="13.2">
      <c r="K829" s="161"/>
      <c r="L829" s="154"/>
    </row>
    <row r="830" spans="1:17" customHeight="1" ht="13.2">
      <c r="K830" s="161"/>
      <c r="L830" s="154"/>
    </row>
    <row r="831" spans="1:17" customHeight="1" ht="13.2">
      <c r="K831" s="161"/>
      <c r="L831" s="154"/>
    </row>
    <row r="832" spans="1:17" customHeight="1" ht="13.2">
      <c r="K832" s="161"/>
      <c r="L832" s="154"/>
    </row>
    <row r="833" spans="1:17" customHeight="1" ht="13.2">
      <c r="K833" s="161"/>
      <c r="L833" s="154"/>
    </row>
    <row r="834" spans="1:17" customHeight="1" ht="13.2">
      <c r="K834" s="161"/>
      <c r="L834" s="154"/>
    </row>
    <row r="835" spans="1:17" customHeight="1" ht="13.2">
      <c r="K835" s="161"/>
      <c r="L835" s="154"/>
    </row>
    <row r="836" spans="1:17" customHeight="1" ht="13.2">
      <c r="K836" s="161"/>
      <c r="L836" s="154"/>
    </row>
    <row r="837" spans="1:17" customHeight="1" ht="13.2">
      <c r="K837" s="161"/>
      <c r="L837" s="154"/>
    </row>
    <row r="838" spans="1:17" customHeight="1" ht="13.2">
      <c r="K838" s="161"/>
      <c r="L838" s="154"/>
    </row>
    <row r="839" spans="1:17" customHeight="1" ht="13.2">
      <c r="K839" s="161"/>
      <c r="L839" s="154"/>
    </row>
    <row r="840" spans="1:17" customHeight="1" ht="13.2">
      <c r="K840" s="161"/>
      <c r="L840" s="154"/>
    </row>
    <row r="841" spans="1:17" customHeight="1" ht="13.2">
      <c r="K841" s="161"/>
      <c r="L841" s="154"/>
    </row>
    <row r="842" spans="1:17" customHeight="1" ht="13.2">
      <c r="K842" s="161"/>
      <c r="L842" s="154"/>
    </row>
    <row r="843" spans="1:17" customHeight="1" ht="13.2">
      <c r="K843" s="161"/>
      <c r="L843" s="154"/>
    </row>
    <row r="844" spans="1:17" customHeight="1" ht="13.2">
      <c r="K844" s="161"/>
      <c r="L844" s="154"/>
    </row>
    <row r="845" spans="1:17" customHeight="1" ht="13.2">
      <c r="K845" s="161"/>
      <c r="L845" s="154"/>
    </row>
    <row r="846" spans="1:17" customHeight="1" ht="13.2">
      <c r="K846" s="161"/>
      <c r="L846" s="154"/>
    </row>
    <row r="847" spans="1:17" customHeight="1" ht="13.2">
      <c r="K847" s="161"/>
      <c r="L847" s="154"/>
    </row>
    <row r="848" spans="1:17" customHeight="1" ht="13.2">
      <c r="K848" s="161"/>
      <c r="L848" s="154"/>
    </row>
    <row r="849" spans="1:17" customHeight="1" ht="13.2">
      <c r="K849" s="161"/>
      <c r="L849" s="154"/>
    </row>
    <row r="850" spans="1:17" customHeight="1" ht="13.2">
      <c r="K850" s="161"/>
      <c r="L850" s="154"/>
    </row>
    <row r="851" spans="1:17" customHeight="1" ht="13.2">
      <c r="K851" s="161"/>
      <c r="L851" s="154"/>
    </row>
    <row r="852" spans="1:17" customHeight="1" ht="13.2">
      <c r="K852" s="145"/>
      <c r="L852" s="154"/>
    </row>
    <row r="853" spans="1:17" customHeight="1" ht="13.2">
      <c r="K853" s="161"/>
      <c r="L853" s="154"/>
    </row>
    <row r="854" spans="1:17" customHeight="1" ht="13.2">
      <c r="K854" s="161"/>
      <c r="L854" s="154"/>
    </row>
    <row r="855" spans="1:17" customHeight="1" ht="13.2">
      <c r="K855" s="161"/>
      <c r="L855" s="154"/>
    </row>
    <row r="856" spans="1:17" customHeight="1" ht="13.2">
      <c r="K856" s="161"/>
      <c r="L856" s="154"/>
    </row>
    <row r="857" spans="1:17" customHeight="1" ht="13.2">
      <c r="K857" s="161"/>
      <c r="L857" s="154"/>
    </row>
    <row r="858" spans="1:17" customHeight="1" ht="13.2">
      <c r="K858" s="161"/>
      <c r="L858" s="154"/>
    </row>
    <row r="859" spans="1:17" customHeight="1" ht="13.2">
      <c r="K859" s="161"/>
      <c r="L859" s="154"/>
    </row>
    <row r="860" spans="1:17" customHeight="1" ht="13.2">
      <c r="K860" s="161"/>
      <c r="L860" s="154"/>
    </row>
    <row r="861" spans="1:17" customHeight="1" ht="13.2">
      <c r="K861" s="161"/>
      <c r="L861" s="154"/>
    </row>
    <row r="862" spans="1:17" customHeight="1" ht="13.2">
      <c r="K862" s="161"/>
      <c r="L862" s="154"/>
    </row>
    <row r="863" spans="1:17" customHeight="1" ht="13.2">
      <c r="K863" s="145"/>
      <c r="L863" s="154"/>
    </row>
    <row r="864" spans="1:17" customHeight="1" ht="13.2">
      <c r="K864" s="161"/>
      <c r="L864" s="154"/>
    </row>
    <row r="865" spans="1:17" customHeight="1" ht="13.2">
      <c r="K865" s="161"/>
      <c r="L865" s="154"/>
    </row>
    <row r="866" spans="1:17" customHeight="1" ht="13.2">
      <c r="K866" s="161"/>
      <c r="L866" s="154"/>
    </row>
    <row r="867" spans="1:17" customHeight="1" ht="13.2">
      <c r="K867" s="161"/>
      <c r="L867" s="154"/>
    </row>
    <row r="868" spans="1:17" customHeight="1" ht="13.2">
      <c r="K868" s="161"/>
      <c r="L868" s="154"/>
    </row>
    <row r="869" spans="1:17" customHeight="1" ht="13.2">
      <c r="K869" s="161"/>
      <c r="L869" s="154"/>
    </row>
    <row r="870" spans="1:17" customHeight="1" ht="13.2">
      <c r="K870" s="145"/>
      <c r="L870" s="154"/>
    </row>
    <row r="871" spans="1:17" customHeight="1" ht="13.2">
      <c r="K871" s="161"/>
      <c r="L871" s="154"/>
    </row>
    <row r="872" spans="1:17" customHeight="1" ht="13.2">
      <c r="K872" s="161"/>
      <c r="L872" s="154"/>
    </row>
    <row r="873" spans="1:17" customHeight="1" ht="13.2">
      <c r="K873" s="161"/>
      <c r="L873" s="154"/>
    </row>
    <row r="874" spans="1:17" customHeight="1" ht="13.2">
      <c r="K874" s="161"/>
      <c r="L874" s="154"/>
    </row>
    <row r="875" spans="1:17" customHeight="1" ht="13.2">
      <c r="K875" s="161"/>
      <c r="L875" s="154"/>
    </row>
    <row r="876" spans="1:17" customHeight="1" ht="13.2">
      <c r="K876" s="145"/>
      <c r="L876" s="154"/>
    </row>
    <row r="877" spans="1:17" customHeight="1" ht="13.2">
      <c r="K877" s="161"/>
      <c r="L877" s="154"/>
    </row>
    <row r="878" spans="1:17" customHeight="1" ht="13.2">
      <c r="K878" s="161"/>
      <c r="L878" s="154"/>
    </row>
    <row r="879" spans="1:17" customHeight="1" ht="13.2">
      <c r="K879" s="161"/>
      <c r="L879" s="154"/>
    </row>
    <row r="880" spans="1:17" customHeight="1" ht="13.2">
      <c r="K880" s="161"/>
      <c r="L880" s="154"/>
    </row>
    <row r="881" spans="1:17" customHeight="1" ht="13.2">
      <c r="K881" s="161"/>
      <c r="L881" s="154"/>
    </row>
    <row r="882" spans="1:17" customHeight="1" ht="13.2">
      <c r="K882" s="161"/>
      <c r="L882" s="154"/>
    </row>
    <row r="883" spans="1:17" customHeight="1" ht="13.2">
      <c r="K883" s="161"/>
      <c r="L883" s="154"/>
    </row>
    <row r="884" spans="1:17" customHeight="1" ht="13.2">
      <c r="K884" s="161"/>
      <c r="L884" s="154"/>
    </row>
    <row r="885" spans="1:17" customHeight="1" ht="13.2">
      <c r="K885" s="145"/>
      <c r="L885" s="154"/>
    </row>
    <row r="886" spans="1:17" customHeight="1" ht="13.2">
      <c r="K886" s="145"/>
      <c r="L886" s="154"/>
    </row>
    <row r="887" spans="1:17" customHeight="1" ht="13.2">
      <c r="K887" s="161"/>
      <c r="L887" s="154"/>
    </row>
    <row r="888" spans="1:17" customHeight="1" ht="13.2">
      <c r="K888" s="161"/>
      <c r="L888" s="154"/>
    </row>
    <row r="889" spans="1:17" customHeight="1" ht="13.2">
      <c r="K889" s="145"/>
      <c r="L889" s="154"/>
    </row>
    <row r="890" spans="1:17" customHeight="1" ht="13.2">
      <c r="K890" s="161"/>
      <c r="L890" s="154"/>
    </row>
    <row r="891" spans="1:17" customHeight="1" ht="13.2">
      <c r="K891" s="161"/>
      <c r="L891" s="154"/>
    </row>
    <row r="892" spans="1:17" customHeight="1" ht="13.2">
      <c r="K892" s="161"/>
      <c r="L892" s="154"/>
    </row>
    <row r="893" spans="1:17" customHeight="1" ht="13.2">
      <c r="K893" s="145"/>
      <c r="L893" s="154"/>
    </row>
    <row r="894" spans="1:17" customHeight="1" ht="13.2">
      <c r="K894" s="145"/>
      <c r="L894" s="154"/>
    </row>
    <row r="895" spans="1:17" customHeight="1" ht="13.2">
      <c r="K895" s="145"/>
      <c r="L895" s="154"/>
    </row>
    <row r="896" spans="1:17" customHeight="1" ht="13.2">
      <c r="K896" s="161"/>
      <c r="L896" s="154"/>
    </row>
    <row r="897" spans="1:17" customHeight="1" ht="13.2">
      <c r="K897" s="161"/>
      <c r="L897" s="154"/>
    </row>
    <row r="898" spans="1:17" customHeight="1" ht="13.2">
      <c r="K898" s="161"/>
      <c r="L898" s="154"/>
    </row>
    <row r="899" spans="1:17" customHeight="1" ht="13.2">
      <c r="K899" s="161"/>
      <c r="L899" s="154"/>
    </row>
    <row r="900" spans="1:17" customHeight="1" ht="13.2">
      <c r="K900" s="161"/>
      <c r="L900" s="154"/>
    </row>
    <row r="901" spans="1:17" customHeight="1" ht="13.2">
      <c r="K901" s="161"/>
      <c r="L901" s="154"/>
    </row>
    <row r="902" spans="1:17" customHeight="1" ht="13.2">
      <c r="K902" s="161"/>
      <c r="L902" s="154"/>
    </row>
    <row r="903" spans="1:17" customHeight="1" ht="13.2">
      <c r="K903" s="161"/>
      <c r="L903" s="154"/>
    </row>
    <row r="904" spans="1:17" customHeight="1" ht="13.2">
      <c r="K904" s="145"/>
      <c r="L904" s="154"/>
    </row>
    <row r="905" spans="1:17" customHeight="1" ht="13.2">
      <c r="K905" s="161"/>
      <c r="L905" s="154"/>
    </row>
    <row r="906" spans="1:17" customHeight="1" ht="13.2">
      <c r="K906" s="161"/>
      <c r="L906" s="154"/>
    </row>
    <row r="907" spans="1:17" customHeight="1" ht="13.2">
      <c r="K907" s="145"/>
      <c r="L907" s="154"/>
    </row>
    <row r="908" spans="1:17" customHeight="1" ht="13.2">
      <c r="K908" s="161"/>
      <c r="L908" s="154"/>
    </row>
    <row r="909" spans="1:17" customHeight="1" ht="13.2">
      <c r="K909" s="161"/>
      <c r="L909" s="154"/>
    </row>
    <row r="910" spans="1:17" customHeight="1" ht="13.2">
      <c r="K910" s="145"/>
      <c r="L910" s="154"/>
    </row>
    <row r="911" spans="1:17" customHeight="1" ht="13.2">
      <c r="K911" s="145"/>
      <c r="L911" s="154"/>
    </row>
    <row r="912" spans="1:17" customHeight="1" ht="13.2">
      <c r="K912" s="145"/>
      <c r="L912" s="154"/>
    </row>
    <row r="913" spans="1:17" customHeight="1" ht="13.2">
      <c r="K913" s="161"/>
      <c r="L913" s="154"/>
    </row>
    <row r="914" spans="1:17" customHeight="1" ht="13.2">
      <c r="K914" s="161"/>
      <c r="L914" s="154"/>
    </row>
    <row r="915" spans="1:17" customHeight="1" ht="13.2">
      <c r="K915" s="161"/>
      <c r="L915" s="154"/>
    </row>
    <row r="916" spans="1:17" customHeight="1" ht="13.2">
      <c r="K916" s="145"/>
      <c r="L916" s="154"/>
    </row>
    <row r="917" spans="1:17" customHeight="1" ht="13.2">
      <c r="K917" s="161"/>
      <c r="L917" s="154"/>
    </row>
    <row r="918" spans="1:17" customHeight="1" ht="13.2">
      <c r="K918" s="161"/>
      <c r="L918" s="154"/>
    </row>
    <row r="919" spans="1:17" customHeight="1" ht="13.2">
      <c r="K919" s="145"/>
      <c r="L919" s="154"/>
    </row>
    <row r="920" spans="1:17" customHeight="1" ht="13.2">
      <c r="K920" s="161"/>
      <c r="L920" s="154"/>
    </row>
    <row r="921" spans="1:17" customHeight="1" ht="13.2">
      <c r="K921" s="161"/>
      <c r="L921" s="154"/>
    </row>
    <row r="922" spans="1:17" customHeight="1" ht="13.2">
      <c r="K922" s="161"/>
      <c r="L922" s="154"/>
    </row>
    <row r="923" spans="1:17" customHeight="1" ht="13.2">
      <c r="K923" s="161"/>
      <c r="L923" s="154"/>
    </row>
    <row r="924" spans="1:17" customHeight="1" ht="13.2">
      <c r="K924" s="161"/>
      <c r="L924" s="154"/>
    </row>
    <row r="925" spans="1:17" customHeight="1" ht="13.2">
      <c r="K925" s="161"/>
      <c r="L925" s="154"/>
    </row>
    <row r="926" spans="1:17" customHeight="1" ht="13.2">
      <c r="K926" s="161"/>
      <c r="L926" s="154"/>
    </row>
    <row r="927" spans="1:17" customHeight="1" ht="13.2">
      <c r="K927" s="161"/>
      <c r="L927" s="154"/>
    </row>
    <row r="928" spans="1:17" customHeight="1" ht="13.2">
      <c r="K928" s="161"/>
      <c r="L928" s="154"/>
    </row>
    <row r="929" spans="1:17" customHeight="1" ht="13.2">
      <c r="K929" s="161"/>
      <c r="L929" s="154"/>
    </row>
    <row r="930" spans="1:17" customHeight="1" ht="13.2">
      <c r="K930" s="161"/>
      <c r="L930" s="154"/>
    </row>
    <row r="931" spans="1:17" customHeight="1" ht="13.2">
      <c r="K931" s="161"/>
      <c r="L931" s="154"/>
    </row>
    <row r="932" spans="1:17" customHeight="1" ht="13.2">
      <c r="K932" s="161"/>
      <c r="L932" s="154"/>
    </row>
    <row r="933" spans="1:17" customHeight="1" ht="13.2">
      <c r="K933" s="161"/>
      <c r="L933" s="154"/>
    </row>
    <row r="934" spans="1:17" customHeight="1" ht="13.2">
      <c r="K934" s="161"/>
      <c r="L934" s="154"/>
    </row>
    <row r="935" spans="1:17" customHeight="1" ht="13.2">
      <c r="K935" s="161"/>
      <c r="L935" s="154"/>
    </row>
    <row r="936" spans="1:17" customHeight="1" ht="13.2">
      <c r="K936" s="161"/>
      <c r="L936" s="154"/>
    </row>
    <row r="937" spans="1:17" customHeight="1" ht="13.2">
      <c r="K937" s="161"/>
      <c r="L937" s="154"/>
    </row>
    <row r="938" spans="1:17" customHeight="1" ht="13.2">
      <c r="K938" s="161"/>
      <c r="L938" s="154"/>
    </row>
    <row r="939" spans="1:17" customHeight="1" ht="13.2">
      <c r="K939" s="161"/>
      <c r="L939" s="154"/>
    </row>
    <row r="940" spans="1:17" customHeight="1" ht="13.2">
      <c r="K940" s="161"/>
      <c r="L940" s="154"/>
    </row>
    <row r="941" spans="1:17" customHeight="1" ht="13.2">
      <c r="K941" s="161"/>
      <c r="L941" s="154"/>
    </row>
    <row r="942" spans="1:17" customHeight="1" ht="13.2">
      <c r="K942" s="161"/>
      <c r="L942" s="154"/>
    </row>
    <row r="943" spans="1:17" customHeight="1" ht="13.2">
      <c r="K943" s="161"/>
      <c r="L943" s="154"/>
    </row>
    <row r="944" spans="1:17" customHeight="1" ht="13.2">
      <c r="K944" s="145"/>
      <c r="L944" s="154"/>
    </row>
    <row r="945" spans="1:17" customHeight="1" ht="13.2">
      <c r="K945" s="161"/>
      <c r="L945" s="154"/>
    </row>
    <row r="946" spans="1:17" customHeight="1" ht="13.2">
      <c r="K946" s="161"/>
      <c r="L946" s="154"/>
    </row>
    <row r="947" spans="1:17" customHeight="1" ht="13.2">
      <c r="K947" s="161"/>
      <c r="L947" s="154"/>
    </row>
    <row r="948" spans="1:17" customHeight="1" ht="13.2">
      <c r="K948" s="161"/>
      <c r="L948" s="154"/>
    </row>
    <row r="949" spans="1:17" customHeight="1" ht="13.2">
      <c r="K949" s="161"/>
      <c r="L949" s="154"/>
    </row>
    <row r="950" spans="1:17" customHeight="1" ht="13.2">
      <c r="K950" s="161"/>
      <c r="L950" s="154"/>
    </row>
    <row r="951" spans="1:17" customHeight="1" ht="13.2">
      <c r="K951" s="161"/>
      <c r="L951" s="154"/>
    </row>
    <row r="952" spans="1:17" customHeight="1" ht="13.2">
      <c r="K952" s="161"/>
      <c r="L952" s="154"/>
    </row>
    <row r="953" spans="1:17" customHeight="1" ht="13.2">
      <c r="K953" s="161"/>
      <c r="L953" s="154"/>
    </row>
    <row r="954" spans="1:17" customHeight="1" ht="13.2">
      <c r="K954" s="161"/>
      <c r="L954" s="154"/>
    </row>
    <row r="955" spans="1:17" customHeight="1" ht="13.2">
      <c r="K955" s="161"/>
      <c r="L955" s="154"/>
    </row>
    <row r="956" spans="1:17" customHeight="1" ht="13.2">
      <c r="K956" s="161"/>
      <c r="L956" s="154"/>
    </row>
    <row r="957" spans="1:17" customHeight="1" ht="13.2">
      <c r="K957" s="145"/>
      <c r="L957" s="154"/>
    </row>
    <row r="958" spans="1:17" customHeight="1" ht="13.2">
      <c r="K958" s="161"/>
      <c r="L958" s="154"/>
    </row>
    <row r="959" spans="1:17" customHeight="1" ht="13.2">
      <c r="K959" s="161"/>
      <c r="L959" s="154"/>
    </row>
    <row r="960" spans="1:17" customHeight="1" ht="13.2">
      <c r="K960" s="161"/>
      <c r="L960" s="154"/>
    </row>
    <row r="961" spans="1:17" customHeight="1" ht="13.2">
      <c r="K961" s="145"/>
      <c r="L961" s="154"/>
    </row>
    <row r="962" spans="1:17" customHeight="1" ht="13.2">
      <c r="K962" s="161"/>
      <c r="L962" s="154"/>
    </row>
    <row r="963" spans="1:17" customHeight="1" ht="13.2">
      <c r="K963" s="161"/>
      <c r="L963" s="154"/>
    </row>
    <row r="964" spans="1:17" customHeight="1" ht="13.2">
      <c r="K964" s="161"/>
      <c r="L964" s="154"/>
    </row>
    <row r="965" spans="1:17" customHeight="1" ht="13.2">
      <c r="K965" s="161"/>
      <c r="L965" s="154"/>
    </row>
    <row r="966" spans="1:17" customHeight="1" ht="13.2">
      <c r="K966" s="161"/>
      <c r="L966" s="154"/>
    </row>
    <row r="967" spans="1:17" customHeight="1" ht="13.2">
      <c r="K967" s="145"/>
      <c r="L967" s="154"/>
    </row>
    <row r="968" spans="1:17" customHeight="1" ht="13.2">
      <c r="K968" s="161"/>
      <c r="L968" s="154"/>
    </row>
    <row r="969" spans="1:17" customHeight="1" ht="13.2">
      <c r="K969" s="161"/>
      <c r="L969" s="154"/>
    </row>
    <row r="970" spans="1:17" customHeight="1" ht="13.2">
      <c r="K970" s="161"/>
      <c r="L970" s="154"/>
    </row>
    <row r="971" spans="1:17" customHeight="1" ht="13.2">
      <c r="K971" s="161"/>
      <c r="L971" s="154"/>
    </row>
    <row r="972" spans="1:17" customHeight="1" ht="13.2">
      <c r="K972" s="161"/>
      <c r="L972" s="154"/>
    </row>
    <row r="973" spans="1:17" customHeight="1" ht="13.2">
      <c r="K973" s="161"/>
      <c r="L973" s="154"/>
    </row>
    <row r="974" spans="1:17" customHeight="1" ht="13.2">
      <c r="K974" s="145"/>
      <c r="L974" s="154"/>
    </row>
    <row r="975" spans="1:17" customHeight="1" ht="13.2">
      <c r="K975" s="161"/>
      <c r="L975" s="154"/>
    </row>
    <row r="976" spans="1:17" customHeight="1" ht="13.2">
      <c r="K976" s="161"/>
      <c r="L976" s="154"/>
    </row>
    <row r="977" spans="1:17" customHeight="1" ht="13.2">
      <c r="K977" s="161"/>
      <c r="L977" s="154"/>
    </row>
    <row r="978" spans="1:17" customHeight="1" ht="13.2">
      <c r="K978" s="161"/>
      <c r="L978" s="154"/>
    </row>
    <row r="979" spans="1:17" customHeight="1" ht="13.2">
      <c r="K979" s="145"/>
      <c r="L979" s="154"/>
    </row>
    <row r="980" spans="1:17" customHeight="1" ht="13.2">
      <c r="K980" s="145"/>
      <c r="L980" s="154"/>
    </row>
    <row r="981" spans="1:17" customHeight="1" ht="13.2">
      <c r="K981" s="161"/>
      <c r="L981" s="154"/>
    </row>
    <row r="982" spans="1:17" customHeight="1" ht="13.2">
      <c r="K982" s="161"/>
      <c r="L982" s="154"/>
    </row>
    <row r="983" spans="1:17" customHeight="1" ht="13.2">
      <c r="K983" s="161"/>
      <c r="L983" s="154"/>
    </row>
    <row r="984" spans="1:17" customHeight="1" ht="13.2">
      <c r="K984" s="145"/>
      <c r="L984" s="154"/>
    </row>
    <row r="985" spans="1:17" customHeight="1" ht="13.2">
      <c r="K985" s="145"/>
      <c r="L985" s="154"/>
    </row>
    <row r="986" spans="1:17" customHeight="1" ht="13.2">
      <c r="K986" s="161"/>
      <c r="L986" s="154"/>
    </row>
    <row r="987" spans="1:17" customHeight="1" ht="13.2">
      <c r="K987" s="145"/>
      <c r="L987" s="154"/>
    </row>
    <row r="988" spans="1:17" customHeight="1" ht="13.2">
      <c r="K988" s="161"/>
      <c r="L988" s="154"/>
    </row>
    <row r="989" spans="1:17" customHeight="1" ht="13.2">
      <c r="K989" s="145"/>
      <c r="L989" s="154"/>
    </row>
    <row r="990" spans="1:17" customHeight="1" ht="13.2">
      <c r="K990" s="161"/>
      <c r="L990" s="154"/>
    </row>
    <row r="991" spans="1:17" customHeight="1" ht="13.2">
      <c r="K991" s="145"/>
      <c r="L991" s="154"/>
    </row>
    <row r="992" spans="1:17" customHeight="1" ht="13.2">
      <c r="K992" s="145"/>
      <c r="L992" s="154"/>
    </row>
    <row r="993" spans="1:17" customHeight="1" ht="13.2">
      <c r="K993" s="161"/>
      <c r="L993" s="154"/>
    </row>
    <row r="994" spans="1:17" customHeight="1" ht="13.2">
      <c r="K994" s="161"/>
      <c r="L994" s="154"/>
    </row>
    <row r="995" spans="1:17" customHeight="1" ht="13.2">
      <c r="K995" s="161"/>
      <c r="L995" s="154"/>
    </row>
    <row r="996" spans="1:17" customHeight="1" ht="13.2">
      <c r="K996" s="161"/>
      <c r="L996" s="154"/>
    </row>
    <row r="997" spans="1:17" customHeight="1" ht="13.2">
      <c r="K997" s="161"/>
      <c r="L997" s="154"/>
    </row>
    <row r="998" spans="1:17" customHeight="1" ht="13.2">
      <c r="K998" s="145"/>
      <c r="L998" s="154"/>
    </row>
    <row r="999" spans="1:17" customHeight="1" ht="13.2">
      <c r="K999" s="145"/>
      <c r="L999" s="154"/>
    </row>
    <row r="1000" spans="1:17" customHeight="1" ht="13.2">
      <c r="K1000" s="145"/>
      <c r="L1000" s="154"/>
    </row>
    <row r="1001" spans="1:17" customHeight="1" ht="13.2">
      <c r="K1001" s="161"/>
      <c r="L1001" s="154"/>
    </row>
    <row r="1002" spans="1:17" customHeight="1" ht="13.2">
      <c r="K1002" s="145"/>
      <c r="L1002" s="154"/>
    </row>
    <row r="1003" spans="1:17" customHeight="1" ht="13.2">
      <c r="K1003" s="145"/>
      <c r="L1003" s="154"/>
    </row>
    <row r="1004" spans="1:17" customHeight="1" ht="13.2">
      <c r="K1004" s="161"/>
      <c r="L1004" s="154"/>
    </row>
    <row r="1005" spans="1:17" customHeight="1" ht="13.2">
      <c r="K1005" s="145"/>
      <c r="L1005" s="154"/>
    </row>
    <row r="1006" spans="1:17" customHeight="1" ht="13.2">
      <c r="K1006" s="161"/>
      <c r="L1006" s="154"/>
    </row>
    <row r="1007" spans="1:17" customHeight="1" ht="13.2">
      <c r="K1007" s="161"/>
      <c r="L1007" s="154"/>
    </row>
    <row r="1008" spans="1:17" customHeight="1" ht="13.2">
      <c r="K1008" s="145"/>
      <c r="L1008" s="154"/>
    </row>
    <row r="1009" spans="1:17" customHeight="1" ht="13.2">
      <c r="K1009" s="145"/>
      <c r="L1009" s="154"/>
    </row>
    <row r="1010" spans="1:17" customHeight="1" ht="13.2">
      <c r="K1010" s="161"/>
      <c r="L1010" s="154"/>
    </row>
    <row r="1011" spans="1:17" customHeight="1" ht="13.2">
      <c r="K1011" s="145"/>
      <c r="L1011" s="154"/>
    </row>
    <row r="1012" spans="1:17" customHeight="1" ht="13.2">
      <c r="K1012" s="161"/>
      <c r="L1012" s="154"/>
    </row>
    <row r="1013" spans="1:17" customHeight="1" ht="13.2">
      <c r="K1013" s="145"/>
      <c r="L1013" s="154"/>
    </row>
    <row r="1014" spans="1:17" customHeight="1" ht="13.2">
      <c r="K1014" s="161"/>
      <c r="L1014" s="154"/>
    </row>
    <row r="1015" spans="1:17" customHeight="1" ht="13.2">
      <c r="K1015" s="161"/>
      <c r="L1015" s="154"/>
    </row>
    <row r="1016" spans="1:17" customHeight="1" ht="13.2">
      <c r="K1016" s="145"/>
      <c r="L1016" s="154"/>
    </row>
    <row r="1017" spans="1:17" customHeight="1" ht="13.2">
      <c r="K1017" s="161"/>
      <c r="L1017" s="154"/>
    </row>
    <row r="1018" spans="1:17" customHeight="1" ht="13.2">
      <c r="K1018" s="145"/>
      <c r="L1018" s="154"/>
    </row>
    <row r="1019" spans="1:17" customHeight="1" ht="13.2">
      <c r="K1019" s="161"/>
      <c r="L1019" s="154"/>
    </row>
    <row r="1020" spans="1:17" customHeight="1" ht="13.2">
      <c r="K1020" s="161"/>
      <c r="L1020" s="154"/>
    </row>
    <row r="1021" spans="1:17" customHeight="1" ht="13.2">
      <c r="K1021" s="145"/>
      <c r="L1021" s="154"/>
    </row>
    <row r="1022" spans="1:17" customHeight="1" ht="13.2">
      <c r="K1022" s="145"/>
      <c r="L1022" s="154"/>
    </row>
    <row r="1023" spans="1:17" customHeight="1" ht="13.2">
      <c r="K1023" s="145"/>
      <c r="L1023" s="154"/>
    </row>
    <row r="1024" spans="1:17" customHeight="1" ht="13.2">
      <c r="K1024" s="161"/>
      <c r="L1024" s="154"/>
    </row>
    <row r="1025" spans="1:17" customHeight="1" ht="13.2">
      <c r="K1025" s="145"/>
      <c r="L1025" s="154"/>
    </row>
    <row r="1026" spans="1:17" customHeight="1" ht="13.2">
      <c r="K1026" s="161"/>
      <c r="L1026" s="154"/>
    </row>
    <row r="1027" spans="1:17" customHeight="1" ht="13.2">
      <c r="K1027" s="145"/>
      <c r="L1027" s="154"/>
    </row>
    <row r="1028" spans="1:17" customHeight="1" ht="13.2">
      <c r="K1028" s="161"/>
      <c r="L1028" s="154"/>
    </row>
    <row r="1029" spans="1:17" customHeight="1" ht="13.2">
      <c r="K1029" s="161"/>
      <c r="L1029" s="154"/>
    </row>
    <row r="1030" spans="1:17" customHeight="1" ht="13.2">
      <c r="K1030" s="161"/>
      <c r="L1030" s="154"/>
    </row>
    <row r="1031" spans="1:17" customHeight="1" ht="13.2">
      <c r="K1031" s="145"/>
      <c r="L1031" s="154"/>
    </row>
    <row r="1032" spans="1:17" customHeight="1" ht="13.2">
      <c r="K1032" s="161"/>
      <c r="L1032" s="154"/>
    </row>
    <row r="1033" spans="1:17" customHeight="1" ht="13.2">
      <c r="K1033" s="145"/>
      <c r="L1033" s="154"/>
    </row>
    <row r="1034" spans="1:17" customHeight="1" ht="13.2">
      <c r="K1034" s="145"/>
      <c r="L1034" s="154"/>
    </row>
    <row r="1035" spans="1:17" customHeight="1" ht="13.2">
      <c r="K1035" s="161"/>
      <c r="L1035" s="154"/>
    </row>
    <row r="1036" spans="1:17" customHeight="1" ht="13.2">
      <c r="K1036" s="161"/>
      <c r="L1036" s="154"/>
    </row>
    <row r="1037" spans="1:17" customHeight="1" ht="13.2">
      <c r="K1037" s="161"/>
      <c r="L1037" s="154"/>
    </row>
    <row r="1038" spans="1:17" customHeight="1" ht="13.2">
      <c r="K1038" s="161"/>
      <c r="L1038" s="154"/>
    </row>
    <row r="1039" spans="1:17" customHeight="1" ht="13.2">
      <c r="K1039" s="145"/>
      <c r="L1039" s="154"/>
    </row>
    <row r="1040" spans="1:17" customHeight="1" ht="13.2">
      <c r="K1040" s="161"/>
      <c r="L1040" s="154"/>
    </row>
    <row r="1041" spans="1:17" customHeight="1" ht="13.2">
      <c r="K1041" s="145"/>
      <c r="L1041" s="154"/>
    </row>
    <row r="1042" spans="1:17" customHeight="1" ht="13.2">
      <c r="K1042" s="145"/>
      <c r="L1042" s="154"/>
    </row>
    <row r="1043" spans="1:17" customHeight="1" ht="13.2">
      <c r="K1043" s="161"/>
      <c r="L1043" s="154"/>
    </row>
    <row r="1044" spans="1:17" customHeight="1" ht="13.2">
      <c r="K1044" s="145"/>
      <c r="L1044" s="154"/>
    </row>
    <row r="1045" spans="1:17" customHeight="1" ht="13.2">
      <c r="K1045" s="145"/>
      <c r="L1045" s="154"/>
    </row>
    <row r="1046" spans="1:17" customHeight="1" ht="13.2">
      <c r="K1046" s="161"/>
      <c r="L1046" s="154"/>
    </row>
    <row r="1047" spans="1:17" customHeight="1" ht="13.2">
      <c r="K1047" s="145"/>
      <c r="L1047" s="154"/>
    </row>
    <row r="1048" spans="1:17" customHeight="1" ht="13.2">
      <c r="K1048" s="145"/>
      <c r="L1048" s="154"/>
    </row>
    <row r="1049" spans="1:17" customHeight="1" ht="13.2">
      <c r="K1049" s="161"/>
      <c r="L1049" s="154"/>
    </row>
    <row r="1050" spans="1:17" customHeight="1" ht="13.2">
      <c r="K1050" s="145"/>
      <c r="L1050" s="154"/>
    </row>
    <row r="1051" spans="1:17" customHeight="1" ht="13.2">
      <c r="K1051" s="145"/>
      <c r="L1051" s="154"/>
    </row>
    <row r="1052" spans="1:17" customHeight="1" ht="13.2">
      <c r="K1052" s="145"/>
      <c r="L1052" s="154"/>
    </row>
    <row r="1053" spans="1:17" customHeight="1" ht="13.2">
      <c r="K1053" s="145"/>
      <c r="L1053" s="154"/>
    </row>
    <row r="1054" spans="1:17" customHeight="1" ht="13.2">
      <c r="K1054" s="145"/>
      <c r="L1054" s="154"/>
    </row>
    <row r="1055" spans="1:17" customHeight="1" ht="13.2">
      <c r="K1055" s="145"/>
      <c r="L1055" s="154"/>
    </row>
    <row r="1056" spans="1:17" customHeight="1" ht="13.2">
      <c r="K1056" s="145"/>
      <c r="L1056" s="154"/>
    </row>
    <row r="1057" spans="1:17" customHeight="1" ht="13.2">
      <c r="K1057" s="161"/>
      <c r="L1057" s="154"/>
    </row>
    <row r="1058" spans="1:17" customHeight="1" ht="13.2">
      <c r="K1058" s="161"/>
      <c r="L1058" s="154"/>
    </row>
    <row r="1059" spans="1:17" customHeight="1" ht="13.2">
      <c r="K1059" s="161"/>
      <c r="L1059" s="154"/>
    </row>
    <row r="1060" spans="1:17" customHeight="1" ht="13.2">
      <c r="K1060" s="161"/>
      <c r="L1060" s="154"/>
    </row>
    <row r="1061" spans="1:17" customHeight="1" ht="13.2">
      <c r="K1061" s="161"/>
      <c r="L1061" s="154"/>
    </row>
    <row r="1062" spans="1:17" customHeight="1" ht="13.2">
      <c r="K1062" s="145"/>
      <c r="L1062" s="154"/>
    </row>
    <row r="1063" spans="1:17" customHeight="1" ht="13.2">
      <c r="K1063" s="161"/>
      <c r="L1063" s="154"/>
    </row>
    <row r="1064" spans="1:17" customHeight="1" ht="13.2">
      <c r="K1064" s="145"/>
      <c r="L1064" s="154"/>
    </row>
    <row r="1065" spans="1:17" customHeight="1" ht="13.2">
      <c r="K1065" s="161"/>
      <c r="L1065" s="154"/>
    </row>
    <row r="1066" spans="1:17" customHeight="1" ht="13.2">
      <c r="K1066" s="161"/>
      <c r="L1066" s="154"/>
    </row>
    <row r="1067" spans="1:17" customHeight="1" ht="13.2">
      <c r="K1067" s="161"/>
      <c r="L1067" s="154"/>
    </row>
    <row r="1068" spans="1:17" customHeight="1" ht="13.2">
      <c r="K1068" s="145"/>
      <c r="L1068" s="154"/>
    </row>
    <row r="1069" spans="1:17" customHeight="1" ht="13.2">
      <c r="K1069" s="161"/>
      <c r="L1069" s="154"/>
    </row>
    <row r="1070" spans="1:17" customHeight="1" ht="13.2">
      <c r="K1070" s="145"/>
      <c r="L1070" s="154"/>
    </row>
    <row r="1071" spans="1:17" customHeight="1" ht="13.2">
      <c r="K1071" s="161"/>
      <c r="L1071" s="154"/>
    </row>
    <row r="1072" spans="1:17" customHeight="1" ht="13.2">
      <c r="K1072" s="161"/>
      <c r="L1072" s="154"/>
    </row>
    <row r="1073" spans="1:17" customHeight="1" ht="13.2">
      <c r="K1073" s="145"/>
      <c r="L1073" s="154"/>
    </row>
    <row r="1074" spans="1:17" customHeight="1" ht="13.2">
      <c r="K1074" s="161"/>
      <c r="L1074" s="154"/>
    </row>
    <row r="1075" spans="1:17" customHeight="1" ht="13.2">
      <c r="K1075" s="145"/>
      <c r="L1075" s="154"/>
    </row>
    <row r="1076" spans="1:17" customHeight="1" ht="13.2">
      <c r="K1076" s="161"/>
      <c r="L1076" s="154"/>
    </row>
    <row r="1077" spans="1:17" customHeight="1" ht="13.2">
      <c r="K1077" s="145"/>
      <c r="L1077" s="154"/>
    </row>
    <row r="1078" spans="1:17" customHeight="1" ht="13.2">
      <c r="K1078" s="161"/>
      <c r="L1078" s="154"/>
    </row>
    <row r="1079" spans="1:17" customHeight="1" ht="13.2">
      <c r="K1079" s="145"/>
      <c r="L1079" s="154"/>
    </row>
    <row r="1080" spans="1:17" customHeight="1" ht="13.2">
      <c r="K1080" s="161"/>
      <c r="L1080" s="154"/>
    </row>
    <row r="1081" spans="1:17" customHeight="1" ht="13.2">
      <c r="K1081" s="145"/>
      <c r="L1081" s="154"/>
    </row>
    <row r="1082" spans="1:17" customHeight="1" ht="13.2">
      <c r="K1082" s="145"/>
      <c r="L1082" s="154"/>
    </row>
    <row r="1083" spans="1:17" customHeight="1" ht="13.2">
      <c r="K1083" s="161"/>
      <c r="L1083" s="154"/>
    </row>
    <row r="1084" spans="1:17" customHeight="1" ht="13.2">
      <c r="K1084" s="161"/>
      <c r="L1084" s="154"/>
    </row>
    <row r="1085" spans="1:17" customHeight="1" ht="13.2">
      <c r="K1085" s="145"/>
      <c r="L1085" s="154"/>
    </row>
    <row r="1086" spans="1:17" customHeight="1" ht="13.2">
      <c r="K1086" s="161"/>
      <c r="L1086" s="154"/>
    </row>
    <row r="1087" spans="1:17" customHeight="1" ht="13.2">
      <c r="K1087" s="161"/>
      <c r="L1087" s="154"/>
    </row>
    <row r="1088" spans="1:17" customHeight="1" ht="13.2">
      <c r="K1088" s="161"/>
      <c r="L1088" s="154"/>
    </row>
    <row r="1089" spans="1:17" customHeight="1" ht="13.2">
      <c r="K1089" s="161"/>
      <c r="L1089" s="154"/>
    </row>
    <row r="1090" spans="1:17" customHeight="1" ht="13.2">
      <c r="K1090" s="161"/>
      <c r="L1090" s="154"/>
    </row>
    <row r="1091" spans="1:17" customHeight="1" ht="13.2">
      <c r="K1091" s="161"/>
      <c r="L1091" s="154"/>
    </row>
    <row r="1092" spans="1:17" customHeight="1" ht="13.2">
      <c r="K1092" s="161"/>
      <c r="L1092" s="154"/>
    </row>
    <row r="1093" spans="1:17" customHeight="1" ht="13.2">
      <c r="K1093" s="161"/>
      <c r="L1093" s="154"/>
    </row>
    <row r="1094" spans="1:17" customHeight="1" ht="13.2">
      <c r="K1094" s="161"/>
      <c r="L1094" s="154"/>
    </row>
    <row r="1095" spans="1:17" customHeight="1" ht="13.2">
      <c r="K1095" s="161"/>
      <c r="L1095" s="154"/>
    </row>
    <row r="1096" spans="1:17" customHeight="1" ht="13.2">
      <c r="K1096" s="161"/>
      <c r="L1096" s="154"/>
    </row>
    <row r="1097" spans="1:17" customHeight="1" ht="13.2">
      <c r="K1097" s="161"/>
      <c r="L1097" s="154"/>
    </row>
    <row r="1098" spans="1:17" customHeight="1" ht="13.2">
      <c r="K1098" s="161"/>
      <c r="L1098" s="154"/>
    </row>
    <row r="1099" spans="1:17" customHeight="1" ht="13.2">
      <c r="K1099" s="161"/>
      <c r="L1099" s="154"/>
    </row>
    <row r="1100" spans="1:17" customHeight="1" ht="13.2">
      <c r="K1100" s="161"/>
      <c r="L1100" s="154"/>
    </row>
    <row r="1101" spans="1:17" customHeight="1" ht="13.2">
      <c r="K1101" s="161"/>
      <c r="L1101" s="154"/>
    </row>
    <row r="1102" spans="1:17" customHeight="1" ht="13.2">
      <c r="K1102" s="161"/>
      <c r="L1102" s="154"/>
    </row>
    <row r="1103" spans="1:17" customHeight="1" ht="13.2">
      <c r="K1103" s="161"/>
      <c r="L1103" s="154"/>
    </row>
    <row r="1104" spans="1:17" customHeight="1" ht="13.2">
      <c r="K1104" s="161"/>
      <c r="L1104" s="154"/>
    </row>
    <row r="1105" spans="1:17" customHeight="1" ht="13.2">
      <c r="K1105" s="161"/>
      <c r="L1105" s="154"/>
    </row>
    <row r="1106" spans="1:17" customHeight="1" ht="13.2">
      <c r="K1106" s="161"/>
      <c r="L1106" s="154"/>
    </row>
    <row r="1107" spans="1:17" customHeight="1" ht="13.2">
      <c r="K1107" s="161"/>
      <c r="L1107" s="154"/>
    </row>
    <row r="1108" spans="1:17" customHeight="1" ht="13.2">
      <c r="K1108" s="161"/>
      <c r="L1108" s="154"/>
    </row>
    <row r="1109" spans="1:17" customHeight="1" ht="13.2">
      <c r="K1109" s="161"/>
      <c r="L1109" s="154"/>
    </row>
    <row r="1110" spans="1:17" customHeight="1" ht="13.2">
      <c r="K1110" s="161"/>
      <c r="L1110" s="154"/>
    </row>
    <row r="1111" spans="1:17" customHeight="1" ht="13.2">
      <c r="K1111" s="161"/>
      <c r="L1111" s="154"/>
    </row>
    <row r="1112" spans="1:17" customHeight="1" ht="13.2">
      <c r="K1112" s="161"/>
      <c r="L1112" s="154"/>
    </row>
    <row r="1113" spans="1:17" customHeight="1" ht="13.2">
      <c r="K1113" s="161"/>
      <c r="L1113" s="154"/>
    </row>
    <row r="1114" spans="1:17" customHeight="1" ht="13.2">
      <c r="K1114" s="161"/>
      <c r="L1114" s="154"/>
    </row>
    <row r="1115" spans="1:17" customHeight="1" ht="13.2">
      <c r="K1115" s="161"/>
      <c r="L1115" s="154"/>
    </row>
    <row r="1116" spans="1:17" customHeight="1" ht="13.2">
      <c r="K1116" s="161"/>
      <c r="L1116" s="154"/>
    </row>
    <row r="1117" spans="1:17" customHeight="1" ht="13.2">
      <c r="K1117" s="161"/>
      <c r="L1117" s="154"/>
    </row>
    <row r="1118" spans="1:17" customHeight="1" ht="13.2">
      <c r="K1118" s="145"/>
      <c r="L1118" s="154"/>
    </row>
    <row r="1119" spans="1:17" customHeight="1" ht="13.2">
      <c r="K1119" s="161"/>
      <c r="L1119" s="154"/>
    </row>
    <row r="1120" spans="1:17" customHeight="1" ht="13.2">
      <c r="K1120" s="161"/>
      <c r="L1120" s="154"/>
    </row>
    <row r="1121" spans="1:17" customHeight="1" ht="13.2">
      <c r="K1121" s="161"/>
      <c r="L1121" s="154"/>
    </row>
    <row r="1122" spans="1:17" customHeight="1" ht="13.2">
      <c r="K1122" s="145"/>
      <c r="L1122" s="154"/>
    </row>
    <row r="1123" spans="1:17" customHeight="1" ht="13.2">
      <c r="K1123" s="161"/>
      <c r="L1123" s="154"/>
    </row>
    <row r="1124" spans="1:17" customHeight="1" ht="13.2">
      <c r="K1124" s="161"/>
      <c r="L1124" s="154"/>
    </row>
    <row r="1125" spans="1:17" customHeight="1" ht="13.2">
      <c r="K1125" s="145"/>
      <c r="L1125" s="154"/>
    </row>
    <row r="1126" spans="1:17" customHeight="1" ht="13.2">
      <c r="K1126" s="161"/>
      <c r="L1126" s="154"/>
    </row>
    <row r="1127" spans="1:17" customHeight="1" ht="13.2">
      <c r="K1127" s="161"/>
      <c r="L1127" s="154"/>
    </row>
    <row r="1128" spans="1:17" customHeight="1" ht="13.2">
      <c r="K1128" s="161"/>
      <c r="L1128" s="154"/>
    </row>
    <row r="1129" spans="1:17" customHeight="1" ht="13.2">
      <c r="K1129" s="161"/>
      <c r="L1129" s="154"/>
    </row>
    <row r="1130" spans="1:17" customHeight="1" ht="13.2">
      <c r="K1130" s="145"/>
      <c r="L1130" s="154"/>
    </row>
    <row r="1131" spans="1:17" customHeight="1" ht="13.2">
      <c r="K1131" s="161"/>
      <c r="L1131" s="154"/>
    </row>
    <row r="1132" spans="1:17" customHeight="1" ht="13.2">
      <c r="K1132" s="161"/>
      <c r="L1132" s="154"/>
    </row>
    <row r="1133" spans="1:17" customHeight="1" ht="13.2">
      <c r="K1133" s="161"/>
      <c r="L1133" s="154"/>
    </row>
    <row r="1134" spans="1:17" customHeight="1" ht="13.2">
      <c r="K1134" s="161"/>
      <c r="L1134" s="154"/>
    </row>
    <row r="1135" spans="1:17" customHeight="1" ht="13.2">
      <c r="K1135" s="161"/>
      <c r="L1135" s="154"/>
    </row>
    <row r="1136" spans="1:17" customHeight="1" ht="13.2">
      <c r="K1136" s="145"/>
      <c r="L1136" s="154"/>
    </row>
    <row r="1137" spans="1:17" customHeight="1" ht="13.2">
      <c r="K1137" s="161"/>
      <c r="L1137" s="154"/>
    </row>
    <row r="1138" spans="1:17" customHeight="1" ht="13.2">
      <c r="K1138" s="145"/>
      <c r="L1138" s="154"/>
    </row>
    <row r="1139" spans="1:17" customHeight="1" ht="13.2">
      <c r="K1139" s="145"/>
      <c r="L1139" s="154"/>
    </row>
    <row r="1140" spans="1:17" customHeight="1" ht="13.2">
      <c r="K1140" s="161"/>
      <c r="L1140" s="154"/>
    </row>
    <row r="1141" spans="1:17" customHeight="1" ht="13.2">
      <c r="K1141" s="145"/>
      <c r="L1141" s="154"/>
    </row>
    <row r="1142" spans="1:17" customHeight="1" ht="13.2">
      <c r="K1142" s="161"/>
      <c r="L1142" s="154"/>
    </row>
    <row r="1143" spans="1:17" customHeight="1" ht="13.2">
      <c r="K1143" s="145"/>
      <c r="L1143" s="154"/>
    </row>
    <row r="1144" spans="1:17" customHeight="1" ht="13.2">
      <c r="K1144" s="145"/>
      <c r="L1144" s="154"/>
    </row>
    <row r="1145" spans="1:17" customHeight="1" ht="13.2">
      <c r="K1145" s="161"/>
      <c r="L1145" s="154"/>
    </row>
    <row r="1146" spans="1:17" customHeight="1" ht="13.2">
      <c r="K1146" s="161"/>
      <c r="L1146" s="154"/>
    </row>
    <row r="1147" spans="1:17" customHeight="1" ht="13.2">
      <c r="K1147" s="161"/>
      <c r="L1147" s="154"/>
    </row>
    <row r="1148" spans="1:17" customHeight="1" ht="13.2">
      <c r="K1148" s="161"/>
      <c r="L1148" s="154"/>
    </row>
    <row r="1149" spans="1:17" customHeight="1" ht="13.2">
      <c r="K1149" s="161"/>
      <c r="L1149" s="154"/>
    </row>
    <row r="1150" spans="1:17" customHeight="1" ht="13.2">
      <c r="K1150" s="161"/>
      <c r="L1150" s="154"/>
    </row>
    <row r="1151" spans="1:17" customHeight="1" ht="13.2">
      <c r="K1151" s="145"/>
      <c r="L1151" s="154"/>
    </row>
    <row r="1152" spans="1:17" customHeight="1" ht="13.2">
      <c r="K1152" s="161"/>
      <c r="L1152" s="154"/>
    </row>
    <row r="1153" spans="1:17" customHeight="1" ht="13.2">
      <c r="K1153" s="145"/>
      <c r="L1153" s="154"/>
    </row>
    <row r="1154" spans="1:17" customHeight="1" ht="13.2">
      <c r="K1154" s="161"/>
      <c r="L1154" s="154"/>
    </row>
    <row r="1155" spans="1:17" customHeight="1" ht="13.2">
      <c r="K1155" s="145"/>
      <c r="L1155" s="154"/>
    </row>
    <row r="1156" spans="1:17" customHeight="1" ht="13.2">
      <c r="K1156" s="161"/>
      <c r="L1156" s="154"/>
    </row>
    <row r="1157" spans="1:17" customHeight="1" ht="13.2">
      <c r="K1157" s="161"/>
      <c r="L1157" s="154"/>
    </row>
    <row r="1158" spans="1:17" customHeight="1" ht="13.2">
      <c r="K1158" s="145"/>
      <c r="L1158" s="154"/>
    </row>
    <row r="1159" spans="1:17" customHeight="1" ht="13.2">
      <c r="K1159" s="161"/>
      <c r="L1159" s="154"/>
    </row>
    <row r="1160" spans="1:17" customHeight="1" ht="13.2">
      <c r="K1160" s="161"/>
      <c r="L1160" s="154"/>
    </row>
    <row r="1161" spans="1:17" customHeight="1" ht="13.2">
      <c r="K1161" s="161"/>
      <c r="L1161" s="154"/>
    </row>
    <row r="1162" spans="1:17" customHeight="1" ht="13.2">
      <c r="K1162" s="161"/>
      <c r="L1162" s="154"/>
    </row>
    <row r="1163" spans="1:17" customHeight="1" ht="13.2">
      <c r="K1163" s="145"/>
      <c r="L1163" s="154"/>
    </row>
    <row r="1164" spans="1:17" customHeight="1" ht="13.2">
      <c r="K1164" s="161"/>
      <c r="L1164" s="154"/>
    </row>
    <row r="1165" spans="1:17" customHeight="1" ht="13.2">
      <c r="K1165" s="161"/>
      <c r="L1165" s="154"/>
    </row>
    <row r="1166" spans="1:17" customHeight="1" ht="13.2">
      <c r="K1166" s="145"/>
      <c r="L1166" s="154"/>
    </row>
    <row r="1167" spans="1:17" customHeight="1" ht="13.2">
      <c r="K1167" s="161"/>
      <c r="L1167" s="154"/>
    </row>
    <row r="1168" spans="1:17" customHeight="1" ht="13.2">
      <c r="K1168" s="145"/>
      <c r="L1168" s="154"/>
    </row>
    <row r="1169" spans="1:17" customHeight="1" ht="13.2">
      <c r="K1169" s="161"/>
      <c r="L1169" s="154"/>
    </row>
    <row r="1170" spans="1:17" customHeight="1" ht="13.2">
      <c r="K1170" s="145"/>
      <c r="L1170" s="154"/>
    </row>
    <row r="1171" spans="1:17" customHeight="1" ht="13.2">
      <c r="K1171" s="161"/>
      <c r="L1171" s="154"/>
    </row>
    <row r="1172" spans="1:17" customHeight="1" ht="13.2">
      <c r="K1172" s="145"/>
      <c r="L1172" s="154"/>
    </row>
    <row r="1173" spans="1:17" customHeight="1" ht="13.2">
      <c r="K1173" s="161"/>
      <c r="L1173" s="154"/>
    </row>
    <row r="1174" spans="1:17" customHeight="1" ht="13.2">
      <c r="K1174" s="145"/>
      <c r="L1174" s="154"/>
    </row>
    <row r="1175" spans="1:17" customHeight="1" ht="13.2">
      <c r="K1175" s="161"/>
      <c r="L1175" s="154"/>
    </row>
    <row r="1176" spans="1:17" customHeight="1" ht="13.2">
      <c r="K1176" s="161"/>
      <c r="L1176" s="154"/>
    </row>
    <row r="1177" spans="1:17" customHeight="1" ht="13.2">
      <c r="K1177" s="145"/>
      <c r="L1177" s="154"/>
    </row>
    <row r="1178" spans="1:17" customHeight="1" ht="13.2">
      <c r="K1178" s="161"/>
      <c r="L1178" s="154"/>
    </row>
    <row r="1179" spans="1:17" customHeight="1" ht="13.2">
      <c r="K1179" s="161"/>
      <c r="L1179" s="154"/>
    </row>
    <row r="1180" spans="1:17" customHeight="1" ht="13.2">
      <c r="K1180" s="161"/>
      <c r="L1180" s="154"/>
    </row>
    <row r="1181" spans="1:17" customHeight="1" ht="13.2">
      <c r="K1181" s="161"/>
      <c r="L1181" s="154"/>
    </row>
    <row r="1182" spans="1:17" customHeight="1" ht="13.2">
      <c r="K1182" s="145"/>
      <c r="L1182" s="154"/>
    </row>
    <row r="1183" spans="1:17" customHeight="1" ht="13.2">
      <c r="K1183" s="161"/>
      <c r="L1183" s="154"/>
    </row>
    <row r="1184" spans="1:17" customHeight="1" ht="13.2">
      <c r="K1184" s="145"/>
      <c r="L1184" s="154"/>
    </row>
    <row r="1185" spans="1:17" customHeight="1" ht="13.2">
      <c r="K1185" s="161"/>
      <c r="L1185" s="154"/>
    </row>
    <row r="1186" spans="1:17" customHeight="1" ht="13.2">
      <c r="K1186" s="145"/>
      <c r="L1186" s="154"/>
    </row>
    <row r="1187" spans="1:17" customHeight="1" ht="13.2">
      <c r="K1187" s="161"/>
      <c r="L1187" s="154"/>
    </row>
    <row r="1188" spans="1:17" customHeight="1" ht="13.2">
      <c r="K1188" s="161"/>
      <c r="L1188" s="154"/>
    </row>
    <row r="1189" spans="1:17" customHeight="1" ht="13.2">
      <c r="K1189" s="145"/>
      <c r="L1189" s="154"/>
    </row>
    <row r="1190" spans="1:17" customHeight="1" ht="13.2">
      <c r="K1190" s="161"/>
      <c r="L1190" s="154"/>
    </row>
    <row r="1191" spans="1:17" customHeight="1" ht="13.2">
      <c r="K1191" s="161"/>
    </row>
    <row r="1192" spans="1:17" customHeight="1" ht="13.2">
      <c r="K1192" s="161"/>
    </row>
    <row r="1193" spans="1:17" customHeight="1" ht="13.2">
      <c r="K1193" s="145"/>
    </row>
    <row r="1194" spans="1:17" customHeight="1" ht="13.2">
      <c r="K1194" s="161"/>
    </row>
    <row r="1195" spans="1:17" customHeight="1" ht="13.2">
      <c r="K1195" s="145"/>
    </row>
    <row r="1196" spans="1:17" customHeight="1" ht="13.2">
      <c r="K1196" s="161"/>
    </row>
    <row r="1197" spans="1:17" customHeight="1" ht="13.2">
      <c r="K1197" s="161"/>
    </row>
    <row r="1198" spans="1:17" customHeight="1" ht="13.2">
      <c r="K1198" s="161"/>
    </row>
    <row r="1199" spans="1:17" customHeight="1" ht="13.2">
      <c r="K1199" s="145"/>
    </row>
    <row r="1200" spans="1:17" customHeight="1" ht="13.2">
      <c r="K1200" s="145"/>
    </row>
    <row r="1201" spans="1:17" customHeight="1" ht="13.2">
      <c r="K1201" s="145"/>
    </row>
    <row r="1202" spans="1:17" customHeight="1" ht="13.2">
      <c r="K1202" s="161"/>
    </row>
    <row r="1203" spans="1:17" customHeight="1" ht="13.2">
      <c r="K1203" s="145"/>
    </row>
    <row r="1204" spans="1:17" customHeight="1" ht="13.2">
      <c r="K1204" s="145"/>
    </row>
    <row r="1205" spans="1:17" customHeight="1" ht="13.2">
      <c r="K1205" s="145"/>
    </row>
    <row r="1206" spans="1:17" customHeight="1" ht="13.2">
      <c r="K1206" s="161"/>
    </row>
    <row r="1207" spans="1:17" customHeight="1" ht="13.2">
      <c r="K1207" s="161"/>
    </row>
    <row r="1208" spans="1:17" customHeight="1" ht="13.2">
      <c r="K1208" s="145"/>
    </row>
    <row r="1209" spans="1:17" customHeight="1" ht="13.2">
      <c r="K1209" s="161"/>
    </row>
    <row r="1210" spans="1:17" customHeight="1" ht="13.2">
      <c r="K1210" s="145"/>
    </row>
    <row r="1211" spans="1:17" customHeight="1" ht="13.2">
      <c r="K1211" s="145"/>
    </row>
    <row r="1212" spans="1:17" customHeight="1" ht="13.2">
      <c r="K1212" s="145"/>
    </row>
    <row r="1213" spans="1:17" customHeight="1" ht="13.2">
      <c r="K1213" s="145"/>
    </row>
    <row r="1214" spans="1:17" customHeight="1" ht="13.2">
      <c r="K1214" s="145"/>
    </row>
    <row r="1215" spans="1:17" customHeight="1" ht="13.2">
      <c r="K1215" s="145"/>
    </row>
    <row r="1216" spans="1:17" customHeight="1" ht="13.2">
      <c r="K1216" s="145"/>
    </row>
    <row r="1217" spans="1:17" customHeight="1" ht="13.2">
      <c r="K1217" s="145"/>
    </row>
    <row r="1218" spans="1:17" customHeight="1" ht="13.2">
      <c r="K1218" s="145"/>
    </row>
    <row r="1219" spans="1:17" customHeight="1" ht="13.2">
      <c r="K1219" s="145"/>
    </row>
    <row r="1220" spans="1:17" customHeight="1" ht="13.2">
      <c r="K1220" s="145"/>
    </row>
    <row r="1221" spans="1:17" customHeight="1" ht="13.2">
      <c r="K1221" s="145"/>
    </row>
    <row r="1222" spans="1:17" customHeight="1" ht="13.2">
      <c r="K1222" s="145"/>
    </row>
    <row r="1223" spans="1:17" customHeight="1" ht="13.2">
      <c r="K1223" s="145"/>
    </row>
    <row r="1224" spans="1:17" customHeight="1" ht="13.2">
      <c r="K1224" s="145"/>
    </row>
    <row r="1225" spans="1:17" customHeight="1" ht="13.2">
      <c r="K1225" s="145"/>
    </row>
    <row r="1226" spans="1:17" customHeight="1" ht="13.2">
      <c r="K1226" s="145"/>
    </row>
    <row r="1227" spans="1:17" customHeight="1" ht="13.2">
      <c r="K1227" s="145"/>
    </row>
    <row r="1228" spans="1:17" customHeight="1" ht="13.2">
      <c r="K1228" s="145"/>
    </row>
    <row r="1229" spans="1:17" customHeight="1" ht="13.2">
      <c r="K1229" s="145"/>
    </row>
    <row r="1230" spans="1:17" customHeight="1" ht="13.2">
      <c r="K1230" s="145"/>
    </row>
    <row r="1231" spans="1:17" customHeight="1" ht="13.2">
      <c r="K1231" s="145"/>
    </row>
    <row r="1232" spans="1:17" customHeight="1" ht="13.2">
      <c r="K1232" s="145"/>
    </row>
    <row r="1233" spans="1:17" customHeight="1" ht="13.2">
      <c r="K1233" s="145"/>
    </row>
    <row r="1234" spans="1:17" customHeight="1" ht="13.2">
      <c r="K1234" s="145"/>
    </row>
    <row r="1235" spans="1:17" customHeight="1" ht="13.2">
      <c r="K1235" s="145"/>
    </row>
    <row r="1236" spans="1:17" customHeight="1" ht="13.2">
      <c r="K1236" s="145"/>
    </row>
    <row r="1237" spans="1:17" customHeight="1" ht="13.2">
      <c r="K1237" s="145"/>
    </row>
    <row r="1238" spans="1:17" customHeight="1" ht="13.2">
      <c r="K1238" s="145"/>
    </row>
    <row r="1239" spans="1:17" customHeight="1" ht="13.2">
      <c r="K1239" s="145"/>
    </row>
    <row r="1240" spans="1:17" customHeight="1" ht="13.2">
      <c r="K1240" s="145"/>
    </row>
    <row r="1241" spans="1:17" customHeight="1" ht="13.2">
      <c r="K1241" s="145"/>
    </row>
    <row r="1242" spans="1:17" customHeight="1" ht="13.2">
      <c r="K1242" s="145"/>
    </row>
    <row r="1243" spans="1:17" customHeight="1" ht="13.2">
      <c r="K1243" s="145"/>
    </row>
    <row r="1244" spans="1:17" customHeight="1" ht="13.2">
      <c r="K1244" s="145"/>
    </row>
    <row r="1245" spans="1:17" customHeight="1" ht="13.2">
      <c r="K1245" s="145"/>
    </row>
    <row r="1246" spans="1:17" customHeight="1" ht="13.2">
      <c r="K1246" s="145"/>
    </row>
    <row r="1247" spans="1:17" customHeight="1" ht="13.2">
      <c r="K1247" s="145"/>
    </row>
    <row r="1248" spans="1:17" customHeight="1" ht="13.2">
      <c r="K1248" s="145"/>
    </row>
    <row r="1249" spans="1:17" customHeight="1" ht="13.2">
      <c r="K1249" s="145"/>
    </row>
    <row r="1250" spans="1:17" customHeight="1" ht="13.2">
      <c r="K1250" s="145"/>
    </row>
    <row r="1251" spans="1:17" customHeight="1" ht="13.2">
      <c r="K1251" s="145"/>
    </row>
    <row r="1252" spans="1:17" customHeight="1" ht="13.2">
      <c r="K1252" s="145"/>
    </row>
    <row r="1253" spans="1:17" customHeight="1" ht="13.2">
      <c r="K1253" s="145"/>
    </row>
    <row r="1254" spans="1:17" customHeight="1" ht="13.2">
      <c r="K1254" s="145"/>
    </row>
    <row r="1255" spans="1:17" customHeight="1" ht="13.2">
      <c r="K1255" s="145"/>
    </row>
    <row r="1256" spans="1:17" customHeight="1" ht="13.2">
      <c r="K1256" s="145"/>
    </row>
    <row r="1257" spans="1:17" customHeight="1" ht="13.2">
      <c r="K1257" s="145"/>
    </row>
    <row r="1258" spans="1:17" customHeight="1" ht="13.2">
      <c r="K1258" s="145"/>
    </row>
    <row r="1259" spans="1:17" customHeight="1" ht="13.2">
      <c r="K1259" s="145"/>
    </row>
    <row r="1260" spans="1:17" customHeight="1" ht="13.2">
      <c r="K1260" s="145"/>
    </row>
    <row r="1261" spans="1:17" customHeight="1" ht="13.2">
      <c r="K1261" s="145"/>
    </row>
    <row r="1262" spans="1:17" customHeight="1" ht="13.2">
      <c r="K1262" s="145"/>
    </row>
    <row r="1263" spans="1:17" customHeight="1" ht="13.2">
      <c r="K1263" s="145"/>
    </row>
    <row r="1264" spans="1:17" customHeight="1" ht="13.2">
      <c r="K1264" s="145"/>
    </row>
    <row r="1265" spans="1:17" customHeight="1" ht="13.2">
      <c r="K1265" s="145"/>
    </row>
    <row r="1266" spans="1:17" customHeight="1" ht="13.2">
      <c r="K1266" s="145"/>
    </row>
    <row r="1267" spans="1:17" customHeight="1" ht="13.2">
      <c r="K1267" s="145"/>
    </row>
    <row r="1268" spans="1:17" customHeight="1" ht="13.2">
      <c r="K1268" s="145"/>
    </row>
    <row r="1269" spans="1:17" customHeight="1" ht="13.2">
      <c r="K1269" s="145"/>
    </row>
    <row r="1270" spans="1:17" customHeight="1" ht="13.2">
      <c r="K1270" s="145"/>
    </row>
    <row r="1271" spans="1:17" customHeight="1" ht="13.2">
      <c r="K1271" s="145"/>
    </row>
    <row r="1272" spans="1:17" customHeight="1" ht="13.2">
      <c r="K1272" s="145"/>
    </row>
    <row r="1273" spans="1:17" customHeight="1" ht="13.2">
      <c r="K1273" s="145"/>
    </row>
    <row r="1274" spans="1:17" customHeight="1" ht="13.2">
      <c r="K1274" s="145"/>
    </row>
    <row r="1275" spans="1:17" customHeight="1" ht="13.2">
      <c r="K1275" s="145"/>
    </row>
    <row r="1276" spans="1:17" customHeight="1" ht="13.2">
      <c r="K1276" s="145"/>
    </row>
    <row r="1277" spans="1:17" customHeight="1" ht="13.2">
      <c r="K1277" s="145"/>
    </row>
    <row r="1278" spans="1:17" customHeight="1" ht="13.2">
      <c r="K1278" s="145"/>
    </row>
    <row r="1279" spans="1:17" customHeight="1" ht="13.2">
      <c r="K1279" s="145"/>
    </row>
    <row r="1280" spans="1:17" customHeight="1" ht="13.2">
      <c r="K1280" s="145"/>
    </row>
    <row r="1281" spans="1:17" customHeight="1" ht="13.2">
      <c r="K1281" s="145"/>
    </row>
    <row r="1282" spans="1:17" customHeight="1" ht="13.2">
      <c r="K1282" s="145"/>
    </row>
    <row r="1283" spans="1:17" customHeight="1" ht="13.2">
      <c r="K1283" s="145"/>
    </row>
    <row r="1284" spans="1:17" customHeight="1" ht="13.2">
      <c r="K1284" s="145"/>
    </row>
    <row r="1285" spans="1:17" customHeight="1" ht="13.2">
      <c r="K1285" s="145"/>
    </row>
    <row r="1286" spans="1:17" customHeight="1" ht="13.2">
      <c r="K1286" s="145"/>
    </row>
    <row r="1287" spans="1:17" customHeight="1" ht="13.2">
      <c r="K1287" s="145"/>
    </row>
    <row r="1288" spans="1:17" customHeight="1" ht="13.2">
      <c r="K1288" s="145"/>
    </row>
    <row r="1289" spans="1:17" customHeight="1" ht="13.2">
      <c r="K1289" s="145"/>
    </row>
    <row r="1290" spans="1:17" customHeight="1" ht="13.2">
      <c r="K1290" s="145"/>
    </row>
    <row r="1291" spans="1:17" customHeight="1" ht="13.2">
      <c r="K1291" s="145"/>
    </row>
    <row r="1292" spans="1:17" customHeight="1" ht="13.2">
      <c r="K1292" s="145"/>
    </row>
    <row r="1293" spans="1:17" customHeight="1" ht="13.2">
      <c r="K1293" s="145"/>
    </row>
    <row r="1294" spans="1:17" customHeight="1" ht="13.2">
      <c r="K1294" s="145"/>
    </row>
    <row r="1295" spans="1:17" customHeight="1" ht="13.2">
      <c r="K1295" s="145"/>
    </row>
    <row r="1296" spans="1:17" customHeight="1" ht="13.2">
      <c r="K1296" s="145"/>
    </row>
    <row r="1297" spans="1:17" customHeight="1" ht="13.2">
      <c r="K1297" s="145"/>
    </row>
    <row r="1298" spans="1:17" customHeight="1" ht="13.2">
      <c r="K1298" s="145"/>
    </row>
    <row r="1299" spans="1:17" customHeight="1" ht="13.2">
      <c r="K1299" s="145"/>
    </row>
    <row r="1300" spans="1:17" customHeight="1" ht="13.2">
      <c r="K1300" s="145"/>
    </row>
    <row r="1301" spans="1:17" customHeight="1" ht="13.2">
      <c r="K1301" s="145"/>
    </row>
    <row r="1302" spans="1:17" customHeight="1" ht="13.2">
      <c r="K1302" s="145"/>
    </row>
    <row r="1303" spans="1:17" customHeight="1" ht="13.2">
      <c r="K1303" s="145"/>
    </row>
    <row r="1304" spans="1:17" customHeight="1" ht="13.2">
      <c r="K1304" s="145"/>
    </row>
    <row r="1305" spans="1:17" customHeight="1" ht="13.2">
      <c r="K1305" s="145"/>
    </row>
    <row r="1306" spans="1:17" customHeight="1" ht="13.2">
      <c r="K1306" s="145"/>
    </row>
    <row r="1307" spans="1:17" customHeight="1" ht="13.2">
      <c r="K1307" s="145"/>
    </row>
    <row r="1308" spans="1:17" customHeight="1" ht="13.2">
      <c r="K1308" s="145"/>
    </row>
    <row r="1309" spans="1:17" customHeight="1" ht="13.2">
      <c r="K1309" s="145"/>
    </row>
    <row r="1310" spans="1:17" customHeight="1" ht="13.2">
      <c r="K1310" s="145"/>
    </row>
    <row r="1311" spans="1:17" customHeight="1" ht="13.2">
      <c r="K1311" s="145"/>
    </row>
    <row r="1312" spans="1:17" customHeight="1" ht="13.2">
      <c r="K1312" s="145"/>
    </row>
    <row r="1313" spans="1:17" customHeight="1" ht="13.2">
      <c r="K1313" s="145"/>
    </row>
    <row r="1314" spans="1:17" customHeight="1" ht="13.2">
      <c r="K1314" s="145"/>
    </row>
    <row r="1315" spans="1:17" customHeight="1" ht="13.2">
      <c r="K1315" s="145"/>
    </row>
    <row r="1316" spans="1:17" customHeight="1" ht="13.2">
      <c r="K1316" s="145"/>
    </row>
    <row r="1317" spans="1:17" customHeight="1" ht="13.2">
      <c r="K1317" s="145"/>
    </row>
    <row r="1318" spans="1:17" customHeight="1" ht="13.2">
      <c r="K1318" s="145"/>
    </row>
    <row r="1319" spans="1:17" customHeight="1" ht="13.2">
      <c r="K1319" s="145"/>
    </row>
    <row r="1320" spans="1:17" customHeight="1" ht="13.2">
      <c r="K1320" s="145"/>
    </row>
    <row r="1321" spans="1:17" customHeight="1" ht="13.2">
      <c r="K1321" s="145"/>
    </row>
    <row r="1322" spans="1:17" customHeight="1" ht="13.2">
      <c r="K1322" s="145"/>
    </row>
    <row r="1323" spans="1:17" customHeight="1" ht="13.2">
      <c r="K1323" s="145"/>
    </row>
    <row r="1324" spans="1:17" customHeight="1" ht="13.2">
      <c r="K1324" s="145"/>
    </row>
    <row r="1325" spans="1:17" customHeight="1" ht="13.2">
      <c r="K1325" s="145"/>
    </row>
    <row r="1326" spans="1:17" customHeight="1" ht="13.2">
      <c r="K1326" s="145"/>
    </row>
    <row r="1327" spans="1:17" customHeight="1" ht="13.2">
      <c r="K1327" s="145"/>
    </row>
    <row r="1328" spans="1:17" customHeight="1" ht="13.2">
      <c r="K1328" s="145"/>
    </row>
    <row r="1329" spans="1:17" customHeight="1" ht="13.2">
      <c r="K1329" s="145"/>
    </row>
    <row r="1330" spans="1:17" customHeight="1" ht="13.2">
      <c r="K1330" s="145"/>
    </row>
    <row r="1331" spans="1:17" customHeight="1" ht="13.2">
      <c r="K1331" s="145"/>
    </row>
    <row r="1332" spans="1:17" customHeight="1" ht="13.2">
      <c r="K1332" s="145"/>
    </row>
    <row r="1333" spans="1:17" customHeight="1" ht="13.2">
      <c r="K1333" s="145"/>
    </row>
    <row r="1334" spans="1:17" customHeight="1" ht="13.2">
      <c r="K1334" s="145"/>
    </row>
    <row r="1335" spans="1:17" customHeight="1" ht="13.2">
      <c r="K1335" s="145"/>
    </row>
    <row r="1336" spans="1:17" customHeight="1" ht="13.2">
      <c r="K1336" s="145"/>
    </row>
    <row r="1337" spans="1:17" customHeight="1" ht="13.2">
      <c r="K1337" s="145"/>
    </row>
    <row r="1338" spans="1:17" customHeight="1" ht="13.2">
      <c r="K1338" s="145"/>
    </row>
    <row r="1339" spans="1:17" customHeight="1" ht="13.2">
      <c r="K1339" s="145"/>
    </row>
    <row r="1340" spans="1:17" customHeight="1" ht="13.2">
      <c r="K1340" s="145"/>
    </row>
    <row r="1341" spans="1:17" customHeight="1" ht="13.2">
      <c r="K1341" s="145"/>
    </row>
    <row r="1342" spans="1:17" customHeight="1" ht="13.2">
      <c r="K1342" s="145"/>
    </row>
    <row r="1343" spans="1:17" customHeight="1" ht="13.2">
      <c r="K1343" s="145"/>
    </row>
    <row r="1344" spans="1:17" customHeight="1" ht="13.2">
      <c r="K1344" s="145"/>
    </row>
    <row r="1345" spans="1:17" customHeight="1" ht="13.2">
      <c r="K1345" s="145"/>
    </row>
    <row r="1346" spans="1:17" customHeight="1" ht="13.2">
      <c r="K1346" s="145"/>
    </row>
    <row r="1347" spans="1:17" customHeight="1" ht="13.2">
      <c r="K1347" s="145"/>
    </row>
    <row r="1348" spans="1:17" customHeight="1" ht="13.2">
      <c r="K1348" s="145"/>
    </row>
    <row r="1349" spans="1:17" customHeight="1" ht="13.2">
      <c r="K1349" s="145"/>
    </row>
    <row r="1350" spans="1:17" customHeight="1" ht="13.2">
      <c r="K1350" s="145"/>
    </row>
    <row r="1351" spans="1:17" customHeight="1" ht="13.2">
      <c r="K1351" s="145"/>
    </row>
    <row r="1352" spans="1:17" customHeight="1" ht="13.2">
      <c r="K1352" s="145"/>
    </row>
    <row r="1353" spans="1:17" customHeight="1" ht="13.2">
      <c r="K1353" s="145"/>
    </row>
    <row r="1354" spans="1:17" customHeight="1" ht="13.2">
      <c r="K1354" s="145"/>
    </row>
    <row r="1355" spans="1:17" customHeight="1" ht="13.2">
      <c r="K1355" s="145"/>
    </row>
    <row r="1356" spans="1:17" customHeight="1" ht="13.2">
      <c r="K1356" s="145"/>
    </row>
    <row r="1357" spans="1:17" customHeight="1" ht="13.2">
      <c r="K1357" s="145"/>
    </row>
    <row r="1358" spans="1:17" customHeight="1" ht="13.2">
      <c r="K1358" s="145"/>
    </row>
    <row r="1359" spans="1:17" customHeight="1" ht="13.2">
      <c r="K1359" s="145"/>
    </row>
    <row r="1360" spans="1:17" customHeight="1" ht="13.2">
      <c r="K1360" s="145"/>
    </row>
    <row r="1361" spans="1:17" customHeight="1" ht="13.2">
      <c r="K1361" s="145"/>
    </row>
    <row r="1362" spans="1:17" customHeight="1" ht="13.2">
      <c r="K1362" s="145"/>
    </row>
    <row r="1363" spans="1:17" customHeight="1" ht="13.2">
      <c r="K1363" s="145"/>
    </row>
    <row r="1364" spans="1:17" customHeight="1" ht="13.2">
      <c r="K1364" s="145"/>
    </row>
    <row r="1365" spans="1:17" customHeight="1" ht="13.2">
      <c r="K1365" s="145"/>
    </row>
    <row r="1366" spans="1:17" customHeight="1" ht="13.2">
      <c r="K1366" s="145"/>
    </row>
    <row r="1367" spans="1:17" customHeight="1" ht="13.2">
      <c r="K1367" s="145"/>
    </row>
    <row r="1368" spans="1:17" customHeight="1" ht="13.2">
      <c r="K1368" s="145"/>
    </row>
    <row r="1369" spans="1:17" customHeight="1" ht="13.2">
      <c r="K1369" s="145"/>
    </row>
    <row r="1370" spans="1:17" customHeight="1" ht="13.2">
      <c r="K1370" s="145"/>
    </row>
    <row r="1371" spans="1:17" customHeight="1" ht="13.2">
      <c r="K1371" s="145"/>
    </row>
    <row r="1372" spans="1:17" customHeight="1" ht="13.2">
      <c r="K1372" s="145"/>
    </row>
    <row r="1373" spans="1:17" customHeight="1" ht="13.2">
      <c r="K1373" s="145"/>
    </row>
    <row r="1374" spans="1:17" customHeight="1" ht="13.2">
      <c r="K1374" s="145"/>
    </row>
    <row r="1375" spans="1:17" customHeight="1" ht="13.2">
      <c r="K1375" s="145"/>
    </row>
    <row r="1376" spans="1:17" customHeight="1" ht="13.2">
      <c r="K1376" s="145"/>
    </row>
    <row r="1377" spans="1:17" customHeight="1" ht="13.2">
      <c r="K1377" s="145"/>
    </row>
    <row r="1378" spans="1:17" customHeight="1" ht="13.2">
      <c r="K1378" s="145"/>
    </row>
    <row r="1379" spans="1:17" customHeight="1" ht="13.2">
      <c r="K1379" s="145"/>
    </row>
    <row r="1380" spans="1:17" customHeight="1" ht="13.2">
      <c r="K1380" s="145"/>
    </row>
    <row r="1381" spans="1:17" customHeight="1" ht="13.2">
      <c r="K1381" s="145"/>
    </row>
    <row r="1382" spans="1:17" customHeight="1" ht="13.2">
      <c r="K1382" s="145"/>
    </row>
    <row r="1383" spans="1:17" customHeight="1" ht="13.2">
      <c r="K1383" s="145"/>
    </row>
    <row r="1384" spans="1:17" customHeight="1" ht="13.2">
      <c r="K1384" s="145"/>
    </row>
    <row r="1385" spans="1:17" customHeight="1" ht="13.2">
      <c r="K1385" s="145"/>
    </row>
  </sheetData>
  <printOptions gridLines="false" gridLinesSet="true"/>
  <pageMargins left="0.7875" right="0.35972222222222" top="0.98402777777778" bottom="1.0513888888889" header="0.51180555555555" footer="0.29027777777778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R1491"/>
  <sheetViews>
    <sheetView tabSelected="0" workbookViewId="0" showGridLines="true" showRowColHeaders="1" topLeftCell="B1">
      <selection activeCell="B818" sqref="B818"/>
    </sheetView>
  </sheetViews>
  <sheetFormatPr defaultRowHeight="14.4" defaultColWidth="11.4609375" outlineLevelRow="0" outlineLevelCol="0"/>
  <cols>
    <col min="1" max="1" width="11.44" hidden="true" customWidth="true" style="0"/>
    <col min="2" max="2" width="13.66" customWidth="true" style="0"/>
    <col min="3" max="3" width="34.89" customWidth="true" style="0"/>
    <col min="4" max="4" width="10" customWidth="true" style="0"/>
    <col min="5" max="5" width="2" customWidth="true" style="0"/>
    <col min="6" max="6" width="12.89" customWidth="true" style="135"/>
    <col min="7" max="7" width="12" customWidth="true" style="0"/>
    <col min="8" max="8" width="1.89" customWidth="true" style="0"/>
    <col min="9" max="9" width="12.33" customWidth="true" style="0"/>
    <col min="10" max="10" width="13.89" customWidth="true" style="0"/>
    <col min="11" max="11" width="2.11" customWidth="true" style="0"/>
    <col min="12" max="12" width="12" customWidth="true" style="99"/>
    <col min="13" max="13" width="12" customWidth="true" style="100"/>
    <col min="14" max="14" width="12" customWidth="true" style="100"/>
    <col min="15" max="15" width="13.33" customWidth="true" style="100"/>
    <col min="17" max="17" width="14" customWidth="true" style="0"/>
  </cols>
  <sheetData>
    <row r="1" spans="1:18" customHeight="1" ht="13.8">
      <c r="B1" s="101" t="s">
        <v>285</v>
      </c>
      <c r="C1" s="102"/>
    </row>
    <row r="2" spans="1:18" customHeight="1" ht="13.2">
      <c r="B2" s="103" t="str">
        <f>+'POS 1'!A2</f>
        <v>IMPORT EXPORT MARLINA S.L.</v>
      </c>
      <c r="C2" s="103"/>
      <c r="D2" s="103"/>
      <c r="E2" s="103"/>
      <c r="F2" s="103"/>
      <c r="M2" s="104" t="s">
        <v>286</v>
      </c>
      <c r="N2" s="105" t="s">
        <v>287</v>
      </c>
      <c r="O2" s="106">
        <f>+'ENTRADA DE DATOS'!G12</f>
        <v>147250</v>
      </c>
    </row>
    <row r="3" spans="1:18" customHeight="1" ht="13.2" hidden="true">
      <c r="M3" s="107" t="s">
        <v>52</v>
      </c>
      <c r="N3" s="108" t="s">
        <v>60</v>
      </c>
      <c r="O3" s="109" t="s">
        <v>288</v>
      </c>
    </row>
    <row r="4" spans="1:18" customHeight="1" ht="13.2">
      <c r="L4" s="110" t="s">
        <v>289</v>
      </c>
      <c r="M4" s="111"/>
      <c r="N4" s="112"/>
      <c r="O4" s="113">
        <f>+O2-N4</f>
        <v>147250</v>
      </c>
    </row>
    <row r="5" spans="1:18" customHeight="1" ht="14.4" s="114" customFormat="1">
      <c r="B5" s="101" t="s">
        <v>290</v>
      </c>
      <c r="F5" s="187" t="s">
        <v>291</v>
      </c>
      <c r="J5" s="115" t="s">
        <v>292</v>
      </c>
      <c r="K5" s="116"/>
      <c r="L5" s="99"/>
      <c r="M5" s="117"/>
      <c r="N5" s="118"/>
      <c r="O5" s="119"/>
    </row>
    <row r="6" spans="1:18" customHeight="1" ht="13.2">
      <c r="B6" s="120">
        <f>+'ENTRADA DE DATOS'!H12</f>
        <v>44180</v>
      </c>
      <c r="D6" s="188"/>
      <c r="E6" s="188"/>
      <c r="F6" s="188" t="str">
        <f>+'POS 1'!E6</f>
        <v>02161548238300634987</v>
      </c>
      <c r="G6" s="188"/>
      <c r="J6" s="123" t="str">
        <f>+"2/"&amp;'ENTRADA DE DATOS'!M6</f>
        <v>2/</v>
      </c>
      <c r="L6" s="124"/>
      <c r="M6" s="117"/>
      <c r="N6" s="118"/>
      <c r="O6" s="119"/>
    </row>
    <row r="7" spans="1:18" customHeight="1" ht="13.2" hidden="true">
      <c r="L7" s="125"/>
    </row>
    <row r="8" spans="1:18" customHeight="1" ht="13.2" hidden="true">
      <c r="M8" s="126" t="s">
        <v>293</v>
      </c>
      <c r="N8" s="126" t="s">
        <v>293</v>
      </c>
      <c r="O8" s="127" t="s">
        <v>293</v>
      </c>
    </row>
    <row r="9" spans="1:18" customHeight="1" ht="13.2" s="128" customFormat="1">
      <c r="B9" s="129" t="s">
        <v>52</v>
      </c>
      <c r="C9" s="129" t="s">
        <v>53</v>
      </c>
      <c r="D9" s="130" t="s">
        <v>61</v>
      </c>
      <c r="E9" s="129"/>
      <c r="F9" s="129" t="s">
        <v>56</v>
      </c>
      <c r="G9" s="130" t="s">
        <v>54</v>
      </c>
      <c r="H9" s="129"/>
      <c r="I9" s="130" t="s">
        <v>294</v>
      </c>
      <c r="J9" s="130" t="s">
        <v>293</v>
      </c>
      <c r="K9" s="131"/>
      <c r="L9" s="132"/>
      <c r="M9" s="133" t="s">
        <v>295</v>
      </c>
      <c r="N9" s="133" t="s">
        <v>296</v>
      </c>
      <c r="O9" s="134" t="s">
        <v>297</v>
      </c>
    </row>
    <row r="10" spans="1:18" customHeight="1" ht="13.2">
      <c r="B10" s="135"/>
      <c r="M10" s="136">
        <f>IF(I10="",0,(IF(H10="D",0,(G10*I10)/100)))</f>
        <v>0</v>
      </c>
      <c r="N10" s="136">
        <f>ROUND(IF(M10=0,(IF(I10="",0,((IF(F10&lt;$M$4,IF(ABS(G10)&lt;$O$2,0,ROUND(((ABS(G10)-$O$2)*I10)/100,2)),IF(ABS(G10)&lt;$O$4,0,ROUND(((ABS(G10)-$O$4)*I10)/100,2))))))),0),2)</f>
        <v>0</v>
      </c>
      <c r="O10" s="136">
        <f>ROUND(IF(I10="",0,((IF(M10=0,(IF(F10&lt;$M$4,IF(ABS(G10)&gt;$O$2,ROUND(($O$2*I10/100),2),ABS(G10)*I10/100),IF(ABS(G10)&gt;$O$4,ROUND(($O$4*I10/100),2),ABS(G10)*I10/100))),0)))),2)</f>
        <v>0</v>
      </c>
      <c r="P10" s="137"/>
      <c r="Q10" s="137"/>
      <c r="R10" s="137"/>
    </row>
    <row r="11" spans="1:18" customHeight="1" ht="13.2">
      <c r="B11" s="138">
        <f>YEAR(B6)</f>
        <v>2020</v>
      </c>
      <c r="C11" t="s">
        <v>298</v>
      </c>
      <c r="D11" s="139"/>
      <c r="E11" t="s">
        <v>42</v>
      </c>
      <c r="F11" s="189">
        <f>+'LIQ 1'!B6</f>
        <v>44089</v>
      </c>
      <c r="G11" s="141">
        <f>VLOOKUP('LIQ 1'!A706,'LIQ 1'!A12:G705,7,FALSE())</f>
        <v>155000</v>
      </c>
      <c r="H11" s="121" t="s">
        <v>42</v>
      </c>
      <c r="I11" s="142" t="str">
        <f>+IF(IF(F12="",$B$6-F11,F12-F11)=0,"",IF(F12="",$B$6-F11,F12-F11))</f>
        <v/>
      </c>
      <c r="J11" s="2" t="str">
        <f>IF(SUM(M11:O11)=0,"",SUM(M11:O11))</f>
        <v/>
      </c>
      <c r="K11" t="str">
        <f>IF(J11="","",H11)</f>
        <v/>
      </c>
      <c r="M11" s="136">
        <f>IF(I11="",0,(IF(H11="D",0,(G11*I11)/100)))</f>
        <v>0</v>
      </c>
      <c r="N11" s="136">
        <f>ROUND(IF(M11=0,(IF(I11="",0,((IF(F11&lt;$M$4,IF(ABS(G11)&lt;$O$2,0,ROUND(((ABS(G11)-$O$2)*I11)/100,2)),IF(ABS(G11)&lt;$O$4,0,ROUND(((ABS(G11)-$O$4)*I11)/100,2))))))),0),2)</f>
        <v>0</v>
      </c>
      <c r="O11" s="136">
        <f>ROUND(IF(I11="",0,((IF(M11=0,(IF(F11&lt;$M$4,IF(ABS(G11)&gt;$O$2,ROUND(($O$2*I11/100),2),ABS(G11)*I11/100),IF(ABS(G11)&gt;$O$4,ROUND(($O$4*I11/100),2),ABS(G11)*I11/100))),0)))),2)</f>
        <v>0</v>
      </c>
      <c r="P11" s="137"/>
      <c r="Q11" s="137"/>
      <c r="R11" s="137"/>
    </row>
    <row r="12" spans="1:18" customHeight="1" ht="13.2">
      <c r="A12">
        <f>IF(B12="","",A11+1)</f>
        <v>1</v>
      </c>
      <c r="B12" s="143">
        <f>+'LIQ 1'!B6</f>
        <v>44089</v>
      </c>
      <c r="C12" t="s">
        <v>110</v>
      </c>
      <c r="D12" s="2" t="e">
        <f>+'LIQ 1'!I714</f>
        <v>#VALUE!</v>
      </c>
      <c r="E12" s="2" t="str">
        <f>+'POS 1'!I713</f>
        <v>D</v>
      </c>
      <c r="F12" s="190">
        <f>+B12</f>
        <v>44089</v>
      </c>
      <c r="G12" s="2" t="e">
        <f>ABS(IF(H11="D",IF(E12="D",G11+D12,-G11+D12),IF(E12="D",G11-D12,G11+D12)))</f>
        <v>#VALUE!</v>
      </c>
      <c r="H12" s="121" t="str">
        <f>IF(H11="D",IF(E12="D",IF((G11+D12)&gt;0,"D","H"),IF(E12="H",IF((G11-D12)&gt;0,"D","H"))),IF(E12="D",IF((G11-D12)&gt;0,"H","D"),IF(E12="H",IF((G11-D12)&gt;0,"H","H"))))</f>
        <v>H</v>
      </c>
      <c r="I12" s="142" t="e">
        <f>+IF(IF(F13="",$B$6-F12,F13-F12)=0,"",IF(F13="",$B$6-F12,F13-F12))</f>
        <v>#VALUE!</v>
      </c>
      <c r="J12" s="2" t="e">
        <f>IF(SUM(M12:O12)=0,"",SUM(M12:O12))</f>
        <v>#VALUE!</v>
      </c>
      <c r="K12" t="str">
        <f>IF(J12="","",H12)</f>
        <v>H</v>
      </c>
      <c r="L12" s="124"/>
      <c r="M12" s="136" t="e">
        <f>IF(I12="",0,(IF(H12="D",0,(G12*I12)/100)))</f>
        <v>#VALUE!</v>
      </c>
      <c r="N12" s="136">
        <f>ROUND(IF(M12=0,(IF(I12="",0,((IF(F12&lt;$M$4,IF(ABS(G12)&lt;$O$2,0,ROUND(((ABS(G12)-$O$2)*I12)/100,2)),IF(ABS(G12)&lt;$O$4,0,ROUND(((ABS(G12)-$O$4)*I12)/100,2))))))),0),2)</f>
        <v>0</v>
      </c>
      <c r="O12" s="136">
        <f>ROUND(IF(I12="",0,((IF(M12=0,(IF(F12&lt;$M$4,IF(ABS(G12)&gt;$O$2,ROUND(($O$2*I12/100),2),ABS(G12)*I12/100),IF(ABS(G12)&gt;$O$4,ROUND(($O$4*I12/100),2),ABS(G12)*I12/100))),0)))),2)</f>
        <v>0</v>
      </c>
      <c r="P12" s="137"/>
      <c r="Q12" s="182"/>
      <c r="R12" s="137"/>
    </row>
    <row r="13" spans="1:18" customHeight="1" ht="13.2">
      <c r="A13">
        <f>IF(B13="","",A12+1)</f>
        <v>2</v>
      </c>
      <c r="B13" s="1" t="s">
        <v>322</v>
      </c>
      <c r="C13" s="1" t="s">
        <v>86</v>
      </c>
      <c r="D13" s="144">
        <v>4930.38</v>
      </c>
      <c r="E13" s="1" t="s">
        <v>87</v>
      </c>
      <c r="F13" s="1" t="s">
        <v>322</v>
      </c>
      <c r="G13" s="2" t="e">
        <f>ABS(IF(H12="D",IF(E13="D",G12+D13,-G12+D13),IF(E13="D",G12-D13,G12+D13)))</f>
        <v>#VALUE!</v>
      </c>
      <c r="H13" s="121" t="str">
        <f>IF(H12="D",IF(E13="D",IF((G12+D13)&gt;0,"D","H"),IF(E13="H",IF((G12-D13)&gt;0,"D","H"))),IF(E13="D",IF((G12-D13)&gt;0,"H","D"),IF(E13="H",IF((G12-D13)&gt;0,"H","H"))))</f>
        <v>H</v>
      </c>
      <c r="I13" s="142" t="e">
        <f>+IF(IF(F14="",$B$6-F13,F14-F13)=0,"",IF(F14="",$B$6-F13,F14-F13))</f>
        <v>#VALUE!</v>
      </c>
      <c r="J13" s="2" t="e">
        <f>IF(SUM(M13:O13)=0,"",SUM(M13:O13))</f>
        <v>#VALUE!</v>
      </c>
      <c r="K13" t="str">
        <f>IF(J13="","",H13)</f>
        <v>H</v>
      </c>
      <c r="L13" s="124"/>
      <c r="M13" s="136" t="e">
        <f>IF(I13="",0,(IF(H13="D",0,(G13*I13)/100)))</f>
        <v>#VALUE!</v>
      </c>
      <c r="N13" s="136">
        <f>ROUND(IF(M13=0,(IF(I13="",0,((IF(F13&lt;$M$4,IF(ABS(G13)&lt;$O$2,0,ROUND(((ABS(G13)-$O$2)*I13)/100,2)),IF(ABS(G13)&lt;$O$4,0,ROUND(((ABS(G13)-$O$4)*I13)/100,2))))))),0),2)</f>
        <v>0</v>
      </c>
      <c r="O13" s="136">
        <f>ROUND(IF(I13="",0,((IF(M13=0,(IF(F13&lt;$M$4,IF(ABS(G13)&gt;$O$2,ROUND(($O$2*I13/100),2),ABS(G13)*I13/100),IF(ABS(G13)&gt;$O$4,ROUND(($O$4*I13/100),2),ABS(G13)*I13/100))),0)))),2)</f>
        <v>0</v>
      </c>
      <c r="P13" s="137"/>
      <c r="Q13" s="137"/>
      <c r="R13" s="137"/>
    </row>
    <row r="14" spans="1:18" customHeight="1" ht="13.2">
      <c r="A14">
        <f>IF(B14="","",A13+1)</f>
        <v>3</v>
      </c>
      <c r="B14" s="1" t="s">
        <v>323</v>
      </c>
      <c r="C14" s="1" t="s">
        <v>86</v>
      </c>
      <c r="D14" s="144">
        <v>3275.93</v>
      </c>
      <c r="E14" s="1" t="s">
        <v>87</v>
      </c>
      <c r="F14" s="1" t="s">
        <v>323</v>
      </c>
      <c r="G14" s="2" t="e">
        <f>ABS(IF(H13="D",IF(E14="D",G13+D14,-G13+D14),IF(E14="D",G13-D14,G13+D14)))</f>
        <v>#VALUE!</v>
      </c>
      <c r="H14" s="121" t="str">
        <f>IF(H13="D",IF(E14="D",IF((G13+D14)&gt;0,"D","H"),IF(E14="H",IF((G13-D14)&gt;0,"D","H"))),IF(E14="D",IF((G13-D14)&gt;0,"H","D"),IF(E14="H",IF((G13-D14)&gt;0,"H","H"))))</f>
        <v>H</v>
      </c>
      <c r="I14" s="142" t="e">
        <f>+IF(IF(F15="",$B$6-F14,F15-F14)=0,"",IF(F15="",$B$6-F14,F15-F14))</f>
        <v>#VALUE!</v>
      </c>
      <c r="J14" s="2" t="e">
        <f>IF(SUM(M14:O14)=0,"",SUM(M14:O14))</f>
        <v>#VALUE!</v>
      </c>
      <c r="K14" t="str">
        <f>IF(J14="","",H14)</f>
        <v>H</v>
      </c>
      <c r="L14" s="124"/>
      <c r="M14" s="136" t="e">
        <f>IF(I14="",0,(IF(H14="D",0,(G14*I14)/100)))</f>
        <v>#VALUE!</v>
      </c>
      <c r="N14" s="136">
        <f>ROUND(IF(M14=0,(IF(I14="",0,((IF(F14&lt;$M$4,IF(ABS(G14)&lt;$O$2,0,ROUND(((ABS(G14)-$O$2)*I14)/100,2)),IF(ABS(G14)&lt;$O$4,0,ROUND(((ABS(G14)-$O$4)*I14)/100,2))))))),0),2)</f>
        <v>0</v>
      </c>
      <c r="O14" s="136">
        <f>ROUND(IF(I14="",0,((IF(M14=0,(IF(F14&lt;$M$4,IF(ABS(G14)&gt;$O$2,ROUND(($O$2*I14/100),2),ABS(G14)*I14/100),IF(ABS(G14)&gt;$O$4,ROUND(($O$4*I14/100),2),ABS(G14)*I14/100))),0)))),2)</f>
        <v>0</v>
      </c>
      <c r="P14" s="137"/>
      <c r="Q14" s="137"/>
      <c r="R14" s="137"/>
    </row>
    <row r="15" spans="1:18" customHeight="1" ht="13.2">
      <c r="A15">
        <f>IF(B15="","",A14+1)</f>
        <v>4</v>
      </c>
      <c r="B15" s="1" t="s">
        <v>324</v>
      </c>
      <c r="C15" s="1" t="s">
        <v>90</v>
      </c>
      <c r="D15" s="144">
        <v>34</v>
      </c>
      <c r="E15" s="1" t="s">
        <v>42</v>
      </c>
      <c r="F15" s="1" t="s">
        <v>325</v>
      </c>
      <c r="G15" s="2" t="e">
        <f>ABS(IF(H14="D",IF(E15="D",G14+D15,-G14+D15),IF(E15="D",G14-D15,G14+D15)))</f>
        <v>#VALUE!</v>
      </c>
      <c r="H15" s="121" t="str">
        <f>IF(H14="D",IF(E15="D",IF((G14+D15)&gt;0,"D","H"),IF(E15="H",IF((G14-D15)&gt;0,"D","H"))),IF(E15="D",IF((G14-D15)&gt;0,"H","D"),IF(E15="H",IF((G14-D15)&gt;0,"H","H"))))</f>
        <v>D</v>
      </c>
      <c r="I15" s="142" t="e">
        <f>+IF(IF(F16="",$B$6-F15,F16-F15)=0,"",IF(F16="",$B$6-F15,F16-F15))</f>
        <v>#VALUE!</v>
      </c>
      <c r="J15" s="2" t="e">
        <f>IF(SUM(M15:O15)=0,"",SUM(M15:O15))</f>
        <v>#VALUE!</v>
      </c>
      <c r="K15" t="str">
        <f>IF(J15="","",H15)</f>
        <v>D</v>
      </c>
      <c r="L15" s="124"/>
      <c r="M15" s="136">
        <f>IF(I15="",0,(IF(H15="D",0,(G15*I15)/100)))</f>
        <v>0</v>
      </c>
      <c r="N15" s="136">
        <f>ROUND(IF(M15=0,(IF(I15="",0,((IF(F15&lt;$M$4,IF(ABS(G15)&lt;$O$2,0,ROUND(((ABS(G15)-$O$2)*I15)/100,2)),IF(ABS(G15)&lt;$O$4,0,ROUND(((ABS(G15)-$O$4)*I15)/100,2))))))),0),2)</f>
        <v>0</v>
      </c>
      <c r="O15" s="136" t="e">
        <f>ROUND(IF(I15="",0,((IF(M15=0,(IF(F15&lt;$M$4,IF(ABS(G15)&gt;$O$2,ROUND(($O$2*I15/100),2),ABS(G15)*I15/100),IF(ABS(G15)&gt;$O$4,ROUND(($O$4*I15/100),2),ABS(G15)*I15/100))),0)))),2)</f>
        <v>#VALUE!</v>
      </c>
      <c r="P15" s="137"/>
      <c r="Q15" s="137"/>
      <c r="R15" s="137"/>
    </row>
    <row r="16" spans="1:18" customHeight="1" ht="13.2">
      <c r="A16">
        <f>IF(B16="","",A15+1)</f>
        <v>5</v>
      </c>
      <c r="B16" s="1" t="s">
        <v>326</v>
      </c>
      <c r="C16" s="1" t="s">
        <v>92</v>
      </c>
      <c r="D16" s="144">
        <v>34</v>
      </c>
      <c r="E16" s="1" t="s">
        <v>87</v>
      </c>
      <c r="F16" s="1" t="s">
        <v>326</v>
      </c>
      <c r="G16" s="2" t="e">
        <f>ABS(IF(H15="D",IF(E16="D",G15+D16,-G15+D16),IF(E16="D",G15-D16,G15+D16)))</f>
        <v>#VALUE!</v>
      </c>
      <c r="H16" s="121" t="str">
        <f>IF(H15="D",IF(E16="D",IF((G15+D16)&gt;0,"D","H"),IF(E16="H",IF((G15-D16)&gt;0,"D","H"))),IF(E16="D",IF((G15-D16)&gt;0,"H","D"),IF(E16="H",IF((G15-D16)&gt;0,"H","H"))))</f>
        <v>H</v>
      </c>
      <c r="I16" s="142" t="e">
        <f>+IF(IF(F17="",$B$6-F16,F17-F16)=0,"",IF(F17="",$B$6-F16,F17-F16))</f>
        <v>#VALUE!</v>
      </c>
      <c r="J16" s="2" t="e">
        <f>IF(SUM(M16:O16)=0,"",SUM(M16:O16))</f>
        <v>#VALUE!</v>
      </c>
      <c r="K16" t="str">
        <f>IF(J16="","",H16)</f>
        <v>H</v>
      </c>
      <c r="L16" s="124"/>
      <c r="M16" s="136" t="e">
        <f>IF(I16="",0,(IF(H16="D",0,(G16*I16)/100)))</f>
        <v>#VALUE!</v>
      </c>
      <c r="N16" s="136">
        <f>ROUND(IF(M16=0,(IF(I16="",0,((IF(F16&lt;$M$4,IF(ABS(G16)&lt;$O$2,0,ROUND(((ABS(G16)-$O$2)*I16)/100,2)),IF(ABS(G16)&lt;$O$4,0,ROUND(((ABS(G16)-$O$4)*I16)/100,2))))))),0),2)</f>
        <v>0</v>
      </c>
      <c r="O16" s="136">
        <f>ROUND(IF(I16="",0,((IF(M16=0,(IF(F16&lt;$M$4,IF(ABS(G16)&gt;$O$2,ROUND(($O$2*I16/100),2),ABS(G16)*I16/100),IF(ABS(G16)&gt;$O$4,ROUND(($O$4*I16/100),2),ABS(G16)*I16/100))),0)))),2)</f>
        <v>0</v>
      </c>
      <c r="P16" s="137"/>
      <c r="Q16" s="137"/>
      <c r="R16" s="137"/>
    </row>
    <row r="17" spans="1:18" customHeight="1" ht="13.2">
      <c r="A17">
        <f>IF(B17="","",A16+1)</f>
        <v>6</v>
      </c>
      <c r="B17" s="1" t="s">
        <v>327</v>
      </c>
      <c r="C17" s="1" t="s">
        <v>90</v>
      </c>
      <c r="D17" s="144">
        <v>12.9</v>
      </c>
      <c r="E17" s="1" t="s">
        <v>42</v>
      </c>
      <c r="F17" s="1" t="s">
        <v>328</v>
      </c>
      <c r="G17" s="2" t="e">
        <f>ABS(IF(H16="D",IF(E17="D",G16+D17,-G16+D17),IF(E17="D",G16-D17,G16+D17)))</f>
        <v>#VALUE!</v>
      </c>
      <c r="H17" s="121" t="str">
        <f>IF(H16="D",IF(E17="D",IF((G16+D17)&gt;0,"D","H"),IF(E17="H",IF((G16-D17)&gt;0,"D","H"))),IF(E17="D",IF((G16-D17)&gt;0,"H","D"),IF(E17="H",IF((G16-D17)&gt;0,"H","H"))))</f>
        <v>D</v>
      </c>
      <c r="I17" s="142" t="e">
        <f>+IF(IF(F18="",$B$6-F17,F18-F17)=0,"",IF(F18="",$B$6-F17,F18-F17))</f>
        <v>#VALUE!</v>
      </c>
      <c r="J17" s="2" t="e">
        <f>IF(SUM(M17:O17)=0,"",SUM(M17:O17))</f>
        <v>#VALUE!</v>
      </c>
      <c r="K17" t="str">
        <f>IF(J17="","",H17)</f>
        <v>D</v>
      </c>
      <c r="L17" s="124"/>
      <c r="M17" s="136">
        <f>IF(I17="",0,(IF(H17="D",0,(G17*I17)/100)))</f>
        <v>0</v>
      </c>
      <c r="N17" s="136">
        <f>ROUND(IF(M17=0,(IF(I17="",0,((IF(F17&lt;$M$4,IF(ABS(G17)&lt;$O$2,0,ROUND(((ABS(G17)-$O$2)*I17)/100,2)),IF(ABS(G17)&lt;$O$4,0,ROUND(((ABS(G17)-$O$4)*I17)/100,2))))))),0),2)</f>
        <v>0</v>
      </c>
      <c r="O17" s="136" t="e">
        <f>ROUND(IF(I17="",0,((IF(M17=0,(IF(F17&lt;$M$4,IF(ABS(G17)&gt;$O$2,ROUND(($O$2*I17/100),2),ABS(G17)*I17/100),IF(ABS(G17)&gt;$O$4,ROUND(($O$4*I17/100),2),ABS(G17)*I17/100))),0)))),2)</f>
        <v>#VALUE!</v>
      </c>
      <c r="P17" s="137"/>
      <c r="Q17" s="137"/>
      <c r="R17" s="137"/>
    </row>
    <row r="18" spans="1:18" customHeight="1" ht="13.2">
      <c r="A18">
        <f>IF(B18="","",A17+1)</f>
        <v>7</v>
      </c>
      <c r="B18" s="1" t="s">
        <v>329</v>
      </c>
      <c r="C18" s="1" t="s">
        <v>94</v>
      </c>
      <c r="D18" s="144">
        <v>12.9</v>
      </c>
      <c r="E18" s="1" t="s">
        <v>87</v>
      </c>
      <c r="F18" s="1" t="s">
        <v>329</v>
      </c>
      <c r="G18" s="2" t="e">
        <f>ABS(IF(H17="D",IF(E18="D",G17+D18,-G17+D18),IF(E18="D",G17-D18,G17+D18)))</f>
        <v>#VALUE!</v>
      </c>
      <c r="H18" s="121" t="str">
        <f>IF(H17="D",IF(E18="D",IF((G17+D18)&gt;0,"D","H"),IF(E18="H",IF((G17-D18)&gt;0,"D","H"))),IF(E18="D",IF((G17-D18)&gt;0,"H","D"),IF(E18="H",IF((G17-D18)&gt;0,"H","H"))))</f>
        <v>H</v>
      </c>
      <c r="I18" s="142" t="e">
        <f>+IF(IF(F19="",$B$6-F18,F19-F18)=0,"",IF(F19="",$B$6-F18,F19-F18))</f>
        <v>#VALUE!</v>
      </c>
      <c r="J18" s="2" t="e">
        <f>IF(SUM(M18:O18)=0,"",SUM(M18:O18))</f>
        <v>#VALUE!</v>
      </c>
      <c r="K18" t="str">
        <f>IF(J18="","",H18)</f>
        <v>H</v>
      </c>
      <c r="L18" s="124"/>
      <c r="M18" s="136" t="e">
        <f>IF(I18="",0,(IF(H18="D",0,(G18*I18)/100)))</f>
        <v>#VALUE!</v>
      </c>
      <c r="N18" s="136">
        <f>ROUND(IF(M18=0,(IF(I18="",0,((IF(F18&lt;$M$4,IF(ABS(G18)&lt;$O$2,0,ROUND(((ABS(G18)-$O$2)*I18)/100,2)),IF(ABS(G18)&lt;$O$4,0,ROUND(((ABS(G18)-$O$4)*I18)/100,2))))))),0),2)</f>
        <v>0</v>
      </c>
      <c r="O18" s="136">
        <f>ROUND(IF(I18="",0,((IF(M18=0,(IF(F18&lt;$M$4,IF(ABS(G18)&gt;$O$2,ROUND(($O$2*I18/100),2),ABS(G18)*I18/100),IF(ABS(G18)&gt;$O$4,ROUND(($O$4*I18/100),2),ABS(G18)*I18/100))),0)))),2)</f>
        <v>0</v>
      </c>
      <c r="P18" s="137"/>
      <c r="Q18" s="137"/>
      <c r="R18" s="137"/>
    </row>
    <row r="19" spans="1:18" customHeight="1" ht="13.2">
      <c r="A19" t="str">
        <f>IF(B19="","",A18+1)</f>
        <v/>
      </c>
      <c r="B19" s="1"/>
      <c r="C19" s="1"/>
      <c r="D19" s="144"/>
      <c r="E19" s="1"/>
      <c r="F19" s="1"/>
      <c r="G19" s="2"/>
      <c r="H19" s="121"/>
      <c r="I19" s="142"/>
      <c r="J19" s="2"/>
      <c r="L19" s="124"/>
      <c r="M19" s="136">
        <f>IF(I19="",0,(IF(H19="D",0,(G19*I19)/100)))</f>
        <v>0</v>
      </c>
      <c r="N19" s="136">
        <f>ROUND(IF(M19=0,(IF(I19="",0,((IF(F19&lt;$M$4,IF(ABS(G19)&lt;$O$2,0,ROUND(((ABS(G19)-$O$2)*I19)/100,2)),IF(ABS(G19)&lt;$O$4,0,ROUND(((ABS(G19)-$O$4)*I19)/100,2))))))),0),2)</f>
        <v>0</v>
      </c>
      <c r="O19" s="136">
        <f>ROUND(IF(I19="",0,((IF(M19=0,(IF(F19&lt;$M$4,IF(ABS(G19)&gt;$O$2,ROUND(($O$2*I19/100),2),ABS(G19)*I19/100),IF(ABS(G19)&gt;$O$4,ROUND(($O$4*I19/100),2),ABS(G19)*I19/100))),0)))),2)</f>
        <v>0</v>
      </c>
      <c r="P19" s="137"/>
      <c r="Q19" s="137"/>
      <c r="R19" s="137"/>
    </row>
    <row r="20" spans="1:18" customHeight="1" ht="13.2">
      <c r="A20" t="str">
        <f>IF(B20="","",A19+1)</f>
        <v/>
      </c>
      <c r="B20" s="1"/>
      <c r="C20" s="1"/>
      <c r="D20" s="144"/>
      <c r="E20" s="1"/>
      <c r="F20" s="1"/>
      <c r="G20" s="2"/>
      <c r="H20" s="121"/>
      <c r="I20" s="142"/>
      <c r="J20" s="2"/>
      <c r="L20" s="124"/>
      <c r="M20" s="136">
        <f>IF(I20="",0,(IF(H20="D",0,(G20*I20)/100)))</f>
        <v>0</v>
      </c>
      <c r="N20" s="136">
        <f>ROUND(IF(M20=0,(IF(I20="",0,((IF(F20&lt;$M$4,IF(ABS(G20)&lt;$O$2,0,ROUND(((ABS(G20)-$O$2)*I20)/100,2)),IF(ABS(G20)&lt;$O$4,0,ROUND(((ABS(G20)-$O$4)*I20)/100,2))))))),0),2)</f>
        <v>0</v>
      </c>
      <c r="O20" s="136">
        <f>ROUND(IF(I20="",0,((IF(M20=0,(IF(F20&lt;$M$4,IF(ABS(G20)&gt;$O$2,ROUND(($O$2*I20/100),2),ABS(G20)*I20/100),IF(ABS(G20)&gt;$O$4,ROUND(($O$4*I20/100),2),ABS(G20)*I20/100))),0)))),2)</f>
        <v>0</v>
      </c>
      <c r="P20" s="137"/>
      <c r="Q20" s="137"/>
      <c r="R20" s="137"/>
    </row>
    <row r="21" spans="1:18" customHeight="1" ht="13.2">
      <c r="A21" t="str">
        <f>IF(B21="","",A20+1)</f>
        <v/>
      </c>
      <c r="B21" s="1"/>
      <c r="C21" s="1"/>
      <c r="D21" s="144"/>
      <c r="E21" s="1"/>
      <c r="F21" s="1"/>
      <c r="G21" s="2"/>
      <c r="H21" s="121"/>
      <c r="I21" s="142"/>
      <c r="J21" s="2"/>
      <c r="L21" s="124"/>
      <c r="M21" s="136">
        <f>IF(I21="",0,(IF(H21="D",0,(G21*I21)/100)))</f>
        <v>0</v>
      </c>
      <c r="N21" s="136">
        <f>ROUND(IF(M21=0,(IF(I21="",0,((IF(F21&lt;$M$4,IF(ABS(G21)&lt;$O$2,0,ROUND(((ABS(G21)-$O$2)*I21)/100,2)),IF(ABS(G21)&lt;$O$4,0,ROUND(((ABS(G21)-$O$4)*I21)/100,2))))))),0),2)</f>
        <v>0</v>
      </c>
      <c r="O21" s="136">
        <f>ROUND(IF(I21="",0,((IF(M21=0,(IF(F21&lt;$M$4,IF(ABS(G21)&gt;$O$2,ROUND(($O$2*I21/100),2),ABS(G21)*I21/100),IF(ABS(G21)&gt;$O$4,ROUND(($O$4*I21/100),2),ABS(G21)*I21/100))),0)))),2)</f>
        <v>0</v>
      </c>
      <c r="P21" s="137"/>
      <c r="Q21" s="137"/>
      <c r="R21" s="137"/>
    </row>
    <row r="22" spans="1:18" customHeight="1" ht="13.2">
      <c r="A22" t="str">
        <f>IF(B22="","",A21+1)</f>
        <v/>
      </c>
      <c r="B22" s="1"/>
      <c r="C22" s="1"/>
      <c r="D22" s="144"/>
      <c r="E22" s="1"/>
      <c r="F22" s="1"/>
      <c r="G22" s="2"/>
      <c r="H22" s="121"/>
      <c r="I22" s="142"/>
      <c r="J22" s="2"/>
      <c r="L22" s="124"/>
      <c r="M22" s="136">
        <f>IF(I22="",0,(IF(H22="D",0,(G22*I22)/100)))</f>
        <v>0</v>
      </c>
      <c r="N22" s="136">
        <f>ROUND(IF(M22=0,(IF(I22="",0,((IF(F22&lt;$M$4,IF(ABS(G22)&lt;$O$2,0,ROUND(((ABS(G22)-$O$2)*I22)/100,2)),IF(ABS(G22)&lt;$O$4,0,ROUND(((ABS(G22)-$O$4)*I22)/100,2))))))),0),2)</f>
        <v>0</v>
      </c>
      <c r="O22" s="136">
        <f>ROUND(IF(I22="",0,((IF(M22=0,(IF(F22&lt;$M$4,IF(ABS(G22)&gt;$O$2,ROUND(($O$2*I22/100),2),ABS(G22)*I22/100),IF(ABS(G22)&gt;$O$4,ROUND(($O$4*I22/100),2),ABS(G22)*I22/100))),0)))),2)</f>
        <v>0</v>
      </c>
      <c r="P22" s="137"/>
      <c r="Q22" s="137"/>
      <c r="R22" s="137"/>
    </row>
    <row r="23" spans="1:18" customHeight="1" ht="13.2">
      <c r="A23" t="str">
        <f>IF(B23="","",A22+1)</f>
        <v/>
      </c>
      <c r="B23" s="1"/>
      <c r="C23" s="1"/>
      <c r="D23" s="144"/>
      <c r="E23" s="1"/>
      <c r="F23" s="1"/>
      <c r="G23" s="2"/>
      <c r="H23" s="121"/>
      <c r="I23" s="142"/>
      <c r="J23" s="2"/>
      <c r="L23" s="124"/>
      <c r="M23" s="136">
        <f>IF(I23="",0,(IF(H23="D",0,(G23*I23)/100)))</f>
        <v>0</v>
      </c>
      <c r="N23" s="136">
        <f>ROUND(IF(M23=0,(IF(I23="",0,((IF(F23&lt;$M$4,IF(ABS(G23)&lt;$O$2,0,ROUND(((ABS(G23)-$O$2)*I23)/100,2)),IF(ABS(G23)&lt;$O$4,0,ROUND(((ABS(G23)-$O$4)*I23)/100,2))))))),0),2)</f>
        <v>0</v>
      </c>
      <c r="O23" s="136">
        <f>ROUND(IF(I23="",0,((IF(M23=0,(IF(F23&lt;$M$4,IF(ABS(G23)&gt;$O$2,ROUND(($O$2*I23/100),2),ABS(G23)*I23/100),IF(ABS(G23)&gt;$O$4,ROUND(($O$4*I23/100),2),ABS(G23)*I23/100))),0)))),2)</f>
        <v>0</v>
      </c>
      <c r="P23" s="137"/>
      <c r="Q23" s="137"/>
      <c r="R23" s="137"/>
    </row>
    <row r="24" spans="1:18" customHeight="1" ht="13.2">
      <c r="A24" t="str">
        <f>IF(B24="","",A23+1)</f>
        <v/>
      </c>
      <c r="B24" s="1"/>
      <c r="D24" s="144"/>
      <c r="E24" s="1"/>
      <c r="F24" s="1"/>
      <c r="G24" s="2"/>
      <c r="H24" s="121"/>
      <c r="I24" s="142"/>
      <c r="J24" s="2"/>
      <c r="L24" s="124"/>
      <c r="M24" s="136">
        <f>IF(I24="",0,(IF(H24="D",0,(G24*I24)/100)))</f>
        <v>0</v>
      </c>
      <c r="N24" s="136">
        <f>ROUND(IF(M24=0,(IF(I24="",0,((IF(F24&lt;$M$4,IF(ABS(G24)&lt;$O$2,0,ROUND(((ABS(G24)-$O$2)*I24)/100,2)),IF(ABS(G24)&lt;$O$4,0,ROUND(((ABS(G24)-$O$4)*I24)/100,2))))))),0),2)</f>
        <v>0</v>
      </c>
      <c r="O24" s="136">
        <f>ROUND(IF(I24="",0,((IF(M24=0,(IF(F24&lt;$M$4,IF(ABS(G24)&gt;$O$2,ROUND(($O$2*I24/100),2),ABS(G24)*I24/100),IF(ABS(G24)&gt;$O$4,ROUND(($O$4*I24/100),2),ABS(G24)*I24/100))),0)))),2)</f>
        <v>0</v>
      </c>
      <c r="P24" s="137"/>
      <c r="Q24" s="137"/>
      <c r="R24" s="137"/>
    </row>
    <row r="25" spans="1:18" customHeight="1" ht="13.2">
      <c r="A25" t="str">
        <f>IF(B25="","",A24+1)</f>
        <v/>
      </c>
      <c r="B25" s="1"/>
      <c r="D25" s="144"/>
      <c r="E25" s="1"/>
      <c r="F25" s="1"/>
      <c r="G25" s="2"/>
      <c r="H25" s="121"/>
      <c r="I25" s="142"/>
      <c r="J25" s="2"/>
      <c r="L25" s="124"/>
      <c r="M25" s="136">
        <f>IF(I25="",0,(IF(H25="D",0,(G25*I25)/100)))</f>
        <v>0</v>
      </c>
      <c r="N25" s="136">
        <f>ROUND(IF(M25=0,(IF(I25="",0,((IF(F25&lt;$M$4,IF(ABS(G25)&lt;$O$2,0,ROUND(((ABS(G25)-$O$2)*I25)/100,2)),IF(ABS(G25)&lt;$O$4,0,ROUND(((ABS(G25)-$O$4)*I25)/100,2))))))),0),2)</f>
        <v>0</v>
      </c>
      <c r="O25" s="136">
        <f>ROUND(IF(I25="",0,((IF(M25=0,(IF(F25&lt;$M$4,IF(ABS(G25)&gt;$O$2,ROUND(($O$2*I25/100),2),ABS(G25)*I25/100),IF(ABS(G25)&gt;$O$4,ROUND(($O$4*I25/100),2),ABS(G25)*I25/100))),0)))),2)</f>
        <v>0</v>
      </c>
      <c r="P25" s="137"/>
      <c r="Q25" s="137"/>
      <c r="R25" s="137"/>
    </row>
    <row r="26" spans="1:18" customHeight="1" ht="13.2">
      <c r="A26" t="str">
        <f>IF(B26="","",A25+1)</f>
        <v/>
      </c>
      <c r="B26" s="1"/>
      <c r="D26" s="144"/>
      <c r="E26" s="1"/>
      <c r="F26" s="1"/>
      <c r="G26" s="2"/>
      <c r="H26" s="121"/>
      <c r="I26" s="142"/>
      <c r="J26" s="2"/>
      <c r="L26" s="124"/>
      <c r="M26" s="136">
        <f>IF(I26="",0,(IF(H26="D",0,(G26*I26)/100)))</f>
        <v>0</v>
      </c>
      <c r="N26" s="136">
        <f>ROUND(IF(M26=0,(IF(I26="",0,((IF(F26&lt;$M$4,IF(ABS(G26)&lt;$O$2,0,ROUND(((ABS(G26)-$O$2)*I26)/100,2)),IF(ABS(G26)&lt;$O$4,0,ROUND(((ABS(G26)-$O$4)*I26)/100,2))))))),0),2)</f>
        <v>0</v>
      </c>
      <c r="O26" s="136">
        <f>ROUND(IF(I26="",0,((IF(M26=0,(IF(F26&lt;$M$4,IF(ABS(G26)&gt;$O$2,ROUND(($O$2*I26/100),2),ABS(G26)*I26/100),IF(ABS(G26)&gt;$O$4,ROUND(($O$4*I26/100),2),ABS(G26)*I26/100))),0)))),2)</f>
        <v>0</v>
      </c>
      <c r="P26" s="137"/>
      <c r="Q26" s="137"/>
      <c r="R26" s="137"/>
    </row>
    <row r="27" spans="1:18" customHeight="1" ht="13.2">
      <c r="A27" t="str">
        <f>IF(B27="","",A26+1)</f>
        <v/>
      </c>
      <c r="B27" s="1"/>
      <c r="D27" s="144"/>
      <c r="E27" s="1"/>
      <c r="F27" s="1"/>
      <c r="G27" s="2"/>
      <c r="H27" s="121"/>
      <c r="I27" s="142"/>
      <c r="J27" s="2"/>
      <c r="L27" s="124"/>
      <c r="M27" s="136">
        <f>IF(I27="",0,(IF(H27="D",0,(G27*I27)/100)))</f>
        <v>0</v>
      </c>
      <c r="N27" s="136">
        <f>ROUND(IF(M27=0,(IF(I27="",0,((IF(F27&lt;$M$4,IF(ABS(G27)&lt;$O$2,0,ROUND(((ABS(G27)-$O$2)*I27)/100,2)),IF(ABS(G27)&lt;$O$4,0,ROUND(((ABS(G27)-$O$4)*I27)/100,2))))))),0),2)</f>
        <v>0</v>
      </c>
      <c r="O27" s="136">
        <f>ROUND(IF(I27="",0,((IF(M27=0,(IF(F27&lt;$M$4,IF(ABS(G27)&gt;$O$2,ROUND(($O$2*I27/100),2),ABS(G27)*I27/100),IF(ABS(G27)&gt;$O$4,ROUND(($O$4*I27/100),2),ABS(G27)*I27/100))),0)))),2)</f>
        <v>0</v>
      </c>
      <c r="P27" s="137"/>
      <c r="Q27" s="137"/>
      <c r="R27" s="137"/>
    </row>
    <row r="28" spans="1:18" customHeight="1" ht="13.2">
      <c r="A28" t="str">
        <f>IF(B28="","",A27+1)</f>
        <v/>
      </c>
      <c r="B28" s="1"/>
      <c r="C28" s="1"/>
      <c r="D28" s="144"/>
      <c r="E28" s="1"/>
      <c r="F28" s="1"/>
      <c r="G28" s="2"/>
      <c r="H28" s="121"/>
      <c r="I28" s="142"/>
      <c r="J28" s="2"/>
      <c r="L28" s="124"/>
      <c r="M28" s="136">
        <f>IF(I28="",0,(IF(H28="D",0,(G28*I28)/100)))</f>
        <v>0</v>
      </c>
      <c r="N28" s="136">
        <f>ROUND(IF(M28=0,(IF(I28="",0,((IF(F28&lt;$M$4,IF(ABS(G28)&lt;$O$2,0,ROUND(((ABS(G28)-$O$2)*I28)/100,2)),IF(ABS(G28)&lt;$O$4,0,ROUND(((ABS(G28)-$O$4)*I28)/100,2))))))),0),2)</f>
        <v>0</v>
      </c>
      <c r="O28" s="136">
        <f>ROUND(IF(I28="",0,((IF(M28=0,(IF(F28&lt;$M$4,IF(ABS(G28)&gt;$O$2,ROUND(($O$2*I28/100),2),ABS(G28)*I28/100),IF(ABS(G28)&gt;$O$4,ROUND(($O$4*I28/100),2),ABS(G28)*I28/100))),0)))),2)</f>
        <v>0</v>
      </c>
      <c r="P28" s="137"/>
      <c r="Q28" s="137"/>
      <c r="R28" s="137"/>
    </row>
    <row r="29" spans="1:18" customHeight="1" ht="13.2">
      <c r="A29" t="str">
        <f>IF(B29="","",A28+1)</f>
        <v/>
      </c>
      <c r="B29" s="1"/>
      <c r="C29" s="1"/>
      <c r="D29" s="144"/>
      <c r="E29" s="1"/>
      <c r="F29" s="1"/>
      <c r="G29" s="2"/>
      <c r="H29" s="121"/>
      <c r="I29" s="142"/>
      <c r="J29" s="2"/>
      <c r="L29" s="124"/>
      <c r="M29" s="136">
        <f>IF(I29="",0,(IF(H29="D",0,(G29*I29)/100)))</f>
        <v>0</v>
      </c>
      <c r="N29" s="136">
        <f>ROUND(IF(M29=0,(IF(I29="",0,((IF(F29&lt;$M$4,IF(ABS(G29)&lt;$O$2,0,ROUND(((ABS(G29)-$O$2)*I29)/100,2)),IF(ABS(G29)&lt;$O$4,0,ROUND(((ABS(G29)-$O$4)*I29)/100,2))))))),0),2)</f>
        <v>0</v>
      </c>
      <c r="O29" s="136">
        <f>ROUND(IF(I29="",0,((IF(M29=0,(IF(F29&lt;$M$4,IF(ABS(G29)&gt;$O$2,ROUND(($O$2*I29/100),2),ABS(G29)*I29/100),IF(ABS(G29)&gt;$O$4,ROUND(($O$4*I29/100),2),ABS(G29)*I29/100))),0)))),2)</f>
        <v>0</v>
      </c>
      <c r="P29" s="137"/>
      <c r="Q29" s="137"/>
      <c r="R29" s="137"/>
    </row>
    <row r="30" spans="1:18" customHeight="1" ht="13.2">
      <c r="A30" t="str">
        <f>IF(B30="","",A29+1)</f>
        <v/>
      </c>
      <c r="B30" s="1"/>
      <c r="D30" s="2"/>
      <c r="F30" s="1"/>
      <c r="G30" s="2"/>
      <c r="H30" s="121"/>
      <c r="I30" s="142"/>
      <c r="J30" s="2"/>
      <c r="L30" s="124"/>
      <c r="M30" s="136">
        <f>IF(I30="",0,(IF(H30="D",0,(G30*I30)/100)))</f>
        <v>0</v>
      </c>
      <c r="N30" s="136">
        <f>ROUND(IF(M30=0,(IF(I30="",0,((IF(F30&lt;$M$4,IF(ABS(G30)&lt;$O$2,0,ROUND(((ABS(G30)-$O$2)*I30)/100,2)),IF(ABS(G30)&lt;$O$4,0,ROUND(((ABS(G30)-$O$4)*I30)/100,2))))))),0),2)</f>
        <v>0</v>
      </c>
      <c r="O30" s="136">
        <f>ROUND(IF(I30="",0,((IF(M30=0,(IF(F30&lt;$M$4,IF(ABS(G30)&gt;$O$2,ROUND(($O$2*I30/100),2),ABS(G30)*I30/100),IF(ABS(G30)&gt;$O$4,ROUND(($O$4*I30/100),2),ABS(G30)*I30/100))),0)))),2)</f>
        <v>0</v>
      </c>
      <c r="P30" s="137"/>
      <c r="Q30" s="137"/>
      <c r="R30" s="137"/>
    </row>
    <row r="31" spans="1:18" customHeight="1" ht="13.2">
      <c r="A31" t="str">
        <f>IF(B31="","",A30+1)</f>
        <v/>
      </c>
      <c r="B31" s="1"/>
      <c r="D31" s="2"/>
      <c r="F31" s="1"/>
      <c r="G31" s="2"/>
      <c r="H31" s="121"/>
      <c r="I31" s="142"/>
      <c r="J31" s="2"/>
      <c r="L31" s="124"/>
      <c r="M31" s="136">
        <f>IF(I31="",0,(IF(H31="D",0,(G31*I31)/100)))</f>
        <v>0</v>
      </c>
      <c r="N31" s="136">
        <f>ROUND(IF(M31=0,(IF(I31="",0,((IF(F31&lt;$M$4,IF(ABS(G31)&lt;$O$2,0,ROUND(((ABS(G31)-$O$2)*I31)/100,2)),IF(ABS(G31)&lt;$O$4,0,ROUND(((ABS(G31)-$O$4)*I31)/100,2))))))),0),2)</f>
        <v>0</v>
      </c>
      <c r="O31" s="136">
        <f>ROUND(IF(I31="",0,((IF(M31=0,(IF(F31&lt;$M$4,IF(ABS(G31)&gt;$O$2,ROUND(($O$2*I31/100),2),ABS(G31)*I31/100),IF(ABS(G31)&gt;$O$4,ROUND(($O$4*I31/100),2),ABS(G31)*I31/100))),0)))),2)</f>
        <v>0</v>
      </c>
      <c r="P31" s="137"/>
      <c r="Q31" s="137"/>
      <c r="R31" s="137"/>
    </row>
    <row r="32" spans="1:18" customHeight="1" ht="13.2">
      <c r="A32" t="str">
        <f>IF(B32="","",A31+1)</f>
        <v/>
      </c>
      <c r="B32" s="1"/>
      <c r="D32" s="2"/>
      <c r="F32" s="1"/>
      <c r="G32" s="2"/>
      <c r="H32" s="121"/>
      <c r="I32" s="142"/>
      <c r="J32" s="2"/>
      <c r="L32" s="124"/>
      <c r="M32" s="136">
        <f>IF(I32="",0,(IF(H32="D",0,(G32*I32)/100)))</f>
        <v>0</v>
      </c>
      <c r="N32" s="136">
        <f>ROUND(IF(M32=0,(IF(I32="",0,((IF(F32&lt;$M$4,IF(ABS(G32)&lt;$O$2,0,ROUND(((ABS(G32)-$O$2)*I32)/100,2)),IF(ABS(G32)&lt;$O$4,0,ROUND(((ABS(G32)-$O$4)*I32)/100,2))))))),0),2)</f>
        <v>0</v>
      </c>
      <c r="O32" s="136">
        <f>ROUND(IF(I32="",0,((IF(M32=0,(IF(F32&lt;$M$4,IF(ABS(G32)&gt;$O$2,ROUND(($O$2*I32/100),2),ABS(G32)*I32/100),IF(ABS(G32)&gt;$O$4,ROUND(($O$4*I32/100),2),ABS(G32)*I32/100))),0)))),2)</f>
        <v>0</v>
      </c>
      <c r="P32" s="137"/>
      <c r="Q32" s="137"/>
      <c r="R32" s="137"/>
    </row>
    <row r="33" spans="1:18" customHeight="1" ht="13.2">
      <c r="A33" t="str">
        <f>IF(B33="","",A32+1)</f>
        <v/>
      </c>
      <c r="B33" s="1"/>
      <c r="D33" s="2"/>
      <c r="F33" s="1"/>
      <c r="G33" s="2"/>
      <c r="H33" s="121"/>
      <c r="I33" s="142"/>
      <c r="J33" s="2"/>
      <c r="L33" s="124"/>
      <c r="M33" s="136">
        <f>IF(I33="",0,(IF(H33="D",0,(G33*I33)/100)))</f>
        <v>0</v>
      </c>
      <c r="N33" s="136">
        <f>ROUND(IF(M33=0,(IF(I33="",0,((IF(F33&lt;$M$4,IF(ABS(G33)&lt;$O$2,0,ROUND(((ABS(G33)-$O$2)*I33)/100,2)),IF(ABS(G33)&lt;$O$4,0,ROUND(((ABS(G33)-$O$4)*I33)/100,2))))))),0),2)</f>
        <v>0</v>
      </c>
      <c r="O33" s="136">
        <f>ROUND(IF(I33="",0,((IF(M33=0,(IF(F33&lt;$M$4,IF(ABS(G33)&gt;$O$2,ROUND(($O$2*I33/100),2),ABS(G33)*I33/100),IF(ABS(G33)&gt;$O$4,ROUND(($O$4*I33/100),2),ABS(G33)*I33/100))),0)))),2)</f>
        <v>0</v>
      </c>
      <c r="P33" s="137"/>
      <c r="Q33" s="137"/>
      <c r="R33" s="137"/>
    </row>
    <row r="34" spans="1:18" customHeight="1" ht="13.2">
      <c r="A34" t="str">
        <f>IF(B34="","",A33+1)</f>
        <v/>
      </c>
      <c r="B34" s="1"/>
      <c r="D34" s="2"/>
      <c r="F34" s="1"/>
      <c r="G34" s="2"/>
      <c r="H34" s="121"/>
      <c r="I34" s="142"/>
      <c r="J34" s="2"/>
      <c r="L34" s="124"/>
      <c r="M34" s="136">
        <f>IF(I34="",0,(IF(H34="D",0,(G34*I34)/100)))</f>
        <v>0</v>
      </c>
      <c r="N34" s="136">
        <f>ROUND(IF(M34=0,(IF(I34="",0,((IF(F34&lt;$M$4,IF(ABS(G34)&lt;$O$2,0,ROUND(((ABS(G34)-$O$2)*I34)/100,2)),IF(ABS(G34)&lt;$O$4,0,ROUND(((ABS(G34)-$O$4)*I34)/100,2))))))),0),2)</f>
        <v>0</v>
      </c>
      <c r="O34" s="136">
        <f>ROUND(IF(I34="",0,((IF(M34=0,(IF(F34&lt;$M$4,IF(ABS(G34)&gt;$O$2,ROUND(($O$2*I34/100),2),ABS(G34)*I34/100),IF(ABS(G34)&gt;$O$4,ROUND(($O$4*I34/100),2),ABS(G34)*I34/100))),0)))),2)</f>
        <v>0</v>
      </c>
      <c r="P34" s="137"/>
      <c r="Q34" s="137"/>
      <c r="R34" s="137"/>
    </row>
    <row r="35" spans="1:18" customHeight="1" ht="13.2">
      <c r="A35" t="str">
        <f>IF(B35="","",A34+1)</f>
        <v/>
      </c>
      <c r="B35" s="1"/>
      <c r="D35" s="2"/>
      <c r="F35" s="1"/>
      <c r="G35" s="2"/>
      <c r="H35" s="121"/>
      <c r="I35" s="142"/>
      <c r="J35" s="2"/>
      <c r="L35" s="124"/>
      <c r="M35" s="136">
        <f>IF(I35="",0,(IF(H35="D",0,(G35*I35)/100)))</f>
        <v>0</v>
      </c>
      <c r="N35" s="136">
        <f>ROUND(IF(M35=0,(IF(I35="",0,((IF(F35&lt;$M$4,IF(ABS(G35)&lt;$O$2,0,ROUND(((ABS(G35)-$O$2)*I35)/100,2)),IF(ABS(G35)&lt;$O$4,0,ROUND(((ABS(G35)-$O$4)*I35)/100,2))))))),0),2)</f>
        <v>0</v>
      </c>
      <c r="O35" s="136">
        <f>ROUND(IF(I35="",0,((IF(M35=0,(IF(F35&lt;$M$4,IF(ABS(G35)&gt;$O$2,ROUND(($O$2*I35/100),2),ABS(G35)*I35/100),IF(ABS(G35)&gt;$O$4,ROUND(($O$4*I35/100),2),ABS(G35)*I35/100))),0)))),2)</f>
        <v>0</v>
      </c>
      <c r="P35" s="137"/>
      <c r="Q35" s="137"/>
      <c r="R35" s="137"/>
    </row>
    <row r="36" spans="1:18" customHeight="1" ht="13.2">
      <c r="A36" t="str">
        <f>IF(B36="","",A35+1)</f>
        <v/>
      </c>
      <c r="B36" s="1"/>
      <c r="D36" s="2"/>
      <c r="F36" s="1"/>
      <c r="G36" s="2"/>
      <c r="H36" s="121"/>
      <c r="I36" s="142"/>
      <c r="J36" s="2"/>
      <c r="L36" s="124"/>
      <c r="M36" s="136">
        <f>IF(I36="",0,(IF(H36="D",0,(G36*I36)/100)))</f>
        <v>0</v>
      </c>
      <c r="N36" s="136">
        <f>ROUND(IF(M36=0,(IF(I36="",0,((IF(F36&lt;$M$4,IF(ABS(G36)&lt;$O$2,0,ROUND(((ABS(G36)-$O$2)*I36)/100,2)),IF(ABS(G36)&lt;$O$4,0,ROUND(((ABS(G36)-$O$4)*I36)/100,2))))))),0),2)</f>
        <v>0</v>
      </c>
      <c r="O36" s="136">
        <f>ROUND(IF(I36="",0,((IF(M36=0,(IF(F36&lt;$M$4,IF(ABS(G36)&gt;$O$2,ROUND(($O$2*I36/100),2),ABS(G36)*I36/100),IF(ABS(G36)&gt;$O$4,ROUND(($O$4*I36/100),2),ABS(G36)*I36/100))),0)))),2)</f>
        <v>0</v>
      </c>
      <c r="P36" s="137"/>
      <c r="Q36" s="137"/>
      <c r="R36" s="137"/>
    </row>
    <row r="37" spans="1:18" customHeight="1" ht="13.2">
      <c r="A37" t="str">
        <f>IF(B37="","",A36+1)</f>
        <v/>
      </c>
      <c r="B37" s="1"/>
      <c r="D37" s="2"/>
      <c r="F37" s="1"/>
      <c r="G37" s="2"/>
      <c r="H37" s="121"/>
      <c r="I37" s="142"/>
      <c r="J37" s="2"/>
      <c r="L37" s="124"/>
      <c r="M37" s="136">
        <f>IF(I37="",0,(IF(H37="D",0,(G37*I37)/100)))</f>
        <v>0</v>
      </c>
      <c r="N37" s="136">
        <f>ROUND(IF(M37=0,(IF(I37="",0,((IF(F37&lt;$M$4,IF(ABS(G37)&lt;$O$2,0,ROUND(((ABS(G37)-$O$2)*I37)/100,2)),IF(ABS(G37)&lt;$O$4,0,ROUND(((ABS(G37)-$O$4)*I37)/100,2))))))),0),2)</f>
        <v>0</v>
      </c>
      <c r="O37" s="136">
        <f>ROUND(IF(I37="",0,((IF(M37=0,(IF(F37&lt;$M$4,IF(ABS(G37)&gt;$O$2,ROUND(($O$2*I37/100),2),ABS(G37)*I37/100),IF(ABS(G37)&gt;$O$4,ROUND(($O$4*I37/100),2),ABS(G37)*I37/100))),0)))),2)</f>
        <v>0</v>
      </c>
      <c r="P37" s="137"/>
      <c r="Q37" s="137"/>
      <c r="R37" s="137"/>
    </row>
    <row r="38" spans="1:18" customHeight="1" ht="13.2">
      <c r="A38" t="str">
        <f>IF(B38="","",A37+1)</f>
        <v/>
      </c>
      <c r="B38" s="1"/>
      <c r="D38" s="2"/>
      <c r="F38" s="1"/>
      <c r="G38" s="2"/>
      <c r="H38" s="121"/>
      <c r="I38" s="142"/>
      <c r="J38" s="2"/>
      <c r="L38" s="124"/>
      <c r="M38" s="136">
        <f>IF(I38="",0,(IF(H38="D",0,(G38*I38)/100)))</f>
        <v>0</v>
      </c>
      <c r="N38" s="136">
        <f>ROUND(IF(M38=0,(IF(I38="",0,((IF(F38&lt;$M$4,IF(ABS(G38)&lt;$O$2,0,ROUND(((ABS(G38)-$O$2)*I38)/100,2)),IF(ABS(G38)&lt;$O$4,0,ROUND(((ABS(G38)-$O$4)*I38)/100,2))))))),0),2)</f>
        <v>0</v>
      </c>
      <c r="O38" s="136">
        <f>ROUND(IF(I38="",0,((IF(M38=0,(IF(F38&lt;$M$4,IF(ABS(G38)&gt;$O$2,ROUND(($O$2*I38/100),2),ABS(G38)*I38/100),IF(ABS(G38)&gt;$O$4,ROUND(($O$4*I38/100),2),ABS(G38)*I38/100))),0)))),2)</f>
        <v>0</v>
      </c>
      <c r="P38" s="137"/>
      <c r="Q38" s="137"/>
      <c r="R38" s="137"/>
    </row>
    <row r="39" spans="1:18" customHeight="1" ht="13.2">
      <c r="A39" t="str">
        <f>IF(B39="","",A38+1)</f>
        <v/>
      </c>
      <c r="B39" s="1"/>
      <c r="D39" s="2"/>
      <c r="F39" s="1"/>
      <c r="G39" s="2"/>
      <c r="H39" s="121"/>
      <c r="I39" s="142"/>
      <c r="J39" s="2"/>
      <c r="L39" s="124"/>
      <c r="M39" s="136">
        <f>IF(I39="",0,(IF(H39="D",0,(G39*I39)/100)))</f>
        <v>0</v>
      </c>
      <c r="N39" s="136">
        <f>ROUND(IF(M39=0,(IF(I39="",0,((IF(F39&lt;$M$4,IF(ABS(G39)&lt;$O$2,0,ROUND(((ABS(G39)-$O$2)*I39)/100,2)),IF(ABS(G39)&lt;$O$4,0,ROUND(((ABS(G39)-$O$4)*I39)/100,2))))))),0),2)</f>
        <v>0</v>
      </c>
      <c r="O39" s="136">
        <f>ROUND(IF(I39="",0,((IF(M39=0,(IF(F39&lt;$M$4,IF(ABS(G39)&gt;$O$2,ROUND(($O$2*I39/100),2),ABS(G39)*I39/100),IF(ABS(G39)&gt;$O$4,ROUND(($O$4*I39/100),2),ABS(G39)*I39/100))),0)))),2)</f>
        <v>0</v>
      </c>
      <c r="P39" s="137"/>
      <c r="Q39" s="137"/>
      <c r="R39" s="137"/>
    </row>
    <row r="40" spans="1:18" customHeight="1" ht="13.2">
      <c r="A40" t="str">
        <f>IF(B40="","",A39+1)</f>
        <v/>
      </c>
      <c r="B40" s="1"/>
      <c r="D40" s="2"/>
      <c r="F40" s="1"/>
      <c r="G40" s="2"/>
      <c r="H40" s="121"/>
      <c r="I40" s="142"/>
      <c r="J40" s="2"/>
      <c r="L40" s="124"/>
      <c r="M40" s="136">
        <f>IF(I40="",0,(IF(H40="D",0,(G40*I40)/100)))</f>
        <v>0</v>
      </c>
      <c r="N40" s="136">
        <f>ROUND(IF(M40=0,(IF(I40="",0,((IF(F40&lt;$M$4,IF(ABS(G40)&lt;$O$2,0,ROUND(((ABS(G40)-$O$2)*I40)/100,2)),IF(ABS(G40)&lt;$O$4,0,ROUND(((ABS(G40)-$O$4)*I40)/100,2))))))),0),2)</f>
        <v>0</v>
      </c>
      <c r="O40" s="136">
        <f>ROUND(IF(I40="",0,((IF(M40=0,(IF(F40&lt;$M$4,IF(ABS(G40)&gt;$O$2,ROUND(($O$2*I40/100),2),ABS(G40)*I40/100),IF(ABS(G40)&gt;$O$4,ROUND(($O$4*I40/100),2),ABS(G40)*I40/100))),0)))),2)</f>
        <v>0</v>
      </c>
      <c r="P40" s="137"/>
      <c r="Q40" s="137"/>
      <c r="R40" s="137"/>
    </row>
    <row r="41" spans="1:18" customHeight="1" ht="13.2">
      <c r="A41" t="str">
        <f>IF(B41="","",A40+1)</f>
        <v/>
      </c>
      <c r="B41" s="1"/>
      <c r="D41" s="2"/>
      <c r="F41" s="1"/>
      <c r="G41" s="2"/>
      <c r="H41" s="121"/>
      <c r="I41" s="142"/>
      <c r="J41" s="2"/>
      <c r="L41" s="124"/>
      <c r="M41" s="136">
        <f>IF(I41="",0,(IF(H41="D",0,(G41*I41)/100)))</f>
        <v>0</v>
      </c>
      <c r="N41" s="136">
        <f>ROUND(IF(M41=0,(IF(I41="",0,((IF(F41&lt;$M$4,IF(ABS(G41)&lt;$O$2,0,ROUND(((ABS(G41)-$O$2)*I41)/100,2)),IF(ABS(G41)&lt;$O$4,0,ROUND(((ABS(G41)-$O$4)*I41)/100,2))))))),0),2)</f>
        <v>0</v>
      </c>
      <c r="O41" s="136">
        <f>ROUND(IF(I41="",0,((IF(M41=0,(IF(F41&lt;$M$4,IF(ABS(G41)&gt;$O$2,ROUND(($O$2*I41/100),2),ABS(G41)*I41/100),IF(ABS(G41)&gt;$O$4,ROUND(($O$4*I41/100),2),ABS(G41)*I41/100))),0)))),2)</f>
        <v>0</v>
      </c>
      <c r="P41" s="137"/>
      <c r="Q41" s="137"/>
      <c r="R41" s="137"/>
    </row>
    <row r="42" spans="1:18" customHeight="1" ht="13.2">
      <c r="A42" t="str">
        <f>IF(B42="","",A41+1)</f>
        <v/>
      </c>
      <c r="B42" s="1"/>
      <c r="D42" s="2"/>
      <c r="F42" s="1"/>
      <c r="G42" s="2"/>
      <c r="H42" s="121"/>
      <c r="I42" s="142"/>
      <c r="J42" s="2"/>
      <c r="L42" s="124"/>
      <c r="M42" s="136">
        <f>IF(I42="",0,(IF(H42="D",0,(G42*I42)/100)))</f>
        <v>0</v>
      </c>
      <c r="N42" s="136">
        <f>ROUND(IF(M42=0,(IF(I42="",0,((IF(F42&lt;$M$4,IF(ABS(G42)&lt;$O$2,0,ROUND(((ABS(G42)-$O$2)*I42)/100,2)),IF(ABS(G42)&lt;$O$4,0,ROUND(((ABS(G42)-$O$4)*I42)/100,2))))))),0),2)</f>
        <v>0</v>
      </c>
      <c r="O42" s="136">
        <f>ROUND(IF(I42="",0,((IF(M42=0,(IF(F42&lt;$M$4,IF(ABS(G42)&gt;$O$2,ROUND(($O$2*I42/100),2),ABS(G42)*I42/100),IF(ABS(G42)&gt;$O$4,ROUND(($O$4*I42/100),2),ABS(G42)*I42/100))),0)))),2)</f>
        <v>0</v>
      </c>
      <c r="P42" s="137"/>
      <c r="Q42" s="137"/>
      <c r="R42" s="137"/>
    </row>
    <row r="43" spans="1:18" customHeight="1" ht="13.2">
      <c r="A43" t="str">
        <f>IF(B43="","",A42+1)</f>
        <v/>
      </c>
      <c r="B43" s="1"/>
      <c r="D43" s="2"/>
      <c r="F43" s="1"/>
      <c r="G43" s="2"/>
      <c r="H43" s="121"/>
      <c r="I43" s="142"/>
      <c r="J43" s="2"/>
      <c r="L43" s="124"/>
      <c r="M43" s="136">
        <f>IF(I43="",0,(IF(H43="D",0,(G43*I43)/100)))</f>
        <v>0</v>
      </c>
      <c r="N43" s="136">
        <f>ROUND(IF(M43=0,(IF(I43="",0,((IF(F43&lt;$M$4,IF(ABS(G43)&lt;$O$2,0,ROUND(((ABS(G43)-$O$2)*I43)/100,2)),IF(ABS(G43)&lt;$O$4,0,ROUND(((ABS(G43)-$O$4)*I43)/100,2))))))),0),2)</f>
        <v>0</v>
      </c>
      <c r="O43" s="136">
        <f>ROUND(IF(I43="",0,((IF(M43=0,(IF(F43&lt;$M$4,IF(ABS(G43)&gt;$O$2,ROUND(($O$2*I43/100),2),ABS(G43)*I43/100),IF(ABS(G43)&gt;$O$4,ROUND(($O$4*I43/100),2),ABS(G43)*I43/100))),0)))),2)</f>
        <v>0</v>
      </c>
      <c r="P43" s="137"/>
      <c r="Q43" s="137"/>
      <c r="R43" s="137"/>
    </row>
    <row r="44" spans="1:18" customHeight="1" ht="13.2">
      <c r="A44" t="str">
        <f>IF(B44="","",A43+1)</f>
        <v/>
      </c>
      <c r="B44" s="1"/>
      <c r="D44" s="2"/>
      <c r="F44" s="1"/>
      <c r="G44" s="2"/>
      <c r="H44" s="121"/>
      <c r="I44" s="142"/>
      <c r="J44" s="2"/>
      <c r="L44" s="124"/>
      <c r="M44" s="136">
        <f>IF(I44="",0,(IF(H44="D",0,(G44*I44)/100)))</f>
        <v>0</v>
      </c>
      <c r="N44" s="136">
        <f>ROUND(IF(M44=0,(IF(I44="",0,((IF(F44&lt;$M$4,IF(ABS(G44)&lt;$O$2,0,ROUND(((ABS(G44)-$O$2)*I44)/100,2)),IF(ABS(G44)&lt;$O$4,0,ROUND(((ABS(G44)-$O$4)*I44)/100,2))))))),0),2)</f>
        <v>0</v>
      </c>
      <c r="O44" s="136">
        <f>ROUND(IF(I44="",0,((IF(M44=0,(IF(F44&lt;$M$4,IF(ABS(G44)&gt;$O$2,ROUND(($O$2*I44/100),2),ABS(G44)*I44/100),IF(ABS(G44)&gt;$O$4,ROUND(($O$4*I44/100),2),ABS(G44)*I44/100))),0)))),2)</f>
        <v>0</v>
      </c>
      <c r="P44" s="137"/>
      <c r="Q44" s="137"/>
      <c r="R44" s="137"/>
    </row>
    <row r="45" spans="1:18" customHeight="1" ht="13.2">
      <c r="A45" t="str">
        <f>IF(B45="","",A44+1)</f>
        <v/>
      </c>
      <c r="B45" s="1"/>
      <c r="D45" s="2"/>
      <c r="F45" s="1"/>
      <c r="G45" s="2"/>
      <c r="H45" s="121"/>
      <c r="I45" s="142"/>
      <c r="J45" s="2"/>
      <c r="L45" s="124"/>
      <c r="M45" s="136">
        <f>IF(I45="",0,(IF(H45="D",0,(G45*I45)/100)))</f>
        <v>0</v>
      </c>
      <c r="N45" s="136">
        <f>ROUND(IF(M45=0,(IF(I45="",0,((IF(F45&lt;$M$4,IF(ABS(G45)&lt;$O$2,0,ROUND(((ABS(G45)-$O$2)*I45)/100,2)),IF(ABS(G45)&lt;$O$4,0,ROUND(((ABS(G45)-$O$4)*I45)/100,2))))))),0),2)</f>
        <v>0</v>
      </c>
      <c r="O45" s="136">
        <f>ROUND(IF(I45="",0,((IF(M45=0,(IF(F45&lt;$M$4,IF(ABS(G45)&gt;$O$2,ROUND(($O$2*I45/100),2),ABS(G45)*I45/100),IF(ABS(G45)&gt;$O$4,ROUND(($O$4*I45/100),2),ABS(G45)*I45/100))),0)))),2)</f>
        <v>0</v>
      </c>
      <c r="P45" s="137"/>
      <c r="Q45" s="137"/>
      <c r="R45" s="137"/>
    </row>
    <row r="46" spans="1:18" customHeight="1" ht="13.2">
      <c r="A46" t="str">
        <f>IF(B46="","",A45+1)</f>
        <v/>
      </c>
      <c r="B46" s="1"/>
      <c r="D46" s="2"/>
      <c r="F46" s="1"/>
      <c r="G46" s="2"/>
      <c r="H46" s="121"/>
      <c r="I46" s="142"/>
      <c r="J46" s="2"/>
      <c r="L46" s="124"/>
      <c r="M46" s="136">
        <f>IF(I46="",0,(IF(H46="D",0,(G46*I46)/100)))</f>
        <v>0</v>
      </c>
      <c r="N46" s="136">
        <f>ROUND(IF(M46=0,(IF(I46="",0,((IF(F46&lt;$M$4,IF(ABS(G46)&lt;$O$2,0,ROUND(((ABS(G46)-$O$2)*I46)/100,2)),IF(ABS(G46)&lt;$O$4,0,ROUND(((ABS(G46)-$O$4)*I46)/100,2))))))),0),2)</f>
        <v>0</v>
      </c>
      <c r="O46" s="136">
        <f>ROUND(IF(I46="",0,((IF(M46=0,(IF(F46&lt;$M$4,IF(ABS(G46)&gt;$O$2,ROUND(($O$2*I46/100),2),ABS(G46)*I46/100),IF(ABS(G46)&gt;$O$4,ROUND(($O$4*I46/100),2),ABS(G46)*I46/100))),0)))),2)</f>
        <v>0</v>
      </c>
      <c r="P46" s="137"/>
      <c r="Q46" s="137"/>
      <c r="R46" s="137"/>
    </row>
    <row r="47" spans="1:18" customHeight="1" ht="13.2">
      <c r="A47" t="str">
        <f>IF(B47="","",A46+1)</f>
        <v/>
      </c>
      <c r="B47" s="1"/>
      <c r="D47" s="2"/>
      <c r="F47" s="1"/>
      <c r="G47" s="2"/>
      <c r="H47" s="121"/>
      <c r="I47" s="142"/>
      <c r="J47" s="2"/>
      <c r="L47" s="124"/>
      <c r="M47" s="136">
        <f>IF(I47="",0,(IF(H47="D",0,(G47*I47)/100)))</f>
        <v>0</v>
      </c>
      <c r="N47" s="136">
        <f>ROUND(IF(M47=0,(IF(I47="",0,((IF(F47&lt;$M$4,IF(ABS(G47)&lt;$O$2,0,ROUND(((ABS(G47)-$O$2)*I47)/100,2)),IF(ABS(G47)&lt;$O$4,0,ROUND(((ABS(G47)-$O$4)*I47)/100,2))))))),0),2)</f>
        <v>0</v>
      </c>
      <c r="O47" s="136">
        <f>ROUND(IF(I47="",0,((IF(M47=0,(IF(F47&lt;$M$4,IF(ABS(G47)&gt;$O$2,ROUND(($O$2*I47/100),2),ABS(G47)*I47/100),IF(ABS(G47)&gt;$O$4,ROUND(($O$4*I47/100),2),ABS(G47)*I47/100))),0)))),2)</f>
        <v>0</v>
      </c>
      <c r="P47" s="137"/>
      <c r="Q47" s="137"/>
      <c r="R47" s="137"/>
    </row>
    <row r="48" spans="1:18" customHeight="1" ht="13.2">
      <c r="A48" t="str">
        <f>IF(B48="","",A47+1)</f>
        <v/>
      </c>
      <c r="B48" s="1"/>
      <c r="D48" s="2"/>
      <c r="F48" s="1"/>
      <c r="G48" s="2"/>
      <c r="H48" s="121"/>
      <c r="I48" s="142"/>
      <c r="J48" s="2"/>
      <c r="L48" s="124"/>
      <c r="M48" s="136">
        <f>IF(I48="",0,(IF(H48="D",0,(G48*I48)/100)))</f>
        <v>0</v>
      </c>
      <c r="N48" s="136">
        <f>ROUND(IF(M48=0,(IF(I48="",0,((IF(F48&lt;$M$4,IF(ABS(G48)&lt;$O$2,0,ROUND(((ABS(G48)-$O$2)*I48)/100,2)),IF(ABS(G48)&lt;$O$4,0,ROUND(((ABS(G48)-$O$4)*I48)/100,2))))))),0),2)</f>
        <v>0</v>
      </c>
      <c r="O48" s="136">
        <f>ROUND(IF(I48="",0,((IF(M48=0,(IF(F48&lt;$M$4,IF(ABS(G48)&gt;$O$2,ROUND(($O$2*I48/100),2),ABS(G48)*I48/100),IF(ABS(G48)&gt;$O$4,ROUND(($O$4*I48/100),2),ABS(G48)*I48/100))),0)))),2)</f>
        <v>0</v>
      </c>
      <c r="P48" s="137"/>
      <c r="Q48" s="137"/>
      <c r="R48" s="137"/>
    </row>
    <row r="49" spans="1:18" customHeight="1" ht="13.2">
      <c r="A49" t="str">
        <f>IF(B49="","",A48+1)</f>
        <v/>
      </c>
      <c r="B49" s="1"/>
      <c r="D49" s="2"/>
      <c r="F49" s="1"/>
      <c r="G49" s="2"/>
      <c r="H49" s="121"/>
      <c r="I49" s="142"/>
      <c r="J49" s="2"/>
      <c r="L49" s="124"/>
      <c r="M49" s="136">
        <f>IF(I49="",0,(IF(H49="D",0,(G49*I49)/100)))</f>
        <v>0</v>
      </c>
      <c r="N49" s="136">
        <f>ROUND(IF(M49=0,(IF(I49="",0,((IF(F49&lt;$M$4,IF(ABS(G49)&lt;$O$2,0,ROUND(((ABS(G49)-$O$2)*I49)/100,2)),IF(ABS(G49)&lt;$O$4,0,ROUND(((ABS(G49)-$O$4)*I49)/100,2))))))),0),2)</f>
        <v>0</v>
      </c>
      <c r="O49" s="136">
        <f>ROUND(IF(I49="",0,((IF(M49=0,(IF(F49&lt;$M$4,IF(ABS(G49)&gt;$O$2,ROUND(($O$2*I49/100),2),ABS(G49)*I49/100),IF(ABS(G49)&gt;$O$4,ROUND(($O$4*I49/100),2),ABS(G49)*I49/100))),0)))),2)</f>
        <v>0</v>
      </c>
      <c r="P49" s="137"/>
      <c r="Q49" s="137"/>
      <c r="R49" s="137"/>
    </row>
    <row r="50" spans="1:18" customHeight="1" ht="13.2">
      <c r="A50" t="str">
        <f>IF(B50="","",A49+1)</f>
        <v/>
      </c>
      <c r="B50" s="1"/>
      <c r="D50" s="2"/>
      <c r="F50" s="1"/>
      <c r="G50" s="2"/>
      <c r="H50" s="121"/>
      <c r="I50" s="142"/>
      <c r="J50" s="2"/>
      <c r="L50" s="124"/>
      <c r="M50" s="136">
        <f>IF(I50="",0,(IF(H50="D",0,(G50*I50)/100)))</f>
        <v>0</v>
      </c>
      <c r="N50" s="136">
        <f>ROUND(IF(M50=0,(IF(I50="",0,((IF(F50&lt;$M$4,IF(ABS(G50)&lt;$O$2,0,ROUND(((ABS(G50)-$O$2)*I50)/100,2)),IF(ABS(G50)&lt;$O$4,0,ROUND(((ABS(G50)-$O$4)*I50)/100,2))))))),0),2)</f>
        <v>0</v>
      </c>
      <c r="O50" s="136">
        <f>ROUND(IF(I50="",0,((IF(M50=0,(IF(F50&lt;$M$4,IF(ABS(G50)&gt;$O$2,ROUND(($O$2*I50/100),2),ABS(G50)*I50/100),IF(ABS(G50)&gt;$O$4,ROUND(($O$4*I50/100),2),ABS(G50)*I50/100))),0)))),2)</f>
        <v>0</v>
      </c>
      <c r="P50" s="137"/>
      <c r="Q50" s="137"/>
      <c r="R50" s="137"/>
    </row>
    <row r="51" spans="1:18" customHeight="1" ht="13.2">
      <c r="A51" t="str">
        <f>IF(B51="","",A50+1)</f>
        <v/>
      </c>
      <c r="B51" s="1"/>
      <c r="D51" s="2"/>
      <c r="F51" s="1"/>
      <c r="G51" s="2"/>
      <c r="H51" s="121"/>
      <c r="I51" s="142"/>
      <c r="J51" s="2"/>
      <c r="L51" s="124"/>
      <c r="M51" s="136">
        <f>IF(I51="",0,(IF(H51="D",0,(G51*I51)/100)))</f>
        <v>0</v>
      </c>
      <c r="N51" s="136">
        <f>ROUND(IF(M51=0,(IF(I51="",0,((IF(F51&lt;$M$4,IF(ABS(G51)&lt;$O$2,0,ROUND(((ABS(G51)-$O$2)*I51)/100,2)),IF(ABS(G51)&lt;$O$4,0,ROUND(((ABS(G51)-$O$4)*I51)/100,2))))))),0),2)</f>
        <v>0</v>
      </c>
      <c r="O51" s="136">
        <f>ROUND(IF(I51="",0,((IF(M51=0,(IF(F51&lt;$M$4,IF(ABS(G51)&gt;$O$2,ROUND(($O$2*I51/100),2),ABS(G51)*I51/100),IF(ABS(G51)&gt;$O$4,ROUND(($O$4*I51/100),2),ABS(G51)*I51/100))),0)))),2)</f>
        <v>0</v>
      </c>
      <c r="P51" s="137"/>
      <c r="Q51" s="137"/>
      <c r="R51" s="137"/>
    </row>
    <row r="52" spans="1:18" customHeight="1" ht="13.2">
      <c r="A52" t="str">
        <f>IF(B52="","",A51+1)</f>
        <v/>
      </c>
      <c r="B52" s="1"/>
      <c r="D52" s="2"/>
      <c r="F52" s="1"/>
      <c r="G52" s="2"/>
      <c r="H52" s="121"/>
      <c r="I52" s="142"/>
      <c r="J52" s="2"/>
      <c r="L52" s="124"/>
      <c r="M52" s="136">
        <f>IF(I52="",0,(IF(H52="D",0,(G52*I52)/100)))</f>
        <v>0</v>
      </c>
      <c r="N52" s="136">
        <f>ROUND(IF(M52=0,(IF(I52="",0,((IF(F52&lt;$M$4,IF(ABS(G52)&lt;$O$2,0,ROUND(((ABS(G52)-$O$2)*I52)/100,2)),IF(ABS(G52)&lt;$O$4,0,ROUND(((ABS(G52)-$O$4)*I52)/100,2))))))),0),2)</f>
        <v>0</v>
      </c>
      <c r="O52" s="136">
        <f>ROUND(IF(I52="",0,((IF(M52=0,(IF(F52&lt;$M$4,IF(ABS(G52)&gt;$O$2,ROUND(($O$2*I52/100),2),ABS(G52)*I52/100),IF(ABS(G52)&gt;$O$4,ROUND(($O$4*I52/100),2),ABS(G52)*I52/100))),0)))),2)</f>
        <v>0</v>
      </c>
      <c r="P52" s="137"/>
      <c r="Q52" s="137"/>
      <c r="R52" s="137"/>
    </row>
    <row r="53" spans="1:18" customHeight="1" ht="13.2">
      <c r="A53" t="str">
        <f>IF(B53="","",A52+1)</f>
        <v/>
      </c>
      <c r="B53" s="1"/>
      <c r="D53" s="2"/>
      <c r="F53" s="1"/>
      <c r="G53" s="2"/>
      <c r="H53" s="121"/>
      <c r="I53" s="142"/>
      <c r="J53" s="2"/>
      <c r="L53" s="124"/>
      <c r="M53" s="136">
        <f>IF(I53="",0,(IF(H53="D",0,(G53*I53)/100)))</f>
        <v>0</v>
      </c>
      <c r="N53" s="136">
        <f>ROUND(IF(M53=0,(IF(I53="",0,((IF(F53&lt;$M$4,IF(ABS(G53)&lt;$O$2,0,ROUND(((ABS(G53)-$O$2)*I53)/100,2)),IF(ABS(G53)&lt;$O$4,0,ROUND(((ABS(G53)-$O$4)*I53)/100,2))))))),0),2)</f>
        <v>0</v>
      </c>
      <c r="O53" s="136">
        <f>ROUND(IF(I53="",0,((IF(M53=0,(IF(F53&lt;$M$4,IF(ABS(G53)&gt;$O$2,ROUND(($O$2*I53/100),2),ABS(G53)*I53/100),IF(ABS(G53)&gt;$O$4,ROUND(($O$4*I53/100),2),ABS(G53)*I53/100))),0)))),2)</f>
        <v>0</v>
      </c>
      <c r="P53" s="137"/>
      <c r="Q53" s="137"/>
      <c r="R53" s="137"/>
    </row>
    <row r="54" spans="1:18" customHeight="1" ht="13.2">
      <c r="A54" t="str">
        <f>IF(B54="","",A53+1)</f>
        <v/>
      </c>
      <c r="B54" s="1"/>
      <c r="D54" s="2"/>
      <c r="F54" s="1"/>
      <c r="G54" s="2"/>
      <c r="H54" s="121"/>
      <c r="I54" s="142"/>
      <c r="J54" s="2"/>
      <c r="L54" s="124"/>
      <c r="M54" s="136">
        <f>IF(I54="",0,(IF(H54="D",0,(G54*I54)/100)))</f>
        <v>0</v>
      </c>
      <c r="N54" s="136">
        <f>ROUND(IF(M54=0,(IF(I54="",0,((IF(F54&lt;$M$4,IF(ABS(G54)&lt;$O$2,0,ROUND(((ABS(G54)-$O$2)*I54)/100,2)),IF(ABS(G54)&lt;$O$4,0,ROUND(((ABS(G54)-$O$4)*I54)/100,2))))))),0),2)</f>
        <v>0</v>
      </c>
      <c r="O54" s="136">
        <f>ROUND(IF(I54="",0,((IF(M54=0,(IF(F54&lt;$M$4,IF(ABS(G54)&gt;$O$2,ROUND(($O$2*I54/100),2),ABS(G54)*I54/100),IF(ABS(G54)&gt;$O$4,ROUND(($O$4*I54/100),2),ABS(G54)*I54/100))),0)))),2)</f>
        <v>0</v>
      </c>
      <c r="P54" s="137"/>
      <c r="Q54" s="137"/>
      <c r="R54" s="137"/>
    </row>
    <row r="55" spans="1:18" customHeight="1" ht="13.2">
      <c r="A55" t="str">
        <f>IF(B55="","",A54+1)</f>
        <v/>
      </c>
      <c r="B55" s="1"/>
      <c r="D55" s="2"/>
      <c r="F55" s="1"/>
      <c r="G55" s="2"/>
      <c r="H55" s="121"/>
      <c r="I55" s="142"/>
      <c r="J55" s="2"/>
      <c r="L55" s="124"/>
      <c r="M55" s="136">
        <f>IF(I55="",0,(IF(H55="D",0,(G55*I55)/100)))</f>
        <v>0</v>
      </c>
      <c r="N55" s="136">
        <f>ROUND(IF(M55=0,(IF(I55="",0,((IF(F55&lt;$M$4,IF(ABS(G55)&lt;$O$2,0,ROUND(((ABS(G55)-$O$2)*I55)/100,2)),IF(ABS(G55)&lt;$O$4,0,ROUND(((ABS(G55)-$O$4)*I55)/100,2))))))),0),2)</f>
        <v>0</v>
      </c>
      <c r="O55" s="136">
        <f>ROUND(IF(I55="",0,((IF(M55=0,(IF(F55&lt;$M$4,IF(ABS(G55)&gt;$O$2,ROUND(($O$2*I55/100),2),ABS(G55)*I55/100),IF(ABS(G55)&gt;$O$4,ROUND(($O$4*I55/100),2),ABS(G55)*I55/100))),0)))),2)</f>
        <v>0</v>
      </c>
      <c r="P55" s="137"/>
      <c r="Q55" s="137"/>
      <c r="R55" s="137"/>
    </row>
    <row r="56" spans="1:18" customHeight="1" ht="13.2">
      <c r="A56" t="str">
        <f>IF(B56="","",A55+1)</f>
        <v/>
      </c>
      <c r="B56" s="1"/>
      <c r="D56" s="2"/>
      <c r="F56" s="1"/>
      <c r="G56" s="2"/>
      <c r="H56" s="121"/>
      <c r="I56" s="142"/>
      <c r="J56" s="2"/>
      <c r="L56" s="124"/>
      <c r="M56" s="136">
        <f>IF(I56="",0,(IF(H56="D",0,(G56*I56)/100)))</f>
        <v>0</v>
      </c>
      <c r="N56" s="136">
        <f>ROUND(IF(M56=0,(IF(I56="",0,((IF(F56&lt;$M$4,IF(ABS(G56)&lt;$O$2,0,ROUND(((ABS(G56)-$O$2)*I56)/100,2)),IF(ABS(G56)&lt;$O$4,0,ROUND(((ABS(G56)-$O$4)*I56)/100,2))))))),0),2)</f>
        <v>0</v>
      </c>
      <c r="O56" s="136">
        <f>ROUND(IF(I56="",0,((IF(M56=0,(IF(F56&lt;$M$4,IF(ABS(G56)&gt;$O$2,ROUND(($O$2*I56/100),2),ABS(G56)*I56/100),IF(ABS(G56)&gt;$O$4,ROUND(($O$4*I56/100),2),ABS(G56)*I56/100))),0)))),2)</f>
        <v>0</v>
      </c>
      <c r="P56" s="137"/>
      <c r="Q56" s="137"/>
      <c r="R56" s="137"/>
    </row>
    <row r="57" spans="1:18" customHeight="1" ht="13.2">
      <c r="A57" t="str">
        <f>IF(B57="","",A56+1)</f>
        <v/>
      </c>
      <c r="B57" s="1"/>
      <c r="D57" s="2"/>
      <c r="F57" s="1"/>
      <c r="G57" s="2"/>
      <c r="H57" s="121"/>
      <c r="I57" s="142"/>
      <c r="J57" s="2"/>
      <c r="L57" s="124"/>
      <c r="M57" s="136">
        <f>IF(I57="",0,(IF(H57="D",0,(G57*I57)/100)))</f>
        <v>0</v>
      </c>
      <c r="N57" s="136">
        <f>ROUND(IF(M57=0,(IF(I57="",0,((IF(F57&lt;$M$4,IF(ABS(G57)&lt;$O$2,0,ROUND(((ABS(G57)-$O$2)*I57)/100,2)),IF(ABS(G57)&lt;$O$4,0,ROUND(((ABS(G57)-$O$4)*I57)/100,2))))))),0),2)</f>
        <v>0</v>
      </c>
      <c r="O57" s="136">
        <f>ROUND(IF(I57="",0,((IF(M57=0,(IF(F57&lt;$M$4,IF(ABS(G57)&gt;$O$2,ROUND(($O$2*I57/100),2),ABS(G57)*I57/100),IF(ABS(G57)&gt;$O$4,ROUND(($O$4*I57/100),2),ABS(G57)*I57/100))),0)))),2)</f>
        <v>0</v>
      </c>
      <c r="P57" s="137"/>
      <c r="Q57" s="137"/>
      <c r="R57" s="137"/>
    </row>
    <row r="58" spans="1:18" customHeight="1" ht="13.2">
      <c r="A58" t="str">
        <f>IF(B58="","",A57+1)</f>
        <v/>
      </c>
      <c r="B58" s="1"/>
      <c r="D58" s="2"/>
      <c r="F58" s="1"/>
      <c r="G58" s="2"/>
      <c r="H58" s="121"/>
      <c r="I58" s="142"/>
      <c r="J58" s="2"/>
      <c r="L58" s="124"/>
      <c r="M58" s="136">
        <f>IF(I58="",0,(IF(H58="D",0,(G58*I58)/100)))</f>
        <v>0</v>
      </c>
      <c r="N58" s="136">
        <f>ROUND(IF(M58=0,(IF(I58="",0,((IF(F58&lt;$M$4,IF(ABS(G58)&lt;$O$2,0,ROUND(((ABS(G58)-$O$2)*I58)/100,2)),IF(ABS(G58)&lt;$O$4,0,ROUND(((ABS(G58)-$O$4)*I58)/100,2))))))),0),2)</f>
        <v>0</v>
      </c>
      <c r="O58" s="136">
        <f>ROUND(IF(I58="",0,((IF(M58=0,(IF(F58&lt;$M$4,IF(ABS(G58)&gt;$O$2,ROUND(($O$2*I58/100),2),ABS(G58)*I58/100),IF(ABS(G58)&gt;$O$4,ROUND(($O$4*I58/100),2),ABS(G58)*I58/100))),0)))),2)</f>
        <v>0</v>
      </c>
      <c r="P58" s="137"/>
      <c r="Q58" s="137"/>
      <c r="R58" s="137"/>
    </row>
    <row r="59" spans="1:18" customHeight="1" ht="13.2">
      <c r="A59" t="str">
        <f>IF(B59="","",A58+1)</f>
        <v/>
      </c>
      <c r="B59" s="1"/>
      <c r="D59" s="2"/>
      <c r="F59" s="1"/>
      <c r="G59" s="2"/>
      <c r="H59" s="121"/>
      <c r="I59" s="142"/>
      <c r="J59" s="2"/>
      <c r="L59" s="124"/>
      <c r="M59" s="136">
        <f>IF(I59="",0,(IF(H59="D",0,(G59*I59)/100)))</f>
        <v>0</v>
      </c>
      <c r="N59" s="136">
        <f>ROUND(IF(M59=0,(IF(I59="",0,((IF(F59&lt;$M$4,IF(ABS(G59)&lt;$O$2,0,ROUND(((ABS(G59)-$O$2)*I59)/100,2)),IF(ABS(G59)&lt;$O$4,0,ROUND(((ABS(G59)-$O$4)*I59)/100,2))))))),0),2)</f>
        <v>0</v>
      </c>
      <c r="O59" s="136">
        <f>ROUND(IF(I59="",0,((IF(M59=0,(IF(F59&lt;$M$4,IF(ABS(G59)&gt;$O$2,ROUND(($O$2*I59/100),2),ABS(G59)*I59/100),IF(ABS(G59)&gt;$O$4,ROUND(($O$4*I59/100),2),ABS(G59)*I59/100))),0)))),2)</f>
        <v>0</v>
      </c>
      <c r="P59" s="137"/>
      <c r="Q59" s="137"/>
      <c r="R59" s="137"/>
    </row>
    <row r="60" spans="1:18" customHeight="1" ht="13.2">
      <c r="A60" t="str">
        <f>IF(B60="","",A59+1)</f>
        <v/>
      </c>
      <c r="B60" s="1"/>
      <c r="D60" s="2"/>
      <c r="F60" s="1"/>
      <c r="G60" s="2"/>
      <c r="H60" s="121"/>
      <c r="I60" s="142"/>
      <c r="J60" s="2"/>
      <c r="L60" s="124"/>
      <c r="M60" s="136">
        <f>IF(I60="",0,(IF(H60="D",0,(G60*I60)/100)))</f>
        <v>0</v>
      </c>
      <c r="N60" s="136">
        <f>ROUND(IF(M60=0,(IF(I60="",0,((IF(F60&lt;$M$4,IF(ABS(G60)&lt;$O$2,0,ROUND(((ABS(G60)-$O$2)*I60)/100,2)),IF(ABS(G60)&lt;$O$4,0,ROUND(((ABS(G60)-$O$4)*I60)/100,2))))))),0),2)</f>
        <v>0</v>
      </c>
      <c r="O60" s="136">
        <f>ROUND(IF(I60="",0,((IF(M60=0,(IF(F60&lt;$M$4,IF(ABS(G60)&gt;$O$2,ROUND(($O$2*I60/100),2),ABS(G60)*I60/100),IF(ABS(G60)&gt;$O$4,ROUND(($O$4*I60/100),2),ABS(G60)*I60/100))),0)))),2)</f>
        <v>0</v>
      </c>
      <c r="P60" s="137"/>
      <c r="Q60" s="137"/>
      <c r="R60" s="137"/>
    </row>
    <row r="61" spans="1:18" customHeight="1" ht="13.2">
      <c r="A61" t="str">
        <f>IF(B61="","",A60+1)</f>
        <v/>
      </c>
      <c r="B61" s="1"/>
      <c r="D61" s="2"/>
      <c r="F61" s="1"/>
      <c r="G61" s="2"/>
      <c r="H61" s="121"/>
      <c r="I61" s="142"/>
      <c r="J61" s="2"/>
      <c r="L61" s="124"/>
      <c r="M61" s="136">
        <f>IF(I61="",0,(IF(H61="D",0,(G61*I61)/100)))</f>
        <v>0</v>
      </c>
      <c r="N61" s="136">
        <f>ROUND(IF(M61=0,(IF(I61="",0,((IF(F61&lt;$M$4,IF(ABS(G61)&lt;$O$2,0,ROUND(((ABS(G61)-$O$2)*I61)/100,2)),IF(ABS(G61)&lt;$O$4,0,ROUND(((ABS(G61)-$O$4)*I61)/100,2))))))),0),2)</f>
        <v>0</v>
      </c>
      <c r="O61" s="136">
        <f>ROUND(IF(I61="",0,((IF(M61=0,(IF(F61&lt;$M$4,IF(ABS(G61)&gt;$O$2,ROUND(($O$2*I61/100),2),ABS(G61)*I61/100),IF(ABS(G61)&gt;$O$4,ROUND(($O$4*I61/100),2),ABS(G61)*I61/100))),0)))),2)</f>
        <v>0</v>
      </c>
      <c r="P61" s="137"/>
      <c r="Q61" s="137"/>
      <c r="R61" s="137"/>
    </row>
    <row r="62" spans="1:18" customHeight="1" ht="13.2">
      <c r="A62" t="str">
        <f>IF(B62="","",A61+1)</f>
        <v/>
      </c>
      <c r="B62" s="1"/>
      <c r="D62" s="2"/>
      <c r="F62" s="1"/>
      <c r="G62" s="2"/>
      <c r="H62" s="121"/>
      <c r="I62" s="142"/>
      <c r="J62" s="2"/>
      <c r="L62" s="124"/>
      <c r="M62" s="136">
        <f>IF(I62="",0,(IF(H62="D",0,(G62*I62)/100)))</f>
        <v>0</v>
      </c>
      <c r="N62" s="136">
        <f>ROUND(IF(M62=0,(IF(I62="",0,((IF(F62&lt;$M$4,IF(ABS(G62)&lt;$O$2,0,ROUND(((ABS(G62)-$O$2)*I62)/100,2)),IF(ABS(G62)&lt;$O$4,0,ROUND(((ABS(G62)-$O$4)*I62)/100,2))))))),0),2)</f>
        <v>0</v>
      </c>
      <c r="O62" s="136">
        <f>ROUND(IF(I62="",0,((IF(M62=0,(IF(F62&lt;$M$4,IF(ABS(G62)&gt;$O$2,ROUND(($O$2*I62/100),2),ABS(G62)*I62/100),IF(ABS(G62)&gt;$O$4,ROUND(($O$4*I62/100),2),ABS(G62)*I62/100))),0)))),2)</f>
        <v>0</v>
      </c>
      <c r="P62" s="137"/>
      <c r="Q62" s="137"/>
      <c r="R62" s="137"/>
    </row>
    <row r="63" spans="1:18" customHeight="1" ht="13.2">
      <c r="A63" t="str">
        <f>IF(B63="","",A62+1)</f>
        <v/>
      </c>
      <c r="B63" s="1"/>
      <c r="D63" s="2"/>
      <c r="F63" s="1"/>
      <c r="G63" s="2"/>
      <c r="H63" s="121"/>
      <c r="I63" s="142"/>
      <c r="J63" s="2"/>
      <c r="L63" s="124"/>
      <c r="M63" s="136">
        <f>IF(I63="",0,(IF(H63="D",0,(G63*I63)/100)))</f>
        <v>0</v>
      </c>
      <c r="N63" s="136">
        <f>ROUND(IF(M63=0,(IF(I63="",0,((IF(F63&lt;$M$4,IF(ABS(G63)&lt;$O$2,0,ROUND(((ABS(G63)-$O$2)*I63)/100,2)),IF(ABS(G63)&lt;$O$4,0,ROUND(((ABS(G63)-$O$4)*I63)/100,2))))))),0),2)</f>
        <v>0</v>
      </c>
      <c r="O63" s="136">
        <f>ROUND(IF(I63="",0,((IF(M63=0,(IF(F63&lt;$M$4,IF(ABS(G63)&gt;$O$2,ROUND(($O$2*I63/100),2),ABS(G63)*I63/100),IF(ABS(G63)&gt;$O$4,ROUND(($O$4*I63/100),2),ABS(G63)*I63/100))),0)))),2)</f>
        <v>0</v>
      </c>
      <c r="P63" s="137"/>
      <c r="Q63" s="137"/>
      <c r="R63" s="137"/>
    </row>
    <row r="64" spans="1:18" customHeight="1" ht="13.2">
      <c r="A64" t="str">
        <f>IF(B64="","",A63+1)</f>
        <v/>
      </c>
      <c r="B64" s="1"/>
      <c r="D64" s="2"/>
      <c r="F64" s="1"/>
      <c r="G64" s="2"/>
      <c r="H64" s="121"/>
      <c r="I64" s="142"/>
      <c r="J64" s="2"/>
      <c r="L64" s="124"/>
      <c r="M64" s="136">
        <f>IF(I64="",0,(IF(H64="D",0,(G64*I64)/100)))</f>
        <v>0</v>
      </c>
      <c r="N64" s="136">
        <f>ROUND(IF(M64=0,(IF(I64="",0,((IF(F64&lt;$M$4,IF(ABS(G64)&lt;$O$2,0,ROUND(((ABS(G64)-$O$2)*I64)/100,2)),IF(ABS(G64)&lt;$O$4,0,ROUND(((ABS(G64)-$O$4)*I64)/100,2))))))),0),2)</f>
        <v>0</v>
      </c>
      <c r="O64" s="136">
        <f>ROUND(IF(I64="",0,((IF(M64=0,(IF(F64&lt;$M$4,IF(ABS(G64)&gt;$O$2,ROUND(($O$2*I64/100),2),ABS(G64)*I64/100),IF(ABS(G64)&gt;$O$4,ROUND(($O$4*I64/100),2),ABS(G64)*I64/100))),0)))),2)</f>
        <v>0</v>
      </c>
      <c r="P64" s="137"/>
      <c r="Q64" s="137"/>
      <c r="R64" s="137"/>
    </row>
    <row r="65" spans="1:18" customHeight="1" ht="13.2">
      <c r="A65" t="str">
        <f>IF(B65="","",A64+1)</f>
        <v/>
      </c>
      <c r="B65" s="1"/>
      <c r="D65" s="2"/>
      <c r="F65" s="1"/>
      <c r="G65" s="2"/>
      <c r="H65" s="121"/>
      <c r="I65" s="142"/>
      <c r="J65" s="2"/>
      <c r="L65" s="124"/>
      <c r="M65" s="136">
        <f>IF(I65="",0,(IF(H65="D",0,(G65*I65)/100)))</f>
        <v>0</v>
      </c>
      <c r="N65" s="136">
        <f>ROUND(IF(M65=0,(IF(I65="",0,((IF(F65&lt;$M$4,IF(ABS(G65)&lt;$O$2,0,ROUND(((ABS(G65)-$O$2)*I65)/100,2)),IF(ABS(G65)&lt;$O$4,0,ROUND(((ABS(G65)-$O$4)*I65)/100,2))))))),0),2)</f>
        <v>0</v>
      </c>
      <c r="O65" s="136">
        <f>ROUND(IF(I65="",0,((IF(M65=0,(IF(F65&lt;$M$4,IF(ABS(G65)&gt;$O$2,ROUND(($O$2*I65/100),2),ABS(G65)*I65/100),IF(ABS(G65)&gt;$O$4,ROUND(($O$4*I65/100),2),ABS(G65)*I65/100))),0)))),2)</f>
        <v>0</v>
      </c>
      <c r="P65" s="137"/>
      <c r="Q65" s="137"/>
      <c r="R65" s="137"/>
    </row>
    <row r="66" spans="1:18" customHeight="1" ht="13.2">
      <c r="A66" t="str">
        <f>IF(B66="","",A65+1)</f>
        <v/>
      </c>
      <c r="B66" s="1"/>
      <c r="D66" s="2"/>
      <c r="F66" s="1"/>
      <c r="G66" s="2"/>
      <c r="H66" s="121"/>
      <c r="I66" s="142"/>
      <c r="J66" s="2"/>
      <c r="L66" s="124"/>
      <c r="M66" s="136">
        <f>IF(I66="",0,(IF(H66="D",0,(G66*I66)/100)))</f>
        <v>0</v>
      </c>
      <c r="N66" s="136">
        <f>ROUND(IF(M66=0,(IF(I66="",0,((IF(F66&lt;$M$4,IF(ABS(G66)&lt;$O$2,0,ROUND(((ABS(G66)-$O$2)*I66)/100,2)),IF(ABS(G66)&lt;$O$4,0,ROUND(((ABS(G66)-$O$4)*I66)/100,2))))))),0),2)</f>
        <v>0</v>
      </c>
      <c r="O66" s="136">
        <f>ROUND(IF(I66="",0,((IF(M66=0,(IF(F66&lt;$M$4,IF(ABS(G66)&gt;$O$2,ROUND(($O$2*I66/100),2),ABS(G66)*I66/100),IF(ABS(G66)&gt;$O$4,ROUND(($O$4*I66/100),2),ABS(G66)*I66/100))),0)))),2)</f>
        <v>0</v>
      </c>
      <c r="P66" s="137"/>
      <c r="Q66" s="137"/>
      <c r="R66" s="137"/>
    </row>
    <row r="67" spans="1:18" customHeight="1" ht="13.2">
      <c r="A67" t="str">
        <f>IF(B67="","",A66+1)</f>
        <v/>
      </c>
      <c r="B67" s="1"/>
      <c r="D67" s="2"/>
      <c r="F67" s="1"/>
      <c r="G67" s="2"/>
      <c r="H67" s="121"/>
      <c r="I67" s="142"/>
      <c r="J67" s="2"/>
      <c r="L67" s="124"/>
      <c r="M67" s="136">
        <f>IF(I67="",0,(IF(H67="D",0,(G67*I67)/100)))</f>
        <v>0</v>
      </c>
      <c r="N67" s="136">
        <f>ROUND(IF(M67=0,(IF(I67="",0,((IF(F67&lt;$M$4,IF(ABS(G67)&lt;$O$2,0,ROUND(((ABS(G67)-$O$2)*I67)/100,2)),IF(ABS(G67)&lt;$O$4,0,ROUND(((ABS(G67)-$O$4)*I67)/100,2))))))),0),2)</f>
        <v>0</v>
      </c>
      <c r="O67" s="136">
        <f>ROUND(IF(I67="",0,((IF(M67=0,(IF(F67&lt;$M$4,IF(ABS(G67)&gt;$O$2,ROUND(($O$2*I67/100),2),ABS(G67)*I67/100),IF(ABS(G67)&gt;$O$4,ROUND(($O$4*I67/100),2),ABS(G67)*I67/100))),0)))),2)</f>
        <v>0</v>
      </c>
      <c r="P67" s="137"/>
      <c r="Q67" s="137"/>
      <c r="R67" s="137"/>
    </row>
    <row r="68" spans="1:18" customHeight="1" ht="13.2">
      <c r="A68" t="str">
        <f>IF(B68="","",A67+1)</f>
        <v/>
      </c>
      <c r="B68" s="1"/>
      <c r="D68" s="2"/>
      <c r="F68" s="1"/>
      <c r="G68" s="2"/>
      <c r="H68" s="121"/>
      <c r="I68" s="142"/>
      <c r="J68" s="2"/>
      <c r="L68" s="124"/>
      <c r="M68" s="136">
        <f>IF(I68="",0,(IF(H68="D",0,(G68*I68)/100)))</f>
        <v>0</v>
      </c>
      <c r="N68" s="136">
        <f>ROUND(IF(M68=0,(IF(I68="",0,((IF(F68&lt;$M$4,IF(ABS(G68)&lt;$O$2,0,ROUND(((ABS(G68)-$O$2)*I68)/100,2)),IF(ABS(G68)&lt;$O$4,0,ROUND(((ABS(G68)-$O$4)*I68)/100,2))))))),0),2)</f>
        <v>0</v>
      </c>
      <c r="O68" s="136">
        <f>ROUND(IF(I68="",0,((IF(M68=0,(IF(F68&lt;$M$4,IF(ABS(G68)&gt;$O$2,ROUND(($O$2*I68/100),2),ABS(G68)*I68/100),IF(ABS(G68)&gt;$O$4,ROUND(($O$4*I68/100),2),ABS(G68)*I68/100))),0)))),2)</f>
        <v>0</v>
      </c>
      <c r="P68" s="137"/>
      <c r="Q68" s="137"/>
      <c r="R68" s="137"/>
    </row>
    <row r="69" spans="1:18" customHeight="1" ht="13.2">
      <c r="A69" t="str">
        <f>IF(B69="","",A68+1)</f>
        <v/>
      </c>
      <c r="B69" s="1"/>
      <c r="D69" s="2"/>
      <c r="F69" s="1"/>
      <c r="G69" s="2"/>
      <c r="H69" s="121"/>
      <c r="I69" s="142"/>
      <c r="J69" s="2"/>
      <c r="L69" s="124"/>
      <c r="M69" s="136">
        <f>IF(I69="",0,(IF(H69="D",0,(G69*I69)/100)))</f>
        <v>0</v>
      </c>
      <c r="N69" s="136">
        <f>ROUND(IF(M69=0,(IF(I69="",0,((IF(F69&lt;$M$4,IF(ABS(G69)&lt;$O$2,0,ROUND(((ABS(G69)-$O$2)*I69)/100,2)),IF(ABS(G69)&lt;$O$4,0,ROUND(((ABS(G69)-$O$4)*I69)/100,2))))))),0),2)</f>
        <v>0</v>
      </c>
      <c r="O69" s="136">
        <f>ROUND(IF(I69="",0,((IF(M69=0,(IF(F69&lt;$M$4,IF(ABS(G69)&gt;$O$2,ROUND(($O$2*I69/100),2),ABS(G69)*I69/100),IF(ABS(G69)&gt;$O$4,ROUND(($O$4*I69/100),2),ABS(G69)*I69/100))),0)))),2)</f>
        <v>0</v>
      </c>
      <c r="P69" s="137"/>
      <c r="Q69" s="137"/>
      <c r="R69" s="137"/>
    </row>
    <row r="70" spans="1:18" customHeight="1" ht="13.2">
      <c r="A70" t="str">
        <f>IF(B70="","",A69+1)</f>
        <v/>
      </c>
      <c r="B70" s="1"/>
      <c r="D70" s="2"/>
      <c r="F70" s="1"/>
      <c r="G70" s="2"/>
      <c r="H70" s="121"/>
      <c r="I70" s="142"/>
      <c r="J70" s="2"/>
      <c r="L70" s="124"/>
      <c r="M70" s="136">
        <f>IF(I70="",0,(IF(H70="D",0,(G70*I70)/100)))</f>
        <v>0</v>
      </c>
      <c r="N70" s="136">
        <f>ROUND(IF(M70=0,(IF(I70="",0,((IF(F70&lt;$M$4,IF(ABS(G70)&lt;$O$2,0,ROUND(((ABS(G70)-$O$2)*I70)/100,2)),IF(ABS(G70)&lt;$O$4,0,ROUND(((ABS(G70)-$O$4)*I70)/100,2))))))),0),2)</f>
        <v>0</v>
      </c>
      <c r="O70" s="136">
        <f>ROUND(IF(I70="",0,((IF(M70=0,(IF(F70&lt;$M$4,IF(ABS(G70)&gt;$O$2,ROUND(($O$2*I70/100),2),ABS(G70)*I70/100),IF(ABS(G70)&gt;$O$4,ROUND(($O$4*I70/100),2),ABS(G70)*I70/100))),0)))),2)</f>
        <v>0</v>
      </c>
      <c r="P70" s="137"/>
      <c r="Q70" s="137"/>
      <c r="R70" s="137"/>
    </row>
    <row r="71" spans="1:18" customHeight="1" ht="13.2">
      <c r="A71" t="str">
        <f>IF(B71="","",A70+1)</f>
        <v/>
      </c>
      <c r="B71" s="1"/>
      <c r="D71" s="2"/>
      <c r="F71" s="1"/>
      <c r="G71" s="2"/>
      <c r="H71" s="121"/>
      <c r="I71" s="142"/>
      <c r="J71" s="2"/>
      <c r="L71" s="124"/>
      <c r="M71" s="136">
        <f>IF(I71="",0,(IF(H71="D",0,(G71*I71)/100)))</f>
        <v>0</v>
      </c>
      <c r="N71" s="136">
        <f>ROUND(IF(M71=0,(IF(I71="",0,((IF(F71&lt;$M$4,IF(ABS(G71)&lt;$O$2,0,ROUND(((ABS(G71)-$O$2)*I71)/100,2)),IF(ABS(G71)&lt;$O$4,0,ROUND(((ABS(G71)-$O$4)*I71)/100,2))))))),0),2)</f>
        <v>0</v>
      </c>
      <c r="O71" s="136">
        <f>ROUND(IF(I71="",0,((IF(M71=0,(IF(F71&lt;$M$4,IF(ABS(G71)&gt;$O$2,ROUND(($O$2*I71/100),2),ABS(G71)*I71/100),IF(ABS(G71)&gt;$O$4,ROUND(($O$4*I71/100),2),ABS(G71)*I71/100))),0)))),2)</f>
        <v>0</v>
      </c>
      <c r="P71" s="137"/>
      <c r="Q71" s="137"/>
      <c r="R71" s="137"/>
    </row>
    <row r="72" spans="1:18" customHeight="1" ht="13.2">
      <c r="A72" t="str">
        <f>IF(B72="","",A71+1)</f>
        <v/>
      </c>
      <c r="B72" s="1"/>
      <c r="D72" s="2"/>
      <c r="F72" s="1"/>
      <c r="G72" s="2"/>
      <c r="H72" s="121"/>
      <c r="I72" s="142"/>
      <c r="J72" s="2"/>
      <c r="L72" s="124"/>
      <c r="M72" s="136">
        <f>IF(I72="",0,(IF(H72="D",0,(G72*I72)/100)))</f>
        <v>0</v>
      </c>
      <c r="N72" s="136">
        <f>ROUND(IF(M72=0,(IF(I72="",0,((IF(F72&lt;$M$4,IF(ABS(G72)&lt;$O$2,0,ROUND(((ABS(G72)-$O$2)*I72)/100,2)),IF(ABS(G72)&lt;$O$4,0,ROUND(((ABS(G72)-$O$4)*I72)/100,2))))))),0),2)</f>
        <v>0</v>
      </c>
      <c r="O72" s="136">
        <f>ROUND(IF(I72="",0,((IF(M72=0,(IF(F72&lt;$M$4,IF(ABS(G72)&gt;$O$2,ROUND(($O$2*I72/100),2),ABS(G72)*I72/100),IF(ABS(G72)&gt;$O$4,ROUND(($O$4*I72/100),2),ABS(G72)*I72/100))),0)))),2)</f>
        <v>0</v>
      </c>
      <c r="P72" s="137"/>
      <c r="Q72" s="137"/>
      <c r="R72" s="137"/>
    </row>
    <row r="73" spans="1:18" customHeight="1" ht="13.2">
      <c r="A73" t="str">
        <f>IF(B73="","",A72+1)</f>
        <v/>
      </c>
      <c r="B73" s="1"/>
      <c r="D73" s="2"/>
      <c r="F73" s="1"/>
      <c r="G73" s="2"/>
      <c r="H73" s="121"/>
      <c r="I73" s="142"/>
      <c r="J73" s="2"/>
      <c r="L73" s="124"/>
      <c r="M73" s="136">
        <f>IF(I73="",0,(IF(H73="D",0,(G73*I73)/100)))</f>
        <v>0</v>
      </c>
      <c r="N73" s="136">
        <f>ROUND(IF(M73=0,(IF(I73="",0,((IF(F73&lt;$M$4,IF(ABS(G73)&lt;$O$2,0,ROUND(((ABS(G73)-$O$2)*I73)/100,2)),IF(ABS(G73)&lt;$O$4,0,ROUND(((ABS(G73)-$O$4)*I73)/100,2))))))),0),2)</f>
        <v>0</v>
      </c>
      <c r="O73" s="136">
        <f>ROUND(IF(I73="",0,((IF(M73=0,(IF(F73&lt;$M$4,IF(ABS(G73)&gt;$O$2,ROUND(($O$2*I73/100),2),ABS(G73)*I73/100),IF(ABS(G73)&gt;$O$4,ROUND(($O$4*I73/100),2),ABS(G73)*I73/100))),0)))),2)</f>
        <v>0</v>
      </c>
      <c r="P73" s="137"/>
      <c r="Q73" s="137"/>
      <c r="R73" s="137"/>
    </row>
    <row r="74" spans="1:18" customHeight="1" ht="13.2">
      <c r="A74" t="str">
        <f>IF(B74="","",A73+1)</f>
        <v/>
      </c>
      <c r="B74" s="1"/>
      <c r="D74" s="2"/>
      <c r="F74" s="1"/>
      <c r="G74" s="2"/>
      <c r="H74" s="121"/>
      <c r="I74" s="142"/>
      <c r="J74" s="2"/>
      <c r="L74" s="124"/>
      <c r="M74" s="136">
        <f>IF(I74="",0,(IF(H74="D",0,(G74*I74)/100)))</f>
        <v>0</v>
      </c>
      <c r="N74" s="136">
        <f>ROUND(IF(M74=0,(IF(I74="",0,((IF(F74&lt;$M$4,IF(ABS(G74)&lt;$O$2,0,ROUND(((ABS(G74)-$O$2)*I74)/100,2)),IF(ABS(G74)&lt;$O$4,0,ROUND(((ABS(G74)-$O$4)*I74)/100,2))))))),0),2)</f>
        <v>0</v>
      </c>
      <c r="O74" s="136">
        <f>ROUND(IF(I74="",0,((IF(M74=0,(IF(F74&lt;$M$4,IF(ABS(G74)&gt;$O$2,ROUND(($O$2*I74/100),2),ABS(G74)*I74/100),IF(ABS(G74)&gt;$O$4,ROUND(($O$4*I74/100),2),ABS(G74)*I74/100))),0)))),2)</f>
        <v>0</v>
      </c>
      <c r="P74" s="137"/>
      <c r="Q74" s="137"/>
      <c r="R74" s="137"/>
    </row>
    <row r="75" spans="1:18" customHeight="1" ht="13.2">
      <c r="A75" t="str">
        <f>IF(B75="","",A74+1)</f>
        <v/>
      </c>
      <c r="B75" s="1"/>
      <c r="D75" s="2"/>
      <c r="F75" s="1"/>
      <c r="G75" s="2"/>
      <c r="H75" s="121"/>
      <c r="I75" s="142"/>
      <c r="J75" s="2"/>
      <c r="L75" s="124"/>
      <c r="M75" s="136">
        <f>IF(I75="",0,(IF(H75="D",0,(G75*I75)/100)))</f>
        <v>0</v>
      </c>
      <c r="N75" s="136">
        <f>ROUND(IF(M75=0,(IF(I75="",0,((IF(F75&lt;$M$4,IF(ABS(G75)&lt;$O$2,0,ROUND(((ABS(G75)-$O$2)*I75)/100,2)),IF(ABS(G75)&lt;$O$4,0,ROUND(((ABS(G75)-$O$4)*I75)/100,2))))))),0),2)</f>
        <v>0</v>
      </c>
      <c r="O75" s="136">
        <f>ROUND(IF(I75="",0,((IF(M75=0,(IF(F75&lt;$M$4,IF(ABS(G75)&gt;$O$2,ROUND(($O$2*I75/100),2),ABS(G75)*I75/100),IF(ABS(G75)&gt;$O$4,ROUND(($O$4*I75/100),2),ABS(G75)*I75/100))),0)))),2)</f>
        <v>0</v>
      </c>
      <c r="P75" s="137"/>
      <c r="Q75" s="137"/>
      <c r="R75" s="137"/>
    </row>
    <row r="76" spans="1:18" customHeight="1" ht="13.2">
      <c r="A76" t="str">
        <f>IF(B76="","",A75+1)</f>
        <v/>
      </c>
      <c r="B76" s="1"/>
      <c r="D76" s="2"/>
      <c r="F76" s="1"/>
      <c r="G76" s="2"/>
      <c r="H76" s="121"/>
      <c r="I76" s="142"/>
      <c r="J76" s="2"/>
      <c r="L76" s="124"/>
      <c r="M76" s="136">
        <f>IF(I76="",0,(IF(H76="D",0,(G76*I76)/100)))</f>
        <v>0</v>
      </c>
      <c r="N76" s="136">
        <f>ROUND(IF(M76=0,(IF(I76="",0,((IF(F76&lt;$M$4,IF(ABS(G76)&lt;$O$2,0,ROUND(((ABS(G76)-$O$2)*I76)/100,2)),IF(ABS(G76)&lt;$O$4,0,ROUND(((ABS(G76)-$O$4)*I76)/100,2))))))),0),2)</f>
        <v>0</v>
      </c>
      <c r="O76" s="136">
        <f>ROUND(IF(I76="",0,((IF(M76=0,(IF(F76&lt;$M$4,IF(ABS(G76)&gt;$O$2,ROUND(($O$2*I76/100),2),ABS(G76)*I76/100),IF(ABS(G76)&gt;$O$4,ROUND(($O$4*I76/100),2),ABS(G76)*I76/100))),0)))),2)</f>
        <v>0</v>
      </c>
      <c r="P76" s="137"/>
      <c r="Q76" s="137"/>
      <c r="R76" s="137"/>
    </row>
    <row r="77" spans="1:18" customHeight="1" ht="13.2">
      <c r="A77" t="str">
        <f>IF(B77="","",A76+1)</f>
        <v/>
      </c>
      <c r="B77" s="1"/>
      <c r="D77" s="2"/>
      <c r="F77" s="1"/>
      <c r="G77" s="2"/>
      <c r="H77" s="121"/>
      <c r="I77" s="142"/>
      <c r="J77" s="2"/>
      <c r="L77" s="124"/>
      <c r="M77" s="136">
        <f>IF(I77="",0,(IF(H77="D",0,(G77*I77)/100)))</f>
        <v>0</v>
      </c>
      <c r="N77" s="136">
        <f>ROUND(IF(M77=0,(IF(I77="",0,((IF(F77&lt;$M$4,IF(ABS(G77)&lt;$O$2,0,ROUND(((ABS(G77)-$O$2)*I77)/100,2)),IF(ABS(G77)&lt;$O$4,0,ROUND(((ABS(G77)-$O$4)*I77)/100,2))))))),0),2)</f>
        <v>0</v>
      </c>
      <c r="O77" s="136">
        <f>ROUND(IF(I77="",0,((IF(M77=0,(IF(F77&lt;$M$4,IF(ABS(G77)&gt;$O$2,ROUND(($O$2*I77/100),2),ABS(G77)*I77/100),IF(ABS(G77)&gt;$O$4,ROUND(($O$4*I77/100),2),ABS(G77)*I77/100))),0)))),2)</f>
        <v>0</v>
      </c>
      <c r="P77" s="137"/>
      <c r="Q77" s="137"/>
      <c r="R77" s="137"/>
    </row>
    <row r="78" spans="1:18" customHeight="1" ht="13.2">
      <c r="A78" t="str">
        <f>IF(B78="","",A77+1)</f>
        <v/>
      </c>
      <c r="B78" s="1"/>
      <c r="D78" s="2"/>
      <c r="F78" s="1"/>
      <c r="G78" s="2"/>
      <c r="H78" s="121"/>
      <c r="I78" s="142"/>
      <c r="J78" s="2"/>
      <c r="L78" s="124"/>
      <c r="M78" s="136">
        <f>IF(I78="",0,(IF(H78="D",0,(G78*I78)/100)))</f>
        <v>0</v>
      </c>
      <c r="N78" s="136">
        <f>ROUND(IF(M78=0,(IF(I78="",0,((IF(F78&lt;$M$4,IF(ABS(G78)&lt;$O$2,0,ROUND(((ABS(G78)-$O$2)*I78)/100,2)),IF(ABS(G78)&lt;$O$4,0,ROUND(((ABS(G78)-$O$4)*I78)/100,2))))))),0),2)</f>
        <v>0</v>
      </c>
      <c r="O78" s="136">
        <f>ROUND(IF(I78="",0,((IF(M78=0,(IF(F78&lt;$M$4,IF(ABS(G78)&gt;$O$2,ROUND(($O$2*I78/100),2),ABS(G78)*I78/100),IF(ABS(G78)&gt;$O$4,ROUND(($O$4*I78/100),2),ABS(G78)*I78/100))),0)))),2)</f>
        <v>0</v>
      </c>
      <c r="P78" s="137"/>
      <c r="Q78" s="137"/>
      <c r="R78" s="137"/>
    </row>
    <row r="79" spans="1:18" customHeight="1" ht="13.2">
      <c r="A79" t="str">
        <f>IF(B79="","",A78+1)</f>
        <v/>
      </c>
      <c r="B79" s="1"/>
      <c r="D79" s="2"/>
      <c r="F79" s="1"/>
      <c r="G79" s="2"/>
      <c r="H79" s="121"/>
      <c r="I79" s="142"/>
      <c r="J79" s="2"/>
      <c r="L79" s="124"/>
      <c r="M79" s="136">
        <f>IF(I79="",0,(IF(H79="D",0,(G79*I79)/100)))</f>
        <v>0</v>
      </c>
      <c r="N79" s="136">
        <f>ROUND(IF(M79=0,(IF(I79="",0,((IF(F79&lt;$M$4,IF(ABS(G79)&lt;$O$2,0,ROUND(((ABS(G79)-$O$2)*I79)/100,2)),IF(ABS(G79)&lt;$O$4,0,ROUND(((ABS(G79)-$O$4)*I79)/100,2))))))),0),2)</f>
        <v>0</v>
      </c>
      <c r="O79" s="136">
        <f>ROUND(IF(I79="",0,((IF(M79=0,(IF(F79&lt;$M$4,IF(ABS(G79)&gt;$O$2,ROUND(($O$2*I79/100),2),ABS(G79)*I79/100),IF(ABS(G79)&gt;$O$4,ROUND(($O$4*I79/100),2),ABS(G79)*I79/100))),0)))),2)</f>
        <v>0</v>
      </c>
      <c r="P79" s="137"/>
      <c r="Q79" s="137"/>
      <c r="R79" s="137"/>
    </row>
    <row r="80" spans="1:18" customHeight="1" ht="13.2">
      <c r="A80" t="str">
        <f>IF(B80="","",A79+1)</f>
        <v/>
      </c>
      <c r="B80" s="1"/>
      <c r="D80" s="2"/>
      <c r="F80" s="1"/>
      <c r="G80" s="2"/>
      <c r="H80" s="121"/>
      <c r="I80" s="142"/>
      <c r="J80" s="2"/>
      <c r="L80" s="124"/>
      <c r="M80" s="136">
        <f>IF(I80="",0,(IF(H80="D",0,(G80*I80)/100)))</f>
        <v>0</v>
      </c>
      <c r="N80" s="136">
        <f>ROUND(IF(M80=0,(IF(I80="",0,((IF(F80&lt;$M$4,IF(ABS(G80)&lt;$O$2,0,ROUND(((ABS(G80)-$O$2)*I80)/100,2)),IF(ABS(G80)&lt;$O$4,0,ROUND(((ABS(G80)-$O$4)*I80)/100,2))))))),0),2)</f>
        <v>0</v>
      </c>
      <c r="O80" s="136">
        <f>ROUND(IF(I80="",0,((IF(M80=0,(IF(F80&lt;$M$4,IF(ABS(G80)&gt;$O$2,ROUND(($O$2*I80/100),2),ABS(G80)*I80/100),IF(ABS(G80)&gt;$O$4,ROUND(($O$4*I80/100),2),ABS(G80)*I80/100))),0)))),2)</f>
        <v>0</v>
      </c>
      <c r="P80" s="137"/>
      <c r="Q80" s="137"/>
      <c r="R80" s="137"/>
    </row>
    <row r="81" spans="1:18" customHeight="1" ht="13.2">
      <c r="A81" t="str">
        <f>IF(B81="","",A80+1)</f>
        <v/>
      </c>
      <c r="B81" s="1"/>
      <c r="D81" s="2"/>
      <c r="F81" s="1"/>
      <c r="G81" s="2"/>
      <c r="H81" s="121"/>
      <c r="I81" s="142"/>
      <c r="J81" s="2"/>
      <c r="L81" s="124"/>
      <c r="M81" s="136">
        <f>IF(I81="",0,(IF(H81="D",0,(G81*I81)/100)))</f>
        <v>0</v>
      </c>
      <c r="N81" s="136">
        <f>ROUND(IF(M81=0,(IF(I81="",0,((IF(F81&lt;$M$4,IF(ABS(G81)&lt;$O$2,0,ROUND(((ABS(G81)-$O$2)*I81)/100,2)),IF(ABS(G81)&lt;$O$4,0,ROUND(((ABS(G81)-$O$4)*I81)/100,2))))))),0),2)</f>
        <v>0</v>
      </c>
      <c r="O81" s="136">
        <f>ROUND(IF(I81="",0,((IF(M81=0,(IF(F81&lt;$M$4,IF(ABS(G81)&gt;$O$2,ROUND(($O$2*I81/100),2),ABS(G81)*I81/100),IF(ABS(G81)&gt;$O$4,ROUND(($O$4*I81/100),2),ABS(G81)*I81/100))),0)))),2)</f>
        <v>0</v>
      </c>
      <c r="P81" s="137"/>
      <c r="Q81" s="137"/>
      <c r="R81" s="137"/>
    </row>
    <row r="82" spans="1:18" customHeight="1" ht="13.2">
      <c r="A82" t="str">
        <f>IF(B82="","",A81+1)</f>
        <v/>
      </c>
      <c r="B82" s="1"/>
      <c r="D82" s="2"/>
      <c r="F82" s="1"/>
      <c r="G82" s="2"/>
      <c r="H82" s="121"/>
      <c r="I82" s="142"/>
      <c r="J82" s="2"/>
      <c r="L82" s="124"/>
      <c r="M82" s="136">
        <f>IF(I82="",0,(IF(H82="D",0,(G82*I82)/100)))</f>
        <v>0</v>
      </c>
      <c r="N82" s="136">
        <f>ROUND(IF(M82=0,(IF(I82="",0,((IF(F82&lt;$M$4,IF(ABS(G82)&lt;$O$2,0,ROUND(((ABS(G82)-$O$2)*I82)/100,2)),IF(ABS(G82)&lt;$O$4,0,ROUND(((ABS(G82)-$O$4)*I82)/100,2))))))),0),2)</f>
        <v>0</v>
      </c>
      <c r="O82" s="136">
        <f>ROUND(IF(I82="",0,((IF(M82=0,(IF(F82&lt;$M$4,IF(ABS(G82)&gt;$O$2,ROUND(($O$2*I82/100),2),ABS(G82)*I82/100),IF(ABS(G82)&gt;$O$4,ROUND(($O$4*I82/100),2),ABS(G82)*I82/100))),0)))),2)</f>
        <v>0</v>
      </c>
      <c r="P82" s="137"/>
      <c r="Q82" s="137"/>
      <c r="R82" s="137"/>
    </row>
    <row r="83" spans="1:18" customHeight="1" ht="13.2">
      <c r="A83" t="str">
        <f>IF(B83="","",A82+1)</f>
        <v/>
      </c>
      <c r="B83" s="1"/>
      <c r="D83" s="2"/>
      <c r="F83" s="1"/>
      <c r="G83" s="2"/>
      <c r="H83" s="121"/>
      <c r="I83" s="142"/>
      <c r="J83" s="2"/>
      <c r="L83" s="124"/>
      <c r="M83" s="136">
        <f>IF(I83="",0,(IF(H83="D",0,(G83*I83)/100)))</f>
        <v>0</v>
      </c>
      <c r="N83" s="136">
        <f>ROUND(IF(M83=0,(IF(I83="",0,((IF(F83&lt;$M$4,IF(ABS(G83)&lt;$O$2,0,ROUND(((ABS(G83)-$O$2)*I83)/100,2)),IF(ABS(G83)&lt;$O$4,0,ROUND(((ABS(G83)-$O$4)*I83)/100,2))))))),0),2)</f>
        <v>0</v>
      </c>
      <c r="O83" s="136">
        <f>ROUND(IF(I83="",0,((IF(M83=0,(IF(F83&lt;$M$4,IF(ABS(G83)&gt;$O$2,ROUND(($O$2*I83/100),2),ABS(G83)*I83/100),IF(ABS(G83)&gt;$O$4,ROUND(($O$4*I83/100),2),ABS(G83)*I83/100))),0)))),2)</f>
        <v>0</v>
      </c>
      <c r="P83" s="137"/>
      <c r="Q83" s="137"/>
      <c r="R83" s="137"/>
    </row>
    <row r="84" spans="1:18" customHeight="1" ht="13.2">
      <c r="A84" t="str">
        <f>IF(B84="","",A83+1)</f>
        <v/>
      </c>
      <c r="B84" s="1"/>
      <c r="D84" s="2"/>
      <c r="F84" s="1"/>
      <c r="G84" s="2"/>
      <c r="H84" s="121"/>
      <c r="I84" s="142"/>
      <c r="J84" s="2"/>
      <c r="L84" s="124"/>
      <c r="M84" s="136">
        <f>IF(I84="",0,(IF(H84="D",0,(G84*I84)/100)))</f>
        <v>0</v>
      </c>
      <c r="N84" s="136">
        <f>ROUND(IF(M84=0,(IF(I84="",0,((IF(F84&lt;$M$4,IF(ABS(G84)&lt;$O$2,0,ROUND(((ABS(G84)-$O$2)*I84)/100,2)),IF(ABS(G84)&lt;$O$4,0,ROUND(((ABS(G84)-$O$4)*I84)/100,2))))))),0),2)</f>
        <v>0</v>
      </c>
      <c r="O84" s="136">
        <f>ROUND(IF(I84="",0,((IF(M84=0,(IF(F84&lt;$M$4,IF(ABS(G84)&gt;$O$2,ROUND(($O$2*I84/100),2),ABS(G84)*I84/100),IF(ABS(G84)&gt;$O$4,ROUND(($O$4*I84/100),2),ABS(G84)*I84/100))),0)))),2)</f>
        <v>0</v>
      </c>
      <c r="P84" s="137"/>
      <c r="Q84" s="137"/>
      <c r="R84" s="137"/>
    </row>
    <row r="85" spans="1:18" customHeight="1" ht="13.2">
      <c r="A85" t="str">
        <f>IF(B85="","",A84+1)</f>
        <v/>
      </c>
      <c r="B85" s="1"/>
      <c r="D85" s="2"/>
      <c r="F85" s="1"/>
      <c r="G85" s="2"/>
      <c r="H85" s="121"/>
      <c r="I85" s="142"/>
      <c r="J85" s="2"/>
      <c r="L85" s="124"/>
      <c r="M85" s="136">
        <f>IF(I85="",0,(IF(H85="D",0,(G85*I85)/100)))</f>
        <v>0</v>
      </c>
      <c r="N85" s="136">
        <f>ROUND(IF(M85=0,(IF(I85="",0,((IF(F85&lt;$M$4,IF(ABS(G85)&lt;$O$2,0,ROUND(((ABS(G85)-$O$2)*I85)/100,2)),IF(ABS(G85)&lt;$O$4,0,ROUND(((ABS(G85)-$O$4)*I85)/100,2))))))),0),2)</f>
        <v>0</v>
      </c>
      <c r="O85" s="136">
        <f>ROUND(IF(I85="",0,((IF(M85=0,(IF(F85&lt;$M$4,IF(ABS(G85)&gt;$O$2,ROUND(($O$2*I85/100),2),ABS(G85)*I85/100),IF(ABS(G85)&gt;$O$4,ROUND(($O$4*I85/100),2),ABS(G85)*I85/100))),0)))),2)</f>
        <v>0</v>
      </c>
      <c r="P85" s="137"/>
      <c r="Q85" s="137"/>
      <c r="R85" s="137"/>
    </row>
    <row r="86" spans="1:18" customHeight="1" ht="13.2">
      <c r="A86" t="str">
        <f>IF(B86="","",A85+1)</f>
        <v/>
      </c>
      <c r="B86" s="1"/>
      <c r="D86" s="2"/>
      <c r="F86" s="1"/>
      <c r="G86" s="2"/>
      <c r="H86" s="121"/>
      <c r="I86" s="142"/>
      <c r="J86" s="2"/>
      <c r="L86" s="124"/>
      <c r="M86" s="136">
        <f>IF(I86="",0,(IF(H86="D",0,(G86*I86)/100)))</f>
        <v>0</v>
      </c>
      <c r="N86" s="136">
        <f>ROUND(IF(M86=0,(IF(I86="",0,((IF(F86&lt;$M$4,IF(ABS(G86)&lt;$O$2,0,ROUND(((ABS(G86)-$O$2)*I86)/100,2)),IF(ABS(G86)&lt;$O$4,0,ROUND(((ABS(G86)-$O$4)*I86)/100,2))))))),0),2)</f>
        <v>0</v>
      </c>
      <c r="O86" s="136">
        <f>ROUND(IF(I86="",0,((IF(M86=0,(IF(F86&lt;$M$4,IF(ABS(G86)&gt;$O$2,ROUND(($O$2*I86/100),2),ABS(G86)*I86/100),IF(ABS(G86)&gt;$O$4,ROUND(($O$4*I86/100),2),ABS(G86)*I86/100))),0)))),2)</f>
        <v>0</v>
      </c>
      <c r="P86" s="137"/>
      <c r="Q86" s="137"/>
      <c r="R86" s="137"/>
    </row>
    <row r="87" spans="1:18" customHeight="1" ht="13.2">
      <c r="A87" t="str">
        <f>IF(B87="","",A86+1)</f>
        <v/>
      </c>
      <c r="B87" s="1"/>
      <c r="D87" s="2"/>
      <c r="F87" s="1"/>
      <c r="G87" s="2"/>
      <c r="H87" s="121"/>
      <c r="I87" s="142"/>
      <c r="J87" s="2"/>
      <c r="L87" s="124"/>
      <c r="M87" s="136">
        <f>IF(I87="",0,(IF(H87="D",0,(G87*I87)/100)))</f>
        <v>0</v>
      </c>
      <c r="N87" s="136">
        <f>ROUND(IF(M87=0,(IF(I87="",0,((IF(F87&lt;$M$4,IF(ABS(G87)&lt;$O$2,0,ROUND(((ABS(G87)-$O$2)*I87)/100,2)),IF(ABS(G87)&lt;$O$4,0,ROUND(((ABS(G87)-$O$4)*I87)/100,2))))))),0),2)</f>
        <v>0</v>
      </c>
      <c r="O87" s="136">
        <f>ROUND(IF(I87="",0,((IF(M87=0,(IF(F87&lt;$M$4,IF(ABS(G87)&gt;$O$2,ROUND(($O$2*I87/100),2),ABS(G87)*I87/100),IF(ABS(G87)&gt;$O$4,ROUND(($O$4*I87/100),2),ABS(G87)*I87/100))),0)))),2)</f>
        <v>0</v>
      </c>
      <c r="P87" s="137"/>
      <c r="Q87" s="137"/>
      <c r="R87" s="137"/>
    </row>
    <row r="88" spans="1:18" customHeight="1" ht="13.2">
      <c r="A88" t="str">
        <f>IF(B88="","",A87+1)</f>
        <v/>
      </c>
      <c r="B88" s="1"/>
      <c r="D88" s="2"/>
      <c r="F88" s="1"/>
      <c r="G88" s="2"/>
      <c r="H88" s="121"/>
      <c r="I88" s="142"/>
      <c r="J88" s="2"/>
      <c r="L88" s="124"/>
      <c r="M88" s="136">
        <f>IF(I88="",0,(IF(H88="D",0,(G88*I88)/100)))</f>
        <v>0</v>
      </c>
      <c r="N88" s="136">
        <f>ROUND(IF(M88=0,(IF(I88="",0,((IF(F88&lt;$M$4,IF(ABS(G88)&lt;$O$2,0,ROUND(((ABS(G88)-$O$2)*I88)/100,2)),IF(ABS(G88)&lt;$O$4,0,ROUND(((ABS(G88)-$O$4)*I88)/100,2))))))),0),2)</f>
        <v>0</v>
      </c>
      <c r="O88" s="136">
        <f>ROUND(IF(I88="",0,((IF(M88=0,(IF(F88&lt;$M$4,IF(ABS(G88)&gt;$O$2,ROUND(($O$2*I88/100),2),ABS(G88)*I88/100),IF(ABS(G88)&gt;$O$4,ROUND(($O$4*I88/100),2),ABS(G88)*I88/100))),0)))),2)</f>
        <v>0</v>
      </c>
      <c r="P88" s="137"/>
      <c r="Q88" s="137"/>
      <c r="R88" s="137"/>
    </row>
    <row r="89" spans="1:18" customHeight="1" ht="13.2">
      <c r="A89" t="str">
        <f>IF(B89="","",A88+1)</f>
        <v/>
      </c>
      <c r="B89" s="1"/>
      <c r="D89" s="2"/>
      <c r="F89" s="1"/>
      <c r="G89" s="2"/>
      <c r="H89" s="121"/>
      <c r="I89" s="142"/>
      <c r="J89" s="2"/>
      <c r="L89" s="124"/>
      <c r="M89" s="136">
        <f>IF(I89="",0,(IF(H89="D",0,(G89*I89)/100)))</f>
        <v>0</v>
      </c>
      <c r="N89" s="136">
        <f>ROUND(IF(M89=0,(IF(I89="",0,((IF(F89&lt;$M$4,IF(ABS(G89)&lt;$O$2,0,ROUND(((ABS(G89)-$O$2)*I89)/100,2)),IF(ABS(G89)&lt;$O$4,0,ROUND(((ABS(G89)-$O$4)*I89)/100,2))))))),0),2)</f>
        <v>0</v>
      </c>
      <c r="O89" s="136">
        <f>ROUND(IF(I89="",0,((IF(M89=0,(IF(F89&lt;$M$4,IF(ABS(G89)&gt;$O$2,ROUND(($O$2*I89/100),2),ABS(G89)*I89/100),IF(ABS(G89)&gt;$O$4,ROUND(($O$4*I89/100),2),ABS(G89)*I89/100))),0)))),2)</f>
        <v>0</v>
      </c>
      <c r="P89" s="137"/>
      <c r="Q89" s="137"/>
      <c r="R89" s="137"/>
    </row>
    <row r="90" spans="1:18" customHeight="1" ht="13.2">
      <c r="A90" t="str">
        <f>IF(B90="","",A89+1)</f>
        <v/>
      </c>
      <c r="B90" s="1"/>
      <c r="D90" s="2"/>
      <c r="F90" s="1"/>
      <c r="G90" s="2"/>
      <c r="H90" s="121"/>
      <c r="I90" s="142"/>
      <c r="J90" s="2"/>
      <c r="L90" s="124"/>
      <c r="M90" s="136">
        <f>IF(I90="",0,(IF(H90="D",0,(G90*I90)/100)))</f>
        <v>0</v>
      </c>
      <c r="N90" s="136">
        <f>ROUND(IF(M90=0,(IF(I90="",0,((IF(F90&lt;$M$4,IF(ABS(G90)&lt;$O$2,0,ROUND(((ABS(G90)-$O$2)*I90)/100,2)),IF(ABS(G90)&lt;$O$4,0,ROUND(((ABS(G90)-$O$4)*I90)/100,2))))))),0),2)</f>
        <v>0</v>
      </c>
      <c r="O90" s="136">
        <f>ROUND(IF(I90="",0,((IF(M90=0,(IF(F90&lt;$M$4,IF(ABS(G90)&gt;$O$2,ROUND(($O$2*I90/100),2),ABS(G90)*I90/100),IF(ABS(G90)&gt;$O$4,ROUND(($O$4*I90/100),2),ABS(G90)*I90/100))),0)))),2)</f>
        <v>0</v>
      </c>
      <c r="P90" s="137"/>
      <c r="Q90" s="137"/>
      <c r="R90" s="137"/>
    </row>
    <row r="91" spans="1:18" customHeight="1" ht="13.2">
      <c r="A91" t="str">
        <f>IF(B91="","",A90+1)</f>
        <v/>
      </c>
      <c r="B91" s="1"/>
      <c r="D91" s="2"/>
      <c r="F91" s="1"/>
      <c r="G91" s="2"/>
      <c r="H91" s="121"/>
      <c r="I91" s="142"/>
      <c r="J91" s="2"/>
      <c r="L91" s="124"/>
      <c r="M91" s="136">
        <f>IF(I91="",0,(IF(H91="D",0,(G91*I91)/100)))</f>
        <v>0</v>
      </c>
      <c r="N91" s="136">
        <f>ROUND(IF(M91=0,(IF(I91="",0,((IF(F91&lt;$M$4,IF(ABS(G91)&lt;$O$2,0,ROUND(((ABS(G91)-$O$2)*I91)/100,2)),IF(ABS(G91)&lt;$O$4,0,ROUND(((ABS(G91)-$O$4)*I91)/100,2))))))),0),2)</f>
        <v>0</v>
      </c>
      <c r="O91" s="136">
        <f>ROUND(IF(I91="",0,((IF(M91=0,(IF(F91&lt;$M$4,IF(ABS(G91)&gt;$O$2,ROUND(($O$2*I91/100),2),ABS(G91)*I91/100),IF(ABS(G91)&gt;$O$4,ROUND(($O$4*I91/100),2),ABS(G91)*I91/100))),0)))),2)</f>
        <v>0</v>
      </c>
      <c r="P91" s="137"/>
      <c r="Q91" s="137"/>
      <c r="R91" s="137"/>
    </row>
    <row r="92" spans="1:18" customHeight="1" ht="13.2">
      <c r="A92" t="str">
        <f>IF(B92="","",A91+1)</f>
        <v/>
      </c>
      <c r="B92" s="1"/>
      <c r="D92" s="2"/>
      <c r="F92" s="1"/>
      <c r="G92" s="2"/>
      <c r="H92" s="121"/>
      <c r="I92" s="142"/>
      <c r="J92" s="2"/>
      <c r="L92" s="124"/>
      <c r="M92" s="136">
        <f>IF(I92="",0,(IF(H92="D",0,(G92*I92)/100)))</f>
        <v>0</v>
      </c>
      <c r="N92" s="136">
        <f>ROUND(IF(M92=0,(IF(I92="",0,((IF(F92&lt;$M$4,IF(ABS(G92)&lt;$O$2,0,ROUND(((ABS(G92)-$O$2)*I92)/100,2)),IF(ABS(G92)&lt;$O$4,0,ROUND(((ABS(G92)-$O$4)*I92)/100,2))))))),0),2)</f>
        <v>0</v>
      </c>
      <c r="O92" s="136">
        <f>ROUND(IF(I92="",0,((IF(M92=0,(IF(F92&lt;$M$4,IF(ABS(G92)&gt;$O$2,ROUND(($O$2*I92/100),2),ABS(G92)*I92/100),IF(ABS(G92)&gt;$O$4,ROUND(($O$4*I92/100),2),ABS(G92)*I92/100))),0)))),2)</f>
        <v>0</v>
      </c>
      <c r="P92" s="137"/>
      <c r="Q92" s="137"/>
      <c r="R92" s="137"/>
    </row>
    <row r="93" spans="1:18" customHeight="1" ht="13.2">
      <c r="A93" t="str">
        <f>IF(B93="","",A92+1)</f>
        <v/>
      </c>
      <c r="B93" s="1"/>
      <c r="D93" s="2"/>
      <c r="F93" s="1"/>
      <c r="G93" s="2"/>
      <c r="H93" s="121"/>
      <c r="I93" s="142"/>
      <c r="J93" s="2"/>
      <c r="L93" s="124"/>
      <c r="M93" s="136">
        <f>IF(I93="",0,(IF(H93="D",0,(G93*I93)/100)))</f>
        <v>0</v>
      </c>
      <c r="N93" s="136">
        <f>ROUND(IF(M93=0,(IF(I93="",0,((IF(F93&lt;$M$4,IF(ABS(G93)&lt;$O$2,0,ROUND(((ABS(G93)-$O$2)*I93)/100,2)),IF(ABS(G93)&lt;$O$4,0,ROUND(((ABS(G93)-$O$4)*I93)/100,2))))))),0),2)</f>
        <v>0</v>
      </c>
      <c r="O93" s="136">
        <f>ROUND(IF(I93="",0,((IF(M93=0,(IF(F93&lt;$M$4,IF(ABS(G93)&gt;$O$2,ROUND(($O$2*I93/100),2),ABS(G93)*I93/100),IF(ABS(G93)&gt;$O$4,ROUND(($O$4*I93/100),2),ABS(G93)*I93/100))),0)))),2)</f>
        <v>0</v>
      </c>
      <c r="P93" s="137"/>
      <c r="Q93" s="137"/>
      <c r="R93" s="137"/>
    </row>
    <row r="94" spans="1:18" customHeight="1" ht="13.2">
      <c r="A94" t="str">
        <f>IF(B94="","",A93+1)</f>
        <v/>
      </c>
      <c r="B94" s="1"/>
      <c r="D94" s="2"/>
      <c r="F94" s="1"/>
      <c r="G94" s="2"/>
      <c r="H94" s="121"/>
      <c r="I94" s="142"/>
      <c r="J94" s="2"/>
      <c r="L94" s="124"/>
      <c r="M94" s="136">
        <f>IF(I94="",0,(IF(H94="D",0,(G94*I94)/100)))</f>
        <v>0</v>
      </c>
      <c r="N94" s="136">
        <f>ROUND(IF(M94=0,(IF(I94="",0,((IF(F94&lt;$M$4,IF(ABS(G94)&lt;$O$2,0,ROUND(((ABS(G94)-$O$2)*I94)/100,2)),IF(ABS(G94)&lt;$O$4,0,ROUND(((ABS(G94)-$O$4)*I94)/100,2))))))),0),2)</f>
        <v>0</v>
      </c>
      <c r="O94" s="136">
        <f>ROUND(IF(I94="",0,((IF(M94=0,(IF(F94&lt;$M$4,IF(ABS(G94)&gt;$O$2,ROUND(($O$2*I94/100),2),ABS(G94)*I94/100),IF(ABS(G94)&gt;$O$4,ROUND(($O$4*I94/100),2),ABS(G94)*I94/100))),0)))),2)</f>
        <v>0</v>
      </c>
      <c r="P94" s="137"/>
      <c r="Q94" s="137"/>
      <c r="R94" s="137"/>
    </row>
    <row r="95" spans="1:18" customHeight="1" ht="13.2">
      <c r="A95" t="str">
        <f>IF(B95="","",A94+1)</f>
        <v/>
      </c>
      <c r="B95" s="1"/>
      <c r="D95" s="2"/>
      <c r="F95" s="1"/>
      <c r="G95" s="2"/>
      <c r="H95" s="121"/>
      <c r="I95" s="142"/>
      <c r="J95" s="2"/>
      <c r="L95" s="124"/>
      <c r="M95" s="136">
        <f>IF(I95="",0,(IF(H95="D",0,(G95*I95)/100)))</f>
        <v>0</v>
      </c>
      <c r="N95" s="136">
        <f>ROUND(IF(M95=0,(IF(I95="",0,((IF(F95&lt;$M$4,IF(ABS(G95)&lt;$O$2,0,ROUND(((ABS(G95)-$O$2)*I95)/100,2)),IF(ABS(G95)&lt;$O$4,0,ROUND(((ABS(G95)-$O$4)*I95)/100,2))))))),0),2)</f>
        <v>0</v>
      </c>
      <c r="O95" s="136">
        <f>ROUND(IF(I95="",0,((IF(M95=0,(IF(F95&lt;$M$4,IF(ABS(G95)&gt;$O$2,ROUND(($O$2*I95/100),2),ABS(G95)*I95/100),IF(ABS(G95)&gt;$O$4,ROUND(($O$4*I95/100),2),ABS(G95)*I95/100))),0)))),2)</f>
        <v>0</v>
      </c>
      <c r="P95" s="137"/>
      <c r="Q95" s="137"/>
      <c r="R95" s="137"/>
    </row>
    <row r="96" spans="1:18" customHeight="1" ht="13.2">
      <c r="A96" t="str">
        <f>IF(B96="","",A95+1)</f>
        <v/>
      </c>
      <c r="B96" s="1"/>
      <c r="D96" s="2"/>
      <c r="F96" s="1"/>
      <c r="G96" s="2"/>
      <c r="H96" s="121"/>
      <c r="I96" s="142"/>
      <c r="J96" s="2"/>
      <c r="L96" s="124"/>
      <c r="M96" s="136">
        <f>IF(I96="",0,(IF(H96="D",0,(G96*I96)/100)))</f>
        <v>0</v>
      </c>
      <c r="N96" s="136">
        <f>ROUND(IF(M96=0,(IF(I96="",0,((IF(F96&lt;$M$4,IF(ABS(G96)&lt;$O$2,0,ROUND(((ABS(G96)-$O$2)*I96)/100,2)),IF(ABS(G96)&lt;$O$4,0,ROUND(((ABS(G96)-$O$4)*I96)/100,2))))))),0),2)</f>
        <v>0</v>
      </c>
      <c r="O96" s="136">
        <f>ROUND(IF(I96="",0,((IF(M96=0,(IF(F96&lt;$M$4,IF(ABS(G96)&gt;$O$2,ROUND(($O$2*I96/100),2),ABS(G96)*I96/100),IF(ABS(G96)&gt;$O$4,ROUND(($O$4*I96/100),2),ABS(G96)*I96/100))),0)))),2)</f>
        <v>0</v>
      </c>
      <c r="P96" s="137"/>
      <c r="Q96" s="137"/>
      <c r="R96" s="137"/>
    </row>
    <row r="97" spans="1:18" customHeight="1" ht="13.2">
      <c r="A97" t="str">
        <f>IF(B97="","",A96+1)</f>
        <v/>
      </c>
      <c r="B97" s="1"/>
      <c r="D97" s="2"/>
      <c r="F97" s="1"/>
      <c r="G97" s="2"/>
      <c r="H97" s="121"/>
      <c r="I97" s="142"/>
      <c r="J97" s="2"/>
      <c r="L97" s="124"/>
      <c r="M97" s="136">
        <f>IF(I97="",0,(IF(H97="D",0,(G97*I97)/100)))</f>
        <v>0</v>
      </c>
      <c r="N97" s="136">
        <f>ROUND(IF(M97=0,(IF(I97="",0,((IF(F97&lt;$M$4,IF(ABS(G97)&lt;$O$2,0,ROUND(((ABS(G97)-$O$2)*I97)/100,2)),IF(ABS(G97)&lt;$O$4,0,ROUND(((ABS(G97)-$O$4)*I97)/100,2))))))),0),2)</f>
        <v>0</v>
      </c>
      <c r="O97" s="136">
        <f>ROUND(IF(I97="",0,((IF(M97=0,(IF(F97&lt;$M$4,IF(ABS(G97)&gt;$O$2,ROUND(($O$2*I97/100),2),ABS(G97)*I97/100),IF(ABS(G97)&gt;$O$4,ROUND(($O$4*I97/100),2),ABS(G97)*I97/100))),0)))),2)</f>
        <v>0</v>
      </c>
      <c r="P97" s="137"/>
      <c r="Q97" s="137"/>
      <c r="R97" s="137"/>
    </row>
    <row r="98" spans="1:18" customHeight="1" ht="13.2">
      <c r="A98" t="str">
        <f>IF(B98="","",A97+1)</f>
        <v/>
      </c>
      <c r="B98" s="1"/>
      <c r="D98" s="2"/>
      <c r="F98" s="1"/>
      <c r="G98" s="2"/>
      <c r="H98" s="121"/>
      <c r="I98" s="142"/>
      <c r="J98" s="2"/>
      <c r="L98" s="124"/>
      <c r="M98" s="136">
        <f>IF(I98="",0,(IF(H98="D",0,(G98*I98)/100)))</f>
        <v>0</v>
      </c>
      <c r="N98" s="136">
        <f>ROUND(IF(M98=0,(IF(I98="",0,((IF(F98&lt;$M$4,IF(ABS(G98)&lt;$O$2,0,ROUND(((ABS(G98)-$O$2)*I98)/100,2)),IF(ABS(G98)&lt;$O$4,0,ROUND(((ABS(G98)-$O$4)*I98)/100,2))))))),0),2)</f>
        <v>0</v>
      </c>
      <c r="O98" s="136">
        <f>ROUND(IF(I98="",0,((IF(M98=0,(IF(F98&lt;$M$4,IF(ABS(G98)&gt;$O$2,ROUND(($O$2*I98/100),2),ABS(G98)*I98/100),IF(ABS(G98)&gt;$O$4,ROUND(($O$4*I98/100),2),ABS(G98)*I98/100))),0)))),2)</f>
        <v>0</v>
      </c>
      <c r="P98" s="137"/>
      <c r="Q98" s="137"/>
      <c r="R98" s="137"/>
    </row>
    <row r="99" spans="1:18" customHeight="1" ht="13.2">
      <c r="A99" t="str">
        <f>IF(B99="","",A98+1)</f>
        <v/>
      </c>
      <c r="B99" s="1"/>
      <c r="D99" s="2"/>
      <c r="F99" s="1"/>
      <c r="G99" s="2"/>
      <c r="H99" s="121"/>
      <c r="I99" s="142"/>
      <c r="J99" s="2"/>
      <c r="L99" s="124"/>
      <c r="M99" s="136">
        <f>IF(I99="",0,(IF(H99="D",0,(G99*I99)/100)))</f>
        <v>0</v>
      </c>
      <c r="N99" s="136">
        <f>ROUND(IF(M99=0,(IF(I99="",0,((IF(F99&lt;$M$4,IF(ABS(G99)&lt;$O$2,0,ROUND(((ABS(G99)-$O$2)*I99)/100,2)),IF(ABS(G99)&lt;$O$4,0,ROUND(((ABS(G99)-$O$4)*I99)/100,2))))))),0),2)</f>
        <v>0</v>
      </c>
      <c r="O99" s="136">
        <f>ROUND(IF(I99="",0,((IF(M99=0,(IF(F99&lt;$M$4,IF(ABS(G99)&gt;$O$2,ROUND(($O$2*I99/100),2),ABS(G99)*I99/100),IF(ABS(G99)&gt;$O$4,ROUND(($O$4*I99/100),2),ABS(G99)*I99/100))),0)))),2)</f>
        <v>0</v>
      </c>
      <c r="P99" s="137"/>
      <c r="Q99" s="137"/>
      <c r="R99" s="137"/>
    </row>
    <row r="100" spans="1:18" customHeight="1" ht="13.2">
      <c r="A100" t="str">
        <f>IF(B100="","",A99+1)</f>
        <v/>
      </c>
      <c r="B100" s="1"/>
      <c r="D100" s="2"/>
      <c r="F100" s="1"/>
      <c r="G100" s="2"/>
      <c r="H100" s="121"/>
      <c r="I100" s="142"/>
      <c r="J100" s="2"/>
      <c r="L100" s="124"/>
      <c r="M100" s="136">
        <f>IF(I100="",0,(IF(H100="D",0,(G100*I100)/100)))</f>
        <v>0</v>
      </c>
      <c r="N100" s="136">
        <f>ROUND(IF(M100=0,(IF(I100="",0,((IF(F100&lt;$M$4,IF(ABS(G100)&lt;$O$2,0,ROUND(((ABS(G100)-$O$2)*I100)/100,2)),IF(ABS(G100)&lt;$O$4,0,ROUND(((ABS(G100)-$O$4)*I100)/100,2))))))),0),2)</f>
        <v>0</v>
      </c>
      <c r="O100" s="136">
        <f>ROUND(IF(I100="",0,((IF(M100=0,(IF(F100&lt;$M$4,IF(ABS(G100)&gt;$O$2,ROUND(($O$2*I100/100),2),ABS(G100)*I100/100),IF(ABS(G100)&gt;$O$4,ROUND(($O$4*I100/100),2),ABS(G100)*I100/100))),0)))),2)</f>
        <v>0</v>
      </c>
      <c r="P100" s="137"/>
      <c r="Q100" s="137"/>
      <c r="R100" s="137"/>
    </row>
    <row r="101" spans="1:18" customHeight="1" ht="13.2">
      <c r="A101" t="str">
        <f>IF(B101="","",A100+1)</f>
        <v/>
      </c>
      <c r="B101" s="1"/>
      <c r="D101" s="2"/>
      <c r="F101" s="1"/>
      <c r="G101" s="2"/>
      <c r="H101" s="121"/>
      <c r="I101" s="142"/>
      <c r="J101" s="2"/>
      <c r="L101" s="124"/>
      <c r="M101" s="136">
        <f>IF(I101="",0,(IF(H101="D",0,(G101*I101)/100)))</f>
        <v>0</v>
      </c>
      <c r="N101" s="136">
        <f>ROUND(IF(M101=0,(IF(I101="",0,((IF(F101&lt;$M$4,IF(ABS(G101)&lt;$O$2,0,ROUND(((ABS(G101)-$O$2)*I101)/100,2)),IF(ABS(G101)&lt;$O$4,0,ROUND(((ABS(G101)-$O$4)*I101)/100,2))))))),0),2)</f>
        <v>0</v>
      </c>
      <c r="O101" s="136">
        <f>ROUND(IF(I101="",0,((IF(M101=0,(IF(F101&lt;$M$4,IF(ABS(G101)&gt;$O$2,ROUND(($O$2*I101/100),2),ABS(G101)*I101/100),IF(ABS(G101)&gt;$O$4,ROUND(($O$4*I101/100),2),ABS(G101)*I101/100))),0)))),2)</f>
        <v>0</v>
      </c>
      <c r="P101" s="137"/>
      <c r="Q101" s="137"/>
      <c r="R101" s="137"/>
    </row>
    <row r="102" spans="1:18" customHeight="1" ht="13.2">
      <c r="A102" t="str">
        <f>IF(B102="","",A101+1)</f>
        <v/>
      </c>
      <c r="B102" s="1"/>
      <c r="D102" s="2"/>
      <c r="F102" s="1"/>
      <c r="G102" s="2"/>
      <c r="H102" s="121"/>
      <c r="I102" s="142"/>
      <c r="J102" s="2"/>
      <c r="L102" s="124"/>
      <c r="M102" s="136">
        <f>IF(I102="",0,(IF(H102="D",0,(G102*I102)/100)))</f>
        <v>0</v>
      </c>
      <c r="N102" s="136">
        <f>ROUND(IF(M102=0,(IF(I102="",0,((IF(F102&lt;$M$4,IF(ABS(G102)&lt;$O$2,0,ROUND(((ABS(G102)-$O$2)*I102)/100,2)),IF(ABS(G102)&lt;$O$4,0,ROUND(((ABS(G102)-$O$4)*I102)/100,2))))))),0),2)</f>
        <v>0</v>
      </c>
      <c r="O102" s="136">
        <f>ROUND(IF(I102="",0,((IF(M102=0,(IF(F102&lt;$M$4,IF(ABS(G102)&gt;$O$2,ROUND(($O$2*I102/100),2),ABS(G102)*I102/100),IF(ABS(G102)&gt;$O$4,ROUND(($O$4*I102/100),2),ABS(G102)*I102/100))),0)))),2)</f>
        <v>0</v>
      </c>
      <c r="P102" s="137"/>
      <c r="Q102" s="137"/>
      <c r="R102" s="137"/>
    </row>
    <row r="103" spans="1:18" customHeight="1" ht="13.2">
      <c r="A103" t="str">
        <f>IF(B103="","",A102+1)</f>
        <v/>
      </c>
      <c r="B103" s="1"/>
      <c r="D103" s="2"/>
      <c r="F103" s="1"/>
      <c r="G103" s="2"/>
      <c r="H103" s="121"/>
      <c r="I103" s="142"/>
      <c r="J103" s="2"/>
      <c r="L103" s="124"/>
      <c r="M103" s="136">
        <f>IF(I103="",0,(IF(H103="D",0,(G103*I103)/100)))</f>
        <v>0</v>
      </c>
      <c r="N103" s="136">
        <f>ROUND(IF(M103=0,(IF(I103="",0,((IF(F103&lt;$M$4,IF(ABS(G103)&lt;$O$2,0,ROUND(((ABS(G103)-$O$2)*I103)/100,2)),IF(ABS(G103)&lt;$O$4,0,ROUND(((ABS(G103)-$O$4)*I103)/100,2))))))),0),2)</f>
        <v>0</v>
      </c>
      <c r="O103" s="136">
        <f>ROUND(IF(I103="",0,((IF(M103=0,(IF(F103&lt;$M$4,IF(ABS(G103)&gt;$O$2,ROUND(($O$2*I103/100),2),ABS(G103)*I103/100),IF(ABS(G103)&gt;$O$4,ROUND(($O$4*I103/100),2),ABS(G103)*I103/100))),0)))),2)</f>
        <v>0</v>
      </c>
      <c r="P103" s="137"/>
      <c r="Q103" s="137"/>
      <c r="R103" s="137"/>
    </row>
    <row r="104" spans="1:18" customHeight="1" ht="13.2">
      <c r="A104" t="str">
        <f>IF(B104="","",A103+1)</f>
        <v/>
      </c>
      <c r="B104" s="1"/>
      <c r="D104" s="2"/>
      <c r="F104" s="1"/>
      <c r="G104" s="2"/>
      <c r="H104" s="121"/>
      <c r="I104" s="142"/>
      <c r="J104" s="2"/>
      <c r="L104" s="124"/>
      <c r="M104" s="136">
        <f>IF(I104="",0,(IF(H104="D",0,(G104*I104)/100)))</f>
        <v>0</v>
      </c>
      <c r="N104" s="136">
        <f>ROUND(IF(M104=0,(IF(I104="",0,((IF(F104&lt;$M$4,IF(ABS(G104)&lt;$O$2,0,ROUND(((ABS(G104)-$O$2)*I104)/100,2)),IF(ABS(G104)&lt;$O$4,0,ROUND(((ABS(G104)-$O$4)*I104)/100,2))))))),0),2)</f>
        <v>0</v>
      </c>
      <c r="O104" s="136">
        <f>ROUND(IF(I104="",0,((IF(M104=0,(IF(F104&lt;$M$4,IF(ABS(G104)&gt;$O$2,ROUND(($O$2*I104/100),2),ABS(G104)*I104/100),IF(ABS(G104)&gt;$O$4,ROUND(($O$4*I104/100),2),ABS(G104)*I104/100))),0)))),2)</f>
        <v>0</v>
      </c>
      <c r="P104" s="137"/>
      <c r="Q104" s="137"/>
      <c r="R104" s="137"/>
    </row>
    <row r="105" spans="1:18" customHeight="1" ht="13.2">
      <c r="A105" t="str">
        <f>IF(B105="","",A104+1)</f>
        <v/>
      </c>
      <c r="B105" s="1"/>
      <c r="D105" s="2"/>
      <c r="F105" s="1"/>
      <c r="G105" s="2"/>
      <c r="H105" s="121"/>
      <c r="I105" s="142"/>
      <c r="J105" s="2"/>
      <c r="L105" s="124"/>
      <c r="M105" s="136">
        <f>IF(I105="",0,(IF(H105="D",0,(G105*I105)/100)))</f>
        <v>0</v>
      </c>
      <c r="N105" s="136">
        <f>ROUND(IF(M105=0,(IF(I105="",0,((IF(F105&lt;$M$4,IF(ABS(G105)&lt;$O$2,0,ROUND(((ABS(G105)-$O$2)*I105)/100,2)),IF(ABS(G105)&lt;$O$4,0,ROUND(((ABS(G105)-$O$4)*I105)/100,2))))))),0),2)</f>
        <v>0</v>
      </c>
      <c r="O105" s="136">
        <f>ROUND(IF(I105="",0,((IF(M105=0,(IF(F105&lt;$M$4,IF(ABS(G105)&gt;$O$2,ROUND(($O$2*I105/100),2),ABS(G105)*I105/100),IF(ABS(G105)&gt;$O$4,ROUND(($O$4*I105/100),2),ABS(G105)*I105/100))),0)))),2)</f>
        <v>0</v>
      </c>
      <c r="P105" s="137"/>
      <c r="Q105" s="137"/>
      <c r="R105" s="137"/>
    </row>
    <row r="106" spans="1:18" customHeight="1" ht="13.2">
      <c r="A106" t="str">
        <f>IF(B106="","",A105+1)</f>
        <v/>
      </c>
      <c r="B106" s="1"/>
      <c r="D106" s="2"/>
      <c r="F106" s="1"/>
      <c r="G106" s="2"/>
      <c r="H106" s="121"/>
      <c r="I106" s="142"/>
      <c r="J106" s="2"/>
      <c r="L106" s="124"/>
      <c r="M106" s="136">
        <f>IF(I106="",0,(IF(H106="D",0,(G106*I106)/100)))</f>
        <v>0</v>
      </c>
      <c r="N106" s="136">
        <f>ROUND(IF(M106=0,(IF(I106="",0,((IF(F106&lt;$M$4,IF(ABS(G106)&lt;$O$2,0,ROUND(((ABS(G106)-$O$2)*I106)/100,2)),IF(ABS(G106)&lt;$O$4,0,ROUND(((ABS(G106)-$O$4)*I106)/100,2))))))),0),2)</f>
        <v>0</v>
      </c>
      <c r="O106" s="136">
        <f>ROUND(IF(I106="",0,((IF(M106=0,(IF(F106&lt;$M$4,IF(ABS(G106)&gt;$O$2,ROUND(($O$2*I106/100),2),ABS(G106)*I106/100),IF(ABS(G106)&gt;$O$4,ROUND(($O$4*I106/100),2),ABS(G106)*I106/100))),0)))),2)</f>
        <v>0</v>
      </c>
      <c r="P106" s="137"/>
      <c r="Q106" s="137"/>
      <c r="R106" s="137"/>
    </row>
    <row r="107" spans="1:18" customHeight="1" ht="13.2">
      <c r="A107" t="str">
        <f>IF(B107="","",A106+1)</f>
        <v/>
      </c>
      <c r="B107" s="1"/>
      <c r="D107" s="2"/>
      <c r="F107" s="1"/>
      <c r="G107" s="2"/>
      <c r="H107" s="121"/>
      <c r="I107" s="142"/>
      <c r="J107" s="2"/>
      <c r="L107" s="124"/>
      <c r="M107" s="136">
        <f>IF(I107="",0,(IF(H107="D",0,(G107*I107)/100)))</f>
        <v>0</v>
      </c>
      <c r="N107" s="136">
        <f>ROUND(IF(M107=0,(IF(I107="",0,((IF(F107&lt;$M$4,IF(ABS(G107)&lt;$O$2,0,ROUND(((ABS(G107)-$O$2)*I107)/100,2)),IF(ABS(G107)&lt;$O$4,0,ROUND(((ABS(G107)-$O$4)*I107)/100,2))))))),0),2)</f>
        <v>0</v>
      </c>
      <c r="O107" s="136">
        <f>ROUND(IF(I107="",0,((IF(M107=0,(IF(F107&lt;$M$4,IF(ABS(G107)&gt;$O$2,ROUND(($O$2*I107/100),2),ABS(G107)*I107/100),IF(ABS(G107)&gt;$O$4,ROUND(($O$4*I107/100),2),ABS(G107)*I107/100))),0)))),2)</f>
        <v>0</v>
      </c>
      <c r="P107" s="137"/>
      <c r="Q107" s="137"/>
      <c r="R107" s="137"/>
    </row>
    <row r="108" spans="1:18" customHeight="1" ht="13.2">
      <c r="A108" t="str">
        <f>IF(B108="","",A107+1)</f>
        <v/>
      </c>
      <c r="B108" s="1"/>
      <c r="D108" s="2"/>
      <c r="F108" s="1"/>
      <c r="G108" s="2"/>
      <c r="H108" s="121"/>
      <c r="I108" s="142"/>
      <c r="J108" s="2"/>
      <c r="L108" s="124"/>
      <c r="M108" s="136">
        <f>IF(I108="",0,(IF(H108="D",0,(G108*I108)/100)))</f>
        <v>0</v>
      </c>
      <c r="N108" s="136">
        <f>ROUND(IF(M108=0,(IF(I108="",0,((IF(F108&lt;$M$4,IF(ABS(G108)&lt;$O$2,0,ROUND(((ABS(G108)-$O$2)*I108)/100,2)),IF(ABS(G108)&lt;$O$4,0,ROUND(((ABS(G108)-$O$4)*I108)/100,2))))))),0),2)</f>
        <v>0</v>
      </c>
      <c r="O108" s="136">
        <f>ROUND(IF(I108="",0,((IF(M108=0,(IF(F108&lt;$M$4,IF(ABS(G108)&gt;$O$2,ROUND(($O$2*I108/100),2),ABS(G108)*I108/100),IF(ABS(G108)&gt;$O$4,ROUND(($O$4*I108/100),2),ABS(G108)*I108/100))),0)))),2)</f>
        <v>0</v>
      </c>
      <c r="P108" s="137"/>
      <c r="Q108" s="137"/>
      <c r="R108" s="137"/>
    </row>
    <row r="109" spans="1:18" customHeight="1" ht="13.2">
      <c r="A109" t="str">
        <f>IF(B109="","",A108+1)</f>
        <v/>
      </c>
      <c r="B109" s="1"/>
      <c r="D109" s="2"/>
      <c r="F109" s="1"/>
      <c r="G109" s="2"/>
      <c r="H109" s="121"/>
      <c r="I109" s="142"/>
      <c r="J109" s="2"/>
      <c r="L109" s="124"/>
      <c r="M109" s="136">
        <f>IF(I109="",0,(IF(H109="D",0,(G109*I109)/100)))</f>
        <v>0</v>
      </c>
      <c r="N109" s="136">
        <f>ROUND(IF(M109=0,(IF(I109="",0,((IF(F109&lt;$M$4,IF(ABS(G109)&lt;$O$2,0,ROUND(((ABS(G109)-$O$2)*I109)/100,2)),IF(ABS(G109)&lt;$O$4,0,ROUND(((ABS(G109)-$O$4)*I109)/100,2))))))),0),2)</f>
        <v>0</v>
      </c>
      <c r="O109" s="136">
        <f>ROUND(IF(I109="",0,((IF(M109=0,(IF(F109&lt;$M$4,IF(ABS(G109)&gt;$O$2,ROUND(($O$2*I109/100),2),ABS(G109)*I109/100),IF(ABS(G109)&gt;$O$4,ROUND(($O$4*I109/100),2),ABS(G109)*I109/100))),0)))),2)</f>
        <v>0</v>
      </c>
      <c r="P109" s="137"/>
      <c r="Q109" s="137"/>
      <c r="R109" s="137"/>
    </row>
    <row r="110" spans="1:18" customHeight="1" ht="13.2">
      <c r="A110" t="str">
        <f>IF(B110="","",A109+1)</f>
        <v/>
      </c>
      <c r="B110" s="1"/>
      <c r="D110" s="2"/>
      <c r="F110" s="1"/>
      <c r="G110" s="2"/>
      <c r="H110" s="121"/>
      <c r="I110" s="142"/>
      <c r="J110" s="2"/>
      <c r="L110" s="124"/>
      <c r="M110" s="136">
        <f>IF(I110="",0,(IF(H110="D",0,(G110*I110)/100)))</f>
        <v>0</v>
      </c>
      <c r="N110" s="136">
        <f>ROUND(IF(M110=0,(IF(I110="",0,((IF(F110&lt;$M$4,IF(ABS(G110)&lt;$O$2,0,ROUND(((ABS(G110)-$O$2)*I110)/100,2)),IF(ABS(G110)&lt;$O$4,0,ROUND(((ABS(G110)-$O$4)*I110)/100,2))))))),0),2)</f>
        <v>0</v>
      </c>
      <c r="O110" s="136">
        <f>ROUND(IF(I110="",0,((IF(M110=0,(IF(F110&lt;$M$4,IF(ABS(G110)&gt;$O$2,ROUND(($O$2*I110/100),2),ABS(G110)*I110/100),IF(ABS(G110)&gt;$O$4,ROUND(($O$4*I110/100),2),ABS(G110)*I110/100))),0)))),2)</f>
        <v>0</v>
      </c>
      <c r="P110" s="137"/>
      <c r="Q110" s="137"/>
      <c r="R110" s="137"/>
    </row>
    <row r="111" spans="1:18" customHeight="1" ht="13.2">
      <c r="A111" t="str">
        <f>IF(B111="","",A110+1)</f>
        <v/>
      </c>
      <c r="B111" s="1"/>
      <c r="D111" s="2"/>
      <c r="F111" s="1"/>
      <c r="G111" s="2"/>
      <c r="H111" s="121"/>
      <c r="I111" s="142"/>
      <c r="J111" s="2"/>
      <c r="L111" s="124"/>
      <c r="M111" s="136">
        <f>IF(I111="",0,(IF(H111="D",0,(G111*I111)/100)))</f>
        <v>0</v>
      </c>
      <c r="N111" s="136">
        <f>ROUND(IF(M111=0,(IF(I111="",0,((IF(F111&lt;$M$4,IF(ABS(G111)&lt;$O$2,0,ROUND(((ABS(G111)-$O$2)*I111)/100,2)),IF(ABS(G111)&lt;$O$4,0,ROUND(((ABS(G111)-$O$4)*I111)/100,2))))))),0),2)</f>
        <v>0</v>
      </c>
      <c r="O111" s="136">
        <f>ROUND(IF(I111="",0,((IF(M111=0,(IF(F111&lt;$M$4,IF(ABS(G111)&gt;$O$2,ROUND(($O$2*I111/100),2),ABS(G111)*I111/100),IF(ABS(G111)&gt;$O$4,ROUND(($O$4*I111/100),2),ABS(G111)*I111/100))),0)))),2)</f>
        <v>0</v>
      </c>
      <c r="P111" s="137"/>
      <c r="Q111" s="137"/>
      <c r="R111" s="137"/>
    </row>
    <row r="112" spans="1:18" customHeight="1" ht="13.2">
      <c r="A112" t="str">
        <f>IF(B112="","",A111+1)</f>
        <v/>
      </c>
      <c r="B112" s="1"/>
      <c r="D112" s="2"/>
      <c r="F112" s="1"/>
      <c r="G112" s="2"/>
      <c r="H112" s="121"/>
      <c r="I112" s="142"/>
      <c r="J112" s="2"/>
      <c r="L112" s="124"/>
      <c r="M112" s="136">
        <f>IF(I112="",0,(IF(H112="D",0,(G112*I112)/100)))</f>
        <v>0</v>
      </c>
      <c r="N112" s="136">
        <f>ROUND(IF(M112=0,(IF(I112="",0,((IF(F112&lt;$M$4,IF(ABS(G112)&lt;$O$2,0,ROUND(((ABS(G112)-$O$2)*I112)/100,2)),IF(ABS(G112)&lt;$O$4,0,ROUND(((ABS(G112)-$O$4)*I112)/100,2))))))),0),2)</f>
        <v>0</v>
      </c>
      <c r="O112" s="136">
        <f>ROUND(IF(I112="",0,((IF(M112=0,(IF(F112&lt;$M$4,IF(ABS(G112)&gt;$O$2,ROUND(($O$2*I112/100),2),ABS(G112)*I112/100),IF(ABS(G112)&gt;$O$4,ROUND(($O$4*I112/100),2),ABS(G112)*I112/100))),0)))),2)</f>
        <v>0</v>
      </c>
      <c r="P112" s="137"/>
      <c r="Q112" s="137"/>
      <c r="R112" s="137"/>
    </row>
    <row r="113" spans="1:18" customHeight="1" ht="13.2">
      <c r="A113" t="str">
        <f>IF(B113="","",A112+1)</f>
        <v/>
      </c>
      <c r="B113" s="1"/>
      <c r="D113" s="2"/>
      <c r="F113" s="1"/>
      <c r="G113" s="2"/>
      <c r="H113" s="121"/>
      <c r="I113" s="142"/>
      <c r="J113" s="2"/>
      <c r="L113" s="124"/>
      <c r="M113" s="136">
        <f>IF(I113="",0,(IF(H113="D",0,(G113*I113)/100)))</f>
        <v>0</v>
      </c>
      <c r="N113" s="136">
        <f>ROUND(IF(M113=0,(IF(I113="",0,((IF(F113&lt;$M$4,IF(ABS(G113)&lt;$O$2,0,ROUND(((ABS(G113)-$O$2)*I113)/100,2)),IF(ABS(G113)&lt;$O$4,0,ROUND(((ABS(G113)-$O$4)*I113)/100,2))))))),0),2)</f>
        <v>0</v>
      </c>
      <c r="O113" s="136">
        <f>ROUND(IF(I113="",0,((IF(M113=0,(IF(F113&lt;$M$4,IF(ABS(G113)&gt;$O$2,ROUND(($O$2*I113/100),2),ABS(G113)*I113/100),IF(ABS(G113)&gt;$O$4,ROUND(($O$4*I113/100),2),ABS(G113)*I113/100))),0)))),2)</f>
        <v>0</v>
      </c>
      <c r="P113" s="137"/>
      <c r="Q113" s="137"/>
      <c r="R113" s="137"/>
    </row>
    <row r="114" spans="1:18" customHeight="1" ht="13.2">
      <c r="A114" t="str">
        <f>IF(B114="","",A113+1)</f>
        <v/>
      </c>
      <c r="B114" s="1"/>
      <c r="D114" s="2"/>
      <c r="F114" s="1"/>
      <c r="G114" s="2"/>
      <c r="H114" s="121"/>
      <c r="I114" s="142"/>
      <c r="J114" s="2"/>
      <c r="L114" s="124"/>
      <c r="M114" s="136">
        <f>IF(I114="",0,(IF(H114="D",0,(G114*I114)/100)))</f>
        <v>0</v>
      </c>
      <c r="N114" s="136">
        <f>ROUND(IF(M114=0,(IF(I114="",0,((IF(F114&lt;$M$4,IF(ABS(G114)&lt;$O$2,0,ROUND(((ABS(G114)-$O$2)*I114)/100,2)),IF(ABS(G114)&lt;$O$4,0,ROUND(((ABS(G114)-$O$4)*I114)/100,2))))))),0),2)</f>
        <v>0</v>
      </c>
      <c r="O114" s="136">
        <f>ROUND(IF(I114="",0,((IF(M114=0,(IF(F114&lt;$M$4,IF(ABS(G114)&gt;$O$2,ROUND(($O$2*I114/100),2),ABS(G114)*I114/100),IF(ABS(G114)&gt;$O$4,ROUND(($O$4*I114/100),2),ABS(G114)*I114/100))),0)))),2)</f>
        <v>0</v>
      </c>
      <c r="P114" s="137"/>
      <c r="Q114" s="137"/>
      <c r="R114" s="137"/>
    </row>
    <row r="115" spans="1:18" customHeight="1" ht="13.2">
      <c r="A115" t="str">
        <f>IF(B115="","",A114+1)</f>
        <v/>
      </c>
      <c r="B115" s="1"/>
      <c r="D115" s="2"/>
      <c r="F115" s="1"/>
      <c r="G115" s="2"/>
      <c r="H115" s="121"/>
      <c r="I115" s="142"/>
      <c r="J115" s="2"/>
      <c r="L115" s="124"/>
      <c r="M115" s="136">
        <f>IF(I115="",0,(IF(H115="D",0,(G115*I115)/100)))</f>
        <v>0</v>
      </c>
      <c r="N115" s="136">
        <f>ROUND(IF(M115=0,(IF(I115="",0,((IF(F115&lt;$M$4,IF(ABS(G115)&lt;$O$2,0,ROUND(((ABS(G115)-$O$2)*I115)/100,2)),IF(ABS(G115)&lt;$O$4,0,ROUND(((ABS(G115)-$O$4)*I115)/100,2))))))),0),2)</f>
        <v>0</v>
      </c>
      <c r="O115" s="136">
        <f>ROUND(IF(I115="",0,((IF(M115=0,(IF(F115&lt;$M$4,IF(ABS(G115)&gt;$O$2,ROUND(($O$2*I115/100),2),ABS(G115)*I115/100),IF(ABS(G115)&gt;$O$4,ROUND(($O$4*I115/100),2),ABS(G115)*I115/100))),0)))),2)</f>
        <v>0</v>
      </c>
      <c r="P115" s="137"/>
      <c r="Q115" s="137"/>
      <c r="R115" s="137"/>
    </row>
    <row r="116" spans="1:18" customHeight="1" ht="13.2">
      <c r="A116" t="str">
        <f>IF(B116="","",A115+1)</f>
        <v/>
      </c>
      <c r="B116" s="1"/>
      <c r="D116" s="2"/>
      <c r="F116" s="1"/>
      <c r="G116" s="2"/>
      <c r="H116" s="121"/>
      <c r="I116" s="142"/>
      <c r="J116" s="2"/>
      <c r="L116" s="124"/>
      <c r="M116" s="136">
        <f>IF(I116="",0,(IF(H116="D",0,(G116*I116)/100)))</f>
        <v>0</v>
      </c>
      <c r="N116" s="136">
        <f>ROUND(IF(M116=0,(IF(I116="",0,((IF(F116&lt;$M$4,IF(ABS(G116)&lt;$O$2,0,ROUND(((ABS(G116)-$O$2)*I116)/100,2)),IF(ABS(G116)&lt;$O$4,0,ROUND(((ABS(G116)-$O$4)*I116)/100,2))))))),0),2)</f>
        <v>0</v>
      </c>
      <c r="O116" s="136">
        <f>ROUND(IF(I116="",0,((IF(M116=0,(IF(F116&lt;$M$4,IF(ABS(G116)&gt;$O$2,ROUND(($O$2*I116/100),2),ABS(G116)*I116/100),IF(ABS(G116)&gt;$O$4,ROUND(($O$4*I116/100),2),ABS(G116)*I116/100))),0)))),2)</f>
        <v>0</v>
      </c>
      <c r="P116" s="137"/>
      <c r="Q116" s="137"/>
      <c r="R116" s="137"/>
    </row>
    <row r="117" spans="1:18" customHeight="1" ht="13.2">
      <c r="A117" t="str">
        <f>IF(B117="","",A116+1)</f>
        <v/>
      </c>
      <c r="B117" s="1"/>
      <c r="D117" s="2"/>
      <c r="F117" s="1"/>
      <c r="G117" s="2"/>
      <c r="H117" s="121"/>
      <c r="I117" s="142"/>
      <c r="J117" s="2"/>
      <c r="L117" s="124"/>
      <c r="M117" s="136">
        <f>IF(I117="",0,(IF(H117="D",0,(G117*I117)/100)))</f>
        <v>0</v>
      </c>
      <c r="N117" s="136">
        <f>ROUND(IF(M117=0,(IF(I117="",0,((IF(F117&lt;$M$4,IF(ABS(G117)&lt;$O$2,0,ROUND(((ABS(G117)-$O$2)*I117)/100,2)),IF(ABS(G117)&lt;$O$4,0,ROUND(((ABS(G117)-$O$4)*I117)/100,2))))))),0),2)</f>
        <v>0</v>
      </c>
      <c r="O117" s="136">
        <f>ROUND(IF(I117="",0,((IF(M117=0,(IF(F117&lt;$M$4,IF(ABS(G117)&gt;$O$2,ROUND(($O$2*I117/100),2),ABS(G117)*I117/100),IF(ABS(G117)&gt;$O$4,ROUND(($O$4*I117/100),2),ABS(G117)*I117/100))),0)))),2)</f>
        <v>0</v>
      </c>
      <c r="P117" s="137"/>
      <c r="Q117" s="137"/>
      <c r="R117" s="137"/>
    </row>
    <row r="118" spans="1:18" customHeight="1" ht="13.2">
      <c r="A118" t="str">
        <f>IF(B118="","",A117+1)</f>
        <v/>
      </c>
      <c r="B118" s="1"/>
      <c r="D118" s="2"/>
      <c r="F118" s="1"/>
      <c r="G118" s="2"/>
      <c r="H118" s="121"/>
      <c r="I118" s="142"/>
      <c r="J118" s="2"/>
      <c r="L118" s="124"/>
      <c r="M118" s="136">
        <f>IF(I118="",0,(IF(H118="D",0,(G118*I118)/100)))</f>
        <v>0</v>
      </c>
      <c r="N118" s="136">
        <f>ROUND(IF(M118=0,(IF(I118="",0,((IF(F118&lt;$M$4,IF(ABS(G118)&lt;$O$2,0,ROUND(((ABS(G118)-$O$2)*I118)/100,2)),IF(ABS(G118)&lt;$O$4,0,ROUND(((ABS(G118)-$O$4)*I118)/100,2))))))),0),2)</f>
        <v>0</v>
      </c>
      <c r="O118" s="136">
        <f>ROUND(IF(I118="",0,((IF(M118=0,(IF(F118&lt;$M$4,IF(ABS(G118)&gt;$O$2,ROUND(($O$2*I118/100),2),ABS(G118)*I118/100),IF(ABS(G118)&gt;$O$4,ROUND(($O$4*I118/100),2),ABS(G118)*I118/100))),0)))),2)</f>
        <v>0</v>
      </c>
      <c r="P118" s="137"/>
      <c r="Q118" s="137"/>
      <c r="R118" s="137"/>
    </row>
    <row r="119" spans="1:18" customHeight="1" ht="13.2">
      <c r="A119" t="str">
        <f>IF(B119="","",A118+1)</f>
        <v/>
      </c>
      <c r="B119" s="1"/>
      <c r="D119" s="2"/>
      <c r="F119" s="1"/>
      <c r="G119" s="2"/>
      <c r="H119" s="121"/>
      <c r="I119" s="142"/>
      <c r="J119" s="2"/>
      <c r="L119" s="124"/>
      <c r="M119" s="136">
        <f>IF(I119="",0,(IF(H119="D",0,(G119*I119)/100)))</f>
        <v>0</v>
      </c>
      <c r="N119" s="136">
        <f>ROUND(IF(M119=0,(IF(I119="",0,((IF(F119&lt;$M$4,IF(ABS(G119)&lt;$O$2,0,ROUND(((ABS(G119)-$O$2)*I119)/100,2)),IF(ABS(G119)&lt;$O$4,0,ROUND(((ABS(G119)-$O$4)*I119)/100,2))))))),0),2)</f>
        <v>0</v>
      </c>
      <c r="O119" s="136">
        <f>ROUND(IF(I119="",0,((IF(M119=0,(IF(F119&lt;$M$4,IF(ABS(G119)&gt;$O$2,ROUND(($O$2*I119/100),2),ABS(G119)*I119/100),IF(ABS(G119)&gt;$O$4,ROUND(($O$4*I119/100),2),ABS(G119)*I119/100))),0)))),2)</f>
        <v>0</v>
      </c>
      <c r="P119" s="137"/>
      <c r="Q119" s="137"/>
      <c r="R119" s="137"/>
    </row>
    <row r="120" spans="1:18" customHeight="1" ht="13.2">
      <c r="A120" t="str">
        <f>IF(B120="","",A119+1)</f>
        <v/>
      </c>
      <c r="B120" s="1"/>
      <c r="D120" s="2"/>
      <c r="F120" s="1"/>
      <c r="G120" s="2"/>
      <c r="H120" s="121"/>
      <c r="I120" s="142"/>
      <c r="J120" s="2"/>
      <c r="L120" s="124"/>
      <c r="M120" s="136">
        <f>IF(I120="",0,(IF(H120="D",0,(G120*I120)/100)))</f>
        <v>0</v>
      </c>
      <c r="N120" s="136">
        <f>ROUND(IF(M120=0,(IF(I120="",0,((IF(F120&lt;$M$4,IF(ABS(G120)&lt;$O$2,0,ROUND(((ABS(G120)-$O$2)*I120)/100,2)),IF(ABS(G120)&lt;$O$4,0,ROUND(((ABS(G120)-$O$4)*I120)/100,2))))))),0),2)</f>
        <v>0</v>
      </c>
      <c r="O120" s="136">
        <f>ROUND(IF(I120="",0,((IF(M120=0,(IF(F120&lt;$M$4,IF(ABS(G120)&gt;$O$2,ROUND(($O$2*I120/100),2),ABS(G120)*I120/100),IF(ABS(G120)&gt;$O$4,ROUND(($O$4*I120/100),2),ABS(G120)*I120/100))),0)))),2)</f>
        <v>0</v>
      </c>
      <c r="P120" s="137"/>
      <c r="Q120" s="137"/>
      <c r="R120" s="137"/>
    </row>
    <row r="121" spans="1:18" customHeight="1" ht="13.2">
      <c r="A121" t="str">
        <f>IF(B121="","",A120+1)</f>
        <v/>
      </c>
      <c r="B121" s="1"/>
      <c r="D121" s="2"/>
      <c r="F121" s="1"/>
      <c r="G121" s="2"/>
      <c r="H121" s="121"/>
      <c r="I121" s="142"/>
      <c r="J121" s="2"/>
      <c r="L121" s="124"/>
      <c r="M121" s="136">
        <f>IF(I121="",0,(IF(H121="D",0,(G121*I121)/100)))</f>
        <v>0</v>
      </c>
      <c r="N121" s="136">
        <f>ROUND(IF(M121=0,(IF(I121="",0,((IF(F121&lt;$M$4,IF(ABS(G121)&lt;$O$2,0,ROUND(((ABS(G121)-$O$2)*I121)/100,2)),IF(ABS(G121)&lt;$O$4,0,ROUND(((ABS(G121)-$O$4)*I121)/100,2))))))),0),2)</f>
        <v>0</v>
      </c>
      <c r="O121" s="136">
        <f>ROUND(IF(I121="",0,((IF(M121=0,(IF(F121&lt;$M$4,IF(ABS(G121)&gt;$O$2,ROUND(($O$2*I121/100),2),ABS(G121)*I121/100),IF(ABS(G121)&gt;$O$4,ROUND(($O$4*I121/100),2),ABS(G121)*I121/100))),0)))),2)</f>
        <v>0</v>
      </c>
      <c r="P121" s="137"/>
      <c r="Q121" s="137"/>
      <c r="R121" s="137"/>
    </row>
    <row r="122" spans="1:18" customHeight="1" ht="13.2">
      <c r="A122" t="str">
        <f>IF(B122="","",A121+1)</f>
        <v/>
      </c>
      <c r="B122" s="1"/>
      <c r="D122" s="2"/>
      <c r="F122" s="1"/>
      <c r="G122" s="2"/>
      <c r="H122" s="121"/>
      <c r="I122" s="142"/>
      <c r="J122" s="2"/>
      <c r="L122" s="124"/>
      <c r="M122" s="136">
        <f>IF(I122="",0,(IF(H122="D",0,(G122*I122)/100)))</f>
        <v>0</v>
      </c>
      <c r="N122" s="136">
        <f>ROUND(IF(M122=0,(IF(I122="",0,((IF(F122&lt;$M$4,IF(ABS(G122)&lt;$O$2,0,ROUND(((ABS(G122)-$O$2)*I122)/100,2)),IF(ABS(G122)&lt;$O$4,0,ROUND(((ABS(G122)-$O$4)*I122)/100,2))))))),0),2)</f>
        <v>0</v>
      </c>
      <c r="O122" s="136">
        <f>ROUND(IF(I122="",0,((IF(M122=0,(IF(F122&lt;$M$4,IF(ABS(G122)&gt;$O$2,ROUND(($O$2*I122/100),2),ABS(G122)*I122/100),IF(ABS(G122)&gt;$O$4,ROUND(($O$4*I122/100),2),ABS(G122)*I122/100))),0)))),2)</f>
        <v>0</v>
      </c>
      <c r="P122" s="137"/>
      <c r="Q122" s="137"/>
      <c r="R122" s="137"/>
    </row>
    <row r="123" spans="1:18" customHeight="1" ht="13.2">
      <c r="A123" t="str">
        <f>IF(B123="","",A122+1)</f>
        <v/>
      </c>
      <c r="B123" s="1"/>
      <c r="D123" s="2"/>
      <c r="F123" s="1"/>
      <c r="G123" s="2"/>
      <c r="H123" s="121"/>
      <c r="I123" s="142"/>
      <c r="J123" s="2"/>
      <c r="L123" s="124"/>
      <c r="M123" s="136">
        <f>IF(I123="",0,(IF(H123="D",0,(G123*I123)/100)))</f>
        <v>0</v>
      </c>
      <c r="N123" s="136">
        <f>ROUND(IF(M123=0,(IF(I123="",0,((IF(F123&lt;$M$4,IF(ABS(G123)&lt;$O$2,0,ROUND(((ABS(G123)-$O$2)*I123)/100,2)),IF(ABS(G123)&lt;$O$4,0,ROUND(((ABS(G123)-$O$4)*I123)/100,2))))))),0),2)</f>
        <v>0</v>
      </c>
      <c r="O123" s="136">
        <f>ROUND(IF(I123="",0,((IF(M123=0,(IF(F123&lt;$M$4,IF(ABS(G123)&gt;$O$2,ROUND(($O$2*I123/100),2),ABS(G123)*I123/100),IF(ABS(G123)&gt;$O$4,ROUND(($O$4*I123/100),2),ABS(G123)*I123/100))),0)))),2)</f>
        <v>0</v>
      </c>
      <c r="P123" s="137"/>
      <c r="Q123" s="137"/>
      <c r="R123" s="137"/>
    </row>
    <row r="124" spans="1:18" customHeight="1" ht="13.2">
      <c r="A124" t="str">
        <f>IF(B124="","",A123+1)</f>
        <v/>
      </c>
      <c r="B124" s="1"/>
      <c r="D124" s="2"/>
      <c r="F124" s="1"/>
      <c r="G124" s="2"/>
      <c r="H124" s="121"/>
      <c r="I124" s="142"/>
      <c r="J124" s="2"/>
      <c r="L124" s="124"/>
      <c r="M124" s="136">
        <f>IF(I124="",0,(IF(H124="D",0,(G124*I124)/100)))</f>
        <v>0</v>
      </c>
      <c r="N124" s="136">
        <f>ROUND(IF(M124=0,(IF(I124="",0,((IF(F124&lt;$M$4,IF(ABS(G124)&lt;$O$2,0,ROUND(((ABS(G124)-$O$2)*I124)/100,2)),IF(ABS(G124)&lt;$O$4,0,ROUND(((ABS(G124)-$O$4)*I124)/100,2))))))),0),2)</f>
        <v>0</v>
      </c>
      <c r="O124" s="136">
        <f>ROUND(IF(I124="",0,((IF(M124=0,(IF(F124&lt;$M$4,IF(ABS(G124)&gt;$O$2,ROUND(($O$2*I124/100),2),ABS(G124)*I124/100),IF(ABS(G124)&gt;$O$4,ROUND(($O$4*I124/100),2),ABS(G124)*I124/100))),0)))),2)</f>
        <v>0</v>
      </c>
      <c r="P124" s="137"/>
      <c r="Q124" s="137"/>
      <c r="R124" s="137"/>
    </row>
    <row r="125" spans="1:18" customHeight="1" ht="13.2">
      <c r="A125" t="str">
        <f>IF(B125="","",A124+1)</f>
        <v/>
      </c>
      <c r="B125" s="1"/>
      <c r="D125" s="2"/>
      <c r="F125" s="1"/>
      <c r="G125" s="2"/>
      <c r="H125" s="121"/>
      <c r="I125" s="142"/>
      <c r="J125" s="2"/>
      <c r="L125" s="124"/>
      <c r="M125" s="136">
        <f>IF(I125="",0,(IF(H125="D",0,(G125*I125)/100)))</f>
        <v>0</v>
      </c>
      <c r="N125" s="136">
        <f>ROUND(IF(M125=0,(IF(I125="",0,((IF(F125&lt;$M$4,IF(ABS(G125)&lt;$O$2,0,ROUND(((ABS(G125)-$O$2)*I125)/100,2)),IF(ABS(G125)&lt;$O$4,0,ROUND(((ABS(G125)-$O$4)*I125)/100,2))))))),0),2)</f>
        <v>0</v>
      </c>
      <c r="O125" s="136">
        <f>ROUND(IF(I125="",0,((IF(M125=0,(IF(F125&lt;$M$4,IF(ABS(G125)&gt;$O$2,ROUND(($O$2*I125/100),2),ABS(G125)*I125/100),IF(ABS(G125)&gt;$O$4,ROUND(($O$4*I125/100),2),ABS(G125)*I125/100))),0)))),2)</f>
        <v>0</v>
      </c>
      <c r="P125" s="137"/>
      <c r="Q125" s="137"/>
      <c r="R125" s="137"/>
    </row>
    <row r="126" spans="1:18" customHeight="1" ht="13.2">
      <c r="A126" t="str">
        <f>IF(B126="","",A125+1)</f>
        <v/>
      </c>
      <c r="B126" s="1"/>
      <c r="D126" s="2"/>
      <c r="F126" s="1"/>
      <c r="G126" s="2"/>
      <c r="H126" s="121"/>
      <c r="I126" s="142"/>
      <c r="J126" s="2"/>
      <c r="L126" s="124"/>
      <c r="M126" s="136">
        <f>IF(I126="",0,(IF(H126="D",0,(G126*I126)/100)))</f>
        <v>0</v>
      </c>
      <c r="N126" s="136">
        <f>ROUND(IF(M126=0,(IF(I126="",0,((IF(F126&lt;$M$4,IF(ABS(G126)&lt;$O$2,0,ROUND(((ABS(G126)-$O$2)*I126)/100,2)),IF(ABS(G126)&lt;$O$4,0,ROUND(((ABS(G126)-$O$4)*I126)/100,2))))))),0),2)</f>
        <v>0</v>
      </c>
      <c r="O126" s="136">
        <f>ROUND(IF(I126="",0,((IF(M126=0,(IF(F126&lt;$M$4,IF(ABS(G126)&gt;$O$2,ROUND(($O$2*I126/100),2),ABS(G126)*I126/100),IF(ABS(G126)&gt;$O$4,ROUND(($O$4*I126/100),2),ABS(G126)*I126/100))),0)))),2)</f>
        <v>0</v>
      </c>
      <c r="P126" s="137"/>
      <c r="Q126" s="137"/>
      <c r="R126" s="137"/>
    </row>
    <row r="127" spans="1:18" customHeight="1" ht="13.2">
      <c r="A127" t="str">
        <f>IF(B127="","",A126+1)</f>
        <v/>
      </c>
      <c r="B127" s="1"/>
      <c r="D127" s="2"/>
      <c r="F127" s="1"/>
      <c r="G127" s="2"/>
      <c r="H127" s="121"/>
      <c r="I127" s="142"/>
      <c r="J127" s="2"/>
      <c r="L127" s="124"/>
      <c r="M127" s="136">
        <f>IF(I127="",0,(IF(H127="D",0,(G127*I127)/100)))</f>
        <v>0</v>
      </c>
      <c r="N127" s="136">
        <f>ROUND(IF(M127=0,(IF(I127="",0,((IF(F127&lt;$M$4,IF(ABS(G127)&lt;$O$2,0,ROUND(((ABS(G127)-$O$2)*I127)/100,2)),IF(ABS(G127)&lt;$O$4,0,ROUND(((ABS(G127)-$O$4)*I127)/100,2))))))),0),2)</f>
        <v>0</v>
      </c>
      <c r="O127" s="136">
        <f>ROUND(IF(I127="",0,((IF(M127=0,(IF(F127&lt;$M$4,IF(ABS(G127)&gt;$O$2,ROUND(($O$2*I127/100),2),ABS(G127)*I127/100),IF(ABS(G127)&gt;$O$4,ROUND(($O$4*I127/100),2),ABS(G127)*I127/100))),0)))),2)</f>
        <v>0</v>
      </c>
      <c r="P127" s="137"/>
      <c r="Q127" s="137"/>
      <c r="R127" s="137"/>
    </row>
    <row r="128" spans="1:18" customHeight="1" ht="13.2">
      <c r="A128" t="str">
        <f>IF(B128="","",A127+1)</f>
        <v/>
      </c>
      <c r="B128" s="1"/>
      <c r="D128" s="2"/>
      <c r="F128" s="1"/>
      <c r="G128" s="2"/>
      <c r="H128" s="121"/>
      <c r="I128" s="142"/>
      <c r="J128" s="2"/>
      <c r="L128" s="124"/>
      <c r="M128" s="136">
        <f>IF(I128="",0,(IF(H128="D",0,(G128*I128)/100)))</f>
        <v>0</v>
      </c>
      <c r="N128" s="136">
        <f>ROUND(IF(M128=0,(IF(I128="",0,((IF(F128&lt;$M$4,IF(ABS(G128)&lt;$O$2,0,ROUND(((ABS(G128)-$O$2)*I128)/100,2)),IF(ABS(G128)&lt;$O$4,0,ROUND(((ABS(G128)-$O$4)*I128)/100,2))))))),0),2)</f>
        <v>0</v>
      </c>
      <c r="O128" s="136">
        <f>ROUND(IF(I128="",0,((IF(M128=0,(IF(F128&lt;$M$4,IF(ABS(G128)&gt;$O$2,ROUND(($O$2*I128/100),2),ABS(G128)*I128/100),IF(ABS(G128)&gt;$O$4,ROUND(($O$4*I128/100),2),ABS(G128)*I128/100))),0)))),2)</f>
        <v>0</v>
      </c>
      <c r="P128" s="137"/>
      <c r="Q128" s="137"/>
      <c r="R128" s="137"/>
    </row>
    <row r="129" spans="1:18" customHeight="1" ht="13.2">
      <c r="A129" t="str">
        <f>IF(B129="","",A128+1)</f>
        <v/>
      </c>
      <c r="B129" s="1"/>
      <c r="D129" s="2"/>
      <c r="F129" s="1"/>
      <c r="G129" s="2"/>
      <c r="H129" s="121"/>
      <c r="I129" s="142"/>
      <c r="J129" s="2"/>
      <c r="L129" s="124"/>
      <c r="M129" s="136">
        <f>IF(I129="",0,(IF(H129="D",0,(G129*I129)/100)))</f>
        <v>0</v>
      </c>
      <c r="N129" s="136">
        <f>ROUND(IF(M129=0,(IF(I129="",0,((IF(F129&lt;$M$4,IF(ABS(G129)&lt;$O$2,0,ROUND(((ABS(G129)-$O$2)*I129)/100,2)),IF(ABS(G129)&lt;$O$4,0,ROUND(((ABS(G129)-$O$4)*I129)/100,2))))))),0),2)</f>
        <v>0</v>
      </c>
      <c r="O129" s="136">
        <f>ROUND(IF(I129="",0,((IF(M129=0,(IF(F129&lt;$M$4,IF(ABS(G129)&gt;$O$2,ROUND(($O$2*I129/100),2),ABS(G129)*I129/100),IF(ABS(G129)&gt;$O$4,ROUND(($O$4*I129/100),2),ABS(G129)*I129/100))),0)))),2)</f>
        <v>0</v>
      </c>
      <c r="P129" s="137"/>
      <c r="Q129" s="137"/>
      <c r="R129" s="137"/>
    </row>
    <row r="130" spans="1:18" customHeight="1" ht="13.2">
      <c r="A130" t="str">
        <f>IF(B130="","",A129+1)</f>
        <v/>
      </c>
      <c r="B130" s="1"/>
      <c r="D130" s="2"/>
      <c r="F130" s="1"/>
      <c r="G130" s="2"/>
      <c r="H130" s="121"/>
      <c r="I130" s="142"/>
      <c r="J130" s="2"/>
      <c r="L130" s="124"/>
      <c r="M130" s="136">
        <f>IF(I130="",0,(IF(H130="D",0,(G130*I130)/100)))</f>
        <v>0</v>
      </c>
      <c r="N130" s="136">
        <f>ROUND(IF(M130=0,(IF(I130="",0,((IF(F130&lt;$M$4,IF(ABS(G130)&lt;$O$2,0,ROUND(((ABS(G130)-$O$2)*I130)/100,2)),IF(ABS(G130)&lt;$O$4,0,ROUND(((ABS(G130)-$O$4)*I130)/100,2))))))),0),2)</f>
        <v>0</v>
      </c>
      <c r="O130" s="136">
        <f>ROUND(IF(I130="",0,((IF(M130=0,(IF(F130&lt;$M$4,IF(ABS(G130)&gt;$O$2,ROUND(($O$2*I130/100),2),ABS(G130)*I130/100),IF(ABS(G130)&gt;$O$4,ROUND(($O$4*I130/100),2),ABS(G130)*I130/100))),0)))),2)</f>
        <v>0</v>
      </c>
      <c r="P130" s="137"/>
      <c r="Q130" s="137"/>
      <c r="R130" s="137"/>
    </row>
    <row r="131" spans="1:18" customHeight="1" ht="13.2">
      <c r="A131" t="str">
        <f>IF(B131="","",A130+1)</f>
        <v/>
      </c>
      <c r="B131" s="1"/>
      <c r="D131" s="2"/>
      <c r="F131" s="1"/>
      <c r="G131" s="2"/>
      <c r="H131" s="121"/>
      <c r="I131" s="142"/>
      <c r="J131" s="2"/>
      <c r="L131" s="124"/>
      <c r="M131" s="136">
        <f>IF(I131="",0,(IF(H131="D",0,(G131*I131)/100)))</f>
        <v>0</v>
      </c>
      <c r="N131" s="136">
        <f>ROUND(IF(M131=0,(IF(I131="",0,((IF(F131&lt;$M$4,IF(ABS(G131)&lt;$O$2,0,ROUND(((ABS(G131)-$O$2)*I131)/100,2)),IF(ABS(G131)&lt;$O$4,0,ROUND(((ABS(G131)-$O$4)*I131)/100,2))))))),0),2)</f>
        <v>0</v>
      </c>
      <c r="O131" s="136">
        <f>ROUND(IF(I131="",0,((IF(M131=0,(IF(F131&lt;$M$4,IF(ABS(G131)&gt;$O$2,ROUND(($O$2*I131/100),2),ABS(G131)*I131/100),IF(ABS(G131)&gt;$O$4,ROUND(($O$4*I131/100),2),ABS(G131)*I131/100))),0)))),2)</f>
        <v>0</v>
      </c>
      <c r="P131" s="137"/>
      <c r="Q131" s="137"/>
      <c r="R131" s="137"/>
    </row>
    <row r="132" spans="1:18" customHeight="1" ht="13.2">
      <c r="A132" t="str">
        <f>IF(B132="","",A131+1)</f>
        <v/>
      </c>
      <c r="B132" s="1"/>
      <c r="D132" s="2"/>
      <c r="F132" s="1"/>
      <c r="G132" s="2"/>
      <c r="H132" s="121"/>
      <c r="I132" s="142"/>
      <c r="J132" s="2"/>
      <c r="L132" s="124"/>
      <c r="M132" s="136">
        <f>IF(I132="",0,(IF(H132="D",0,(G132*I132)/100)))</f>
        <v>0</v>
      </c>
      <c r="N132" s="136">
        <f>ROUND(IF(M132=0,(IF(I132="",0,((IF(F132&lt;$M$4,IF(ABS(G132)&lt;$O$2,0,ROUND(((ABS(G132)-$O$2)*I132)/100,2)),IF(ABS(G132)&lt;$O$4,0,ROUND(((ABS(G132)-$O$4)*I132)/100,2))))))),0),2)</f>
        <v>0</v>
      </c>
      <c r="O132" s="136">
        <f>ROUND(IF(I132="",0,((IF(M132=0,(IF(F132&lt;$M$4,IF(ABS(G132)&gt;$O$2,ROUND(($O$2*I132/100),2),ABS(G132)*I132/100),IF(ABS(G132)&gt;$O$4,ROUND(($O$4*I132/100),2),ABS(G132)*I132/100))),0)))),2)</f>
        <v>0</v>
      </c>
      <c r="P132" s="137"/>
      <c r="Q132" s="137"/>
      <c r="R132" s="137"/>
    </row>
    <row r="133" spans="1:18" customHeight="1" ht="13.2">
      <c r="A133" t="str">
        <f>IF(B133="","",A132+1)</f>
        <v/>
      </c>
      <c r="B133" s="1"/>
      <c r="D133" s="2"/>
      <c r="F133" s="1"/>
      <c r="G133" s="2"/>
      <c r="H133" s="121"/>
      <c r="I133" s="142"/>
      <c r="J133" s="2"/>
      <c r="L133" s="124"/>
      <c r="M133" s="136">
        <f>IF(I133="",0,(IF(H133="D",0,(G133*I133)/100)))</f>
        <v>0</v>
      </c>
      <c r="N133" s="136">
        <f>ROUND(IF(M133=0,(IF(I133="",0,((IF(F133&lt;$M$4,IF(ABS(G133)&lt;$O$2,0,ROUND(((ABS(G133)-$O$2)*I133)/100,2)),IF(ABS(G133)&lt;$O$4,0,ROUND(((ABS(G133)-$O$4)*I133)/100,2))))))),0),2)</f>
        <v>0</v>
      </c>
      <c r="O133" s="136">
        <f>ROUND(IF(I133="",0,((IF(M133=0,(IF(F133&lt;$M$4,IF(ABS(G133)&gt;$O$2,ROUND(($O$2*I133/100),2),ABS(G133)*I133/100),IF(ABS(G133)&gt;$O$4,ROUND(($O$4*I133/100),2),ABS(G133)*I133/100))),0)))),2)</f>
        <v>0</v>
      </c>
      <c r="P133" s="137"/>
      <c r="Q133" s="137"/>
      <c r="R133" s="137"/>
    </row>
    <row r="134" spans="1:18" customHeight="1" ht="13.2">
      <c r="A134" t="str">
        <f>IF(B134="","",A133+1)</f>
        <v/>
      </c>
      <c r="B134" s="1"/>
      <c r="D134" s="2"/>
      <c r="F134" s="1"/>
      <c r="G134" s="2"/>
      <c r="H134" s="121"/>
      <c r="I134" s="142"/>
      <c r="J134" s="2"/>
      <c r="L134" s="124"/>
      <c r="M134" s="136">
        <f>IF(I134="",0,(IF(H134="D",0,(G134*I134)/100)))</f>
        <v>0</v>
      </c>
      <c r="N134" s="136">
        <f>ROUND(IF(M134=0,(IF(I134="",0,((IF(F134&lt;$M$4,IF(ABS(G134)&lt;$O$2,0,ROUND(((ABS(G134)-$O$2)*I134)/100,2)),IF(ABS(G134)&lt;$O$4,0,ROUND(((ABS(G134)-$O$4)*I134)/100,2))))))),0),2)</f>
        <v>0</v>
      </c>
      <c r="O134" s="136">
        <f>ROUND(IF(I134="",0,((IF(M134=0,(IF(F134&lt;$M$4,IF(ABS(G134)&gt;$O$2,ROUND(($O$2*I134/100),2),ABS(G134)*I134/100),IF(ABS(G134)&gt;$O$4,ROUND(($O$4*I134/100),2),ABS(G134)*I134/100))),0)))),2)</f>
        <v>0</v>
      </c>
      <c r="P134" s="137"/>
      <c r="Q134" s="137"/>
      <c r="R134" s="137"/>
    </row>
    <row r="135" spans="1:18" customHeight="1" ht="13.2">
      <c r="A135" t="str">
        <f>IF(B135="","",A134+1)</f>
        <v/>
      </c>
      <c r="B135" s="1"/>
      <c r="D135" s="2"/>
      <c r="F135" s="1"/>
      <c r="G135" s="2"/>
      <c r="H135" s="121"/>
      <c r="I135" s="142"/>
      <c r="J135" s="2"/>
      <c r="L135" s="124"/>
      <c r="M135" s="136">
        <f>IF(I135="",0,(IF(H135="D",0,(G135*I135)/100)))</f>
        <v>0</v>
      </c>
      <c r="N135" s="136">
        <f>ROUND(IF(M135=0,(IF(I135="",0,((IF(F135&lt;$M$4,IF(ABS(G135)&lt;$O$2,0,ROUND(((ABS(G135)-$O$2)*I135)/100,2)),IF(ABS(G135)&lt;$O$4,0,ROUND(((ABS(G135)-$O$4)*I135)/100,2))))))),0),2)</f>
        <v>0</v>
      </c>
      <c r="O135" s="136">
        <f>ROUND(IF(I135="",0,((IF(M135=0,(IF(F135&lt;$M$4,IF(ABS(G135)&gt;$O$2,ROUND(($O$2*I135/100),2),ABS(G135)*I135/100),IF(ABS(G135)&gt;$O$4,ROUND(($O$4*I135/100),2),ABS(G135)*I135/100))),0)))),2)</f>
        <v>0</v>
      </c>
      <c r="P135" s="137"/>
      <c r="Q135" s="137"/>
      <c r="R135" s="137"/>
    </row>
    <row r="136" spans="1:18" customHeight="1" ht="13.2">
      <c r="A136" t="str">
        <f>IF(B136="","",A135+1)</f>
        <v/>
      </c>
      <c r="B136" s="1"/>
      <c r="D136" s="2"/>
      <c r="F136" s="1"/>
      <c r="G136" s="2"/>
      <c r="H136" s="121"/>
      <c r="I136" s="142"/>
      <c r="J136" s="2"/>
      <c r="L136" s="124"/>
      <c r="M136" s="136">
        <f>IF(I136="",0,(IF(H136="D",0,(G136*I136)/100)))</f>
        <v>0</v>
      </c>
      <c r="N136" s="136">
        <f>ROUND(IF(M136=0,(IF(I136="",0,((IF(F136&lt;$M$4,IF(ABS(G136)&lt;$O$2,0,ROUND(((ABS(G136)-$O$2)*I136)/100,2)),IF(ABS(G136)&lt;$O$4,0,ROUND(((ABS(G136)-$O$4)*I136)/100,2))))))),0),2)</f>
        <v>0</v>
      </c>
      <c r="O136" s="136">
        <f>ROUND(IF(I136="",0,((IF(M136=0,(IF(F136&lt;$M$4,IF(ABS(G136)&gt;$O$2,ROUND(($O$2*I136/100),2),ABS(G136)*I136/100),IF(ABS(G136)&gt;$O$4,ROUND(($O$4*I136/100),2),ABS(G136)*I136/100))),0)))),2)</f>
        <v>0</v>
      </c>
      <c r="P136" s="137"/>
      <c r="Q136" s="137"/>
      <c r="R136" s="137"/>
    </row>
    <row r="137" spans="1:18" customHeight="1" ht="13.2">
      <c r="A137" t="str">
        <f>IF(B137="","",A136+1)</f>
        <v/>
      </c>
      <c r="B137" s="1"/>
      <c r="D137" s="2"/>
      <c r="F137" s="1"/>
      <c r="G137" s="2"/>
      <c r="H137" s="121"/>
      <c r="I137" s="142"/>
      <c r="J137" s="2"/>
      <c r="L137" s="124"/>
      <c r="M137" s="136">
        <f>IF(I137="",0,(IF(H137="D",0,(G137*I137)/100)))</f>
        <v>0</v>
      </c>
      <c r="N137" s="136">
        <f>ROUND(IF(M137=0,(IF(I137="",0,((IF(F137&lt;$M$4,IF(ABS(G137)&lt;$O$2,0,ROUND(((ABS(G137)-$O$2)*I137)/100,2)),IF(ABS(G137)&lt;$O$4,0,ROUND(((ABS(G137)-$O$4)*I137)/100,2))))))),0),2)</f>
        <v>0</v>
      </c>
      <c r="O137" s="136">
        <f>ROUND(IF(I137="",0,((IF(M137=0,(IF(F137&lt;$M$4,IF(ABS(G137)&gt;$O$2,ROUND(($O$2*I137/100),2),ABS(G137)*I137/100),IF(ABS(G137)&gt;$O$4,ROUND(($O$4*I137/100),2),ABS(G137)*I137/100))),0)))),2)</f>
        <v>0</v>
      </c>
      <c r="P137" s="137"/>
      <c r="Q137" s="137"/>
      <c r="R137" s="137"/>
    </row>
    <row r="138" spans="1:18" customHeight="1" ht="13.2">
      <c r="A138" t="str">
        <f>IF(B138="","",A137+1)</f>
        <v/>
      </c>
      <c r="B138" s="1"/>
      <c r="D138" s="2"/>
      <c r="F138" s="1"/>
      <c r="G138" s="2"/>
      <c r="H138" s="121"/>
      <c r="I138" s="142"/>
      <c r="J138" s="2"/>
      <c r="L138" s="124"/>
      <c r="M138" s="136">
        <f>IF(I138="",0,(IF(H138="D",0,(G138*I138)/100)))</f>
        <v>0</v>
      </c>
      <c r="N138" s="136">
        <f>ROUND(IF(M138=0,(IF(I138="",0,((IF(F138&lt;$M$4,IF(ABS(G138)&lt;$O$2,0,ROUND(((ABS(G138)-$O$2)*I138)/100,2)),IF(ABS(G138)&lt;$O$4,0,ROUND(((ABS(G138)-$O$4)*I138)/100,2))))))),0),2)</f>
        <v>0</v>
      </c>
      <c r="O138" s="136">
        <f>ROUND(IF(I138="",0,((IF(M138=0,(IF(F138&lt;$M$4,IF(ABS(G138)&gt;$O$2,ROUND(($O$2*I138/100),2),ABS(G138)*I138/100),IF(ABS(G138)&gt;$O$4,ROUND(($O$4*I138/100),2),ABS(G138)*I138/100))),0)))),2)</f>
        <v>0</v>
      </c>
      <c r="P138" s="137"/>
      <c r="Q138" s="137"/>
      <c r="R138" s="137"/>
    </row>
    <row r="139" spans="1:18" customHeight="1" ht="13.2">
      <c r="A139" t="str">
        <f>IF(B139="","",A138+1)</f>
        <v/>
      </c>
      <c r="B139" s="1"/>
      <c r="D139" s="2"/>
      <c r="F139" s="1"/>
      <c r="G139" s="2"/>
      <c r="H139" s="121"/>
      <c r="I139" s="142"/>
      <c r="J139" s="2"/>
      <c r="L139" s="124"/>
      <c r="M139" s="136">
        <f>IF(I139="",0,(IF(H139="D",0,(G139*I139)/100)))</f>
        <v>0</v>
      </c>
      <c r="N139" s="136">
        <f>ROUND(IF(M139=0,(IF(I139="",0,((IF(F139&lt;$M$4,IF(ABS(G139)&lt;$O$2,0,ROUND(((ABS(G139)-$O$2)*I139)/100,2)),IF(ABS(G139)&lt;$O$4,0,ROUND(((ABS(G139)-$O$4)*I139)/100,2))))))),0),2)</f>
        <v>0</v>
      </c>
      <c r="O139" s="136">
        <f>ROUND(IF(I139="",0,((IF(M139=0,(IF(F139&lt;$M$4,IF(ABS(G139)&gt;$O$2,ROUND(($O$2*I139/100),2),ABS(G139)*I139/100),IF(ABS(G139)&gt;$O$4,ROUND(($O$4*I139/100),2),ABS(G139)*I139/100))),0)))),2)</f>
        <v>0</v>
      </c>
      <c r="P139" s="137"/>
      <c r="Q139" s="137"/>
      <c r="R139" s="137"/>
    </row>
    <row r="140" spans="1:18" customHeight="1" ht="13.2">
      <c r="A140" t="str">
        <f>IF(B140="","",A139+1)</f>
        <v/>
      </c>
      <c r="B140" s="1"/>
      <c r="D140" s="2"/>
      <c r="F140" s="1"/>
      <c r="G140" s="2"/>
      <c r="H140" s="121"/>
      <c r="I140" s="142"/>
      <c r="J140" s="2"/>
      <c r="L140" s="124"/>
      <c r="M140" s="136">
        <f>IF(I140="",0,(IF(H140="D",0,(G140*I140)/100)))</f>
        <v>0</v>
      </c>
      <c r="N140" s="136">
        <f>ROUND(IF(M140=0,(IF(I140="",0,((IF(F140&lt;$M$4,IF(ABS(G140)&lt;$O$2,0,ROUND(((ABS(G140)-$O$2)*I140)/100,2)),IF(ABS(G140)&lt;$O$4,0,ROUND(((ABS(G140)-$O$4)*I140)/100,2))))))),0),2)</f>
        <v>0</v>
      </c>
      <c r="O140" s="136">
        <f>ROUND(IF(I140="",0,((IF(M140=0,(IF(F140&lt;$M$4,IF(ABS(G140)&gt;$O$2,ROUND(($O$2*I140/100),2),ABS(G140)*I140/100),IF(ABS(G140)&gt;$O$4,ROUND(($O$4*I140/100),2),ABS(G140)*I140/100))),0)))),2)</f>
        <v>0</v>
      </c>
      <c r="P140" s="137"/>
      <c r="Q140" s="137"/>
      <c r="R140" s="137"/>
    </row>
    <row r="141" spans="1:18" customHeight="1" ht="13.2">
      <c r="A141" t="str">
        <f>IF(B141="","",A140+1)</f>
        <v/>
      </c>
      <c r="B141" s="1"/>
      <c r="D141" s="2"/>
      <c r="F141" s="1"/>
      <c r="G141" s="2"/>
      <c r="H141" s="121"/>
      <c r="I141" s="142"/>
      <c r="J141" s="2"/>
      <c r="L141" s="124"/>
      <c r="M141" s="136">
        <f>IF(I141="",0,(IF(H141="D",0,(G141*I141)/100)))</f>
        <v>0</v>
      </c>
      <c r="N141" s="136">
        <f>ROUND(IF(M141=0,(IF(I141="",0,((IF(F141&lt;$M$4,IF(ABS(G141)&lt;$O$2,0,ROUND(((ABS(G141)-$O$2)*I141)/100,2)),IF(ABS(G141)&lt;$O$4,0,ROUND(((ABS(G141)-$O$4)*I141)/100,2))))))),0),2)</f>
        <v>0</v>
      </c>
      <c r="O141" s="136">
        <f>ROUND(IF(I141="",0,((IF(M141=0,(IF(F141&lt;$M$4,IF(ABS(G141)&gt;$O$2,ROUND(($O$2*I141/100),2),ABS(G141)*I141/100),IF(ABS(G141)&gt;$O$4,ROUND(($O$4*I141/100),2),ABS(G141)*I141/100))),0)))),2)</f>
        <v>0</v>
      </c>
      <c r="P141" s="137"/>
      <c r="Q141" s="137"/>
      <c r="R141" s="137"/>
    </row>
    <row r="142" spans="1:18" customHeight="1" ht="13.2">
      <c r="A142" t="str">
        <f>IF(B142="","",A141+1)</f>
        <v/>
      </c>
      <c r="B142" s="1"/>
      <c r="D142" s="2"/>
      <c r="F142" s="1"/>
      <c r="G142" s="2"/>
      <c r="H142" s="121"/>
      <c r="I142" s="142"/>
      <c r="J142" s="2"/>
      <c r="L142" s="124"/>
      <c r="M142" s="136">
        <f>IF(I142="",0,(IF(H142="D",0,(G142*I142)/100)))</f>
        <v>0</v>
      </c>
      <c r="N142" s="136">
        <f>ROUND(IF(M142=0,(IF(I142="",0,((IF(F142&lt;$M$4,IF(ABS(G142)&lt;$O$2,0,ROUND(((ABS(G142)-$O$2)*I142)/100,2)),IF(ABS(G142)&lt;$O$4,0,ROUND(((ABS(G142)-$O$4)*I142)/100,2))))))),0),2)</f>
        <v>0</v>
      </c>
      <c r="O142" s="136">
        <f>ROUND(IF(I142="",0,((IF(M142=0,(IF(F142&lt;$M$4,IF(ABS(G142)&gt;$O$2,ROUND(($O$2*I142/100),2),ABS(G142)*I142/100),IF(ABS(G142)&gt;$O$4,ROUND(($O$4*I142/100),2),ABS(G142)*I142/100))),0)))),2)</f>
        <v>0</v>
      </c>
      <c r="P142" s="137"/>
      <c r="Q142" s="137"/>
      <c r="R142" s="137"/>
    </row>
    <row r="143" spans="1:18" customHeight="1" ht="13.2">
      <c r="A143" t="str">
        <f>IF(B143="","",A142+1)</f>
        <v/>
      </c>
      <c r="B143" s="1"/>
      <c r="D143" s="2"/>
      <c r="F143" s="1"/>
      <c r="G143" s="2"/>
      <c r="H143" s="121"/>
      <c r="I143" s="142"/>
      <c r="J143" s="2"/>
      <c r="L143" s="124"/>
      <c r="M143" s="136">
        <f>IF(I143="",0,(IF(H143="D",0,(G143*I143)/100)))</f>
        <v>0</v>
      </c>
      <c r="N143" s="136">
        <f>ROUND(IF(M143=0,(IF(I143="",0,((IF(F143&lt;$M$4,IF(ABS(G143)&lt;$O$2,0,ROUND(((ABS(G143)-$O$2)*I143)/100,2)),IF(ABS(G143)&lt;$O$4,0,ROUND(((ABS(G143)-$O$4)*I143)/100,2))))))),0),2)</f>
        <v>0</v>
      </c>
      <c r="O143" s="136">
        <f>ROUND(IF(I143="",0,((IF(M143=0,(IF(F143&lt;$M$4,IF(ABS(G143)&gt;$O$2,ROUND(($O$2*I143/100),2),ABS(G143)*I143/100),IF(ABS(G143)&gt;$O$4,ROUND(($O$4*I143/100),2),ABS(G143)*I143/100))),0)))),2)</f>
        <v>0</v>
      </c>
      <c r="P143" s="137"/>
      <c r="Q143" s="137"/>
      <c r="R143" s="137"/>
    </row>
    <row r="144" spans="1:18" customHeight="1" ht="13.2">
      <c r="A144" t="str">
        <f>IF(B144="","",A143+1)</f>
        <v/>
      </c>
      <c r="B144" s="1"/>
      <c r="D144" s="2"/>
      <c r="F144" s="1"/>
      <c r="G144" s="2"/>
      <c r="H144" s="121"/>
      <c r="I144" s="142"/>
      <c r="J144" s="2"/>
      <c r="L144" s="124"/>
      <c r="M144" s="136">
        <f>IF(I144="",0,(IF(H144="D",0,(G144*I144)/100)))</f>
        <v>0</v>
      </c>
      <c r="N144" s="136">
        <f>ROUND(IF(M144=0,(IF(I144="",0,((IF(F144&lt;$M$4,IF(ABS(G144)&lt;$O$2,0,ROUND(((ABS(G144)-$O$2)*I144)/100,2)),IF(ABS(G144)&lt;$O$4,0,ROUND(((ABS(G144)-$O$4)*I144)/100,2))))))),0),2)</f>
        <v>0</v>
      </c>
      <c r="O144" s="136">
        <f>ROUND(IF(I144="",0,((IF(M144=0,(IF(F144&lt;$M$4,IF(ABS(G144)&gt;$O$2,ROUND(($O$2*I144/100),2),ABS(G144)*I144/100),IF(ABS(G144)&gt;$O$4,ROUND(($O$4*I144/100),2),ABS(G144)*I144/100))),0)))),2)</f>
        <v>0</v>
      </c>
      <c r="P144" s="137"/>
      <c r="Q144" s="137"/>
      <c r="R144" s="137"/>
    </row>
    <row r="145" spans="1:18" customHeight="1" ht="13.2">
      <c r="A145" t="str">
        <f>IF(B145="","",A144+1)</f>
        <v/>
      </c>
      <c r="B145" s="1"/>
      <c r="D145" s="2"/>
      <c r="F145" s="1"/>
      <c r="G145" s="2"/>
      <c r="H145" s="121"/>
      <c r="I145" s="142"/>
      <c r="J145" s="2"/>
      <c r="L145" s="124"/>
      <c r="M145" s="136">
        <f>IF(I145="",0,(IF(H145="D",0,(G145*I145)/100)))</f>
        <v>0</v>
      </c>
      <c r="N145" s="136">
        <f>ROUND(IF(M145=0,(IF(I145="",0,((IF(F145&lt;$M$4,IF(ABS(G145)&lt;$O$2,0,ROUND(((ABS(G145)-$O$2)*I145)/100,2)),IF(ABS(G145)&lt;$O$4,0,ROUND(((ABS(G145)-$O$4)*I145)/100,2))))))),0),2)</f>
        <v>0</v>
      </c>
      <c r="O145" s="136">
        <f>ROUND(IF(I145="",0,((IF(M145=0,(IF(F145&lt;$M$4,IF(ABS(G145)&gt;$O$2,ROUND(($O$2*I145/100),2),ABS(G145)*I145/100),IF(ABS(G145)&gt;$O$4,ROUND(($O$4*I145/100),2),ABS(G145)*I145/100))),0)))),2)</f>
        <v>0</v>
      </c>
      <c r="P145" s="137"/>
      <c r="Q145" s="137"/>
      <c r="R145" s="137"/>
    </row>
    <row r="146" spans="1:18" customHeight="1" ht="13.2">
      <c r="A146" t="str">
        <f>IF(B146="","",A145+1)</f>
        <v/>
      </c>
      <c r="B146" s="1"/>
      <c r="D146" s="2"/>
      <c r="F146" s="1"/>
      <c r="G146" s="2"/>
      <c r="H146" s="121"/>
      <c r="I146" s="142"/>
      <c r="J146" s="2"/>
      <c r="L146" s="124"/>
      <c r="M146" s="136">
        <f>IF(I146="",0,(IF(H146="D",0,(G146*I146)/100)))</f>
        <v>0</v>
      </c>
      <c r="N146" s="136">
        <f>ROUND(IF(M146=0,(IF(I146="",0,((IF(F146&lt;$M$4,IF(ABS(G146)&lt;$O$2,0,ROUND(((ABS(G146)-$O$2)*I146)/100,2)),IF(ABS(G146)&lt;$O$4,0,ROUND(((ABS(G146)-$O$4)*I146)/100,2))))))),0),2)</f>
        <v>0</v>
      </c>
      <c r="O146" s="136">
        <f>ROUND(IF(I146="",0,((IF(M146=0,(IF(F146&lt;$M$4,IF(ABS(G146)&gt;$O$2,ROUND(($O$2*I146/100),2),ABS(G146)*I146/100),IF(ABS(G146)&gt;$O$4,ROUND(($O$4*I146/100),2),ABS(G146)*I146/100))),0)))),2)</f>
        <v>0</v>
      </c>
      <c r="P146" s="137"/>
      <c r="Q146" s="137"/>
      <c r="R146" s="137"/>
    </row>
    <row r="147" spans="1:18" customHeight="1" ht="13.2">
      <c r="A147" t="str">
        <f>IF(B147="","",A146+1)</f>
        <v/>
      </c>
      <c r="B147" s="1"/>
      <c r="D147" s="2"/>
      <c r="F147" s="1"/>
      <c r="G147" s="2"/>
      <c r="H147" s="121"/>
      <c r="I147" s="142"/>
      <c r="J147" s="2"/>
      <c r="L147" s="124"/>
      <c r="M147" s="136">
        <f>IF(I147="",0,(IF(H147="D",0,(G147*I147)/100)))</f>
        <v>0</v>
      </c>
      <c r="N147" s="136">
        <f>ROUND(IF(M147=0,(IF(I147="",0,((IF(F147&lt;$M$4,IF(ABS(G147)&lt;$O$2,0,ROUND(((ABS(G147)-$O$2)*I147)/100,2)),IF(ABS(G147)&lt;$O$4,0,ROUND(((ABS(G147)-$O$4)*I147)/100,2))))))),0),2)</f>
        <v>0</v>
      </c>
      <c r="O147" s="136">
        <f>ROUND(IF(I147="",0,((IF(M147=0,(IF(F147&lt;$M$4,IF(ABS(G147)&gt;$O$2,ROUND(($O$2*I147/100),2),ABS(G147)*I147/100),IF(ABS(G147)&gt;$O$4,ROUND(($O$4*I147/100),2),ABS(G147)*I147/100))),0)))),2)</f>
        <v>0</v>
      </c>
      <c r="P147" s="137"/>
      <c r="Q147" s="137"/>
      <c r="R147" s="137"/>
    </row>
    <row r="148" spans="1:18" customHeight="1" ht="13.2">
      <c r="A148" t="str">
        <f>IF(B148="","",A147+1)</f>
        <v/>
      </c>
      <c r="B148" s="1"/>
      <c r="D148" s="2"/>
      <c r="F148" s="1"/>
      <c r="G148" s="2"/>
      <c r="H148" s="121"/>
      <c r="I148" s="142"/>
      <c r="J148" s="2"/>
      <c r="L148" s="124"/>
      <c r="M148" s="136">
        <f>IF(I148="",0,(IF(H148="D",0,(G148*I148)/100)))</f>
        <v>0</v>
      </c>
      <c r="N148" s="136">
        <f>ROUND(IF(M148=0,(IF(I148="",0,((IF(F148&lt;$M$4,IF(ABS(G148)&lt;$O$2,0,ROUND(((ABS(G148)-$O$2)*I148)/100,2)),IF(ABS(G148)&lt;$O$4,0,ROUND(((ABS(G148)-$O$4)*I148)/100,2))))))),0),2)</f>
        <v>0</v>
      </c>
      <c r="O148" s="136">
        <f>ROUND(IF(I148="",0,((IF(M148=0,(IF(F148&lt;$M$4,IF(ABS(G148)&gt;$O$2,ROUND(($O$2*I148/100),2),ABS(G148)*I148/100),IF(ABS(G148)&gt;$O$4,ROUND(($O$4*I148/100),2),ABS(G148)*I148/100))),0)))),2)</f>
        <v>0</v>
      </c>
      <c r="P148" s="137"/>
      <c r="Q148" s="137"/>
      <c r="R148" s="137"/>
    </row>
    <row r="149" spans="1:18" customHeight="1" ht="13.2">
      <c r="A149" t="str">
        <f>IF(B149="","",A148+1)</f>
        <v/>
      </c>
      <c r="B149" s="1"/>
      <c r="D149" s="2"/>
      <c r="F149" s="1"/>
      <c r="G149" s="2"/>
      <c r="H149" s="121"/>
      <c r="I149" s="142"/>
      <c r="J149" s="2"/>
      <c r="L149" s="124"/>
      <c r="M149" s="136">
        <f>IF(I149="",0,(IF(H149="D",0,(G149*I149)/100)))</f>
        <v>0</v>
      </c>
      <c r="N149" s="136">
        <f>ROUND(IF(M149=0,(IF(I149="",0,((IF(F149&lt;$M$4,IF(ABS(G149)&lt;$O$2,0,ROUND(((ABS(G149)-$O$2)*I149)/100,2)),IF(ABS(G149)&lt;$O$4,0,ROUND(((ABS(G149)-$O$4)*I149)/100,2))))))),0),2)</f>
        <v>0</v>
      </c>
      <c r="O149" s="136">
        <f>ROUND(IF(I149="",0,((IF(M149=0,(IF(F149&lt;$M$4,IF(ABS(G149)&gt;$O$2,ROUND(($O$2*I149/100),2),ABS(G149)*I149/100),IF(ABS(G149)&gt;$O$4,ROUND(($O$4*I149/100),2),ABS(G149)*I149/100))),0)))),2)</f>
        <v>0</v>
      </c>
      <c r="P149" s="137"/>
      <c r="Q149" s="137"/>
      <c r="R149" s="137"/>
    </row>
    <row r="150" spans="1:18" customHeight="1" ht="13.2">
      <c r="A150" t="str">
        <f>IF(B150="","",A149+1)</f>
        <v/>
      </c>
      <c r="B150" s="1"/>
      <c r="D150" s="2"/>
      <c r="F150" s="1"/>
      <c r="G150" s="2"/>
      <c r="H150" s="121"/>
      <c r="I150" s="142"/>
      <c r="J150" s="2"/>
      <c r="L150" s="124"/>
      <c r="M150" s="136">
        <f>IF(I150="",0,(IF(H150="D",0,(G150*I150)/100)))</f>
        <v>0</v>
      </c>
      <c r="N150" s="136">
        <f>ROUND(IF(M150=0,(IF(I150="",0,((IF(F150&lt;$M$4,IF(ABS(G150)&lt;$O$2,0,ROUND(((ABS(G150)-$O$2)*I150)/100,2)),IF(ABS(G150)&lt;$O$4,0,ROUND(((ABS(G150)-$O$4)*I150)/100,2))))))),0),2)</f>
        <v>0</v>
      </c>
      <c r="O150" s="136">
        <f>ROUND(IF(I150="",0,((IF(M150=0,(IF(F150&lt;$M$4,IF(ABS(G150)&gt;$O$2,ROUND(($O$2*I150/100),2),ABS(G150)*I150/100),IF(ABS(G150)&gt;$O$4,ROUND(($O$4*I150/100),2),ABS(G150)*I150/100))),0)))),2)</f>
        <v>0</v>
      </c>
      <c r="P150" s="137"/>
      <c r="Q150" s="137"/>
      <c r="R150" s="137"/>
    </row>
    <row r="151" spans="1:18" customHeight="1" ht="13.2">
      <c r="A151" t="str">
        <f>IF(B151="","",A150+1)</f>
        <v/>
      </c>
      <c r="B151" s="1"/>
      <c r="D151" s="2"/>
      <c r="F151" s="1"/>
      <c r="G151" s="2"/>
      <c r="H151" s="121"/>
      <c r="I151" s="142"/>
      <c r="J151" s="2"/>
      <c r="L151" s="124"/>
      <c r="M151" s="136">
        <f>IF(I151="",0,(IF(H151="D",0,(G151*I151)/100)))</f>
        <v>0</v>
      </c>
      <c r="N151" s="136">
        <f>ROUND(IF(M151=0,(IF(I151="",0,((IF(F151&lt;$M$4,IF(ABS(G151)&lt;$O$2,0,ROUND(((ABS(G151)-$O$2)*I151)/100,2)),IF(ABS(G151)&lt;$O$4,0,ROUND(((ABS(G151)-$O$4)*I151)/100,2))))))),0),2)</f>
        <v>0</v>
      </c>
      <c r="O151" s="136">
        <f>ROUND(IF(I151="",0,((IF(M151=0,(IF(F151&lt;$M$4,IF(ABS(G151)&gt;$O$2,ROUND(($O$2*I151/100),2),ABS(G151)*I151/100),IF(ABS(G151)&gt;$O$4,ROUND(($O$4*I151/100),2),ABS(G151)*I151/100))),0)))),2)</f>
        <v>0</v>
      </c>
      <c r="P151" s="137"/>
      <c r="Q151" s="137"/>
      <c r="R151" s="137"/>
    </row>
    <row r="152" spans="1:18" customHeight="1" ht="13.2">
      <c r="A152" t="str">
        <f>IF(B152="","",A151+1)</f>
        <v/>
      </c>
      <c r="B152" s="1"/>
      <c r="D152" s="2"/>
      <c r="F152" s="1"/>
      <c r="G152" s="2"/>
      <c r="H152" s="121"/>
      <c r="I152" s="142"/>
      <c r="J152" s="2"/>
      <c r="L152" s="124"/>
      <c r="M152" s="136">
        <f>IF(I152="",0,(IF(H152="D",0,(G152*I152)/100)))</f>
        <v>0</v>
      </c>
      <c r="N152" s="136">
        <f>ROUND(IF(M152=0,(IF(I152="",0,((IF(F152&lt;$M$4,IF(ABS(G152)&lt;$O$2,0,ROUND(((ABS(G152)-$O$2)*I152)/100,2)),IF(ABS(G152)&lt;$O$4,0,ROUND(((ABS(G152)-$O$4)*I152)/100,2))))))),0),2)</f>
        <v>0</v>
      </c>
      <c r="O152" s="136">
        <f>ROUND(IF(I152="",0,((IF(M152=0,(IF(F152&lt;$M$4,IF(ABS(G152)&gt;$O$2,ROUND(($O$2*I152/100),2),ABS(G152)*I152/100),IF(ABS(G152)&gt;$O$4,ROUND(($O$4*I152/100),2),ABS(G152)*I152/100))),0)))),2)</f>
        <v>0</v>
      </c>
      <c r="P152" s="137"/>
      <c r="Q152" s="137"/>
      <c r="R152" s="137"/>
    </row>
    <row r="153" spans="1:18" customHeight="1" ht="13.2">
      <c r="A153" t="str">
        <f>IF(B153="","",A152+1)</f>
        <v/>
      </c>
      <c r="B153" s="1"/>
      <c r="D153" s="2"/>
      <c r="F153" s="1"/>
      <c r="G153" s="2"/>
      <c r="H153" s="121"/>
      <c r="I153" s="142"/>
      <c r="J153" s="2"/>
      <c r="L153" s="124"/>
      <c r="M153" s="136">
        <f>IF(I153="",0,(IF(H153="D",0,(G153*I153)/100)))</f>
        <v>0</v>
      </c>
      <c r="N153" s="136">
        <f>ROUND(IF(M153=0,(IF(I153="",0,((IF(F153&lt;$M$4,IF(ABS(G153)&lt;$O$2,0,ROUND(((ABS(G153)-$O$2)*I153)/100,2)),IF(ABS(G153)&lt;$O$4,0,ROUND(((ABS(G153)-$O$4)*I153)/100,2))))))),0),2)</f>
        <v>0</v>
      </c>
      <c r="O153" s="136">
        <f>ROUND(IF(I153="",0,((IF(M153=0,(IF(F153&lt;$M$4,IF(ABS(G153)&gt;$O$2,ROUND(($O$2*I153/100),2),ABS(G153)*I153/100),IF(ABS(G153)&gt;$O$4,ROUND(($O$4*I153/100),2),ABS(G153)*I153/100))),0)))),2)</f>
        <v>0</v>
      </c>
      <c r="P153" s="137"/>
      <c r="Q153" s="137"/>
      <c r="R153" s="137"/>
    </row>
    <row r="154" spans="1:18" customHeight="1" ht="13.2">
      <c r="A154" t="str">
        <f>IF(B154="","",A153+1)</f>
        <v/>
      </c>
      <c r="B154" s="1"/>
      <c r="D154" s="2"/>
      <c r="F154" s="1"/>
      <c r="G154" s="2"/>
      <c r="H154" s="121"/>
      <c r="I154" s="142"/>
      <c r="J154" s="2"/>
      <c r="L154" s="124"/>
      <c r="M154" s="136">
        <f>IF(I154="",0,(IF(H154="D",0,(G154*I154)/100)))</f>
        <v>0</v>
      </c>
      <c r="N154" s="136">
        <f>ROUND(IF(M154=0,(IF(I154="",0,((IF(F154&lt;$M$4,IF(ABS(G154)&lt;$O$2,0,ROUND(((ABS(G154)-$O$2)*I154)/100,2)),IF(ABS(G154)&lt;$O$4,0,ROUND(((ABS(G154)-$O$4)*I154)/100,2))))))),0),2)</f>
        <v>0</v>
      </c>
      <c r="O154" s="136">
        <f>ROUND(IF(I154="",0,((IF(M154=0,(IF(F154&lt;$M$4,IF(ABS(G154)&gt;$O$2,ROUND(($O$2*I154/100),2),ABS(G154)*I154/100),IF(ABS(G154)&gt;$O$4,ROUND(($O$4*I154/100),2),ABS(G154)*I154/100))),0)))),2)</f>
        <v>0</v>
      </c>
      <c r="P154" s="137"/>
      <c r="Q154" s="137"/>
      <c r="R154" s="137"/>
    </row>
    <row r="155" spans="1:18" customHeight="1" ht="13.2">
      <c r="A155" t="str">
        <f>IF(B155="","",A154+1)</f>
        <v/>
      </c>
      <c r="B155" s="1"/>
      <c r="D155" s="2"/>
      <c r="F155" s="1"/>
      <c r="G155" s="2"/>
      <c r="H155" s="121"/>
      <c r="I155" s="142"/>
      <c r="J155" s="2"/>
      <c r="L155" s="124"/>
      <c r="M155" s="136">
        <f>IF(I155="",0,(IF(H155="D",0,(G155*I155)/100)))</f>
        <v>0</v>
      </c>
      <c r="N155" s="136">
        <f>ROUND(IF(M155=0,(IF(I155="",0,((IF(F155&lt;$M$4,IF(ABS(G155)&lt;$O$2,0,ROUND(((ABS(G155)-$O$2)*I155)/100,2)),IF(ABS(G155)&lt;$O$4,0,ROUND(((ABS(G155)-$O$4)*I155)/100,2))))))),0),2)</f>
        <v>0</v>
      </c>
      <c r="O155" s="136">
        <f>ROUND(IF(I155="",0,((IF(M155=0,(IF(F155&lt;$M$4,IF(ABS(G155)&gt;$O$2,ROUND(($O$2*I155/100),2),ABS(G155)*I155/100),IF(ABS(G155)&gt;$O$4,ROUND(($O$4*I155/100),2),ABS(G155)*I155/100))),0)))),2)</f>
        <v>0</v>
      </c>
      <c r="P155" s="137"/>
      <c r="Q155" s="137"/>
      <c r="R155" s="137"/>
    </row>
    <row r="156" spans="1:18" customHeight="1" ht="13.2">
      <c r="A156" t="str">
        <f>IF(B156="","",A155+1)</f>
        <v/>
      </c>
      <c r="B156" s="1"/>
      <c r="D156" s="2"/>
      <c r="F156" s="1"/>
      <c r="G156" s="2"/>
      <c r="H156" s="121"/>
      <c r="I156" s="142"/>
      <c r="J156" s="2"/>
      <c r="L156" s="124"/>
      <c r="M156" s="136">
        <f>IF(I156="",0,(IF(H156="D",0,(G156*I156)/100)))</f>
        <v>0</v>
      </c>
      <c r="N156" s="136">
        <f>ROUND(IF(M156=0,(IF(I156="",0,((IF(F156&lt;$M$4,IF(ABS(G156)&lt;$O$2,0,ROUND(((ABS(G156)-$O$2)*I156)/100,2)),IF(ABS(G156)&lt;$O$4,0,ROUND(((ABS(G156)-$O$4)*I156)/100,2))))))),0),2)</f>
        <v>0</v>
      </c>
      <c r="O156" s="136">
        <f>ROUND(IF(I156="",0,((IF(M156=0,(IF(F156&lt;$M$4,IF(ABS(G156)&gt;$O$2,ROUND(($O$2*I156/100),2),ABS(G156)*I156/100),IF(ABS(G156)&gt;$O$4,ROUND(($O$4*I156/100),2),ABS(G156)*I156/100))),0)))),2)</f>
        <v>0</v>
      </c>
      <c r="P156" s="137"/>
      <c r="Q156" s="137"/>
      <c r="R156" s="137"/>
    </row>
    <row r="157" spans="1:18" customHeight="1" ht="13.2">
      <c r="A157" t="str">
        <f>IF(B157="","",A156+1)</f>
        <v/>
      </c>
      <c r="B157" s="1"/>
      <c r="D157" s="2"/>
      <c r="F157" s="1"/>
      <c r="G157" s="2"/>
      <c r="H157" s="121"/>
      <c r="I157" s="142"/>
      <c r="J157" s="2"/>
      <c r="L157" s="124"/>
      <c r="M157" s="136">
        <f>IF(I157="",0,(IF(H157="D",0,(G157*I157)/100)))</f>
        <v>0</v>
      </c>
      <c r="N157" s="136">
        <f>ROUND(IF(M157=0,(IF(I157="",0,((IF(F157&lt;$M$4,IF(ABS(G157)&lt;$O$2,0,ROUND(((ABS(G157)-$O$2)*I157)/100,2)),IF(ABS(G157)&lt;$O$4,0,ROUND(((ABS(G157)-$O$4)*I157)/100,2))))))),0),2)</f>
        <v>0</v>
      </c>
      <c r="O157" s="136">
        <f>ROUND(IF(I157="",0,((IF(M157=0,(IF(F157&lt;$M$4,IF(ABS(G157)&gt;$O$2,ROUND(($O$2*I157/100),2),ABS(G157)*I157/100),IF(ABS(G157)&gt;$O$4,ROUND(($O$4*I157/100),2),ABS(G157)*I157/100))),0)))),2)</f>
        <v>0</v>
      </c>
      <c r="P157" s="137"/>
      <c r="Q157" s="137"/>
      <c r="R157" s="137"/>
    </row>
    <row r="158" spans="1:18" customHeight="1" ht="13.2">
      <c r="A158" t="str">
        <f>IF(B158="","",A157+1)</f>
        <v/>
      </c>
      <c r="B158" s="1"/>
      <c r="D158" s="2"/>
      <c r="F158" s="1"/>
      <c r="G158" s="2"/>
      <c r="H158" s="121"/>
      <c r="I158" s="142"/>
      <c r="J158" s="2"/>
      <c r="L158" s="124"/>
      <c r="M158" s="136">
        <f>IF(I158="",0,(IF(H158="D",0,(G158*I158)/100)))</f>
        <v>0</v>
      </c>
      <c r="N158" s="136">
        <f>ROUND(IF(M158=0,(IF(I158="",0,((IF(F158&lt;$M$4,IF(ABS(G158)&lt;$O$2,0,ROUND(((ABS(G158)-$O$2)*I158)/100,2)),IF(ABS(G158)&lt;$O$4,0,ROUND(((ABS(G158)-$O$4)*I158)/100,2))))))),0),2)</f>
        <v>0</v>
      </c>
      <c r="O158" s="136">
        <f>ROUND(IF(I158="",0,((IF(M158=0,(IF(F158&lt;$M$4,IF(ABS(G158)&gt;$O$2,ROUND(($O$2*I158/100),2),ABS(G158)*I158/100),IF(ABS(G158)&gt;$O$4,ROUND(($O$4*I158/100),2),ABS(G158)*I158/100))),0)))),2)</f>
        <v>0</v>
      </c>
      <c r="P158" s="137"/>
      <c r="Q158" s="137"/>
      <c r="R158" s="137"/>
    </row>
    <row r="159" spans="1:18" customHeight="1" ht="13.2">
      <c r="A159" t="str">
        <f>IF(B159="","",A158+1)</f>
        <v/>
      </c>
      <c r="B159" s="1"/>
      <c r="D159" s="2"/>
      <c r="F159" s="1"/>
      <c r="G159" s="2"/>
      <c r="H159" s="121"/>
      <c r="I159" s="142"/>
      <c r="J159" s="2"/>
      <c r="L159" s="124"/>
      <c r="M159" s="136">
        <f>IF(I159="",0,(IF(H159="D",0,(G159*I159)/100)))</f>
        <v>0</v>
      </c>
      <c r="N159" s="136">
        <f>ROUND(IF(M159=0,(IF(I159="",0,((IF(F159&lt;$M$4,IF(ABS(G159)&lt;$O$2,0,ROUND(((ABS(G159)-$O$2)*I159)/100,2)),IF(ABS(G159)&lt;$O$4,0,ROUND(((ABS(G159)-$O$4)*I159)/100,2))))))),0),2)</f>
        <v>0</v>
      </c>
      <c r="O159" s="136">
        <f>ROUND(IF(I159="",0,((IF(M159=0,(IF(F159&lt;$M$4,IF(ABS(G159)&gt;$O$2,ROUND(($O$2*I159/100),2),ABS(G159)*I159/100),IF(ABS(G159)&gt;$O$4,ROUND(($O$4*I159/100),2),ABS(G159)*I159/100))),0)))),2)</f>
        <v>0</v>
      </c>
      <c r="P159" s="137"/>
      <c r="Q159" s="137"/>
      <c r="R159" s="137"/>
    </row>
    <row r="160" spans="1:18" customHeight="1" ht="13.2">
      <c r="A160" t="str">
        <f>IF(B160="","",A159+1)</f>
        <v/>
      </c>
      <c r="B160" s="1"/>
      <c r="D160" s="2"/>
      <c r="F160" s="1"/>
      <c r="G160" s="2"/>
      <c r="H160" s="121"/>
      <c r="I160" s="142"/>
      <c r="J160" s="2"/>
      <c r="L160" s="124"/>
      <c r="M160" s="136">
        <f>IF(I160="",0,(IF(H160="D",0,(G160*I160)/100)))</f>
        <v>0</v>
      </c>
      <c r="N160" s="136">
        <f>ROUND(IF(M160=0,(IF(I160="",0,((IF(F160&lt;$M$4,IF(ABS(G160)&lt;$O$2,0,ROUND(((ABS(G160)-$O$2)*I160)/100,2)),IF(ABS(G160)&lt;$O$4,0,ROUND(((ABS(G160)-$O$4)*I160)/100,2))))))),0),2)</f>
        <v>0</v>
      </c>
      <c r="O160" s="136">
        <f>ROUND(IF(I160="",0,((IF(M160=0,(IF(F160&lt;$M$4,IF(ABS(G160)&gt;$O$2,ROUND(($O$2*I160/100),2),ABS(G160)*I160/100),IF(ABS(G160)&gt;$O$4,ROUND(($O$4*I160/100),2),ABS(G160)*I160/100))),0)))),2)</f>
        <v>0</v>
      </c>
      <c r="P160" s="137"/>
      <c r="Q160" s="137"/>
      <c r="R160" s="137"/>
    </row>
    <row r="161" spans="1:18" customHeight="1" ht="13.2">
      <c r="A161" t="str">
        <f>IF(B161="","",A160+1)</f>
        <v/>
      </c>
      <c r="B161" s="1"/>
      <c r="D161" s="2"/>
      <c r="F161" s="1"/>
      <c r="G161" s="2"/>
      <c r="H161" s="121"/>
      <c r="I161" s="142"/>
      <c r="J161" s="2"/>
      <c r="L161" s="124"/>
      <c r="M161" s="136">
        <f>IF(I161="",0,(IF(H161="D",0,(G161*I161)/100)))</f>
        <v>0</v>
      </c>
      <c r="N161" s="136">
        <f>ROUND(IF(M161=0,(IF(I161="",0,((IF(F161&lt;$M$4,IF(ABS(G161)&lt;$O$2,0,ROUND(((ABS(G161)-$O$2)*I161)/100,2)),IF(ABS(G161)&lt;$O$4,0,ROUND(((ABS(G161)-$O$4)*I161)/100,2))))))),0),2)</f>
        <v>0</v>
      </c>
      <c r="O161" s="136">
        <f>ROUND(IF(I161="",0,((IF(M161=0,(IF(F161&lt;$M$4,IF(ABS(G161)&gt;$O$2,ROUND(($O$2*I161/100),2),ABS(G161)*I161/100),IF(ABS(G161)&gt;$O$4,ROUND(($O$4*I161/100),2),ABS(G161)*I161/100))),0)))),2)</f>
        <v>0</v>
      </c>
      <c r="P161" s="137"/>
      <c r="Q161" s="137"/>
      <c r="R161" s="137"/>
    </row>
    <row r="162" spans="1:18" customHeight="1" ht="13.2">
      <c r="A162" t="str">
        <f>IF(B162="","",A161+1)</f>
        <v/>
      </c>
      <c r="B162" s="1"/>
      <c r="D162" s="2"/>
      <c r="F162" s="1"/>
      <c r="G162" s="2"/>
      <c r="H162" s="121"/>
      <c r="I162" s="142"/>
      <c r="J162" s="2"/>
      <c r="L162" s="124"/>
      <c r="M162" s="136">
        <f>IF(I162="",0,(IF(H162="D",0,(G162*I162)/100)))</f>
        <v>0</v>
      </c>
      <c r="N162" s="136">
        <f>ROUND(IF(M162=0,(IF(I162="",0,((IF(F162&lt;$M$4,IF(ABS(G162)&lt;$O$2,0,ROUND(((ABS(G162)-$O$2)*I162)/100,2)),IF(ABS(G162)&lt;$O$4,0,ROUND(((ABS(G162)-$O$4)*I162)/100,2))))))),0),2)</f>
        <v>0</v>
      </c>
      <c r="O162" s="136">
        <f>ROUND(IF(I162="",0,((IF(M162=0,(IF(F162&lt;$M$4,IF(ABS(G162)&gt;$O$2,ROUND(($O$2*I162/100),2),ABS(G162)*I162/100),IF(ABS(G162)&gt;$O$4,ROUND(($O$4*I162/100),2),ABS(G162)*I162/100))),0)))),2)</f>
        <v>0</v>
      </c>
      <c r="P162" s="137"/>
      <c r="Q162" s="137"/>
      <c r="R162" s="137"/>
    </row>
    <row r="163" spans="1:18" customHeight="1" ht="13.2">
      <c r="A163" t="str">
        <f>IF(B163="","",A162+1)</f>
        <v/>
      </c>
      <c r="B163" s="1"/>
      <c r="D163" s="2"/>
      <c r="F163" s="1"/>
      <c r="G163" s="2"/>
      <c r="H163" s="121"/>
      <c r="I163" s="142"/>
      <c r="J163" s="2"/>
      <c r="L163" s="124"/>
      <c r="M163" s="136">
        <f>IF(I163="",0,(IF(H163="D",0,(G163*I163)/100)))</f>
        <v>0</v>
      </c>
      <c r="N163" s="136">
        <f>ROUND(IF(M163=0,(IF(I163="",0,((IF(F163&lt;$M$4,IF(ABS(G163)&lt;$O$2,0,ROUND(((ABS(G163)-$O$2)*I163)/100,2)),IF(ABS(G163)&lt;$O$4,0,ROUND(((ABS(G163)-$O$4)*I163)/100,2))))))),0),2)</f>
        <v>0</v>
      </c>
      <c r="O163" s="136">
        <f>ROUND(IF(I163="",0,((IF(M163=0,(IF(F163&lt;$M$4,IF(ABS(G163)&gt;$O$2,ROUND(($O$2*I163/100),2),ABS(G163)*I163/100),IF(ABS(G163)&gt;$O$4,ROUND(($O$4*I163/100),2),ABS(G163)*I163/100))),0)))),2)</f>
        <v>0</v>
      </c>
      <c r="P163" s="137"/>
      <c r="Q163" s="137"/>
      <c r="R163" s="137"/>
    </row>
    <row r="164" spans="1:18" customHeight="1" ht="13.2">
      <c r="A164" t="str">
        <f>IF(B164="","",A163+1)</f>
        <v/>
      </c>
      <c r="B164" s="1"/>
      <c r="D164" s="2"/>
      <c r="F164" s="1"/>
      <c r="G164" s="2"/>
      <c r="H164" s="121"/>
      <c r="I164" s="142"/>
      <c r="J164" s="2"/>
      <c r="L164" s="124"/>
      <c r="M164" s="136">
        <f>IF(I164="",0,(IF(H164="D",0,(G164*I164)/100)))</f>
        <v>0</v>
      </c>
      <c r="N164" s="136">
        <f>ROUND(IF(M164=0,(IF(I164="",0,((IF(F164&lt;$M$4,IF(ABS(G164)&lt;$O$2,0,ROUND(((ABS(G164)-$O$2)*I164)/100,2)),IF(ABS(G164)&lt;$O$4,0,ROUND(((ABS(G164)-$O$4)*I164)/100,2))))))),0),2)</f>
        <v>0</v>
      </c>
      <c r="O164" s="136">
        <f>ROUND(IF(I164="",0,((IF(M164=0,(IF(F164&lt;$M$4,IF(ABS(G164)&gt;$O$2,ROUND(($O$2*I164/100),2),ABS(G164)*I164/100),IF(ABS(G164)&gt;$O$4,ROUND(($O$4*I164/100),2),ABS(G164)*I164/100))),0)))),2)</f>
        <v>0</v>
      </c>
      <c r="P164" s="137"/>
      <c r="Q164" s="137"/>
      <c r="R164" s="137"/>
    </row>
    <row r="165" spans="1:18" customHeight="1" ht="13.2">
      <c r="A165" t="str">
        <f>IF(B165="","",A164+1)</f>
        <v/>
      </c>
      <c r="B165" s="1"/>
      <c r="D165" s="2"/>
      <c r="F165" s="1"/>
      <c r="G165" s="2"/>
      <c r="H165" s="121"/>
      <c r="I165" s="142"/>
      <c r="J165" s="2"/>
      <c r="L165" s="124"/>
      <c r="M165" s="136">
        <f>IF(I165="",0,(IF(H165="D",0,(G165*I165)/100)))</f>
        <v>0</v>
      </c>
      <c r="N165" s="136">
        <f>ROUND(IF(M165=0,(IF(I165="",0,((IF(F165&lt;$M$4,IF(ABS(G165)&lt;$O$2,0,ROUND(((ABS(G165)-$O$2)*I165)/100,2)),IF(ABS(G165)&lt;$O$4,0,ROUND(((ABS(G165)-$O$4)*I165)/100,2))))))),0),2)</f>
        <v>0</v>
      </c>
      <c r="O165" s="136">
        <f>ROUND(IF(I165="",0,((IF(M165=0,(IF(F165&lt;$M$4,IF(ABS(G165)&gt;$O$2,ROUND(($O$2*I165/100),2),ABS(G165)*I165/100),IF(ABS(G165)&gt;$O$4,ROUND(($O$4*I165/100),2),ABS(G165)*I165/100))),0)))),2)</f>
        <v>0</v>
      </c>
      <c r="P165" s="137"/>
      <c r="Q165" s="137"/>
      <c r="R165" s="137"/>
    </row>
    <row r="166" spans="1:18" customHeight="1" ht="13.2">
      <c r="A166" t="str">
        <f>IF(B166="","",A165+1)</f>
        <v/>
      </c>
      <c r="B166" s="1"/>
      <c r="D166" s="2"/>
      <c r="F166" s="1"/>
      <c r="G166" s="2"/>
      <c r="H166" s="121"/>
      <c r="I166" s="142"/>
      <c r="J166" s="2"/>
      <c r="L166" s="124"/>
      <c r="M166" s="136">
        <f>IF(I166="",0,(IF(H166="D",0,(G166*I166)/100)))</f>
        <v>0</v>
      </c>
      <c r="N166" s="136">
        <f>ROUND(IF(M166=0,(IF(I166="",0,((IF(F166&lt;$M$4,IF(ABS(G166)&lt;$O$2,0,ROUND(((ABS(G166)-$O$2)*I166)/100,2)),IF(ABS(G166)&lt;$O$4,0,ROUND(((ABS(G166)-$O$4)*I166)/100,2))))))),0),2)</f>
        <v>0</v>
      </c>
      <c r="O166" s="136">
        <f>ROUND(IF(I166="",0,((IF(M166=0,(IF(F166&lt;$M$4,IF(ABS(G166)&gt;$O$2,ROUND(($O$2*I166/100),2),ABS(G166)*I166/100),IF(ABS(G166)&gt;$O$4,ROUND(($O$4*I166/100),2),ABS(G166)*I166/100))),0)))),2)</f>
        <v>0</v>
      </c>
      <c r="P166" s="137"/>
      <c r="Q166" s="137"/>
      <c r="R166" s="137"/>
    </row>
    <row r="167" spans="1:18" customHeight="1" ht="13.2">
      <c r="A167" t="str">
        <f>IF(B167="","",A166+1)</f>
        <v/>
      </c>
      <c r="B167" s="1"/>
      <c r="D167" s="2"/>
      <c r="F167" s="1"/>
      <c r="G167" s="2"/>
      <c r="H167" s="121"/>
      <c r="I167" s="142"/>
      <c r="J167" s="2"/>
      <c r="L167" s="124"/>
      <c r="M167" s="136">
        <f>IF(I167="",0,(IF(H167="D",0,(G167*I167)/100)))</f>
        <v>0</v>
      </c>
      <c r="N167" s="136">
        <f>ROUND(IF(M167=0,(IF(I167="",0,((IF(F167&lt;$M$4,IF(ABS(G167)&lt;$O$2,0,ROUND(((ABS(G167)-$O$2)*I167)/100,2)),IF(ABS(G167)&lt;$O$4,0,ROUND(((ABS(G167)-$O$4)*I167)/100,2))))))),0),2)</f>
        <v>0</v>
      </c>
      <c r="O167" s="136">
        <f>ROUND(IF(I167="",0,((IF(M167=0,(IF(F167&lt;$M$4,IF(ABS(G167)&gt;$O$2,ROUND(($O$2*I167/100),2),ABS(G167)*I167/100),IF(ABS(G167)&gt;$O$4,ROUND(($O$4*I167/100),2),ABS(G167)*I167/100))),0)))),2)</f>
        <v>0</v>
      </c>
      <c r="P167" s="137"/>
      <c r="Q167" s="137"/>
      <c r="R167" s="137"/>
    </row>
    <row r="168" spans="1:18" customHeight="1" ht="13.2">
      <c r="A168" t="str">
        <f>IF(B168="","",A167+1)</f>
        <v/>
      </c>
      <c r="B168" s="1"/>
      <c r="D168" s="2"/>
      <c r="F168" s="1"/>
      <c r="G168" s="2"/>
      <c r="H168" s="121"/>
      <c r="I168" s="142"/>
      <c r="J168" s="2"/>
      <c r="L168" s="124"/>
      <c r="M168" s="136">
        <f>IF(I168="",0,(IF(H168="D",0,(G168*I168)/100)))</f>
        <v>0</v>
      </c>
      <c r="N168" s="136">
        <f>ROUND(IF(M168=0,(IF(I168="",0,((IF(F168&lt;$M$4,IF(ABS(G168)&lt;$O$2,0,ROUND(((ABS(G168)-$O$2)*I168)/100,2)),IF(ABS(G168)&lt;$O$4,0,ROUND(((ABS(G168)-$O$4)*I168)/100,2))))))),0),2)</f>
        <v>0</v>
      </c>
      <c r="O168" s="136">
        <f>ROUND(IF(I168="",0,((IF(M168=0,(IF(F168&lt;$M$4,IF(ABS(G168)&gt;$O$2,ROUND(($O$2*I168/100),2),ABS(G168)*I168/100),IF(ABS(G168)&gt;$O$4,ROUND(($O$4*I168/100),2),ABS(G168)*I168/100))),0)))),2)</f>
        <v>0</v>
      </c>
      <c r="P168" s="137"/>
      <c r="Q168" s="137"/>
      <c r="R168" s="137"/>
    </row>
    <row r="169" spans="1:18" customHeight="1" ht="13.2">
      <c r="A169" t="str">
        <f>IF(B169="","",A168+1)</f>
        <v/>
      </c>
      <c r="B169" s="1"/>
      <c r="D169" s="2"/>
      <c r="F169" s="1"/>
      <c r="G169" s="2"/>
      <c r="H169" s="121"/>
      <c r="I169" s="142"/>
      <c r="J169" s="2"/>
      <c r="L169" s="124"/>
      <c r="M169" s="136">
        <f>IF(I169="",0,(IF(H169="D",0,(G169*I169)/100)))</f>
        <v>0</v>
      </c>
      <c r="N169" s="136">
        <f>ROUND(IF(M169=0,(IF(I169="",0,((IF(F169&lt;$M$4,IF(ABS(G169)&lt;$O$2,0,ROUND(((ABS(G169)-$O$2)*I169)/100,2)),IF(ABS(G169)&lt;$O$4,0,ROUND(((ABS(G169)-$O$4)*I169)/100,2))))))),0),2)</f>
        <v>0</v>
      </c>
      <c r="O169" s="136">
        <f>ROUND(IF(I169="",0,((IF(M169=0,(IF(F169&lt;$M$4,IF(ABS(G169)&gt;$O$2,ROUND(($O$2*I169/100),2),ABS(G169)*I169/100),IF(ABS(G169)&gt;$O$4,ROUND(($O$4*I169/100),2),ABS(G169)*I169/100))),0)))),2)</f>
        <v>0</v>
      </c>
      <c r="P169" s="137"/>
      <c r="Q169" s="137"/>
      <c r="R169" s="137"/>
    </row>
    <row r="170" spans="1:18" customHeight="1" ht="13.2">
      <c r="A170" t="str">
        <f>IF(B170="","",A169+1)</f>
        <v/>
      </c>
      <c r="B170" s="1"/>
      <c r="D170" s="2"/>
      <c r="F170" s="1"/>
      <c r="G170" s="2"/>
      <c r="H170" s="121"/>
      <c r="I170" s="142"/>
      <c r="J170" s="2"/>
      <c r="L170" s="124"/>
      <c r="M170" s="136">
        <f>IF(I170="",0,(IF(H170="D",0,(G170*I170)/100)))</f>
        <v>0</v>
      </c>
      <c r="N170" s="136">
        <f>ROUND(IF(M170=0,(IF(I170="",0,((IF(F170&lt;$M$4,IF(ABS(G170)&lt;$O$2,0,ROUND(((ABS(G170)-$O$2)*I170)/100,2)),IF(ABS(G170)&lt;$O$4,0,ROUND(((ABS(G170)-$O$4)*I170)/100,2))))))),0),2)</f>
        <v>0</v>
      </c>
      <c r="O170" s="136">
        <f>ROUND(IF(I170="",0,((IF(M170=0,(IF(F170&lt;$M$4,IF(ABS(G170)&gt;$O$2,ROUND(($O$2*I170/100),2),ABS(G170)*I170/100),IF(ABS(G170)&gt;$O$4,ROUND(($O$4*I170/100),2),ABS(G170)*I170/100))),0)))),2)</f>
        <v>0</v>
      </c>
      <c r="P170" s="137"/>
      <c r="Q170" s="137"/>
      <c r="R170" s="137"/>
    </row>
    <row r="171" spans="1:18" customHeight="1" ht="13.2">
      <c r="A171" t="str">
        <f>IF(B171="","",A170+1)</f>
        <v/>
      </c>
      <c r="B171" s="1"/>
      <c r="D171" s="2"/>
      <c r="F171" s="1"/>
      <c r="G171" s="2"/>
      <c r="H171" s="121"/>
      <c r="I171" s="142"/>
      <c r="J171" s="2"/>
      <c r="L171" s="124"/>
      <c r="M171" s="136">
        <f>IF(I171="",0,(IF(H171="D",0,(G171*I171)/100)))</f>
        <v>0</v>
      </c>
      <c r="N171" s="136">
        <f>ROUND(IF(M171=0,(IF(I171="",0,((IF(F171&lt;$M$4,IF(ABS(G171)&lt;$O$2,0,ROUND(((ABS(G171)-$O$2)*I171)/100,2)),IF(ABS(G171)&lt;$O$4,0,ROUND(((ABS(G171)-$O$4)*I171)/100,2))))))),0),2)</f>
        <v>0</v>
      </c>
      <c r="O171" s="136">
        <f>ROUND(IF(I171="",0,((IF(M171=0,(IF(F171&lt;$M$4,IF(ABS(G171)&gt;$O$2,ROUND(($O$2*I171/100),2),ABS(G171)*I171/100),IF(ABS(G171)&gt;$O$4,ROUND(($O$4*I171/100),2),ABS(G171)*I171/100))),0)))),2)</f>
        <v>0</v>
      </c>
      <c r="P171" s="137"/>
      <c r="Q171" s="137"/>
      <c r="R171" s="137"/>
    </row>
    <row r="172" spans="1:18" customHeight="1" ht="13.2">
      <c r="A172" t="str">
        <f>IF(B172="","",A171+1)</f>
        <v/>
      </c>
      <c r="B172" s="1"/>
      <c r="D172" s="2"/>
      <c r="F172" s="1"/>
      <c r="G172" s="2"/>
      <c r="H172" s="121"/>
      <c r="I172" s="142"/>
      <c r="J172" s="2"/>
      <c r="L172" s="124"/>
      <c r="M172" s="136">
        <f>IF(I172="",0,(IF(H172="D",0,(G172*I172)/100)))</f>
        <v>0</v>
      </c>
      <c r="N172" s="136">
        <f>ROUND(IF(M172=0,(IF(I172="",0,((IF(F172&lt;$M$4,IF(ABS(G172)&lt;$O$2,0,ROUND(((ABS(G172)-$O$2)*I172)/100,2)),IF(ABS(G172)&lt;$O$4,0,ROUND(((ABS(G172)-$O$4)*I172)/100,2))))))),0),2)</f>
        <v>0</v>
      </c>
      <c r="O172" s="136">
        <f>ROUND(IF(I172="",0,((IF(M172=0,(IF(F172&lt;$M$4,IF(ABS(G172)&gt;$O$2,ROUND(($O$2*I172/100),2),ABS(G172)*I172/100),IF(ABS(G172)&gt;$O$4,ROUND(($O$4*I172/100),2),ABS(G172)*I172/100))),0)))),2)</f>
        <v>0</v>
      </c>
      <c r="P172" s="137"/>
      <c r="Q172" s="137"/>
      <c r="R172" s="137"/>
    </row>
    <row r="173" spans="1:18" customHeight="1" ht="13.2">
      <c r="A173" t="str">
        <f>IF(B173="","",A172+1)</f>
        <v/>
      </c>
      <c r="B173" s="1"/>
      <c r="D173" s="2"/>
      <c r="F173" s="1"/>
      <c r="G173" s="2"/>
      <c r="H173" s="121"/>
      <c r="I173" s="142"/>
      <c r="J173" s="2"/>
      <c r="L173" s="124"/>
      <c r="M173" s="136">
        <f>IF(I173="",0,(IF(H173="D",0,(G173*I173)/100)))</f>
        <v>0</v>
      </c>
      <c r="N173" s="136">
        <f>ROUND(IF(M173=0,(IF(I173="",0,((IF(F173&lt;$M$4,IF(ABS(G173)&lt;$O$2,0,ROUND(((ABS(G173)-$O$2)*I173)/100,2)),IF(ABS(G173)&lt;$O$4,0,ROUND(((ABS(G173)-$O$4)*I173)/100,2))))))),0),2)</f>
        <v>0</v>
      </c>
      <c r="O173" s="136">
        <f>ROUND(IF(I173="",0,((IF(M173=0,(IF(F173&lt;$M$4,IF(ABS(G173)&gt;$O$2,ROUND(($O$2*I173/100),2),ABS(G173)*I173/100),IF(ABS(G173)&gt;$O$4,ROUND(($O$4*I173/100),2),ABS(G173)*I173/100))),0)))),2)</f>
        <v>0</v>
      </c>
      <c r="P173" s="137"/>
      <c r="Q173" s="137"/>
      <c r="R173" s="137"/>
    </row>
    <row r="174" spans="1:18" customHeight="1" ht="13.2">
      <c r="A174" t="str">
        <f>IF(B174="","",A173+1)</f>
        <v/>
      </c>
      <c r="B174" s="1"/>
      <c r="D174" s="2"/>
      <c r="F174" s="1"/>
      <c r="G174" s="2"/>
      <c r="H174" s="121"/>
      <c r="I174" s="142"/>
      <c r="J174" s="2"/>
      <c r="L174" s="124"/>
      <c r="M174" s="136">
        <f>IF(I174="",0,(IF(H174="D",0,(G174*I174)/100)))</f>
        <v>0</v>
      </c>
      <c r="N174" s="136">
        <f>ROUND(IF(M174=0,(IF(I174="",0,((IF(F174&lt;$M$4,IF(ABS(G174)&lt;$O$2,0,ROUND(((ABS(G174)-$O$2)*I174)/100,2)),IF(ABS(G174)&lt;$O$4,0,ROUND(((ABS(G174)-$O$4)*I174)/100,2))))))),0),2)</f>
        <v>0</v>
      </c>
      <c r="O174" s="136">
        <f>ROUND(IF(I174="",0,((IF(M174=0,(IF(F174&lt;$M$4,IF(ABS(G174)&gt;$O$2,ROUND(($O$2*I174/100),2),ABS(G174)*I174/100),IF(ABS(G174)&gt;$O$4,ROUND(($O$4*I174/100),2),ABS(G174)*I174/100))),0)))),2)</f>
        <v>0</v>
      </c>
      <c r="P174" s="137"/>
      <c r="Q174" s="137"/>
      <c r="R174" s="137"/>
    </row>
    <row r="175" spans="1:18" customHeight="1" ht="13.2">
      <c r="A175" t="str">
        <f>IF(B175="","",A174+1)</f>
        <v/>
      </c>
      <c r="B175" s="1"/>
      <c r="D175" s="2"/>
      <c r="F175" s="1"/>
      <c r="G175" s="2"/>
      <c r="H175" s="121"/>
      <c r="I175" s="142"/>
      <c r="J175" s="2"/>
      <c r="L175" s="124"/>
      <c r="M175" s="136">
        <f>IF(I175="",0,(IF(H175="D",0,(G175*I175)/100)))</f>
        <v>0</v>
      </c>
      <c r="N175" s="136">
        <f>ROUND(IF(M175=0,(IF(I175="",0,((IF(F175&lt;$M$4,IF(ABS(G175)&lt;$O$2,0,ROUND(((ABS(G175)-$O$2)*I175)/100,2)),IF(ABS(G175)&lt;$O$4,0,ROUND(((ABS(G175)-$O$4)*I175)/100,2))))))),0),2)</f>
        <v>0</v>
      </c>
      <c r="O175" s="136">
        <f>ROUND(IF(I175="",0,((IF(M175=0,(IF(F175&lt;$M$4,IF(ABS(G175)&gt;$O$2,ROUND(($O$2*I175/100),2),ABS(G175)*I175/100),IF(ABS(G175)&gt;$O$4,ROUND(($O$4*I175/100),2),ABS(G175)*I175/100))),0)))),2)</f>
        <v>0</v>
      </c>
      <c r="P175" s="137"/>
      <c r="Q175" s="137"/>
      <c r="R175" s="137"/>
    </row>
    <row r="176" spans="1:18" customHeight="1" ht="13.2">
      <c r="A176" t="str">
        <f>IF(B176="","",A175+1)</f>
        <v/>
      </c>
      <c r="B176" s="1"/>
      <c r="D176" s="2"/>
      <c r="F176" s="1"/>
      <c r="G176" s="2"/>
      <c r="H176" s="121"/>
      <c r="I176" s="142"/>
      <c r="J176" s="2"/>
      <c r="L176" s="124"/>
      <c r="M176" s="136">
        <f>IF(I176="",0,(IF(H176="D",0,(G176*I176)/100)))</f>
        <v>0</v>
      </c>
      <c r="N176" s="136">
        <f>ROUND(IF(M176=0,(IF(I176="",0,((IF(F176&lt;$M$4,IF(ABS(G176)&lt;$O$2,0,ROUND(((ABS(G176)-$O$2)*I176)/100,2)),IF(ABS(G176)&lt;$O$4,0,ROUND(((ABS(G176)-$O$4)*I176)/100,2))))))),0),2)</f>
        <v>0</v>
      </c>
      <c r="O176" s="136">
        <f>ROUND(IF(I176="",0,((IF(M176=0,(IF(F176&lt;$M$4,IF(ABS(G176)&gt;$O$2,ROUND(($O$2*I176/100),2),ABS(G176)*I176/100),IF(ABS(G176)&gt;$O$4,ROUND(($O$4*I176/100),2),ABS(G176)*I176/100))),0)))),2)</f>
        <v>0</v>
      </c>
      <c r="P176" s="137"/>
      <c r="Q176" s="137"/>
      <c r="R176" s="137"/>
    </row>
    <row r="177" spans="1:18" customHeight="1" ht="13.2">
      <c r="A177" t="str">
        <f>IF(B177="","",A176+1)</f>
        <v/>
      </c>
      <c r="B177" s="1"/>
      <c r="D177" s="2"/>
      <c r="F177" s="1"/>
      <c r="G177" s="2"/>
      <c r="H177" s="121"/>
      <c r="I177" s="142"/>
      <c r="J177" s="2"/>
      <c r="L177" s="124"/>
      <c r="M177" s="136">
        <f>IF(I177="",0,(IF(H177="D",0,(G177*I177)/100)))</f>
        <v>0</v>
      </c>
      <c r="N177" s="136">
        <f>ROUND(IF(M177=0,(IF(I177="",0,((IF(F177&lt;$M$4,IF(ABS(G177)&lt;$O$2,0,ROUND(((ABS(G177)-$O$2)*I177)/100,2)),IF(ABS(G177)&lt;$O$4,0,ROUND(((ABS(G177)-$O$4)*I177)/100,2))))))),0),2)</f>
        <v>0</v>
      </c>
      <c r="O177" s="136">
        <f>ROUND(IF(I177="",0,((IF(M177=0,(IF(F177&lt;$M$4,IF(ABS(G177)&gt;$O$2,ROUND(($O$2*I177/100),2),ABS(G177)*I177/100),IF(ABS(G177)&gt;$O$4,ROUND(($O$4*I177/100),2),ABS(G177)*I177/100))),0)))),2)</f>
        <v>0</v>
      </c>
      <c r="P177" s="137"/>
      <c r="Q177" s="137"/>
      <c r="R177" s="137"/>
    </row>
    <row r="178" spans="1:18" customHeight="1" ht="13.2">
      <c r="A178" t="str">
        <f>IF(B178="","",A177+1)</f>
        <v/>
      </c>
      <c r="B178" s="1"/>
      <c r="D178" s="2"/>
      <c r="F178" s="1"/>
      <c r="G178" s="2"/>
      <c r="H178" s="121"/>
      <c r="I178" s="142"/>
      <c r="J178" s="2"/>
      <c r="L178" s="124"/>
      <c r="M178" s="136">
        <f>IF(I178="",0,(IF(H178="D",0,(G178*I178)/100)))</f>
        <v>0</v>
      </c>
      <c r="N178" s="136">
        <f>ROUND(IF(M178=0,(IF(I178="",0,((IF(F178&lt;$M$4,IF(ABS(G178)&lt;$O$2,0,ROUND(((ABS(G178)-$O$2)*I178)/100,2)),IF(ABS(G178)&lt;$O$4,0,ROUND(((ABS(G178)-$O$4)*I178)/100,2))))))),0),2)</f>
        <v>0</v>
      </c>
      <c r="O178" s="136">
        <f>ROUND(IF(I178="",0,((IF(M178=0,(IF(F178&lt;$M$4,IF(ABS(G178)&gt;$O$2,ROUND(($O$2*I178/100),2),ABS(G178)*I178/100),IF(ABS(G178)&gt;$O$4,ROUND(($O$4*I178/100),2),ABS(G178)*I178/100))),0)))),2)</f>
        <v>0</v>
      </c>
      <c r="P178" s="137"/>
      <c r="Q178" s="137"/>
      <c r="R178" s="137"/>
    </row>
    <row r="179" spans="1:18" customHeight="1" ht="13.2">
      <c r="A179" t="str">
        <f>IF(B179="","",A178+1)</f>
        <v/>
      </c>
      <c r="B179" s="1"/>
      <c r="D179" s="2"/>
      <c r="F179" s="1"/>
      <c r="G179" s="2"/>
      <c r="H179" s="121"/>
      <c r="I179" s="142"/>
      <c r="J179" s="2"/>
      <c r="L179" s="124"/>
      <c r="M179" s="136">
        <f>IF(I179="",0,(IF(H179="D",0,(G179*I179)/100)))</f>
        <v>0</v>
      </c>
      <c r="N179" s="136">
        <f>ROUND(IF(M179=0,(IF(I179="",0,((IF(F179&lt;$M$4,IF(ABS(G179)&lt;$O$2,0,ROUND(((ABS(G179)-$O$2)*I179)/100,2)),IF(ABS(G179)&lt;$O$4,0,ROUND(((ABS(G179)-$O$4)*I179)/100,2))))))),0),2)</f>
        <v>0</v>
      </c>
      <c r="O179" s="136">
        <f>ROUND(IF(I179="",0,((IF(M179=0,(IF(F179&lt;$M$4,IF(ABS(G179)&gt;$O$2,ROUND(($O$2*I179/100),2),ABS(G179)*I179/100),IF(ABS(G179)&gt;$O$4,ROUND(($O$4*I179/100),2),ABS(G179)*I179/100))),0)))),2)</f>
        <v>0</v>
      </c>
      <c r="P179" s="137"/>
      <c r="Q179" s="137"/>
      <c r="R179" s="137"/>
    </row>
    <row r="180" spans="1:18" customHeight="1" ht="13.2">
      <c r="A180" t="str">
        <f>IF(B180="","",A179+1)</f>
        <v/>
      </c>
      <c r="B180" s="1"/>
      <c r="D180" s="2"/>
      <c r="F180" s="1"/>
      <c r="G180" s="2"/>
      <c r="H180" s="121"/>
      <c r="I180" s="142"/>
      <c r="J180" s="2"/>
      <c r="L180" s="124"/>
      <c r="M180" s="136">
        <f>IF(I180="",0,(IF(H180="D",0,(G180*I180)/100)))</f>
        <v>0</v>
      </c>
      <c r="N180" s="136">
        <f>ROUND(IF(M180=0,(IF(I180="",0,((IF(F180&lt;$M$4,IF(ABS(G180)&lt;$O$2,0,ROUND(((ABS(G180)-$O$2)*I180)/100,2)),IF(ABS(G180)&lt;$O$4,0,ROUND(((ABS(G180)-$O$4)*I180)/100,2))))))),0),2)</f>
        <v>0</v>
      </c>
      <c r="O180" s="136">
        <f>ROUND(IF(I180="",0,((IF(M180=0,(IF(F180&lt;$M$4,IF(ABS(G180)&gt;$O$2,ROUND(($O$2*I180/100),2),ABS(G180)*I180/100),IF(ABS(G180)&gt;$O$4,ROUND(($O$4*I180/100),2),ABS(G180)*I180/100))),0)))),2)</f>
        <v>0</v>
      </c>
      <c r="P180" s="137"/>
      <c r="Q180" s="137"/>
      <c r="R180" s="137"/>
    </row>
    <row r="181" spans="1:18" customHeight="1" ht="13.2">
      <c r="A181" t="str">
        <f>IF(B181="","",A180+1)</f>
        <v/>
      </c>
      <c r="B181" s="1"/>
      <c r="D181" s="2"/>
      <c r="F181" s="1"/>
      <c r="G181" s="2"/>
      <c r="H181" s="121"/>
      <c r="I181" s="142"/>
      <c r="J181" s="2"/>
      <c r="L181" s="124"/>
      <c r="M181" s="136">
        <f>IF(I181="",0,(IF(H181="D",0,(G181*I181)/100)))</f>
        <v>0</v>
      </c>
      <c r="N181" s="136">
        <f>ROUND(IF(M181=0,(IF(I181="",0,((IF(F181&lt;$M$4,IF(ABS(G181)&lt;$O$2,0,ROUND(((ABS(G181)-$O$2)*I181)/100,2)),IF(ABS(G181)&lt;$O$4,0,ROUND(((ABS(G181)-$O$4)*I181)/100,2))))))),0),2)</f>
        <v>0</v>
      </c>
      <c r="O181" s="136">
        <f>ROUND(IF(I181="",0,((IF(M181=0,(IF(F181&lt;$M$4,IF(ABS(G181)&gt;$O$2,ROUND(($O$2*I181/100),2),ABS(G181)*I181/100),IF(ABS(G181)&gt;$O$4,ROUND(($O$4*I181/100),2),ABS(G181)*I181/100))),0)))),2)</f>
        <v>0</v>
      </c>
      <c r="P181" s="137"/>
      <c r="Q181" s="137"/>
      <c r="R181" s="137"/>
    </row>
    <row r="182" spans="1:18" customHeight="1" ht="13.2">
      <c r="A182" t="str">
        <f>IF(B182="","",A181+1)</f>
        <v/>
      </c>
      <c r="B182" s="1"/>
      <c r="D182" s="2"/>
      <c r="F182" s="1"/>
      <c r="G182" s="2"/>
      <c r="H182" s="121"/>
      <c r="I182" s="142"/>
      <c r="J182" s="2"/>
      <c r="L182" s="124"/>
      <c r="M182" s="136">
        <f>IF(I182="",0,(IF(H182="D",0,(G182*I182)/100)))</f>
        <v>0</v>
      </c>
      <c r="N182" s="136">
        <f>ROUND(IF(M182=0,(IF(I182="",0,((IF(F182&lt;$M$4,IF(ABS(G182)&lt;$O$2,0,ROUND(((ABS(G182)-$O$2)*I182)/100,2)),IF(ABS(G182)&lt;$O$4,0,ROUND(((ABS(G182)-$O$4)*I182)/100,2))))))),0),2)</f>
        <v>0</v>
      </c>
      <c r="O182" s="136">
        <f>ROUND(IF(I182="",0,((IF(M182=0,(IF(F182&lt;$M$4,IF(ABS(G182)&gt;$O$2,ROUND(($O$2*I182/100),2),ABS(G182)*I182/100),IF(ABS(G182)&gt;$O$4,ROUND(($O$4*I182/100),2),ABS(G182)*I182/100))),0)))),2)</f>
        <v>0</v>
      </c>
      <c r="P182" s="137"/>
      <c r="Q182" s="137"/>
      <c r="R182" s="137"/>
    </row>
    <row r="183" spans="1:18" customHeight="1" ht="13.2">
      <c r="A183" t="str">
        <f>IF(B183="","",A182+1)</f>
        <v/>
      </c>
      <c r="B183" s="1"/>
      <c r="D183" s="2"/>
      <c r="F183" s="1"/>
      <c r="G183" s="2"/>
      <c r="H183" s="121"/>
      <c r="I183" s="142"/>
      <c r="J183" s="2"/>
      <c r="L183" s="124"/>
      <c r="M183" s="136">
        <f>IF(I183="",0,(IF(H183="D",0,(G183*I183)/100)))</f>
        <v>0</v>
      </c>
      <c r="N183" s="136">
        <f>ROUND(IF(M183=0,(IF(I183="",0,((IF(F183&lt;$M$4,IF(ABS(G183)&lt;$O$2,0,ROUND(((ABS(G183)-$O$2)*I183)/100,2)),IF(ABS(G183)&lt;$O$4,0,ROUND(((ABS(G183)-$O$4)*I183)/100,2))))))),0),2)</f>
        <v>0</v>
      </c>
      <c r="O183" s="136">
        <f>ROUND(IF(I183="",0,((IF(M183=0,(IF(F183&lt;$M$4,IF(ABS(G183)&gt;$O$2,ROUND(($O$2*I183/100),2),ABS(G183)*I183/100),IF(ABS(G183)&gt;$O$4,ROUND(($O$4*I183/100),2),ABS(G183)*I183/100))),0)))),2)</f>
        <v>0</v>
      </c>
      <c r="P183" s="137"/>
      <c r="Q183" s="137"/>
      <c r="R183" s="137"/>
    </row>
    <row r="184" spans="1:18" customHeight="1" ht="13.2">
      <c r="A184" t="str">
        <f>IF(B184="","",A183+1)</f>
        <v/>
      </c>
      <c r="B184" s="1"/>
      <c r="D184" s="2"/>
      <c r="F184" s="1"/>
      <c r="G184" s="2"/>
      <c r="H184" s="121"/>
      <c r="I184" s="142"/>
      <c r="J184" s="2"/>
      <c r="L184" s="124"/>
      <c r="M184" s="136">
        <f>IF(I184="",0,(IF(H184="D",0,(G184*I184)/100)))</f>
        <v>0</v>
      </c>
      <c r="N184" s="136">
        <f>ROUND(IF(M184=0,(IF(I184="",0,((IF(F184&lt;$M$4,IF(ABS(G184)&lt;$O$2,0,ROUND(((ABS(G184)-$O$2)*I184)/100,2)),IF(ABS(G184)&lt;$O$4,0,ROUND(((ABS(G184)-$O$4)*I184)/100,2))))))),0),2)</f>
        <v>0</v>
      </c>
      <c r="O184" s="136">
        <f>ROUND(IF(I184="",0,((IF(M184=0,(IF(F184&lt;$M$4,IF(ABS(G184)&gt;$O$2,ROUND(($O$2*I184/100),2),ABS(G184)*I184/100),IF(ABS(G184)&gt;$O$4,ROUND(($O$4*I184/100),2),ABS(G184)*I184/100))),0)))),2)</f>
        <v>0</v>
      </c>
      <c r="P184" s="137"/>
      <c r="Q184" s="137"/>
      <c r="R184" s="137"/>
    </row>
    <row r="185" spans="1:18" customHeight="1" ht="13.2">
      <c r="A185" t="str">
        <f>IF(B185="","",A184+1)</f>
        <v/>
      </c>
      <c r="B185" s="1"/>
      <c r="D185" s="2"/>
      <c r="F185" s="1"/>
      <c r="G185" s="2"/>
      <c r="H185" s="121"/>
      <c r="I185" s="142"/>
      <c r="J185" s="2"/>
      <c r="L185" s="124"/>
      <c r="M185" s="136">
        <f>IF(I185="",0,(IF(H185="D",0,(G185*I185)/100)))</f>
        <v>0</v>
      </c>
      <c r="N185" s="136">
        <f>ROUND(IF(M185=0,(IF(I185="",0,((IF(F185&lt;$M$4,IF(ABS(G185)&lt;$O$2,0,ROUND(((ABS(G185)-$O$2)*I185)/100,2)),IF(ABS(G185)&lt;$O$4,0,ROUND(((ABS(G185)-$O$4)*I185)/100,2))))))),0),2)</f>
        <v>0</v>
      </c>
      <c r="O185" s="136">
        <f>ROUND(IF(I185="",0,((IF(M185=0,(IF(F185&lt;$M$4,IF(ABS(G185)&gt;$O$2,ROUND(($O$2*I185/100),2),ABS(G185)*I185/100),IF(ABS(G185)&gt;$O$4,ROUND(($O$4*I185/100),2),ABS(G185)*I185/100))),0)))),2)</f>
        <v>0</v>
      </c>
      <c r="P185" s="137"/>
      <c r="Q185" s="137"/>
      <c r="R185" s="137"/>
    </row>
    <row r="186" spans="1:18" customHeight="1" ht="13.2">
      <c r="A186" t="str">
        <f>IF(B186="","",A185+1)</f>
        <v/>
      </c>
      <c r="B186" s="1"/>
      <c r="D186" s="2"/>
      <c r="F186" s="1"/>
      <c r="G186" s="2"/>
      <c r="H186" s="121"/>
      <c r="I186" s="142"/>
      <c r="J186" s="2"/>
      <c r="L186" s="124"/>
      <c r="M186" s="136">
        <f>IF(I186="",0,(IF(H186="D",0,(G186*I186)/100)))</f>
        <v>0</v>
      </c>
      <c r="N186" s="136">
        <f>ROUND(IF(M186=0,(IF(I186="",0,((IF(F186&lt;$M$4,IF(ABS(G186)&lt;$O$2,0,ROUND(((ABS(G186)-$O$2)*I186)/100,2)),IF(ABS(G186)&lt;$O$4,0,ROUND(((ABS(G186)-$O$4)*I186)/100,2))))))),0),2)</f>
        <v>0</v>
      </c>
      <c r="O186" s="136">
        <f>ROUND(IF(I186="",0,((IF(M186=0,(IF(F186&lt;$M$4,IF(ABS(G186)&gt;$O$2,ROUND(($O$2*I186/100),2),ABS(G186)*I186/100),IF(ABS(G186)&gt;$O$4,ROUND(($O$4*I186/100),2),ABS(G186)*I186/100))),0)))),2)</f>
        <v>0</v>
      </c>
      <c r="P186" s="137"/>
      <c r="Q186" s="137"/>
      <c r="R186" s="137"/>
    </row>
    <row r="187" spans="1:18" customHeight="1" ht="13.2">
      <c r="A187" t="str">
        <f>IF(B187="","",A186+1)</f>
        <v/>
      </c>
      <c r="B187" s="1"/>
      <c r="D187" s="2"/>
      <c r="F187" s="1"/>
      <c r="G187" s="2"/>
      <c r="H187" s="121"/>
      <c r="I187" s="142"/>
      <c r="J187" s="2"/>
      <c r="L187" s="124"/>
      <c r="M187" s="136">
        <f>IF(I187="",0,(IF(H187="D",0,(G187*I187)/100)))</f>
        <v>0</v>
      </c>
      <c r="N187" s="136">
        <f>ROUND(IF(M187=0,(IF(I187="",0,((IF(F187&lt;$M$4,IF(ABS(G187)&lt;$O$2,0,ROUND(((ABS(G187)-$O$2)*I187)/100,2)),IF(ABS(G187)&lt;$O$4,0,ROUND(((ABS(G187)-$O$4)*I187)/100,2))))))),0),2)</f>
        <v>0</v>
      </c>
      <c r="O187" s="136">
        <f>ROUND(IF(I187="",0,((IF(M187=0,(IF(F187&lt;$M$4,IF(ABS(G187)&gt;$O$2,ROUND(($O$2*I187/100),2),ABS(G187)*I187/100),IF(ABS(G187)&gt;$O$4,ROUND(($O$4*I187/100),2),ABS(G187)*I187/100))),0)))),2)</f>
        <v>0</v>
      </c>
      <c r="P187" s="137"/>
      <c r="Q187" s="137"/>
      <c r="R187" s="137"/>
    </row>
    <row r="188" spans="1:18" customHeight="1" ht="13.2">
      <c r="A188" t="str">
        <f>IF(B188="","",A187+1)</f>
        <v/>
      </c>
      <c r="B188" s="1"/>
      <c r="D188" s="2"/>
      <c r="F188" s="1"/>
      <c r="G188" s="2"/>
      <c r="H188" s="121"/>
      <c r="I188" s="142"/>
      <c r="J188" s="2"/>
      <c r="L188" s="124"/>
      <c r="M188" s="136">
        <f>IF(I188="",0,(IF(H188="D",0,(G188*I188)/100)))</f>
        <v>0</v>
      </c>
      <c r="N188" s="136">
        <f>ROUND(IF(M188=0,(IF(I188="",0,((IF(F188&lt;$M$4,IF(ABS(G188)&lt;$O$2,0,ROUND(((ABS(G188)-$O$2)*I188)/100,2)),IF(ABS(G188)&lt;$O$4,0,ROUND(((ABS(G188)-$O$4)*I188)/100,2))))))),0),2)</f>
        <v>0</v>
      </c>
      <c r="O188" s="136">
        <f>ROUND(IF(I188="",0,((IF(M188=0,(IF(F188&lt;$M$4,IF(ABS(G188)&gt;$O$2,ROUND(($O$2*I188/100),2),ABS(G188)*I188/100),IF(ABS(G188)&gt;$O$4,ROUND(($O$4*I188/100),2),ABS(G188)*I188/100))),0)))),2)</f>
        <v>0</v>
      </c>
      <c r="P188" s="137"/>
      <c r="Q188" s="137"/>
      <c r="R188" s="137"/>
    </row>
    <row r="189" spans="1:18" customHeight="1" ht="13.2">
      <c r="A189" t="str">
        <f>IF(B189="","",A188+1)</f>
        <v/>
      </c>
      <c r="B189" s="1"/>
      <c r="D189" s="2"/>
      <c r="F189" s="1"/>
      <c r="G189" s="2"/>
      <c r="H189" s="121"/>
      <c r="I189" s="142"/>
      <c r="J189" s="2"/>
      <c r="L189" s="124"/>
      <c r="M189" s="136">
        <f>IF(I189="",0,(IF(H189="D",0,(G189*I189)/100)))</f>
        <v>0</v>
      </c>
      <c r="N189" s="136">
        <f>ROUND(IF(M189=0,(IF(I189="",0,((IF(F189&lt;$M$4,IF(ABS(G189)&lt;$O$2,0,ROUND(((ABS(G189)-$O$2)*I189)/100,2)),IF(ABS(G189)&lt;$O$4,0,ROUND(((ABS(G189)-$O$4)*I189)/100,2))))))),0),2)</f>
        <v>0</v>
      </c>
      <c r="O189" s="136">
        <f>ROUND(IF(I189="",0,((IF(M189=0,(IF(F189&lt;$M$4,IF(ABS(G189)&gt;$O$2,ROUND(($O$2*I189/100),2),ABS(G189)*I189/100),IF(ABS(G189)&gt;$O$4,ROUND(($O$4*I189/100),2),ABS(G189)*I189/100))),0)))),2)</f>
        <v>0</v>
      </c>
      <c r="P189" s="137"/>
      <c r="Q189" s="137"/>
      <c r="R189" s="137"/>
    </row>
    <row r="190" spans="1:18" customHeight="1" ht="13.2">
      <c r="A190" t="str">
        <f>IF(B190="","",A189+1)</f>
        <v/>
      </c>
      <c r="B190" s="1"/>
      <c r="D190" s="2"/>
      <c r="F190" s="1"/>
      <c r="G190" s="2"/>
      <c r="H190" s="121"/>
      <c r="I190" s="142"/>
      <c r="J190" s="2"/>
      <c r="L190" s="124"/>
      <c r="M190" s="136">
        <f>IF(I190="",0,(IF(H190="D",0,(G190*I190)/100)))</f>
        <v>0</v>
      </c>
      <c r="N190" s="136">
        <f>ROUND(IF(M190=0,(IF(I190="",0,((IF(F190&lt;$M$4,IF(ABS(G190)&lt;$O$2,0,ROUND(((ABS(G190)-$O$2)*I190)/100,2)),IF(ABS(G190)&lt;$O$4,0,ROUND(((ABS(G190)-$O$4)*I190)/100,2))))))),0),2)</f>
        <v>0</v>
      </c>
      <c r="O190" s="136">
        <f>ROUND(IF(I190="",0,((IF(M190=0,(IF(F190&lt;$M$4,IF(ABS(G190)&gt;$O$2,ROUND(($O$2*I190/100),2),ABS(G190)*I190/100),IF(ABS(G190)&gt;$O$4,ROUND(($O$4*I190/100),2),ABS(G190)*I190/100))),0)))),2)</f>
        <v>0</v>
      </c>
      <c r="P190" s="137"/>
      <c r="Q190" s="137"/>
      <c r="R190" s="137"/>
    </row>
    <row r="191" spans="1:18" customHeight="1" ht="13.2">
      <c r="A191" t="str">
        <f>IF(B191="","",A190+1)</f>
        <v/>
      </c>
      <c r="B191" s="1"/>
      <c r="D191" s="2"/>
      <c r="F191" s="1"/>
      <c r="G191" s="2"/>
      <c r="H191" s="121"/>
      <c r="I191" s="142"/>
      <c r="J191" s="2"/>
      <c r="L191" s="124"/>
      <c r="M191" s="136">
        <f>IF(I191="",0,(IF(H191="D",0,(G191*I191)/100)))</f>
        <v>0</v>
      </c>
      <c r="N191" s="136">
        <f>ROUND(IF(M191=0,(IF(I191="",0,((IF(F191&lt;$M$4,IF(ABS(G191)&lt;$O$2,0,ROUND(((ABS(G191)-$O$2)*I191)/100,2)),IF(ABS(G191)&lt;$O$4,0,ROUND(((ABS(G191)-$O$4)*I191)/100,2))))))),0),2)</f>
        <v>0</v>
      </c>
      <c r="O191" s="136">
        <f>ROUND(IF(I191="",0,((IF(M191=0,(IF(F191&lt;$M$4,IF(ABS(G191)&gt;$O$2,ROUND(($O$2*I191/100),2),ABS(G191)*I191/100),IF(ABS(G191)&gt;$O$4,ROUND(($O$4*I191/100),2),ABS(G191)*I191/100))),0)))),2)</f>
        <v>0</v>
      </c>
      <c r="P191" s="137"/>
      <c r="Q191" s="137"/>
      <c r="R191" s="137"/>
    </row>
    <row r="192" spans="1:18" customHeight="1" ht="13.2">
      <c r="A192" t="str">
        <f>IF(B192="","",A191+1)</f>
        <v/>
      </c>
      <c r="B192" s="1"/>
      <c r="D192" s="2"/>
      <c r="F192" s="1"/>
      <c r="G192" s="2"/>
      <c r="H192" s="121"/>
      <c r="I192" s="142"/>
      <c r="J192" s="2"/>
      <c r="L192" s="124"/>
      <c r="M192" s="136">
        <f>IF(I192="",0,(IF(H192="D",0,(G192*I192)/100)))</f>
        <v>0</v>
      </c>
      <c r="N192" s="136">
        <f>ROUND(IF(M192=0,(IF(I192="",0,((IF(F192&lt;$M$4,IF(ABS(G192)&lt;$O$2,0,ROUND(((ABS(G192)-$O$2)*I192)/100,2)),IF(ABS(G192)&lt;$O$4,0,ROUND(((ABS(G192)-$O$4)*I192)/100,2))))))),0),2)</f>
        <v>0</v>
      </c>
      <c r="O192" s="136">
        <f>ROUND(IF(I192="",0,((IF(M192=0,(IF(F192&lt;$M$4,IF(ABS(G192)&gt;$O$2,ROUND(($O$2*I192/100),2),ABS(G192)*I192/100),IF(ABS(G192)&gt;$O$4,ROUND(($O$4*I192/100),2),ABS(G192)*I192/100))),0)))),2)</f>
        <v>0</v>
      </c>
      <c r="P192" s="137"/>
      <c r="Q192" s="137"/>
      <c r="R192" s="137"/>
    </row>
    <row r="193" spans="1:18" customHeight="1" ht="13.2">
      <c r="A193" t="str">
        <f>IF(B193="","",A192+1)</f>
        <v/>
      </c>
      <c r="B193" s="1"/>
      <c r="D193" s="2"/>
      <c r="F193" s="1"/>
      <c r="G193" s="2"/>
      <c r="H193" s="121"/>
      <c r="I193" s="142"/>
      <c r="J193" s="2"/>
      <c r="L193" s="124"/>
      <c r="M193" s="136">
        <f>IF(I193="",0,(IF(H193="D",0,(G193*I193)/100)))</f>
        <v>0</v>
      </c>
      <c r="N193" s="136">
        <f>ROUND(IF(M193=0,(IF(I193="",0,((IF(F193&lt;$M$4,IF(ABS(G193)&lt;$O$2,0,ROUND(((ABS(G193)-$O$2)*I193)/100,2)),IF(ABS(G193)&lt;$O$4,0,ROUND(((ABS(G193)-$O$4)*I193)/100,2))))))),0),2)</f>
        <v>0</v>
      </c>
      <c r="O193" s="136">
        <f>ROUND(IF(I193="",0,((IF(M193=0,(IF(F193&lt;$M$4,IF(ABS(G193)&gt;$O$2,ROUND(($O$2*I193/100),2),ABS(G193)*I193/100),IF(ABS(G193)&gt;$O$4,ROUND(($O$4*I193/100),2),ABS(G193)*I193/100))),0)))),2)</f>
        <v>0</v>
      </c>
      <c r="P193" s="137"/>
      <c r="Q193" s="137"/>
      <c r="R193" s="137"/>
    </row>
    <row r="194" spans="1:18" customHeight="1" ht="13.2">
      <c r="A194" t="str">
        <f>IF(B194="","",A193+1)</f>
        <v/>
      </c>
      <c r="B194" s="1"/>
      <c r="D194" s="2"/>
      <c r="F194" s="1"/>
      <c r="G194" s="2"/>
      <c r="H194" s="121"/>
      <c r="I194" s="142"/>
      <c r="J194" s="2"/>
      <c r="L194" s="124"/>
      <c r="M194" s="136">
        <f>IF(I194="",0,(IF(H194="D",0,(G194*I194)/100)))</f>
        <v>0</v>
      </c>
      <c r="N194" s="136">
        <f>ROUND(IF(M194=0,(IF(I194="",0,((IF(F194&lt;$M$4,IF(ABS(G194)&lt;$O$2,0,ROUND(((ABS(G194)-$O$2)*I194)/100,2)),IF(ABS(G194)&lt;$O$4,0,ROUND(((ABS(G194)-$O$4)*I194)/100,2))))))),0),2)</f>
        <v>0</v>
      </c>
      <c r="O194" s="136">
        <f>ROUND(IF(I194="",0,((IF(M194=0,(IF(F194&lt;$M$4,IF(ABS(G194)&gt;$O$2,ROUND(($O$2*I194/100),2),ABS(G194)*I194/100),IF(ABS(G194)&gt;$O$4,ROUND(($O$4*I194/100),2),ABS(G194)*I194/100))),0)))),2)</f>
        <v>0</v>
      </c>
      <c r="P194" s="137"/>
      <c r="Q194" s="137"/>
      <c r="R194" s="137"/>
    </row>
    <row r="195" spans="1:18" customHeight="1" ht="13.2">
      <c r="A195" t="str">
        <f>IF(B195="","",A194+1)</f>
        <v/>
      </c>
      <c r="B195" s="1"/>
      <c r="D195" s="2"/>
      <c r="F195" s="1"/>
      <c r="G195" s="2"/>
      <c r="H195" s="121"/>
      <c r="I195" s="142"/>
      <c r="J195" s="2"/>
      <c r="L195" s="124"/>
      <c r="M195" s="136">
        <f>IF(I195="",0,(IF(H195="D",0,(G195*I195)/100)))</f>
        <v>0</v>
      </c>
      <c r="N195" s="136">
        <f>ROUND(IF(M195=0,(IF(I195="",0,((IF(F195&lt;$M$4,IF(ABS(G195)&lt;$O$2,0,ROUND(((ABS(G195)-$O$2)*I195)/100,2)),IF(ABS(G195)&lt;$O$4,0,ROUND(((ABS(G195)-$O$4)*I195)/100,2))))))),0),2)</f>
        <v>0</v>
      </c>
      <c r="O195" s="136">
        <f>ROUND(IF(I195="",0,((IF(M195=0,(IF(F195&lt;$M$4,IF(ABS(G195)&gt;$O$2,ROUND(($O$2*I195/100),2),ABS(G195)*I195/100),IF(ABS(G195)&gt;$O$4,ROUND(($O$4*I195/100),2),ABS(G195)*I195/100))),0)))),2)</f>
        <v>0</v>
      </c>
      <c r="P195" s="137"/>
      <c r="Q195" s="137"/>
      <c r="R195" s="137"/>
    </row>
    <row r="196" spans="1:18" customHeight="1" ht="13.2">
      <c r="A196" t="str">
        <f>IF(B196="","",A195+1)</f>
        <v/>
      </c>
      <c r="B196" s="1"/>
      <c r="D196" s="2"/>
      <c r="F196" s="1"/>
      <c r="G196" s="2"/>
      <c r="H196" s="121"/>
      <c r="I196" s="142"/>
      <c r="J196" s="2"/>
      <c r="L196" s="124"/>
      <c r="M196" s="136">
        <f>IF(I196="",0,(IF(H196="D",0,(G196*I196)/100)))</f>
        <v>0</v>
      </c>
      <c r="N196" s="136">
        <f>ROUND(IF(M196=0,(IF(I196="",0,((IF(F196&lt;$M$4,IF(ABS(G196)&lt;$O$2,0,ROUND(((ABS(G196)-$O$2)*I196)/100,2)),IF(ABS(G196)&lt;$O$4,0,ROUND(((ABS(G196)-$O$4)*I196)/100,2))))))),0),2)</f>
        <v>0</v>
      </c>
      <c r="O196" s="136">
        <f>ROUND(IF(I196="",0,((IF(M196=0,(IF(F196&lt;$M$4,IF(ABS(G196)&gt;$O$2,ROUND(($O$2*I196/100),2),ABS(G196)*I196/100),IF(ABS(G196)&gt;$O$4,ROUND(($O$4*I196/100),2),ABS(G196)*I196/100))),0)))),2)</f>
        <v>0</v>
      </c>
      <c r="P196" s="137"/>
      <c r="Q196" s="137"/>
      <c r="R196" s="137"/>
    </row>
    <row r="197" spans="1:18" customHeight="1" ht="13.2">
      <c r="A197" t="str">
        <f>IF(B197="","",A196+1)</f>
        <v/>
      </c>
      <c r="B197" s="1"/>
      <c r="D197" s="2"/>
      <c r="F197" s="1"/>
      <c r="G197" s="2"/>
      <c r="H197" s="121"/>
      <c r="I197" s="142"/>
      <c r="J197" s="2"/>
      <c r="L197" s="124"/>
      <c r="M197" s="136">
        <f>IF(I197="",0,(IF(H197="D",0,(G197*I197)/100)))</f>
        <v>0</v>
      </c>
      <c r="N197" s="136">
        <f>ROUND(IF(M197=0,(IF(I197="",0,((IF(F197&lt;$M$4,IF(ABS(G197)&lt;$O$2,0,ROUND(((ABS(G197)-$O$2)*I197)/100,2)),IF(ABS(G197)&lt;$O$4,0,ROUND(((ABS(G197)-$O$4)*I197)/100,2))))))),0),2)</f>
        <v>0</v>
      </c>
      <c r="O197" s="136">
        <f>ROUND(IF(I197="",0,((IF(M197=0,(IF(F197&lt;$M$4,IF(ABS(G197)&gt;$O$2,ROUND(($O$2*I197/100),2),ABS(G197)*I197/100),IF(ABS(G197)&gt;$O$4,ROUND(($O$4*I197/100),2),ABS(G197)*I197/100))),0)))),2)</f>
        <v>0</v>
      </c>
      <c r="P197" s="137"/>
      <c r="Q197" s="137"/>
      <c r="R197" s="137"/>
    </row>
    <row r="198" spans="1:18" customHeight="1" ht="13.2">
      <c r="A198" t="str">
        <f>IF(B198="","",A197+1)</f>
        <v/>
      </c>
      <c r="B198" s="1"/>
      <c r="D198" s="2"/>
      <c r="F198" s="1"/>
      <c r="G198" s="2"/>
      <c r="H198" s="121"/>
      <c r="I198" s="142"/>
      <c r="J198" s="2"/>
      <c r="L198" s="124"/>
      <c r="M198" s="136">
        <f>IF(I198="",0,(IF(H198="D",0,(G198*I198)/100)))</f>
        <v>0</v>
      </c>
      <c r="N198" s="136">
        <f>ROUND(IF(M198=0,(IF(I198="",0,((IF(F198&lt;$M$4,IF(ABS(G198)&lt;$O$2,0,ROUND(((ABS(G198)-$O$2)*I198)/100,2)),IF(ABS(G198)&lt;$O$4,0,ROUND(((ABS(G198)-$O$4)*I198)/100,2))))))),0),2)</f>
        <v>0</v>
      </c>
      <c r="O198" s="136">
        <f>ROUND(IF(I198="",0,((IF(M198=0,(IF(F198&lt;$M$4,IF(ABS(G198)&gt;$O$2,ROUND(($O$2*I198/100),2),ABS(G198)*I198/100),IF(ABS(G198)&gt;$O$4,ROUND(($O$4*I198/100),2),ABS(G198)*I198/100))),0)))),2)</f>
        <v>0</v>
      </c>
      <c r="P198" s="137"/>
      <c r="Q198" s="137"/>
      <c r="R198" s="137"/>
    </row>
    <row r="199" spans="1:18" customHeight="1" ht="13.2">
      <c r="A199" t="str">
        <f>IF(B199="","",A198+1)</f>
        <v/>
      </c>
      <c r="B199" s="1"/>
      <c r="D199" s="2"/>
      <c r="F199" s="1"/>
      <c r="G199" s="2"/>
      <c r="H199" s="121"/>
      <c r="I199" s="142"/>
      <c r="J199" s="2"/>
      <c r="L199" s="124"/>
      <c r="M199" s="136">
        <f>IF(I199="",0,(IF(H199="D",0,(G199*I199)/100)))</f>
        <v>0</v>
      </c>
      <c r="N199" s="136">
        <f>ROUND(IF(M199=0,(IF(I199="",0,((IF(F199&lt;$M$4,IF(ABS(G199)&lt;$O$2,0,ROUND(((ABS(G199)-$O$2)*I199)/100,2)),IF(ABS(G199)&lt;$O$4,0,ROUND(((ABS(G199)-$O$4)*I199)/100,2))))))),0),2)</f>
        <v>0</v>
      </c>
      <c r="O199" s="136">
        <f>ROUND(IF(I199="",0,((IF(M199=0,(IF(F199&lt;$M$4,IF(ABS(G199)&gt;$O$2,ROUND(($O$2*I199/100),2),ABS(G199)*I199/100),IF(ABS(G199)&gt;$O$4,ROUND(($O$4*I199/100),2),ABS(G199)*I199/100))),0)))),2)</f>
        <v>0</v>
      </c>
      <c r="P199" s="137"/>
      <c r="Q199" s="137"/>
      <c r="R199" s="137"/>
    </row>
    <row r="200" spans="1:18" customHeight="1" ht="13.2">
      <c r="A200" t="str">
        <f>IF(B200="","",A199+1)</f>
        <v/>
      </c>
      <c r="B200" s="1"/>
      <c r="D200" s="2"/>
      <c r="F200" s="1"/>
      <c r="G200" s="2"/>
      <c r="H200" s="121"/>
      <c r="I200" s="142"/>
      <c r="J200" s="2"/>
      <c r="L200" s="124"/>
      <c r="M200" s="136">
        <f>IF(I200="",0,(IF(H200="D",0,(G200*I200)/100)))</f>
        <v>0</v>
      </c>
      <c r="N200" s="136">
        <f>ROUND(IF(M200=0,(IF(I200="",0,((IF(F200&lt;$M$4,IF(ABS(G200)&lt;$O$2,0,ROUND(((ABS(G200)-$O$2)*I200)/100,2)),IF(ABS(G200)&lt;$O$4,0,ROUND(((ABS(G200)-$O$4)*I200)/100,2))))))),0),2)</f>
        <v>0</v>
      </c>
      <c r="O200" s="136">
        <f>ROUND(IF(I200="",0,((IF(M200=0,(IF(F200&lt;$M$4,IF(ABS(G200)&gt;$O$2,ROUND(($O$2*I200/100),2),ABS(G200)*I200/100),IF(ABS(G200)&gt;$O$4,ROUND(($O$4*I200/100),2),ABS(G200)*I200/100))),0)))),2)</f>
        <v>0</v>
      </c>
      <c r="P200" s="137"/>
      <c r="Q200" s="137"/>
      <c r="R200" s="137"/>
    </row>
    <row r="201" spans="1:18" customHeight="1" ht="13.2">
      <c r="A201" t="str">
        <f>IF(B201="","",A200+1)</f>
        <v/>
      </c>
      <c r="B201" s="1"/>
      <c r="D201" s="2"/>
      <c r="F201" s="1"/>
      <c r="G201" s="2"/>
      <c r="H201" s="121"/>
      <c r="I201" s="142"/>
      <c r="J201" s="2"/>
      <c r="L201" s="124"/>
      <c r="M201" s="136">
        <f>IF(I201="",0,(IF(H201="D",0,(G201*I201)/100)))</f>
        <v>0</v>
      </c>
      <c r="N201" s="136">
        <f>ROUND(IF(M201=0,(IF(I201="",0,((IF(F201&lt;$M$4,IF(ABS(G201)&lt;$O$2,0,ROUND(((ABS(G201)-$O$2)*I201)/100,2)),IF(ABS(G201)&lt;$O$4,0,ROUND(((ABS(G201)-$O$4)*I201)/100,2))))))),0),2)</f>
        <v>0</v>
      </c>
      <c r="O201" s="136">
        <f>ROUND(IF(I201="",0,((IF(M201=0,(IF(F201&lt;$M$4,IF(ABS(G201)&gt;$O$2,ROUND(($O$2*I201/100),2),ABS(G201)*I201/100),IF(ABS(G201)&gt;$O$4,ROUND(($O$4*I201/100),2),ABS(G201)*I201/100))),0)))),2)</f>
        <v>0</v>
      </c>
      <c r="P201" s="137"/>
      <c r="Q201" s="137"/>
      <c r="R201" s="137"/>
    </row>
    <row r="202" spans="1:18" customHeight="1" ht="13.2">
      <c r="A202" t="str">
        <f>IF(B202="","",A201+1)</f>
        <v/>
      </c>
      <c r="B202" s="1"/>
      <c r="D202" s="2"/>
      <c r="F202" s="1"/>
      <c r="G202" s="2"/>
      <c r="H202" s="121"/>
      <c r="I202" s="142"/>
      <c r="J202" s="2"/>
      <c r="L202" s="124"/>
      <c r="M202" s="136">
        <f>IF(I202="",0,(IF(H202="D",0,(G202*I202)/100)))</f>
        <v>0</v>
      </c>
      <c r="N202" s="136">
        <f>ROUND(IF(M202=0,(IF(I202="",0,((IF(F202&lt;$M$4,IF(ABS(G202)&lt;$O$2,0,ROUND(((ABS(G202)-$O$2)*I202)/100,2)),IF(ABS(G202)&lt;$O$4,0,ROUND(((ABS(G202)-$O$4)*I202)/100,2))))))),0),2)</f>
        <v>0</v>
      </c>
      <c r="O202" s="136">
        <f>ROUND(IF(I202="",0,((IF(M202=0,(IF(F202&lt;$M$4,IF(ABS(G202)&gt;$O$2,ROUND(($O$2*I202/100),2),ABS(G202)*I202/100),IF(ABS(G202)&gt;$O$4,ROUND(($O$4*I202/100),2),ABS(G202)*I202/100))),0)))),2)</f>
        <v>0</v>
      </c>
      <c r="P202" s="137"/>
      <c r="Q202" s="137"/>
      <c r="R202" s="137"/>
    </row>
    <row r="203" spans="1:18" customHeight="1" ht="13.2">
      <c r="A203" t="str">
        <f>IF(B203="","",A202+1)</f>
        <v/>
      </c>
      <c r="B203" s="1"/>
      <c r="D203" s="2"/>
      <c r="F203" s="1"/>
      <c r="G203" s="2"/>
      <c r="H203" s="121"/>
      <c r="I203" s="142"/>
      <c r="J203" s="2"/>
      <c r="L203" s="124"/>
      <c r="M203" s="136">
        <f>IF(I203="",0,(IF(H203="D",0,(G203*I203)/100)))</f>
        <v>0</v>
      </c>
      <c r="N203" s="136">
        <f>ROUND(IF(M203=0,(IF(I203="",0,((IF(F203&lt;$M$4,IF(ABS(G203)&lt;$O$2,0,ROUND(((ABS(G203)-$O$2)*I203)/100,2)),IF(ABS(G203)&lt;$O$4,0,ROUND(((ABS(G203)-$O$4)*I203)/100,2))))))),0),2)</f>
        <v>0</v>
      </c>
      <c r="O203" s="136">
        <f>ROUND(IF(I203="",0,((IF(M203=0,(IF(F203&lt;$M$4,IF(ABS(G203)&gt;$O$2,ROUND(($O$2*I203/100),2),ABS(G203)*I203/100),IF(ABS(G203)&gt;$O$4,ROUND(($O$4*I203/100),2),ABS(G203)*I203/100))),0)))),2)</f>
        <v>0</v>
      </c>
      <c r="P203" s="137"/>
      <c r="Q203" s="137"/>
      <c r="R203" s="137"/>
    </row>
    <row r="204" spans="1:18" customHeight="1" ht="13.2">
      <c r="A204" t="str">
        <f>IF(B204="","",A203+1)</f>
        <v/>
      </c>
      <c r="B204" s="1"/>
      <c r="D204" s="2"/>
      <c r="F204" s="1"/>
      <c r="G204" s="2"/>
      <c r="H204" s="121"/>
      <c r="I204" s="142"/>
      <c r="J204" s="2"/>
      <c r="L204" s="124"/>
      <c r="M204" s="136">
        <f>IF(I204="",0,(IF(H204="D",0,(G204*I204)/100)))</f>
        <v>0</v>
      </c>
      <c r="N204" s="136">
        <f>ROUND(IF(M204=0,(IF(I204="",0,((IF(F204&lt;$M$4,IF(ABS(G204)&lt;$O$2,0,ROUND(((ABS(G204)-$O$2)*I204)/100,2)),IF(ABS(G204)&lt;$O$4,0,ROUND(((ABS(G204)-$O$4)*I204)/100,2))))))),0),2)</f>
        <v>0</v>
      </c>
      <c r="O204" s="136">
        <f>ROUND(IF(I204="",0,((IF(M204=0,(IF(F204&lt;$M$4,IF(ABS(G204)&gt;$O$2,ROUND(($O$2*I204/100),2),ABS(G204)*I204/100),IF(ABS(G204)&gt;$O$4,ROUND(($O$4*I204/100),2),ABS(G204)*I204/100))),0)))),2)</f>
        <v>0</v>
      </c>
      <c r="P204" s="137"/>
      <c r="Q204" s="137"/>
      <c r="R204" s="137"/>
    </row>
    <row r="205" spans="1:18" customHeight="1" ht="13.2">
      <c r="A205" t="str">
        <f>IF(B205="","",A204+1)</f>
        <v/>
      </c>
      <c r="B205" s="1"/>
      <c r="D205" s="2"/>
      <c r="F205" s="1"/>
      <c r="G205" s="2"/>
      <c r="H205" s="121"/>
      <c r="I205" s="142"/>
      <c r="J205" s="2"/>
      <c r="L205" s="124"/>
      <c r="M205" s="136">
        <f>IF(I205="",0,(IF(H205="D",0,(G205*I205)/100)))</f>
        <v>0</v>
      </c>
      <c r="N205" s="136">
        <f>ROUND(IF(M205=0,(IF(I205="",0,((IF(F205&lt;$M$4,IF(ABS(G205)&lt;$O$2,0,ROUND(((ABS(G205)-$O$2)*I205)/100,2)),IF(ABS(G205)&lt;$O$4,0,ROUND(((ABS(G205)-$O$4)*I205)/100,2))))))),0),2)</f>
        <v>0</v>
      </c>
      <c r="O205" s="136">
        <f>ROUND(IF(I205="",0,((IF(M205=0,(IF(F205&lt;$M$4,IF(ABS(G205)&gt;$O$2,ROUND(($O$2*I205/100),2),ABS(G205)*I205/100),IF(ABS(G205)&gt;$O$4,ROUND(($O$4*I205/100),2),ABS(G205)*I205/100))),0)))),2)</f>
        <v>0</v>
      </c>
      <c r="P205" s="137"/>
      <c r="Q205" s="137"/>
      <c r="R205" s="137"/>
    </row>
    <row r="206" spans="1:18" customHeight="1" ht="13.2">
      <c r="A206" t="str">
        <f>IF(B206="","",A205+1)</f>
        <v/>
      </c>
      <c r="B206" s="1"/>
      <c r="D206" s="2"/>
      <c r="F206" s="1"/>
      <c r="G206" s="2"/>
      <c r="H206" s="121"/>
      <c r="I206" s="142"/>
      <c r="J206" s="2"/>
      <c r="L206" s="124"/>
      <c r="M206" s="136">
        <f>IF(I206="",0,(IF(H206="D",0,(G206*I206)/100)))</f>
        <v>0</v>
      </c>
      <c r="N206" s="136">
        <f>ROUND(IF(M206=0,(IF(I206="",0,((IF(F206&lt;$M$4,IF(ABS(G206)&lt;$O$2,0,ROUND(((ABS(G206)-$O$2)*I206)/100,2)),IF(ABS(G206)&lt;$O$4,0,ROUND(((ABS(G206)-$O$4)*I206)/100,2))))))),0),2)</f>
        <v>0</v>
      </c>
      <c r="O206" s="136">
        <f>ROUND(IF(I206="",0,((IF(M206=0,(IF(F206&lt;$M$4,IF(ABS(G206)&gt;$O$2,ROUND(($O$2*I206/100),2),ABS(G206)*I206/100),IF(ABS(G206)&gt;$O$4,ROUND(($O$4*I206/100),2),ABS(G206)*I206/100))),0)))),2)</f>
        <v>0</v>
      </c>
      <c r="P206" s="137"/>
      <c r="Q206" s="137"/>
      <c r="R206" s="137"/>
    </row>
    <row r="207" spans="1:18" customHeight="1" ht="13.2">
      <c r="A207" t="str">
        <f>IF(B207="","",A206+1)</f>
        <v/>
      </c>
      <c r="B207" s="1"/>
      <c r="D207" s="2"/>
      <c r="F207" s="1"/>
      <c r="G207" s="2"/>
      <c r="H207" s="121"/>
      <c r="I207" s="142"/>
      <c r="J207" s="2"/>
      <c r="L207" s="124"/>
      <c r="M207" s="136">
        <f>IF(I207="",0,(IF(H207="D",0,(G207*I207)/100)))</f>
        <v>0</v>
      </c>
      <c r="N207" s="136">
        <f>ROUND(IF(M207=0,(IF(I207="",0,((IF(F207&lt;$M$4,IF(ABS(G207)&lt;$O$2,0,ROUND(((ABS(G207)-$O$2)*I207)/100,2)),IF(ABS(G207)&lt;$O$4,0,ROUND(((ABS(G207)-$O$4)*I207)/100,2))))))),0),2)</f>
        <v>0</v>
      </c>
      <c r="O207" s="136">
        <f>ROUND(IF(I207="",0,((IF(M207=0,(IF(F207&lt;$M$4,IF(ABS(G207)&gt;$O$2,ROUND(($O$2*I207/100),2),ABS(G207)*I207/100),IF(ABS(G207)&gt;$O$4,ROUND(($O$4*I207/100),2),ABS(G207)*I207/100))),0)))),2)</f>
        <v>0</v>
      </c>
      <c r="P207" s="137"/>
      <c r="Q207" s="137"/>
      <c r="R207" s="137"/>
    </row>
    <row r="208" spans="1:18" customHeight="1" ht="13.2">
      <c r="A208" t="str">
        <f>IF(B208="","",A207+1)</f>
        <v/>
      </c>
      <c r="B208" s="1"/>
      <c r="D208" s="2"/>
      <c r="F208" s="1"/>
      <c r="G208" s="2"/>
      <c r="H208" s="121"/>
      <c r="I208" s="142"/>
      <c r="J208" s="2"/>
      <c r="L208" s="124"/>
      <c r="M208" s="136">
        <f>IF(I208="",0,(IF(H208="D",0,(G208*I208)/100)))</f>
        <v>0</v>
      </c>
      <c r="N208" s="136">
        <f>ROUND(IF(M208=0,(IF(I208="",0,((IF(F208&lt;$M$4,IF(ABS(G208)&lt;$O$2,0,ROUND(((ABS(G208)-$O$2)*I208)/100,2)),IF(ABS(G208)&lt;$O$4,0,ROUND(((ABS(G208)-$O$4)*I208)/100,2))))))),0),2)</f>
        <v>0</v>
      </c>
      <c r="O208" s="136">
        <f>ROUND(IF(I208="",0,((IF(M208=0,(IF(F208&lt;$M$4,IF(ABS(G208)&gt;$O$2,ROUND(($O$2*I208/100),2),ABS(G208)*I208/100),IF(ABS(G208)&gt;$O$4,ROUND(($O$4*I208/100),2),ABS(G208)*I208/100))),0)))),2)</f>
        <v>0</v>
      </c>
      <c r="P208" s="137"/>
      <c r="Q208" s="137"/>
      <c r="R208" s="137"/>
    </row>
    <row r="209" spans="1:18" customHeight="1" ht="13.2">
      <c r="A209" t="str">
        <f>IF(B209="","",A208+1)</f>
        <v/>
      </c>
      <c r="B209" s="1"/>
      <c r="D209" s="2"/>
      <c r="F209" s="1"/>
      <c r="G209" s="2"/>
      <c r="H209" s="121"/>
      <c r="I209" s="142"/>
      <c r="J209" s="2"/>
      <c r="L209" s="124"/>
      <c r="M209" s="136">
        <f>IF(I209="",0,(IF(H209="D",0,(G209*I209)/100)))</f>
        <v>0</v>
      </c>
      <c r="N209" s="136">
        <f>ROUND(IF(M209=0,(IF(I209="",0,((IF(F209&lt;$M$4,IF(ABS(G209)&lt;$O$2,0,ROUND(((ABS(G209)-$O$2)*I209)/100,2)),IF(ABS(G209)&lt;$O$4,0,ROUND(((ABS(G209)-$O$4)*I209)/100,2))))))),0),2)</f>
        <v>0</v>
      </c>
      <c r="O209" s="136">
        <f>ROUND(IF(I209="",0,((IF(M209=0,(IF(F209&lt;$M$4,IF(ABS(G209)&gt;$O$2,ROUND(($O$2*I209/100),2),ABS(G209)*I209/100),IF(ABS(G209)&gt;$O$4,ROUND(($O$4*I209/100),2),ABS(G209)*I209/100))),0)))),2)</f>
        <v>0</v>
      </c>
      <c r="P209" s="137"/>
      <c r="Q209" s="137"/>
      <c r="R209" s="137"/>
    </row>
    <row r="210" spans="1:18" customHeight="1" ht="13.2">
      <c r="A210" t="str">
        <f>IF(B210="","",A209+1)</f>
        <v/>
      </c>
      <c r="B210" s="1"/>
      <c r="D210" s="2"/>
      <c r="F210" s="1"/>
      <c r="G210" s="2"/>
      <c r="H210" s="121"/>
      <c r="I210" s="142"/>
      <c r="J210" s="2"/>
      <c r="L210" s="124"/>
      <c r="M210" s="136">
        <f>IF(I210="",0,(IF(H210="D",0,(G210*I210)/100)))</f>
        <v>0</v>
      </c>
      <c r="N210" s="136">
        <f>ROUND(IF(M210=0,(IF(I210="",0,((IF(F210&lt;$M$4,IF(ABS(G210)&lt;$O$2,0,ROUND(((ABS(G210)-$O$2)*I210)/100,2)),IF(ABS(G210)&lt;$O$4,0,ROUND(((ABS(G210)-$O$4)*I210)/100,2))))))),0),2)</f>
        <v>0</v>
      </c>
      <c r="O210" s="136">
        <f>ROUND(IF(I210="",0,((IF(M210=0,(IF(F210&lt;$M$4,IF(ABS(G210)&gt;$O$2,ROUND(($O$2*I210/100),2),ABS(G210)*I210/100),IF(ABS(G210)&gt;$O$4,ROUND(($O$4*I210/100),2),ABS(G210)*I210/100))),0)))),2)</f>
        <v>0</v>
      </c>
      <c r="P210" s="137"/>
      <c r="Q210" s="137"/>
      <c r="R210" s="137"/>
    </row>
    <row r="211" spans="1:18" customHeight="1" ht="13.2">
      <c r="A211" t="str">
        <f>IF(B211="","",A210+1)</f>
        <v/>
      </c>
      <c r="B211" s="1"/>
      <c r="D211" s="191"/>
      <c r="E211" s="2"/>
      <c r="F211" s="1"/>
      <c r="G211" s="2"/>
      <c r="H211" s="121"/>
      <c r="I211" s="142"/>
      <c r="J211" s="2"/>
      <c r="L211" s="124"/>
      <c r="M211" s="136">
        <f>IF(I211="",0,(IF(H211="D",0,(G211*I211)/100)))</f>
        <v>0</v>
      </c>
      <c r="N211" s="136">
        <f>ROUND(IF(M211=0,(IF(I211="",0,((IF(F211&lt;$M$4,IF(ABS(G211)&lt;$O$2,0,ROUND(((ABS(G211)-$O$2)*I211)/100,2)),IF(ABS(G211)&lt;$O$4,0,ROUND(((ABS(G211)-$O$4)*I211)/100,2))))))),0),2)</f>
        <v>0</v>
      </c>
      <c r="O211" s="136">
        <f>ROUND(IF(I211="",0,((IF(M211=0,(IF(F211&lt;$M$4,IF(ABS(G211)&gt;$O$2,ROUND(($O$2*I211/100),2),ABS(G211)*I211/100),IF(ABS(G211)&gt;$O$4,ROUND(($O$4*I211/100),2),ABS(G211)*I211/100))),0)))),2)</f>
        <v>0</v>
      </c>
      <c r="P211" s="137"/>
      <c r="Q211" s="137"/>
      <c r="R211" s="137"/>
    </row>
    <row r="212" spans="1:18" customHeight="1" ht="13.2">
      <c r="A212" t="str">
        <f>IF(B212="","",A211+1)</f>
        <v/>
      </c>
      <c r="B212" s="1"/>
      <c r="D212" s="2"/>
      <c r="F212" s="1"/>
      <c r="G212" s="2"/>
      <c r="H212" s="121"/>
      <c r="I212" s="142"/>
      <c r="J212" s="2"/>
      <c r="L212" s="124"/>
      <c r="M212" s="136">
        <f>IF(I212="",0,(IF(H212="D",0,(G212*I212)/100)))</f>
        <v>0</v>
      </c>
      <c r="N212" s="136">
        <f>ROUND(IF(M212=0,(IF(I212="",0,((IF(F212&lt;$M$4,IF(ABS(G212)&lt;$O$2,0,ROUND(((ABS(G212)-$O$2)*I212)/100,2)),IF(ABS(G212)&lt;$O$4,0,ROUND(((ABS(G212)-$O$4)*I212)/100,2))))))),0),2)</f>
        <v>0</v>
      </c>
      <c r="O212" s="136">
        <f>ROUND(IF(I212="",0,((IF(M212=0,(IF(F212&lt;$M$4,IF(ABS(G212)&gt;$O$2,ROUND(($O$2*I212/100),2),ABS(G212)*I212/100),IF(ABS(G212)&gt;$O$4,ROUND(($O$4*I212/100),2),ABS(G212)*I212/100))),0)))),2)</f>
        <v>0</v>
      </c>
      <c r="P212" s="137"/>
      <c r="Q212" s="137"/>
      <c r="R212" s="137"/>
    </row>
    <row r="213" spans="1:18" customHeight="1" ht="13.2">
      <c r="A213" t="str">
        <f>IF(B213="","",A212+1)</f>
        <v/>
      </c>
      <c r="B213" s="1"/>
      <c r="D213" s="2"/>
      <c r="F213" s="1"/>
      <c r="G213" s="2"/>
      <c r="H213" s="121"/>
      <c r="I213" s="142"/>
      <c r="J213" s="2"/>
      <c r="L213" s="124"/>
      <c r="M213" s="136">
        <f>IF(I213="",0,(IF(H213="D",0,(G213*I213)/100)))</f>
        <v>0</v>
      </c>
      <c r="N213" s="136">
        <f>ROUND(IF(M213=0,(IF(I213="",0,((IF(F213&lt;$M$4,IF(ABS(G213)&lt;$O$2,0,ROUND(((ABS(G213)-$O$2)*I213)/100,2)),IF(ABS(G213)&lt;$O$4,0,ROUND(((ABS(G213)-$O$4)*I213)/100,2))))))),0),2)</f>
        <v>0</v>
      </c>
      <c r="O213" s="136">
        <f>ROUND(IF(I213="",0,((IF(M213=0,(IF(F213&lt;$M$4,IF(ABS(G213)&gt;$O$2,ROUND(($O$2*I213/100),2),ABS(G213)*I213/100),IF(ABS(G213)&gt;$O$4,ROUND(($O$4*I213/100),2),ABS(G213)*I213/100))),0)))),2)</f>
        <v>0</v>
      </c>
      <c r="P213" s="137"/>
      <c r="Q213" s="137"/>
      <c r="R213" s="137"/>
    </row>
    <row r="214" spans="1:18" customHeight="1" ht="13.2">
      <c r="A214" t="str">
        <f>IF(B214="","",A213+1)</f>
        <v/>
      </c>
      <c r="B214" s="1"/>
      <c r="D214" s="2"/>
      <c r="F214" s="1"/>
      <c r="G214" s="2"/>
      <c r="H214" s="121"/>
      <c r="I214" s="142"/>
      <c r="J214" s="2"/>
      <c r="L214" s="124"/>
      <c r="M214" s="136">
        <f>IF(I214="",0,(IF(H214="D",0,(G214*I214)/100)))</f>
        <v>0</v>
      </c>
      <c r="N214" s="136">
        <f>ROUND(IF(M214=0,(IF(I214="",0,((IF(F214&lt;$M$4,IF(ABS(G214)&lt;$O$2,0,ROUND(((ABS(G214)-$O$2)*I214)/100,2)),IF(ABS(G214)&lt;$O$4,0,ROUND(((ABS(G214)-$O$4)*I214)/100,2))))))),0),2)</f>
        <v>0</v>
      </c>
      <c r="O214" s="136">
        <f>ROUND(IF(I214="",0,((IF(M214=0,(IF(F214&lt;$M$4,IF(ABS(G214)&gt;$O$2,ROUND(($O$2*I214/100),2),ABS(G214)*I214/100),IF(ABS(G214)&gt;$O$4,ROUND(($O$4*I214/100),2),ABS(G214)*I214/100))),0)))),2)</f>
        <v>0</v>
      </c>
      <c r="P214" s="137"/>
      <c r="Q214" s="137"/>
      <c r="R214" s="137"/>
    </row>
    <row r="215" spans="1:18" customHeight="1" ht="13.2">
      <c r="A215" t="str">
        <f>IF(B215="","",A214+1)</f>
        <v/>
      </c>
      <c r="B215" s="1"/>
      <c r="D215" s="2"/>
      <c r="F215" s="1"/>
      <c r="G215" s="2"/>
      <c r="H215" s="121"/>
      <c r="I215" s="142"/>
      <c r="J215" s="2"/>
      <c r="L215" s="124"/>
      <c r="M215" s="136">
        <f>IF(I215="",0,(IF(H215="D",0,(G215*I215)/100)))</f>
        <v>0</v>
      </c>
      <c r="N215" s="136">
        <f>ROUND(IF(M215=0,(IF(I215="",0,((IF(F215&lt;$M$4,IF(ABS(G215)&lt;$O$2,0,ROUND(((ABS(G215)-$O$2)*I215)/100,2)),IF(ABS(G215)&lt;$O$4,0,ROUND(((ABS(G215)-$O$4)*I215)/100,2))))))),0),2)</f>
        <v>0</v>
      </c>
      <c r="O215" s="136">
        <f>ROUND(IF(I215="",0,((IF(M215=0,(IF(F215&lt;$M$4,IF(ABS(G215)&gt;$O$2,ROUND(($O$2*I215/100),2),ABS(G215)*I215/100),IF(ABS(G215)&gt;$O$4,ROUND(($O$4*I215/100),2),ABS(G215)*I215/100))),0)))),2)</f>
        <v>0</v>
      </c>
      <c r="P215" s="137"/>
      <c r="Q215" s="137"/>
      <c r="R215" s="137"/>
    </row>
    <row r="216" spans="1:18" customHeight="1" ht="13.2">
      <c r="A216" t="str">
        <f>IF(B216="","",A215+1)</f>
        <v/>
      </c>
      <c r="B216" s="1"/>
      <c r="D216" s="2"/>
      <c r="F216" s="1"/>
      <c r="G216" s="2"/>
      <c r="H216" s="121"/>
      <c r="I216" s="142"/>
      <c r="J216" s="2"/>
      <c r="L216" s="124"/>
      <c r="M216" s="136">
        <f>IF(I216="",0,(IF(H216="D",0,(G216*I216)/100)))</f>
        <v>0</v>
      </c>
      <c r="N216" s="136">
        <f>ROUND(IF(M216=0,(IF(I216="",0,((IF(F216&lt;$M$4,IF(ABS(G216)&lt;$O$2,0,ROUND(((ABS(G216)-$O$2)*I216)/100,2)),IF(ABS(G216)&lt;$O$4,0,ROUND(((ABS(G216)-$O$4)*I216)/100,2))))))),0),2)</f>
        <v>0</v>
      </c>
      <c r="O216" s="136">
        <f>ROUND(IF(I216="",0,((IF(M216=0,(IF(F216&lt;$M$4,IF(ABS(G216)&gt;$O$2,ROUND(($O$2*I216/100),2),ABS(G216)*I216/100),IF(ABS(G216)&gt;$O$4,ROUND(($O$4*I216/100),2),ABS(G216)*I216/100))),0)))),2)</f>
        <v>0</v>
      </c>
      <c r="P216" s="137"/>
      <c r="Q216" s="137"/>
      <c r="R216" s="137"/>
    </row>
    <row r="217" spans="1:18" customHeight="1" ht="13.2">
      <c r="A217" t="str">
        <f>IF(B217="","",A216+1)</f>
        <v/>
      </c>
      <c r="B217" s="1"/>
      <c r="D217" s="2"/>
      <c r="F217" s="1"/>
      <c r="G217" s="2"/>
      <c r="H217" s="121"/>
      <c r="I217" s="142"/>
      <c r="J217" s="2"/>
      <c r="L217" s="124"/>
      <c r="M217" s="136">
        <f>IF(I217="",0,(IF(H217="D",0,(G217*I217)/100)))</f>
        <v>0</v>
      </c>
      <c r="N217" s="136">
        <f>ROUND(IF(M217=0,(IF(I217="",0,((IF(F217&lt;$M$4,IF(ABS(G217)&lt;$O$2,0,ROUND(((ABS(G217)-$O$2)*I217)/100,2)),IF(ABS(G217)&lt;$O$4,0,ROUND(((ABS(G217)-$O$4)*I217)/100,2))))))),0),2)</f>
        <v>0</v>
      </c>
      <c r="O217" s="136">
        <f>ROUND(IF(I217="",0,((IF(M217=0,(IF(F217&lt;$M$4,IF(ABS(G217)&gt;$O$2,ROUND(($O$2*I217/100),2),ABS(G217)*I217/100),IF(ABS(G217)&gt;$O$4,ROUND(($O$4*I217/100),2),ABS(G217)*I217/100))),0)))),2)</f>
        <v>0</v>
      </c>
      <c r="P217" s="137"/>
      <c r="Q217" s="137"/>
      <c r="R217" s="137"/>
    </row>
    <row r="218" spans="1:18" customHeight="1" ht="13.2">
      <c r="A218" t="str">
        <f>IF(B218="","",A217+1)</f>
        <v/>
      </c>
      <c r="B218" s="1"/>
      <c r="D218" s="2"/>
      <c r="F218" s="1"/>
      <c r="G218" s="2"/>
      <c r="H218" s="121"/>
      <c r="I218" s="142"/>
      <c r="J218" s="2"/>
      <c r="L218" s="124"/>
      <c r="M218" s="136">
        <f>IF(I218="",0,(IF(H218="D",0,(G218*I218)/100)))</f>
        <v>0</v>
      </c>
      <c r="N218" s="136">
        <f>ROUND(IF(M218=0,(IF(I218="",0,((IF(F218&lt;$M$4,IF(ABS(G218)&lt;$O$2,0,ROUND(((ABS(G218)-$O$2)*I218)/100,2)),IF(ABS(G218)&lt;$O$4,0,ROUND(((ABS(G218)-$O$4)*I218)/100,2))))))),0),2)</f>
        <v>0</v>
      </c>
      <c r="O218" s="136">
        <f>ROUND(IF(I218="",0,((IF(M218=0,(IF(F218&lt;$M$4,IF(ABS(G218)&gt;$O$2,ROUND(($O$2*I218/100),2),ABS(G218)*I218/100),IF(ABS(G218)&gt;$O$4,ROUND(($O$4*I218/100),2),ABS(G218)*I218/100))),0)))),2)</f>
        <v>0</v>
      </c>
      <c r="P218" s="137"/>
      <c r="Q218" s="137"/>
      <c r="R218" s="137"/>
    </row>
    <row r="219" spans="1:18" customHeight="1" ht="13.2">
      <c r="A219" t="str">
        <f>IF(B219="","",A218+1)</f>
        <v/>
      </c>
      <c r="B219" s="1"/>
      <c r="D219" s="2"/>
      <c r="F219" s="1"/>
      <c r="G219" s="2"/>
      <c r="H219" s="121"/>
      <c r="I219" s="142"/>
      <c r="J219" s="2"/>
      <c r="L219" s="124"/>
      <c r="M219" s="136">
        <f>IF(I219="",0,(IF(H219="D",0,(G219*I219)/100)))</f>
        <v>0</v>
      </c>
      <c r="N219" s="136">
        <f>ROUND(IF(M219=0,(IF(I219="",0,((IF(F219&lt;$M$4,IF(ABS(G219)&lt;$O$2,0,ROUND(((ABS(G219)-$O$2)*I219)/100,2)),IF(ABS(G219)&lt;$O$4,0,ROUND(((ABS(G219)-$O$4)*I219)/100,2))))))),0),2)</f>
        <v>0</v>
      </c>
      <c r="O219" s="136">
        <f>ROUND(IF(I219="",0,((IF(M219=0,(IF(F219&lt;$M$4,IF(ABS(G219)&gt;$O$2,ROUND(($O$2*I219/100),2),ABS(G219)*I219/100),IF(ABS(G219)&gt;$O$4,ROUND(($O$4*I219/100),2),ABS(G219)*I219/100))),0)))),2)</f>
        <v>0</v>
      </c>
      <c r="P219" s="137"/>
      <c r="Q219" s="137"/>
      <c r="R219" s="137"/>
    </row>
    <row r="220" spans="1:18" customHeight="1" ht="13.2">
      <c r="A220" t="str">
        <f>IF(B220="","",A219+1)</f>
        <v/>
      </c>
      <c r="B220" s="1"/>
      <c r="D220" s="2"/>
      <c r="F220" s="1"/>
      <c r="G220" s="2"/>
      <c r="H220" s="121"/>
      <c r="I220" s="142"/>
      <c r="J220" s="2"/>
      <c r="L220" s="124"/>
      <c r="M220" s="136">
        <f>IF(I220="",0,(IF(H220="D",0,(G220*I220)/100)))</f>
        <v>0</v>
      </c>
      <c r="N220" s="136">
        <f>ROUND(IF(M220=0,(IF(I220="",0,((IF(F220&lt;$M$4,IF(ABS(G220)&lt;$O$2,0,ROUND(((ABS(G220)-$O$2)*I220)/100,2)),IF(ABS(G220)&lt;$O$4,0,ROUND(((ABS(G220)-$O$4)*I220)/100,2))))))),0),2)</f>
        <v>0</v>
      </c>
      <c r="O220" s="136">
        <f>ROUND(IF(I220="",0,((IF(M220=0,(IF(F220&lt;$M$4,IF(ABS(G220)&gt;$O$2,ROUND(($O$2*I220/100),2),ABS(G220)*I220/100),IF(ABS(G220)&gt;$O$4,ROUND(($O$4*I220/100),2),ABS(G220)*I220/100))),0)))),2)</f>
        <v>0</v>
      </c>
      <c r="P220" s="137"/>
      <c r="Q220" s="137"/>
      <c r="R220" s="137"/>
    </row>
    <row r="221" spans="1:18" customHeight="1" ht="13.2">
      <c r="A221" t="str">
        <f>IF(B221="","",A220+1)</f>
        <v/>
      </c>
      <c r="B221" s="1"/>
      <c r="D221" s="2"/>
      <c r="F221" s="1"/>
      <c r="G221" s="2"/>
      <c r="H221" s="121"/>
      <c r="I221" s="142"/>
      <c r="J221" s="2"/>
      <c r="L221" s="124"/>
      <c r="M221" s="136">
        <f>IF(I221="",0,(IF(H221="D",0,(G221*I221)/100)))</f>
        <v>0</v>
      </c>
      <c r="N221" s="136">
        <f>ROUND(IF(M221=0,(IF(I221="",0,((IF(F221&lt;$M$4,IF(ABS(G221)&lt;$O$2,0,ROUND(((ABS(G221)-$O$2)*I221)/100,2)),IF(ABS(G221)&lt;$O$4,0,ROUND(((ABS(G221)-$O$4)*I221)/100,2))))))),0),2)</f>
        <v>0</v>
      </c>
      <c r="O221" s="136">
        <f>ROUND(IF(I221="",0,((IF(M221=0,(IF(F221&lt;$M$4,IF(ABS(G221)&gt;$O$2,ROUND(($O$2*I221/100),2),ABS(G221)*I221/100),IF(ABS(G221)&gt;$O$4,ROUND(($O$4*I221/100),2),ABS(G221)*I221/100))),0)))),2)</f>
        <v>0</v>
      </c>
      <c r="P221" s="137"/>
      <c r="Q221" s="137"/>
      <c r="R221" s="137"/>
    </row>
    <row r="222" spans="1:18" customHeight="1" ht="13.2">
      <c r="A222" t="str">
        <f>IF(B222="","",A221+1)</f>
        <v/>
      </c>
      <c r="B222" s="1"/>
      <c r="D222" s="2"/>
      <c r="F222" s="1"/>
      <c r="G222" s="2"/>
      <c r="H222" s="121"/>
      <c r="I222" s="142"/>
      <c r="J222" s="2"/>
      <c r="L222" s="124"/>
      <c r="M222" s="136">
        <f>IF(I222="",0,(IF(H222="D",0,(G222*I222)/100)))</f>
        <v>0</v>
      </c>
      <c r="N222" s="136">
        <f>ROUND(IF(M222=0,(IF(I222="",0,((IF(F222&lt;$M$4,IF(ABS(G222)&lt;$O$2,0,ROUND(((ABS(G222)-$O$2)*I222)/100,2)),IF(ABS(G222)&lt;$O$4,0,ROUND(((ABS(G222)-$O$4)*I222)/100,2))))))),0),2)</f>
        <v>0</v>
      </c>
      <c r="O222" s="136">
        <f>ROUND(IF(I222="",0,((IF(M222=0,(IF(F222&lt;$M$4,IF(ABS(G222)&gt;$O$2,ROUND(($O$2*I222/100),2),ABS(G222)*I222/100),IF(ABS(G222)&gt;$O$4,ROUND(($O$4*I222/100),2),ABS(G222)*I222/100))),0)))),2)</f>
        <v>0</v>
      </c>
      <c r="P222" s="137"/>
      <c r="Q222" s="137"/>
      <c r="R222" s="137"/>
    </row>
    <row r="223" spans="1:18" customHeight="1" ht="13.2">
      <c r="A223" t="str">
        <f>IF(B223="","",A222+1)</f>
        <v/>
      </c>
      <c r="B223" s="1"/>
      <c r="D223" s="2"/>
      <c r="F223" s="1"/>
      <c r="G223" s="2"/>
      <c r="H223" s="121"/>
      <c r="I223" s="142"/>
      <c r="J223" s="2"/>
      <c r="L223" s="124"/>
      <c r="M223" s="136">
        <f>IF(I223="",0,(IF(H223="D",0,(G223*I223)/100)))</f>
        <v>0</v>
      </c>
      <c r="N223" s="136">
        <f>ROUND(IF(M223=0,(IF(I223="",0,((IF(F223&lt;$M$4,IF(ABS(G223)&lt;$O$2,0,ROUND(((ABS(G223)-$O$2)*I223)/100,2)),IF(ABS(G223)&lt;$O$4,0,ROUND(((ABS(G223)-$O$4)*I223)/100,2))))))),0),2)</f>
        <v>0</v>
      </c>
      <c r="O223" s="136">
        <f>ROUND(IF(I223="",0,((IF(M223=0,(IF(F223&lt;$M$4,IF(ABS(G223)&gt;$O$2,ROUND(($O$2*I223/100),2),ABS(G223)*I223/100),IF(ABS(G223)&gt;$O$4,ROUND(($O$4*I223/100),2),ABS(G223)*I223/100))),0)))),2)</f>
        <v>0</v>
      </c>
      <c r="P223" s="137"/>
      <c r="Q223" s="137"/>
      <c r="R223" s="137"/>
    </row>
    <row r="224" spans="1:18" customHeight="1" ht="13.2">
      <c r="A224" t="str">
        <f>IF(B224="","",A223+1)</f>
        <v/>
      </c>
      <c r="B224" s="1"/>
      <c r="D224" s="2"/>
      <c r="F224" s="1"/>
      <c r="G224" s="2"/>
      <c r="H224" s="121"/>
      <c r="I224" s="142"/>
      <c r="J224" s="2"/>
      <c r="L224" s="124"/>
      <c r="M224" s="136">
        <f>IF(I224="",0,(IF(H224="D",0,(G224*I224)/100)))</f>
        <v>0</v>
      </c>
      <c r="N224" s="136">
        <f>ROUND(IF(M224=0,(IF(I224="",0,((IF(F224&lt;$M$4,IF(ABS(G224)&lt;$O$2,0,ROUND(((ABS(G224)-$O$2)*I224)/100,2)),IF(ABS(G224)&lt;$O$4,0,ROUND(((ABS(G224)-$O$4)*I224)/100,2))))))),0),2)</f>
        <v>0</v>
      </c>
      <c r="O224" s="136">
        <f>ROUND(IF(I224="",0,((IF(M224=0,(IF(F224&lt;$M$4,IF(ABS(G224)&gt;$O$2,ROUND(($O$2*I224/100),2),ABS(G224)*I224/100),IF(ABS(G224)&gt;$O$4,ROUND(($O$4*I224/100),2),ABS(G224)*I224/100))),0)))),2)</f>
        <v>0</v>
      </c>
      <c r="P224" s="137"/>
      <c r="Q224" s="137"/>
      <c r="R224" s="137"/>
    </row>
    <row r="225" spans="1:18" customHeight="1" ht="13.2">
      <c r="A225" t="str">
        <f>IF(B225="","",A224+1)</f>
        <v/>
      </c>
      <c r="B225" s="1"/>
      <c r="D225" s="2"/>
      <c r="F225" s="1"/>
      <c r="G225" s="2"/>
      <c r="H225" s="121"/>
      <c r="I225" s="142"/>
      <c r="J225" s="2"/>
      <c r="L225" s="124"/>
      <c r="M225" s="136">
        <f>IF(I225="",0,(IF(H225="D",0,(G225*I225)/100)))</f>
        <v>0</v>
      </c>
      <c r="N225" s="136">
        <f>ROUND(IF(M225=0,(IF(I225="",0,((IF(F225&lt;$M$4,IF(ABS(G225)&lt;$O$2,0,ROUND(((ABS(G225)-$O$2)*I225)/100,2)),IF(ABS(G225)&lt;$O$4,0,ROUND(((ABS(G225)-$O$4)*I225)/100,2))))))),0),2)</f>
        <v>0</v>
      </c>
      <c r="O225" s="136">
        <f>ROUND(IF(I225="",0,((IF(M225=0,(IF(F225&lt;$M$4,IF(ABS(G225)&gt;$O$2,ROUND(($O$2*I225/100),2),ABS(G225)*I225/100),IF(ABS(G225)&gt;$O$4,ROUND(($O$4*I225/100),2),ABS(G225)*I225/100))),0)))),2)</f>
        <v>0</v>
      </c>
      <c r="P225" s="137"/>
      <c r="Q225" s="137"/>
      <c r="R225" s="137"/>
    </row>
    <row r="226" spans="1:18" customHeight="1" ht="13.2">
      <c r="A226" t="str">
        <f>IF(B226="","",A225+1)</f>
        <v/>
      </c>
      <c r="B226" s="1"/>
      <c r="D226" s="2"/>
      <c r="F226" s="1"/>
      <c r="G226" s="2"/>
      <c r="H226" s="121"/>
      <c r="I226" s="142"/>
      <c r="J226" s="2"/>
      <c r="L226" s="124"/>
      <c r="M226" s="136">
        <f>IF(I226="",0,(IF(H226="D",0,(G226*I226)/100)))</f>
        <v>0</v>
      </c>
      <c r="N226" s="136">
        <f>ROUND(IF(M226=0,(IF(I226="",0,((IF(F226&lt;$M$4,IF(ABS(G226)&lt;$O$2,0,ROUND(((ABS(G226)-$O$2)*I226)/100,2)),IF(ABS(G226)&lt;$O$4,0,ROUND(((ABS(G226)-$O$4)*I226)/100,2))))))),0),2)</f>
        <v>0</v>
      </c>
      <c r="O226" s="136">
        <f>ROUND(IF(I226="",0,((IF(M226=0,(IF(F226&lt;$M$4,IF(ABS(G226)&gt;$O$2,ROUND(($O$2*I226/100),2),ABS(G226)*I226/100),IF(ABS(G226)&gt;$O$4,ROUND(($O$4*I226/100),2),ABS(G226)*I226/100))),0)))),2)</f>
        <v>0</v>
      </c>
      <c r="P226" s="137"/>
      <c r="Q226" s="137"/>
      <c r="R226" s="137"/>
    </row>
    <row r="227" spans="1:18" customHeight="1" ht="13.2">
      <c r="A227" t="str">
        <f>IF(B227="","",A226+1)</f>
        <v/>
      </c>
      <c r="B227" s="1"/>
      <c r="D227" s="2"/>
      <c r="F227" s="1"/>
      <c r="G227" s="2"/>
      <c r="H227" s="121"/>
      <c r="I227" s="142"/>
      <c r="J227" s="2"/>
      <c r="L227" s="124"/>
      <c r="M227" s="136">
        <f>IF(I227="",0,(IF(H227="D",0,(G227*I227)/100)))</f>
        <v>0</v>
      </c>
      <c r="N227" s="136">
        <f>ROUND(IF(M227=0,(IF(I227="",0,((IF(F227&lt;$M$4,IF(ABS(G227)&lt;$O$2,0,ROUND(((ABS(G227)-$O$2)*I227)/100,2)),IF(ABS(G227)&lt;$O$4,0,ROUND(((ABS(G227)-$O$4)*I227)/100,2))))))),0),2)</f>
        <v>0</v>
      </c>
      <c r="O227" s="136">
        <f>ROUND(IF(I227="",0,((IF(M227=0,(IF(F227&lt;$M$4,IF(ABS(G227)&gt;$O$2,ROUND(($O$2*I227/100),2),ABS(G227)*I227/100),IF(ABS(G227)&gt;$O$4,ROUND(($O$4*I227/100),2),ABS(G227)*I227/100))),0)))),2)</f>
        <v>0</v>
      </c>
      <c r="P227" s="137"/>
      <c r="Q227" s="137"/>
      <c r="R227" s="137"/>
    </row>
    <row r="228" spans="1:18" customHeight="1" ht="13.2">
      <c r="A228" t="str">
        <f>IF(B228="","",A227+1)</f>
        <v/>
      </c>
      <c r="B228" s="1"/>
      <c r="D228" s="2"/>
      <c r="F228" s="1"/>
      <c r="G228" s="2"/>
      <c r="H228" s="121"/>
      <c r="I228" s="142"/>
      <c r="J228" s="2"/>
      <c r="L228" s="124"/>
      <c r="M228" s="136">
        <f>IF(I228="",0,(IF(H228="D",0,(G228*I228)/100)))</f>
        <v>0</v>
      </c>
      <c r="N228" s="136">
        <f>ROUND(IF(M228=0,(IF(I228="",0,((IF(F228&lt;$M$4,IF(ABS(G228)&lt;$O$2,0,ROUND(((ABS(G228)-$O$2)*I228)/100,2)),IF(ABS(G228)&lt;$O$4,0,ROUND(((ABS(G228)-$O$4)*I228)/100,2))))))),0),2)</f>
        <v>0</v>
      </c>
      <c r="O228" s="136">
        <f>ROUND(IF(I228="",0,((IF(M228=0,(IF(F228&lt;$M$4,IF(ABS(G228)&gt;$O$2,ROUND(($O$2*I228/100),2),ABS(G228)*I228/100),IF(ABS(G228)&gt;$O$4,ROUND(($O$4*I228/100),2),ABS(G228)*I228/100))),0)))),2)</f>
        <v>0</v>
      </c>
      <c r="P228" s="137"/>
      <c r="Q228" s="137"/>
      <c r="R228" s="137"/>
    </row>
    <row r="229" spans="1:18" customHeight="1" ht="13.2">
      <c r="A229" t="str">
        <f>IF(B229="","",A228+1)</f>
        <v/>
      </c>
      <c r="B229" s="1"/>
      <c r="D229" s="2"/>
      <c r="F229" s="1"/>
      <c r="G229" s="2"/>
      <c r="H229" s="121"/>
      <c r="I229" s="142"/>
      <c r="J229" s="2"/>
      <c r="L229" s="124"/>
      <c r="M229" s="136">
        <f>IF(I229="",0,(IF(H229="D",0,(G229*I229)/100)))</f>
        <v>0</v>
      </c>
      <c r="N229" s="136">
        <f>ROUND(IF(M229=0,(IF(I229="",0,((IF(F229&lt;$M$4,IF(ABS(G229)&lt;$O$2,0,ROUND(((ABS(G229)-$O$2)*I229)/100,2)),IF(ABS(G229)&lt;$O$4,0,ROUND(((ABS(G229)-$O$4)*I229)/100,2))))))),0),2)</f>
        <v>0</v>
      </c>
      <c r="O229" s="136">
        <f>ROUND(IF(I229="",0,((IF(M229=0,(IF(F229&lt;$M$4,IF(ABS(G229)&gt;$O$2,ROUND(($O$2*I229/100),2),ABS(G229)*I229/100),IF(ABS(G229)&gt;$O$4,ROUND(($O$4*I229/100),2),ABS(G229)*I229/100))),0)))),2)</f>
        <v>0</v>
      </c>
      <c r="P229" s="137"/>
      <c r="Q229" s="137"/>
      <c r="R229" s="137"/>
    </row>
    <row r="230" spans="1:18" customHeight="1" ht="13.2">
      <c r="A230" t="str">
        <f>IF(B230="","",A229+1)</f>
        <v/>
      </c>
      <c r="B230" s="1"/>
      <c r="D230" s="2"/>
      <c r="F230" s="1"/>
      <c r="G230" s="2"/>
      <c r="H230" s="121"/>
      <c r="I230" s="142"/>
      <c r="J230" s="2"/>
      <c r="L230" s="124"/>
      <c r="M230" s="136">
        <f>IF(I230="",0,(IF(H230="D",0,(G230*I230)/100)))</f>
        <v>0</v>
      </c>
      <c r="N230" s="136">
        <f>ROUND(IF(M230=0,(IF(I230="",0,((IF(F230&lt;$M$4,IF(ABS(G230)&lt;$O$2,0,ROUND(((ABS(G230)-$O$2)*I230)/100,2)),IF(ABS(G230)&lt;$O$4,0,ROUND(((ABS(G230)-$O$4)*I230)/100,2))))))),0),2)</f>
        <v>0</v>
      </c>
      <c r="O230" s="136">
        <f>ROUND(IF(I230="",0,((IF(M230=0,(IF(F230&lt;$M$4,IF(ABS(G230)&gt;$O$2,ROUND(($O$2*I230/100),2),ABS(G230)*I230/100),IF(ABS(G230)&gt;$O$4,ROUND(($O$4*I230/100),2),ABS(G230)*I230/100))),0)))),2)</f>
        <v>0</v>
      </c>
      <c r="P230" s="137"/>
      <c r="Q230" s="137"/>
      <c r="R230" s="137"/>
    </row>
    <row r="231" spans="1:18" customHeight="1" ht="13.2">
      <c r="A231" t="str">
        <f>IF(B231="","",A230+1)</f>
        <v/>
      </c>
      <c r="B231" s="1"/>
      <c r="D231" s="2"/>
      <c r="F231" s="1"/>
      <c r="G231" s="2"/>
      <c r="H231" s="121"/>
      <c r="I231" s="142"/>
      <c r="J231" s="2"/>
      <c r="L231" s="124"/>
      <c r="M231" s="136">
        <f>IF(I231="",0,(IF(H231="D",0,(G231*I231)/100)))</f>
        <v>0</v>
      </c>
      <c r="N231" s="136">
        <f>ROUND(IF(M231=0,(IF(I231="",0,((IF(F231&lt;$M$4,IF(ABS(G231)&lt;$O$2,0,ROUND(((ABS(G231)-$O$2)*I231)/100,2)),IF(ABS(G231)&lt;$O$4,0,ROUND(((ABS(G231)-$O$4)*I231)/100,2))))))),0),2)</f>
        <v>0</v>
      </c>
      <c r="O231" s="136">
        <f>ROUND(IF(I231="",0,((IF(M231=0,(IF(F231&lt;$M$4,IF(ABS(G231)&gt;$O$2,ROUND(($O$2*I231/100),2),ABS(G231)*I231/100),IF(ABS(G231)&gt;$O$4,ROUND(($O$4*I231/100),2),ABS(G231)*I231/100))),0)))),2)</f>
        <v>0</v>
      </c>
      <c r="P231" s="137"/>
      <c r="Q231" s="137"/>
      <c r="R231" s="137"/>
    </row>
    <row r="232" spans="1:18" customHeight="1" ht="13.2">
      <c r="A232" t="str">
        <f>IF(B232="","",A231+1)</f>
        <v/>
      </c>
      <c r="B232" s="1"/>
      <c r="D232" s="2"/>
      <c r="F232" s="1"/>
      <c r="G232" s="2"/>
      <c r="H232" s="121"/>
      <c r="I232" s="142"/>
      <c r="J232" s="2"/>
      <c r="L232" s="124"/>
      <c r="M232" s="136">
        <f>IF(I232="",0,(IF(H232="D",0,(G232*I232)/100)))</f>
        <v>0</v>
      </c>
      <c r="N232" s="136">
        <f>ROUND(IF(M232=0,(IF(I232="",0,((IF(F232&lt;$M$4,IF(ABS(G232)&lt;$O$2,0,ROUND(((ABS(G232)-$O$2)*I232)/100,2)),IF(ABS(G232)&lt;$O$4,0,ROUND(((ABS(G232)-$O$4)*I232)/100,2))))))),0),2)</f>
        <v>0</v>
      </c>
      <c r="O232" s="136">
        <f>ROUND(IF(I232="",0,((IF(M232=0,(IF(F232&lt;$M$4,IF(ABS(G232)&gt;$O$2,ROUND(($O$2*I232/100),2),ABS(G232)*I232/100),IF(ABS(G232)&gt;$O$4,ROUND(($O$4*I232/100),2),ABS(G232)*I232/100))),0)))),2)</f>
        <v>0</v>
      </c>
      <c r="P232" s="137"/>
      <c r="Q232" s="137"/>
      <c r="R232" s="137"/>
    </row>
    <row r="233" spans="1:18" customHeight="1" ht="13.2">
      <c r="A233" t="str">
        <f>IF(B233="","",A232+1)</f>
        <v/>
      </c>
      <c r="B233" s="1"/>
      <c r="D233" s="2"/>
      <c r="F233" s="1"/>
      <c r="G233" s="2"/>
      <c r="H233" s="121"/>
      <c r="I233" s="142"/>
      <c r="J233" s="2"/>
      <c r="L233" s="124"/>
      <c r="M233" s="136">
        <f>IF(I233="",0,(IF(H233="D",0,(G233*I233)/100)))</f>
        <v>0</v>
      </c>
      <c r="N233" s="136">
        <f>ROUND(IF(M233=0,(IF(I233="",0,((IF(F233&lt;$M$4,IF(ABS(G233)&lt;$O$2,0,ROUND(((ABS(G233)-$O$2)*I233)/100,2)),IF(ABS(G233)&lt;$O$4,0,ROUND(((ABS(G233)-$O$4)*I233)/100,2))))))),0),2)</f>
        <v>0</v>
      </c>
      <c r="O233" s="136">
        <f>ROUND(IF(I233="",0,((IF(M233=0,(IF(F233&lt;$M$4,IF(ABS(G233)&gt;$O$2,ROUND(($O$2*I233/100),2),ABS(G233)*I233/100),IF(ABS(G233)&gt;$O$4,ROUND(($O$4*I233/100),2),ABS(G233)*I233/100))),0)))),2)</f>
        <v>0</v>
      </c>
      <c r="P233" s="137"/>
      <c r="Q233" s="137"/>
      <c r="R233" s="137"/>
    </row>
    <row r="234" spans="1:18" customHeight="1" ht="13.2">
      <c r="A234" t="str">
        <f>IF(B234="","",A233+1)</f>
        <v/>
      </c>
      <c r="B234" s="1"/>
      <c r="D234" s="2"/>
      <c r="F234" s="1"/>
      <c r="G234" s="2"/>
      <c r="H234" s="121"/>
      <c r="I234" s="142"/>
      <c r="J234" s="2"/>
      <c r="L234" s="124"/>
      <c r="M234" s="136">
        <f>IF(I234="",0,(IF(H234="D",0,(G234*I234)/100)))</f>
        <v>0</v>
      </c>
      <c r="N234" s="136">
        <f>ROUND(IF(M234=0,(IF(I234="",0,((IF(F234&lt;$M$4,IF(ABS(G234)&lt;$O$2,0,ROUND(((ABS(G234)-$O$2)*I234)/100,2)),IF(ABS(G234)&lt;$O$4,0,ROUND(((ABS(G234)-$O$4)*I234)/100,2))))))),0),2)</f>
        <v>0</v>
      </c>
      <c r="O234" s="136">
        <f>ROUND(IF(I234="",0,((IF(M234=0,(IF(F234&lt;$M$4,IF(ABS(G234)&gt;$O$2,ROUND(($O$2*I234/100),2),ABS(G234)*I234/100),IF(ABS(G234)&gt;$O$4,ROUND(($O$4*I234/100),2),ABS(G234)*I234/100))),0)))),2)</f>
        <v>0</v>
      </c>
      <c r="P234" s="137"/>
      <c r="Q234" s="137"/>
      <c r="R234" s="137"/>
    </row>
    <row r="235" spans="1:18" customHeight="1" ht="13.2">
      <c r="A235" t="str">
        <f>IF(B235="","",A234+1)</f>
        <v/>
      </c>
      <c r="B235" s="1"/>
      <c r="D235" s="2"/>
      <c r="F235" s="1"/>
      <c r="G235" s="2"/>
      <c r="H235" s="121"/>
      <c r="I235" s="142"/>
      <c r="J235" s="2"/>
      <c r="L235" s="124"/>
      <c r="M235" s="136">
        <f>IF(I235="",0,(IF(H235="D",0,(G235*I235)/100)))</f>
        <v>0</v>
      </c>
      <c r="N235" s="136">
        <f>ROUND(IF(M235=0,(IF(I235="",0,((IF(F235&lt;$M$4,IF(ABS(G235)&lt;$O$2,0,ROUND(((ABS(G235)-$O$2)*I235)/100,2)),IF(ABS(G235)&lt;$O$4,0,ROUND(((ABS(G235)-$O$4)*I235)/100,2))))))),0),2)</f>
        <v>0</v>
      </c>
      <c r="O235" s="136">
        <f>ROUND(IF(I235="",0,((IF(M235=0,(IF(F235&lt;$M$4,IF(ABS(G235)&gt;$O$2,ROUND(($O$2*I235/100),2),ABS(G235)*I235/100),IF(ABS(G235)&gt;$O$4,ROUND(($O$4*I235/100),2),ABS(G235)*I235/100))),0)))),2)</f>
        <v>0</v>
      </c>
      <c r="P235" s="137"/>
      <c r="Q235" s="137"/>
      <c r="R235" s="137"/>
    </row>
    <row r="236" spans="1:18" customHeight="1" ht="13.2">
      <c r="A236" t="str">
        <f>IF(B236="","",A235+1)</f>
        <v/>
      </c>
      <c r="B236" s="1"/>
      <c r="D236" s="2"/>
      <c r="F236" s="1"/>
      <c r="G236" s="2"/>
      <c r="H236" s="121"/>
      <c r="I236" s="142"/>
      <c r="J236" s="2"/>
      <c r="L236" s="124"/>
      <c r="M236" s="136">
        <f>IF(I236="",0,(IF(H236="D",0,(G236*I236)/100)))</f>
        <v>0</v>
      </c>
      <c r="N236" s="136">
        <f>ROUND(IF(M236=0,(IF(I236="",0,((IF(F236&lt;$M$4,IF(ABS(G236)&lt;$O$2,0,ROUND(((ABS(G236)-$O$2)*I236)/100,2)),IF(ABS(G236)&lt;$O$4,0,ROUND(((ABS(G236)-$O$4)*I236)/100,2))))))),0),2)</f>
        <v>0</v>
      </c>
      <c r="O236" s="136">
        <f>ROUND(IF(I236="",0,((IF(M236=0,(IF(F236&lt;$M$4,IF(ABS(G236)&gt;$O$2,ROUND(($O$2*I236/100),2),ABS(G236)*I236/100),IF(ABS(G236)&gt;$O$4,ROUND(($O$4*I236/100),2),ABS(G236)*I236/100))),0)))),2)</f>
        <v>0</v>
      </c>
      <c r="P236" s="137"/>
      <c r="Q236" s="137"/>
      <c r="R236" s="137"/>
    </row>
    <row r="237" spans="1:18" customHeight="1" ht="13.2">
      <c r="A237" t="str">
        <f>IF(B237="","",A236+1)</f>
        <v/>
      </c>
      <c r="B237" s="1"/>
      <c r="D237" s="2"/>
      <c r="F237" s="1"/>
      <c r="G237" s="2"/>
      <c r="H237" s="121"/>
      <c r="I237" s="142"/>
      <c r="J237" s="2"/>
      <c r="L237" s="124"/>
      <c r="M237" s="136">
        <f>IF(I237="",0,(IF(H237="D",0,(G237*I237)/100)))</f>
        <v>0</v>
      </c>
      <c r="N237" s="136">
        <f>ROUND(IF(M237=0,(IF(I237="",0,((IF(F237&lt;$M$4,IF(ABS(G237)&lt;$O$2,0,ROUND(((ABS(G237)-$O$2)*I237)/100,2)),IF(ABS(G237)&lt;$O$4,0,ROUND(((ABS(G237)-$O$4)*I237)/100,2))))))),0),2)</f>
        <v>0</v>
      </c>
      <c r="O237" s="136">
        <f>ROUND(IF(I237="",0,((IF(M237=0,(IF(F237&lt;$M$4,IF(ABS(G237)&gt;$O$2,ROUND(($O$2*I237/100),2),ABS(G237)*I237/100),IF(ABS(G237)&gt;$O$4,ROUND(($O$4*I237/100),2),ABS(G237)*I237/100))),0)))),2)</f>
        <v>0</v>
      </c>
      <c r="P237" s="137"/>
      <c r="Q237" s="137"/>
      <c r="R237" s="137"/>
    </row>
    <row r="238" spans="1:18" customHeight="1" ht="13.2">
      <c r="A238" t="str">
        <f>IF(B238="","",A237+1)</f>
        <v/>
      </c>
      <c r="B238" s="1"/>
      <c r="D238" s="2"/>
      <c r="F238" s="1"/>
      <c r="G238" s="2"/>
      <c r="H238" s="121"/>
      <c r="I238" s="142"/>
      <c r="J238" s="2"/>
      <c r="L238" s="124"/>
      <c r="M238" s="136">
        <f>IF(I238="",0,(IF(H238="D",0,(G238*I238)/100)))</f>
        <v>0</v>
      </c>
      <c r="N238" s="136">
        <f>ROUND(IF(M238=0,(IF(I238="",0,((IF(F238&lt;$M$4,IF(ABS(G238)&lt;$O$2,0,ROUND(((ABS(G238)-$O$2)*I238)/100,2)),IF(ABS(G238)&lt;$O$4,0,ROUND(((ABS(G238)-$O$4)*I238)/100,2))))))),0),2)</f>
        <v>0</v>
      </c>
      <c r="O238" s="136">
        <f>ROUND(IF(I238="",0,((IF(M238=0,(IF(F238&lt;$M$4,IF(ABS(G238)&gt;$O$2,ROUND(($O$2*I238/100),2),ABS(G238)*I238/100),IF(ABS(G238)&gt;$O$4,ROUND(($O$4*I238/100),2),ABS(G238)*I238/100))),0)))),2)</f>
        <v>0</v>
      </c>
      <c r="P238" s="137"/>
      <c r="Q238" s="137"/>
      <c r="R238" s="137"/>
    </row>
    <row r="239" spans="1:18" customHeight="1" ht="13.2">
      <c r="A239" t="str">
        <f>IF(B239="","",A238+1)</f>
        <v/>
      </c>
      <c r="B239" s="1"/>
      <c r="D239" s="2"/>
      <c r="F239" s="1"/>
      <c r="G239" s="2"/>
      <c r="H239" s="121"/>
      <c r="I239" s="142"/>
      <c r="J239" s="2"/>
      <c r="L239" s="124"/>
      <c r="M239" s="136">
        <f>IF(I239="",0,(IF(H239="D",0,(G239*I239)/100)))</f>
        <v>0</v>
      </c>
      <c r="N239" s="136">
        <f>ROUND(IF(M239=0,(IF(I239="",0,((IF(F239&lt;$M$4,IF(ABS(G239)&lt;$O$2,0,ROUND(((ABS(G239)-$O$2)*I239)/100,2)),IF(ABS(G239)&lt;$O$4,0,ROUND(((ABS(G239)-$O$4)*I239)/100,2))))))),0),2)</f>
        <v>0</v>
      </c>
      <c r="O239" s="136">
        <f>ROUND(IF(I239="",0,((IF(M239=0,(IF(F239&lt;$M$4,IF(ABS(G239)&gt;$O$2,ROUND(($O$2*I239/100),2),ABS(G239)*I239/100),IF(ABS(G239)&gt;$O$4,ROUND(($O$4*I239/100),2),ABS(G239)*I239/100))),0)))),2)</f>
        <v>0</v>
      </c>
      <c r="P239" s="137"/>
      <c r="Q239" s="137"/>
      <c r="R239" s="137"/>
    </row>
    <row r="240" spans="1:18" customHeight="1" ht="13.2">
      <c r="A240" t="str">
        <f>IF(B240="","",A239+1)</f>
        <v/>
      </c>
      <c r="B240" s="1"/>
      <c r="D240" s="2"/>
      <c r="F240" s="1"/>
      <c r="G240" s="2"/>
      <c r="H240" s="121"/>
      <c r="I240" s="142"/>
      <c r="J240" s="2"/>
      <c r="L240" s="124"/>
      <c r="M240" s="136">
        <f>IF(I240="",0,(IF(H240="D",0,(G240*I240)/100)))</f>
        <v>0</v>
      </c>
      <c r="N240" s="136">
        <f>ROUND(IF(M240=0,(IF(I240="",0,((IF(F240&lt;$M$4,IF(ABS(G240)&lt;$O$2,0,ROUND(((ABS(G240)-$O$2)*I240)/100,2)),IF(ABS(G240)&lt;$O$4,0,ROUND(((ABS(G240)-$O$4)*I240)/100,2))))))),0),2)</f>
        <v>0</v>
      </c>
      <c r="O240" s="136">
        <f>ROUND(IF(I240="",0,((IF(M240=0,(IF(F240&lt;$M$4,IF(ABS(G240)&gt;$O$2,ROUND(($O$2*I240/100),2),ABS(G240)*I240/100),IF(ABS(G240)&gt;$O$4,ROUND(($O$4*I240/100),2),ABS(G240)*I240/100))),0)))),2)</f>
        <v>0</v>
      </c>
      <c r="P240" s="137"/>
      <c r="Q240" s="137"/>
      <c r="R240" s="137"/>
    </row>
    <row r="241" spans="1:18" customHeight="1" ht="13.2">
      <c r="A241" t="str">
        <f>IF(B241="","",A240+1)</f>
        <v/>
      </c>
      <c r="B241" s="1"/>
      <c r="D241" s="2"/>
      <c r="F241" s="1"/>
      <c r="G241" s="2"/>
      <c r="H241" s="121"/>
      <c r="I241" s="142"/>
      <c r="J241" s="2"/>
      <c r="L241" s="124"/>
      <c r="M241" s="136">
        <f>IF(I241="",0,(IF(H241="D",0,(G241*I241)/100)))</f>
        <v>0</v>
      </c>
      <c r="N241" s="136">
        <f>ROUND(IF(M241=0,(IF(I241="",0,((IF(F241&lt;$M$4,IF(ABS(G241)&lt;$O$2,0,ROUND(((ABS(G241)-$O$2)*I241)/100,2)),IF(ABS(G241)&lt;$O$4,0,ROUND(((ABS(G241)-$O$4)*I241)/100,2))))))),0),2)</f>
        <v>0</v>
      </c>
      <c r="O241" s="136">
        <f>ROUND(IF(I241="",0,((IF(M241=0,(IF(F241&lt;$M$4,IF(ABS(G241)&gt;$O$2,ROUND(($O$2*I241/100),2),ABS(G241)*I241/100),IF(ABS(G241)&gt;$O$4,ROUND(($O$4*I241/100),2),ABS(G241)*I241/100))),0)))),2)</f>
        <v>0</v>
      </c>
      <c r="P241" s="137"/>
      <c r="Q241" s="137"/>
      <c r="R241" s="137"/>
    </row>
    <row r="242" spans="1:18" customHeight="1" ht="13.2">
      <c r="A242" t="str">
        <f>IF(B242="","",A241+1)</f>
        <v/>
      </c>
      <c r="B242" s="1"/>
      <c r="D242" s="2"/>
      <c r="F242" s="1"/>
      <c r="G242" s="2"/>
      <c r="H242" s="121"/>
      <c r="I242" s="142"/>
      <c r="J242" s="2"/>
      <c r="L242" s="124"/>
      <c r="M242" s="136">
        <f>IF(I242="",0,(IF(H242="D",0,(G242*I242)/100)))</f>
        <v>0</v>
      </c>
      <c r="N242" s="136">
        <f>ROUND(IF(M242=0,(IF(I242="",0,((IF(F242&lt;$M$4,IF(ABS(G242)&lt;$O$2,0,ROUND(((ABS(G242)-$O$2)*I242)/100,2)),IF(ABS(G242)&lt;$O$4,0,ROUND(((ABS(G242)-$O$4)*I242)/100,2))))))),0),2)</f>
        <v>0</v>
      </c>
      <c r="O242" s="136">
        <f>ROUND(IF(I242="",0,((IF(M242=0,(IF(F242&lt;$M$4,IF(ABS(G242)&gt;$O$2,ROUND(($O$2*I242/100),2),ABS(G242)*I242/100),IF(ABS(G242)&gt;$O$4,ROUND(($O$4*I242/100),2),ABS(G242)*I242/100))),0)))),2)</f>
        <v>0</v>
      </c>
      <c r="P242" s="137"/>
      <c r="Q242" s="137"/>
      <c r="R242" s="137"/>
    </row>
    <row r="243" spans="1:18" customHeight="1" ht="13.2">
      <c r="A243" t="str">
        <f>IF(B243="","",A242+1)</f>
        <v/>
      </c>
      <c r="B243" s="1"/>
      <c r="D243" s="2"/>
      <c r="F243" s="1"/>
      <c r="G243" s="2"/>
      <c r="H243" s="121"/>
      <c r="I243" s="142"/>
      <c r="J243" s="2"/>
      <c r="L243" s="124"/>
      <c r="M243" s="136">
        <f>IF(I243="",0,(IF(H243="D",0,(G243*I243)/100)))</f>
        <v>0</v>
      </c>
      <c r="N243" s="136">
        <f>ROUND(IF(M243=0,(IF(I243="",0,((IF(F243&lt;$M$4,IF(ABS(G243)&lt;$O$2,0,ROUND(((ABS(G243)-$O$2)*I243)/100,2)),IF(ABS(G243)&lt;$O$4,0,ROUND(((ABS(G243)-$O$4)*I243)/100,2))))))),0),2)</f>
        <v>0</v>
      </c>
      <c r="O243" s="136">
        <f>ROUND(IF(I243="",0,((IF(M243=0,(IF(F243&lt;$M$4,IF(ABS(G243)&gt;$O$2,ROUND(($O$2*I243/100),2),ABS(G243)*I243/100),IF(ABS(G243)&gt;$O$4,ROUND(($O$4*I243/100),2),ABS(G243)*I243/100))),0)))),2)</f>
        <v>0</v>
      </c>
      <c r="P243" s="137"/>
      <c r="Q243" s="137"/>
      <c r="R243" s="137"/>
    </row>
    <row r="244" spans="1:18" customHeight="1" ht="13.2">
      <c r="A244" t="str">
        <f>IF(B244="","",A243+1)</f>
        <v/>
      </c>
      <c r="B244" s="1"/>
      <c r="D244" s="2"/>
      <c r="F244" s="1"/>
      <c r="G244" s="2"/>
      <c r="H244" s="121"/>
      <c r="I244" s="142"/>
      <c r="J244" s="2"/>
      <c r="L244" s="124"/>
      <c r="M244" s="136">
        <f>IF(I244="",0,(IF(H244="D",0,(G244*I244)/100)))</f>
        <v>0</v>
      </c>
      <c r="N244" s="136">
        <f>ROUND(IF(M244=0,(IF(I244="",0,((IF(F244&lt;$M$4,IF(ABS(G244)&lt;$O$2,0,ROUND(((ABS(G244)-$O$2)*I244)/100,2)),IF(ABS(G244)&lt;$O$4,0,ROUND(((ABS(G244)-$O$4)*I244)/100,2))))))),0),2)</f>
        <v>0</v>
      </c>
      <c r="O244" s="136">
        <f>ROUND(IF(I244="",0,((IF(M244=0,(IF(F244&lt;$M$4,IF(ABS(G244)&gt;$O$2,ROUND(($O$2*I244/100),2),ABS(G244)*I244/100),IF(ABS(G244)&gt;$O$4,ROUND(($O$4*I244/100),2),ABS(G244)*I244/100))),0)))),2)</f>
        <v>0</v>
      </c>
      <c r="P244" s="137"/>
      <c r="Q244" s="137"/>
      <c r="R244" s="137"/>
    </row>
    <row r="245" spans="1:18" customHeight="1" ht="13.2">
      <c r="A245" t="str">
        <f>IF(B245="","",A244+1)</f>
        <v/>
      </c>
      <c r="B245" s="1"/>
      <c r="D245" s="2"/>
      <c r="F245" s="1"/>
      <c r="G245" s="2"/>
      <c r="H245" s="121"/>
      <c r="I245" s="142"/>
      <c r="J245" s="2"/>
      <c r="L245" s="124"/>
      <c r="M245" s="136">
        <f>IF(I245="",0,(IF(H245="D",0,(G245*I245)/100)))</f>
        <v>0</v>
      </c>
      <c r="N245" s="136">
        <f>ROUND(IF(M245=0,(IF(I245="",0,((IF(F245&lt;$M$4,IF(ABS(G245)&lt;$O$2,0,ROUND(((ABS(G245)-$O$2)*I245)/100,2)),IF(ABS(G245)&lt;$O$4,0,ROUND(((ABS(G245)-$O$4)*I245)/100,2))))))),0),2)</f>
        <v>0</v>
      </c>
      <c r="O245" s="136">
        <f>ROUND(IF(I245="",0,((IF(M245=0,(IF(F245&lt;$M$4,IF(ABS(G245)&gt;$O$2,ROUND(($O$2*I245/100),2),ABS(G245)*I245/100),IF(ABS(G245)&gt;$O$4,ROUND(($O$4*I245/100),2),ABS(G245)*I245/100))),0)))),2)</f>
        <v>0</v>
      </c>
      <c r="P245" s="137"/>
      <c r="Q245" s="137"/>
      <c r="R245" s="137"/>
    </row>
    <row r="246" spans="1:18" customHeight="1" ht="13.2">
      <c r="A246" t="str">
        <f>IF(B246="","",A245+1)</f>
        <v/>
      </c>
      <c r="B246" s="1"/>
      <c r="D246" s="2"/>
      <c r="F246" s="1"/>
      <c r="G246" s="2"/>
      <c r="H246" s="121"/>
      <c r="I246" s="142"/>
      <c r="J246" s="2"/>
      <c r="L246" s="124"/>
      <c r="M246" s="136">
        <f>IF(I246="",0,(IF(H246="D",0,(G246*I246)/100)))</f>
        <v>0</v>
      </c>
      <c r="N246" s="136">
        <f>ROUND(IF(M246=0,(IF(I246="",0,((IF(F246&lt;$M$4,IF(ABS(G246)&lt;$O$2,0,ROUND(((ABS(G246)-$O$2)*I246)/100,2)),IF(ABS(G246)&lt;$O$4,0,ROUND(((ABS(G246)-$O$4)*I246)/100,2))))))),0),2)</f>
        <v>0</v>
      </c>
      <c r="O246" s="136">
        <f>ROUND(IF(I246="",0,((IF(M246=0,(IF(F246&lt;$M$4,IF(ABS(G246)&gt;$O$2,ROUND(($O$2*I246/100),2),ABS(G246)*I246/100),IF(ABS(G246)&gt;$O$4,ROUND(($O$4*I246/100),2),ABS(G246)*I246/100))),0)))),2)</f>
        <v>0</v>
      </c>
      <c r="P246" s="137"/>
      <c r="Q246" s="137"/>
      <c r="R246" s="137"/>
    </row>
    <row r="247" spans="1:18" customHeight="1" ht="13.2">
      <c r="A247" t="str">
        <f>IF(B247="","",A246+1)</f>
        <v/>
      </c>
      <c r="B247" s="1"/>
      <c r="D247" s="2"/>
      <c r="F247" s="1"/>
      <c r="G247" s="2"/>
      <c r="H247" s="121"/>
      <c r="I247" s="142"/>
      <c r="J247" s="2"/>
      <c r="L247" s="124"/>
      <c r="M247" s="136">
        <f>IF(I247="",0,(IF(H247="D",0,(G247*I247)/100)))</f>
        <v>0</v>
      </c>
      <c r="N247" s="136">
        <f>ROUND(IF(M247=0,(IF(I247="",0,((IF(F247&lt;$M$4,IF(ABS(G247)&lt;$O$2,0,ROUND(((ABS(G247)-$O$2)*I247)/100,2)),IF(ABS(G247)&lt;$O$4,0,ROUND(((ABS(G247)-$O$4)*I247)/100,2))))))),0),2)</f>
        <v>0</v>
      </c>
      <c r="O247" s="136">
        <f>ROUND(IF(I247="",0,((IF(M247=0,(IF(F247&lt;$M$4,IF(ABS(G247)&gt;$O$2,ROUND(($O$2*I247/100),2),ABS(G247)*I247/100),IF(ABS(G247)&gt;$O$4,ROUND(($O$4*I247/100),2),ABS(G247)*I247/100))),0)))),2)</f>
        <v>0</v>
      </c>
      <c r="P247" s="137"/>
      <c r="Q247" s="137"/>
      <c r="R247" s="137"/>
    </row>
    <row r="248" spans="1:18" customHeight="1" ht="13.2">
      <c r="A248" t="str">
        <f>IF(B248="","",A247+1)</f>
        <v/>
      </c>
      <c r="B248" s="1"/>
      <c r="D248" s="2"/>
      <c r="F248" s="1"/>
      <c r="G248" s="2"/>
      <c r="H248" s="121"/>
      <c r="I248" s="142"/>
      <c r="J248" s="2"/>
      <c r="L248" s="124"/>
      <c r="M248" s="136">
        <f>IF(I248="",0,(IF(H248="D",0,(G248*I248)/100)))</f>
        <v>0</v>
      </c>
      <c r="N248" s="136">
        <f>ROUND(IF(M248=0,(IF(I248="",0,((IF(F248&lt;$M$4,IF(ABS(G248)&lt;$O$2,0,ROUND(((ABS(G248)-$O$2)*I248)/100,2)),IF(ABS(G248)&lt;$O$4,0,ROUND(((ABS(G248)-$O$4)*I248)/100,2))))))),0),2)</f>
        <v>0</v>
      </c>
      <c r="O248" s="136">
        <f>ROUND(IF(I248="",0,((IF(M248=0,(IF(F248&lt;$M$4,IF(ABS(G248)&gt;$O$2,ROUND(($O$2*I248/100),2),ABS(G248)*I248/100),IF(ABS(G248)&gt;$O$4,ROUND(($O$4*I248/100),2),ABS(G248)*I248/100))),0)))),2)</f>
        <v>0</v>
      </c>
      <c r="P248" s="137"/>
      <c r="Q248" s="137"/>
      <c r="R248" s="137"/>
    </row>
    <row r="249" spans="1:18" customHeight="1" ht="13.2">
      <c r="A249" t="str">
        <f>IF(B249="","",A248+1)</f>
        <v/>
      </c>
      <c r="B249" s="1"/>
      <c r="D249" s="2"/>
      <c r="F249" s="1"/>
      <c r="G249" s="2"/>
      <c r="H249" s="121"/>
      <c r="I249" s="142"/>
      <c r="J249" s="2"/>
      <c r="L249" s="124"/>
      <c r="M249" s="136">
        <f>IF(I249="",0,(IF(H249="D",0,(G249*I249)/100)))</f>
        <v>0</v>
      </c>
      <c r="N249" s="136">
        <f>ROUND(IF(M249=0,(IF(I249="",0,((IF(F249&lt;$M$4,IF(ABS(G249)&lt;$O$2,0,ROUND(((ABS(G249)-$O$2)*I249)/100,2)),IF(ABS(G249)&lt;$O$4,0,ROUND(((ABS(G249)-$O$4)*I249)/100,2))))))),0),2)</f>
        <v>0</v>
      </c>
      <c r="O249" s="136">
        <f>ROUND(IF(I249="",0,((IF(M249=0,(IF(F249&lt;$M$4,IF(ABS(G249)&gt;$O$2,ROUND(($O$2*I249/100),2),ABS(G249)*I249/100),IF(ABS(G249)&gt;$O$4,ROUND(($O$4*I249/100),2),ABS(G249)*I249/100))),0)))),2)</f>
        <v>0</v>
      </c>
      <c r="P249" s="137"/>
      <c r="Q249" s="137"/>
      <c r="R249" s="137"/>
    </row>
    <row r="250" spans="1:18" customHeight="1" ht="13.2">
      <c r="A250" t="str">
        <f>IF(B250="","",A249+1)</f>
        <v/>
      </c>
      <c r="B250" s="1"/>
      <c r="D250" s="2"/>
      <c r="F250" s="1"/>
      <c r="G250" s="2"/>
      <c r="H250" s="121"/>
      <c r="I250" s="142"/>
      <c r="J250" s="2"/>
      <c r="L250" s="124"/>
      <c r="M250" s="136">
        <f>IF(I250="",0,(IF(H250="D",0,(G250*I250)/100)))</f>
        <v>0</v>
      </c>
      <c r="N250" s="136">
        <f>ROUND(IF(M250=0,(IF(I250="",0,((IF(F250&lt;$M$4,IF(ABS(G250)&lt;$O$2,0,ROUND(((ABS(G250)-$O$2)*I250)/100,2)),IF(ABS(G250)&lt;$O$4,0,ROUND(((ABS(G250)-$O$4)*I250)/100,2))))))),0),2)</f>
        <v>0</v>
      </c>
      <c r="O250" s="136">
        <f>ROUND(IF(I250="",0,((IF(M250=0,(IF(F250&lt;$M$4,IF(ABS(G250)&gt;$O$2,ROUND(($O$2*I250/100),2),ABS(G250)*I250/100),IF(ABS(G250)&gt;$O$4,ROUND(($O$4*I250/100),2),ABS(G250)*I250/100))),0)))),2)</f>
        <v>0</v>
      </c>
      <c r="P250" s="137"/>
      <c r="Q250" s="137"/>
      <c r="R250" s="137"/>
    </row>
    <row r="251" spans="1:18" customHeight="1" ht="13.2">
      <c r="A251" t="str">
        <f>IF(B251="","",A250+1)</f>
        <v/>
      </c>
      <c r="B251" s="1"/>
      <c r="D251" s="2"/>
      <c r="F251" s="1"/>
      <c r="G251" s="2"/>
      <c r="H251" s="121"/>
      <c r="I251" s="142"/>
      <c r="J251" s="2"/>
      <c r="L251" s="124"/>
      <c r="M251" s="136">
        <f>IF(I251="",0,(IF(H251="D",0,(G251*I251)/100)))</f>
        <v>0</v>
      </c>
      <c r="N251" s="136">
        <f>ROUND(IF(M251=0,(IF(I251="",0,((IF(F251&lt;$M$4,IF(ABS(G251)&lt;$O$2,0,ROUND(((ABS(G251)-$O$2)*I251)/100,2)),IF(ABS(G251)&lt;$O$4,0,ROUND(((ABS(G251)-$O$4)*I251)/100,2))))))),0),2)</f>
        <v>0</v>
      </c>
      <c r="O251" s="136">
        <f>ROUND(IF(I251="",0,((IF(M251=0,(IF(F251&lt;$M$4,IF(ABS(G251)&gt;$O$2,ROUND(($O$2*I251/100),2),ABS(G251)*I251/100),IF(ABS(G251)&gt;$O$4,ROUND(($O$4*I251/100),2),ABS(G251)*I251/100))),0)))),2)</f>
        <v>0</v>
      </c>
      <c r="P251" s="137"/>
      <c r="Q251" s="137"/>
      <c r="R251" s="137"/>
    </row>
    <row r="252" spans="1:18" customHeight="1" ht="13.2">
      <c r="A252" t="str">
        <f>IF(B252="","",A251+1)</f>
        <v/>
      </c>
      <c r="B252" s="1"/>
      <c r="D252" s="2"/>
      <c r="F252" s="1"/>
      <c r="G252" s="2"/>
      <c r="H252" s="121"/>
      <c r="I252" s="142"/>
      <c r="J252" s="2"/>
      <c r="L252" s="124"/>
      <c r="M252" s="136">
        <f>IF(I252="",0,(IF(H252="D",0,(G252*I252)/100)))</f>
        <v>0</v>
      </c>
      <c r="N252" s="136">
        <f>ROUND(IF(M252=0,(IF(I252="",0,((IF(F252&lt;$M$4,IF(ABS(G252)&lt;$O$2,0,ROUND(((ABS(G252)-$O$2)*I252)/100,2)),IF(ABS(G252)&lt;$O$4,0,ROUND(((ABS(G252)-$O$4)*I252)/100,2))))))),0),2)</f>
        <v>0</v>
      </c>
      <c r="O252" s="136">
        <f>ROUND(IF(I252="",0,((IF(M252=0,(IF(F252&lt;$M$4,IF(ABS(G252)&gt;$O$2,ROUND(($O$2*I252/100),2),ABS(G252)*I252/100),IF(ABS(G252)&gt;$O$4,ROUND(($O$4*I252/100),2),ABS(G252)*I252/100))),0)))),2)</f>
        <v>0</v>
      </c>
      <c r="P252" s="137"/>
      <c r="Q252" s="137"/>
      <c r="R252" s="137"/>
    </row>
    <row r="253" spans="1:18" customHeight="1" ht="13.2">
      <c r="A253" t="str">
        <f>IF(B253="","",A252+1)</f>
        <v/>
      </c>
      <c r="B253" s="1"/>
      <c r="D253" s="2"/>
      <c r="F253" s="1"/>
      <c r="G253" s="2"/>
      <c r="H253" s="121"/>
      <c r="I253" s="142"/>
      <c r="J253" s="2"/>
      <c r="L253" s="124"/>
      <c r="M253" s="136">
        <f>IF(I253="",0,(IF(H253="D",0,(G253*I253)/100)))</f>
        <v>0</v>
      </c>
      <c r="N253" s="136">
        <f>ROUND(IF(M253=0,(IF(I253="",0,((IF(F253&lt;$M$4,IF(ABS(G253)&lt;$O$2,0,ROUND(((ABS(G253)-$O$2)*I253)/100,2)),IF(ABS(G253)&lt;$O$4,0,ROUND(((ABS(G253)-$O$4)*I253)/100,2))))))),0),2)</f>
        <v>0</v>
      </c>
      <c r="O253" s="136">
        <f>ROUND(IF(I253="",0,((IF(M253=0,(IF(F253&lt;$M$4,IF(ABS(G253)&gt;$O$2,ROUND(($O$2*I253/100),2),ABS(G253)*I253/100),IF(ABS(G253)&gt;$O$4,ROUND(($O$4*I253/100),2),ABS(G253)*I253/100))),0)))),2)</f>
        <v>0</v>
      </c>
      <c r="P253" s="137"/>
      <c r="Q253" s="137"/>
      <c r="R253" s="137"/>
    </row>
    <row r="254" spans="1:18" customHeight="1" ht="13.2">
      <c r="A254" t="str">
        <f>IF(B254="","",A253+1)</f>
        <v/>
      </c>
      <c r="B254" s="1"/>
      <c r="D254" s="2"/>
      <c r="F254" s="1"/>
      <c r="G254" s="2"/>
      <c r="H254" s="121"/>
      <c r="I254" s="142"/>
      <c r="J254" s="2"/>
      <c r="L254" s="124"/>
      <c r="M254" s="136">
        <f>IF(I254="",0,(IF(H254="D",0,(G254*I254)/100)))</f>
        <v>0</v>
      </c>
      <c r="N254" s="136">
        <f>ROUND(IF(M254=0,(IF(I254="",0,((IF(F254&lt;$M$4,IF(ABS(G254)&lt;$O$2,0,ROUND(((ABS(G254)-$O$2)*I254)/100,2)),IF(ABS(G254)&lt;$O$4,0,ROUND(((ABS(G254)-$O$4)*I254)/100,2))))))),0),2)</f>
        <v>0</v>
      </c>
      <c r="O254" s="136">
        <f>ROUND(IF(I254="",0,((IF(M254=0,(IF(F254&lt;$M$4,IF(ABS(G254)&gt;$O$2,ROUND(($O$2*I254/100),2),ABS(G254)*I254/100),IF(ABS(G254)&gt;$O$4,ROUND(($O$4*I254/100),2),ABS(G254)*I254/100))),0)))),2)</f>
        <v>0</v>
      </c>
      <c r="P254" s="137"/>
      <c r="Q254" s="137"/>
      <c r="R254" s="137"/>
    </row>
    <row r="255" spans="1:18" customHeight="1" ht="13.2">
      <c r="A255" t="str">
        <f>IF(B255="","",A254+1)</f>
        <v/>
      </c>
      <c r="B255" s="1"/>
      <c r="D255" s="2"/>
      <c r="F255" s="1"/>
      <c r="G255" s="2"/>
      <c r="H255" s="121"/>
      <c r="I255" s="142"/>
      <c r="J255" s="2"/>
      <c r="L255" s="124"/>
      <c r="M255" s="136">
        <f>IF(I255="",0,(IF(H255="D",0,(G255*I255)/100)))</f>
        <v>0</v>
      </c>
      <c r="N255" s="136">
        <f>ROUND(IF(M255=0,(IF(I255="",0,((IF(F255&lt;$M$4,IF(ABS(G255)&lt;$O$2,0,ROUND(((ABS(G255)-$O$2)*I255)/100,2)),IF(ABS(G255)&lt;$O$4,0,ROUND(((ABS(G255)-$O$4)*I255)/100,2))))))),0),2)</f>
        <v>0</v>
      </c>
      <c r="O255" s="136">
        <f>ROUND(IF(I255="",0,((IF(M255=0,(IF(F255&lt;$M$4,IF(ABS(G255)&gt;$O$2,ROUND(($O$2*I255/100),2),ABS(G255)*I255/100),IF(ABS(G255)&gt;$O$4,ROUND(($O$4*I255/100),2),ABS(G255)*I255/100))),0)))),2)</f>
        <v>0</v>
      </c>
      <c r="P255" s="137"/>
      <c r="Q255" s="137"/>
      <c r="R255" s="137"/>
    </row>
    <row r="256" spans="1:18" customHeight="1" ht="13.2">
      <c r="A256" t="str">
        <f>IF(B256="","",A255+1)</f>
        <v/>
      </c>
      <c r="B256" s="1"/>
      <c r="D256" s="2"/>
      <c r="F256" s="1"/>
      <c r="G256" s="2"/>
      <c r="H256" s="121"/>
      <c r="I256" s="142"/>
      <c r="J256" s="2"/>
      <c r="L256" s="124"/>
      <c r="M256" s="136">
        <f>IF(I256="",0,(IF(H256="D",0,(G256*I256)/100)))</f>
        <v>0</v>
      </c>
      <c r="N256" s="136">
        <f>ROUND(IF(M256=0,(IF(I256="",0,((IF(F256&lt;$M$4,IF(ABS(G256)&lt;$O$2,0,ROUND(((ABS(G256)-$O$2)*I256)/100,2)),IF(ABS(G256)&lt;$O$4,0,ROUND(((ABS(G256)-$O$4)*I256)/100,2))))))),0),2)</f>
        <v>0</v>
      </c>
      <c r="O256" s="136">
        <f>ROUND(IF(I256="",0,((IF(M256=0,(IF(F256&lt;$M$4,IF(ABS(G256)&gt;$O$2,ROUND(($O$2*I256/100),2),ABS(G256)*I256/100),IF(ABS(G256)&gt;$O$4,ROUND(($O$4*I256/100),2),ABS(G256)*I256/100))),0)))),2)</f>
        <v>0</v>
      </c>
      <c r="P256" s="137"/>
      <c r="Q256" s="137"/>
      <c r="R256" s="137"/>
    </row>
    <row r="257" spans="1:18" customHeight="1" ht="13.2">
      <c r="A257" t="str">
        <f>IF(B257="","",A256+1)</f>
        <v/>
      </c>
      <c r="B257" s="1"/>
      <c r="D257" s="2"/>
      <c r="F257" s="1"/>
      <c r="G257" s="2"/>
      <c r="H257" s="121"/>
      <c r="I257" s="142"/>
      <c r="J257" s="2"/>
      <c r="L257" s="124"/>
      <c r="M257" s="136">
        <f>IF(I257="",0,(IF(H257="D",0,(G257*I257)/100)))</f>
        <v>0</v>
      </c>
      <c r="N257" s="136">
        <f>ROUND(IF(M257=0,(IF(I257="",0,((IF(F257&lt;$M$4,IF(ABS(G257)&lt;$O$2,0,ROUND(((ABS(G257)-$O$2)*I257)/100,2)),IF(ABS(G257)&lt;$O$4,0,ROUND(((ABS(G257)-$O$4)*I257)/100,2))))))),0),2)</f>
        <v>0</v>
      </c>
      <c r="O257" s="136">
        <f>ROUND(IF(I257="",0,((IF(M257=0,(IF(F257&lt;$M$4,IF(ABS(G257)&gt;$O$2,ROUND(($O$2*I257/100),2),ABS(G257)*I257/100),IF(ABS(G257)&gt;$O$4,ROUND(($O$4*I257/100),2),ABS(G257)*I257/100))),0)))),2)</f>
        <v>0</v>
      </c>
      <c r="P257" s="137"/>
      <c r="Q257" s="137"/>
      <c r="R257" s="137"/>
    </row>
    <row r="258" spans="1:18" customHeight="1" ht="13.2">
      <c r="A258" t="str">
        <f>IF(B258="","",A257+1)</f>
        <v/>
      </c>
      <c r="B258" s="1"/>
      <c r="D258" s="2"/>
      <c r="F258" s="1"/>
      <c r="G258" s="2"/>
      <c r="H258" s="121"/>
      <c r="I258" s="142"/>
      <c r="J258" s="2"/>
      <c r="L258" s="124"/>
      <c r="M258" s="136">
        <f>IF(I258="",0,(IF(H258="D",0,(G258*I258)/100)))</f>
        <v>0</v>
      </c>
      <c r="N258" s="136">
        <f>ROUND(IF(M258=0,(IF(I258="",0,((IF(F258&lt;$M$4,IF(ABS(G258)&lt;$O$2,0,ROUND(((ABS(G258)-$O$2)*I258)/100,2)),IF(ABS(G258)&lt;$O$4,0,ROUND(((ABS(G258)-$O$4)*I258)/100,2))))))),0),2)</f>
        <v>0</v>
      </c>
      <c r="O258" s="136">
        <f>ROUND(IF(I258="",0,((IF(M258=0,(IF(F258&lt;$M$4,IF(ABS(G258)&gt;$O$2,ROUND(($O$2*I258/100),2),ABS(G258)*I258/100),IF(ABS(G258)&gt;$O$4,ROUND(($O$4*I258/100),2),ABS(G258)*I258/100))),0)))),2)</f>
        <v>0</v>
      </c>
      <c r="P258" s="137"/>
      <c r="Q258" s="137"/>
      <c r="R258" s="137"/>
    </row>
    <row r="259" spans="1:18" customHeight="1" ht="13.2">
      <c r="A259" t="str">
        <f>IF(B259="","",A258+1)</f>
        <v/>
      </c>
      <c r="B259" s="1"/>
      <c r="D259" s="2"/>
      <c r="F259" s="1"/>
      <c r="G259" s="2"/>
      <c r="H259" s="121"/>
      <c r="I259" s="142"/>
      <c r="J259" s="2"/>
      <c r="L259" s="124"/>
      <c r="M259" s="136">
        <f>IF(I259="",0,(IF(H259="D",0,(G259*I259)/100)))</f>
        <v>0</v>
      </c>
      <c r="N259" s="136">
        <f>ROUND(IF(M259=0,(IF(I259="",0,((IF(F259&lt;$M$4,IF(ABS(G259)&lt;$O$2,0,ROUND(((ABS(G259)-$O$2)*I259)/100,2)),IF(ABS(G259)&lt;$O$4,0,ROUND(((ABS(G259)-$O$4)*I259)/100,2))))))),0),2)</f>
        <v>0</v>
      </c>
      <c r="O259" s="136">
        <f>ROUND(IF(I259="",0,((IF(M259=0,(IF(F259&lt;$M$4,IF(ABS(G259)&gt;$O$2,ROUND(($O$2*I259/100),2),ABS(G259)*I259/100),IF(ABS(G259)&gt;$O$4,ROUND(($O$4*I259/100),2),ABS(G259)*I259/100))),0)))),2)</f>
        <v>0</v>
      </c>
      <c r="P259" s="137"/>
      <c r="Q259" s="137"/>
      <c r="R259" s="137"/>
    </row>
    <row r="260" spans="1:18" customHeight="1" ht="13.2">
      <c r="A260" t="str">
        <f>IF(B260="","",A259+1)</f>
        <v/>
      </c>
      <c r="B260" s="1"/>
      <c r="D260" s="2"/>
      <c r="F260" s="1"/>
      <c r="G260" s="2"/>
      <c r="H260" s="121"/>
      <c r="I260" s="142"/>
      <c r="J260" s="2"/>
      <c r="L260" s="124"/>
      <c r="M260" s="136">
        <f>IF(I260="",0,(IF(H260="D",0,(G260*I260)/100)))</f>
        <v>0</v>
      </c>
      <c r="N260" s="136">
        <f>ROUND(IF(M260=0,(IF(I260="",0,((IF(F260&lt;$M$4,IF(ABS(G260)&lt;$O$2,0,ROUND(((ABS(G260)-$O$2)*I260)/100,2)),IF(ABS(G260)&lt;$O$4,0,ROUND(((ABS(G260)-$O$4)*I260)/100,2))))))),0),2)</f>
        <v>0</v>
      </c>
      <c r="O260" s="136">
        <f>ROUND(IF(I260="",0,((IF(M260=0,(IF(F260&lt;$M$4,IF(ABS(G260)&gt;$O$2,ROUND(($O$2*I260/100),2),ABS(G260)*I260/100),IF(ABS(G260)&gt;$O$4,ROUND(($O$4*I260/100),2),ABS(G260)*I260/100))),0)))),2)</f>
        <v>0</v>
      </c>
      <c r="P260" s="137"/>
      <c r="Q260" s="137"/>
      <c r="R260" s="137"/>
    </row>
    <row r="261" spans="1:18" customHeight="1" ht="13.2">
      <c r="A261" t="str">
        <f>IF(B261="","",A260+1)</f>
        <v/>
      </c>
      <c r="B261" s="1"/>
      <c r="D261" s="2"/>
      <c r="F261" s="1"/>
      <c r="G261" s="2"/>
      <c r="H261" s="121"/>
      <c r="I261" s="142"/>
      <c r="J261" s="2"/>
      <c r="L261" s="124"/>
      <c r="M261" s="136">
        <f>IF(I261="",0,(IF(H261="D",0,(G261*I261)/100)))</f>
        <v>0</v>
      </c>
      <c r="N261" s="136">
        <f>ROUND(IF(M261=0,(IF(I261="",0,((IF(F261&lt;$M$4,IF(ABS(G261)&lt;$O$2,0,ROUND(((ABS(G261)-$O$2)*I261)/100,2)),IF(ABS(G261)&lt;$O$4,0,ROUND(((ABS(G261)-$O$4)*I261)/100,2))))))),0),2)</f>
        <v>0</v>
      </c>
      <c r="O261" s="136">
        <f>ROUND(IF(I261="",0,((IF(M261=0,(IF(F261&lt;$M$4,IF(ABS(G261)&gt;$O$2,ROUND(($O$2*I261/100),2),ABS(G261)*I261/100),IF(ABS(G261)&gt;$O$4,ROUND(($O$4*I261/100),2),ABS(G261)*I261/100))),0)))),2)</f>
        <v>0</v>
      </c>
      <c r="P261" s="137"/>
      <c r="Q261" s="137"/>
      <c r="R261" s="137"/>
    </row>
    <row r="262" spans="1:18" customHeight="1" ht="13.2">
      <c r="A262" t="str">
        <f>IF(B262="","",A261+1)</f>
        <v/>
      </c>
      <c r="B262" s="1"/>
      <c r="D262" s="2"/>
      <c r="F262" s="1"/>
      <c r="G262" s="2"/>
      <c r="H262" s="121"/>
      <c r="I262" s="142"/>
      <c r="J262" s="2"/>
      <c r="L262" s="124"/>
      <c r="M262" s="136"/>
      <c r="N262" s="136">
        <f>ROUND(IF(M262=0,(IF(I262="",0,((IF(F262&lt;$M$4,IF(ABS(G262)&lt;$O$2,0,ROUND(((ABS(G262)-$O$2)*I262)/100,2)),IF(ABS(G262)&lt;$O$4,0,ROUND(((ABS(G262)-$O$4)*I262)/100,2))))))),0),2)</f>
        <v>0</v>
      </c>
      <c r="O262" s="136">
        <f>ROUND(IF(I262="",0,((IF(M262=0,(IF(F262&lt;$M$4,IF(ABS(G262)&gt;$O$2,ROUND(($O$2*I262/100),2),ABS(G262)*I262/100),IF(ABS(G262)&gt;$O$4,ROUND(($O$4*I262/100),2),ABS(G262)*I262/100))),0)))),2)</f>
        <v>0</v>
      </c>
      <c r="P262" s="137"/>
      <c r="Q262" s="137"/>
      <c r="R262" s="137"/>
    </row>
    <row r="263" spans="1:18" customHeight="1" ht="13.2">
      <c r="A263" t="str">
        <f>IF(B263="","",A262+1)</f>
        <v/>
      </c>
      <c r="B263" s="1"/>
      <c r="D263" s="2"/>
      <c r="F263" s="1"/>
      <c r="G263" s="2"/>
      <c r="H263" s="121"/>
      <c r="I263" s="142"/>
      <c r="J263" s="2"/>
      <c r="L263" s="124"/>
      <c r="M263" s="136"/>
      <c r="N263" s="136">
        <f>ROUND(IF(M263=0,(IF(I263="",0,((IF(F263&lt;$M$4,IF(ABS(G263)&lt;$O$2,0,ROUND(((ABS(G263)-$O$2)*I263)/100,2)),IF(ABS(G263)&lt;$O$4,0,ROUND(((ABS(G263)-$O$4)*I263)/100,2))))))),0),2)</f>
        <v>0</v>
      </c>
      <c r="O263" s="136">
        <f>ROUND(IF(I263="",0,((IF(M263=0,(IF(F263&lt;$M$4,IF(ABS(G263)&gt;$O$2,ROUND(($O$2*I263/100),2),ABS(G263)*I263/100),IF(ABS(G263)&gt;$O$4,ROUND(($O$4*I263/100),2),ABS(G263)*I263/100))),0)))),2)</f>
        <v>0</v>
      </c>
      <c r="P263" s="137"/>
      <c r="Q263" s="137"/>
      <c r="R263" s="137"/>
    </row>
    <row r="264" spans="1:18" customHeight="1" ht="13.2">
      <c r="A264" t="str">
        <f>IF(B264="","",A263+1)</f>
        <v/>
      </c>
      <c r="B264" s="1"/>
      <c r="D264" s="2"/>
      <c r="F264" s="1"/>
      <c r="G264" s="2"/>
      <c r="H264" s="121"/>
      <c r="I264" s="142"/>
      <c r="J264" s="2"/>
      <c r="L264" s="124"/>
      <c r="M264" s="136"/>
      <c r="N264" s="136">
        <f>ROUND(IF(M264=0,(IF(I264="",0,((IF(F264&lt;$M$4,IF(ABS(G264)&lt;$O$2,0,ROUND(((ABS(G264)-$O$2)*I264)/100,2)),IF(ABS(G264)&lt;$O$4,0,ROUND(((ABS(G264)-$O$4)*I264)/100,2))))))),0),2)</f>
        <v>0</v>
      </c>
      <c r="O264" s="136">
        <f>ROUND(IF(I264="",0,((IF(M264=0,(IF(F264&lt;$M$4,IF(ABS(G264)&gt;$O$2,ROUND(($O$2*I264/100),2),ABS(G264)*I264/100),IF(ABS(G264)&gt;$O$4,ROUND(($O$4*I264/100),2),ABS(G264)*I264/100))),0)))),2)</f>
        <v>0</v>
      </c>
      <c r="P264" s="137"/>
      <c r="Q264" s="137"/>
      <c r="R264" s="137"/>
    </row>
    <row r="265" spans="1:18" customHeight="1" ht="13.2">
      <c r="A265" t="str">
        <f>IF(B265="","",A264+1)</f>
        <v/>
      </c>
      <c r="B265" s="1"/>
      <c r="D265" s="2"/>
      <c r="F265" s="1"/>
      <c r="G265" s="2"/>
      <c r="H265" s="121"/>
      <c r="I265" s="142"/>
      <c r="J265" s="2"/>
      <c r="L265" s="124"/>
      <c r="M265" s="136"/>
      <c r="N265" s="136">
        <f>ROUND(IF(M265=0,(IF(I265="",0,((IF(F265&lt;$M$4,IF(ABS(G265)&lt;$O$2,0,ROUND(((ABS(G265)-$O$2)*I265)/100,2)),IF(ABS(G265)&lt;$O$4,0,ROUND(((ABS(G265)-$O$4)*I265)/100,2))))))),0),2)</f>
        <v>0</v>
      </c>
      <c r="O265" s="136">
        <f>ROUND(IF(I265="",0,((IF(M265=0,(IF(F265&lt;$M$4,IF(ABS(G265)&gt;$O$2,ROUND(($O$2*I265/100),2),ABS(G265)*I265/100),IF(ABS(G265)&gt;$O$4,ROUND(($O$4*I265/100),2),ABS(G265)*I265/100))),0)))),2)</f>
        <v>0</v>
      </c>
      <c r="P265" s="137"/>
      <c r="Q265" s="137"/>
      <c r="R265" s="137"/>
    </row>
    <row r="266" spans="1:18" customHeight="1" ht="13.2">
      <c r="A266" t="str">
        <f>IF(B266="","",A265+1)</f>
        <v/>
      </c>
      <c r="B266" s="1"/>
      <c r="D266" s="2"/>
      <c r="F266" s="1"/>
      <c r="G266" s="2"/>
      <c r="H266" s="121"/>
      <c r="I266" s="142"/>
      <c r="J266" s="2"/>
      <c r="L266" s="124"/>
      <c r="M266" s="136"/>
      <c r="N266" s="136">
        <f>ROUND(IF(M266=0,(IF(I266="",0,((IF(F266&lt;$M$4,IF(ABS(G266)&lt;$O$2,0,ROUND(((ABS(G266)-$O$2)*I266)/100,2)),IF(ABS(G266)&lt;$O$4,0,ROUND(((ABS(G266)-$O$4)*I266)/100,2))))))),0),2)</f>
        <v>0</v>
      </c>
      <c r="O266" s="136">
        <f>ROUND(IF(I266="",0,((IF(M266=0,(IF(F266&lt;$M$4,IF(ABS(G266)&gt;$O$2,ROUND(($O$2*I266/100),2),ABS(G266)*I266/100),IF(ABS(G266)&gt;$O$4,ROUND(($O$4*I266/100),2),ABS(G266)*I266/100))),0)))),2)</f>
        <v>0</v>
      </c>
      <c r="P266" s="137"/>
      <c r="Q266" s="137"/>
      <c r="R266" s="137"/>
    </row>
    <row r="267" spans="1:18" customHeight="1" ht="13.2">
      <c r="A267" t="str">
        <f>IF(B267="","",A266+1)</f>
        <v/>
      </c>
      <c r="B267" s="1"/>
      <c r="D267" s="2"/>
      <c r="F267" s="1"/>
      <c r="G267" s="2"/>
      <c r="H267" s="121"/>
      <c r="I267" s="142"/>
      <c r="J267" s="2"/>
      <c r="L267" s="124"/>
      <c r="M267" s="136"/>
      <c r="N267" s="136">
        <f>ROUND(IF(M267=0,(IF(I267="",0,((IF(F267&lt;$M$4,IF(ABS(G267)&lt;$O$2,0,ROUND(((ABS(G267)-$O$2)*I267)/100,2)),IF(ABS(G267)&lt;$O$4,0,ROUND(((ABS(G267)-$O$4)*I267)/100,2))))))),0),2)</f>
        <v>0</v>
      </c>
      <c r="O267" s="136">
        <f>ROUND(IF(I267="",0,((IF(M267=0,(IF(F267&lt;$M$4,IF(ABS(G267)&gt;$O$2,ROUND(($O$2*I267/100),2),ABS(G267)*I267/100),IF(ABS(G267)&gt;$O$4,ROUND(($O$4*I267/100),2),ABS(G267)*I267/100))),0)))),2)</f>
        <v>0</v>
      </c>
      <c r="P267" s="137"/>
      <c r="Q267" s="137"/>
      <c r="R267" s="137"/>
    </row>
    <row r="268" spans="1:18" customHeight="1" ht="13.2">
      <c r="A268" t="str">
        <f>IF(B268="","",A267+1)</f>
        <v/>
      </c>
      <c r="B268" s="1"/>
      <c r="D268" s="2"/>
      <c r="F268" s="1"/>
      <c r="G268" s="2"/>
      <c r="H268" s="121"/>
      <c r="I268" s="142"/>
      <c r="J268" s="2"/>
      <c r="L268" s="124"/>
      <c r="M268" s="136"/>
      <c r="N268" s="136">
        <f>ROUND(IF(M268=0,(IF(I268="",0,((IF(F268&lt;$M$4,IF(ABS(G268)&lt;$O$2,0,ROUND(((ABS(G268)-$O$2)*I268)/100,2)),IF(ABS(G268)&lt;$O$4,0,ROUND(((ABS(G268)-$O$4)*I268)/100,2))))))),0),2)</f>
        <v>0</v>
      </c>
      <c r="O268" s="136">
        <f>ROUND(IF(I268="",0,((IF(M268=0,(IF(F268&lt;$M$4,IF(ABS(G268)&gt;$O$2,ROUND(($O$2*I268/100),2),ABS(G268)*I268/100),IF(ABS(G268)&gt;$O$4,ROUND(($O$4*I268/100),2),ABS(G268)*I268/100))),0)))),2)</f>
        <v>0</v>
      </c>
      <c r="P268" s="137"/>
      <c r="Q268" s="137"/>
      <c r="R268" s="137"/>
    </row>
    <row r="269" spans="1:18" customHeight="1" ht="13.2">
      <c r="A269" t="str">
        <f>IF(B269="","",A268+1)</f>
        <v/>
      </c>
      <c r="B269" s="1"/>
      <c r="D269" s="2"/>
      <c r="F269" s="1"/>
      <c r="G269" s="2"/>
      <c r="H269" s="121"/>
      <c r="I269" s="142"/>
      <c r="J269" s="2"/>
      <c r="L269" s="124"/>
      <c r="M269" s="136"/>
      <c r="N269" s="136">
        <f>ROUND(IF(M269=0,(IF(I269="",0,((IF(F269&lt;$M$4,IF(ABS(G269)&lt;$O$2,0,ROUND(((ABS(G269)-$O$2)*I269)/100,2)),IF(ABS(G269)&lt;$O$4,0,ROUND(((ABS(G269)-$O$4)*I269)/100,2))))))),0),2)</f>
        <v>0</v>
      </c>
      <c r="O269" s="136">
        <f>ROUND(IF(I269="",0,((IF(M269=0,(IF(F269&lt;$M$4,IF(ABS(G269)&gt;$O$2,ROUND(($O$2*I269/100),2),ABS(G269)*I269/100),IF(ABS(G269)&gt;$O$4,ROUND(($O$4*I269/100),2),ABS(G269)*I269/100))),0)))),2)</f>
        <v>0</v>
      </c>
      <c r="P269" s="137"/>
      <c r="Q269" s="137"/>
      <c r="R269" s="137"/>
    </row>
    <row r="270" spans="1:18" customHeight="1" ht="13.2">
      <c r="A270" t="str">
        <f>IF(B270="","",A269+1)</f>
        <v/>
      </c>
      <c r="B270" s="1"/>
      <c r="D270" s="2"/>
      <c r="F270" s="1"/>
      <c r="G270" s="2"/>
      <c r="H270" s="121"/>
      <c r="I270" s="142"/>
      <c r="J270" s="2"/>
      <c r="L270" s="124"/>
      <c r="M270" s="136"/>
      <c r="N270" s="136">
        <f>ROUND(IF(M270=0,(IF(I270="",0,((IF(F270&lt;$M$4,IF(ABS(G270)&lt;$O$2,0,ROUND(((ABS(G270)-$O$2)*I270)/100,2)),IF(ABS(G270)&lt;$O$4,0,ROUND(((ABS(G270)-$O$4)*I270)/100,2))))))),0),2)</f>
        <v>0</v>
      </c>
      <c r="O270" s="136">
        <f>ROUND(IF(I270="",0,((IF(M270=0,(IF(F270&lt;$M$4,IF(ABS(G270)&gt;$O$2,ROUND(($O$2*I270/100),2),ABS(G270)*I270/100),IF(ABS(G270)&gt;$O$4,ROUND(($O$4*I270/100),2),ABS(G270)*I270/100))),0)))),2)</f>
        <v>0</v>
      </c>
      <c r="P270" s="137"/>
      <c r="Q270" s="137"/>
      <c r="R270" s="137"/>
    </row>
    <row r="271" spans="1:18" customHeight="1" ht="13.2">
      <c r="A271" t="str">
        <f>IF(B271="","",A270+1)</f>
        <v/>
      </c>
      <c r="B271" s="1"/>
      <c r="D271" s="2"/>
      <c r="F271" s="1"/>
      <c r="G271" s="2"/>
      <c r="H271" s="121"/>
      <c r="I271" s="142"/>
      <c r="J271" s="2"/>
      <c r="L271" s="124"/>
      <c r="M271" s="136"/>
      <c r="N271" s="136">
        <f>ROUND(IF(M271=0,(IF(I271="",0,((IF(F271&lt;$M$4,IF(ABS(G271)&lt;$O$2,0,ROUND(((ABS(G271)-$O$2)*I271)/100,2)),IF(ABS(G271)&lt;$O$4,0,ROUND(((ABS(G271)-$O$4)*I271)/100,2))))))),0),2)</f>
        <v>0</v>
      </c>
      <c r="O271" s="136">
        <f>ROUND(IF(I271="",0,((IF(M271=0,(IF(F271&lt;$M$4,IF(ABS(G271)&gt;$O$2,ROUND(($O$2*I271/100),2),ABS(G271)*I271/100),IF(ABS(G271)&gt;$O$4,ROUND(($O$4*I271/100),2),ABS(G271)*I271/100))),0)))),2)</f>
        <v>0</v>
      </c>
      <c r="P271" s="137"/>
      <c r="Q271" s="137"/>
      <c r="R271" s="137"/>
    </row>
    <row r="272" spans="1:18" customHeight="1" ht="13.2">
      <c r="A272" t="str">
        <f>IF(B272="","",A271+1)</f>
        <v/>
      </c>
      <c r="B272" s="1"/>
      <c r="D272" s="2"/>
      <c r="F272" s="1"/>
      <c r="G272" s="2"/>
      <c r="H272" s="121"/>
      <c r="I272" s="142"/>
      <c r="J272" s="2"/>
      <c r="L272" s="124"/>
      <c r="M272" s="136"/>
      <c r="N272" s="136">
        <f>ROUND(IF(M272=0,(IF(I272="",0,((IF(F272&lt;$M$4,IF(ABS(G272)&lt;$O$2,0,ROUND(((ABS(G272)-$O$2)*I272)/100,2)),IF(ABS(G272)&lt;$O$4,0,ROUND(((ABS(G272)-$O$4)*I272)/100,2))))))),0),2)</f>
        <v>0</v>
      </c>
      <c r="O272" s="136">
        <f>ROUND(IF(I272="",0,((IF(M272=0,(IF(F272&lt;$M$4,IF(ABS(G272)&gt;$O$2,ROUND(($O$2*I272/100),2),ABS(G272)*I272/100),IF(ABS(G272)&gt;$O$4,ROUND(($O$4*I272/100),2),ABS(G272)*I272/100))),0)))),2)</f>
        <v>0</v>
      </c>
      <c r="P272" s="137"/>
      <c r="Q272" s="137"/>
      <c r="R272" s="137"/>
    </row>
    <row r="273" spans="1:18" customHeight="1" ht="13.2">
      <c r="A273" t="str">
        <f>IF(B273="","",A272+1)</f>
        <v/>
      </c>
      <c r="B273" s="1"/>
      <c r="D273" s="2"/>
      <c r="F273" s="1"/>
      <c r="G273" s="2"/>
      <c r="H273" s="121"/>
      <c r="I273" s="142"/>
      <c r="J273" s="2"/>
      <c r="L273" s="124"/>
      <c r="M273" s="136"/>
      <c r="N273" s="136">
        <f>ROUND(IF(M273=0,(IF(I273="",0,((IF(F273&lt;$M$4,IF(ABS(G273)&lt;$O$2,0,ROUND(((ABS(G273)-$O$2)*I273)/100,2)),IF(ABS(G273)&lt;$O$4,0,ROUND(((ABS(G273)-$O$4)*I273)/100,2))))))),0),2)</f>
        <v>0</v>
      </c>
      <c r="O273" s="136">
        <f>ROUND(IF(I273="",0,((IF(M273=0,(IF(F273&lt;$M$4,IF(ABS(G273)&gt;$O$2,ROUND(($O$2*I273/100),2),ABS(G273)*I273/100),IF(ABS(G273)&gt;$O$4,ROUND(($O$4*I273/100),2),ABS(G273)*I273/100))),0)))),2)</f>
        <v>0</v>
      </c>
      <c r="P273" s="137"/>
      <c r="Q273" s="137"/>
      <c r="R273" s="137"/>
    </row>
    <row r="274" spans="1:18" customHeight="1" ht="13.2">
      <c r="A274" t="str">
        <f>IF(B274="","",A273+1)</f>
        <v/>
      </c>
      <c r="B274" s="1"/>
      <c r="D274" s="2"/>
      <c r="F274" s="1"/>
      <c r="G274" s="2"/>
      <c r="H274" s="121"/>
      <c r="I274" s="142"/>
      <c r="J274" s="2"/>
      <c r="L274" s="124"/>
      <c r="M274" s="136"/>
      <c r="N274" s="136">
        <f>ROUND(IF(M274=0,(IF(I274="",0,((IF(F274&lt;$M$4,IF(ABS(G274)&lt;$O$2,0,ROUND(((ABS(G274)-$O$2)*I274)/100,2)),IF(ABS(G274)&lt;$O$4,0,ROUND(((ABS(G274)-$O$4)*I274)/100,2))))))),0),2)</f>
        <v>0</v>
      </c>
      <c r="O274" s="136">
        <f>ROUND(IF(I274="",0,((IF(M274=0,(IF(F274&lt;$M$4,IF(ABS(G274)&gt;$O$2,ROUND(($O$2*I274/100),2),ABS(G274)*I274/100),IF(ABS(G274)&gt;$O$4,ROUND(($O$4*I274/100),2),ABS(G274)*I274/100))),0)))),2)</f>
        <v>0</v>
      </c>
      <c r="P274" s="137"/>
      <c r="Q274" s="137"/>
      <c r="R274" s="137"/>
    </row>
    <row r="275" spans="1:18" customHeight="1" ht="13.2">
      <c r="A275" t="str">
        <f>IF(B275="","",A274+1)</f>
        <v/>
      </c>
      <c r="B275" s="1"/>
      <c r="D275" s="2"/>
      <c r="F275" s="1"/>
      <c r="G275" s="2"/>
      <c r="H275" s="121"/>
      <c r="I275" s="142"/>
      <c r="J275" s="2"/>
      <c r="L275" s="124"/>
      <c r="M275" s="136"/>
      <c r="N275" s="136">
        <f>ROUND(IF(M275=0,(IF(I275="",0,((IF(F275&lt;$M$4,IF(ABS(G275)&lt;$O$2,0,ROUND(((ABS(G275)-$O$2)*I275)/100,2)),IF(ABS(G275)&lt;$O$4,0,ROUND(((ABS(G275)-$O$4)*I275)/100,2))))))),0),2)</f>
        <v>0</v>
      </c>
      <c r="O275" s="136">
        <f>ROUND(IF(I275="",0,((IF(M275=0,(IF(F275&lt;$M$4,IF(ABS(G275)&gt;$O$2,ROUND(($O$2*I275/100),2),ABS(G275)*I275/100),IF(ABS(G275)&gt;$O$4,ROUND(($O$4*I275/100),2),ABS(G275)*I275/100))),0)))),2)</f>
        <v>0</v>
      </c>
      <c r="P275" s="137"/>
      <c r="Q275" s="137"/>
      <c r="R275" s="137"/>
    </row>
    <row r="276" spans="1:18" customHeight="1" ht="13.2">
      <c r="A276" t="str">
        <f>IF(B276="","",A275+1)</f>
        <v/>
      </c>
      <c r="B276" s="1"/>
      <c r="D276" s="2"/>
      <c r="F276" s="1"/>
      <c r="G276" s="2"/>
      <c r="H276" s="121"/>
      <c r="I276" s="142"/>
      <c r="J276" s="2"/>
      <c r="L276" s="124"/>
      <c r="M276" s="136"/>
      <c r="N276" s="136">
        <f>ROUND(IF(M276=0,(IF(I276="",0,((IF(F276&lt;$M$4,IF(ABS(G276)&lt;$O$2,0,ROUND(((ABS(G276)-$O$2)*I276)/100,2)),IF(ABS(G276)&lt;$O$4,0,ROUND(((ABS(G276)-$O$4)*I276)/100,2))))))),0),2)</f>
        <v>0</v>
      </c>
      <c r="O276" s="136">
        <f>ROUND(IF(I276="",0,((IF(M276=0,(IF(F276&lt;$M$4,IF(ABS(G276)&gt;$O$2,ROUND(($O$2*I276/100),2),ABS(G276)*I276/100),IF(ABS(G276)&gt;$O$4,ROUND(($O$4*I276/100),2),ABS(G276)*I276/100))),0)))),2)</f>
        <v>0</v>
      </c>
      <c r="P276" s="137"/>
      <c r="Q276" s="137"/>
      <c r="R276" s="137"/>
    </row>
    <row r="277" spans="1:18" customHeight="1" ht="13.2">
      <c r="A277" t="str">
        <f>IF(B277="","",A276+1)</f>
        <v/>
      </c>
      <c r="B277" s="1"/>
      <c r="D277" s="2"/>
      <c r="F277" s="1"/>
      <c r="G277" s="2"/>
      <c r="H277" s="121"/>
      <c r="I277" s="142"/>
      <c r="J277" s="2"/>
      <c r="L277" s="124"/>
      <c r="M277" s="136"/>
      <c r="N277" s="136">
        <f>ROUND(IF(M277=0,(IF(I277="",0,((IF(F277&lt;$M$4,IF(ABS(G277)&lt;$O$2,0,ROUND(((ABS(G277)-$O$2)*I277)/100,2)),IF(ABS(G277)&lt;$O$4,0,ROUND(((ABS(G277)-$O$4)*I277)/100,2))))))),0),2)</f>
        <v>0</v>
      </c>
      <c r="O277" s="136">
        <f>ROUND(IF(I277="",0,((IF(M277=0,(IF(F277&lt;$M$4,IF(ABS(G277)&gt;$O$2,ROUND(($O$2*I277/100),2),ABS(G277)*I277/100),IF(ABS(G277)&gt;$O$4,ROUND(($O$4*I277/100),2),ABS(G277)*I277/100))),0)))),2)</f>
        <v>0</v>
      </c>
      <c r="P277" s="137"/>
      <c r="Q277" s="137"/>
      <c r="R277" s="137"/>
    </row>
    <row r="278" spans="1:18" customHeight="1" ht="13.2">
      <c r="A278" t="str">
        <f>IF(B278="","",A277+1)</f>
        <v/>
      </c>
      <c r="B278" s="1"/>
      <c r="D278" s="2"/>
      <c r="F278" s="1"/>
      <c r="G278" s="2"/>
      <c r="H278" s="121"/>
      <c r="I278" s="142"/>
      <c r="J278" s="2"/>
      <c r="L278" s="124"/>
      <c r="M278" s="136"/>
      <c r="N278" s="136">
        <f>ROUND(IF(M278=0,(IF(I278="",0,((IF(F278&lt;$M$4,IF(ABS(G278)&lt;$O$2,0,ROUND(((ABS(G278)-$O$2)*I278)/100,2)),IF(ABS(G278)&lt;$O$4,0,ROUND(((ABS(G278)-$O$4)*I278)/100,2))))))),0),2)</f>
        <v>0</v>
      </c>
      <c r="O278" s="136">
        <f>ROUND(IF(I278="",0,((IF(M278=0,(IF(F278&lt;$M$4,IF(ABS(G278)&gt;$O$2,ROUND(($O$2*I278/100),2),ABS(G278)*I278/100),IF(ABS(G278)&gt;$O$4,ROUND(($O$4*I278/100),2),ABS(G278)*I278/100))),0)))),2)</f>
        <v>0</v>
      </c>
      <c r="P278" s="137"/>
      <c r="Q278" s="137"/>
      <c r="R278" s="137"/>
    </row>
    <row r="279" spans="1:18" customHeight="1" ht="13.2">
      <c r="A279" t="str">
        <f>IF(B279="","",A278+1)</f>
        <v/>
      </c>
      <c r="B279" s="1"/>
      <c r="D279" s="2"/>
      <c r="F279" s="1"/>
      <c r="G279" s="2"/>
      <c r="H279" s="121"/>
      <c r="I279" s="142"/>
      <c r="J279" s="2"/>
      <c r="L279" s="124"/>
      <c r="M279" s="136"/>
      <c r="N279" s="136">
        <f>ROUND(IF(M279=0,(IF(I279="",0,((IF(F279&lt;$M$4,IF(ABS(G279)&lt;$O$2,0,ROUND(((ABS(G279)-$O$2)*I279)/100,2)),IF(ABS(G279)&lt;$O$4,0,ROUND(((ABS(G279)-$O$4)*I279)/100,2))))))),0),2)</f>
        <v>0</v>
      </c>
      <c r="O279" s="136">
        <f>ROUND(IF(I279="",0,((IF(M279=0,(IF(F279&lt;$M$4,IF(ABS(G279)&gt;$O$2,ROUND(($O$2*I279/100),2),ABS(G279)*I279/100),IF(ABS(G279)&gt;$O$4,ROUND(($O$4*I279/100),2),ABS(G279)*I279/100))),0)))),2)</f>
        <v>0</v>
      </c>
      <c r="P279" s="137"/>
      <c r="Q279" s="137"/>
      <c r="R279" s="137"/>
    </row>
    <row r="280" spans="1:18" customHeight="1" ht="13.2">
      <c r="A280" t="str">
        <f>IF(B280="","",A279+1)</f>
        <v/>
      </c>
      <c r="B280" s="1"/>
      <c r="D280" s="191"/>
      <c r="E280" s="2"/>
      <c r="F280" s="1"/>
      <c r="G280" s="2"/>
      <c r="H280" s="121"/>
      <c r="I280" s="142"/>
      <c r="J280" s="2"/>
      <c r="L280" s="124"/>
      <c r="M280" s="136"/>
      <c r="N280" s="136">
        <f>ROUND(IF(M280=0,(IF(I280="",0,((IF(F280&lt;$M$4,IF(ABS(G280)&lt;$O$2,0,ROUND(((ABS(G280)-$O$2)*I280)/100,2)),IF(ABS(G280)&lt;$O$4,0,ROUND(((ABS(G280)-$O$4)*I280)/100,2))))))),0),2)</f>
        <v>0</v>
      </c>
      <c r="O280" s="136">
        <f>ROUND(IF(I280="",0,((IF(M280=0,(IF(F280&lt;$M$4,IF(ABS(G280)&gt;$O$2,ROUND(($O$2*I280/100),2),ABS(G280)*I280/100),IF(ABS(G280)&gt;$O$4,ROUND(($O$4*I280/100),2),ABS(G280)*I280/100))),0)))),2)</f>
        <v>0</v>
      </c>
      <c r="P280" s="137"/>
      <c r="Q280" s="137"/>
      <c r="R280" s="137"/>
    </row>
    <row r="281" spans="1:18" customHeight="1" ht="13.2">
      <c r="A281" t="str">
        <f>IF(B281="","",A280+1)</f>
        <v/>
      </c>
      <c r="B281" s="1"/>
      <c r="D281" s="191"/>
      <c r="F281" s="1"/>
      <c r="G281" s="2"/>
      <c r="H281" s="121"/>
      <c r="I281" s="142"/>
      <c r="J281" s="2"/>
      <c r="L281" s="124"/>
      <c r="M281" s="136"/>
      <c r="N281" s="136">
        <f>ROUND(IF(M281=0,(IF(I281="",0,((IF(F281&lt;$M$4,IF(ABS(G281)&lt;$O$2,0,ROUND(((ABS(G281)-$O$2)*I281)/100,2)),IF(ABS(G281)&lt;$O$4,0,ROUND(((ABS(G281)-$O$4)*I281)/100,2))))))),0),2)</f>
        <v>0</v>
      </c>
      <c r="O281" s="136">
        <f>ROUND(IF(I281="",0,((IF(M281=0,(IF(F281&lt;$M$4,IF(ABS(G281)&gt;$O$2,ROUND(($O$2*I281/100),2),ABS(G281)*I281/100),IF(ABS(G281)&gt;$O$4,ROUND(($O$4*I281/100),2),ABS(G281)*I281/100))),0)))),2)</f>
        <v>0</v>
      </c>
      <c r="P281" s="137"/>
      <c r="Q281" s="137"/>
      <c r="R281" s="137"/>
    </row>
    <row r="282" spans="1:18" customHeight="1" ht="13.2">
      <c r="A282" t="str">
        <f>IF(B282="","",A281+1)</f>
        <v/>
      </c>
      <c r="B282" s="1"/>
      <c r="D282" s="191"/>
      <c r="E282" s="2"/>
      <c r="F282" s="1"/>
      <c r="G282" s="2"/>
      <c r="H282" s="121"/>
      <c r="I282" s="142"/>
      <c r="J282" s="2"/>
      <c r="L282" s="124"/>
      <c r="M282" s="136"/>
      <c r="N282" s="136">
        <f>ROUND(IF(M282=0,(IF(I282="",0,((IF(F282&lt;$M$4,IF(ABS(G282)&lt;$O$2,0,ROUND(((ABS(G282)-$O$2)*I282)/100,2)),IF(ABS(G282)&lt;$O$4,0,ROUND(((ABS(G282)-$O$4)*I282)/100,2))))))),0),2)</f>
        <v>0</v>
      </c>
      <c r="O282" s="136">
        <f>ROUND(IF(I282="",0,((IF(M282=0,(IF(F282&lt;$M$4,IF(ABS(G282)&gt;$O$2,ROUND(($O$2*I282/100),2),ABS(G282)*I282/100),IF(ABS(G282)&gt;$O$4,ROUND(($O$4*I282/100),2),ABS(G282)*I282/100))),0)))),2)</f>
        <v>0</v>
      </c>
      <c r="P282" s="137"/>
      <c r="Q282" s="137"/>
      <c r="R282" s="137"/>
    </row>
    <row r="283" spans="1:18" customHeight="1" ht="13.2">
      <c r="A283" t="str">
        <f>IF(B283="","",A282+1)</f>
        <v/>
      </c>
      <c r="B283" s="1"/>
      <c r="D283" s="191"/>
      <c r="E283" s="2"/>
      <c r="F283" s="1"/>
      <c r="G283" s="2"/>
      <c r="H283" s="121"/>
      <c r="I283" s="142"/>
      <c r="J283" s="2"/>
      <c r="L283" s="124"/>
      <c r="M283" s="136"/>
      <c r="N283" s="136">
        <f>ROUND(IF(M283=0,(IF(I283="",0,((IF(F283&lt;$M$4,IF(ABS(G283)&lt;$O$2,0,ROUND(((ABS(G283)-$O$2)*I283)/100,2)),IF(ABS(G283)&lt;$O$4,0,ROUND(((ABS(G283)-$O$4)*I283)/100,2))))))),0),2)</f>
        <v>0</v>
      </c>
      <c r="O283" s="136">
        <f>ROUND(IF(I283="",0,((IF(M283=0,(IF(F283&lt;$M$4,IF(ABS(G283)&gt;$O$2,ROUND(($O$2*I283/100),2),ABS(G283)*I283/100),IF(ABS(G283)&gt;$O$4,ROUND(($O$4*I283/100),2),ABS(G283)*I283/100))),0)))),2)</f>
        <v>0</v>
      </c>
      <c r="P283" s="137"/>
      <c r="Q283" s="137"/>
      <c r="R283" s="137"/>
    </row>
    <row r="284" spans="1:18" customHeight="1" ht="13.2">
      <c r="A284" t="str">
        <f>IF(B284="","",A283+1)</f>
        <v/>
      </c>
      <c r="B284" s="1"/>
      <c r="D284" s="191"/>
      <c r="E284" s="2"/>
      <c r="F284" s="1"/>
      <c r="G284" s="2"/>
      <c r="H284" s="121"/>
      <c r="I284" s="142"/>
      <c r="J284" s="2"/>
      <c r="L284" s="124"/>
      <c r="M284" s="136"/>
      <c r="N284" s="136">
        <f>ROUND(IF(M284=0,(IF(I284="",0,((IF(F284&lt;$M$4,IF(ABS(G284)&lt;$O$2,0,ROUND(((ABS(G284)-$O$2)*I284)/100,2)),IF(ABS(G284)&lt;$O$4,0,ROUND(((ABS(G284)-$O$4)*I284)/100,2))))))),0),2)</f>
        <v>0</v>
      </c>
      <c r="O284" s="136">
        <f>ROUND(IF(I284="",0,((IF(M284=0,(IF(F284&lt;$M$4,IF(ABS(G284)&gt;$O$2,ROUND(($O$2*I284/100),2),ABS(G284)*I284/100),IF(ABS(G284)&gt;$O$4,ROUND(($O$4*I284/100),2),ABS(G284)*I284/100))),0)))),2)</f>
        <v>0</v>
      </c>
      <c r="P284" s="137"/>
      <c r="Q284" s="137"/>
      <c r="R284" s="137"/>
    </row>
    <row r="285" spans="1:18" customHeight="1" ht="13.2">
      <c r="A285" t="str">
        <f>IF(B285="","",A284+1)</f>
        <v/>
      </c>
      <c r="B285" s="1"/>
      <c r="D285" s="191"/>
      <c r="E285" s="2"/>
      <c r="F285" s="1"/>
      <c r="G285" s="2"/>
      <c r="H285" s="121"/>
      <c r="I285" s="142"/>
      <c r="J285" s="2"/>
      <c r="L285" s="124"/>
      <c r="M285" s="136"/>
      <c r="N285" s="136">
        <f>ROUND(IF(M285=0,(IF(I285="",0,((IF(F285&lt;$M$4,IF(ABS(G285)&lt;$O$2,0,ROUND(((ABS(G285)-$O$2)*I285)/100,2)),IF(ABS(G285)&lt;$O$4,0,ROUND(((ABS(G285)-$O$4)*I285)/100,2))))))),0),2)</f>
        <v>0</v>
      </c>
      <c r="O285" s="136">
        <f>ROUND(IF(I285="",0,((IF(M285=0,(IF(F285&lt;$M$4,IF(ABS(G285)&gt;$O$2,ROUND(($O$2*I285/100),2),ABS(G285)*I285/100),IF(ABS(G285)&gt;$O$4,ROUND(($O$4*I285/100),2),ABS(G285)*I285/100))),0)))),2)</f>
        <v>0</v>
      </c>
      <c r="P285" s="137"/>
      <c r="Q285" s="137"/>
      <c r="R285" s="137"/>
    </row>
    <row r="286" spans="1:18" customHeight="1" ht="13.2">
      <c r="A286" t="str">
        <f>IF(B286="","",A285+1)</f>
        <v/>
      </c>
      <c r="B286" s="1"/>
      <c r="D286" s="191"/>
      <c r="E286" s="2"/>
      <c r="F286" s="1"/>
      <c r="G286" s="2"/>
      <c r="H286" s="121"/>
      <c r="I286" s="142"/>
      <c r="J286" s="2"/>
      <c r="L286" s="124"/>
      <c r="M286" s="136"/>
      <c r="N286" s="136">
        <f>ROUND(IF(M286=0,(IF(I286="",0,((IF(F286&lt;$M$4,IF(ABS(G286)&lt;$O$2,0,ROUND(((ABS(G286)-$O$2)*I286)/100,2)),IF(ABS(G286)&lt;$O$4,0,ROUND(((ABS(G286)-$O$4)*I286)/100,2))))))),0),2)</f>
        <v>0</v>
      </c>
      <c r="O286" s="136">
        <f>ROUND(IF(I286="",0,((IF(M286=0,(IF(F286&lt;$M$4,IF(ABS(G286)&gt;$O$2,ROUND(($O$2*I286/100),2),ABS(G286)*I286/100),IF(ABS(G286)&gt;$O$4,ROUND(($O$4*I286/100),2),ABS(G286)*I286/100))),0)))),2)</f>
        <v>0</v>
      </c>
      <c r="P286" s="137"/>
      <c r="Q286" s="137"/>
      <c r="R286" s="137"/>
    </row>
    <row r="287" spans="1:18" customHeight="1" ht="13.2">
      <c r="A287" t="str">
        <f>IF(B287="","",A286+1)</f>
        <v/>
      </c>
      <c r="B287" s="1"/>
      <c r="D287" s="191"/>
      <c r="E287" s="2"/>
      <c r="F287" s="1"/>
      <c r="G287" s="2"/>
      <c r="H287" s="121"/>
      <c r="I287" s="142"/>
      <c r="J287" s="2"/>
      <c r="L287" s="124"/>
      <c r="M287" s="136"/>
      <c r="N287" s="136">
        <f>ROUND(IF(M287=0,(IF(I287="",0,((IF(F287&lt;$M$4,IF(ABS(G287)&lt;$O$2,0,ROUND(((ABS(G287)-$O$2)*I287)/100,2)),IF(ABS(G287)&lt;$O$4,0,ROUND(((ABS(G287)-$O$4)*I287)/100,2))))))),0),2)</f>
        <v>0</v>
      </c>
      <c r="O287" s="136">
        <f>ROUND(IF(I287="",0,((IF(M287=0,(IF(F287&lt;$M$4,IF(ABS(G287)&gt;$O$2,ROUND(($O$2*I287/100),2),ABS(G287)*I287/100),IF(ABS(G287)&gt;$O$4,ROUND(($O$4*I287/100),2),ABS(G287)*I287/100))),0)))),2)</f>
        <v>0</v>
      </c>
      <c r="P287" s="137"/>
      <c r="Q287" s="137"/>
      <c r="R287" s="137"/>
    </row>
    <row r="288" spans="1:18" customHeight="1" ht="13.2">
      <c r="A288" t="str">
        <f>IF(B288="","",A287+1)</f>
        <v/>
      </c>
      <c r="B288" s="1"/>
      <c r="D288" s="191"/>
      <c r="E288" s="2"/>
      <c r="F288" s="1"/>
      <c r="G288" s="2"/>
      <c r="H288" s="121"/>
      <c r="I288" s="142"/>
      <c r="J288" s="2"/>
      <c r="L288" s="124"/>
      <c r="M288" s="136"/>
      <c r="N288" s="136">
        <f>ROUND(IF(M288=0,(IF(I288="",0,((IF(F288&lt;$M$4,IF(ABS(G288)&lt;$O$2,0,ROUND(((ABS(G288)-$O$2)*I288)/100,2)),IF(ABS(G288)&lt;$O$4,0,ROUND(((ABS(G288)-$O$4)*I288)/100,2))))))),0),2)</f>
        <v>0</v>
      </c>
      <c r="O288" s="136">
        <f>ROUND(IF(I288="",0,((IF(M288=0,(IF(F288&lt;$M$4,IF(ABS(G288)&gt;$O$2,ROUND(($O$2*I288/100),2),ABS(G288)*I288/100),IF(ABS(G288)&gt;$O$4,ROUND(($O$4*I288/100),2),ABS(G288)*I288/100))),0)))),2)</f>
        <v>0</v>
      </c>
      <c r="P288" s="137"/>
      <c r="Q288" s="137"/>
      <c r="R288" s="137"/>
    </row>
    <row r="289" spans="1:18" customHeight="1" ht="13.2">
      <c r="A289" t="str">
        <f>IF(B289="","",A288+1)</f>
        <v/>
      </c>
      <c r="B289" s="1"/>
      <c r="D289" s="191"/>
      <c r="E289" s="2"/>
      <c r="F289" s="1"/>
      <c r="G289" s="2"/>
      <c r="H289" s="121"/>
      <c r="I289" s="142"/>
      <c r="J289" s="2"/>
      <c r="L289" s="124"/>
      <c r="M289" s="136"/>
      <c r="N289" s="136">
        <f>ROUND(IF(M289=0,(IF(I289="",0,((IF(F289&lt;$M$4,IF(ABS(G289)&lt;$O$2,0,ROUND(((ABS(G289)-$O$2)*I289)/100,2)),IF(ABS(G289)&lt;$O$4,0,ROUND(((ABS(G289)-$O$4)*I289)/100,2))))))),0),2)</f>
        <v>0</v>
      </c>
      <c r="O289" s="136">
        <f>ROUND(IF(I289="",0,((IF(M289=0,(IF(F289&lt;$M$4,IF(ABS(G289)&gt;$O$2,ROUND(($O$2*I289/100),2),ABS(G289)*I289/100),IF(ABS(G289)&gt;$O$4,ROUND(($O$4*I289/100),2),ABS(G289)*I289/100))),0)))),2)</f>
        <v>0</v>
      </c>
      <c r="P289" s="137"/>
      <c r="Q289" s="137"/>
      <c r="R289" s="137"/>
    </row>
    <row r="290" spans="1:18" customHeight="1" ht="13.2">
      <c r="A290" t="str">
        <f>IF(B290="","",A289+1)</f>
        <v/>
      </c>
      <c r="B290" s="1"/>
      <c r="D290" s="191"/>
      <c r="E290" s="2"/>
      <c r="F290" s="1"/>
      <c r="G290" s="2"/>
      <c r="H290" s="121"/>
      <c r="I290" s="142"/>
      <c r="J290" s="2"/>
      <c r="L290" s="124"/>
      <c r="M290" s="136"/>
      <c r="N290" s="136">
        <f>ROUND(IF(M290=0,(IF(I290="",0,((IF(F290&lt;$M$4,IF(ABS(G290)&lt;$O$2,0,ROUND(((ABS(G290)-$O$2)*I290)/100,2)),IF(ABS(G290)&lt;$O$4,0,ROUND(((ABS(G290)-$O$4)*I290)/100,2))))))),0),2)</f>
        <v>0</v>
      </c>
      <c r="O290" s="136">
        <f>ROUND(IF(I290="",0,((IF(M290=0,(IF(F290&lt;$M$4,IF(ABS(G290)&gt;$O$2,ROUND(($O$2*I290/100),2),ABS(G290)*I290/100),IF(ABS(G290)&gt;$O$4,ROUND(($O$4*I290/100),2),ABS(G290)*I290/100))),0)))),2)</f>
        <v>0</v>
      </c>
      <c r="P290" s="137"/>
      <c r="Q290" s="137"/>
      <c r="R290" s="137"/>
    </row>
    <row r="291" spans="1:18" customHeight="1" ht="13.2">
      <c r="A291" t="str">
        <f>IF(B291="","",A290+1)</f>
        <v/>
      </c>
      <c r="B291" s="1"/>
      <c r="D291" s="191"/>
      <c r="E291" s="2"/>
      <c r="F291" s="1"/>
      <c r="G291" s="2"/>
      <c r="H291" s="121"/>
      <c r="I291" s="142"/>
      <c r="J291" s="2"/>
      <c r="L291" s="124"/>
      <c r="M291" s="136"/>
      <c r="N291" s="136">
        <f>ROUND(IF(M291=0,(IF(I291="",0,((IF(F291&lt;$M$4,IF(ABS(G291)&lt;$O$2,0,ROUND(((ABS(G291)-$O$2)*I291)/100,2)),IF(ABS(G291)&lt;$O$4,0,ROUND(((ABS(G291)-$O$4)*I291)/100,2))))))),0),2)</f>
        <v>0</v>
      </c>
      <c r="O291" s="136">
        <f>ROUND(IF(I291="",0,((IF(M291=0,(IF(F291&lt;$M$4,IF(ABS(G291)&gt;$O$2,ROUND(($O$2*I291/100),2),ABS(G291)*I291/100),IF(ABS(G291)&gt;$O$4,ROUND(($O$4*I291/100),2),ABS(G291)*I291/100))),0)))),2)</f>
        <v>0</v>
      </c>
      <c r="P291" s="137"/>
      <c r="Q291" s="137"/>
      <c r="R291" s="137"/>
    </row>
    <row r="292" spans="1:18" customHeight="1" ht="13.2">
      <c r="A292" t="str">
        <f>IF(B292="","",A291+1)</f>
        <v/>
      </c>
      <c r="B292" s="1"/>
      <c r="D292" s="191"/>
      <c r="E292" s="2"/>
      <c r="F292" s="1"/>
      <c r="G292" s="2"/>
      <c r="H292" s="121"/>
      <c r="I292" s="142"/>
      <c r="J292" s="2"/>
      <c r="L292" s="124"/>
      <c r="M292" s="136"/>
      <c r="N292" s="136">
        <f>ROUND(IF(M292=0,(IF(I292="",0,((IF(F292&lt;$M$4,IF(ABS(G292)&lt;$O$2,0,ROUND(((ABS(G292)-$O$2)*I292)/100,2)),IF(ABS(G292)&lt;$O$4,0,ROUND(((ABS(G292)-$O$4)*I292)/100,2))))))),0),2)</f>
        <v>0</v>
      </c>
      <c r="O292" s="136">
        <f>ROUND(IF(I292="",0,((IF(M292=0,(IF(F292&lt;$M$4,IF(ABS(G292)&gt;$O$2,ROUND(($O$2*I292/100),2),ABS(G292)*I292/100),IF(ABS(G292)&gt;$O$4,ROUND(($O$4*I292/100),2),ABS(G292)*I292/100))),0)))),2)</f>
        <v>0</v>
      </c>
      <c r="P292" s="137"/>
      <c r="Q292" s="137"/>
      <c r="R292" s="137"/>
    </row>
    <row r="293" spans="1:18" customHeight="1" ht="13.2">
      <c r="A293" t="str">
        <f>IF(B293="","",A292+1)</f>
        <v/>
      </c>
      <c r="B293" s="1"/>
      <c r="D293" s="191"/>
      <c r="E293" s="2"/>
      <c r="F293" s="1"/>
      <c r="G293" s="2"/>
      <c r="H293" s="121"/>
      <c r="I293" s="142"/>
      <c r="J293" s="2"/>
      <c r="L293" s="124"/>
      <c r="M293" s="136"/>
      <c r="N293" s="136">
        <f>ROUND(IF(M293=0,(IF(I293="",0,((IF(F293&lt;$M$4,IF(ABS(G293)&lt;$O$2,0,ROUND(((ABS(G293)-$O$2)*I293)/100,2)),IF(ABS(G293)&lt;$O$4,0,ROUND(((ABS(G293)-$O$4)*I293)/100,2))))))),0),2)</f>
        <v>0</v>
      </c>
      <c r="O293" s="136">
        <f>ROUND(IF(I293="",0,((IF(M293=0,(IF(F293&lt;$M$4,IF(ABS(G293)&gt;$O$2,ROUND(($O$2*I293/100),2),ABS(G293)*I293/100),IF(ABS(G293)&gt;$O$4,ROUND(($O$4*I293/100),2),ABS(G293)*I293/100))),0)))),2)</f>
        <v>0</v>
      </c>
      <c r="P293" s="137"/>
      <c r="Q293" s="137"/>
      <c r="R293" s="137"/>
    </row>
    <row r="294" spans="1:18" customHeight="1" ht="13.2">
      <c r="A294" t="str">
        <f>IF(B294="","",A293+1)</f>
        <v/>
      </c>
      <c r="B294" s="143"/>
      <c r="C294" s="48"/>
      <c r="D294" s="2"/>
      <c r="F294" s="190"/>
      <c r="G294" s="2"/>
      <c r="H294" s="121"/>
      <c r="I294" s="142"/>
      <c r="J294" s="2"/>
      <c r="L294" s="124"/>
      <c r="M294" s="136"/>
      <c r="N294" s="136"/>
      <c r="O294" s="136"/>
      <c r="P294" s="137"/>
      <c r="Q294" s="137"/>
      <c r="R294" s="137"/>
    </row>
    <row r="295" spans="1:18" customHeight="1" ht="13.2">
      <c r="A295" t="str">
        <f>IF(B295="","",A294+1)</f>
        <v/>
      </c>
      <c r="B295" s="143"/>
      <c r="C295" s="48"/>
      <c r="D295" s="2"/>
      <c r="F295" s="190"/>
      <c r="G295" s="2"/>
      <c r="H295" s="121"/>
      <c r="I295" s="142"/>
      <c r="J295" s="2"/>
      <c r="L295" s="124"/>
      <c r="M295" s="136"/>
      <c r="N295" s="136"/>
      <c r="O295" s="136"/>
      <c r="P295" s="137"/>
      <c r="Q295" s="137"/>
      <c r="R295" s="137"/>
    </row>
    <row r="296" spans="1:18" customHeight="1" ht="13.2">
      <c r="A296" t="str">
        <f>IF(B296="","",A295+1)</f>
        <v/>
      </c>
      <c r="B296" s="143"/>
      <c r="C296" s="48"/>
      <c r="D296" s="2"/>
      <c r="F296" s="190"/>
      <c r="G296" s="2"/>
      <c r="H296" s="121"/>
      <c r="I296" s="142"/>
      <c r="J296" s="2"/>
      <c r="L296" s="124"/>
      <c r="M296" s="136"/>
      <c r="N296" s="136"/>
      <c r="O296" s="136"/>
      <c r="P296" s="137"/>
      <c r="Q296" s="137"/>
      <c r="R296" s="137"/>
    </row>
    <row r="297" spans="1:18" customHeight="1" ht="13.2">
      <c r="A297" t="str">
        <f>IF(B297="","",A296+1)</f>
        <v/>
      </c>
      <c r="B297" s="143"/>
      <c r="C297" s="48"/>
      <c r="D297" s="2"/>
      <c r="F297" s="190"/>
      <c r="G297" s="2"/>
      <c r="H297" s="121"/>
      <c r="I297" s="142"/>
      <c r="J297" s="2"/>
      <c r="L297" s="124"/>
      <c r="M297" s="136"/>
      <c r="N297" s="136"/>
      <c r="O297" s="136"/>
      <c r="P297" s="137"/>
      <c r="Q297" s="137"/>
      <c r="R297" s="137"/>
    </row>
    <row r="298" spans="1:18" customHeight="1" ht="13.2">
      <c r="A298" t="str">
        <f>IF(B298="","",A297+1)</f>
        <v/>
      </c>
      <c r="B298" s="143"/>
      <c r="C298" s="48"/>
      <c r="D298" s="2"/>
      <c r="F298" s="190"/>
      <c r="G298" s="2"/>
      <c r="H298" s="121"/>
      <c r="I298" s="142"/>
      <c r="J298" s="2"/>
      <c r="L298" s="124"/>
      <c r="M298" s="136"/>
      <c r="N298" s="136"/>
      <c r="O298" s="136"/>
      <c r="P298" s="137"/>
      <c r="Q298" s="137"/>
      <c r="R298" s="137"/>
    </row>
    <row r="299" spans="1:18" customHeight="1" ht="13.2">
      <c r="A299" t="str">
        <f>IF(B299="","",A298+1)</f>
        <v/>
      </c>
      <c r="B299" s="143"/>
      <c r="C299" s="48"/>
      <c r="D299" s="2"/>
      <c r="F299" s="190"/>
      <c r="G299" s="2"/>
      <c r="H299" s="121"/>
      <c r="I299" s="142"/>
      <c r="J299" s="2"/>
      <c r="L299" s="124"/>
      <c r="M299" s="136"/>
      <c r="N299" s="136"/>
      <c r="O299" s="136"/>
      <c r="P299" s="137"/>
      <c r="Q299" s="137"/>
      <c r="R299" s="137"/>
    </row>
    <row r="300" spans="1:18" customHeight="1" ht="13.2">
      <c r="A300" t="str">
        <f>IF(B300="","",A299+1)</f>
        <v/>
      </c>
      <c r="B300" s="143"/>
      <c r="C300" s="48"/>
      <c r="D300" s="2"/>
      <c r="F300" s="190"/>
      <c r="G300" s="2"/>
      <c r="H300" s="121"/>
      <c r="I300" s="142"/>
      <c r="J300" s="2"/>
      <c r="L300" s="124"/>
      <c r="M300" s="136"/>
      <c r="N300" s="136"/>
      <c r="O300" s="136"/>
      <c r="P300" s="137"/>
      <c r="Q300" s="137"/>
      <c r="R300" s="137"/>
    </row>
    <row r="301" spans="1:18" customHeight="1" ht="13.2">
      <c r="A301" t="str">
        <f>IF(B301="","",A300+1)</f>
        <v/>
      </c>
      <c r="B301" s="143"/>
      <c r="C301" s="48"/>
      <c r="D301" s="2"/>
      <c r="F301" s="190"/>
      <c r="G301" s="2"/>
      <c r="H301" s="121"/>
      <c r="I301" s="142"/>
      <c r="J301" s="2"/>
      <c r="L301" s="124"/>
      <c r="M301" s="136"/>
      <c r="N301" s="136"/>
      <c r="O301" s="136"/>
      <c r="P301" s="137"/>
      <c r="Q301" s="137"/>
      <c r="R301" s="137"/>
    </row>
    <row r="302" spans="1:18" customHeight="1" ht="13.2">
      <c r="A302" t="str">
        <f>IF(B302="","",A301+1)</f>
        <v/>
      </c>
      <c r="B302" s="143"/>
      <c r="C302" s="48"/>
      <c r="D302" s="2"/>
      <c r="F302" s="190"/>
      <c r="G302" s="2"/>
      <c r="H302" s="121"/>
      <c r="I302" s="142"/>
      <c r="J302" s="2"/>
      <c r="L302" s="124"/>
      <c r="M302" s="136"/>
      <c r="N302" s="136"/>
      <c r="O302" s="136"/>
      <c r="P302" s="137"/>
      <c r="Q302" s="137"/>
      <c r="R302" s="137"/>
    </row>
    <row r="303" spans="1:18" customHeight="1" ht="13.2">
      <c r="A303" t="str">
        <f>IF(B303="","",A302+1)</f>
        <v/>
      </c>
      <c r="B303" s="143"/>
      <c r="C303" s="48"/>
      <c r="D303" s="2"/>
      <c r="F303" s="190"/>
      <c r="G303" s="2"/>
      <c r="H303" s="121"/>
      <c r="I303" s="142"/>
      <c r="J303" s="2"/>
      <c r="L303" s="124"/>
      <c r="M303" s="136"/>
      <c r="N303" s="136"/>
      <c r="O303" s="136"/>
      <c r="P303" s="137"/>
      <c r="Q303" s="137"/>
      <c r="R303" s="137"/>
    </row>
    <row r="304" spans="1:18" customHeight="1" ht="13.2">
      <c r="A304" t="str">
        <f>IF(B304="","",A303+1)</f>
        <v/>
      </c>
      <c r="B304" s="143"/>
      <c r="C304" s="48"/>
      <c r="D304" s="2"/>
      <c r="F304" s="190"/>
      <c r="G304" s="2"/>
      <c r="H304" s="121"/>
      <c r="I304" s="142"/>
      <c r="J304" s="2"/>
      <c r="L304" s="124"/>
      <c r="M304" s="136"/>
      <c r="N304" s="136"/>
      <c r="O304" s="136"/>
      <c r="P304" s="137"/>
      <c r="Q304" s="137"/>
      <c r="R304" s="137"/>
    </row>
    <row r="305" spans="1:18" customHeight="1" ht="13.2">
      <c r="A305" t="str">
        <f>IF(B305="","",A304+1)</f>
        <v/>
      </c>
      <c r="B305" s="143"/>
      <c r="C305" s="48"/>
      <c r="D305" s="2"/>
      <c r="F305" s="190"/>
      <c r="G305" s="2"/>
      <c r="H305" s="121"/>
      <c r="I305" s="142"/>
      <c r="J305" s="2"/>
      <c r="L305" s="124"/>
      <c r="M305" s="136"/>
      <c r="N305" s="136"/>
      <c r="O305" s="136"/>
      <c r="P305" s="137"/>
      <c r="Q305" s="137"/>
      <c r="R305" s="137"/>
    </row>
    <row r="306" spans="1:18" customHeight="1" ht="13.2">
      <c r="A306" t="str">
        <f>IF(B306="","",A305+1)</f>
        <v/>
      </c>
      <c r="B306" s="143"/>
      <c r="C306" s="48"/>
      <c r="D306" s="2"/>
      <c r="F306" s="190"/>
      <c r="G306" s="2"/>
      <c r="H306" s="121"/>
      <c r="I306" s="142"/>
      <c r="J306" s="2"/>
      <c r="L306" s="124"/>
      <c r="M306" s="136"/>
      <c r="N306" s="136"/>
      <c r="O306" s="136"/>
      <c r="P306" s="137"/>
      <c r="Q306" s="137"/>
      <c r="R306" s="137"/>
    </row>
    <row r="307" spans="1:18" customHeight="1" ht="13.2">
      <c r="A307" t="str">
        <f>IF(B307="","",A306+1)</f>
        <v/>
      </c>
      <c r="B307" s="143"/>
      <c r="C307" s="48"/>
      <c r="D307" s="2"/>
      <c r="F307" s="190"/>
      <c r="G307" s="2"/>
      <c r="H307" s="121"/>
      <c r="I307" s="142"/>
      <c r="J307" s="2"/>
      <c r="L307" s="124"/>
      <c r="M307" s="136"/>
      <c r="N307" s="136"/>
      <c r="O307" s="136"/>
      <c r="P307" s="137"/>
      <c r="Q307" s="137"/>
      <c r="R307" s="137"/>
    </row>
    <row r="308" spans="1:18" customHeight="1" ht="13.2">
      <c r="A308" t="str">
        <f>IF(B308="","",A307+1)</f>
        <v/>
      </c>
      <c r="B308" s="143"/>
      <c r="C308" s="48"/>
      <c r="D308" s="2"/>
      <c r="F308" s="190"/>
      <c r="G308" s="2"/>
      <c r="H308" s="121"/>
      <c r="I308" s="142"/>
      <c r="J308" s="2"/>
      <c r="L308" s="124"/>
      <c r="M308" s="136"/>
      <c r="N308" s="136"/>
      <c r="O308" s="136"/>
      <c r="P308" s="137"/>
      <c r="Q308" s="137"/>
      <c r="R308" s="137"/>
    </row>
    <row r="309" spans="1:18" customHeight="1" ht="13.2">
      <c r="A309" t="str">
        <f>IF(B309="","",A308+1)</f>
        <v/>
      </c>
      <c r="B309" s="143"/>
      <c r="C309" s="48"/>
      <c r="D309" s="2"/>
      <c r="F309" s="190"/>
      <c r="G309" s="2"/>
      <c r="H309" s="121"/>
      <c r="I309" s="142"/>
      <c r="J309" s="2"/>
      <c r="L309" s="124"/>
      <c r="M309" s="136"/>
      <c r="N309" s="136"/>
      <c r="O309" s="136"/>
      <c r="P309" s="137"/>
      <c r="Q309" s="137"/>
      <c r="R309" s="137"/>
    </row>
    <row r="310" spans="1:18" customHeight="1" ht="13.2">
      <c r="A310" t="str">
        <f>IF(B310="","",A309+1)</f>
        <v/>
      </c>
      <c r="B310" s="143"/>
      <c r="C310" s="48"/>
      <c r="D310" s="2"/>
      <c r="F310" s="190"/>
      <c r="G310" s="2"/>
      <c r="H310" s="121"/>
      <c r="I310" s="142"/>
      <c r="J310" s="2"/>
      <c r="L310" s="124"/>
      <c r="M310" s="136"/>
      <c r="N310" s="136"/>
      <c r="O310" s="136"/>
      <c r="P310" s="137"/>
      <c r="Q310" s="137"/>
      <c r="R310" s="137"/>
    </row>
    <row r="311" spans="1:18" customHeight="1" ht="13.2">
      <c r="A311" t="str">
        <f>IF(B311="","",A310+1)</f>
        <v/>
      </c>
      <c r="B311" s="143"/>
      <c r="C311" s="48"/>
      <c r="D311" s="2"/>
      <c r="F311" s="190"/>
      <c r="G311" s="2"/>
      <c r="H311" s="121"/>
      <c r="I311" s="142"/>
      <c r="J311" s="2"/>
      <c r="L311" s="124"/>
      <c r="M311" s="136"/>
      <c r="N311" s="136"/>
      <c r="O311" s="136"/>
      <c r="P311" s="137"/>
      <c r="Q311" s="137"/>
      <c r="R311" s="137"/>
    </row>
    <row r="312" spans="1:18" customHeight="1" ht="13.2">
      <c r="A312" t="str">
        <f>IF(B312="","",A311+1)</f>
        <v/>
      </c>
      <c r="B312" s="143"/>
      <c r="C312" s="48"/>
      <c r="D312" s="2"/>
      <c r="F312" s="190"/>
      <c r="G312" s="2"/>
      <c r="H312" s="121"/>
      <c r="I312" s="142"/>
      <c r="J312" s="2"/>
      <c r="L312" s="124"/>
      <c r="M312" s="136"/>
      <c r="N312" s="136"/>
      <c r="O312" s="136"/>
      <c r="P312" s="137"/>
      <c r="Q312" s="137"/>
      <c r="R312" s="137"/>
    </row>
    <row r="313" spans="1:18" customHeight="1" ht="13.2">
      <c r="A313" t="str">
        <f>IF(B313="","",A312+1)</f>
        <v/>
      </c>
      <c r="B313" s="143"/>
      <c r="C313" s="48"/>
      <c r="D313" s="2"/>
      <c r="F313" s="190"/>
      <c r="G313" s="2"/>
      <c r="H313" s="121"/>
      <c r="I313" s="142"/>
      <c r="J313" s="2"/>
      <c r="L313" s="124"/>
      <c r="M313" s="136"/>
      <c r="N313" s="136"/>
      <c r="O313" s="136"/>
      <c r="P313" s="137"/>
      <c r="Q313" s="137"/>
      <c r="R313" s="137"/>
    </row>
    <row r="314" spans="1:18" customHeight="1" ht="13.2">
      <c r="A314" t="str">
        <f>IF(B314="","",A313+1)</f>
        <v/>
      </c>
      <c r="B314" s="143"/>
      <c r="C314" s="48"/>
      <c r="D314" s="2"/>
      <c r="F314" s="190"/>
      <c r="G314" s="2"/>
      <c r="H314" s="121"/>
      <c r="I314" s="142"/>
      <c r="J314" s="2"/>
      <c r="L314" s="124"/>
      <c r="M314" s="136"/>
      <c r="N314" s="136"/>
      <c r="O314" s="136"/>
      <c r="P314" s="137"/>
      <c r="Q314" s="137"/>
      <c r="R314" s="137"/>
    </row>
    <row r="315" spans="1:18" customHeight="1" ht="13.2">
      <c r="A315" t="str">
        <f>IF(B315="","",A314+1)</f>
        <v/>
      </c>
      <c r="B315" s="143"/>
      <c r="C315" s="48"/>
      <c r="D315" s="2"/>
      <c r="F315" s="190"/>
      <c r="G315" s="2"/>
      <c r="H315" s="121"/>
      <c r="I315" s="142"/>
      <c r="J315" s="2"/>
      <c r="L315" s="124"/>
      <c r="M315" s="136"/>
      <c r="N315" s="136"/>
      <c r="O315" s="136"/>
      <c r="P315" s="137"/>
      <c r="Q315" s="137"/>
      <c r="R315" s="137"/>
    </row>
    <row r="316" spans="1:18" customHeight="1" ht="13.2">
      <c r="A316" t="str">
        <f>IF(B316="","",A315+1)</f>
        <v/>
      </c>
      <c r="B316" s="143"/>
      <c r="C316" s="48"/>
      <c r="D316" s="2"/>
      <c r="F316" s="190"/>
      <c r="G316" s="2"/>
      <c r="H316" s="121"/>
      <c r="I316" s="142"/>
      <c r="J316" s="2"/>
      <c r="L316" s="124"/>
      <c r="M316" s="136"/>
      <c r="N316" s="136"/>
      <c r="O316" s="136"/>
      <c r="P316" s="137"/>
      <c r="Q316" s="137"/>
      <c r="R316" s="137"/>
    </row>
    <row r="317" spans="1:18" customHeight="1" ht="13.2">
      <c r="A317" t="str">
        <f>IF(B317="","",A316+1)</f>
        <v/>
      </c>
      <c r="B317" s="143"/>
      <c r="C317" s="48"/>
      <c r="D317" s="2"/>
      <c r="F317" s="190"/>
      <c r="G317" s="2"/>
      <c r="H317" s="121"/>
      <c r="I317" s="142"/>
      <c r="J317" s="2"/>
      <c r="L317" s="124"/>
      <c r="M317" s="136"/>
      <c r="N317" s="136"/>
      <c r="O317" s="136"/>
      <c r="P317" s="137"/>
      <c r="Q317" s="137"/>
      <c r="R317" s="137"/>
    </row>
    <row r="318" spans="1:18" customHeight="1" ht="13.2">
      <c r="A318" t="str">
        <f>IF(B318="","",A317+1)</f>
        <v/>
      </c>
      <c r="B318" s="143"/>
      <c r="C318" s="48"/>
      <c r="D318" s="2"/>
      <c r="F318" s="190"/>
      <c r="G318" s="2"/>
      <c r="H318" s="121"/>
      <c r="I318" s="142"/>
      <c r="J318" s="2"/>
      <c r="L318" s="124"/>
      <c r="M318" s="136"/>
      <c r="N318" s="136"/>
      <c r="O318" s="136"/>
      <c r="P318" s="137"/>
      <c r="Q318" s="137"/>
      <c r="R318" s="137"/>
    </row>
    <row r="319" spans="1:18" customHeight="1" ht="13.2">
      <c r="A319" t="str">
        <f>IF(B319="","",A318+1)</f>
        <v/>
      </c>
      <c r="B319" s="143"/>
      <c r="C319" s="48"/>
      <c r="D319" s="2"/>
      <c r="F319" s="190"/>
      <c r="G319" s="2"/>
      <c r="H319" s="121"/>
      <c r="I319" s="142"/>
      <c r="J319" s="2"/>
      <c r="L319" s="124"/>
      <c r="M319" s="136"/>
      <c r="N319" s="136"/>
      <c r="O319" s="136"/>
      <c r="P319" s="137"/>
      <c r="Q319" s="137"/>
      <c r="R319" s="137"/>
    </row>
    <row r="320" spans="1:18" customHeight="1" ht="13.2">
      <c r="A320" t="str">
        <f>IF(B320="","",A319+1)</f>
        <v/>
      </c>
      <c r="B320" s="143"/>
      <c r="C320" s="48"/>
      <c r="D320" s="2"/>
      <c r="F320" s="190"/>
      <c r="G320" s="2"/>
      <c r="H320" s="121"/>
      <c r="I320" s="142"/>
      <c r="J320" s="2"/>
      <c r="L320" s="124"/>
      <c r="M320" s="136"/>
      <c r="N320" s="136"/>
      <c r="O320" s="136"/>
      <c r="P320" s="137"/>
      <c r="Q320" s="137"/>
      <c r="R320" s="137"/>
    </row>
    <row r="321" spans="1:18" customHeight="1" ht="13.2">
      <c r="A321" t="str">
        <f>IF(B321="","",A320+1)</f>
        <v/>
      </c>
      <c r="B321" s="143"/>
      <c r="C321" s="48"/>
      <c r="D321" s="2"/>
      <c r="F321" s="190"/>
      <c r="G321" s="2"/>
      <c r="H321" s="121"/>
      <c r="I321" s="142"/>
      <c r="J321" s="2"/>
      <c r="L321" s="124"/>
      <c r="M321" s="136"/>
      <c r="N321" s="136"/>
      <c r="O321" s="136"/>
      <c r="P321" s="137"/>
      <c r="Q321" s="137"/>
      <c r="R321" s="137"/>
    </row>
    <row r="322" spans="1:18" customHeight="1" ht="13.2">
      <c r="A322" t="str">
        <f>IF(B322="","",A321+1)</f>
        <v/>
      </c>
      <c r="B322" s="143"/>
      <c r="C322" s="48"/>
      <c r="D322" s="2"/>
      <c r="F322" s="190"/>
      <c r="G322" s="2"/>
      <c r="H322" s="121"/>
      <c r="I322" s="142"/>
      <c r="J322" s="2"/>
      <c r="L322" s="124"/>
      <c r="M322" s="136"/>
      <c r="N322" s="136"/>
      <c r="O322" s="136"/>
      <c r="P322" s="137"/>
      <c r="Q322" s="137"/>
      <c r="R322" s="137"/>
    </row>
    <row r="323" spans="1:18" customHeight="1" ht="13.2">
      <c r="A323" t="str">
        <f>IF(B323="","",A322+1)</f>
        <v/>
      </c>
      <c r="B323" s="143"/>
      <c r="C323" s="48"/>
      <c r="D323" s="2"/>
      <c r="F323" s="190"/>
      <c r="G323" s="2"/>
      <c r="H323" s="121"/>
      <c r="I323" s="142"/>
      <c r="J323" s="2"/>
      <c r="L323" s="124"/>
      <c r="M323" s="136"/>
      <c r="N323" s="136"/>
      <c r="O323" s="136"/>
      <c r="P323" s="137"/>
      <c r="Q323" s="137"/>
      <c r="R323" s="137"/>
    </row>
    <row r="324" spans="1:18" customHeight="1" ht="13.2">
      <c r="A324" t="str">
        <f>IF(B324="","",A323+1)</f>
        <v/>
      </c>
      <c r="B324" s="143"/>
      <c r="C324" s="48"/>
      <c r="D324" s="2"/>
      <c r="F324" s="190"/>
      <c r="G324" s="2"/>
      <c r="H324" s="121"/>
      <c r="I324" s="142"/>
      <c r="J324" s="2"/>
      <c r="L324" s="124"/>
      <c r="M324" s="136"/>
      <c r="N324" s="136"/>
      <c r="O324" s="136"/>
      <c r="P324" s="137"/>
      <c r="Q324" s="137"/>
      <c r="R324" s="137"/>
    </row>
    <row r="325" spans="1:18" customHeight="1" ht="13.2">
      <c r="A325" t="str">
        <f>IF(B325="","",A324+1)</f>
        <v/>
      </c>
      <c r="B325" s="143"/>
      <c r="C325" s="48"/>
      <c r="D325" s="2"/>
      <c r="F325" s="190"/>
      <c r="G325" s="2"/>
      <c r="H325" s="121"/>
      <c r="I325" s="142"/>
      <c r="J325" s="2"/>
      <c r="L325" s="124"/>
      <c r="M325" s="136"/>
      <c r="N325" s="136"/>
      <c r="O325" s="136"/>
      <c r="P325" s="137"/>
      <c r="Q325" s="137"/>
      <c r="R325" s="137"/>
    </row>
    <row r="326" spans="1:18" customHeight="1" ht="13.2">
      <c r="A326" t="str">
        <f>IF(B326="","",A325+1)</f>
        <v/>
      </c>
      <c r="B326" s="143"/>
      <c r="C326" s="48"/>
      <c r="D326" s="2"/>
      <c r="F326" s="190"/>
      <c r="G326" s="2"/>
      <c r="H326" s="121"/>
      <c r="I326" s="142"/>
      <c r="J326" s="2"/>
      <c r="L326" s="124"/>
      <c r="M326" s="136"/>
      <c r="N326" s="136"/>
      <c r="O326" s="136"/>
      <c r="P326" s="137"/>
      <c r="Q326" s="137"/>
      <c r="R326" s="137"/>
    </row>
    <row r="327" spans="1:18" customHeight="1" ht="13.2">
      <c r="A327" t="str">
        <f>IF(B327="","",A326+1)</f>
        <v/>
      </c>
      <c r="B327" s="143"/>
      <c r="C327" s="48"/>
      <c r="D327" s="2"/>
      <c r="F327" s="190"/>
      <c r="G327" s="2"/>
      <c r="H327" s="121"/>
      <c r="I327" s="142"/>
      <c r="J327" s="2"/>
      <c r="L327" s="124"/>
      <c r="M327" s="136"/>
      <c r="N327" s="136"/>
      <c r="O327" s="136"/>
      <c r="P327" s="137"/>
      <c r="Q327" s="137"/>
      <c r="R327" s="137"/>
    </row>
    <row r="328" spans="1:18" customHeight="1" ht="13.2">
      <c r="A328" t="str">
        <f>IF(B328="","",A327+1)</f>
        <v/>
      </c>
      <c r="B328" s="143"/>
      <c r="C328" s="48"/>
      <c r="D328" s="2"/>
      <c r="F328" s="190"/>
      <c r="G328" s="2"/>
      <c r="H328" s="121"/>
      <c r="I328" s="142"/>
      <c r="J328" s="2"/>
      <c r="L328" s="124"/>
      <c r="M328" s="136"/>
      <c r="N328" s="136"/>
      <c r="O328" s="136"/>
      <c r="P328" s="137"/>
      <c r="Q328" s="137"/>
      <c r="R328" s="137"/>
    </row>
    <row r="329" spans="1:18" customHeight="1" ht="13.2">
      <c r="A329" t="str">
        <f>IF(B329="","",A328+1)</f>
        <v/>
      </c>
      <c r="B329" s="143"/>
      <c r="C329" s="48"/>
      <c r="D329" s="2"/>
      <c r="F329" s="190"/>
      <c r="G329" s="2"/>
      <c r="H329" s="121"/>
      <c r="I329" s="142"/>
      <c r="J329" s="2"/>
      <c r="L329" s="124"/>
      <c r="M329" s="136"/>
      <c r="N329" s="136"/>
      <c r="O329" s="136"/>
      <c r="P329" s="137"/>
      <c r="Q329" s="137"/>
      <c r="R329" s="137"/>
    </row>
    <row r="330" spans="1:18" customHeight="1" ht="13.2">
      <c r="A330" t="str">
        <f>IF(B330="","",A329+1)</f>
        <v/>
      </c>
      <c r="B330" s="143"/>
      <c r="C330" s="48"/>
      <c r="D330" s="2"/>
      <c r="F330" s="190"/>
      <c r="G330" s="2"/>
      <c r="H330" s="121"/>
      <c r="I330" s="142"/>
      <c r="J330" s="2"/>
      <c r="L330" s="124"/>
      <c r="M330" s="136"/>
      <c r="N330" s="136"/>
      <c r="O330" s="136"/>
      <c r="P330" s="137"/>
      <c r="Q330" s="137"/>
      <c r="R330" s="137"/>
    </row>
    <row r="331" spans="1:18" customHeight="1" ht="13.2">
      <c r="A331" t="str">
        <f>IF(B331="","",A330+1)</f>
        <v/>
      </c>
      <c r="B331" s="143"/>
      <c r="C331" s="48"/>
      <c r="D331" s="2"/>
      <c r="F331" s="190"/>
      <c r="G331" s="2"/>
      <c r="H331" s="121"/>
      <c r="I331" s="142"/>
      <c r="J331" s="2"/>
      <c r="L331" s="124"/>
      <c r="M331" s="136"/>
      <c r="N331" s="136"/>
      <c r="O331" s="136"/>
      <c r="P331" s="137"/>
      <c r="Q331" s="137"/>
      <c r="R331" s="137"/>
    </row>
    <row r="332" spans="1:18" customHeight="1" ht="13.2">
      <c r="A332" t="str">
        <f>IF(B332="","",A331+1)</f>
        <v/>
      </c>
      <c r="B332" s="143"/>
      <c r="C332" s="48"/>
      <c r="D332" s="2"/>
      <c r="F332" s="190"/>
      <c r="G332" s="2"/>
      <c r="H332" s="121"/>
      <c r="I332" s="142"/>
      <c r="J332" s="2"/>
      <c r="L332" s="124"/>
      <c r="M332" s="136"/>
      <c r="N332" s="136"/>
      <c r="O332" s="136"/>
      <c r="P332" s="137"/>
      <c r="Q332" s="137"/>
      <c r="R332" s="137"/>
    </row>
    <row r="333" spans="1:18" customHeight="1" ht="13.2">
      <c r="A333" t="str">
        <f>IF(B333="","",A332+1)</f>
        <v/>
      </c>
      <c r="B333" s="143"/>
      <c r="C333" s="48"/>
      <c r="D333" s="2"/>
      <c r="F333" s="190"/>
      <c r="G333" s="2"/>
      <c r="H333" s="121"/>
      <c r="I333" s="142"/>
      <c r="J333" s="2"/>
      <c r="L333" s="124"/>
      <c r="M333" s="136"/>
      <c r="N333" s="136"/>
      <c r="O333" s="136"/>
      <c r="P333" s="137"/>
      <c r="Q333" s="137"/>
      <c r="R333" s="137"/>
    </row>
    <row r="334" spans="1:18" customHeight="1" ht="13.2">
      <c r="A334" t="str">
        <f>IF(B334="","",A333+1)</f>
        <v/>
      </c>
      <c r="B334" s="143"/>
      <c r="C334" s="48"/>
      <c r="D334" s="2"/>
      <c r="F334" s="190"/>
      <c r="G334" s="2"/>
      <c r="H334" s="121"/>
      <c r="I334" s="142"/>
      <c r="J334" s="2"/>
      <c r="L334" s="124"/>
      <c r="M334" s="136"/>
      <c r="N334" s="136"/>
      <c r="O334" s="136"/>
      <c r="P334" s="137"/>
      <c r="Q334" s="137"/>
      <c r="R334" s="137"/>
    </row>
    <row r="335" spans="1:18" customHeight="1" ht="13.2">
      <c r="A335" t="str">
        <f>IF(B335="","",A334+1)</f>
        <v/>
      </c>
      <c r="B335" s="143"/>
      <c r="C335" s="48"/>
      <c r="D335" s="2"/>
      <c r="F335" s="190"/>
      <c r="G335" s="2"/>
      <c r="H335" s="121"/>
      <c r="I335" s="142"/>
      <c r="J335" s="2"/>
      <c r="L335" s="124"/>
      <c r="M335" s="136"/>
      <c r="N335" s="136"/>
      <c r="O335" s="136"/>
      <c r="P335" s="137"/>
      <c r="Q335" s="137"/>
      <c r="R335" s="137"/>
    </row>
    <row r="336" spans="1:18" customHeight="1" ht="13.2">
      <c r="A336" t="str">
        <f>IF(B336="","",A335+1)</f>
        <v/>
      </c>
      <c r="B336" s="143"/>
      <c r="C336" s="48"/>
      <c r="D336" s="2"/>
      <c r="F336" s="190"/>
      <c r="G336" s="2"/>
      <c r="H336" s="121"/>
      <c r="I336" s="142"/>
      <c r="J336" s="2"/>
      <c r="L336" s="124"/>
      <c r="M336" s="136"/>
      <c r="N336" s="136"/>
      <c r="O336" s="136"/>
      <c r="P336" s="137"/>
      <c r="Q336" s="137"/>
      <c r="R336" s="137"/>
    </row>
    <row r="337" spans="1:18" customHeight="1" ht="13.2">
      <c r="A337" t="str">
        <f>IF(B337="","",A336+1)</f>
        <v/>
      </c>
      <c r="B337" s="143"/>
      <c r="C337" s="48"/>
      <c r="D337" s="2"/>
      <c r="F337" s="190"/>
      <c r="G337" s="2"/>
      <c r="H337" s="121"/>
      <c r="I337" s="142"/>
      <c r="J337" s="2"/>
      <c r="L337" s="124"/>
      <c r="M337" s="136"/>
      <c r="N337" s="136"/>
      <c r="O337" s="136"/>
      <c r="P337" s="137"/>
      <c r="Q337" s="137"/>
      <c r="R337" s="137"/>
    </row>
    <row r="338" spans="1:18" customHeight="1" ht="13.2">
      <c r="A338" t="str">
        <f>IF(B338="","",A337+1)</f>
        <v/>
      </c>
      <c r="B338" s="143"/>
      <c r="C338" s="48"/>
      <c r="D338" s="2"/>
      <c r="F338" s="190"/>
      <c r="G338" s="2"/>
      <c r="H338" s="121"/>
      <c r="I338" s="142"/>
      <c r="J338" s="2"/>
      <c r="L338" s="124"/>
      <c r="M338" s="136"/>
      <c r="N338" s="136"/>
      <c r="O338" s="136"/>
      <c r="P338" s="137"/>
      <c r="Q338" s="137"/>
      <c r="R338" s="137"/>
    </row>
    <row r="339" spans="1:18" customHeight="1" ht="13.2">
      <c r="A339" t="str">
        <f>IF(B339="","",A338+1)</f>
        <v/>
      </c>
      <c r="B339" s="143"/>
      <c r="C339" s="48"/>
      <c r="D339" s="2"/>
      <c r="F339" s="190"/>
      <c r="G339" s="2"/>
      <c r="H339" s="121"/>
      <c r="I339" s="142"/>
      <c r="J339" s="2"/>
      <c r="L339" s="124"/>
      <c r="M339" s="136"/>
      <c r="N339" s="136"/>
      <c r="O339" s="136"/>
      <c r="P339" s="137"/>
      <c r="Q339" s="137"/>
      <c r="R339" s="137"/>
    </row>
    <row r="340" spans="1:18" customHeight="1" ht="13.2">
      <c r="A340" t="str">
        <f>IF(B340="","",A339+1)</f>
        <v/>
      </c>
      <c r="B340" s="143"/>
      <c r="C340" s="48"/>
      <c r="D340" s="2"/>
      <c r="F340" s="190"/>
      <c r="G340" s="2"/>
      <c r="H340" s="121"/>
      <c r="I340" s="142"/>
      <c r="J340" s="2"/>
      <c r="L340" s="124"/>
      <c r="M340" s="136"/>
      <c r="N340" s="136"/>
      <c r="O340" s="136"/>
      <c r="P340" s="137"/>
      <c r="Q340" s="137"/>
      <c r="R340" s="137"/>
    </row>
    <row r="341" spans="1:18" customHeight="1" ht="13.2">
      <c r="A341" t="str">
        <f>IF(B341="","",A340+1)</f>
        <v/>
      </c>
      <c r="B341" s="143"/>
      <c r="C341" s="48"/>
      <c r="D341" s="2"/>
      <c r="F341" s="190"/>
      <c r="G341" s="2"/>
      <c r="H341" s="121"/>
      <c r="I341" s="142"/>
      <c r="J341" s="2"/>
      <c r="L341" s="124"/>
      <c r="M341" s="136"/>
      <c r="N341" s="136"/>
      <c r="O341" s="136"/>
      <c r="P341" s="137"/>
      <c r="Q341" s="137"/>
      <c r="R341" s="137"/>
    </row>
    <row r="342" spans="1:18" customHeight="1" ht="13.2">
      <c r="A342" t="str">
        <f>IF(B342="","",A341+1)</f>
        <v/>
      </c>
      <c r="B342" s="143"/>
      <c r="C342" s="48"/>
      <c r="D342" s="2"/>
      <c r="F342" s="190"/>
      <c r="G342" s="2"/>
      <c r="H342" s="121"/>
      <c r="I342" s="142"/>
      <c r="J342" s="2"/>
      <c r="L342" s="124"/>
      <c r="M342" s="136"/>
      <c r="N342" s="136"/>
      <c r="O342" s="136"/>
      <c r="P342" s="137"/>
      <c r="Q342" s="137"/>
      <c r="R342" s="137"/>
    </row>
    <row r="343" spans="1:18" customHeight="1" ht="13.2">
      <c r="A343" t="str">
        <f>IF(B343="","",A342+1)</f>
        <v/>
      </c>
      <c r="B343" s="143"/>
      <c r="C343" s="48"/>
      <c r="D343" s="2"/>
      <c r="F343" s="190"/>
      <c r="G343" s="2"/>
      <c r="H343" s="121"/>
      <c r="I343" s="142"/>
      <c r="J343" s="2"/>
      <c r="L343" s="124"/>
      <c r="M343" s="136"/>
      <c r="N343" s="136"/>
      <c r="O343" s="136"/>
      <c r="P343" s="137"/>
      <c r="Q343" s="137"/>
      <c r="R343" s="137"/>
    </row>
    <row r="344" spans="1:18" customHeight="1" ht="13.2">
      <c r="A344" t="str">
        <f>IF(B344="","",A343+1)</f>
        <v/>
      </c>
      <c r="B344" s="143"/>
      <c r="C344" s="48"/>
      <c r="D344" s="2"/>
      <c r="F344" s="190"/>
      <c r="G344" s="2"/>
      <c r="H344" s="121"/>
      <c r="I344" s="142"/>
      <c r="J344" s="2"/>
      <c r="L344" s="124"/>
      <c r="M344" s="136"/>
      <c r="N344" s="136"/>
      <c r="O344" s="136"/>
      <c r="P344" s="137"/>
      <c r="Q344" s="137"/>
      <c r="R344" s="137"/>
    </row>
    <row r="345" spans="1:18" customHeight="1" ht="13.2">
      <c r="A345" t="str">
        <f>IF(B345="","",A344+1)</f>
        <v/>
      </c>
      <c r="B345" s="143"/>
      <c r="C345" s="48"/>
      <c r="D345" s="2"/>
      <c r="F345" s="190"/>
      <c r="G345" s="2"/>
      <c r="H345" s="121"/>
      <c r="I345" s="142"/>
      <c r="J345" s="2"/>
      <c r="L345" s="124"/>
      <c r="M345" s="136"/>
      <c r="N345" s="136"/>
      <c r="O345" s="136"/>
      <c r="P345" s="137"/>
      <c r="Q345" s="137"/>
      <c r="R345" s="137"/>
    </row>
    <row r="346" spans="1:18" customHeight="1" ht="13.2">
      <c r="A346" t="str">
        <f>IF(B346="","",A345+1)</f>
        <v/>
      </c>
      <c r="B346" s="143"/>
      <c r="C346" s="48"/>
      <c r="D346" s="2"/>
      <c r="F346" s="190"/>
      <c r="G346" s="2"/>
      <c r="H346" s="121"/>
      <c r="I346" s="142"/>
      <c r="J346" s="2"/>
      <c r="L346" s="124"/>
      <c r="M346" s="136"/>
      <c r="N346" s="136"/>
      <c r="O346" s="136"/>
      <c r="P346" s="137"/>
      <c r="Q346" s="137"/>
      <c r="R346" s="137"/>
    </row>
    <row r="347" spans="1:18" customHeight="1" ht="13.2">
      <c r="A347" t="str">
        <f>IF(B347="","",A346+1)</f>
        <v/>
      </c>
      <c r="B347" s="143"/>
      <c r="C347" s="48"/>
      <c r="D347" s="2"/>
      <c r="F347" s="190"/>
      <c r="G347" s="2"/>
      <c r="H347" s="121"/>
      <c r="I347" s="142"/>
      <c r="J347" s="2"/>
      <c r="L347" s="124"/>
      <c r="M347" s="136"/>
      <c r="N347" s="136"/>
      <c r="O347" s="136"/>
      <c r="P347" s="137"/>
      <c r="Q347" s="137"/>
      <c r="R347" s="137"/>
    </row>
    <row r="348" spans="1:18" customHeight="1" ht="13.2">
      <c r="A348" t="str">
        <f>IF(B348="","",A347+1)</f>
        <v/>
      </c>
      <c r="B348" s="143"/>
      <c r="C348" s="48"/>
      <c r="D348" s="2"/>
      <c r="F348" s="190"/>
      <c r="G348" s="2"/>
      <c r="H348" s="121"/>
      <c r="I348" s="142"/>
      <c r="J348" s="2"/>
      <c r="L348" s="124"/>
      <c r="M348" s="136"/>
      <c r="N348" s="136"/>
      <c r="O348" s="136"/>
      <c r="P348" s="137"/>
      <c r="Q348" s="137"/>
      <c r="R348" s="137"/>
    </row>
    <row r="349" spans="1:18" customHeight="1" ht="13.2">
      <c r="A349" t="str">
        <f>IF(B349="","",A348+1)</f>
        <v/>
      </c>
      <c r="B349" s="143"/>
      <c r="C349" s="48"/>
      <c r="D349" s="2"/>
      <c r="F349" s="190"/>
      <c r="G349" s="2"/>
      <c r="H349" s="121"/>
      <c r="I349" s="142"/>
      <c r="J349" s="2"/>
      <c r="L349" s="124"/>
      <c r="M349" s="136"/>
      <c r="N349" s="136"/>
      <c r="O349" s="136"/>
      <c r="P349" s="137"/>
      <c r="Q349" s="137"/>
      <c r="R349" s="137"/>
    </row>
    <row r="350" spans="1:18" customHeight="1" ht="13.2">
      <c r="A350" t="str">
        <f>IF(B350="","",A349+1)</f>
        <v/>
      </c>
      <c r="B350" s="143"/>
      <c r="C350" s="48"/>
      <c r="D350" s="2"/>
      <c r="F350" s="190"/>
      <c r="G350" s="2"/>
      <c r="H350" s="121"/>
      <c r="I350" s="142"/>
      <c r="J350" s="2"/>
      <c r="L350" s="124"/>
      <c r="M350" s="136"/>
      <c r="N350" s="136"/>
      <c r="O350" s="136"/>
      <c r="P350" s="137"/>
      <c r="Q350" s="137"/>
      <c r="R350" s="137"/>
    </row>
    <row r="351" spans="1:18" customHeight="1" ht="13.2">
      <c r="A351" t="str">
        <f>IF(B351="","",A350+1)</f>
        <v/>
      </c>
      <c r="B351" s="143"/>
      <c r="C351" s="48"/>
      <c r="D351" s="2"/>
      <c r="F351" s="190"/>
      <c r="G351" s="2"/>
      <c r="H351" s="121"/>
      <c r="I351" s="142"/>
      <c r="J351" s="2"/>
      <c r="L351" s="124"/>
      <c r="M351" s="136"/>
      <c r="N351" s="136"/>
      <c r="O351" s="136"/>
      <c r="P351" s="137"/>
      <c r="Q351" s="137"/>
      <c r="R351" s="137"/>
    </row>
    <row r="352" spans="1:18" customHeight="1" ht="13.2">
      <c r="A352" t="str">
        <f>IF(B352="","",A351+1)</f>
        <v/>
      </c>
      <c r="B352" s="143"/>
      <c r="C352" s="48"/>
      <c r="D352" s="2"/>
      <c r="F352" s="190"/>
      <c r="G352" s="2"/>
      <c r="H352" s="121"/>
      <c r="I352" s="142"/>
      <c r="J352" s="2"/>
      <c r="L352" s="124"/>
      <c r="M352" s="136"/>
      <c r="N352" s="136"/>
      <c r="O352" s="136"/>
      <c r="P352" s="137"/>
      <c r="Q352" s="137"/>
      <c r="R352" s="137"/>
    </row>
    <row r="353" spans="1:18" customHeight="1" ht="13.2">
      <c r="A353" t="str">
        <f>IF(B353="","",A352+1)</f>
        <v/>
      </c>
      <c r="B353" s="143"/>
      <c r="C353" s="48"/>
      <c r="D353" s="2"/>
      <c r="F353" s="190"/>
      <c r="G353" s="2"/>
      <c r="H353" s="121"/>
      <c r="I353" s="142"/>
      <c r="J353" s="2"/>
      <c r="L353" s="124"/>
      <c r="M353" s="136"/>
      <c r="N353" s="136"/>
      <c r="O353" s="136"/>
      <c r="P353" s="137"/>
      <c r="Q353" s="137"/>
      <c r="R353" s="137"/>
    </row>
    <row r="354" spans="1:18" customHeight="1" ht="13.2">
      <c r="A354" t="str">
        <f>IF(B354="","",A353+1)</f>
        <v/>
      </c>
      <c r="B354" s="143"/>
      <c r="C354" s="48"/>
      <c r="D354" s="2"/>
      <c r="F354" s="190"/>
      <c r="G354" s="2"/>
      <c r="H354" s="121"/>
      <c r="I354" s="142"/>
      <c r="J354" s="2"/>
      <c r="L354" s="124"/>
      <c r="M354" s="136"/>
      <c r="N354" s="136"/>
      <c r="O354" s="136"/>
      <c r="P354" s="137"/>
      <c r="Q354" s="137"/>
      <c r="R354" s="137"/>
    </row>
    <row r="355" spans="1:18" customHeight="1" ht="13.2">
      <c r="A355" t="str">
        <f>IF(B355="","",A354+1)</f>
        <v/>
      </c>
      <c r="B355" s="143"/>
      <c r="C355" s="48"/>
      <c r="D355" s="2"/>
      <c r="F355" s="190"/>
      <c r="G355" s="2"/>
      <c r="H355" s="121"/>
      <c r="I355" s="142"/>
      <c r="J355" s="2"/>
      <c r="L355" s="124"/>
      <c r="M355" s="136"/>
      <c r="N355" s="136"/>
      <c r="O355" s="136"/>
      <c r="P355" s="137"/>
      <c r="Q355" s="137"/>
      <c r="R355" s="137"/>
    </row>
    <row r="356" spans="1:18" customHeight="1" ht="13.2">
      <c r="A356" t="str">
        <f>IF(B356="","",A355+1)</f>
        <v/>
      </c>
      <c r="B356" s="143"/>
      <c r="C356" s="48"/>
      <c r="D356" s="2"/>
      <c r="F356" s="190"/>
      <c r="G356" s="2"/>
      <c r="H356" s="121"/>
      <c r="I356" s="142"/>
      <c r="J356" s="2"/>
      <c r="L356" s="124"/>
      <c r="M356" s="136"/>
      <c r="N356" s="136"/>
      <c r="O356" s="136"/>
      <c r="P356" s="137"/>
      <c r="Q356" s="137"/>
      <c r="R356" s="137"/>
    </row>
    <row r="357" spans="1:18" customHeight="1" ht="13.2">
      <c r="A357" t="str">
        <f>IF(B357="","",A356+1)</f>
        <v/>
      </c>
      <c r="B357" s="143"/>
      <c r="C357" s="48"/>
      <c r="D357" s="2"/>
      <c r="F357" s="190"/>
      <c r="G357" s="2"/>
      <c r="H357" s="121"/>
      <c r="I357" s="142"/>
      <c r="J357" s="2"/>
      <c r="L357" s="124"/>
      <c r="M357" s="136"/>
      <c r="N357" s="136"/>
      <c r="O357" s="136"/>
      <c r="P357" s="137"/>
      <c r="Q357" s="137"/>
      <c r="R357" s="137"/>
    </row>
    <row r="358" spans="1:18" customHeight="1" ht="13.2">
      <c r="A358" t="str">
        <f>IF(B358="","",A357+1)</f>
        <v/>
      </c>
      <c r="B358" s="143"/>
      <c r="C358" s="48"/>
      <c r="D358" s="2"/>
      <c r="F358" s="190"/>
      <c r="G358" s="2"/>
      <c r="H358" s="121"/>
      <c r="I358" s="142"/>
      <c r="J358" s="2"/>
      <c r="L358" s="124"/>
      <c r="M358" s="136"/>
      <c r="N358" s="136"/>
      <c r="O358" s="136"/>
      <c r="P358" s="137"/>
      <c r="Q358" s="137"/>
      <c r="R358" s="137"/>
    </row>
    <row r="359" spans="1:18" customHeight="1" ht="13.2">
      <c r="A359" t="str">
        <f>IF(B359="","",A358+1)</f>
        <v/>
      </c>
      <c r="B359" s="143"/>
      <c r="C359" s="48"/>
      <c r="D359" s="2"/>
      <c r="F359" s="190"/>
      <c r="G359" s="2"/>
      <c r="H359" s="121"/>
      <c r="I359" s="142"/>
      <c r="J359" s="2"/>
      <c r="L359" s="124"/>
      <c r="M359" s="136"/>
      <c r="N359" s="136"/>
      <c r="O359" s="136"/>
      <c r="P359" s="137"/>
      <c r="Q359" s="137"/>
      <c r="R359" s="137"/>
    </row>
    <row r="360" spans="1:18" customHeight="1" ht="13.2">
      <c r="A360" t="str">
        <f>IF(B360="","",A359+1)</f>
        <v/>
      </c>
      <c r="B360" s="143"/>
      <c r="C360" s="48"/>
      <c r="D360" s="2"/>
      <c r="F360" s="190"/>
      <c r="G360" s="2"/>
      <c r="H360" s="121"/>
      <c r="I360" s="142"/>
      <c r="J360" s="2"/>
      <c r="L360" s="124"/>
      <c r="M360" s="136"/>
      <c r="N360" s="136"/>
      <c r="O360" s="136"/>
      <c r="P360" s="137"/>
      <c r="Q360" s="137"/>
      <c r="R360" s="137"/>
    </row>
    <row r="361" spans="1:18" customHeight="1" ht="13.2">
      <c r="A361" t="str">
        <f>IF(B361="","",A360+1)</f>
        <v/>
      </c>
      <c r="B361" s="143"/>
      <c r="C361" s="48"/>
      <c r="D361" s="2"/>
      <c r="F361" s="190"/>
      <c r="G361" s="2"/>
      <c r="H361" s="121"/>
      <c r="I361" s="142"/>
      <c r="J361" s="2"/>
      <c r="L361" s="124"/>
      <c r="M361" s="136"/>
      <c r="N361" s="136"/>
      <c r="O361" s="136"/>
      <c r="P361" s="137"/>
      <c r="Q361" s="137"/>
      <c r="R361" s="137"/>
    </row>
    <row r="362" spans="1:18" customHeight="1" ht="13.2">
      <c r="A362" t="str">
        <f>IF(B362="","",A361+1)</f>
        <v/>
      </c>
      <c r="B362" s="143"/>
      <c r="C362" s="48"/>
      <c r="D362" s="2"/>
      <c r="F362" s="190"/>
      <c r="G362" s="2"/>
      <c r="H362" s="121"/>
      <c r="I362" s="142"/>
      <c r="J362" s="2"/>
      <c r="L362" s="124"/>
      <c r="M362" s="136"/>
      <c r="N362" s="136"/>
      <c r="O362" s="136"/>
      <c r="P362" s="137"/>
      <c r="Q362" s="137"/>
      <c r="R362" s="137"/>
    </row>
    <row r="363" spans="1:18" customHeight="1" ht="13.2">
      <c r="A363" t="str">
        <f>IF(B363="","",A362+1)</f>
        <v/>
      </c>
      <c r="B363" s="143"/>
      <c r="C363" s="48"/>
      <c r="D363" s="2"/>
      <c r="F363" s="190"/>
      <c r="G363" s="2"/>
      <c r="H363" s="121"/>
      <c r="I363" s="142"/>
      <c r="J363" s="2"/>
      <c r="L363" s="124"/>
      <c r="M363" s="136"/>
      <c r="N363" s="136"/>
      <c r="O363" s="136"/>
      <c r="P363" s="137"/>
      <c r="Q363" s="137"/>
      <c r="R363" s="137"/>
    </row>
    <row r="364" spans="1:18" customHeight="1" ht="13.2">
      <c r="A364" t="str">
        <f>IF(B364="","",A363+1)</f>
        <v/>
      </c>
      <c r="B364" s="143"/>
      <c r="C364" s="48"/>
      <c r="D364" s="2"/>
      <c r="F364" s="190"/>
      <c r="G364" s="2"/>
      <c r="H364" s="121"/>
      <c r="I364" s="142"/>
      <c r="J364" s="2"/>
      <c r="L364" s="124"/>
      <c r="M364" s="136"/>
      <c r="N364" s="136"/>
      <c r="O364" s="136"/>
      <c r="P364" s="137"/>
      <c r="Q364" s="137"/>
      <c r="R364" s="137"/>
    </row>
    <row r="365" spans="1:18" customHeight="1" ht="13.2">
      <c r="A365" t="str">
        <f>IF(B365="","",A364+1)</f>
        <v/>
      </c>
      <c r="B365" s="143"/>
      <c r="C365" s="48"/>
      <c r="D365" s="2"/>
      <c r="F365" s="190"/>
      <c r="G365" s="2"/>
      <c r="H365" s="121"/>
      <c r="I365" s="142"/>
      <c r="J365" s="2"/>
      <c r="L365" s="124"/>
      <c r="M365" s="136"/>
      <c r="N365" s="136"/>
      <c r="O365" s="136"/>
      <c r="P365" s="137"/>
      <c r="Q365" s="137"/>
      <c r="R365" s="137"/>
    </row>
    <row r="366" spans="1:18" customHeight="1" ht="13.2">
      <c r="A366" t="str">
        <f>IF(B366="","",A365+1)</f>
        <v/>
      </c>
      <c r="B366" s="143"/>
      <c r="C366" s="48"/>
      <c r="D366" s="2"/>
      <c r="F366" s="190"/>
      <c r="G366" s="2"/>
      <c r="H366" s="121"/>
      <c r="I366" s="142"/>
      <c r="J366" s="2"/>
      <c r="L366" s="124"/>
      <c r="M366" s="136"/>
      <c r="N366" s="136"/>
      <c r="O366" s="136"/>
      <c r="P366" s="137"/>
      <c r="Q366" s="137"/>
      <c r="R366" s="137"/>
    </row>
    <row r="367" spans="1:18" customHeight="1" ht="13.2">
      <c r="A367" t="str">
        <f>IF(B367="","",A366+1)</f>
        <v/>
      </c>
      <c r="B367" s="143"/>
      <c r="C367" s="48"/>
      <c r="D367" s="2"/>
      <c r="F367" s="190"/>
      <c r="G367" s="2"/>
      <c r="H367" s="121"/>
      <c r="I367" s="142"/>
      <c r="J367" s="2"/>
      <c r="L367" s="124"/>
      <c r="M367" s="136"/>
      <c r="N367" s="136"/>
      <c r="O367" s="136"/>
      <c r="P367" s="137"/>
      <c r="Q367" s="137"/>
      <c r="R367" s="137"/>
    </row>
    <row r="368" spans="1:18" customHeight="1" ht="13.2">
      <c r="A368" t="str">
        <f>IF(B368="","",A367+1)</f>
        <v/>
      </c>
      <c r="B368" s="143"/>
      <c r="C368" s="48"/>
      <c r="D368" s="2"/>
      <c r="F368" s="190"/>
      <c r="G368" s="2"/>
      <c r="H368" s="121"/>
      <c r="I368" s="142"/>
      <c r="J368" s="2"/>
      <c r="L368" s="124"/>
      <c r="M368" s="136"/>
      <c r="N368" s="136"/>
      <c r="O368" s="136"/>
      <c r="P368" s="137"/>
      <c r="Q368" s="137"/>
      <c r="R368" s="137"/>
    </row>
    <row r="369" spans="1:18" customHeight="1" ht="13.2">
      <c r="A369" t="str">
        <f>IF(B369="","",A368+1)</f>
        <v/>
      </c>
      <c r="B369" s="143"/>
      <c r="C369" s="48"/>
      <c r="D369" s="2"/>
      <c r="F369" s="190"/>
      <c r="G369" s="2"/>
      <c r="H369" s="121"/>
      <c r="I369" s="142"/>
      <c r="J369" s="2"/>
      <c r="L369" s="124"/>
      <c r="M369" s="136"/>
      <c r="N369" s="136"/>
      <c r="O369" s="136"/>
      <c r="P369" s="137"/>
      <c r="Q369" s="137"/>
      <c r="R369" s="137"/>
    </row>
    <row r="370" spans="1:18" customHeight="1" ht="13.2">
      <c r="A370" t="str">
        <f>IF(B370="","",A369+1)</f>
        <v/>
      </c>
      <c r="B370" s="143"/>
      <c r="C370" s="48"/>
      <c r="D370" s="2"/>
      <c r="F370" s="190"/>
      <c r="G370" s="2"/>
      <c r="H370" s="121"/>
      <c r="I370" s="142"/>
      <c r="J370" s="2"/>
      <c r="L370" s="124"/>
      <c r="M370" s="136"/>
      <c r="N370" s="136"/>
      <c r="O370" s="136"/>
      <c r="P370" s="137"/>
      <c r="Q370" s="137"/>
      <c r="R370" s="137"/>
    </row>
    <row r="371" spans="1:18" customHeight="1" ht="13.2">
      <c r="A371" t="str">
        <f>IF(B371="","",A370+1)</f>
        <v/>
      </c>
      <c r="B371" s="143"/>
      <c r="C371" s="48"/>
      <c r="D371" s="2"/>
      <c r="F371" s="190"/>
      <c r="G371" s="2"/>
      <c r="H371" s="121"/>
      <c r="I371" s="142"/>
      <c r="J371" s="2"/>
      <c r="L371" s="124"/>
      <c r="M371" s="136"/>
      <c r="N371" s="136"/>
      <c r="O371" s="136"/>
      <c r="P371" s="137"/>
      <c r="Q371" s="137"/>
      <c r="R371" s="137"/>
    </row>
    <row r="372" spans="1:18" customHeight="1" ht="13.2">
      <c r="A372" t="str">
        <f>IF(B372="","",A371+1)</f>
        <v/>
      </c>
      <c r="B372" s="143"/>
      <c r="C372" s="48"/>
      <c r="D372" s="2"/>
      <c r="F372" s="190"/>
      <c r="G372" s="2"/>
      <c r="H372" s="121"/>
      <c r="I372" s="142"/>
      <c r="J372" s="2"/>
      <c r="L372" s="124"/>
      <c r="M372" s="136"/>
      <c r="N372" s="136"/>
      <c r="O372" s="136"/>
      <c r="P372" s="137"/>
      <c r="Q372" s="137"/>
      <c r="R372" s="137"/>
    </row>
    <row r="373" spans="1:18" customHeight="1" ht="13.2">
      <c r="A373" t="str">
        <f>IF(B373="","",A372+1)</f>
        <v/>
      </c>
      <c r="B373" s="143"/>
      <c r="C373" s="48"/>
      <c r="D373" s="2"/>
      <c r="F373" s="190"/>
      <c r="G373" s="2"/>
      <c r="H373" s="121"/>
      <c r="I373" s="142"/>
      <c r="J373" s="2"/>
      <c r="L373" s="124"/>
      <c r="M373" s="136"/>
      <c r="N373" s="136"/>
      <c r="O373" s="136"/>
      <c r="P373" s="137"/>
      <c r="Q373" s="137"/>
      <c r="R373" s="137"/>
    </row>
    <row r="374" spans="1:18" customHeight="1" ht="13.2">
      <c r="A374" t="str">
        <f>IF(B374="","",A373+1)</f>
        <v/>
      </c>
      <c r="B374" s="143"/>
      <c r="C374" s="48"/>
      <c r="D374" s="2"/>
      <c r="F374" s="190"/>
      <c r="G374" s="2"/>
      <c r="H374" s="121"/>
      <c r="I374" s="142"/>
      <c r="J374" s="2"/>
      <c r="L374" s="124"/>
      <c r="M374" s="136"/>
      <c r="N374" s="136"/>
      <c r="O374" s="136"/>
      <c r="P374" s="137"/>
      <c r="Q374" s="137"/>
      <c r="R374" s="137"/>
    </row>
    <row r="375" spans="1:18" customHeight="1" ht="13.2">
      <c r="A375" t="str">
        <f>IF(B375="","",A374+1)</f>
        <v/>
      </c>
      <c r="B375" s="143"/>
      <c r="C375" s="48"/>
      <c r="D375" s="2"/>
      <c r="F375" s="190"/>
      <c r="G375" s="2"/>
      <c r="H375" s="121"/>
      <c r="I375" s="142"/>
      <c r="J375" s="2"/>
      <c r="L375" s="124"/>
      <c r="M375" s="136"/>
      <c r="N375" s="136"/>
      <c r="O375" s="136"/>
      <c r="P375" s="137"/>
      <c r="Q375" s="137"/>
      <c r="R375" s="137"/>
    </row>
    <row r="376" spans="1:18" customHeight="1" ht="13.2">
      <c r="A376" t="str">
        <f>IF(B376="","",A375+1)</f>
        <v/>
      </c>
      <c r="B376" s="143"/>
      <c r="C376" s="48"/>
      <c r="D376" s="2"/>
      <c r="F376" s="190"/>
      <c r="G376" s="2"/>
      <c r="H376" s="121"/>
      <c r="I376" s="142"/>
      <c r="J376" s="2"/>
      <c r="L376" s="124"/>
      <c r="M376" s="136"/>
      <c r="N376" s="136"/>
      <c r="O376" s="136"/>
      <c r="P376" s="137"/>
      <c r="Q376" s="137"/>
      <c r="R376" s="137"/>
    </row>
    <row r="377" spans="1:18" customHeight="1" ht="13.2">
      <c r="A377" t="str">
        <f>IF(B377="","",A376+1)</f>
        <v/>
      </c>
      <c r="B377" s="143"/>
      <c r="C377" s="48"/>
      <c r="D377" s="2"/>
      <c r="F377" s="190"/>
      <c r="G377" s="2"/>
      <c r="H377" s="121"/>
      <c r="I377" s="142"/>
      <c r="J377" s="2"/>
      <c r="L377" s="124"/>
      <c r="M377" s="136"/>
      <c r="N377" s="136"/>
      <c r="O377" s="136"/>
      <c r="P377" s="137"/>
      <c r="Q377" s="137"/>
      <c r="R377" s="137"/>
    </row>
    <row r="378" spans="1:18" customHeight="1" ht="13.2">
      <c r="A378" t="str">
        <f>IF(B378="","",A377+1)</f>
        <v/>
      </c>
      <c r="B378" s="143"/>
      <c r="C378" s="48"/>
      <c r="D378" s="2"/>
      <c r="F378" s="190"/>
      <c r="G378" s="2"/>
      <c r="H378" s="121"/>
      <c r="I378" s="142"/>
      <c r="J378" s="2"/>
      <c r="L378" s="124"/>
      <c r="M378" s="136"/>
      <c r="N378" s="136"/>
      <c r="O378" s="136"/>
      <c r="P378" s="137"/>
      <c r="Q378" s="137"/>
      <c r="R378" s="137"/>
    </row>
    <row r="379" spans="1:18" customHeight="1" ht="13.2">
      <c r="A379" t="str">
        <f>IF(B379="","",A378+1)</f>
        <v/>
      </c>
      <c r="B379" s="143"/>
      <c r="C379" s="48"/>
      <c r="D379" s="2"/>
      <c r="F379" s="190"/>
      <c r="G379" s="2"/>
      <c r="H379" s="121"/>
      <c r="I379" s="142"/>
      <c r="J379" s="2"/>
      <c r="L379" s="124"/>
      <c r="M379" s="136"/>
      <c r="N379" s="136"/>
      <c r="O379" s="136"/>
      <c r="P379" s="137"/>
      <c r="Q379" s="137"/>
      <c r="R379" s="137"/>
    </row>
    <row r="380" spans="1:18" customHeight="1" ht="13.2">
      <c r="A380" t="str">
        <f>IF(B380="","",A379+1)</f>
        <v/>
      </c>
      <c r="B380" s="143"/>
      <c r="C380" s="48"/>
      <c r="D380" s="2"/>
      <c r="F380" s="190"/>
      <c r="G380" s="2"/>
      <c r="H380" s="121"/>
      <c r="I380" s="142"/>
      <c r="J380" s="2"/>
      <c r="L380" s="124"/>
      <c r="M380" s="136"/>
      <c r="N380" s="136"/>
      <c r="O380" s="136"/>
      <c r="P380" s="137"/>
      <c r="Q380" s="137"/>
      <c r="R380" s="137"/>
    </row>
    <row r="381" spans="1:18" customHeight="1" ht="13.2">
      <c r="A381" t="str">
        <f>IF(B381="","",A380+1)</f>
        <v/>
      </c>
      <c r="B381" s="143"/>
      <c r="C381" s="48"/>
      <c r="D381" s="2"/>
      <c r="F381" s="190"/>
      <c r="G381" s="2"/>
      <c r="H381" s="121"/>
      <c r="I381" s="142"/>
      <c r="J381" s="2"/>
      <c r="L381" s="124"/>
      <c r="M381" s="136"/>
      <c r="N381" s="136"/>
      <c r="O381" s="136"/>
      <c r="P381" s="137"/>
      <c r="Q381" s="137"/>
      <c r="R381" s="137"/>
    </row>
    <row r="382" spans="1:18" customHeight="1" ht="13.2">
      <c r="A382" t="str">
        <f>IF(B382="","",A381+1)</f>
        <v/>
      </c>
      <c r="B382" s="143"/>
      <c r="C382" s="48"/>
      <c r="D382" s="2"/>
      <c r="F382" s="190"/>
      <c r="G382" s="2"/>
      <c r="H382" s="121"/>
      <c r="I382" s="142"/>
      <c r="J382" s="2"/>
      <c r="L382" s="124"/>
      <c r="M382" s="136"/>
      <c r="N382" s="136"/>
      <c r="O382" s="136"/>
      <c r="P382" s="137"/>
      <c r="Q382" s="137"/>
      <c r="R382" s="137"/>
    </row>
    <row r="383" spans="1:18" customHeight="1" ht="13.2">
      <c r="A383" t="str">
        <f>IF(B383="","",A382+1)</f>
        <v/>
      </c>
      <c r="B383" s="143"/>
      <c r="C383" s="48"/>
      <c r="D383" s="2"/>
      <c r="F383" s="190"/>
      <c r="G383" s="2"/>
      <c r="H383" s="121"/>
      <c r="I383" s="142"/>
      <c r="J383" s="2"/>
      <c r="L383" s="124"/>
      <c r="M383" s="136"/>
      <c r="N383" s="136"/>
      <c r="O383" s="136"/>
      <c r="P383" s="137"/>
      <c r="Q383" s="137"/>
      <c r="R383" s="137"/>
    </row>
    <row r="384" spans="1:18" customHeight="1" ht="13.2">
      <c r="A384" t="str">
        <f>IF(B384="","",A383+1)</f>
        <v/>
      </c>
      <c r="B384" s="143"/>
      <c r="C384" s="48"/>
      <c r="D384" s="2"/>
      <c r="F384" s="190"/>
      <c r="G384" s="2"/>
      <c r="H384" s="121"/>
      <c r="I384" s="142"/>
      <c r="J384" s="2"/>
      <c r="L384" s="124"/>
      <c r="M384" s="136"/>
      <c r="N384" s="136"/>
      <c r="O384" s="136"/>
      <c r="P384" s="137"/>
      <c r="Q384" s="137"/>
      <c r="R384" s="137"/>
    </row>
    <row r="385" spans="1:18" customHeight="1" ht="13.2">
      <c r="A385" t="str">
        <f>IF(B385="","",A384+1)</f>
        <v/>
      </c>
      <c r="B385" s="143"/>
      <c r="C385" s="48"/>
      <c r="D385" s="2"/>
      <c r="F385" s="190"/>
      <c r="G385" s="2"/>
      <c r="H385" s="121"/>
      <c r="I385" s="142"/>
      <c r="J385" s="2"/>
      <c r="L385" s="124"/>
      <c r="M385" s="136"/>
      <c r="N385" s="136"/>
      <c r="O385" s="136"/>
      <c r="P385" s="137"/>
      <c r="Q385" s="137"/>
      <c r="R385" s="137"/>
    </row>
    <row r="386" spans="1:18" customHeight="1" ht="13.2">
      <c r="A386" t="str">
        <f>IF(B386="","",A385+1)</f>
        <v/>
      </c>
      <c r="B386" s="143"/>
      <c r="C386" s="48"/>
      <c r="D386" s="2"/>
      <c r="F386" s="190"/>
      <c r="G386" s="2"/>
      <c r="H386" s="121"/>
      <c r="I386" s="142"/>
      <c r="J386" s="2"/>
      <c r="L386" s="124"/>
      <c r="M386" s="136"/>
      <c r="N386" s="136"/>
      <c r="O386" s="136"/>
      <c r="P386" s="137"/>
      <c r="Q386" s="137"/>
      <c r="R386" s="137"/>
    </row>
    <row r="387" spans="1:18" customHeight="1" ht="13.2">
      <c r="A387" t="str">
        <f>IF(B387="","",A386+1)</f>
        <v/>
      </c>
      <c r="B387" s="143"/>
      <c r="C387" s="48"/>
      <c r="D387" s="2"/>
      <c r="F387" s="190"/>
      <c r="G387" s="2"/>
      <c r="H387" s="121"/>
      <c r="I387" s="142"/>
      <c r="J387" s="2"/>
      <c r="L387" s="124"/>
      <c r="M387" s="136"/>
      <c r="N387" s="136"/>
      <c r="O387" s="136"/>
      <c r="P387" s="137"/>
      <c r="Q387" s="137"/>
      <c r="R387" s="137"/>
    </row>
    <row r="388" spans="1:18" customHeight="1" ht="13.2">
      <c r="A388" t="str">
        <f>IF(B388="","",A387+1)</f>
        <v/>
      </c>
      <c r="B388" s="143"/>
      <c r="C388" s="48"/>
      <c r="D388" s="2"/>
      <c r="F388" s="190"/>
      <c r="G388" s="2"/>
      <c r="H388" s="121"/>
      <c r="I388" s="142"/>
      <c r="J388" s="2"/>
      <c r="L388" s="124"/>
      <c r="M388" s="136"/>
      <c r="N388" s="136"/>
      <c r="O388" s="136"/>
      <c r="P388" s="137"/>
      <c r="Q388" s="137"/>
      <c r="R388" s="137"/>
    </row>
    <row r="389" spans="1:18" customHeight="1" ht="13.2">
      <c r="A389" t="str">
        <f>IF(B389="","",A388+1)</f>
        <v/>
      </c>
      <c r="B389" s="143"/>
      <c r="C389" s="48"/>
      <c r="D389" s="2"/>
      <c r="F389" s="190"/>
      <c r="G389" s="2"/>
      <c r="H389" s="121"/>
      <c r="I389" s="142"/>
      <c r="J389" s="2"/>
      <c r="L389" s="124"/>
      <c r="M389" s="136"/>
      <c r="N389" s="136"/>
      <c r="O389" s="136"/>
      <c r="P389" s="137"/>
      <c r="Q389" s="137"/>
      <c r="R389" s="137"/>
    </row>
    <row r="390" spans="1:18" customHeight="1" ht="13.2">
      <c r="A390" t="str">
        <f>IF(B390="","",A389+1)</f>
        <v/>
      </c>
      <c r="B390" s="143"/>
      <c r="C390" s="48"/>
      <c r="D390" s="2"/>
      <c r="F390" s="190"/>
      <c r="G390" s="2"/>
      <c r="H390" s="121"/>
      <c r="I390" s="142"/>
      <c r="J390" s="2"/>
      <c r="L390" s="124"/>
      <c r="M390" s="136"/>
      <c r="N390" s="136"/>
      <c r="O390" s="136"/>
      <c r="P390" s="137"/>
      <c r="Q390" s="137"/>
      <c r="R390" s="137"/>
    </row>
    <row r="391" spans="1:18" customHeight="1" ht="13.2">
      <c r="A391" t="str">
        <f>IF(B391="","",A390+1)</f>
        <v/>
      </c>
      <c r="B391" s="143"/>
      <c r="C391" s="48"/>
      <c r="D391" s="2"/>
      <c r="F391" s="190"/>
      <c r="G391" s="2"/>
      <c r="H391" s="121"/>
      <c r="I391" s="142"/>
      <c r="J391" s="2"/>
      <c r="L391" s="124"/>
      <c r="M391" s="136"/>
      <c r="N391" s="136"/>
      <c r="O391" s="136"/>
      <c r="P391" s="137"/>
      <c r="Q391" s="137"/>
      <c r="R391" s="137"/>
    </row>
    <row r="392" spans="1:18" customHeight="1" ht="13.2">
      <c r="A392" t="str">
        <f>IF(B392="","",A391+1)</f>
        <v/>
      </c>
      <c r="B392" s="143"/>
      <c r="C392" s="48"/>
      <c r="D392" s="2"/>
      <c r="F392" s="190"/>
      <c r="G392" s="2"/>
      <c r="H392" s="121"/>
      <c r="I392" s="142"/>
      <c r="J392" s="2"/>
      <c r="L392" s="124"/>
      <c r="M392" s="136"/>
      <c r="N392" s="136"/>
      <c r="O392" s="136"/>
      <c r="P392" s="137"/>
      <c r="Q392" s="137"/>
      <c r="R392" s="137"/>
    </row>
    <row r="393" spans="1:18" customHeight="1" ht="13.2">
      <c r="A393" t="str">
        <f>IF(B393="","",A392+1)</f>
        <v/>
      </c>
      <c r="B393" s="143"/>
      <c r="C393" s="48"/>
      <c r="D393" s="2"/>
      <c r="F393" s="190"/>
      <c r="G393" s="2"/>
      <c r="H393" s="121"/>
      <c r="I393" s="142"/>
      <c r="J393" s="2"/>
      <c r="L393" s="124"/>
      <c r="M393" s="136"/>
      <c r="N393" s="136"/>
      <c r="O393" s="136"/>
      <c r="P393" s="137"/>
      <c r="Q393" s="137"/>
      <c r="R393" s="137"/>
    </row>
    <row r="394" spans="1:18" customHeight="1" ht="13.2">
      <c r="A394" t="str">
        <f>IF(B394="","",A393+1)</f>
        <v/>
      </c>
      <c r="B394" s="143"/>
      <c r="C394" s="48"/>
      <c r="D394" s="2"/>
      <c r="F394" s="190"/>
      <c r="G394" s="2"/>
      <c r="H394" s="121"/>
      <c r="I394" s="142"/>
      <c r="J394" s="2"/>
      <c r="L394" s="124"/>
      <c r="M394" s="136"/>
      <c r="N394" s="136"/>
      <c r="O394" s="136"/>
      <c r="P394" s="137"/>
      <c r="Q394" s="137"/>
      <c r="R394" s="137"/>
    </row>
    <row r="395" spans="1:18" customHeight="1" ht="13.2">
      <c r="A395" t="str">
        <f>IF(B395="","",A394+1)</f>
        <v/>
      </c>
      <c r="B395" s="143"/>
      <c r="C395" s="48"/>
      <c r="D395" s="2"/>
      <c r="F395" s="190"/>
      <c r="G395" s="2"/>
      <c r="H395" s="121"/>
      <c r="I395" s="142"/>
      <c r="J395" s="2"/>
      <c r="L395" s="124"/>
      <c r="M395" s="136"/>
      <c r="N395" s="136"/>
      <c r="O395" s="136"/>
      <c r="P395" s="137"/>
      <c r="Q395" s="137"/>
      <c r="R395" s="137"/>
    </row>
    <row r="396" spans="1:18" customHeight="1" ht="13.2">
      <c r="A396" t="str">
        <f>IF(B396="","",A395+1)</f>
        <v/>
      </c>
      <c r="B396" s="143"/>
      <c r="C396" s="48"/>
      <c r="D396" s="2"/>
      <c r="F396" s="190"/>
      <c r="G396" s="2"/>
      <c r="H396" s="121"/>
      <c r="I396" s="142"/>
      <c r="J396" s="2"/>
      <c r="L396" s="124"/>
      <c r="M396" s="136"/>
      <c r="N396" s="136"/>
      <c r="O396" s="136"/>
      <c r="P396" s="137"/>
      <c r="Q396" s="137"/>
      <c r="R396" s="137"/>
    </row>
    <row r="397" spans="1:18" customHeight="1" ht="13.2">
      <c r="A397" t="str">
        <f>IF(B397="","",A396+1)</f>
        <v/>
      </c>
      <c r="B397" s="143"/>
      <c r="C397" s="48"/>
      <c r="D397" s="2"/>
      <c r="F397" s="190"/>
      <c r="G397" s="2"/>
      <c r="H397" s="121"/>
      <c r="I397" s="142"/>
      <c r="J397" s="2"/>
      <c r="L397" s="124"/>
      <c r="M397" s="136"/>
      <c r="N397" s="136"/>
      <c r="O397" s="136"/>
      <c r="P397" s="137"/>
      <c r="Q397" s="137"/>
      <c r="R397" s="137"/>
    </row>
    <row r="398" spans="1:18" customHeight="1" ht="13.2">
      <c r="A398" t="str">
        <f>IF(B398="","",A397+1)</f>
        <v/>
      </c>
      <c r="B398" s="143"/>
      <c r="C398" s="48"/>
      <c r="D398" s="2"/>
      <c r="F398" s="190"/>
      <c r="G398" s="2"/>
      <c r="H398" s="121"/>
      <c r="I398" s="142"/>
      <c r="J398" s="2"/>
      <c r="L398" s="124"/>
      <c r="M398" s="136"/>
      <c r="N398" s="136"/>
      <c r="O398" s="136"/>
      <c r="P398" s="137"/>
      <c r="Q398" s="137"/>
      <c r="R398" s="137"/>
    </row>
    <row r="399" spans="1:18" customHeight="1" ht="13.2">
      <c r="A399" t="str">
        <f>IF(B399="","",A398+1)</f>
        <v/>
      </c>
      <c r="B399" s="143"/>
      <c r="C399" s="48"/>
      <c r="D399" s="2"/>
      <c r="F399" s="190"/>
      <c r="G399" s="2"/>
      <c r="H399" s="121"/>
      <c r="I399" s="142"/>
      <c r="J399" s="2"/>
      <c r="L399" s="124"/>
      <c r="M399" s="136"/>
      <c r="N399" s="136"/>
      <c r="O399" s="136"/>
      <c r="P399" s="137"/>
      <c r="Q399" s="137"/>
      <c r="R399" s="137"/>
    </row>
    <row r="400" spans="1:18" customHeight="1" ht="13.2">
      <c r="A400" t="str">
        <f>IF(B400="","",A399+1)</f>
        <v/>
      </c>
      <c r="B400" s="143"/>
      <c r="C400" s="48"/>
      <c r="D400" s="2"/>
      <c r="F400" s="190"/>
      <c r="G400" s="2"/>
      <c r="H400" s="121"/>
      <c r="I400" s="142"/>
      <c r="J400" s="2"/>
      <c r="L400" s="124"/>
      <c r="M400" s="136"/>
      <c r="N400" s="136"/>
      <c r="O400" s="136"/>
      <c r="P400" s="137"/>
      <c r="Q400" s="137"/>
      <c r="R400" s="137"/>
    </row>
    <row r="401" spans="1:18" customHeight="1" ht="13.2">
      <c r="A401" t="str">
        <f>IF(B401="","",A400+1)</f>
        <v/>
      </c>
      <c r="B401" s="143"/>
      <c r="C401" s="48"/>
      <c r="D401" s="2"/>
      <c r="F401" s="190"/>
      <c r="G401" s="2"/>
      <c r="H401" s="121"/>
      <c r="I401" s="142"/>
      <c r="J401" s="2"/>
      <c r="L401" s="124"/>
      <c r="M401" s="136"/>
      <c r="N401" s="136"/>
      <c r="O401" s="136"/>
      <c r="P401" s="137"/>
      <c r="Q401" s="137"/>
      <c r="R401" s="137"/>
    </row>
    <row r="402" spans="1:18" customHeight="1" ht="13.2">
      <c r="A402" t="str">
        <f>IF(B402="","",A401+1)</f>
        <v/>
      </c>
      <c r="B402" s="143"/>
      <c r="C402" s="48"/>
      <c r="D402" s="2"/>
      <c r="F402" s="190"/>
      <c r="G402" s="2"/>
      <c r="H402" s="121"/>
      <c r="I402" s="142"/>
      <c r="J402" s="2"/>
      <c r="L402" s="124"/>
      <c r="M402" s="136"/>
      <c r="N402" s="136"/>
      <c r="O402" s="136"/>
      <c r="P402" s="137"/>
      <c r="Q402" s="137"/>
      <c r="R402" s="137"/>
    </row>
    <row r="403" spans="1:18" customHeight="1" ht="13.2">
      <c r="A403" t="str">
        <f>IF(B403="","",A402+1)</f>
        <v/>
      </c>
      <c r="B403" s="143"/>
      <c r="C403" s="48"/>
      <c r="D403" s="2"/>
      <c r="F403" s="190"/>
      <c r="G403" s="2"/>
      <c r="H403" s="121"/>
      <c r="I403" s="142"/>
      <c r="J403" s="2"/>
      <c r="L403" s="124"/>
      <c r="M403" s="136"/>
      <c r="N403" s="136"/>
      <c r="O403" s="136"/>
      <c r="P403" s="137"/>
      <c r="Q403" s="137"/>
      <c r="R403" s="137"/>
    </row>
    <row r="404" spans="1:18" customHeight="1" ht="13.2">
      <c r="A404" t="str">
        <f>IF(B404="","",A403+1)</f>
        <v/>
      </c>
      <c r="B404" s="143"/>
      <c r="C404" s="48"/>
      <c r="D404" s="2"/>
      <c r="F404" s="190"/>
      <c r="G404" s="2"/>
      <c r="H404" s="121"/>
      <c r="I404" s="142"/>
      <c r="J404" s="2"/>
      <c r="L404" s="124"/>
      <c r="M404" s="136"/>
      <c r="N404" s="136"/>
      <c r="O404" s="136"/>
      <c r="P404" s="137"/>
      <c r="Q404" s="137"/>
      <c r="R404" s="137"/>
    </row>
    <row r="405" spans="1:18" customHeight="1" ht="13.2">
      <c r="A405" t="str">
        <f>IF(B405="","",A404+1)</f>
        <v/>
      </c>
      <c r="B405" s="143"/>
      <c r="C405" s="48"/>
      <c r="D405" s="2"/>
      <c r="F405" s="190"/>
      <c r="G405" s="2"/>
      <c r="H405" s="121"/>
      <c r="I405" s="142"/>
      <c r="J405" s="2"/>
      <c r="L405" s="124"/>
      <c r="M405" s="136"/>
      <c r="N405" s="136"/>
      <c r="O405" s="136"/>
      <c r="P405" s="137"/>
      <c r="Q405" s="137"/>
      <c r="R405" s="137"/>
    </row>
    <row r="406" spans="1:18" customHeight="1" ht="13.2">
      <c r="A406" t="str">
        <f>IF(B406="","",A405+1)</f>
        <v/>
      </c>
      <c r="B406" s="143"/>
      <c r="C406" s="48"/>
      <c r="D406" s="2"/>
      <c r="F406" s="190"/>
      <c r="G406" s="2"/>
      <c r="H406" s="121"/>
      <c r="I406" s="142"/>
      <c r="J406" s="2"/>
      <c r="L406" s="124"/>
      <c r="M406" s="136"/>
      <c r="N406" s="136"/>
      <c r="O406" s="136"/>
      <c r="P406" s="137"/>
      <c r="Q406" s="137"/>
      <c r="R406" s="137"/>
    </row>
    <row r="407" spans="1:18" customHeight="1" ht="13.2">
      <c r="A407" t="str">
        <f>IF(B407="","",A406+1)</f>
        <v/>
      </c>
      <c r="B407" s="143"/>
      <c r="C407" s="48"/>
      <c r="D407" s="2"/>
      <c r="F407" s="190"/>
      <c r="G407" s="2"/>
      <c r="H407" s="121"/>
      <c r="I407" s="142"/>
      <c r="J407" s="2"/>
      <c r="L407" s="124"/>
      <c r="M407" s="136"/>
      <c r="N407" s="136"/>
      <c r="O407" s="136"/>
      <c r="P407" s="137"/>
      <c r="Q407" s="137"/>
      <c r="R407" s="137"/>
    </row>
    <row r="408" spans="1:18" customHeight="1" ht="13.2">
      <c r="A408" t="str">
        <f>IF(B408="","",A407+1)</f>
        <v/>
      </c>
      <c r="B408" s="143"/>
      <c r="C408" s="48"/>
      <c r="D408" s="2"/>
      <c r="F408" s="190"/>
      <c r="G408" s="2"/>
      <c r="H408" s="121"/>
      <c r="I408" s="142"/>
      <c r="J408" s="2"/>
      <c r="L408" s="124"/>
      <c r="M408" s="136"/>
      <c r="N408" s="136"/>
      <c r="O408" s="136"/>
      <c r="P408" s="137"/>
      <c r="Q408" s="137"/>
      <c r="R408" s="137"/>
    </row>
    <row r="409" spans="1:18" customHeight="1" ht="13.2">
      <c r="A409" t="str">
        <f>IF(B409="","",A408+1)</f>
        <v/>
      </c>
      <c r="B409" s="143"/>
      <c r="C409" s="48"/>
      <c r="D409" s="2"/>
      <c r="F409" s="190"/>
      <c r="G409" s="2"/>
      <c r="H409" s="121"/>
      <c r="I409" s="142"/>
      <c r="J409" s="2"/>
      <c r="L409" s="124"/>
      <c r="M409" s="136"/>
      <c r="N409" s="136"/>
      <c r="O409" s="136"/>
      <c r="P409" s="137"/>
      <c r="Q409" s="137"/>
      <c r="R409" s="137"/>
    </row>
    <row r="410" spans="1:18" customHeight="1" ht="13.2">
      <c r="A410" t="str">
        <f>IF(B410="","",A409+1)</f>
        <v/>
      </c>
      <c r="B410" s="143"/>
      <c r="C410" s="48"/>
      <c r="D410" s="2"/>
      <c r="F410" s="190"/>
      <c r="G410" s="2"/>
      <c r="H410" s="121"/>
      <c r="I410" s="142"/>
      <c r="J410" s="2"/>
      <c r="L410" s="124"/>
      <c r="M410" s="136"/>
      <c r="N410" s="136"/>
      <c r="O410" s="136"/>
      <c r="P410" s="137"/>
      <c r="Q410" s="137"/>
      <c r="R410" s="137"/>
    </row>
    <row r="411" spans="1:18" customHeight="1" ht="13.2">
      <c r="A411" t="str">
        <f>IF(B411="","",A410+1)</f>
        <v/>
      </c>
      <c r="B411" s="143"/>
      <c r="C411" s="48"/>
      <c r="D411" s="2"/>
      <c r="F411" s="190"/>
      <c r="G411" s="2"/>
      <c r="H411" s="121"/>
      <c r="I411" s="142"/>
      <c r="J411" s="2"/>
      <c r="L411" s="124"/>
      <c r="M411" s="136"/>
      <c r="N411" s="136"/>
      <c r="O411" s="136"/>
      <c r="P411" s="137"/>
      <c r="Q411" s="137"/>
      <c r="R411" s="137"/>
    </row>
    <row r="412" spans="1:18" customHeight="1" ht="13.2">
      <c r="A412" t="str">
        <f>IF(B412="","",A411+1)</f>
        <v/>
      </c>
      <c r="B412" s="143"/>
      <c r="C412" s="48"/>
      <c r="D412" s="2"/>
      <c r="F412" s="190"/>
      <c r="G412" s="2"/>
      <c r="H412" s="121"/>
      <c r="I412" s="142"/>
      <c r="J412" s="2"/>
      <c r="L412" s="124"/>
      <c r="M412" s="136"/>
      <c r="N412" s="136"/>
      <c r="O412" s="136"/>
      <c r="P412" s="137"/>
      <c r="Q412" s="137"/>
      <c r="R412" s="137"/>
    </row>
    <row r="413" spans="1:18" customHeight="1" ht="13.2">
      <c r="A413" t="str">
        <f>IF(B413="","",A412+1)</f>
        <v/>
      </c>
      <c r="B413" s="143"/>
      <c r="C413" s="48"/>
      <c r="D413" s="2"/>
      <c r="F413" s="190"/>
      <c r="G413" s="2"/>
      <c r="H413" s="121"/>
      <c r="I413" s="142"/>
      <c r="J413" s="2"/>
      <c r="L413" s="124"/>
      <c r="M413" s="136"/>
      <c r="N413" s="136"/>
      <c r="O413" s="136"/>
      <c r="P413" s="137"/>
      <c r="Q413" s="137"/>
      <c r="R413" s="137"/>
    </row>
    <row r="414" spans="1:18" customHeight="1" ht="13.2">
      <c r="A414" t="str">
        <f>IF(B414="","",A413+1)</f>
        <v/>
      </c>
      <c r="B414" s="143"/>
      <c r="C414" s="48"/>
      <c r="D414" s="2"/>
      <c r="F414" s="190"/>
      <c r="G414" s="2"/>
      <c r="H414" s="121"/>
      <c r="I414" s="142"/>
      <c r="J414" s="2"/>
      <c r="L414" s="124"/>
      <c r="M414" s="136"/>
      <c r="N414" s="136"/>
      <c r="O414" s="136"/>
      <c r="P414" s="137"/>
      <c r="Q414" s="137"/>
      <c r="R414" s="137"/>
    </row>
    <row r="415" spans="1:18" customHeight="1" ht="13.2">
      <c r="A415" t="str">
        <f>IF(B415="","",A414+1)</f>
        <v/>
      </c>
      <c r="B415" s="143"/>
      <c r="C415" s="48"/>
      <c r="D415" s="2"/>
      <c r="F415" s="190"/>
      <c r="G415" s="2"/>
      <c r="H415" s="121"/>
      <c r="I415" s="142"/>
      <c r="J415" s="2"/>
      <c r="L415" s="124"/>
      <c r="M415" s="136"/>
      <c r="N415" s="136"/>
      <c r="O415" s="136"/>
      <c r="P415" s="137"/>
      <c r="Q415" s="137"/>
      <c r="R415" s="137"/>
    </row>
    <row r="416" spans="1:18" customHeight="1" ht="13.2">
      <c r="A416" t="str">
        <f>IF(B416="","",A415+1)</f>
        <v/>
      </c>
      <c r="B416" s="143"/>
      <c r="C416" s="48"/>
      <c r="D416" s="2"/>
      <c r="F416" s="190"/>
      <c r="G416" s="2"/>
      <c r="H416" s="121"/>
      <c r="I416" s="142"/>
      <c r="J416" s="2"/>
      <c r="L416" s="124"/>
      <c r="M416" s="136"/>
      <c r="N416" s="136"/>
      <c r="O416" s="136"/>
      <c r="P416" s="137"/>
      <c r="Q416" s="137"/>
      <c r="R416" s="137"/>
    </row>
    <row r="417" spans="1:18" customHeight="1" ht="13.2">
      <c r="A417" t="str">
        <f>IF(B417="","",A416+1)</f>
        <v/>
      </c>
      <c r="B417" s="143"/>
      <c r="C417" s="48"/>
      <c r="D417" s="2"/>
      <c r="F417" s="190"/>
      <c r="G417" s="2"/>
      <c r="H417" s="121"/>
      <c r="I417" s="142"/>
      <c r="J417" s="2"/>
      <c r="L417" s="124"/>
      <c r="M417" s="136"/>
      <c r="N417" s="136"/>
      <c r="O417" s="136"/>
      <c r="P417" s="137"/>
      <c r="Q417" s="137"/>
      <c r="R417" s="137"/>
    </row>
    <row r="418" spans="1:18" customHeight="1" ht="13.2">
      <c r="A418" t="str">
        <f>IF(B418="","",A417+1)</f>
        <v/>
      </c>
      <c r="B418" s="143"/>
      <c r="C418" s="48"/>
      <c r="D418" s="2"/>
      <c r="F418" s="190"/>
      <c r="G418" s="2"/>
      <c r="H418" s="121"/>
      <c r="I418" s="142"/>
      <c r="J418" s="2"/>
      <c r="L418" s="124"/>
      <c r="M418" s="136"/>
      <c r="N418" s="136"/>
      <c r="O418" s="136"/>
      <c r="P418" s="137"/>
      <c r="Q418" s="137"/>
      <c r="R418" s="137"/>
    </row>
    <row r="419" spans="1:18" customHeight="1" ht="13.2">
      <c r="A419" t="str">
        <f>IF(B419="","",A418+1)</f>
        <v/>
      </c>
      <c r="B419" s="143"/>
      <c r="C419" s="48"/>
      <c r="D419" s="2"/>
      <c r="F419" s="190"/>
      <c r="G419" s="2"/>
      <c r="H419" s="121"/>
      <c r="I419" s="142"/>
      <c r="J419" s="2"/>
      <c r="L419" s="124"/>
      <c r="M419" s="136"/>
      <c r="N419" s="136"/>
      <c r="O419" s="136"/>
      <c r="P419" s="137"/>
      <c r="Q419" s="137"/>
      <c r="R419" s="137"/>
    </row>
    <row r="420" spans="1:18" customHeight="1" ht="13.2">
      <c r="A420" t="str">
        <f>IF(B420="","",A419+1)</f>
        <v/>
      </c>
      <c r="B420" s="143"/>
      <c r="C420" s="48"/>
      <c r="D420" s="2"/>
      <c r="F420" s="190"/>
      <c r="G420" s="2"/>
      <c r="H420" s="121"/>
      <c r="I420" s="142"/>
      <c r="J420" s="2"/>
      <c r="L420" s="124"/>
      <c r="M420" s="136"/>
      <c r="N420" s="136"/>
      <c r="O420" s="136"/>
      <c r="P420" s="137"/>
      <c r="Q420" s="137"/>
      <c r="R420" s="137"/>
    </row>
    <row r="421" spans="1:18" customHeight="1" ht="13.2">
      <c r="A421" t="str">
        <f>IF(B421="","",A420+1)</f>
        <v/>
      </c>
      <c r="B421" s="143"/>
      <c r="C421" s="48"/>
      <c r="D421" s="2"/>
      <c r="F421" s="190"/>
      <c r="G421" s="2"/>
      <c r="H421" s="121"/>
      <c r="I421" s="142"/>
      <c r="J421" s="2"/>
      <c r="L421" s="124"/>
      <c r="M421" s="136"/>
      <c r="N421" s="136"/>
      <c r="O421" s="136"/>
      <c r="P421" s="137"/>
      <c r="Q421" s="137"/>
      <c r="R421" s="137"/>
    </row>
    <row r="422" spans="1:18" customHeight="1" ht="13.2">
      <c r="A422" t="str">
        <f>IF(B422="","",A421+1)</f>
        <v/>
      </c>
      <c r="B422" s="143"/>
      <c r="C422" s="48"/>
      <c r="D422" s="2"/>
      <c r="F422" s="190"/>
      <c r="G422" s="2"/>
      <c r="H422" s="121"/>
      <c r="I422" s="142"/>
      <c r="J422" s="2"/>
      <c r="L422" s="124"/>
      <c r="M422" s="136"/>
      <c r="N422" s="136"/>
      <c r="O422" s="136"/>
      <c r="P422" s="137"/>
      <c r="Q422" s="137"/>
      <c r="R422" s="137"/>
    </row>
    <row r="423" spans="1:18" customHeight="1" ht="13.2">
      <c r="A423" t="str">
        <f>IF(B423="","",A422+1)</f>
        <v/>
      </c>
      <c r="B423" s="143"/>
      <c r="C423" s="48"/>
      <c r="D423" s="2"/>
      <c r="F423" s="190"/>
      <c r="G423" s="2"/>
      <c r="H423" s="121"/>
      <c r="I423" s="142"/>
      <c r="J423" s="2"/>
      <c r="L423" s="124"/>
      <c r="M423" s="136"/>
      <c r="N423" s="136"/>
      <c r="O423" s="136"/>
      <c r="P423" s="137"/>
      <c r="Q423" s="137"/>
      <c r="R423" s="137"/>
    </row>
    <row r="424" spans="1:18" customHeight="1" ht="13.2">
      <c r="A424" t="str">
        <f>IF(B424="","",A423+1)</f>
        <v/>
      </c>
      <c r="B424" s="143"/>
      <c r="C424" s="48"/>
      <c r="D424" s="2"/>
      <c r="F424" s="190"/>
      <c r="G424" s="2"/>
      <c r="H424" s="121"/>
      <c r="I424" s="142"/>
      <c r="J424" s="2"/>
      <c r="L424" s="124"/>
      <c r="M424" s="136"/>
      <c r="N424" s="136"/>
      <c r="O424" s="136"/>
      <c r="P424" s="137"/>
      <c r="Q424" s="137"/>
      <c r="R424" s="137"/>
    </row>
    <row r="425" spans="1:18" customHeight="1" ht="13.2">
      <c r="A425" t="str">
        <f>IF(B425="","",A424+1)</f>
        <v/>
      </c>
      <c r="B425" s="143"/>
      <c r="C425" s="48"/>
      <c r="D425" s="2"/>
      <c r="F425" s="190"/>
      <c r="G425" s="2"/>
      <c r="H425" s="121"/>
      <c r="I425" s="142"/>
      <c r="J425" s="2"/>
      <c r="L425" s="124"/>
      <c r="M425" s="136"/>
      <c r="N425" s="136"/>
      <c r="O425" s="136"/>
      <c r="P425" s="137"/>
      <c r="Q425" s="137"/>
      <c r="R425" s="137"/>
    </row>
    <row r="426" spans="1:18" customHeight="1" ht="13.2">
      <c r="A426" t="str">
        <f>IF(B426="","",A425+1)</f>
        <v/>
      </c>
      <c r="B426" s="143"/>
      <c r="C426" s="48"/>
      <c r="D426" s="2"/>
      <c r="F426" s="190"/>
      <c r="G426" s="2"/>
      <c r="H426" s="121"/>
      <c r="I426" s="142"/>
      <c r="J426" s="2"/>
      <c r="L426" s="124"/>
      <c r="M426" s="136"/>
      <c r="N426" s="136"/>
      <c r="O426" s="136"/>
      <c r="P426" s="137"/>
      <c r="Q426" s="137"/>
      <c r="R426" s="137"/>
    </row>
    <row r="427" spans="1:18" customHeight="1" ht="13.2">
      <c r="A427" t="str">
        <f>IF(B427="","",A426+1)</f>
        <v/>
      </c>
      <c r="B427" s="143"/>
      <c r="C427" s="48"/>
      <c r="D427" s="2"/>
      <c r="F427" s="190"/>
      <c r="G427" s="2"/>
      <c r="H427" s="121"/>
      <c r="I427" s="142"/>
      <c r="J427" s="2"/>
      <c r="L427" s="124"/>
      <c r="M427" s="136"/>
      <c r="N427" s="136"/>
      <c r="O427" s="136"/>
      <c r="P427" s="137"/>
      <c r="Q427" s="137"/>
      <c r="R427" s="137"/>
    </row>
    <row r="428" spans="1:18" customHeight="1" ht="13.2">
      <c r="A428" t="str">
        <f>IF(B428="","",A427+1)</f>
        <v/>
      </c>
      <c r="B428" s="143"/>
      <c r="C428" s="48"/>
      <c r="D428" s="2"/>
      <c r="F428" s="190"/>
      <c r="G428" s="2"/>
      <c r="H428" s="121"/>
      <c r="I428" s="142"/>
      <c r="J428" s="2"/>
      <c r="L428" s="124"/>
      <c r="M428" s="136"/>
      <c r="N428" s="136"/>
      <c r="O428" s="136"/>
      <c r="P428" s="137"/>
      <c r="Q428" s="137"/>
      <c r="R428" s="137"/>
    </row>
    <row r="429" spans="1:18" customHeight="1" ht="13.2">
      <c r="A429" t="str">
        <f>IF(B429="","",A428+1)</f>
        <v/>
      </c>
      <c r="B429" s="143"/>
      <c r="C429" s="48"/>
      <c r="D429" s="2"/>
      <c r="F429" s="190"/>
      <c r="G429" s="2"/>
      <c r="H429" s="121"/>
      <c r="I429" s="142"/>
      <c r="J429" s="2"/>
      <c r="L429" s="124"/>
      <c r="M429" s="136"/>
      <c r="N429" s="136"/>
      <c r="O429" s="136"/>
      <c r="P429" s="137"/>
      <c r="Q429" s="137"/>
      <c r="R429" s="137"/>
    </row>
    <row r="430" spans="1:18" customHeight="1" ht="13.2">
      <c r="A430" t="str">
        <f>IF(B430="","",A429+1)</f>
        <v/>
      </c>
      <c r="B430" s="143"/>
      <c r="C430" s="48"/>
      <c r="D430" s="2"/>
      <c r="F430" s="190"/>
      <c r="G430" s="2"/>
      <c r="H430" s="121"/>
      <c r="I430" s="142"/>
      <c r="J430" s="2"/>
      <c r="L430" s="124"/>
      <c r="M430" s="136"/>
      <c r="N430" s="136"/>
      <c r="O430" s="136"/>
      <c r="P430" s="137"/>
      <c r="Q430" s="137"/>
      <c r="R430" s="137"/>
    </row>
    <row r="431" spans="1:18" customHeight="1" ht="13.2">
      <c r="A431" t="str">
        <f>IF(B431="","",A430+1)</f>
        <v/>
      </c>
      <c r="B431" s="143"/>
      <c r="C431" s="48"/>
      <c r="D431" s="2"/>
      <c r="F431" s="190"/>
      <c r="G431" s="2"/>
      <c r="H431" s="121"/>
      <c r="I431" s="142"/>
      <c r="J431" s="2"/>
      <c r="L431" s="124"/>
      <c r="M431" s="136"/>
      <c r="N431" s="136"/>
      <c r="O431" s="136"/>
      <c r="P431" s="137"/>
      <c r="Q431" s="137"/>
      <c r="R431" s="137"/>
    </row>
    <row r="432" spans="1:18" customHeight="1" ht="13.2">
      <c r="A432" t="str">
        <f>IF(B432="","",A431+1)</f>
        <v/>
      </c>
      <c r="B432" s="143"/>
      <c r="C432" s="48"/>
      <c r="D432" s="2"/>
      <c r="F432" s="190"/>
      <c r="G432" s="2"/>
      <c r="H432" s="121"/>
      <c r="I432" s="142"/>
      <c r="J432" s="2"/>
      <c r="L432" s="124"/>
      <c r="M432" s="136"/>
      <c r="N432" s="136"/>
      <c r="O432" s="136"/>
      <c r="P432" s="137"/>
      <c r="Q432" s="137"/>
      <c r="R432" s="137"/>
    </row>
    <row r="433" spans="1:18" customHeight="1" ht="13.2">
      <c r="A433" t="str">
        <f>IF(B433="","",A432+1)</f>
        <v/>
      </c>
      <c r="B433" s="143"/>
      <c r="C433" s="48"/>
      <c r="D433" s="2"/>
      <c r="F433" s="190"/>
      <c r="G433" s="2"/>
      <c r="H433" s="121"/>
      <c r="I433" s="142"/>
      <c r="J433" s="2"/>
      <c r="L433" s="124"/>
      <c r="M433" s="136"/>
      <c r="N433" s="136"/>
      <c r="O433" s="136"/>
      <c r="P433" s="137"/>
      <c r="Q433" s="137"/>
      <c r="R433" s="137"/>
    </row>
    <row r="434" spans="1:18" customHeight="1" ht="13.2">
      <c r="A434" t="str">
        <f>IF(B434="","",A433+1)</f>
        <v/>
      </c>
      <c r="B434" s="143"/>
      <c r="C434" s="48"/>
      <c r="D434" s="2"/>
      <c r="F434" s="190"/>
      <c r="G434" s="2"/>
      <c r="H434" s="121"/>
      <c r="I434" s="142"/>
      <c r="J434" s="2"/>
      <c r="L434" s="124"/>
      <c r="M434" s="136"/>
      <c r="N434" s="136"/>
      <c r="O434" s="136"/>
      <c r="P434" s="137"/>
      <c r="Q434" s="137"/>
      <c r="R434" s="137"/>
    </row>
    <row r="435" spans="1:18" customHeight="1" ht="13.2">
      <c r="A435" t="str">
        <f>IF(B435="","",A434+1)</f>
        <v/>
      </c>
      <c r="B435" s="143"/>
      <c r="C435" s="48"/>
      <c r="D435" s="2"/>
      <c r="F435" s="190"/>
      <c r="G435" s="2"/>
      <c r="H435" s="121"/>
      <c r="I435" s="142"/>
      <c r="J435" s="2"/>
      <c r="L435" s="124"/>
      <c r="M435" s="136"/>
      <c r="N435" s="136"/>
      <c r="O435" s="136"/>
      <c r="P435" s="137"/>
      <c r="Q435" s="137"/>
      <c r="R435" s="137"/>
    </row>
    <row r="436" spans="1:18" customHeight="1" ht="13.2">
      <c r="A436" t="str">
        <f>IF(B436="","",A435+1)</f>
        <v/>
      </c>
      <c r="B436" s="143"/>
      <c r="C436" s="48"/>
      <c r="D436" s="2"/>
      <c r="F436" s="190"/>
      <c r="G436" s="2"/>
      <c r="H436" s="121"/>
      <c r="I436" s="142"/>
      <c r="J436" s="2"/>
      <c r="L436" s="124"/>
      <c r="M436" s="136"/>
      <c r="N436" s="136"/>
      <c r="O436" s="136"/>
      <c r="P436" s="137"/>
      <c r="Q436" s="137"/>
      <c r="R436" s="137"/>
    </row>
    <row r="437" spans="1:18" customHeight="1" ht="13.2">
      <c r="A437" t="str">
        <f>IF(B437="","",A436+1)</f>
        <v/>
      </c>
      <c r="B437" s="143"/>
      <c r="C437" s="48"/>
      <c r="D437" s="2"/>
      <c r="F437" s="190"/>
      <c r="G437" s="2"/>
      <c r="H437" s="121"/>
      <c r="I437" s="142"/>
      <c r="J437" s="2"/>
      <c r="L437" s="124"/>
      <c r="M437" s="136"/>
      <c r="N437" s="136"/>
      <c r="O437" s="136"/>
      <c r="P437" s="137"/>
      <c r="Q437" s="137"/>
      <c r="R437" s="137"/>
    </row>
    <row r="438" spans="1:18" customHeight="1" ht="13.2">
      <c r="A438" t="str">
        <f>IF(B438="","",A437+1)</f>
        <v/>
      </c>
      <c r="B438" s="143"/>
      <c r="C438" s="48"/>
      <c r="D438" s="2"/>
      <c r="F438" s="190"/>
      <c r="G438" s="2"/>
      <c r="H438" s="121"/>
      <c r="I438" s="142"/>
      <c r="J438" s="2"/>
      <c r="L438" s="124"/>
      <c r="M438" s="136"/>
      <c r="N438" s="136"/>
      <c r="O438" s="136"/>
      <c r="P438" s="137"/>
      <c r="Q438" s="137"/>
      <c r="R438" s="137"/>
    </row>
    <row r="439" spans="1:18" customHeight="1" ht="13.2">
      <c r="A439" t="str">
        <f>IF(B439="","",A438+1)</f>
        <v/>
      </c>
      <c r="B439" s="143"/>
      <c r="C439" s="48"/>
      <c r="D439" s="2"/>
      <c r="F439" s="190"/>
      <c r="G439" s="2"/>
      <c r="H439" s="121"/>
      <c r="I439" s="142"/>
      <c r="J439" s="2"/>
      <c r="L439" s="124"/>
      <c r="M439" s="136"/>
      <c r="N439" s="136"/>
      <c r="O439" s="136"/>
      <c r="P439" s="137"/>
      <c r="Q439" s="137"/>
      <c r="R439" s="137"/>
    </row>
    <row r="440" spans="1:18" customHeight="1" ht="13.2">
      <c r="A440" t="str">
        <f>IF(B440="","",A439+1)</f>
        <v/>
      </c>
      <c r="B440" s="143"/>
      <c r="C440" s="48"/>
      <c r="D440" s="2"/>
      <c r="F440" s="190"/>
      <c r="G440" s="2"/>
      <c r="H440" s="121"/>
      <c r="I440" s="142"/>
      <c r="J440" s="2"/>
      <c r="L440" s="124"/>
      <c r="M440" s="136"/>
      <c r="N440" s="136"/>
      <c r="O440" s="136"/>
      <c r="P440" s="137"/>
      <c r="Q440" s="137"/>
      <c r="R440" s="137"/>
    </row>
    <row r="441" spans="1:18" customHeight="1" ht="13.2">
      <c r="A441" t="str">
        <f>IF(B441="","",A440+1)</f>
        <v/>
      </c>
      <c r="B441" s="143"/>
      <c r="C441" s="48"/>
      <c r="D441" s="2"/>
      <c r="F441" s="190"/>
      <c r="G441" s="2"/>
      <c r="H441" s="121"/>
      <c r="I441" s="142"/>
      <c r="J441" s="2"/>
      <c r="L441" s="124"/>
      <c r="M441" s="136"/>
      <c r="N441" s="136"/>
      <c r="O441" s="136"/>
      <c r="P441" s="137"/>
      <c r="Q441" s="137"/>
      <c r="R441" s="137"/>
    </row>
    <row r="442" spans="1:18" customHeight="1" ht="13.2">
      <c r="A442" t="str">
        <f>IF(B442="","",A441+1)</f>
        <v/>
      </c>
      <c r="B442" s="143"/>
      <c r="C442" s="48"/>
      <c r="D442" s="2"/>
      <c r="F442" s="190"/>
      <c r="G442" s="2"/>
      <c r="H442" s="121"/>
      <c r="I442" s="142"/>
      <c r="J442" s="2"/>
      <c r="L442" s="124"/>
      <c r="M442" s="136"/>
      <c r="N442" s="136"/>
      <c r="O442" s="136"/>
      <c r="P442" s="137"/>
      <c r="Q442" s="137"/>
      <c r="R442" s="137"/>
    </row>
    <row r="443" spans="1:18" customHeight="1" ht="13.2">
      <c r="A443" t="str">
        <f>IF(B443="","",A442+1)</f>
        <v/>
      </c>
      <c r="B443" s="143"/>
      <c r="C443" s="48"/>
      <c r="D443" s="2"/>
      <c r="F443" s="190"/>
      <c r="G443" s="2"/>
      <c r="H443" s="121"/>
      <c r="I443" s="142"/>
      <c r="J443" s="2"/>
      <c r="L443" s="124"/>
      <c r="M443" s="136"/>
      <c r="N443" s="136"/>
      <c r="O443" s="136"/>
      <c r="P443" s="137"/>
      <c r="Q443" s="137"/>
      <c r="R443" s="137"/>
    </row>
    <row r="444" spans="1:18" customHeight="1" ht="13.2">
      <c r="A444" t="str">
        <f>IF(B444="","",A443+1)</f>
        <v/>
      </c>
      <c r="B444" s="143"/>
      <c r="C444" s="48"/>
      <c r="D444" s="2"/>
      <c r="F444" s="190"/>
      <c r="G444" s="2"/>
      <c r="H444" s="121"/>
      <c r="I444" s="142"/>
      <c r="J444" s="2"/>
      <c r="L444" s="124"/>
      <c r="M444" s="136"/>
      <c r="N444" s="136"/>
      <c r="O444" s="136"/>
      <c r="P444" s="137"/>
      <c r="Q444" s="137"/>
      <c r="R444" s="137"/>
    </row>
    <row r="445" spans="1:18" customHeight="1" ht="13.2">
      <c r="A445" t="str">
        <f>IF(B445="","",A444+1)</f>
        <v/>
      </c>
      <c r="B445" s="143"/>
      <c r="C445" s="48"/>
      <c r="D445" s="2"/>
      <c r="F445" s="190"/>
      <c r="G445" s="2"/>
      <c r="H445" s="121"/>
      <c r="I445" s="142"/>
      <c r="J445" s="2"/>
      <c r="L445" s="124"/>
      <c r="M445" s="136"/>
      <c r="N445" s="136"/>
      <c r="O445" s="136"/>
      <c r="P445" s="137"/>
      <c r="Q445" s="137"/>
      <c r="R445" s="137"/>
    </row>
    <row r="446" spans="1:18" customHeight="1" ht="13.2">
      <c r="A446" t="str">
        <f>IF(B446="","",A445+1)</f>
        <v/>
      </c>
      <c r="B446" s="143"/>
      <c r="C446" s="48"/>
      <c r="D446" s="2"/>
      <c r="F446" s="190"/>
      <c r="G446" s="2"/>
      <c r="H446" s="121"/>
      <c r="I446" s="142"/>
      <c r="J446" s="2"/>
      <c r="L446" s="124"/>
      <c r="M446" s="136"/>
      <c r="N446" s="136"/>
      <c r="O446" s="136"/>
      <c r="P446" s="137"/>
      <c r="Q446" s="137"/>
      <c r="R446" s="137"/>
    </row>
    <row r="447" spans="1:18" customHeight="1" ht="13.2">
      <c r="A447" t="str">
        <f>IF(B447="","",A446+1)</f>
        <v/>
      </c>
      <c r="B447" s="143"/>
      <c r="C447" s="48"/>
      <c r="D447" s="2"/>
      <c r="F447" s="190"/>
      <c r="G447" s="2"/>
      <c r="H447" s="121"/>
      <c r="I447" s="142"/>
      <c r="J447" s="2"/>
      <c r="L447" s="124"/>
      <c r="M447" s="136"/>
      <c r="N447" s="136"/>
      <c r="O447" s="136"/>
      <c r="P447" s="137"/>
      <c r="Q447" s="137"/>
      <c r="R447" s="137"/>
    </row>
    <row r="448" spans="1:18" customHeight="1" ht="13.2">
      <c r="A448" t="str">
        <f>IF(B448="","",A447+1)</f>
        <v/>
      </c>
      <c r="B448" s="143"/>
      <c r="C448" s="48"/>
      <c r="D448" s="2"/>
      <c r="F448" s="190"/>
      <c r="G448" s="2"/>
      <c r="H448" s="121"/>
      <c r="I448" s="142"/>
      <c r="J448" s="2"/>
      <c r="L448" s="124"/>
      <c r="M448" s="136"/>
      <c r="N448" s="136"/>
      <c r="O448" s="136"/>
      <c r="P448" s="137"/>
      <c r="Q448" s="137"/>
      <c r="R448" s="137"/>
    </row>
    <row r="449" spans="1:18" customHeight="1" ht="13.2">
      <c r="A449" t="str">
        <f>IF(B449="","",A448+1)</f>
        <v/>
      </c>
      <c r="B449" s="143"/>
      <c r="C449" s="48"/>
      <c r="D449" s="2"/>
      <c r="F449" s="190"/>
      <c r="G449" s="2"/>
      <c r="H449" s="121"/>
      <c r="I449" s="142"/>
      <c r="J449" s="2"/>
      <c r="L449" s="124"/>
      <c r="M449" s="136"/>
      <c r="N449" s="136"/>
      <c r="O449" s="136"/>
      <c r="P449" s="137"/>
      <c r="Q449" s="137"/>
      <c r="R449" s="137"/>
    </row>
    <row r="450" spans="1:18" customHeight="1" ht="13.2">
      <c r="A450" t="str">
        <f>IF(B450="","",A449+1)</f>
        <v/>
      </c>
      <c r="B450" s="143"/>
      <c r="C450" s="48"/>
      <c r="D450" s="2"/>
      <c r="F450" s="190"/>
      <c r="G450" s="2"/>
      <c r="H450" s="121"/>
      <c r="I450" s="142"/>
      <c r="J450" s="2"/>
      <c r="L450" s="124"/>
      <c r="M450" s="136"/>
      <c r="N450" s="136"/>
      <c r="O450" s="136"/>
      <c r="P450" s="137"/>
      <c r="Q450" s="137"/>
      <c r="R450" s="137"/>
    </row>
    <row r="451" spans="1:18" customHeight="1" ht="13.2">
      <c r="A451" t="str">
        <f>IF(B451="","",A450+1)</f>
        <v/>
      </c>
      <c r="B451" s="143"/>
      <c r="C451" s="48"/>
      <c r="D451" s="2"/>
      <c r="F451" s="190"/>
      <c r="G451" s="2"/>
      <c r="H451" s="121"/>
      <c r="I451" s="142"/>
      <c r="J451" s="2"/>
      <c r="L451" s="124"/>
      <c r="M451" s="136"/>
      <c r="N451" s="136"/>
      <c r="O451" s="136"/>
      <c r="P451" s="137"/>
      <c r="Q451" s="137"/>
      <c r="R451" s="137"/>
    </row>
    <row r="452" spans="1:18" customHeight="1" ht="13.2">
      <c r="A452" t="str">
        <f>IF(B452="","",A451+1)</f>
        <v/>
      </c>
      <c r="B452" s="143"/>
      <c r="C452" s="48"/>
      <c r="D452" s="2"/>
      <c r="F452" s="190"/>
      <c r="G452" s="2"/>
      <c r="H452" s="121"/>
      <c r="I452" s="142"/>
      <c r="J452" s="2"/>
      <c r="L452" s="124"/>
      <c r="M452" s="136"/>
      <c r="N452" s="136"/>
      <c r="O452" s="136"/>
      <c r="P452" s="137"/>
      <c r="Q452" s="137"/>
      <c r="R452" s="137"/>
    </row>
    <row r="453" spans="1:18" customHeight="1" ht="13.2">
      <c r="A453" t="str">
        <f>IF(B453="","",A452+1)</f>
        <v/>
      </c>
      <c r="B453" s="143"/>
      <c r="C453" s="48"/>
      <c r="D453" s="2"/>
      <c r="F453" s="190"/>
      <c r="G453" s="2"/>
      <c r="H453" s="121"/>
      <c r="I453" s="142"/>
      <c r="J453" s="2"/>
      <c r="L453" s="124"/>
      <c r="M453" s="136"/>
      <c r="N453" s="136"/>
      <c r="O453" s="136"/>
      <c r="P453" s="137"/>
      <c r="Q453" s="137"/>
      <c r="R453" s="137"/>
    </row>
    <row r="454" spans="1:18" customHeight="1" ht="13.2">
      <c r="A454" t="str">
        <f>IF(B454="","",A453+1)</f>
        <v/>
      </c>
      <c r="B454" s="143"/>
      <c r="C454" s="48"/>
      <c r="D454" s="2"/>
      <c r="F454" s="190"/>
      <c r="G454" s="2"/>
      <c r="H454" s="121"/>
      <c r="I454" s="142"/>
      <c r="J454" s="2"/>
      <c r="L454" s="124"/>
      <c r="M454" s="136"/>
      <c r="N454" s="136"/>
      <c r="O454" s="136"/>
      <c r="P454" s="137"/>
      <c r="Q454" s="137"/>
      <c r="R454" s="137"/>
    </row>
    <row r="455" spans="1:18" customHeight="1" ht="13.2">
      <c r="A455" t="str">
        <f>IF(B455="","",A454+1)</f>
        <v/>
      </c>
      <c r="B455" s="143"/>
      <c r="C455" s="48"/>
      <c r="D455" s="2"/>
      <c r="F455" s="190"/>
      <c r="G455" s="2"/>
      <c r="H455" s="121"/>
      <c r="I455" s="142"/>
      <c r="J455" s="2"/>
      <c r="L455" s="124"/>
      <c r="M455" s="136"/>
      <c r="N455" s="136"/>
      <c r="O455" s="136"/>
      <c r="P455" s="137"/>
      <c r="Q455" s="137"/>
      <c r="R455" s="137"/>
    </row>
    <row r="456" spans="1:18" customHeight="1" ht="13.2">
      <c r="A456" t="str">
        <f>IF(B456="","",A455+1)</f>
        <v/>
      </c>
      <c r="B456" s="143"/>
      <c r="C456" s="48"/>
      <c r="D456" s="2"/>
      <c r="F456" s="190"/>
      <c r="G456" s="2"/>
      <c r="H456" s="121"/>
      <c r="I456" s="142"/>
      <c r="J456" s="2"/>
      <c r="L456" s="124"/>
      <c r="M456" s="136"/>
      <c r="N456" s="136"/>
      <c r="O456" s="136"/>
      <c r="P456" s="137"/>
      <c r="Q456" s="137"/>
      <c r="R456" s="137"/>
    </row>
    <row r="457" spans="1:18" customHeight="1" ht="13.2">
      <c r="A457" t="str">
        <f>IF(B457="","",A456+1)</f>
        <v/>
      </c>
      <c r="B457" s="143"/>
      <c r="C457" s="48"/>
      <c r="D457" s="2"/>
      <c r="F457" s="190"/>
      <c r="G457" s="2"/>
      <c r="H457" s="121"/>
      <c r="I457" s="142"/>
      <c r="J457" s="2"/>
      <c r="L457" s="124"/>
      <c r="M457" s="136"/>
      <c r="N457" s="136"/>
      <c r="O457" s="136"/>
      <c r="P457" s="137"/>
      <c r="Q457" s="137"/>
      <c r="R457" s="137"/>
    </row>
    <row r="458" spans="1:18" customHeight="1" ht="13.2">
      <c r="A458" t="str">
        <f>IF(B458="","",A457+1)</f>
        <v/>
      </c>
      <c r="B458" s="143"/>
      <c r="C458" s="48"/>
      <c r="D458" s="2"/>
      <c r="F458" s="190"/>
      <c r="G458" s="2"/>
      <c r="H458" s="121"/>
      <c r="I458" s="142"/>
      <c r="J458" s="2"/>
      <c r="L458" s="124"/>
      <c r="M458" s="136"/>
      <c r="N458" s="136"/>
      <c r="O458" s="136"/>
      <c r="P458" s="137"/>
      <c r="Q458" s="137"/>
      <c r="R458" s="137"/>
    </row>
    <row r="459" spans="1:18" customHeight="1" ht="13.2">
      <c r="A459" t="str">
        <f>IF(B459="","",A458+1)</f>
        <v/>
      </c>
      <c r="B459" s="143"/>
      <c r="C459" s="48"/>
      <c r="D459" s="2"/>
      <c r="F459" s="190"/>
      <c r="G459" s="2"/>
      <c r="H459" s="121"/>
      <c r="I459" s="142"/>
      <c r="J459" s="2"/>
      <c r="L459" s="124"/>
      <c r="M459" s="136"/>
      <c r="N459" s="136"/>
      <c r="O459" s="136"/>
      <c r="P459" s="137"/>
      <c r="Q459" s="137"/>
      <c r="R459" s="137"/>
    </row>
    <row r="460" spans="1:18" customHeight="1" ht="13.2">
      <c r="A460" t="str">
        <f>IF(B460="","",A459+1)</f>
        <v/>
      </c>
      <c r="B460" s="143"/>
      <c r="C460" s="48"/>
      <c r="D460" s="2"/>
      <c r="F460" s="190"/>
      <c r="G460" s="2"/>
      <c r="H460" s="121"/>
      <c r="I460" s="142"/>
      <c r="J460" s="2"/>
      <c r="L460" s="124"/>
      <c r="M460" s="136"/>
      <c r="N460" s="136"/>
      <c r="O460" s="136"/>
      <c r="P460" s="137"/>
      <c r="Q460" s="137"/>
      <c r="R460" s="137"/>
    </row>
    <row r="461" spans="1:18" customHeight="1" ht="13.2">
      <c r="A461" t="str">
        <f>IF(B461="","",A460+1)</f>
        <v/>
      </c>
      <c r="B461" s="143"/>
      <c r="C461" s="48"/>
      <c r="D461" s="2"/>
      <c r="F461" s="190"/>
      <c r="G461" s="2"/>
      <c r="H461" s="121"/>
      <c r="I461" s="142"/>
      <c r="J461" s="2"/>
      <c r="L461" s="124"/>
      <c r="M461" s="136"/>
      <c r="N461" s="136"/>
      <c r="O461" s="136"/>
      <c r="P461" s="137"/>
      <c r="Q461" s="137"/>
      <c r="R461" s="137"/>
    </row>
    <row r="462" spans="1:18" customHeight="1" ht="13.2">
      <c r="A462" t="str">
        <f>IF(B462="","",A461+1)</f>
        <v/>
      </c>
      <c r="B462" s="143"/>
      <c r="C462" s="48"/>
      <c r="D462" s="2"/>
      <c r="F462" s="190"/>
      <c r="G462" s="2"/>
      <c r="H462" s="121"/>
      <c r="I462" s="142"/>
      <c r="J462" s="2"/>
      <c r="L462" s="124"/>
      <c r="M462" s="136"/>
      <c r="N462" s="136"/>
      <c r="O462" s="136"/>
      <c r="P462" s="137"/>
      <c r="Q462" s="137"/>
      <c r="R462" s="137"/>
    </row>
    <row r="463" spans="1:18" customHeight="1" ht="13.2">
      <c r="A463" t="str">
        <f>IF(B463="","",A462+1)</f>
        <v/>
      </c>
      <c r="B463" s="143"/>
      <c r="C463" s="48"/>
      <c r="D463" s="2"/>
      <c r="F463" s="190"/>
      <c r="G463" s="2"/>
      <c r="H463" s="121"/>
      <c r="I463" s="142"/>
      <c r="J463" s="2"/>
      <c r="L463" s="124"/>
      <c r="M463" s="136"/>
      <c r="N463" s="136"/>
      <c r="O463" s="136"/>
      <c r="P463" s="137"/>
      <c r="Q463" s="137"/>
      <c r="R463" s="137"/>
    </row>
    <row r="464" spans="1:18" customHeight="1" ht="13.2">
      <c r="A464" t="str">
        <f>IF(B464="","",A463+1)</f>
        <v/>
      </c>
      <c r="B464" s="143"/>
      <c r="C464" s="48"/>
      <c r="D464" s="2"/>
      <c r="F464" s="190"/>
      <c r="G464" s="2"/>
      <c r="H464" s="121"/>
      <c r="I464" s="142"/>
      <c r="J464" s="2"/>
      <c r="L464" s="124"/>
      <c r="M464" s="136"/>
      <c r="N464" s="136"/>
      <c r="O464" s="136"/>
      <c r="P464" s="137"/>
      <c r="Q464" s="137"/>
      <c r="R464" s="137"/>
    </row>
    <row r="465" spans="1:18" customHeight="1" ht="13.2">
      <c r="A465" t="str">
        <f>IF(B465="","",A464+1)</f>
        <v/>
      </c>
      <c r="B465" s="143"/>
      <c r="C465" s="48"/>
      <c r="D465" s="2"/>
      <c r="F465" s="190"/>
      <c r="G465" s="2"/>
      <c r="H465" s="121"/>
      <c r="I465" s="142"/>
      <c r="J465" s="2"/>
      <c r="L465" s="124"/>
      <c r="M465" s="136"/>
      <c r="N465" s="136"/>
      <c r="O465" s="136"/>
      <c r="P465" s="137"/>
      <c r="Q465" s="137"/>
      <c r="R465" s="137"/>
    </row>
    <row r="466" spans="1:18" customHeight="1" ht="13.2">
      <c r="A466" t="str">
        <f>IF(B466="","",A465+1)</f>
        <v/>
      </c>
      <c r="B466" s="143"/>
      <c r="C466" s="48"/>
      <c r="D466" s="2"/>
      <c r="F466" s="190"/>
      <c r="G466" s="2"/>
      <c r="H466" s="121"/>
      <c r="I466" s="142"/>
      <c r="J466" s="2"/>
      <c r="L466" s="124"/>
      <c r="M466" s="136"/>
      <c r="N466" s="136"/>
      <c r="O466" s="136"/>
      <c r="P466" s="137"/>
      <c r="Q466" s="137"/>
      <c r="R466" s="137"/>
    </row>
    <row r="467" spans="1:18" customHeight="1" ht="13.2">
      <c r="A467" t="str">
        <f>IF(B467="","",A466+1)</f>
        <v/>
      </c>
      <c r="B467" s="143"/>
      <c r="C467" s="48"/>
      <c r="D467" s="2"/>
      <c r="F467" s="190"/>
      <c r="G467" s="2"/>
      <c r="H467" s="121"/>
      <c r="I467" s="142"/>
      <c r="J467" s="2"/>
      <c r="L467" s="124"/>
      <c r="M467" s="136"/>
      <c r="N467" s="136"/>
      <c r="O467" s="136"/>
      <c r="P467" s="137"/>
      <c r="Q467" s="137"/>
      <c r="R467" s="137"/>
    </row>
    <row r="468" spans="1:18" customHeight="1" ht="13.2">
      <c r="A468" t="str">
        <f>IF(B468="","",A467+1)</f>
        <v/>
      </c>
      <c r="B468" s="143"/>
      <c r="C468" s="48"/>
      <c r="D468" s="2"/>
      <c r="F468" s="190"/>
      <c r="G468" s="2"/>
      <c r="H468" s="121"/>
      <c r="I468" s="142"/>
      <c r="J468" s="2"/>
      <c r="L468" s="124"/>
      <c r="M468" s="136"/>
      <c r="N468" s="136"/>
      <c r="O468" s="136"/>
      <c r="P468" s="137"/>
      <c r="Q468" s="137"/>
      <c r="R468" s="137"/>
    </row>
    <row r="469" spans="1:18" customHeight="1" ht="13.2">
      <c r="A469" t="str">
        <f>IF(B469="","",A468+1)</f>
        <v/>
      </c>
      <c r="B469" s="143"/>
      <c r="C469" s="48"/>
      <c r="D469" s="2"/>
      <c r="F469" s="190"/>
      <c r="G469" s="2"/>
      <c r="H469" s="121"/>
      <c r="I469" s="142"/>
      <c r="J469" s="2"/>
      <c r="L469" s="124"/>
      <c r="M469" s="136"/>
      <c r="N469" s="136"/>
      <c r="O469" s="136"/>
      <c r="P469" s="137"/>
      <c r="Q469" s="137"/>
      <c r="R469" s="137"/>
    </row>
    <row r="470" spans="1:18" customHeight="1" ht="13.2">
      <c r="A470" t="str">
        <f>IF(B470="","",A469+1)</f>
        <v/>
      </c>
      <c r="B470" s="143"/>
      <c r="C470" s="48"/>
      <c r="D470" s="2"/>
      <c r="F470" s="190"/>
      <c r="G470" s="2"/>
      <c r="H470" s="121"/>
      <c r="I470" s="142"/>
      <c r="J470" s="2"/>
      <c r="L470" s="124"/>
      <c r="M470" s="136"/>
      <c r="N470" s="136"/>
      <c r="O470" s="136"/>
      <c r="P470" s="137"/>
      <c r="Q470" s="137"/>
      <c r="R470" s="137"/>
    </row>
    <row r="471" spans="1:18" customHeight="1" ht="13.2">
      <c r="A471" t="str">
        <f>IF(B471="","",A470+1)</f>
        <v/>
      </c>
      <c r="B471" s="143"/>
      <c r="C471" s="48"/>
      <c r="D471" s="2"/>
      <c r="F471" s="190"/>
      <c r="G471" s="2"/>
      <c r="H471" s="121"/>
      <c r="I471" s="142"/>
      <c r="J471" s="2"/>
      <c r="L471" s="124"/>
      <c r="M471" s="136"/>
      <c r="N471" s="136"/>
      <c r="O471" s="136"/>
      <c r="P471" s="137"/>
      <c r="Q471" s="137"/>
      <c r="R471" s="137"/>
    </row>
    <row r="472" spans="1:18" customHeight="1" ht="13.2">
      <c r="A472" t="str">
        <f>IF(B472="","",A471+1)</f>
        <v/>
      </c>
      <c r="B472" s="143"/>
      <c r="C472" s="48"/>
      <c r="D472" s="2"/>
      <c r="F472" s="190"/>
      <c r="G472" s="2"/>
      <c r="H472" s="121"/>
      <c r="I472" s="142"/>
      <c r="J472" s="2"/>
      <c r="L472" s="124"/>
      <c r="M472" s="136"/>
      <c r="N472" s="136"/>
      <c r="O472" s="136"/>
      <c r="P472" s="137"/>
      <c r="Q472" s="137"/>
      <c r="R472" s="137"/>
    </row>
    <row r="473" spans="1:18" customHeight="1" ht="13.2">
      <c r="A473" t="str">
        <f>IF(B473="","",A472+1)</f>
        <v/>
      </c>
      <c r="B473" s="143"/>
      <c r="C473" s="48"/>
      <c r="D473" s="2"/>
      <c r="F473" s="190"/>
      <c r="G473" s="2"/>
      <c r="H473" s="121"/>
      <c r="I473" s="142"/>
      <c r="J473" s="2"/>
      <c r="L473" s="124"/>
      <c r="M473" s="136"/>
      <c r="N473" s="136"/>
      <c r="O473" s="136"/>
      <c r="P473" s="137"/>
      <c r="Q473" s="137"/>
      <c r="R473" s="137"/>
    </row>
    <row r="474" spans="1:18" customHeight="1" ht="13.2">
      <c r="A474" t="str">
        <f>IF(B474="","",A473+1)</f>
        <v/>
      </c>
      <c r="B474" s="143"/>
      <c r="C474" s="48"/>
      <c r="D474" s="2"/>
      <c r="F474" s="190"/>
      <c r="G474" s="2"/>
      <c r="H474" s="121"/>
      <c r="I474" s="142"/>
      <c r="J474" s="2"/>
      <c r="L474" s="124"/>
      <c r="M474" s="136"/>
      <c r="N474" s="136"/>
      <c r="O474" s="136"/>
      <c r="P474" s="137"/>
      <c r="Q474" s="137"/>
      <c r="R474" s="137"/>
    </row>
    <row r="475" spans="1:18" customHeight="1" ht="13.2">
      <c r="A475" t="str">
        <f>IF(B475="","",A474+1)</f>
        <v/>
      </c>
      <c r="B475" s="143"/>
      <c r="C475" s="48"/>
      <c r="D475" s="2"/>
      <c r="F475" s="190"/>
      <c r="G475" s="2"/>
      <c r="H475" s="121"/>
      <c r="I475" s="142"/>
      <c r="J475" s="2"/>
      <c r="L475" s="124"/>
      <c r="M475" s="136"/>
      <c r="N475" s="136"/>
      <c r="O475" s="136"/>
      <c r="P475" s="137"/>
      <c r="Q475" s="137"/>
      <c r="R475" s="137"/>
    </row>
    <row r="476" spans="1:18" customHeight="1" ht="13.2">
      <c r="A476" t="str">
        <f>IF(B476="","",A475+1)</f>
        <v/>
      </c>
      <c r="B476" s="143"/>
      <c r="C476" s="48"/>
      <c r="D476" s="2"/>
      <c r="F476" s="190"/>
      <c r="G476" s="2"/>
      <c r="H476" s="121"/>
      <c r="I476" s="142"/>
      <c r="J476" s="2"/>
      <c r="L476" s="124"/>
      <c r="M476" s="136"/>
      <c r="N476" s="136"/>
      <c r="O476" s="136"/>
      <c r="P476" s="137"/>
      <c r="Q476" s="137"/>
      <c r="R476" s="137"/>
    </row>
    <row r="477" spans="1:18" customHeight="1" ht="13.2">
      <c r="A477" t="str">
        <f>IF(B477="","",A476+1)</f>
        <v/>
      </c>
      <c r="B477" s="143"/>
      <c r="C477" s="48"/>
      <c r="D477" s="2"/>
      <c r="F477" s="190"/>
      <c r="G477" s="2"/>
      <c r="H477" s="121"/>
      <c r="I477" s="142"/>
      <c r="J477" s="2"/>
      <c r="L477" s="124"/>
      <c r="M477" s="136"/>
      <c r="N477" s="136"/>
      <c r="O477" s="136"/>
      <c r="P477" s="137"/>
      <c r="Q477" s="137"/>
      <c r="R477" s="137"/>
    </row>
    <row r="478" spans="1:18" customHeight="1" ht="13.2">
      <c r="A478" t="str">
        <f>IF(B478="","",A477+1)</f>
        <v/>
      </c>
      <c r="B478" s="143"/>
      <c r="C478" s="48"/>
      <c r="D478" s="2"/>
      <c r="F478" s="190"/>
      <c r="G478" s="2"/>
      <c r="H478" s="121"/>
      <c r="I478" s="142"/>
      <c r="J478" s="2"/>
      <c r="L478" s="124"/>
      <c r="M478" s="136"/>
      <c r="N478" s="136"/>
      <c r="O478" s="136"/>
      <c r="P478" s="137"/>
      <c r="Q478" s="137"/>
      <c r="R478" s="137"/>
    </row>
    <row r="479" spans="1:18" customHeight="1" ht="13.2">
      <c r="A479" t="str">
        <f>IF(B479="","",A478+1)</f>
        <v/>
      </c>
      <c r="B479" s="143"/>
      <c r="C479" s="48"/>
      <c r="D479" s="2"/>
      <c r="F479" s="190"/>
      <c r="G479" s="2"/>
      <c r="H479" s="121"/>
      <c r="I479" s="142"/>
      <c r="J479" s="2"/>
      <c r="L479" s="124"/>
      <c r="M479" s="136"/>
      <c r="N479" s="136"/>
      <c r="O479" s="136"/>
      <c r="P479" s="137"/>
      <c r="Q479" s="137"/>
      <c r="R479" s="137"/>
    </row>
    <row r="480" spans="1:18" customHeight="1" ht="13.2">
      <c r="A480" t="str">
        <f>IF(B480="","",A479+1)</f>
        <v/>
      </c>
      <c r="B480" s="143"/>
      <c r="C480" s="48"/>
      <c r="D480" s="2"/>
      <c r="F480" s="190"/>
      <c r="G480" s="2"/>
      <c r="H480" s="121"/>
      <c r="I480" s="142"/>
      <c r="J480" s="2"/>
      <c r="L480" s="124"/>
      <c r="M480" s="136"/>
      <c r="N480" s="136"/>
      <c r="O480" s="136"/>
      <c r="P480" s="137"/>
      <c r="Q480" s="137"/>
      <c r="R480" s="137"/>
    </row>
    <row r="481" spans="1:18" customHeight="1" ht="13.2">
      <c r="A481" t="str">
        <f>IF(B481="","",A480+1)</f>
        <v/>
      </c>
      <c r="B481" s="143"/>
      <c r="C481" s="48"/>
      <c r="D481" s="2"/>
      <c r="F481" s="190"/>
      <c r="G481" s="2"/>
      <c r="H481" s="121"/>
      <c r="I481" s="142"/>
      <c r="J481" s="2"/>
      <c r="L481" s="124"/>
      <c r="M481" s="136"/>
      <c r="N481" s="136"/>
      <c r="O481" s="136"/>
      <c r="P481" s="137"/>
      <c r="Q481" s="137"/>
      <c r="R481" s="137"/>
    </row>
    <row r="482" spans="1:18" customHeight="1" ht="13.2">
      <c r="A482" t="str">
        <f>IF(B482="","",A481+1)</f>
        <v/>
      </c>
      <c r="B482" s="143"/>
      <c r="C482" s="48"/>
      <c r="D482" s="2"/>
      <c r="F482" s="190"/>
      <c r="G482" s="2"/>
      <c r="H482" s="121"/>
      <c r="I482" s="142"/>
      <c r="J482" s="2"/>
      <c r="L482" s="124"/>
      <c r="M482" s="136"/>
      <c r="N482" s="136"/>
      <c r="O482" s="136"/>
      <c r="P482" s="137"/>
      <c r="Q482" s="137"/>
      <c r="R482" s="137"/>
    </row>
    <row r="483" spans="1:18" customHeight="1" ht="13.2">
      <c r="A483" t="str">
        <f>IF(B483="","",A482+1)</f>
        <v/>
      </c>
      <c r="B483" s="143"/>
      <c r="C483" s="48"/>
      <c r="D483" s="2"/>
      <c r="F483" s="190"/>
      <c r="G483" s="2"/>
      <c r="H483" s="121"/>
      <c r="I483" s="142"/>
      <c r="J483" s="2"/>
      <c r="L483" s="124"/>
      <c r="M483" s="136"/>
      <c r="N483" s="136"/>
      <c r="O483" s="136"/>
      <c r="P483" s="137"/>
      <c r="Q483" s="137"/>
      <c r="R483" s="137"/>
    </row>
    <row r="484" spans="1:18" customHeight="1" ht="13.2">
      <c r="A484" t="str">
        <f>IF(B484="","",A483+1)</f>
        <v/>
      </c>
      <c r="B484" s="143"/>
      <c r="C484" s="48"/>
      <c r="D484" s="2"/>
      <c r="F484" s="190"/>
      <c r="G484" s="2"/>
      <c r="H484" s="121"/>
      <c r="I484" s="142"/>
      <c r="J484" s="2"/>
      <c r="L484" s="124"/>
      <c r="M484" s="136"/>
      <c r="N484" s="136"/>
      <c r="O484" s="136"/>
      <c r="P484" s="137"/>
      <c r="Q484" s="137"/>
      <c r="R484" s="137"/>
    </row>
    <row r="485" spans="1:18" customHeight="1" ht="13.2">
      <c r="A485" t="str">
        <f>IF(B485="","",A484+1)</f>
        <v/>
      </c>
      <c r="B485" s="143"/>
      <c r="C485" s="48"/>
      <c r="D485" s="2"/>
      <c r="F485" s="190"/>
      <c r="G485" s="2"/>
      <c r="H485" s="121"/>
      <c r="I485" s="142"/>
      <c r="J485" s="2"/>
      <c r="L485" s="124"/>
      <c r="M485" s="136"/>
      <c r="N485" s="136"/>
      <c r="O485" s="136"/>
      <c r="P485" s="137"/>
      <c r="Q485" s="137"/>
      <c r="R485" s="137"/>
    </row>
    <row r="486" spans="1:18" customHeight="1" ht="13.2">
      <c r="A486" t="str">
        <f>IF(B486="","",A485+1)</f>
        <v/>
      </c>
      <c r="B486" s="143"/>
      <c r="C486" s="48"/>
      <c r="D486" s="2"/>
      <c r="F486" s="190"/>
      <c r="G486" s="2"/>
      <c r="H486" s="121"/>
      <c r="I486" s="142"/>
      <c r="J486" s="2"/>
      <c r="L486" s="124"/>
      <c r="M486" s="136"/>
      <c r="N486" s="136"/>
      <c r="O486" s="136"/>
      <c r="P486" s="137"/>
      <c r="Q486" s="137"/>
      <c r="R486" s="137"/>
    </row>
    <row r="487" spans="1:18" customHeight="1" ht="13.2">
      <c r="A487" t="str">
        <f>IF(B487="","",A486+1)</f>
        <v/>
      </c>
      <c r="B487" s="143"/>
      <c r="C487" s="48"/>
      <c r="D487" s="2"/>
      <c r="F487" s="190"/>
      <c r="G487" s="2"/>
      <c r="H487" s="121"/>
      <c r="I487" s="142"/>
      <c r="J487" s="2"/>
      <c r="L487" s="124"/>
      <c r="M487" s="136"/>
      <c r="N487" s="136"/>
      <c r="O487" s="136"/>
      <c r="P487" s="137"/>
      <c r="Q487" s="137"/>
      <c r="R487" s="137"/>
    </row>
    <row r="488" spans="1:18" customHeight="1" ht="13.2">
      <c r="A488" t="str">
        <f>IF(B488="","",A487+1)</f>
        <v/>
      </c>
      <c r="B488" s="143"/>
      <c r="C488" s="48"/>
      <c r="D488" s="2"/>
      <c r="F488" s="190"/>
      <c r="G488" s="2"/>
      <c r="H488" s="121"/>
      <c r="I488" s="142"/>
      <c r="J488" s="2"/>
      <c r="L488" s="124"/>
      <c r="M488" s="136"/>
      <c r="N488" s="136"/>
      <c r="O488" s="136"/>
      <c r="P488" s="137"/>
      <c r="Q488" s="137"/>
      <c r="R488" s="137"/>
    </row>
    <row r="489" spans="1:18" customHeight="1" ht="13.2">
      <c r="A489" t="str">
        <f>IF(B489="","",A488+1)</f>
        <v/>
      </c>
      <c r="B489" s="143"/>
      <c r="C489" s="48"/>
      <c r="D489" s="2"/>
      <c r="F489" s="190"/>
      <c r="G489" s="2"/>
      <c r="H489" s="121"/>
      <c r="I489" s="142"/>
      <c r="J489" s="2"/>
      <c r="L489" s="124"/>
      <c r="M489" s="136"/>
      <c r="N489" s="136"/>
      <c r="O489" s="136"/>
      <c r="P489" s="137"/>
      <c r="Q489" s="137"/>
      <c r="R489" s="137"/>
    </row>
    <row r="490" spans="1:18" customHeight="1" ht="13.2">
      <c r="A490" t="str">
        <f>IF(B490="","",A489+1)</f>
        <v/>
      </c>
      <c r="B490" s="143"/>
      <c r="C490" s="48"/>
      <c r="D490" s="2"/>
      <c r="F490" s="190"/>
      <c r="G490" s="2"/>
      <c r="H490" s="121"/>
      <c r="I490" s="142"/>
      <c r="J490" s="2"/>
      <c r="L490" s="124"/>
      <c r="M490" s="136"/>
      <c r="N490" s="136"/>
      <c r="O490" s="136"/>
      <c r="P490" s="137"/>
      <c r="Q490" s="137"/>
      <c r="R490" s="137"/>
    </row>
    <row r="491" spans="1:18" customHeight="1" ht="13.2">
      <c r="A491" t="str">
        <f>IF(B491="","",A490+1)</f>
        <v/>
      </c>
      <c r="B491" s="143"/>
      <c r="C491" s="48"/>
      <c r="D491" s="2"/>
      <c r="F491" s="190"/>
      <c r="G491" s="2"/>
      <c r="H491" s="121"/>
      <c r="I491" s="142"/>
      <c r="J491" s="2"/>
      <c r="L491" s="124"/>
      <c r="M491" s="136"/>
      <c r="N491" s="136"/>
      <c r="O491" s="136"/>
      <c r="P491" s="137"/>
      <c r="Q491" s="137"/>
      <c r="R491" s="137"/>
    </row>
    <row r="492" spans="1:18" customHeight="1" ht="13.2">
      <c r="A492" t="str">
        <f>IF(B492="","",A491+1)</f>
        <v/>
      </c>
      <c r="B492" s="143"/>
      <c r="C492" s="48"/>
      <c r="D492" s="2"/>
      <c r="F492" s="190"/>
      <c r="G492" s="2"/>
      <c r="H492" s="121"/>
      <c r="I492" s="142"/>
      <c r="J492" s="2"/>
      <c r="L492" s="124"/>
      <c r="M492" s="136"/>
      <c r="N492" s="136"/>
      <c r="O492" s="136"/>
      <c r="P492" s="137"/>
      <c r="Q492" s="137"/>
      <c r="R492" s="137"/>
    </row>
    <row r="493" spans="1:18" customHeight="1" ht="13.2">
      <c r="A493" t="str">
        <f>IF(B493="","",A492+1)</f>
        <v/>
      </c>
      <c r="B493" s="143"/>
      <c r="C493" s="48"/>
      <c r="D493" s="2"/>
      <c r="F493" s="190"/>
      <c r="G493" s="2"/>
      <c r="H493" s="121"/>
      <c r="I493" s="142"/>
      <c r="J493" s="2"/>
      <c r="L493" s="124"/>
      <c r="M493" s="136"/>
      <c r="N493" s="136"/>
      <c r="O493" s="136"/>
      <c r="P493" s="137"/>
      <c r="Q493" s="137"/>
      <c r="R493" s="137"/>
    </row>
    <row r="494" spans="1:18" customHeight="1" ht="13.2">
      <c r="A494" t="str">
        <f>IF(B494="","",A493+1)</f>
        <v/>
      </c>
      <c r="B494" s="143"/>
      <c r="C494" s="48"/>
      <c r="D494" s="2"/>
      <c r="F494" s="190"/>
      <c r="G494" s="2"/>
      <c r="H494" s="121"/>
      <c r="I494" s="142"/>
      <c r="J494" s="2"/>
      <c r="L494" s="124"/>
      <c r="M494" s="136"/>
      <c r="N494" s="136"/>
      <c r="O494" s="136"/>
      <c r="P494" s="137"/>
      <c r="Q494" s="137"/>
      <c r="R494" s="137"/>
    </row>
    <row r="495" spans="1:18" customHeight="1" ht="13.2">
      <c r="A495" t="str">
        <f>IF(B495="","",A494+1)</f>
        <v/>
      </c>
      <c r="B495" s="143"/>
      <c r="C495" s="48"/>
      <c r="D495" s="2"/>
      <c r="F495" s="190"/>
      <c r="G495" s="2"/>
      <c r="H495" s="121"/>
      <c r="I495" s="142"/>
      <c r="J495" s="2"/>
      <c r="L495" s="124"/>
      <c r="M495" s="136"/>
      <c r="N495" s="136"/>
      <c r="O495" s="136"/>
      <c r="P495" s="137"/>
      <c r="Q495" s="137"/>
      <c r="R495" s="137"/>
    </row>
    <row r="496" spans="1:18" customHeight="1" ht="13.2">
      <c r="A496" t="str">
        <f>IF(B496="","",A495+1)</f>
        <v/>
      </c>
      <c r="B496" s="143"/>
      <c r="C496" s="48"/>
      <c r="D496" s="2"/>
      <c r="F496" s="190"/>
      <c r="G496" s="2"/>
      <c r="H496" s="121"/>
      <c r="I496" s="142"/>
      <c r="J496" s="2"/>
      <c r="L496" s="124"/>
      <c r="M496" s="136"/>
      <c r="N496" s="136"/>
      <c r="O496" s="136"/>
      <c r="P496" s="137"/>
      <c r="Q496" s="137"/>
      <c r="R496" s="137"/>
    </row>
    <row r="497" spans="1:18" customHeight="1" ht="13.2">
      <c r="A497" t="str">
        <f>IF(B497="","",A496+1)</f>
        <v/>
      </c>
      <c r="B497" s="143"/>
      <c r="C497" s="48"/>
      <c r="D497" s="2"/>
      <c r="F497" s="190"/>
      <c r="G497" s="2"/>
      <c r="H497" s="121"/>
      <c r="I497" s="142"/>
      <c r="J497" s="2"/>
      <c r="L497" s="124"/>
      <c r="M497" s="136"/>
      <c r="N497" s="136"/>
      <c r="O497" s="136"/>
      <c r="P497" s="137"/>
      <c r="Q497" s="137"/>
      <c r="R497" s="137"/>
    </row>
    <row r="498" spans="1:18" customHeight="1" ht="13.2">
      <c r="A498" t="str">
        <f>IF(B498="","",A497+1)</f>
        <v/>
      </c>
      <c r="B498" s="143"/>
      <c r="C498" s="48"/>
      <c r="D498" s="2"/>
      <c r="F498" s="190"/>
      <c r="G498" s="2"/>
      <c r="H498" s="121"/>
      <c r="I498" s="142"/>
      <c r="J498" s="2"/>
      <c r="L498" s="124"/>
      <c r="M498" s="136"/>
      <c r="N498" s="136"/>
      <c r="O498" s="136"/>
      <c r="P498" s="137"/>
      <c r="Q498" s="137"/>
      <c r="R498" s="137"/>
    </row>
    <row r="499" spans="1:18" customHeight="1" ht="13.2">
      <c r="A499" t="str">
        <f>IF(B499="","",A498+1)</f>
        <v/>
      </c>
      <c r="B499" s="143"/>
      <c r="C499" s="48"/>
      <c r="D499" s="2"/>
      <c r="F499" s="190"/>
      <c r="G499" s="2"/>
      <c r="H499" s="121"/>
      <c r="I499" s="142"/>
      <c r="J499" s="2"/>
      <c r="L499" s="124"/>
      <c r="M499" s="136"/>
      <c r="N499" s="136"/>
      <c r="O499" s="136"/>
      <c r="P499" s="137"/>
      <c r="Q499" s="137"/>
      <c r="R499" s="137"/>
    </row>
    <row r="500" spans="1:18" customHeight="1" ht="13.2">
      <c r="A500" t="str">
        <f>IF(B500="","",A499+1)</f>
        <v/>
      </c>
      <c r="B500" s="143"/>
      <c r="C500" s="48"/>
      <c r="D500" s="2"/>
      <c r="F500" s="190"/>
      <c r="G500" s="2"/>
      <c r="H500" s="121"/>
      <c r="I500" s="142"/>
      <c r="J500" s="2"/>
      <c r="L500" s="124"/>
      <c r="M500" s="136"/>
      <c r="N500" s="136"/>
      <c r="O500" s="136"/>
      <c r="P500" s="137"/>
      <c r="Q500" s="137"/>
      <c r="R500" s="137"/>
    </row>
    <row r="501" spans="1:18" customHeight="1" ht="13.2">
      <c r="A501" t="str">
        <f>IF(B501="","",A500+1)</f>
        <v/>
      </c>
      <c r="B501" s="143"/>
      <c r="C501" s="48"/>
      <c r="D501" s="2"/>
      <c r="F501" s="190"/>
      <c r="G501" s="2"/>
      <c r="H501" s="121"/>
      <c r="I501" s="142"/>
      <c r="J501" s="2"/>
      <c r="L501" s="124"/>
      <c r="M501" s="136"/>
      <c r="N501" s="136"/>
      <c r="O501" s="136"/>
      <c r="P501" s="137"/>
      <c r="Q501" s="137"/>
      <c r="R501" s="137"/>
    </row>
    <row r="502" spans="1:18" customHeight="1" ht="13.2">
      <c r="A502" t="str">
        <f>IF(B502="","",A501+1)</f>
        <v/>
      </c>
      <c r="B502" s="143"/>
      <c r="C502" s="48"/>
      <c r="D502" s="2"/>
      <c r="F502" s="190"/>
      <c r="G502" s="2"/>
      <c r="H502" s="121"/>
      <c r="I502" s="142"/>
      <c r="J502" s="2"/>
      <c r="L502" s="124"/>
      <c r="M502" s="136"/>
      <c r="N502" s="136"/>
      <c r="O502" s="136"/>
      <c r="P502" s="137"/>
      <c r="Q502" s="137"/>
      <c r="R502" s="137"/>
    </row>
    <row r="503" spans="1:18" customHeight="1" ht="13.2">
      <c r="A503" t="str">
        <f>IF(B503="","",A502+1)</f>
        <v/>
      </c>
      <c r="B503" s="143"/>
      <c r="C503" s="48"/>
      <c r="D503" s="2"/>
      <c r="F503" s="190"/>
      <c r="G503" s="2"/>
      <c r="H503" s="121"/>
      <c r="I503" s="142"/>
      <c r="J503" s="2"/>
      <c r="L503" s="124"/>
      <c r="M503" s="136"/>
      <c r="N503" s="136"/>
      <c r="O503" s="136"/>
      <c r="P503" s="137"/>
      <c r="Q503" s="137"/>
      <c r="R503" s="137"/>
    </row>
    <row r="504" spans="1:18" customHeight="1" ht="13.2">
      <c r="A504" t="str">
        <f>IF(B504="","",A503+1)</f>
        <v/>
      </c>
      <c r="B504" s="143"/>
      <c r="C504" s="48"/>
      <c r="D504" s="2"/>
      <c r="F504" s="190"/>
      <c r="G504" s="2"/>
      <c r="H504" s="121"/>
      <c r="I504" s="142"/>
      <c r="J504" s="2"/>
      <c r="L504" s="124"/>
      <c r="M504" s="136"/>
      <c r="N504" s="136"/>
      <c r="O504" s="136"/>
      <c r="P504" s="137"/>
      <c r="Q504" s="137"/>
      <c r="R504" s="137"/>
    </row>
    <row r="505" spans="1:18" customHeight="1" ht="13.2">
      <c r="A505" t="str">
        <f>IF(B505="","",A504+1)</f>
        <v/>
      </c>
      <c r="B505" s="143"/>
      <c r="C505" s="48"/>
      <c r="D505" s="2"/>
      <c r="F505" s="190"/>
      <c r="G505" s="2"/>
      <c r="H505" s="121"/>
      <c r="I505" s="142"/>
      <c r="J505" s="2"/>
      <c r="L505" s="124"/>
      <c r="M505" s="136"/>
      <c r="N505" s="136"/>
      <c r="O505" s="136"/>
      <c r="P505" s="137"/>
      <c r="Q505" s="137"/>
      <c r="R505" s="137"/>
    </row>
    <row r="506" spans="1:18" customHeight="1" ht="13.2">
      <c r="A506" t="str">
        <f>IF(B506="","",A505+1)</f>
        <v/>
      </c>
      <c r="B506" s="143"/>
      <c r="C506" s="48"/>
      <c r="D506" s="2"/>
      <c r="F506" s="190"/>
      <c r="G506" s="2"/>
      <c r="H506" s="121"/>
      <c r="I506" s="142"/>
      <c r="J506" s="2"/>
      <c r="L506" s="124"/>
      <c r="M506" s="136"/>
      <c r="N506" s="136"/>
      <c r="O506" s="136"/>
      <c r="P506" s="137"/>
      <c r="Q506" s="137"/>
      <c r="R506" s="137"/>
    </row>
    <row r="507" spans="1:18" customHeight="1" ht="13.2">
      <c r="A507" t="str">
        <f>IF(B507="","",A506+1)</f>
        <v/>
      </c>
      <c r="B507" s="143"/>
      <c r="C507" s="48"/>
      <c r="D507" s="2"/>
      <c r="F507" s="190"/>
      <c r="G507" s="2"/>
      <c r="H507" s="121"/>
      <c r="I507" s="142"/>
      <c r="J507" s="2"/>
      <c r="L507" s="124"/>
      <c r="M507" s="136"/>
      <c r="N507" s="136"/>
      <c r="O507" s="136"/>
      <c r="P507" s="137"/>
      <c r="Q507" s="137"/>
      <c r="R507" s="137"/>
    </row>
    <row r="508" spans="1:18" customHeight="1" ht="13.2">
      <c r="A508" t="str">
        <f>IF(B508="","",A507+1)</f>
        <v/>
      </c>
      <c r="B508" s="143"/>
      <c r="C508" s="48"/>
      <c r="D508" s="2"/>
      <c r="F508" s="190"/>
      <c r="G508" s="2"/>
      <c r="H508" s="121"/>
      <c r="I508" s="142"/>
      <c r="J508" s="2"/>
      <c r="L508" s="124"/>
      <c r="M508" s="136"/>
      <c r="N508" s="136"/>
      <c r="O508" s="136"/>
      <c r="P508" s="137"/>
      <c r="Q508" s="137"/>
      <c r="R508" s="137"/>
    </row>
    <row r="509" spans="1:18" customHeight="1" ht="13.2">
      <c r="A509" t="str">
        <f>IF(B509="","",A508+1)</f>
        <v/>
      </c>
      <c r="B509" s="143"/>
      <c r="C509" s="48"/>
      <c r="D509" s="2"/>
      <c r="F509" s="190"/>
      <c r="G509" s="2"/>
      <c r="H509" s="121"/>
      <c r="I509" s="142"/>
      <c r="J509" s="2"/>
      <c r="L509" s="124"/>
      <c r="M509" s="136"/>
      <c r="N509" s="136"/>
      <c r="O509" s="136"/>
      <c r="P509" s="137"/>
      <c r="Q509" s="137"/>
      <c r="R509" s="137"/>
    </row>
    <row r="510" spans="1:18" customHeight="1" ht="13.2">
      <c r="A510" t="str">
        <f>IF(B510="","",A509+1)</f>
        <v/>
      </c>
      <c r="B510" s="143"/>
      <c r="C510" s="48"/>
      <c r="D510" s="2"/>
      <c r="F510" s="190"/>
      <c r="G510" s="2"/>
      <c r="H510" s="121"/>
      <c r="I510" s="142"/>
      <c r="J510" s="2"/>
      <c r="L510" s="124"/>
      <c r="M510" s="136"/>
      <c r="N510" s="136"/>
      <c r="O510" s="136"/>
      <c r="P510" s="137"/>
      <c r="Q510" s="137"/>
      <c r="R510" s="137"/>
    </row>
    <row r="511" spans="1:18" customHeight="1" ht="13.2">
      <c r="A511" t="str">
        <f>IF(B511="","",A510+1)</f>
        <v/>
      </c>
      <c r="B511" s="143"/>
      <c r="C511" s="48"/>
      <c r="D511" s="2"/>
      <c r="F511" s="190"/>
      <c r="G511" s="2"/>
      <c r="H511" s="121"/>
      <c r="I511" s="142"/>
      <c r="J511" s="2"/>
      <c r="L511" s="124"/>
      <c r="M511" s="136"/>
      <c r="N511" s="136"/>
      <c r="O511" s="136"/>
      <c r="P511" s="137"/>
      <c r="Q511" s="137"/>
      <c r="R511" s="137"/>
    </row>
    <row r="512" spans="1:18" customHeight="1" ht="13.2">
      <c r="A512" t="str">
        <f>IF(B512="","",A511+1)</f>
        <v/>
      </c>
      <c r="B512" s="143"/>
      <c r="C512" s="48"/>
      <c r="D512" s="2"/>
      <c r="F512" s="190"/>
      <c r="G512" s="2"/>
      <c r="H512" s="121"/>
      <c r="I512" s="142"/>
      <c r="J512" s="2"/>
      <c r="L512" s="124"/>
      <c r="M512" s="136"/>
      <c r="N512" s="136"/>
      <c r="O512" s="136"/>
      <c r="P512" s="137"/>
      <c r="Q512" s="137"/>
      <c r="R512" s="137"/>
    </row>
    <row r="513" spans="1:18" customHeight="1" ht="13.2">
      <c r="A513" t="str">
        <f>IF(B513="","",A512+1)</f>
        <v/>
      </c>
      <c r="B513" s="143"/>
      <c r="C513" s="48"/>
      <c r="D513" s="2"/>
      <c r="F513" s="190"/>
      <c r="G513" s="2"/>
      <c r="H513" s="121"/>
      <c r="I513" s="142"/>
      <c r="J513" s="2"/>
      <c r="L513" s="124"/>
      <c r="M513" s="136"/>
      <c r="N513" s="136"/>
      <c r="O513" s="136"/>
      <c r="P513" s="137"/>
      <c r="Q513" s="137"/>
      <c r="R513" s="137"/>
    </row>
    <row r="514" spans="1:18" customHeight="1" ht="13.2">
      <c r="A514" t="str">
        <f>IF(B514="","",A513+1)</f>
        <v/>
      </c>
      <c r="B514" s="143"/>
      <c r="C514" s="48"/>
      <c r="D514" s="2"/>
      <c r="F514" s="190"/>
      <c r="G514" s="2"/>
      <c r="H514" s="121"/>
      <c r="I514" s="142"/>
      <c r="J514" s="2"/>
      <c r="L514" s="124"/>
      <c r="M514" s="136"/>
      <c r="N514" s="136"/>
      <c r="O514" s="136"/>
      <c r="P514" s="137"/>
      <c r="Q514" s="137"/>
      <c r="R514" s="137"/>
    </row>
    <row r="515" spans="1:18" customHeight="1" ht="13.2">
      <c r="A515" t="str">
        <f>IF(B515="","",A514+1)</f>
        <v/>
      </c>
      <c r="B515" s="143"/>
      <c r="C515" s="48"/>
      <c r="D515" s="2"/>
      <c r="F515" s="190"/>
      <c r="G515" s="2"/>
      <c r="H515" s="121"/>
      <c r="I515" s="142"/>
      <c r="J515" s="2"/>
      <c r="L515" s="124"/>
      <c r="M515" s="136"/>
      <c r="N515" s="136"/>
      <c r="O515" s="136"/>
      <c r="P515" s="137"/>
      <c r="Q515" s="137"/>
      <c r="R515" s="137"/>
    </row>
    <row r="516" spans="1:18" customHeight="1" ht="13.2">
      <c r="A516" t="str">
        <f>IF(B516="","",A515+1)</f>
        <v/>
      </c>
      <c r="B516" s="143"/>
      <c r="C516" s="48"/>
      <c r="D516" s="2"/>
      <c r="F516" s="190"/>
      <c r="G516" s="2"/>
      <c r="H516" s="121"/>
      <c r="I516" s="142"/>
      <c r="J516" s="2"/>
      <c r="L516" s="124"/>
      <c r="M516" s="136"/>
      <c r="N516" s="136"/>
      <c r="O516" s="136"/>
      <c r="P516" s="137"/>
      <c r="Q516" s="137"/>
      <c r="R516" s="137"/>
    </row>
    <row r="517" spans="1:18" customHeight="1" ht="13.2">
      <c r="A517" t="str">
        <f>IF(B517="","",A516+1)</f>
        <v/>
      </c>
      <c r="B517" s="143"/>
      <c r="C517" s="48"/>
      <c r="D517" s="2"/>
      <c r="F517" s="190"/>
      <c r="G517" s="2"/>
      <c r="H517" s="121"/>
      <c r="I517" s="142"/>
      <c r="J517" s="2"/>
      <c r="L517" s="124"/>
      <c r="M517" s="136"/>
      <c r="N517" s="136"/>
      <c r="O517" s="136"/>
      <c r="P517" s="137"/>
      <c r="Q517" s="137"/>
      <c r="R517" s="137"/>
    </row>
    <row r="518" spans="1:18" customHeight="1" ht="13.2">
      <c r="A518" t="str">
        <f>IF(B518="","",A517+1)</f>
        <v/>
      </c>
      <c r="B518" s="143"/>
      <c r="C518" s="48"/>
      <c r="D518" s="2"/>
      <c r="F518" s="190"/>
      <c r="G518" s="2"/>
      <c r="H518" s="121"/>
      <c r="I518" s="142"/>
      <c r="J518" s="2"/>
      <c r="L518" s="124"/>
      <c r="M518" s="136"/>
      <c r="N518" s="136"/>
      <c r="O518" s="136"/>
      <c r="P518" s="137"/>
      <c r="Q518" s="137"/>
      <c r="R518" s="137"/>
    </row>
    <row r="519" spans="1:18" customHeight="1" ht="13.2">
      <c r="A519" t="str">
        <f>IF(B519="","",A518+1)</f>
        <v/>
      </c>
      <c r="B519" s="143"/>
      <c r="C519" s="48"/>
      <c r="D519" s="2"/>
      <c r="F519" s="190"/>
      <c r="G519" s="2"/>
      <c r="H519" s="121"/>
      <c r="I519" s="142"/>
      <c r="J519" s="2"/>
      <c r="L519" s="124"/>
      <c r="M519" s="136"/>
      <c r="N519" s="136"/>
      <c r="O519" s="136"/>
      <c r="P519" s="137"/>
      <c r="Q519" s="137"/>
      <c r="R519" s="137"/>
    </row>
    <row r="520" spans="1:18" customHeight="1" ht="13.2">
      <c r="A520" t="str">
        <f>IF(B520="","",A519+1)</f>
        <v/>
      </c>
      <c r="B520" s="143"/>
      <c r="C520" s="48"/>
      <c r="D520" s="2"/>
      <c r="F520" s="190"/>
      <c r="G520" s="2"/>
      <c r="H520" s="121"/>
      <c r="I520" s="142"/>
      <c r="J520" s="2"/>
      <c r="L520" s="124"/>
      <c r="M520" s="136"/>
      <c r="N520" s="136"/>
      <c r="O520" s="136"/>
      <c r="P520" s="137"/>
      <c r="Q520" s="137"/>
      <c r="R520" s="137"/>
    </row>
    <row r="521" spans="1:18" customHeight="1" ht="13.2">
      <c r="A521" t="str">
        <f>IF(B521="","",A520+1)</f>
        <v/>
      </c>
      <c r="B521" s="143"/>
      <c r="C521" s="48"/>
      <c r="D521" s="2"/>
      <c r="F521" s="190"/>
      <c r="G521" s="2"/>
      <c r="H521" s="121"/>
      <c r="I521" s="142"/>
      <c r="J521" s="2"/>
      <c r="L521" s="124"/>
      <c r="M521" s="136"/>
      <c r="N521" s="136"/>
      <c r="O521" s="136"/>
      <c r="P521" s="137"/>
      <c r="Q521" s="137"/>
      <c r="R521" s="137"/>
    </row>
    <row r="522" spans="1:18" customHeight="1" ht="13.2">
      <c r="A522" t="str">
        <f>IF(B522="","",A521+1)</f>
        <v/>
      </c>
      <c r="B522" s="143"/>
      <c r="C522" s="48"/>
      <c r="D522" s="2"/>
      <c r="F522" s="190"/>
      <c r="G522" s="2"/>
      <c r="H522" s="121"/>
      <c r="I522" s="142"/>
      <c r="J522" s="2"/>
      <c r="L522" s="124"/>
      <c r="M522" s="136"/>
      <c r="N522" s="136"/>
      <c r="O522" s="136"/>
      <c r="P522" s="137"/>
      <c r="Q522" s="137"/>
      <c r="R522" s="137"/>
    </row>
    <row r="523" spans="1:18" customHeight="1" ht="13.2">
      <c r="A523" t="str">
        <f>IF(B523="","",A522+1)</f>
        <v/>
      </c>
      <c r="B523" s="143"/>
      <c r="C523" s="48"/>
      <c r="D523" s="2"/>
      <c r="F523" s="190"/>
      <c r="G523" s="2"/>
      <c r="H523" s="121"/>
      <c r="I523" s="142"/>
      <c r="J523" s="2"/>
      <c r="L523" s="124"/>
      <c r="M523" s="136"/>
      <c r="N523" s="136"/>
      <c r="O523" s="136"/>
      <c r="P523" s="137"/>
      <c r="Q523" s="137"/>
      <c r="R523" s="137"/>
    </row>
    <row r="524" spans="1:18" customHeight="1" ht="13.2">
      <c r="A524" t="str">
        <f>IF(B524="","",A523+1)</f>
        <v/>
      </c>
      <c r="B524" s="143"/>
      <c r="C524" s="48"/>
      <c r="D524" s="2"/>
      <c r="F524" s="190"/>
      <c r="G524" s="2"/>
      <c r="H524" s="121"/>
      <c r="I524" s="142"/>
      <c r="J524" s="2"/>
      <c r="L524" s="124"/>
      <c r="M524" s="136"/>
      <c r="N524" s="136"/>
      <c r="O524" s="136"/>
      <c r="P524" s="137"/>
      <c r="Q524" s="137"/>
      <c r="R524" s="137"/>
    </row>
    <row r="525" spans="1:18" customHeight="1" ht="13.2">
      <c r="A525" t="str">
        <f>IF(B525="","",A524+1)</f>
        <v/>
      </c>
      <c r="B525" s="143"/>
      <c r="C525" s="48"/>
      <c r="D525" s="2"/>
      <c r="F525" s="190"/>
      <c r="G525" s="2"/>
      <c r="H525" s="121"/>
      <c r="I525" s="142"/>
      <c r="J525" s="2"/>
      <c r="L525" s="124"/>
      <c r="M525" s="136"/>
      <c r="N525" s="136"/>
      <c r="O525" s="136"/>
      <c r="P525" s="137"/>
      <c r="Q525" s="137"/>
      <c r="R525" s="137"/>
    </row>
    <row r="526" spans="1:18" customHeight="1" ht="13.2">
      <c r="A526" t="str">
        <f>IF(B526="","",A525+1)</f>
        <v/>
      </c>
      <c r="B526" s="143"/>
      <c r="C526" s="48"/>
      <c r="D526" s="2"/>
      <c r="F526" s="190"/>
      <c r="G526" s="2"/>
      <c r="H526" s="121"/>
      <c r="I526" s="142"/>
      <c r="J526" s="2"/>
      <c r="L526" s="124"/>
      <c r="M526" s="136"/>
      <c r="N526" s="136"/>
      <c r="O526" s="136"/>
      <c r="P526" s="137"/>
      <c r="Q526" s="137"/>
      <c r="R526" s="137"/>
    </row>
    <row r="527" spans="1:18" customHeight="1" ht="13.2">
      <c r="A527" t="str">
        <f>IF(B527="","",A526+1)</f>
        <v/>
      </c>
      <c r="B527" s="143"/>
      <c r="C527" s="48"/>
      <c r="D527" s="2"/>
      <c r="F527" s="190"/>
      <c r="G527" s="2"/>
      <c r="H527" s="121"/>
      <c r="I527" s="142"/>
      <c r="J527" s="2"/>
      <c r="L527" s="124"/>
      <c r="M527" s="136"/>
      <c r="N527" s="136"/>
      <c r="O527" s="136"/>
      <c r="P527" s="137"/>
      <c r="Q527" s="137"/>
      <c r="R527" s="137"/>
    </row>
    <row r="528" spans="1:18" customHeight="1" ht="13.2">
      <c r="A528" t="str">
        <f>IF(B528="","",A527+1)</f>
        <v/>
      </c>
      <c r="B528" s="143"/>
      <c r="C528" s="48"/>
      <c r="D528" s="2"/>
      <c r="F528" s="190"/>
      <c r="G528" s="2"/>
      <c r="H528" s="121"/>
      <c r="I528" s="142"/>
      <c r="J528" s="2"/>
      <c r="L528" s="124"/>
      <c r="M528" s="136"/>
      <c r="N528" s="136"/>
      <c r="O528" s="136"/>
      <c r="P528" s="137"/>
      <c r="Q528" s="137"/>
      <c r="R528" s="137"/>
    </row>
    <row r="529" spans="1:18" customHeight="1" ht="13.2">
      <c r="A529" t="str">
        <f>IF(B529="","",A528+1)</f>
        <v/>
      </c>
      <c r="B529" s="143"/>
      <c r="C529" s="48"/>
      <c r="D529" s="2"/>
      <c r="F529" s="190"/>
      <c r="G529" s="2"/>
      <c r="H529" s="121"/>
      <c r="I529" s="142"/>
      <c r="J529" s="2"/>
      <c r="L529" s="124"/>
      <c r="M529" s="136"/>
      <c r="N529" s="136"/>
      <c r="O529" s="136"/>
      <c r="P529" s="137"/>
      <c r="Q529" s="137"/>
      <c r="R529" s="137"/>
    </row>
    <row r="530" spans="1:18" customHeight="1" ht="13.2">
      <c r="A530" t="str">
        <f>IF(B530="","",A529+1)</f>
        <v/>
      </c>
      <c r="B530" s="143"/>
      <c r="C530" s="48"/>
      <c r="D530" s="2"/>
      <c r="F530" s="190"/>
      <c r="G530" s="2"/>
      <c r="H530" s="121"/>
      <c r="I530" s="142"/>
      <c r="J530" s="2"/>
      <c r="L530" s="124"/>
      <c r="M530" s="136"/>
      <c r="N530" s="136"/>
      <c r="O530" s="136"/>
      <c r="P530" s="137"/>
      <c r="Q530" s="137"/>
      <c r="R530" s="137"/>
    </row>
    <row r="531" spans="1:18" customHeight="1" ht="13.2">
      <c r="A531" t="str">
        <f>IF(B531="","",A530+1)</f>
        <v/>
      </c>
      <c r="B531" s="143"/>
      <c r="C531" s="48"/>
      <c r="D531" s="2"/>
      <c r="F531" s="190"/>
      <c r="G531" s="2"/>
      <c r="H531" s="121"/>
      <c r="I531" s="142"/>
      <c r="J531" s="2"/>
      <c r="L531" s="124"/>
      <c r="M531" s="136"/>
      <c r="N531" s="136"/>
      <c r="O531" s="136"/>
      <c r="P531" s="137"/>
      <c r="Q531" s="137"/>
      <c r="R531" s="137"/>
    </row>
    <row r="532" spans="1:18" customHeight="1" ht="13.2">
      <c r="A532" t="str">
        <f>IF(B532="","",A531+1)</f>
        <v/>
      </c>
      <c r="B532" s="143"/>
      <c r="C532" s="48"/>
      <c r="D532" s="2"/>
      <c r="F532" s="190"/>
      <c r="G532" s="2"/>
      <c r="H532" s="121"/>
      <c r="I532" s="142"/>
      <c r="J532" s="2"/>
      <c r="L532" s="124"/>
      <c r="M532" s="136"/>
      <c r="N532" s="136"/>
      <c r="O532" s="136"/>
      <c r="P532" s="137"/>
      <c r="Q532" s="137"/>
      <c r="R532" s="137"/>
    </row>
    <row r="533" spans="1:18" customHeight="1" ht="13.2">
      <c r="A533" t="str">
        <f>IF(B533="","",A532+1)</f>
        <v/>
      </c>
      <c r="B533" s="143"/>
      <c r="C533" s="48"/>
      <c r="D533" s="2"/>
      <c r="F533" s="190"/>
      <c r="G533" s="2"/>
      <c r="H533" s="121"/>
      <c r="I533" s="142"/>
      <c r="J533" s="2"/>
      <c r="L533" s="124"/>
      <c r="M533" s="136"/>
      <c r="N533" s="136"/>
      <c r="O533" s="136"/>
      <c r="P533" s="137"/>
      <c r="Q533" s="137"/>
      <c r="R533" s="137"/>
    </row>
    <row r="534" spans="1:18" customHeight="1" ht="13.2">
      <c r="A534" t="str">
        <f>IF(B534="","",A533+1)</f>
        <v/>
      </c>
      <c r="B534" s="143"/>
      <c r="C534" s="48"/>
      <c r="D534" s="2"/>
      <c r="F534" s="190"/>
      <c r="G534" s="2"/>
      <c r="H534" s="121"/>
      <c r="I534" s="142"/>
      <c r="J534" s="2"/>
      <c r="L534" s="124"/>
      <c r="M534" s="136"/>
      <c r="N534" s="136"/>
      <c r="O534" s="136"/>
      <c r="P534" s="137"/>
      <c r="Q534" s="137"/>
      <c r="R534" s="137"/>
    </row>
    <row r="535" spans="1:18" customHeight="1" ht="13.2">
      <c r="A535" t="str">
        <f>IF(B535="","",A534+1)</f>
        <v/>
      </c>
      <c r="B535" s="143"/>
      <c r="C535" s="48"/>
      <c r="D535" s="2"/>
      <c r="F535" s="190"/>
      <c r="G535" s="2"/>
      <c r="H535" s="121"/>
      <c r="I535" s="142"/>
      <c r="J535" s="2"/>
      <c r="L535" s="124"/>
      <c r="M535" s="136"/>
      <c r="N535" s="136"/>
      <c r="O535" s="136"/>
      <c r="P535" s="137"/>
      <c r="Q535" s="137"/>
      <c r="R535" s="137"/>
    </row>
    <row r="536" spans="1:18" customHeight="1" ht="13.2">
      <c r="A536" t="str">
        <f>IF(B536="","",A535+1)</f>
        <v/>
      </c>
      <c r="B536" s="143"/>
      <c r="C536" s="48"/>
      <c r="D536" s="2"/>
      <c r="F536" s="190"/>
      <c r="G536" s="2"/>
      <c r="H536" s="121"/>
      <c r="I536" s="142"/>
      <c r="J536" s="2"/>
      <c r="L536" s="124"/>
      <c r="M536" s="136"/>
      <c r="N536" s="136"/>
      <c r="O536" s="136"/>
      <c r="P536" s="137"/>
      <c r="Q536" s="137"/>
      <c r="R536" s="137"/>
    </row>
    <row r="537" spans="1:18" customHeight="1" ht="13.2">
      <c r="A537" t="str">
        <f>IF(B537="","",A536+1)</f>
        <v/>
      </c>
      <c r="B537" s="143"/>
      <c r="C537" s="48"/>
      <c r="D537" s="2"/>
      <c r="F537" s="190"/>
      <c r="G537" s="2"/>
      <c r="H537" s="121"/>
      <c r="I537" s="142"/>
      <c r="J537" s="2"/>
      <c r="L537" s="124"/>
      <c r="M537" s="136"/>
      <c r="N537" s="136"/>
      <c r="O537" s="136"/>
      <c r="P537" s="137"/>
      <c r="Q537" s="137"/>
      <c r="R537" s="137"/>
    </row>
    <row r="538" spans="1:18" customHeight="1" ht="13.2">
      <c r="A538" t="str">
        <f>IF(B538="","",A537+1)</f>
        <v/>
      </c>
      <c r="B538" s="143"/>
      <c r="C538" s="48"/>
      <c r="D538" s="2"/>
      <c r="F538" s="190"/>
      <c r="G538" s="2"/>
      <c r="H538" s="121"/>
      <c r="I538" s="142"/>
      <c r="J538" s="2"/>
      <c r="L538" s="124"/>
      <c r="M538" s="136"/>
      <c r="N538" s="136"/>
      <c r="O538" s="136"/>
      <c r="P538" s="137"/>
      <c r="Q538" s="137"/>
      <c r="R538" s="137"/>
    </row>
    <row r="539" spans="1:18" customHeight="1" ht="13.2">
      <c r="A539" t="str">
        <f>IF(B539="","",A538+1)</f>
        <v/>
      </c>
      <c r="B539" s="143"/>
      <c r="C539" s="48"/>
      <c r="D539" s="2"/>
      <c r="F539" s="190"/>
      <c r="G539" s="2"/>
      <c r="H539" s="121"/>
      <c r="I539" s="142"/>
      <c r="J539" s="2"/>
      <c r="L539" s="124"/>
      <c r="M539" s="136"/>
      <c r="N539" s="136"/>
      <c r="O539" s="136"/>
      <c r="P539" s="137"/>
      <c r="Q539" s="137"/>
      <c r="R539" s="137"/>
    </row>
    <row r="540" spans="1:18" customHeight="1" ht="13.2">
      <c r="A540" t="str">
        <f>IF(B540="","",A539+1)</f>
        <v/>
      </c>
      <c r="B540" s="143"/>
      <c r="C540" s="48"/>
      <c r="D540" s="2"/>
      <c r="F540" s="190"/>
      <c r="G540" s="2"/>
      <c r="H540" s="121"/>
      <c r="I540" s="142"/>
      <c r="J540" s="2"/>
      <c r="L540" s="124"/>
      <c r="M540" s="136"/>
      <c r="N540" s="136"/>
      <c r="O540" s="136"/>
      <c r="P540" s="137"/>
      <c r="Q540" s="137"/>
      <c r="R540" s="137"/>
    </row>
    <row r="541" spans="1:18" customHeight="1" ht="13.2">
      <c r="A541" t="str">
        <f>IF(B541="","",A540+1)</f>
        <v/>
      </c>
      <c r="B541" s="143"/>
      <c r="C541" s="48"/>
      <c r="D541" s="2"/>
      <c r="F541" s="190"/>
      <c r="G541" s="2"/>
      <c r="H541" s="121"/>
      <c r="I541" s="142"/>
      <c r="J541" s="2"/>
      <c r="L541" s="124"/>
      <c r="M541" s="136"/>
      <c r="N541" s="136"/>
      <c r="O541" s="136"/>
      <c r="P541" s="137"/>
      <c r="Q541" s="137"/>
      <c r="R541" s="137"/>
    </row>
    <row r="542" spans="1:18" customHeight="1" ht="13.2">
      <c r="A542" t="str">
        <f>IF(B542="","",A541+1)</f>
        <v/>
      </c>
      <c r="B542" s="143"/>
      <c r="C542" s="48"/>
      <c r="D542" s="2"/>
      <c r="F542" s="190"/>
      <c r="G542" s="2"/>
      <c r="H542" s="121"/>
      <c r="I542" s="142"/>
      <c r="J542" s="2"/>
      <c r="L542" s="124"/>
      <c r="M542" s="136"/>
      <c r="N542" s="136"/>
      <c r="O542" s="136"/>
      <c r="P542" s="137"/>
      <c r="Q542" s="137"/>
      <c r="R542" s="137"/>
    </row>
    <row r="543" spans="1:18" customHeight="1" ht="13.2">
      <c r="A543" t="str">
        <f>IF(B543="","",A542+1)</f>
        <v/>
      </c>
      <c r="B543" s="143"/>
      <c r="C543" s="48"/>
      <c r="D543" s="2"/>
      <c r="F543" s="190"/>
      <c r="G543" s="2"/>
      <c r="H543" s="121"/>
      <c r="I543" s="142"/>
      <c r="J543" s="2"/>
      <c r="L543" s="124"/>
      <c r="M543" s="136"/>
      <c r="N543" s="136"/>
      <c r="O543" s="136"/>
      <c r="P543" s="137"/>
      <c r="Q543" s="137"/>
      <c r="R543" s="137"/>
    </row>
    <row r="544" spans="1:18" customHeight="1" ht="13.2">
      <c r="A544" t="str">
        <f>IF(B544="","",A543+1)</f>
        <v/>
      </c>
      <c r="B544" s="143"/>
      <c r="C544" s="48"/>
      <c r="D544" s="2"/>
      <c r="F544" s="190"/>
      <c r="G544" s="2"/>
      <c r="H544" s="121"/>
      <c r="I544" s="142"/>
      <c r="J544" s="2"/>
      <c r="L544" s="124"/>
      <c r="M544" s="136"/>
      <c r="N544" s="136"/>
      <c r="O544" s="136"/>
      <c r="P544" s="137"/>
      <c r="Q544" s="137"/>
      <c r="R544" s="137"/>
    </row>
    <row r="545" spans="1:18" customHeight="1" ht="13.2">
      <c r="A545" t="str">
        <f>IF(B545="","",A544+1)</f>
        <v/>
      </c>
      <c r="B545" s="143"/>
      <c r="C545" s="48"/>
      <c r="D545" s="2"/>
      <c r="F545" s="190"/>
      <c r="G545" s="2"/>
      <c r="H545" s="121"/>
      <c r="I545" s="142"/>
      <c r="J545" s="2"/>
      <c r="L545" s="124"/>
      <c r="M545" s="136"/>
      <c r="N545" s="136"/>
      <c r="O545" s="136"/>
      <c r="P545" s="137"/>
      <c r="Q545" s="137"/>
      <c r="R545" s="137"/>
    </row>
    <row r="546" spans="1:18" customHeight="1" ht="13.2">
      <c r="A546" t="str">
        <f>IF(B546="","",A545+1)</f>
        <v/>
      </c>
      <c r="B546" s="143"/>
      <c r="C546" s="48"/>
      <c r="D546" s="2"/>
      <c r="F546" s="190"/>
      <c r="G546" s="2"/>
      <c r="H546" s="121"/>
      <c r="I546" s="142"/>
      <c r="J546" s="2"/>
      <c r="L546" s="124"/>
      <c r="M546" s="136"/>
      <c r="N546" s="136"/>
      <c r="O546" s="136"/>
      <c r="P546" s="137"/>
      <c r="Q546" s="137"/>
      <c r="R546" s="137"/>
    </row>
    <row r="547" spans="1:18" customHeight="1" ht="13.2">
      <c r="A547" t="str">
        <f>IF(B547="","",A546+1)</f>
        <v/>
      </c>
      <c r="B547" s="143"/>
      <c r="C547" s="48"/>
      <c r="D547" s="2"/>
      <c r="F547" s="190"/>
      <c r="G547" s="2"/>
      <c r="H547" s="121"/>
      <c r="I547" s="142"/>
      <c r="J547" s="2"/>
      <c r="L547" s="124"/>
      <c r="M547" s="136"/>
      <c r="N547" s="136"/>
      <c r="O547" s="136"/>
      <c r="P547" s="137"/>
      <c r="Q547" s="137"/>
      <c r="R547" s="137"/>
    </row>
    <row r="548" spans="1:18" customHeight="1" ht="13.2">
      <c r="A548" t="str">
        <f>IF(B548="","",A547+1)</f>
        <v/>
      </c>
      <c r="B548" s="143"/>
      <c r="C548" s="48"/>
      <c r="D548" s="2"/>
      <c r="F548" s="190"/>
      <c r="G548" s="2"/>
      <c r="H548" s="121"/>
      <c r="I548" s="142"/>
      <c r="J548" s="2"/>
      <c r="L548" s="124"/>
      <c r="M548" s="136"/>
      <c r="N548" s="136"/>
      <c r="O548" s="136"/>
      <c r="P548" s="137"/>
      <c r="Q548" s="137"/>
      <c r="R548" s="137"/>
    </row>
    <row r="549" spans="1:18" customHeight="1" ht="13.2">
      <c r="A549" t="str">
        <f>IF(B549="","",A548+1)</f>
        <v/>
      </c>
      <c r="B549" s="143"/>
      <c r="C549" s="48"/>
      <c r="D549" s="2"/>
      <c r="F549" s="190"/>
      <c r="G549" s="2"/>
      <c r="H549" s="121"/>
      <c r="I549" s="142"/>
      <c r="J549" s="2"/>
      <c r="L549" s="124"/>
      <c r="M549" s="136"/>
      <c r="N549" s="136"/>
      <c r="O549" s="136"/>
      <c r="P549" s="137"/>
      <c r="Q549" s="137"/>
      <c r="R549" s="137"/>
    </row>
    <row r="550" spans="1:18" customHeight="1" ht="13.2">
      <c r="A550" t="str">
        <f>IF(B550="","",A549+1)</f>
        <v/>
      </c>
      <c r="B550" s="143"/>
      <c r="C550" s="48"/>
      <c r="D550" s="2"/>
      <c r="F550" s="190"/>
      <c r="G550" s="2"/>
      <c r="H550" s="121"/>
      <c r="I550" s="142"/>
      <c r="J550" s="2"/>
      <c r="L550" s="124"/>
      <c r="M550" s="136"/>
      <c r="N550" s="136"/>
      <c r="O550" s="136"/>
      <c r="P550" s="137"/>
      <c r="Q550" s="137"/>
      <c r="R550" s="137"/>
    </row>
    <row r="551" spans="1:18" customHeight="1" ht="13.2">
      <c r="A551" t="str">
        <f>IF(B551="","",A550+1)</f>
        <v/>
      </c>
      <c r="B551" s="143"/>
      <c r="C551" s="48"/>
      <c r="D551" s="2"/>
      <c r="F551" s="190"/>
      <c r="G551" s="2"/>
      <c r="H551" s="121"/>
      <c r="I551" s="142"/>
      <c r="J551" s="2"/>
      <c r="L551" s="124"/>
      <c r="M551" s="136"/>
      <c r="N551" s="136"/>
      <c r="O551" s="136"/>
      <c r="P551" s="137"/>
      <c r="Q551" s="137"/>
      <c r="R551" s="137"/>
    </row>
    <row r="552" spans="1:18" customHeight="1" ht="13.2">
      <c r="A552" t="str">
        <f>IF(B552="","",A551+1)</f>
        <v/>
      </c>
      <c r="B552" s="143"/>
      <c r="C552" s="48"/>
      <c r="D552" s="2"/>
      <c r="F552" s="190"/>
      <c r="G552" s="2"/>
      <c r="H552" s="121"/>
      <c r="I552" s="142"/>
      <c r="J552" s="2"/>
      <c r="L552" s="124"/>
      <c r="M552" s="136"/>
      <c r="N552" s="136"/>
      <c r="O552" s="136"/>
      <c r="P552" s="137"/>
      <c r="Q552" s="137"/>
      <c r="R552" s="137"/>
    </row>
    <row r="553" spans="1:18" customHeight="1" ht="13.2">
      <c r="A553" t="str">
        <f>IF(B553="","",A552+1)</f>
        <v/>
      </c>
      <c r="B553" s="143"/>
      <c r="C553" s="48"/>
      <c r="D553" s="2"/>
      <c r="F553" s="190"/>
      <c r="G553" s="2"/>
      <c r="H553" s="121"/>
      <c r="I553" s="142"/>
      <c r="J553" s="2"/>
      <c r="L553" s="124"/>
      <c r="M553" s="136"/>
      <c r="N553" s="136"/>
      <c r="O553" s="136"/>
      <c r="P553" s="137"/>
      <c r="Q553" s="137"/>
      <c r="R553" s="137"/>
    </row>
    <row r="554" spans="1:18" customHeight="1" ht="13.2">
      <c r="A554" t="str">
        <f>IF(B554="","",A553+1)</f>
        <v/>
      </c>
      <c r="B554" s="143"/>
      <c r="C554" s="48"/>
      <c r="D554" s="2"/>
      <c r="F554" s="190"/>
      <c r="G554" s="2"/>
      <c r="H554" s="121"/>
      <c r="I554" s="142"/>
      <c r="J554" s="2"/>
      <c r="L554" s="124"/>
      <c r="M554" s="136"/>
      <c r="N554" s="136"/>
      <c r="O554" s="136"/>
      <c r="P554" s="137"/>
      <c r="Q554" s="137"/>
      <c r="R554" s="137"/>
    </row>
    <row r="555" spans="1:18" customHeight="1" ht="13.2">
      <c r="A555" t="str">
        <f>IF(B555="","",A554+1)</f>
        <v/>
      </c>
      <c r="B555" s="143"/>
      <c r="C555" s="48"/>
      <c r="D555" s="2"/>
      <c r="F555" s="190"/>
      <c r="G555" s="2"/>
      <c r="H555" s="121"/>
      <c r="I555" s="142"/>
      <c r="J555" s="2"/>
      <c r="L555" s="124"/>
      <c r="M555" s="136"/>
      <c r="N555" s="136"/>
      <c r="O555" s="136"/>
      <c r="P555" s="137"/>
      <c r="Q555" s="137"/>
      <c r="R555" s="137"/>
    </row>
    <row r="556" spans="1:18" customHeight="1" ht="13.2">
      <c r="A556" t="str">
        <f>IF(B556="","",A555+1)</f>
        <v/>
      </c>
      <c r="B556" s="143"/>
      <c r="C556" s="48"/>
      <c r="D556" s="2"/>
      <c r="F556" s="190"/>
      <c r="G556" s="2"/>
      <c r="H556" s="121"/>
      <c r="I556" s="142"/>
      <c r="J556" s="2"/>
      <c r="L556" s="124"/>
      <c r="M556" s="136"/>
      <c r="N556" s="136"/>
      <c r="O556" s="136"/>
      <c r="P556" s="137"/>
      <c r="Q556" s="137"/>
      <c r="R556" s="137"/>
    </row>
    <row r="557" spans="1:18" customHeight="1" ht="13.2">
      <c r="A557" t="str">
        <f>IF(B557="","",A556+1)</f>
        <v/>
      </c>
      <c r="B557" s="143"/>
      <c r="C557" s="48"/>
      <c r="D557" s="2"/>
      <c r="F557" s="190"/>
      <c r="G557" s="2"/>
      <c r="H557" s="121"/>
      <c r="I557" s="142"/>
      <c r="J557" s="2"/>
      <c r="L557" s="124"/>
      <c r="M557" s="136"/>
      <c r="N557" s="136"/>
      <c r="O557" s="136"/>
      <c r="P557" s="137"/>
      <c r="Q557" s="137"/>
      <c r="R557" s="137"/>
    </row>
    <row r="558" spans="1:18" customHeight="1" ht="13.2">
      <c r="A558" t="str">
        <f>IF(B558="","",A557+1)</f>
        <v/>
      </c>
      <c r="B558" s="143"/>
      <c r="C558" s="48"/>
      <c r="D558" s="2"/>
      <c r="F558" s="190"/>
      <c r="G558" s="2"/>
      <c r="H558" s="121"/>
      <c r="I558" s="142"/>
      <c r="J558" s="2"/>
      <c r="L558" s="124"/>
      <c r="M558" s="136"/>
      <c r="N558" s="136"/>
      <c r="O558" s="136"/>
      <c r="P558" s="137"/>
      <c r="Q558" s="137"/>
      <c r="R558" s="137"/>
    </row>
    <row r="559" spans="1:18" customHeight="1" ht="13.2">
      <c r="A559" t="str">
        <f>IF(B559="","",A558+1)</f>
        <v/>
      </c>
      <c r="B559" s="143"/>
      <c r="C559" s="48"/>
      <c r="D559" s="2"/>
      <c r="F559" s="190"/>
      <c r="G559" s="2"/>
      <c r="H559" s="121"/>
      <c r="I559" s="142"/>
      <c r="J559" s="2"/>
      <c r="L559" s="124"/>
      <c r="M559" s="136"/>
      <c r="N559" s="136"/>
      <c r="O559" s="136"/>
      <c r="P559" s="137"/>
      <c r="Q559" s="137"/>
      <c r="R559" s="137"/>
    </row>
    <row r="560" spans="1:18" customHeight="1" ht="13.2">
      <c r="A560" t="str">
        <f>IF(B560="","",A559+1)</f>
        <v/>
      </c>
      <c r="B560" s="143"/>
      <c r="C560" s="48"/>
      <c r="D560" s="2"/>
      <c r="F560" s="190"/>
      <c r="G560" s="2"/>
      <c r="H560" s="121"/>
      <c r="I560" s="142"/>
      <c r="J560" s="2"/>
      <c r="L560" s="124"/>
      <c r="M560" s="136"/>
      <c r="N560" s="136"/>
      <c r="O560" s="136"/>
      <c r="P560" s="137"/>
      <c r="Q560" s="137"/>
      <c r="R560" s="137"/>
    </row>
    <row r="561" spans="1:18" customHeight="1" ht="13.2">
      <c r="A561" t="str">
        <f>IF(B561="","",A560+1)</f>
        <v/>
      </c>
      <c r="B561" s="143"/>
      <c r="C561" s="48"/>
      <c r="D561" s="2"/>
      <c r="F561" s="190"/>
      <c r="G561" s="2"/>
      <c r="H561" s="121"/>
      <c r="I561" s="142"/>
      <c r="J561" s="2"/>
      <c r="L561" s="124"/>
      <c r="M561" s="136"/>
      <c r="N561" s="136"/>
      <c r="O561" s="136"/>
      <c r="P561" s="137"/>
      <c r="Q561" s="137"/>
      <c r="R561" s="137"/>
    </row>
    <row r="562" spans="1:18" customHeight="1" ht="13.2">
      <c r="A562" t="str">
        <f>IF(B562="","",A561+1)</f>
        <v/>
      </c>
      <c r="B562" s="143"/>
      <c r="C562" s="48"/>
      <c r="D562" s="2"/>
      <c r="F562" s="190"/>
      <c r="G562" s="2"/>
      <c r="H562" s="121"/>
      <c r="I562" s="142"/>
      <c r="J562" s="2"/>
      <c r="L562" s="124"/>
      <c r="M562" s="136"/>
      <c r="N562" s="136"/>
      <c r="O562" s="136"/>
      <c r="P562" s="137"/>
      <c r="Q562" s="137"/>
      <c r="R562" s="137"/>
    </row>
    <row r="563" spans="1:18" customHeight="1" ht="13.2">
      <c r="A563" t="str">
        <f>IF(B563="","",A562+1)</f>
        <v/>
      </c>
      <c r="B563" s="143"/>
      <c r="C563" s="48"/>
      <c r="D563" s="2"/>
      <c r="F563" s="190"/>
      <c r="G563" s="2"/>
      <c r="H563" s="121"/>
      <c r="I563" s="142"/>
      <c r="J563" s="2"/>
      <c r="L563" s="124"/>
      <c r="M563" s="136"/>
      <c r="N563" s="136"/>
      <c r="O563" s="136"/>
      <c r="P563" s="137"/>
      <c r="Q563" s="137"/>
      <c r="R563" s="137"/>
    </row>
    <row r="564" spans="1:18" customHeight="1" ht="13.2">
      <c r="A564" t="str">
        <f>IF(B564="","",A563+1)</f>
        <v/>
      </c>
      <c r="B564" s="143"/>
      <c r="C564" s="48"/>
      <c r="D564" s="2"/>
      <c r="F564" s="190"/>
      <c r="G564" s="2"/>
      <c r="H564" s="121"/>
      <c r="I564" s="142"/>
      <c r="J564" s="2"/>
      <c r="L564" s="124"/>
      <c r="M564" s="136"/>
      <c r="N564" s="136"/>
      <c r="O564" s="136"/>
      <c r="P564" s="137"/>
      <c r="Q564" s="137"/>
      <c r="R564" s="137"/>
    </row>
    <row r="565" spans="1:18" customHeight="1" ht="13.2">
      <c r="A565" t="str">
        <f>IF(B565="","",A564+1)</f>
        <v/>
      </c>
      <c r="B565" s="143"/>
      <c r="C565" s="48"/>
      <c r="D565" s="2"/>
      <c r="F565" s="190"/>
      <c r="G565" s="2"/>
      <c r="H565" s="121"/>
      <c r="I565" s="142"/>
      <c r="J565" s="2"/>
      <c r="L565" s="124"/>
      <c r="M565" s="136"/>
      <c r="N565" s="136"/>
      <c r="O565" s="136"/>
      <c r="P565" s="137"/>
      <c r="Q565" s="137"/>
      <c r="R565" s="137"/>
    </row>
    <row r="566" spans="1:18" customHeight="1" ht="13.2">
      <c r="A566" t="str">
        <f>IF(B566="","",A565+1)</f>
        <v/>
      </c>
      <c r="B566" s="143"/>
      <c r="C566" s="48"/>
      <c r="D566" s="2"/>
      <c r="F566" s="190"/>
      <c r="G566" s="2"/>
      <c r="H566" s="121"/>
      <c r="I566" s="142"/>
      <c r="J566" s="2"/>
      <c r="L566" s="124"/>
      <c r="M566" s="136"/>
      <c r="N566" s="136"/>
      <c r="O566" s="136"/>
      <c r="P566" s="137"/>
      <c r="Q566" s="137"/>
      <c r="R566" s="137"/>
    </row>
    <row r="567" spans="1:18" customHeight="1" ht="13.2">
      <c r="A567" t="str">
        <f>IF(B567="","",A566+1)</f>
        <v/>
      </c>
      <c r="B567" s="143"/>
      <c r="C567" s="48"/>
      <c r="D567" s="2"/>
      <c r="F567" s="190"/>
      <c r="G567" s="2"/>
      <c r="H567" s="121"/>
      <c r="I567" s="142"/>
      <c r="J567" s="2"/>
      <c r="L567" s="124"/>
      <c r="M567" s="136"/>
      <c r="N567" s="136"/>
      <c r="O567" s="136"/>
      <c r="P567" s="137"/>
      <c r="Q567" s="137"/>
      <c r="R567" s="137"/>
    </row>
    <row r="568" spans="1:18" customHeight="1" ht="13.2">
      <c r="A568" t="str">
        <f>IF(B568="","",A567+1)</f>
        <v/>
      </c>
      <c r="B568" s="143"/>
      <c r="C568" s="48"/>
      <c r="D568" s="2"/>
      <c r="F568" s="190"/>
      <c r="G568" s="2"/>
      <c r="H568" s="121"/>
      <c r="I568" s="142"/>
      <c r="J568" s="2"/>
      <c r="L568" s="124"/>
      <c r="M568" s="136"/>
      <c r="N568" s="136"/>
      <c r="O568" s="136"/>
      <c r="P568" s="137"/>
      <c r="Q568" s="137"/>
      <c r="R568" s="137"/>
    </row>
    <row r="569" spans="1:18" customHeight="1" ht="13.2">
      <c r="A569" t="str">
        <f>IF(B569="","",A568+1)</f>
        <v/>
      </c>
      <c r="B569" s="143"/>
      <c r="C569" s="48"/>
      <c r="D569" s="2"/>
      <c r="F569" s="190"/>
      <c r="G569" s="2"/>
      <c r="H569" s="121"/>
      <c r="I569" s="142"/>
      <c r="J569" s="2"/>
      <c r="L569" s="124"/>
      <c r="M569" s="136"/>
      <c r="N569" s="136"/>
      <c r="O569" s="136"/>
      <c r="P569" s="137"/>
      <c r="Q569" s="137"/>
      <c r="R569" s="137"/>
    </row>
    <row r="570" spans="1:18" customHeight="1" ht="13.2">
      <c r="A570" t="str">
        <f>IF(B570="","",A569+1)</f>
        <v/>
      </c>
      <c r="B570" s="143"/>
      <c r="C570" s="48"/>
      <c r="D570" s="2"/>
      <c r="F570" s="190"/>
      <c r="G570" s="2"/>
      <c r="H570" s="121"/>
      <c r="I570" s="142"/>
      <c r="J570" s="2"/>
      <c r="L570" s="124"/>
      <c r="M570" s="136"/>
      <c r="N570" s="136"/>
      <c r="O570" s="136"/>
      <c r="P570" s="137"/>
      <c r="Q570" s="137"/>
      <c r="R570" s="137"/>
    </row>
    <row r="571" spans="1:18" customHeight="1" ht="13.2">
      <c r="A571" t="str">
        <f>IF(B571="","",A570+1)</f>
        <v/>
      </c>
      <c r="B571" s="143"/>
      <c r="C571" s="48"/>
      <c r="D571" s="2"/>
      <c r="F571" s="190"/>
      <c r="G571" s="2"/>
      <c r="H571" s="121"/>
      <c r="I571" s="142"/>
      <c r="J571" s="2"/>
      <c r="L571" s="124"/>
      <c r="M571" s="136"/>
      <c r="N571" s="136"/>
      <c r="O571" s="136"/>
      <c r="P571" s="137"/>
      <c r="Q571" s="137"/>
      <c r="R571" s="137"/>
    </row>
    <row r="572" spans="1:18" customHeight="1" ht="13.2">
      <c r="A572" t="str">
        <f>IF(B572="","",A571+1)</f>
        <v/>
      </c>
      <c r="B572" s="143"/>
      <c r="C572" s="48"/>
      <c r="D572" s="2"/>
      <c r="F572" s="190"/>
      <c r="G572" s="2"/>
      <c r="H572" s="121"/>
      <c r="I572" s="142"/>
      <c r="J572" s="2"/>
      <c r="L572" s="124"/>
      <c r="M572" s="136"/>
      <c r="N572" s="136"/>
      <c r="O572" s="136"/>
      <c r="P572" s="137"/>
      <c r="Q572" s="137"/>
      <c r="R572" s="137"/>
    </row>
    <row r="573" spans="1:18" customHeight="1" ht="13.2">
      <c r="A573" t="str">
        <f>IF(B573="","",A572+1)</f>
        <v/>
      </c>
      <c r="B573" s="143"/>
      <c r="C573" s="48"/>
      <c r="D573" s="2"/>
      <c r="F573" s="190"/>
      <c r="G573" s="2"/>
      <c r="H573" s="121"/>
      <c r="I573" s="142"/>
      <c r="J573" s="2"/>
      <c r="L573" s="124"/>
      <c r="M573" s="136"/>
      <c r="N573" s="136"/>
      <c r="O573" s="136"/>
      <c r="P573" s="137"/>
      <c r="Q573" s="137"/>
      <c r="R573" s="137"/>
    </row>
    <row r="574" spans="1:18" customHeight="1" ht="13.2">
      <c r="A574" t="str">
        <f>IF(B574="","",A573+1)</f>
        <v/>
      </c>
      <c r="B574" s="143"/>
      <c r="C574" s="48"/>
      <c r="D574" s="2"/>
      <c r="F574" s="190"/>
      <c r="G574" s="2"/>
      <c r="H574" s="121"/>
      <c r="I574" s="142"/>
      <c r="J574" s="2"/>
      <c r="L574" s="124"/>
      <c r="M574" s="136"/>
      <c r="N574" s="136"/>
      <c r="O574" s="136"/>
      <c r="P574" s="137"/>
      <c r="Q574" s="137"/>
      <c r="R574" s="137"/>
    </row>
    <row r="575" spans="1:18" customHeight="1" ht="13.2">
      <c r="A575" t="str">
        <f>IF(B575="","",A574+1)</f>
        <v/>
      </c>
      <c r="B575" s="143"/>
      <c r="C575" s="48"/>
      <c r="D575" s="2"/>
      <c r="F575" s="190"/>
      <c r="G575" s="2"/>
      <c r="H575" s="121"/>
      <c r="I575" s="142"/>
      <c r="J575" s="2"/>
      <c r="L575" s="124"/>
      <c r="M575" s="136"/>
      <c r="N575" s="136"/>
      <c r="O575" s="136"/>
      <c r="P575" s="137"/>
      <c r="Q575" s="137"/>
      <c r="R575" s="137"/>
    </row>
    <row r="576" spans="1:18" customHeight="1" ht="13.2">
      <c r="A576" t="str">
        <f>IF(B576="","",A575+1)</f>
        <v/>
      </c>
      <c r="B576" s="143"/>
      <c r="C576" s="48"/>
      <c r="D576" s="2"/>
      <c r="F576" s="190"/>
      <c r="G576" s="2"/>
      <c r="H576" s="121"/>
      <c r="I576" s="142"/>
      <c r="J576" s="2"/>
      <c r="L576" s="124"/>
      <c r="M576" s="136"/>
      <c r="N576" s="136"/>
      <c r="O576" s="136"/>
      <c r="P576" s="137"/>
      <c r="Q576" s="137"/>
      <c r="R576" s="137"/>
    </row>
    <row r="577" spans="1:18" customHeight="1" ht="13.2">
      <c r="A577" t="str">
        <f>IF(B577="","",A576+1)</f>
        <v/>
      </c>
      <c r="B577" s="143"/>
      <c r="C577" s="48"/>
      <c r="D577" s="2"/>
      <c r="F577" s="190"/>
      <c r="G577" s="2"/>
      <c r="H577" s="121"/>
      <c r="I577" s="142"/>
      <c r="J577" s="2"/>
      <c r="L577" s="124"/>
      <c r="M577" s="136"/>
      <c r="N577" s="136"/>
      <c r="O577" s="136"/>
      <c r="P577" s="137"/>
      <c r="Q577" s="137"/>
      <c r="R577" s="137"/>
    </row>
    <row r="578" spans="1:18" customHeight="1" ht="13.2">
      <c r="A578" t="str">
        <f>IF(B578="","",A577+1)</f>
        <v/>
      </c>
      <c r="B578" s="143"/>
      <c r="C578" s="48"/>
      <c r="D578" s="2"/>
      <c r="F578" s="190"/>
      <c r="G578" s="2"/>
      <c r="H578" s="121"/>
      <c r="I578" s="142"/>
      <c r="J578" s="2"/>
      <c r="L578" s="124"/>
      <c r="M578" s="136"/>
      <c r="N578" s="136"/>
      <c r="O578" s="136"/>
      <c r="P578" s="137"/>
      <c r="Q578" s="137"/>
      <c r="R578" s="137"/>
    </row>
    <row r="579" spans="1:18" customHeight="1" ht="13.2">
      <c r="A579" t="str">
        <f>IF(B579="","",A578+1)</f>
        <v/>
      </c>
      <c r="B579" s="143"/>
      <c r="C579" s="48"/>
      <c r="D579" s="2"/>
      <c r="F579" s="190"/>
      <c r="G579" s="2"/>
      <c r="H579" s="121"/>
      <c r="I579" s="142"/>
      <c r="J579" s="2"/>
      <c r="L579" s="124"/>
      <c r="M579" s="136"/>
      <c r="N579" s="136"/>
      <c r="O579" s="136"/>
      <c r="P579" s="137"/>
      <c r="Q579" s="137"/>
      <c r="R579" s="137"/>
    </row>
    <row r="580" spans="1:18" customHeight="1" ht="13.2">
      <c r="A580" t="str">
        <f>IF(B580="","",A579+1)</f>
        <v/>
      </c>
      <c r="B580" s="143"/>
      <c r="C580" s="48"/>
      <c r="D580" s="2"/>
      <c r="F580" s="190"/>
      <c r="G580" s="2"/>
      <c r="H580" s="121"/>
      <c r="I580" s="142"/>
      <c r="J580" s="2"/>
      <c r="L580" s="124"/>
      <c r="M580" s="136"/>
      <c r="N580" s="136"/>
      <c r="O580" s="136"/>
      <c r="P580" s="137"/>
      <c r="Q580" s="137"/>
      <c r="R580" s="137"/>
    </row>
    <row r="581" spans="1:18" customHeight="1" ht="13.2">
      <c r="A581" t="str">
        <f>IF(B581="","",A580+1)</f>
        <v/>
      </c>
      <c r="B581" s="143"/>
      <c r="C581" s="48"/>
      <c r="D581" s="2"/>
      <c r="F581" s="190"/>
      <c r="G581" s="2"/>
      <c r="H581" s="121"/>
      <c r="I581" s="142"/>
      <c r="J581" s="2"/>
      <c r="L581" s="124"/>
      <c r="M581" s="136"/>
      <c r="N581" s="136"/>
      <c r="O581" s="136"/>
      <c r="P581" s="137"/>
      <c r="Q581" s="137"/>
      <c r="R581" s="137"/>
    </row>
    <row r="582" spans="1:18" customHeight="1" ht="13.2">
      <c r="A582" t="str">
        <f>IF(B582="","",A581+1)</f>
        <v/>
      </c>
      <c r="B582" s="143"/>
      <c r="C582" s="48"/>
      <c r="D582" s="2"/>
      <c r="F582" s="190"/>
      <c r="G582" s="2"/>
      <c r="H582" s="121"/>
      <c r="I582" s="142"/>
      <c r="J582" s="2"/>
      <c r="L582" s="124"/>
      <c r="M582" s="136"/>
      <c r="N582" s="136"/>
      <c r="O582" s="136"/>
      <c r="P582" s="137"/>
      <c r="Q582" s="137"/>
      <c r="R582" s="137"/>
    </row>
    <row r="583" spans="1:18" customHeight="1" ht="13.2">
      <c r="A583" t="str">
        <f>IF(B583="","",A582+1)</f>
        <v/>
      </c>
      <c r="B583" s="143"/>
      <c r="C583" s="48"/>
      <c r="D583" s="2"/>
      <c r="F583" s="190"/>
      <c r="G583" s="2"/>
      <c r="H583" s="121"/>
      <c r="I583" s="142"/>
      <c r="J583" s="2"/>
      <c r="L583" s="124"/>
      <c r="M583" s="136"/>
      <c r="N583" s="136"/>
      <c r="O583" s="136"/>
      <c r="P583" s="137"/>
      <c r="Q583" s="137"/>
      <c r="R583" s="137"/>
    </row>
    <row r="584" spans="1:18" customHeight="1" ht="13.2">
      <c r="A584" t="str">
        <f>IF(B584="","",A583+1)</f>
        <v/>
      </c>
      <c r="B584" s="143"/>
      <c r="C584" s="48"/>
      <c r="D584" s="2"/>
      <c r="F584" s="190"/>
      <c r="G584" s="2"/>
      <c r="H584" s="121"/>
      <c r="I584" s="142"/>
      <c r="J584" s="2"/>
      <c r="L584" s="124"/>
      <c r="M584" s="136"/>
      <c r="N584" s="136"/>
      <c r="O584" s="136"/>
      <c r="P584" s="137"/>
      <c r="Q584" s="137"/>
      <c r="R584" s="137"/>
    </row>
    <row r="585" spans="1:18" customHeight="1" ht="13.2">
      <c r="A585" t="str">
        <f>IF(B585="","",A584+1)</f>
        <v/>
      </c>
      <c r="B585" s="143"/>
      <c r="C585" s="48"/>
      <c r="D585" s="2"/>
      <c r="F585" s="190"/>
      <c r="G585" s="2"/>
      <c r="H585" s="121"/>
      <c r="I585" s="142"/>
      <c r="J585" s="2"/>
      <c r="L585" s="124"/>
      <c r="M585" s="136"/>
      <c r="N585" s="136"/>
      <c r="O585" s="136"/>
      <c r="P585" s="137"/>
      <c r="Q585" s="137"/>
      <c r="R585" s="137"/>
    </row>
    <row r="586" spans="1:18" customHeight="1" ht="13.2">
      <c r="A586" t="str">
        <f>IF(B586="","",A585+1)</f>
        <v/>
      </c>
      <c r="B586" s="143"/>
      <c r="C586" s="48"/>
      <c r="D586" s="2"/>
      <c r="F586" s="190"/>
      <c r="G586" s="2"/>
      <c r="H586" s="121"/>
      <c r="I586" s="142"/>
      <c r="J586" s="2"/>
      <c r="L586" s="124"/>
      <c r="M586" s="136"/>
      <c r="N586" s="136"/>
      <c r="O586" s="136"/>
      <c r="P586" s="137"/>
      <c r="Q586" s="137"/>
      <c r="R586" s="137"/>
    </row>
    <row r="587" spans="1:18" customHeight="1" ht="13.2">
      <c r="A587" t="str">
        <f>IF(B587="","",A586+1)</f>
        <v/>
      </c>
      <c r="B587" s="143"/>
      <c r="C587" s="48"/>
      <c r="D587" s="2"/>
      <c r="F587" s="190"/>
      <c r="G587" s="2"/>
      <c r="H587" s="121"/>
      <c r="I587" s="142"/>
      <c r="J587" s="2"/>
      <c r="L587" s="124"/>
      <c r="M587" s="136"/>
      <c r="N587" s="136"/>
      <c r="O587" s="136"/>
      <c r="P587" s="137"/>
      <c r="Q587" s="137"/>
      <c r="R587" s="137"/>
    </row>
    <row r="588" spans="1:18" customHeight="1" ht="13.2">
      <c r="A588" t="str">
        <f>IF(B588="","",A587+1)</f>
        <v/>
      </c>
      <c r="B588" s="143"/>
      <c r="C588" s="48"/>
      <c r="D588" s="2"/>
      <c r="F588" s="190"/>
      <c r="G588" s="2"/>
      <c r="H588" s="121"/>
      <c r="I588" s="142"/>
      <c r="J588" s="2"/>
      <c r="L588" s="124"/>
      <c r="M588" s="136"/>
      <c r="N588" s="136"/>
      <c r="O588" s="136"/>
      <c r="P588" s="137"/>
      <c r="Q588" s="137"/>
      <c r="R588" s="137"/>
    </row>
    <row r="589" spans="1:18" customHeight="1" ht="13.2">
      <c r="A589" t="str">
        <f>IF(B589="","",A588+1)</f>
        <v/>
      </c>
      <c r="B589" s="143"/>
      <c r="C589" s="48"/>
      <c r="D589" s="2"/>
      <c r="F589" s="190"/>
      <c r="G589" s="2"/>
      <c r="H589" s="121"/>
      <c r="I589" s="142"/>
      <c r="J589" s="2"/>
      <c r="L589" s="124"/>
      <c r="M589" s="136"/>
      <c r="N589" s="136"/>
      <c r="O589" s="136"/>
      <c r="P589" s="137"/>
      <c r="Q589" s="137"/>
      <c r="R589" s="137"/>
    </row>
    <row r="590" spans="1:18" customHeight="1" ht="13.2">
      <c r="A590" t="str">
        <f>IF(B590="","",A589+1)</f>
        <v/>
      </c>
      <c r="B590" s="143"/>
      <c r="C590" s="48"/>
      <c r="D590" s="2"/>
      <c r="F590" s="190"/>
      <c r="G590" s="2"/>
      <c r="H590" s="121"/>
      <c r="I590" s="142"/>
      <c r="J590" s="2"/>
      <c r="L590" s="124"/>
      <c r="M590" s="136"/>
      <c r="N590" s="136"/>
      <c r="O590" s="136"/>
      <c r="P590" s="137"/>
      <c r="Q590" s="137"/>
      <c r="R590" s="137"/>
    </row>
    <row r="591" spans="1:18" customHeight="1" ht="13.2">
      <c r="A591" t="str">
        <f>IF(B591="","",A590+1)</f>
        <v/>
      </c>
      <c r="B591" s="143"/>
      <c r="C591" s="48"/>
      <c r="D591" s="2"/>
      <c r="F591" s="190"/>
      <c r="G591" s="2"/>
      <c r="H591" s="121"/>
      <c r="I591" s="142"/>
      <c r="J591" s="2"/>
      <c r="L591" s="124"/>
      <c r="M591" s="136"/>
      <c r="N591" s="136"/>
      <c r="O591" s="136"/>
      <c r="P591" s="137"/>
      <c r="Q591" s="137"/>
      <c r="R591" s="137"/>
    </row>
    <row r="592" spans="1:18" customHeight="1" ht="13.2">
      <c r="A592" t="str">
        <f>IF(B592="","",A591+1)</f>
        <v/>
      </c>
      <c r="B592" s="143"/>
      <c r="C592" s="48"/>
      <c r="D592" s="2"/>
      <c r="F592" s="190"/>
      <c r="G592" s="2"/>
      <c r="H592" s="121"/>
      <c r="I592" s="142"/>
      <c r="J592" s="2"/>
      <c r="L592" s="124"/>
      <c r="M592" s="136"/>
      <c r="N592" s="136"/>
      <c r="O592" s="136"/>
      <c r="P592" s="137"/>
      <c r="Q592" s="137"/>
      <c r="R592" s="137"/>
    </row>
    <row r="593" spans="1:18" customHeight="1" ht="13.2">
      <c r="A593" t="str">
        <f>IF(B593="","",A592+1)</f>
        <v/>
      </c>
      <c r="B593" s="143"/>
      <c r="C593" s="48"/>
      <c r="D593" s="2"/>
      <c r="F593" s="190"/>
      <c r="G593" s="2"/>
      <c r="H593" s="121"/>
      <c r="I593" s="142"/>
      <c r="J593" s="2"/>
      <c r="L593" s="124"/>
      <c r="M593" s="136"/>
      <c r="N593" s="136"/>
      <c r="O593" s="136"/>
      <c r="P593" s="137"/>
      <c r="Q593" s="137"/>
      <c r="R593" s="137"/>
    </row>
    <row r="594" spans="1:18" customHeight="1" ht="13.2">
      <c r="A594" t="str">
        <f>IF(B594="","",A593+1)</f>
        <v/>
      </c>
      <c r="B594" s="143"/>
      <c r="C594" s="48"/>
      <c r="D594" s="2"/>
      <c r="F594" s="190"/>
      <c r="G594" s="2"/>
      <c r="H594" s="121"/>
      <c r="I594" s="142"/>
      <c r="J594" s="2"/>
      <c r="L594" s="124"/>
      <c r="M594" s="136"/>
      <c r="N594" s="136"/>
      <c r="O594" s="136"/>
      <c r="P594" s="137"/>
      <c r="Q594" s="137"/>
      <c r="R594" s="137"/>
    </row>
    <row r="595" spans="1:18" customHeight="1" ht="13.2">
      <c r="A595" t="str">
        <f>IF(B595="","",A594+1)</f>
        <v/>
      </c>
      <c r="B595" s="143"/>
      <c r="C595" s="48"/>
      <c r="D595" s="2"/>
      <c r="F595" s="190"/>
      <c r="G595" s="2"/>
      <c r="H595" s="121"/>
      <c r="I595" s="142"/>
      <c r="J595" s="2"/>
      <c r="L595" s="124"/>
      <c r="M595" s="136"/>
      <c r="N595" s="136"/>
      <c r="O595" s="136"/>
      <c r="P595" s="137"/>
      <c r="Q595" s="137"/>
      <c r="R595" s="137"/>
    </row>
    <row r="596" spans="1:18" customHeight="1" ht="13.2">
      <c r="A596" t="str">
        <f>IF(B596="","",A595+1)</f>
        <v/>
      </c>
      <c r="B596" s="143"/>
      <c r="C596" s="48"/>
      <c r="D596" s="2"/>
      <c r="F596" s="190"/>
      <c r="G596" s="2"/>
      <c r="H596" s="121"/>
      <c r="I596" s="142"/>
      <c r="J596" s="2"/>
      <c r="L596" s="124"/>
      <c r="M596" s="136"/>
      <c r="N596" s="136"/>
      <c r="O596" s="136"/>
      <c r="P596" s="137"/>
      <c r="Q596" s="137"/>
      <c r="R596" s="137"/>
    </row>
    <row r="597" spans="1:18" customHeight="1" ht="13.2">
      <c r="A597" t="str">
        <f>IF(B597="","",A596+1)</f>
        <v/>
      </c>
      <c r="B597" s="143"/>
      <c r="C597" s="48"/>
      <c r="D597" s="2"/>
      <c r="F597" s="190"/>
      <c r="G597" s="2"/>
      <c r="H597" s="121"/>
      <c r="I597" s="142"/>
      <c r="J597" s="2"/>
      <c r="L597" s="124"/>
      <c r="M597" s="136"/>
      <c r="N597" s="136"/>
      <c r="O597" s="136"/>
      <c r="P597" s="137"/>
      <c r="Q597" s="137"/>
      <c r="R597" s="137"/>
    </row>
    <row r="598" spans="1:18" customHeight="1" ht="13.2">
      <c r="A598" t="str">
        <f>IF(B598="","",A597+1)</f>
        <v/>
      </c>
      <c r="B598" s="143"/>
      <c r="C598" s="48"/>
      <c r="D598" s="2"/>
      <c r="F598" s="190"/>
      <c r="G598" s="2"/>
      <c r="H598" s="121"/>
      <c r="I598" s="142"/>
      <c r="J598" s="2"/>
      <c r="L598" s="124"/>
      <c r="M598" s="136"/>
      <c r="N598" s="136"/>
      <c r="O598" s="136"/>
      <c r="P598" s="137"/>
      <c r="Q598" s="137"/>
      <c r="R598" s="137"/>
    </row>
    <row r="599" spans="1:18" customHeight="1" ht="13.2">
      <c r="A599" t="str">
        <f>IF(B599="","",A598+1)</f>
        <v/>
      </c>
      <c r="B599" s="143"/>
      <c r="C599" s="48"/>
      <c r="D599" s="2"/>
      <c r="F599" s="190"/>
      <c r="G599" s="2"/>
      <c r="H599" s="121"/>
      <c r="I599" s="142"/>
      <c r="J599" s="2"/>
      <c r="L599" s="124"/>
      <c r="M599" s="136"/>
      <c r="N599" s="136"/>
      <c r="O599" s="136"/>
      <c r="P599" s="137"/>
      <c r="Q599" s="137"/>
      <c r="R599" s="137"/>
    </row>
    <row r="600" spans="1:18" customHeight="1" ht="13.2">
      <c r="A600" t="str">
        <f>IF(B600="","",A599+1)</f>
        <v/>
      </c>
      <c r="B600" s="143"/>
      <c r="C600" s="48"/>
      <c r="D600" s="2"/>
      <c r="F600" s="190"/>
      <c r="G600" s="2"/>
      <c r="H600" s="121"/>
      <c r="I600" s="142"/>
      <c r="J600" s="2"/>
      <c r="L600" s="124"/>
      <c r="M600" s="136"/>
      <c r="N600" s="136"/>
      <c r="O600" s="136"/>
      <c r="P600" s="137"/>
      <c r="Q600" s="137"/>
      <c r="R600" s="137"/>
    </row>
    <row r="601" spans="1:18" customHeight="1" ht="13.2">
      <c r="A601" t="str">
        <f>IF(B601="","",A600+1)</f>
        <v/>
      </c>
      <c r="B601" s="143"/>
      <c r="C601" s="48"/>
      <c r="D601" s="2"/>
      <c r="F601" s="190"/>
      <c r="G601" s="2"/>
      <c r="H601" s="121"/>
      <c r="I601" s="142"/>
      <c r="J601" s="2"/>
      <c r="L601" s="124"/>
      <c r="M601" s="136"/>
      <c r="N601" s="136"/>
      <c r="O601" s="136"/>
      <c r="P601" s="137"/>
      <c r="Q601" s="137"/>
      <c r="R601" s="137"/>
    </row>
    <row r="602" spans="1:18" customHeight="1" ht="13.2">
      <c r="A602" t="str">
        <f>IF(B602="","",A601+1)</f>
        <v/>
      </c>
      <c r="B602" s="143"/>
      <c r="C602" s="48"/>
      <c r="D602" s="2"/>
      <c r="F602" s="190"/>
      <c r="G602" s="2"/>
      <c r="H602" s="121"/>
      <c r="I602" s="142"/>
      <c r="J602" s="2"/>
      <c r="L602" s="124"/>
      <c r="M602" s="136"/>
      <c r="N602" s="136"/>
      <c r="O602" s="136"/>
      <c r="P602" s="137"/>
      <c r="Q602" s="137"/>
      <c r="R602" s="137"/>
    </row>
    <row r="603" spans="1:18" customHeight="1" ht="13.2">
      <c r="A603" t="str">
        <f>IF(B603="","",A602+1)</f>
        <v/>
      </c>
      <c r="B603" s="143"/>
      <c r="C603" s="48"/>
      <c r="D603" s="2"/>
      <c r="F603" s="190"/>
      <c r="G603" s="2"/>
      <c r="H603" s="121"/>
      <c r="I603" s="142"/>
      <c r="J603" s="2"/>
      <c r="L603" s="124"/>
      <c r="M603" s="136"/>
      <c r="N603" s="136"/>
      <c r="O603" s="136"/>
      <c r="P603" s="137"/>
      <c r="Q603" s="137"/>
      <c r="R603" s="137"/>
    </row>
    <row r="604" spans="1:18" customHeight="1" ht="13.2">
      <c r="A604" t="str">
        <f>IF(B604="","",A603+1)</f>
        <v/>
      </c>
      <c r="B604" s="143"/>
      <c r="C604" s="48"/>
      <c r="D604" s="2"/>
      <c r="F604" s="190"/>
      <c r="G604" s="2"/>
      <c r="H604" s="121"/>
      <c r="I604" s="142"/>
      <c r="J604" s="2"/>
      <c r="L604" s="124"/>
      <c r="M604" s="136"/>
      <c r="N604" s="136"/>
      <c r="O604" s="136"/>
      <c r="P604" s="137"/>
      <c r="Q604" s="137"/>
      <c r="R604" s="137"/>
    </row>
    <row r="605" spans="1:18" customHeight="1" ht="13.2">
      <c r="A605" t="str">
        <f>IF(B605="","",A604+1)</f>
        <v/>
      </c>
      <c r="B605" s="143"/>
      <c r="C605" s="48"/>
      <c r="D605" s="2"/>
      <c r="F605" s="190"/>
      <c r="G605" s="2"/>
      <c r="H605" s="121"/>
      <c r="I605" s="142"/>
      <c r="J605" s="2"/>
      <c r="L605" s="124"/>
      <c r="M605" s="136"/>
      <c r="N605" s="136"/>
      <c r="O605" s="136"/>
      <c r="P605" s="137"/>
      <c r="Q605" s="137"/>
      <c r="R605" s="137"/>
    </row>
    <row r="606" spans="1:18" customHeight="1" ht="13.2">
      <c r="A606" t="str">
        <f>IF(B606="","",A605+1)</f>
        <v/>
      </c>
      <c r="B606" s="143"/>
      <c r="C606" s="48"/>
      <c r="D606" s="2"/>
      <c r="F606" s="190"/>
      <c r="G606" s="2"/>
      <c r="H606" s="121"/>
      <c r="I606" s="142"/>
      <c r="J606" s="2"/>
      <c r="L606" s="124"/>
      <c r="M606" s="136"/>
      <c r="N606" s="136"/>
      <c r="O606" s="136"/>
      <c r="P606" s="137"/>
      <c r="Q606" s="137"/>
      <c r="R606" s="137"/>
    </row>
    <row r="607" spans="1:18" customHeight="1" ht="13.2">
      <c r="A607" t="str">
        <f>IF(B607="","",A606+1)</f>
        <v/>
      </c>
      <c r="B607" s="143"/>
      <c r="C607" s="48"/>
      <c r="D607" s="2"/>
      <c r="F607" s="190"/>
      <c r="G607" s="2"/>
      <c r="H607" s="121"/>
      <c r="I607" s="142"/>
      <c r="J607" s="2"/>
      <c r="L607" s="124"/>
      <c r="M607" s="136"/>
      <c r="N607" s="136"/>
      <c r="O607" s="136"/>
      <c r="P607" s="137"/>
      <c r="Q607" s="137"/>
      <c r="R607" s="137"/>
    </row>
    <row r="608" spans="1:18" customHeight="1" ht="13.2">
      <c r="A608" t="str">
        <f>IF(B608="","",A607+1)</f>
        <v/>
      </c>
      <c r="B608" s="143"/>
      <c r="C608" s="48"/>
      <c r="D608" s="2"/>
      <c r="F608" s="190"/>
      <c r="G608" s="2"/>
      <c r="H608" s="121"/>
      <c r="I608" s="142"/>
      <c r="J608" s="2"/>
      <c r="L608" s="124"/>
      <c r="M608" s="136"/>
      <c r="N608" s="136"/>
      <c r="O608" s="136"/>
      <c r="P608" s="137"/>
      <c r="Q608" s="137"/>
      <c r="R608" s="137"/>
    </row>
    <row r="609" spans="1:18" customHeight="1" ht="13.2">
      <c r="A609" t="str">
        <f>IF(B609="","",A608+1)</f>
        <v/>
      </c>
      <c r="B609" s="143"/>
      <c r="C609" s="48"/>
      <c r="D609" s="2"/>
      <c r="F609" s="190"/>
      <c r="G609" s="2"/>
      <c r="H609" s="121"/>
      <c r="I609" s="142"/>
      <c r="J609" s="2"/>
      <c r="L609" s="124"/>
      <c r="M609" s="136"/>
      <c r="N609" s="136"/>
      <c r="O609" s="136"/>
      <c r="P609" s="137"/>
      <c r="Q609" s="137"/>
      <c r="R609" s="137"/>
    </row>
    <row r="610" spans="1:18" customHeight="1" ht="13.2">
      <c r="A610" t="str">
        <f>IF(B610="","",A609+1)</f>
        <v/>
      </c>
      <c r="B610" s="143"/>
      <c r="C610" s="48"/>
      <c r="D610" s="2"/>
      <c r="F610" s="190"/>
      <c r="G610" s="2"/>
      <c r="H610" s="121"/>
      <c r="I610" s="142"/>
      <c r="J610" s="2"/>
      <c r="L610" s="124"/>
      <c r="M610" s="136"/>
      <c r="N610" s="136"/>
      <c r="O610" s="136"/>
      <c r="P610" s="137"/>
      <c r="Q610" s="137"/>
      <c r="R610" s="137"/>
    </row>
    <row r="611" spans="1:18" customHeight="1" ht="13.2">
      <c r="A611" t="str">
        <f>IF(B611="","",A610+1)</f>
        <v/>
      </c>
      <c r="B611" s="143"/>
      <c r="C611" s="48"/>
      <c r="D611" s="2"/>
      <c r="F611" s="190"/>
      <c r="G611" s="2"/>
      <c r="H611" s="121"/>
      <c r="I611" s="142"/>
      <c r="J611" s="2"/>
      <c r="L611" s="124"/>
      <c r="M611" s="136"/>
      <c r="N611" s="136"/>
      <c r="O611" s="136"/>
      <c r="P611" s="137"/>
      <c r="Q611" s="137"/>
      <c r="R611" s="137"/>
    </row>
    <row r="612" spans="1:18" customHeight="1" ht="13.2">
      <c r="A612" t="str">
        <f>IF(B612="","",A611+1)</f>
        <v/>
      </c>
      <c r="B612" s="143"/>
      <c r="C612" s="48"/>
      <c r="D612" s="2"/>
      <c r="F612" s="190"/>
      <c r="G612" s="2"/>
      <c r="H612" s="121"/>
      <c r="I612" s="142"/>
      <c r="J612" s="2"/>
      <c r="L612" s="124"/>
      <c r="M612" s="136"/>
      <c r="N612" s="136"/>
      <c r="O612" s="136"/>
      <c r="P612" s="137"/>
      <c r="Q612" s="137"/>
      <c r="R612" s="137"/>
    </row>
    <row r="613" spans="1:18" customHeight="1" ht="13.2">
      <c r="A613" t="str">
        <f>IF(B613="","",A612+1)</f>
        <v/>
      </c>
      <c r="B613" s="143"/>
      <c r="C613" s="48"/>
      <c r="D613" s="2"/>
      <c r="F613" s="190"/>
      <c r="G613" s="2"/>
      <c r="H613" s="121"/>
      <c r="I613" s="142"/>
      <c r="J613" s="2"/>
      <c r="L613" s="124"/>
      <c r="M613" s="136"/>
      <c r="N613" s="136"/>
      <c r="O613" s="136"/>
      <c r="P613" s="137"/>
      <c r="Q613" s="137"/>
      <c r="R613" s="137"/>
    </row>
    <row r="614" spans="1:18" customHeight="1" ht="13.2">
      <c r="A614" t="str">
        <f>IF(B614="","",A613+1)</f>
        <v/>
      </c>
      <c r="B614" s="143"/>
      <c r="C614" s="48"/>
      <c r="D614" s="2"/>
      <c r="F614" s="190"/>
      <c r="G614" s="2"/>
      <c r="H614" s="121"/>
      <c r="I614" s="142"/>
      <c r="J614" s="2"/>
      <c r="L614" s="124"/>
      <c r="M614" s="136"/>
      <c r="N614" s="136"/>
      <c r="O614" s="136"/>
      <c r="P614" s="137"/>
      <c r="Q614" s="137"/>
      <c r="R614" s="137"/>
    </row>
    <row r="615" spans="1:18" customHeight="1" ht="13.2">
      <c r="A615" t="str">
        <f>IF(B615="","",A614+1)</f>
        <v/>
      </c>
      <c r="B615" s="143"/>
      <c r="C615" s="48"/>
      <c r="D615" s="2"/>
      <c r="F615" s="190"/>
      <c r="G615" s="2"/>
      <c r="H615" s="121"/>
      <c r="I615" s="142"/>
      <c r="J615" s="2"/>
      <c r="L615" s="124"/>
      <c r="M615" s="136"/>
      <c r="N615" s="136"/>
      <c r="O615" s="136"/>
      <c r="P615" s="137"/>
      <c r="Q615" s="137"/>
      <c r="R615" s="137"/>
    </row>
    <row r="616" spans="1:18" customHeight="1" ht="13.2">
      <c r="A616" t="str">
        <f>IF(B616="","",A615+1)</f>
        <v/>
      </c>
      <c r="B616" s="143"/>
      <c r="C616" s="48"/>
      <c r="D616" s="2"/>
      <c r="F616" s="190"/>
      <c r="G616" s="2"/>
      <c r="H616" s="121"/>
      <c r="I616" s="142"/>
      <c r="J616" s="2"/>
      <c r="L616" s="124"/>
      <c r="M616" s="136"/>
      <c r="N616" s="136"/>
      <c r="O616" s="136"/>
      <c r="P616" s="137"/>
      <c r="Q616" s="137"/>
      <c r="R616" s="137"/>
    </row>
    <row r="617" spans="1:18" customHeight="1" ht="13.2">
      <c r="A617" t="str">
        <f>IF(B617="","",A616+1)</f>
        <v/>
      </c>
      <c r="B617" s="143"/>
      <c r="C617" s="48"/>
      <c r="D617" s="2"/>
      <c r="F617" s="190"/>
      <c r="G617" s="2"/>
      <c r="H617" s="121"/>
      <c r="I617" s="142"/>
      <c r="J617" s="2"/>
      <c r="L617" s="124"/>
      <c r="M617" s="136"/>
      <c r="N617" s="136"/>
      <c r="O617" s="136"/>
      <c r="P617" s="137"/>
      <c r="Q617" s="137"/>
      <c r="R617" s="137"/>
    </row>
    <row r="618" spans="1:18" customHeight="1" ht="13.2">
      <c r="A618" t="str">
        <f>IF(B618="","",A617+1)</f>
        <v/>
      </c>
      <c r="B618" s="143"/>
      <c r="C618" s="48"/>
      <c r="D618" s="2"/>
      <c r="F618" s="190"/>
      <c r="G618" s="2"/>
      <c r="H618" s="121"/>
      <c r="I618" s="142"/>
      <c r="J618" s="2"/>
      <c r="L618" s="124"/>
      <c r="M618" s="136"/>
      <c r="N618" s="136"/>
      <c r="O618" s="136"/>
      <c r="P618" s="137"/>
      <c r="Q618" s="137"/>
      <c r="R618" s="137"/>
    </row>
    <row r="619" spans="1:18" customHeight="1" ht="13.2">
      <c r="A619" t="str">
        <f>IF(B619="","",A618+1)</f>
        <v/>
      </c>
      <c r="B619" s="143"/>
      <c r="C619" s="48"/>
      <c r="D619" s="2"/>
      <c r="F619" s="190"/>
      <c r="G619" s="2"/>
      <c r="H619" s="121"/>
      <c r="I619" s="142"/>
      <c r="J619" s="2"/>
      <c r="L619" s="124"/>
      <c r="M619" s="136"/>
      <c r="N619" s="136"/>
      <c r="O619" s="136"/>
      <c r="P619" s="137"/>
      <c r="Q619" s="137"/>
      <c r="R619" s="137"/>
    </row>
    <row r="620" spans="1:18" customHeight="1" ht="13.2">
      <c r="A620" t="str">
        <f>IF(B620="","",A619+1)</f>
        <v/>
      </c>
      <c r="B620" s="143"/>
      <c r="C620" s="48"/>
      <c r="D620" s="2"/>
      <c r="F620" s="190"/>
      <c r="G620" s="2"/>
      <c r="H620" s="121"/>
      <c r="I620" s="142"/>
      <c r="J620" s="2"/>
      <c r="L620" s="124"/>
      <c r="M620" s="136"/>
      <c r="N620" s="136"/>
      <c r="O620" s="136"/>
      <c r="P620" s="137"/>
      <c r="Q620" s="137"/>
      <c r="R620" s="137"/>
    </row>
    <row r="621" spans="1:18" customHeight="1" ht="13.2">
      <c r="A621" t="str">
        <f>IF(B621="","",A620+1)</f>
        <v/>
      </c>
      <c r="B621" s="143"/>
      <c r="C621" s="48"/>
      <c r="D621" s="2"/>
      <c r="F621" s="190"/>
      <c r="G621" s="2"/>
      <c r="H621" s="121"/>
      <c r="I621" s="142"/>
      <c r="J621" s="2"/>
      <c r="L621" s="124"/>
      <c r="M621" s="136"/>
      <c r="N621" s="136"/>
      <c r="O621" s="136"/>
      <c r="P621" s="137"/>
      <c r="Q621" s="137"/>
      <c r="R621" s="137"/>
    </row>
    <row r="622" spans="1:18" customHeight="1" ht="13.2">
      <c r="A622" t="str">
        <f>IF(B622="","",A621+1)</f>
        <v/>
      </c>
      <c r="B622" s="143"/>
      <c r="C622" s="48"/>
      <c r="D622" s="2"/>
      <c r="F622" s="190"/>
      <c r="G622" s="2"/>
      <c r="H622" s="121"/>
      <c r="I622" s="142"/>
      <c r="J622" s="2"/>
      <c r="L622" s="124"/>
      <c r="M622" s="136"/>
      <c r="N622" s="136"/>
      <c r="O622" s="136"/>
      <c r="P622" s="137"/>
      <c r="Q622" s="137"/>
      <c r="R622" s="137"/>
    </row>
    <row r="623" spans="1:18" customHeight="1" ht="13.2">
      <c r="A623" t="str">
        <f>IF(B623="","",A622+1)</f>
        <v/>
      </c>
      <c r="B623" s="143"/>
      <c r="C623" s="48"/>
      <c r="D623" s="2"/>
      <c r="F623" s="190"/>
      <c r="G623" s="2"/>
      <c r="H623" s="121"/>
      <c r="I623" s="142"/>
      <c r="J623" s="2"/>
      <c r="L623" s="124"/>
      <c r="M623" s="136"/>
      <c r="N623" s="136"/>
      <c r="O623" s="136"/>
      <c r="P623" s="137"/>
      <c r="Q623" s="137"/>
      <c r="R623" s="137"/>
    </row>
    <row r="624" spans="1:18" customHeight="1" ht="13.2">
      <c r="A624" t="str">
        <f>IF(B624="","",A623+1)</f>
        <v/>
      </c>
      <c r="B624" s="143"/>
      <c r="C624" s="48"/>
      <c r="D624" s="2"/>
      <c r="F624" s="190"/>
      <c r="G624" s="2"/>
      <c r="H624" s="121"/>
      <c r="I624" s="142"/>
      <c r="J624" s="2"/>
      <c r="L624" s="124"/>
      <c r="M624" s="136"/>
      <c r="N624" s="136"/>
      <c r="O624" s="136"/>
      <c r="P624" s="137"/>
      <c r="Q624" s="137"/>
      <c r="R624" s="137"/>
    </row>
    <row r="625" spans="1:18" customHeight="1" ht="13.2">
      <c r="A625" t="str">
        <f>IF(B625="","",A624+1)</f>
        <v/>
      </c>
      <c r="B625" s="143"/>
      <c r="C625" s="48"/>
      <c r="D625" s="2"/>
      <c r="F625" s="190"/>
      <c r="G625" s="2"/>
      <c r="H625" s="121"/>
      <c r="I625" s="142"/>
      <c r="J625" s="2"/>
      <c r="L625" s="124"/>
      <c r="M625" s="136"/>
      <c r="N625" s="136"/>
      <c r="O625" s="136"/>
      <c r="P625" s="137"/>
      <c r="Q625" s="137"/>
      <c r="R625" s="137"/>
    </row>
    <row r="626" spans="1:18" customHeight="1" ht="13.2">
      <c r="A626" t="str">
        <f>IF(B626="","",A625+1)</f>
        <v/>
      </c>
      <c r="B626" s="143"/>
      <c r="C626" s="48"/>
      <c r="D626" s="2"/>
      <c r="F626" s="190"/>
      <c r="G626" s="2"/>
      <c r="H626" s="121"/>
      <c r="I626" s="142"/>
      <c r="J626" s="2"/>
      <c r="L626" s="124"/>
      <c r="M626" s="136"/>
      <c r="N626" s="136"/>
      <c r="O626" s="136"/>
      <c r="P626" s="137"/>
      <c r="Q626" s="137"/>
      <c r="R626" s="137"/>
    </row>
    <row r="627" spans="1:18" customHeight="1" ht="13.2">
      <c r="A627" t="str">
        <f>IF(B627="","",A626+1)</f>
        <v/>
      </c>
      <c r="B627" s="143"/>
      <c r="C627" s="48"/>
      <c r="D627" s="2"/>
      <c r="F627" s="190"/>
      <c r="G627" s="2"/>
      <c r="H627" s="121"/>
      <c r="I627" s="142"/>
      <c r="J627" s="2"/>
      <c r="L627" s="124"/>
      <c r="M627" s="136"/>
      <c r="N627" s="136"/>
      <c r="O627" s="136"/>
      <c r="P627" s="137"/>
      <c r="Q627" s="137"/>
      <c r="R627" s="137"/>
    </row>
    <row r="628" spans="1:18" customHeight="1" ht="13.2">
      <c r="A628" t="str">
        <f>IF(B628="","",A627+1)</f>
        <v/>
      </c>
      <c r="B628" s="143"/>
      <c r="C628" s="48"/>
      <c r="D628" s="2"/>
      <c r="F628" s="190"/>
      <c r="G628" s="2"/>
      <c r="H628" s="121"/>
      <c r="I628" s="142"/>
      <c r="J628" s="2"/>
      <c r="L628" s="124"/>
      <c r="M628" s="136"/>
      <c r="N628" s="136"/>
      <c r="O628" s="136"/>
      <c r="P628" s="137"/>
      <c r="Q628" s="137"/>
      <c r="R628" s="137"/>
    </row>
    <row r="629" spans="1:18" customHeight="1" ht="13.2">
      <c r="A629" t="str">
        <f>IF(B629="","",A628+1)</f>
        <v/>
      </c>
      <c r="B629" s="143"/>
      <c r="C629" s="48"/>
      <c r="D629" s="2"/>
      <c r="F629" s="190"/>
      <c r="G629" s="2"/>
      <c r="H629" s="121"/>
      <c r="I629" s="142"/>
      <c r="J629" s="2"/>
      <c r="L629" s="124"/>
      <c r="M629" s="136"/>
      <c r="N629" s="136"/>
      <c r="O629" s="136"/>
      <c r="P629" s="137"/>
      <c r="Q629" s="137"/>
      <c r="R629" s="137"/>
    </row>
    <row r="630" spans="1:18" customHeight="1" ht="13.2">
      <c r="A630" t="str">
        <f>IF(B630="","",A629+1)</f>
        <v/>
      </c>
      <c r="B630" s="143"/>
      <c r="C630" s="48"/>
      <c r="D630" s="2"/>
      <c r="F630" s="190"/>
      <c r="G630" s="2"/>
      <c r="H630" s="121"/>
      <c r="I630" s="142"/>
      <c r="J630" s="2"/>
      <c r="L630" s="124"/>
      <c r="M630" s="136"/>
      <c r="N630" s="136"/>
      <c r="O630" s="136"/>
      <c r="P630" s="137"/>
      <c r="Q630" s="137"/>
      <c r="R630" s="137"/>
    </row>
    <row r="631" spans="1:18" customHeight="1" ht="13.2">
      <c r="A631" t="str">
        <f>IF(B631="","",A630+1)</f>
        <v/>
      </c>
      <c r="B631" s="143"/>
      <c r="C631" s="48"/>
      <c r="D631" s="2"/>
      <c r="F631" s="190"/>
      <c r="G631" s="2"/>
      <c r="H631" s="121"/>
      <c r="I631" s="142"/>
      <c r="J631" s="2"/>
      <c r="L631" s="124"/>
      <c r="M631" s="136"/>
      <c r="N631" s="136"/>
      <c r="O631" s="136"/>
      <c r="P631" s="137"/>
      <c r="Q631" s="137"/>
      <c r="R631" s="137"/>
    </row>
    <row r="632" spans="1:18" customHeight="1" ht="13.2">
      <c r="A632" t="str">
        <f>IF(B632="","",A631+1)</f>
        <v/>
      </c>
      <c r="B632" s="143"/>
      <c r="C632" s="48"/>
      <c r="D632" s="2"/>
      <c r="F632" s="190"/>
      <c r="G632" s="2"/>
      <c r="H632" s="121"/>
      <c r="I632" s="142"/>
      <c r="J632" s="2"/>
      <c r="L632" s="124"/>
      <c r="M632" s="136"/>
      <c r="N632" s="136"/>
      <c r="O632" s="136"/>
      <c r="P632" s="137"/>
      <c r="Q632" s="137"/>
      <c r="R632" s="137"/>
    </row>
    <row r="633" spans="1:18" customHeight="1" ht="13.2">
      <c r="A633" t="str">
        <f>IF(B633="","",A632+1)</f>
        <v/>
      </c>
      <c r="B633" s="143"/>
      <c r="C633" s="48"/>
      <c r="D633" s="2"/>
      <c r="F633" s="190"/>
      <c r="G633" s="2"/>
      <c r="H633" s="121"/>
      <c r="I633" s="142"/>
      <c r="J633" s="2"/>
      <c r="L633" s="124"/>
      <c r="M633" s="136"/>
      <c r="N633" s="136"/>
      <c r="O633" s="136"/>
      <c r="P633" s="137"/>
      <c r="Q633" s="137"/>
      <c r="R633" s="137"/>
    </row>
    <row r="634" spans="1:18" customHeight="1" ht="13.2">
      <c r="A634" t="str">
        <f>IF(B634="","",A633+1)</f>
        <v/>
      </c>
      <c r="B634" s="143"/>
      <c r="C634" s="48"/>
      <c r="D634" s="2"/>
      <c r="F634" s="190"/>
      <c r="G634" s="2"/>
      <c r="H634" s="121"/>
      <c r="I634" s="142"/>
      <c r="J634" s="2"/>
      <c r="L634" s="124"/>
      <c r="M634" s="136"/>
      <c r="N634" s="136"/>
      <c r="O634" s="136"/>
      <c r="P634" s="137"/>
      <c r="Q634" s="137"/>
      <c r="R634" s="137"/>
    </row>
    <row r="635" spans="1:18" customHeight="1" ht="13.2">
      <c r="A635" t="str">
        <f>IF(B635="","",A634+1)</f>
        <v/>
      </c>
      <c r="B635" s="143"/>
      <c r="C635" s="48"/>
      <c r="D635" s="2"/>
      <c r="F635" s="190"/>
      <c r="G635" s="2"/>
      <c r="H635" s="121"/>
      <c r="I635" s="142"/>
      <c r="J635" s="2"/>
      <c r="L635" s="124"/>
      <c r="M635" s="136"/>
      <c r="N635" s="136"/>
      <c r="O635" s="136"/>
      <c r="P635" s="137"/>
      <c r="Q635" s="137"/>
      <c r="R635" s="137"/>
    </row>
    <row r="636" spans="1:18" customHeight="1" ht="13.2">
      <c r="A636" t="str">
        <f>IF(B636="","",A635+1)</f>
        <v/>
      </c>
      <c r="B636" s="143"/>
      <c r="C636" s="48"/>
      <c r="D636" s="2"/>
      <c r="F636" s="190"/>
      <c r="G636" s="2"/>
      <c r="H636" s="121"/>
      <c r="I636" s="142"/>
      <c r="J636" s="2"/>
      <c r="L636" s="124"/>
      <c r="M636" s="136"/>
      <c r="N636" s="136"/>
      <c r="O636" s="136"/>
      <c r="P636" s="137"/>
      <c r="Q636" s="137"/>
      <c r="R636" s="137"/>
    </row>
    <row r="637" spans="1:18" customHeight="1" ht="13.2">
      <c r="A637" t="str">
        <f>IF(B637="","",A636+1)</f>
        <v/>
      </c>
      <c r="B637" s="143"/>
      <c r="C637" s="48"/>
      <c r="D637" s="2"/>
      <c r="F637" s="190"/>
      <c r="G637" s="2"/>
      <c r="H637" s="121"/>
      <c r="I637" s="142"/>
      <c r="J637" s="2"/>
      <c r="L637" s="124"/>
      <c r="M637" s="136"/>
      <c r="N637" s="136"/>
      <c r="O637" s="136"/>
      <c r="P637" s="137"/>
      <c r="Q637" s="137"/>
      <c r="R637" s="137"/>
    </row>
    <row r="638" spans="1:18" customHeight="1" ht="13.2">
      <c r="A638" t="str">
        <f>IF(B638="","",A637+1)</f>
        <v/>
      </c>
      <c r="B638" s="143"/>
      <c r="C638" s="48"/>
      <c r="D638" s="2"/>
      <c r="F638" s="190"/>
      <c r="G638" s="2"/>
      <c r="H638" s="121"/>
      <c r="I638" s="142"/>
      <c r="J638" s="2"/>
      <c r="L638" s="124"/>
      <c r="M638" s="136"/>
      <c r="N638" s="136"/>
      <c r="O638" s="136"/>
      <c r="P638" s="137"/>
      <c r="Q638" s="137"/>
      <c r="R638" s="137"/>
    </row>
    <row r="639" spans="1:18" customHeight="1" ht="13.2">
      <c r="A639" t="str">
        <f>IF(B639="","",A638+1)</f>
        <v/>
      </c>
      <c r="B639" s="143"/>
      <c r="C639" s="48"/>
      <c r="D639" s="2"/>
      <c r="F639" s="190"/>
      <c r="G639" s="2"/>
      <c r="H639" s="121"/>
      <c r="I639" s="142"/>
      <c r="J639" s="2"/>
      <c r="L639" s="124"/>
      <c r="M639" s="136"/>
      <c r="N639" s="136"/>
      <c r="O639" s="136"/>
      <c r="P639" s="137"/>
      <c r="Q639" s="137"/>
      <c r="R639" s="137"/>
    </row>
    <row r="640" spans="1:18" customHeight="1" ht="13.2">
      <c r="A640" t="str">
        <f>IF(B640="","",A639+1)</f>
        <v/>
      </c>
      <c r="B640" s="143"/>
      <c r="C640" s="48"/>
      <c r="D640" s="2"/>
      <c r="F640" s="190"/>
      <c r="G640" s="2"/>
      <c r="H640" s="121"/>
      <c r="I640" s="142"/>
      <c r="J640" s="2"/>
      <c r="L640" s="124"/>
      <c r="M640" s="136"/>
      <c r="N640" s="136"/>
      <c r="O640" s="136"/>
      <c r="P640" s="137"/>
      <c r="Q640" s="137"/>
      <c r="R640" s="137"/>
    </row>
    <row r="641" spans="1:18" customHeight="1" ht="13.2">
      <c r="A641" t="str">
        <f>IF(B641="","",A640+1)</f>
        <v/>
      </c>
      <c r="B641" s="143"/>
      <c r="C641" s="48"/>
      <c r="D641" s="2"/>
      <c r="F641" s="190"/>
      <c r="G641" s="2"/>
      <c r="H641" s="121"/>
      <c r="I641" s="142"/>
      <c r="J641" s="2"/>
      <c r="L641" s="124"/>
      <c r="M641" s="136"/>
      <c r="N641" s="136"/>
      <c r="O641" s="136"/>
      <c r="P641" s="137"/>
      <c r="Q641" s="137"/>
      <c r="R641" s="137"/>
    </row>
    <row r="642" spans="1:18" customHeight="1" ht="13.2">
      <c r="A642" t="str">
        <f>IF(B642="","",A641+1)</f>
        <v/>
      </c>
      <c r="B642" s="143"/>
      <c r="C642" s="48"/>
      <c r="D642" s="2"/>
      <c r="F642" s="190"/>
      <c r="G642" s="2"/>
      <c r="H642" s="121"/>
      <c r="I642" s="142"/>
      <c r="J642" s="2"/>
      <c r="L642" s="124"/>
      <c r="M642" s="136"/>
      <c r="N642" s="136"/>
      <c r="O642" s="136"/>
      <c r="P642" s="137"/>
      <c r="Q642" s="137"/>
      <c r="R642" s="137"/>
    </row>
    <row r="643" spans="1:18" customHeight="1" ht="13.2">
      <c r="A643" t="str">
        <f>IF(B643="","",A642+1)</f>
        <v/>
      </c>
      <c r="B643" s="143"/>
      <c r="C643" s="48"/>
      <c r="D643" s="2"/>
      <c r="F643" s="190"/>
      <c r="G643" s="2"/>
      <c r="H643" s="121"/>
      <c r="I643" s="142"/>
      <c r="J643" s="2"/>
      <c r="L643" s="124"/>
      <c r="M643" s="136"/>
      <c r="N643" s="136"/>
      <c r="O643" s="136"/>
      <c r="P643" s="137"/>
      <c r="Q643" s="137"/>
      <c r="R643" s="137"/>
    </row>
    <row r="644" spans="1:18" customHeight="1" ht="13.2">
      <c r="A644" t="str">
        <f>IF(B644="","",A643+1)</f>
        <v/>
      </c>
      <c r="B644" s="143"/>
      <c r="C644" s="48"/>
      <c r="D644" s="2"/>
      <c r="F644" s="190"/>
      <c r="G644" s="2"/>
      <c r="H644" s="121"/>
      <c r="I644" s="142"/>
      <c r="J644" s="2"/>
      <c r="L644" s="124"/>
      <c r="M644" s="136"/>
      <c r="N644" s="136"/>
      <c r="O644" s="136"/>
      <c r="P644" s="137"/>
      <c r="Q644" s="137"/>
      <c r="R644" s="137"/>
    </row>
    <row r="645" spans="1:18" customHeight="1" ht="13.2">
      <c r="A645" t="str">
        <f>IF(B645="","",A644+1)</f>
        <v/>
      </c>
      <c r="B645" s="143"/>
      <c r="C645" s="48"/>
      <c r="D645" s="2"/>
      <c r="F645" s="190"/>
      <c r="G645" s="2"/>
      <c r="H645" s="121"/>
      <c r="I645" s="142"/>
      <c r="J645" s="2"/>
      <c r="L645" s="124"/>
      <c r="M645" s="136"/>
      <c r="N645" s="136"/>
      <c r="O645" s="136"/>
      <c r="P645" s="137"/>
      <c r="Q645" s="137"/>
      <c r="R645" s="137"/>
    </row>
    <row r="646" spans="1:18" customHeight="1" ht="13.2">
      <c r="A646" t="str">
        <f>IF(B646="","",A645+1)</f>
        <v/>
      </c>
      <c r="B646" s="143"/>
      <c r="C646" s="48"/>
      <c r="D646" s="2"/>
      <c r="F646" s="190"/>
      <c r="G646" s="2"/>
      <c r="H646" s="121"/>
      <c r="I646" s="142"/>
      <c r="J646" s="2"/>
      <c r="L646" s="124"/>
      <c r="M646" s="136"/>
      <c r="N646" s="136"/>
      <c r="O646" s="136"/>
      <c r="P646" s="137"/>
      <c r="Q646" s="137"/>
      <c r="R646" s="137"/>
    </row>
    <row r="647" spans="1:18" customHeight="1" ht="13.2">
      <c r="A647" t="str">
        <f>IF(B647="","",A646+1)</f>
        <v/>
      </c>
      <c r="B647" s="143"/>
      <c r="C647" s="48"/>
      <c r="D647" s="2"/>
      <c r="F647" s="190"/>
      <c r="G647" s="2"/>
      <c r="H647" s="121"/>
      <c r="I647" s="142"/>
      <c r="J647" s="2"/>
      <c r="L647" s="124"/>
      <c r="M647" s="136"/>
      <c r="N647" s="136"/>
      <c r="O647" s="136"/>
      <c r="P647" s="137"/>
      <c r="Q647" s="137"/>
      <c r="R647" s="137"/>
    </row>
    <row r="648" spans="1:18" customHeight="1" ht="13.2">
      <c r="A648" t="str">
        <f>IF(B648="","",A647+1)</f>
        <v/>
      </c>
      <c r="B648" s="143"/>
      <c r="C648" s="48"/>
      <c r="D648" s="2"/>
      <c r="F648" s="190"/>
      <c r="G648" s="2"/>
      <c r="H648" s="121"/>
      <c r="I648" s="142"/>
      <c r="J648" s="2"/>
      <c r="L648" s="124"/>
      <c r="M648" s="136"/>
      <c r="N648" s="136"/>
      <c r="O648" s="136"/>
      <c r="P648" s="137"/>
      <c r="Q648" s="137"/>
      <c r="R648" s="137"/>
    </row>
    <row r="649" spans="1:18" customHeight="1" ht="13.2">
      <c r="A649" t="str">
        <f>IF(B649="","",A648+1)</f>
        <v/>
      </c>
      <c r="B649" s="143"/>
      <c r="C649" s="48"/>
      <c r="D649" s="2"/>
      <c r="F649" s="190"/>
      <c r="G649" s="2"/>
      <c r="H649" s="121"/>
      <c r="I649" s="142"/>
      <c r="J649" s="2"/>
      <c r="L649" s="124"/>
      <c r="M649" s="136"/>
      <c r="N649" s="136"/>
      <c r="O649" s="136"/>
      <c r="P649" s="137"/>
      <c r="Q649" s="137"/>
      <c r="R649" s="137"/>
    </row>
    <row r="650" spans="1:18" customHeight="1" ht="13.2">
      <c r="A650" t="str">
        <f>IF(B650="","",A649+1)</f>
        <v/>
      </c>
      <c r="B650" s="143"/>
      <c r="C650" s="48"/>
      <c r="D650" s="2"/>
      <c r="F650" s="190"/>
      <c r="G650" s="2"/>
      <c r="H650" s="121"/>
      <c r="I650" s="142"/>
      <c r="J650" s="2"/>
      <c r="L650" s="124"/>
      <c r="M650" s="136"/>
      <c r="N650" s="136"/>
      <c r="O650" s="136"/>
      <c r="P650" s="137"/>
      <c r="Q650" s="137"/>
      <c r="R650" s="137"/>
    </row>
    <row r="651" spans="1:18" customHeight="1" ht="13.2">
      <c r="A651" t="str">
        <f>IF(B651="","",A650+1)</f>
        <v/>
      </c>
      <c r="B651" s="143"/>
      <c r="C651" s="48"/>
      <c r="D651" s="2"/>
      <c r="F651" s="190"/>
      <c r="G651" s="2"/>
      <c r="H651" s="121"/>
      <c r="I651" s="142"/>
      <c r="J651" s="2"/>
      <c r="L651" s="124"/>
      <c r="M651" s="136"/>
      <c r="N651" s="136"/>
      <c r="O651" s="136"/>
      <c r="P651" s="137"/>
      <c r="Q651" s="137"/>
      <c r="R651" s="137"/>
    </row>
    <row r="652" spans="1:18" customHeight="1" ht="13.2">
      <c r="A652" t="str">
        <f>IF(B652="","",A651+1)</f>
        <v/>
      </c>
      <c r="B652" s="143"/>
      <c r="C652" s="48"/>
      <c r="D652" s="2"/>
      <c r="F652" s="190"/>
      <c r="G652" s="2"/>
      <c r="H652" s="121"/>
      <c r="I652" s="142"/>
      <c r="J652" s="2"/>
      <c r="L652" s="124"/>
      <c r="M652" s="136"/>
      <c r="N652" s="136"/>
      <c r="O652" s="136"/>
      <c r="P652" s="137"/>
      <c r="Q652" s="137"/>
      <c r="R652" s="137"/>
    </row>
    <row r="653" spans="1:18" customHeight="1" ht="13.2">
      <c r="A653" t="str">
        <f>IF(B653="","",A652+1)</f>
        <v/>
      </c>
      <c r="B653" s="143"/>
      <c r="C653" s="48"/>
      <c r="D653" s="2"/>
      <c r="F653" s="190"/>
      <c r="G653" s="2"/>
      <c r="H653" s="121"/>
      <c r="I653" s="142"/>
      <c r="J653" s="2"/>
      <c r="L653" s="124"/>
      <c r="M653" s="136"/>
      <c r="N653" s="136"/>
      <c r="O653" s="136"/>
      <c r="P653" s="137"/>
      <c r="Q653" s="137"/>
      <c r="R653" s="137"/>
    </row>
    <row r="654" spans="1:18" customHeight="1" ht="13.2">
      <c r="A654" t="str">
        <f>IF(B654="","",A653+1)</f>
        <v/>
      </c>
      <c r="B654" s="143"/>
      <c r="C654" s="48"/>
      <c r="D654" s="2"/>
      <c r="F654" s="190"/>
      <c r="G654" s="2"/>
      <c r="H654" s="121"/>
      <c r="I654" s="142"/>
      <c r="J654" s="2"/>
      <c r="L654" s="124"/>
      <c r="M654" s="136"/>
      <c r="N654" s="136"/>
      <c r="O654" s="136"/>
      <c r="P654" s="137"/>
      <c r="Q654" s="137"/>
      <c r="R654" s="137"/>
    </row>
    <row r="655" spans="1:18" customHeight="1" ht="13.2">
      <c r="A655" t="str">
        <f>IF(B655="","",A654+1)</f>
        <v/>
      </c>
      <c r="B655" s="143"/>
      <c r="C655" s="48"/>
      <c r="D655" s="2"/>
      <c r="F655" s="190"/>
      <c r="G655" s="2"/>
      <c r="H655" s="121"/>
      <c r="I655" s="142"/>
      <c r="J655" s="2"/>
      <c r="L655" s="124"/>
      <c r="M655" s="136"/>
      <c r="N655" s="136"/>
      <c r="O655" s="136"/>
      <c r="P655" s="137"/>
      <c r="Q655" s="137"/>
      <c r="R655" s="137"/>
    </row>
    <row r="656" spans="1:18" customHeight="1" ht="13.2">
      <c r="A656" t="str">
        <f>IF(B656="","",A655+1)</f>
        <v/>
      </c>
      <c r="B656" s="143"/>
      <c r="C656" s="48"/>
      <c r="D656" s="2"/>
      <c r="F656" s="190"/>
      <c r="G656" s="2"/>
      <c r="H656" s="121"/>
      <c r="I656" s="142"/>
      <c r="J656" s="2"/>
      <c r="L656" s="124"/>
      <c r="M656" s="136"/>
      <c r="N656" s="136"/>
      <c r="O656" s="136"/>
      <c r="P656" s="137"/>
      <c r="Q656" s="137"/>
      <c r="R656" s="137"/>
    </row>
    <row r="657" spans="1:18" customHeight="1" ht="13.2">
      <c r="A657" t="str">
        <f>IF(B657="","",A656+1)</f>
        <v/>
      </c>
      <c r="B657" s="143"/>
      <c r="C657" s="48"/>
      <c r="D657" s="2"/>
      <c r="F657" s="190"/>
      <c r="G657" s="2"/>
      <c r="H657" s="121"/>
      <c r="I657" s="142"/>
      <c r="J657" s="2"/>
      <c r="L657" s="124"/>
      <c r="M657" s="136"/>
      <c r="N657" s="136"/>
      <c r="O657" s="136"/>
      <c r="P657" s="137"/>
      <c r="Q657" s="137"/>
      <c r="R657" s="137"/>
    </row>
    <row r="658" spans="1:18" customHeight="1" ht="13.2">
      <c r="A658" t="str">
        <f>IF(B658="","",A657+1)</f>
        <v/>
      </c>
      <c r="B658" s="143"/>
      <c r="C658" s="48"/>
      <c r="D658" s="2"/>
      <c r="F658" s="190"/>
      <c r="G658" s="2"/>
      <c r="H658" s="121"/>
      <c r="I658" s="142"/>
      <c r="J658" s="2"/>
      <c r="L658" s="124"/>
      <c r="M658" s="136"/>
      <c r="N658" s="136"/>
      <c r="O658" s="136"/>
      <c r="P658" s="137"/>
      <c r="Q658" s="137"/>
      <c r="R658" s="137"/>
    </row>
    <row r="659" spans="1:18" customHeight="1" ht="13.2">
      <c r="A659" t="str">
        <f>IF(B659="","",A658+1)</f>
        <v/>
      </c>
      <c r="B659" s="143"/>
      <c r="C659" s="48"/>
      <c r="D659" s="2"/>
      <c r="F659" s="190"/>
      <c r="G659" s="2"/>
      <c r="H659" s="121"/>
      <c r="I659" s="142"/>
      <c r="J659" s="2"/>
      <c r="L659" s="124"/>
      <c r="M659" s="136"/>
      <c r="N659" s="136"/>
      <c r="O659" s="136"/>
      <c r="P659" s="137"/>
      <c r="Q659" s="137"/>
      <c r="R659" s="137"/>
    </row>
    <row r="660" spans="1:18" customHeight="1" ht="13.2">
      <c r="A660" t="str">
        <f>IF(B660="","",A659+1)</f>
        <v/>
      </c>
      <c r="B660" s="143"/>
      <c r="C660" s="48"/>
      <c r="D660" s="2"/>
      <c r="F660" s="190"/>
      <c r="G660" s="2"/>
      <c r="H660" s="121"/>
      <c r="I660" s="142"/>
      <c r="J660" s="2"/>
      <c r="L660" s="124"/>
      <c r="M660" s="136"/>
      <c r="N660" s="136"/>
      <c r="O660" s="136"/>
      <c r="P660" s="137"/>
      <c r="Q660" s="137"/>
      <c r="R660" s="137"/>
    </row>
    <row r="661" spans="1:18" customHeight="1" ht="13.2">
      <c r="A661" t="str">
        <f>IF(B661="","",A660+1)</f>
        <v/>
      </c>
      <c r="B661" s="143"/>
      <c r="C661" s="48"/>
      <c r="D661" s="2"/>
      <c r="F661" s="190"/>
      <c r="G661" s="2"/>
      <c r="H661" s="121"/>
      <c r="I661" s="142"/>
      <c r="J661" s="2"/>
      <c r="L661" s="124"/>
      <c r="M661" s="136"/>
      <c r="N661" s="136"/>
      <c r="O661" s="136"/>
      <c r="P661" s="137"/>
      <c r="Q661" s="137"/>
      <c r="R661" s="137"/>
    </row>
    <row r="662" spans="1:18" customHeight="1" ht="13.2">
      <c r="A662" t="str">
        <f>IF(B662="","",A661+1)</f>
        <v/>
      </c>
      <c r="B662" s="143"/>
      <c r="C662" s="48"/>
      <c r="D662" s="2"/>
      <c r="F662" s="190"/>
      <c r="G662" s="2"/>
      <c r="H662" s="121"/>
      <c r="I662" s="142"/>
      <c r="J662" s="2"/>
      <c r="L662" s="124"/>
      <c r="M662" s="136"/>
      <c r="N662" s="136"/>
      <c r="O662" s="136"/>
      <c r="P662" s="137"/>
      <c r="Q662" s="137"/>
      <c r="R662" s="137"/>
    </row>
    <row r="663" spans="1:18" customHeight="1" ht="13.2">
      <c r="A663" t="str">
        <f>IF(B663="","",A662+1)</f>
        <v/>
      </c>
      <c r="B663" s="143"/>
      <c r="C663" s="48"/>
      <c r="D663" s="2"/>
      <c r="F663" s="190"/>
      <c r="G663" s="2"/>
      <c r="H663" s="121"/>
      <c r="I663" s="142"/>
      <c r="J663" s="2"/>
      <c r="L663" s="124"/>
      <c r="M663" s="136"/>
      <c r="N663" s="136"/>
      <c r="O663" s="136"/>
      <c r="P663" s="137"/>
      <c r="Q663" s="137"/>
      <c r="R663" s="137"/>
    </row>
    <row r="664" spans="1:18" customHeight="1" ht="13.2">
      <c r="A664" t="str">
        <f>IF(B664="","",A663+1)</f>
        <v/>
      </c>
      <c r="B664" s="143"/>
      <c r="C664" s="48"/>
      <c r="D664" s="2"/>
      <c r="F664" s="190"/>
      <c r="G664" s="2"/>
      <c r="H664" s="121"/>
      <c r="I664" s="142"/>
      <c r="J664" s="2"/>
      <c r="L664" s="124"/>
      <c r="M664" s="136"/>
      <c r="N664" s="136"/>
      <c r="O664" s="136"/>
      <c r="P664" s="137"/>
      <c r="Q664" s="137"/>
      <c r="R664" s="137"/>
    </row>
    <row r="665" spans="1:18" customHeight="1" ht="13.2">
      <c r="A665" t="str">
        <f>IF(B665="","",A664+1)</f>
        <v/>
      </c>
      <c r="B665" s="143"/>
      <c r="C665" s="48"/>
      <c r="D665" s="2"/>
      <c r="F665" s="190"/>
      <c r="G665" s="2"/>
      <c r="H665" s="121"/>
      <c r="I665" s="142"/>
      <c r="J665" s="2"/>
      <c r="L665" s="124"/>
      <c r="M665" s="136"/>
      <c r="N665" s="136"/>
      <c r="O665" s="136"/>
      <c r="P665" s="137"/>
      <c r="Q665" s="137"/>
      <c r="R665" s="137"/>
    </row>
    <row r="666" spans="1:18" customHeight="1" ht="13.2">
      <c r="A666" t="str">
        <f>IF(B666="","",A665+1)</f>
        <v/>
      </c>
      <c r="B666" s="143"/>
      <c r="C666" s="48"/>
      <c r="D666" s="2"/>
      <c r="F666" s="190"/>
      <c r="G666" s="2"/>
      <c r="H666" s="121"/>
      <c r="I666" s="142"/>
      <c r="J666" s="2"/>
      <c r="L666" s="124"/>
      <c r="M666" s="136"/>
      <c r="N666" s="136"/>
      <c r="O666" s="136"/>
      <c r="P666" s="137"/>
      <c r="Q666" s="137"/>
      <c r="R666" s="137"/>
    </row>
    <row r="667" spans="1:18" customHeight="1" ht="13.2">
      <c r="A667" t="str">
        <f>IF(B667="","",A666+1)</f>
        <v/>
      </c>
      <c r="B667" s="143"/>
      <c r="C667" s="48"/>
      <c r="D667" s="2"/>
      <c r="F667" s="190"/>
      <c r="G667" s="2"/>
      <c r="H667" s="121"/>
      <c r="I667" s="142"/>
      <c r="J667" s="2"/>
      <c r="L667" s="124"/>
      <c r="M667" s="136"/>
      <c r="N667" s="136"/>
      <c r="O667" s="136"/>
      <c r="P667" s="137"/>
      <c r="Q667" s="137"/>
      <c r="R667" s="137"/>
    </row>
    <row r="668" spans="1:18" customHeight="1" ht="13.2">
      <c r="A668" t="str">
        <f>IF(B668="","",A667+1)</f>
        <v/>
      </c>
      <c r="B668" s="143"/>
      <c r="C668" s="48"/>
      <c r="D668" s="2"/>
      <c r="F668" s="190"/>
      <c r="G668" s="2"/>
      <c r="H668" s="121"/>
      <c r="I668" s="142"/>
      <c r="J668" s="2"/>
      <c r="L668" s="124"/>
      <c r="M668" s="136"/>
      <c r="N668" s="136"/>
      <c r="O668" s="136"/>
      <c r="P668" s="137"/>
      <c r="Q668" s="137"/>
      <c r="R668" s="137"/>
    </row>
    <row r="669" spans="1:18" customHeight="1" ht="13.2">
      <c r="A669" t="str">
        <f>IF(B669="","",A668+1)</f>
        <v/>
      </c>
      <c r="B669" s="143"/>
      <c r="C669" s="48"/>
      <c r="D669" s="2"/>
      <c r="F669" s="190"/>
      <c r="G669" s="2"/>
      <c r="H669" s="121"/>
      <c r="I669" s="142"/>
      <c r="J669" s="2"/>
      <c r="L669" s="124"/>
      <c r="M669" s="136"/>
      <c r="N669" s="136"/>
      <c r="O669" s="136"/>
      <c r="P669" s="137"/>
      <c r="Q669" s="137"/>
      <c r="R669" s="137"/>
    </row>
    <row r="670" spans="1:18" customHeight="1" ht="13.2">
      <c r="A670" t="str">
        <f>IF(B670="","",A669+1)</f>
        <v/>
      </c>
      <c r="B670" s="143"/>
      <c r="C670" s="48"/>
      <c r="D670" s="2"/>
      <c r="F670" s="190"/>
      <c r="G670" s="2"/>
      <c r="H670" s="121"/>
      <c r="I670" s="142"/>
      <c r="J670" s="2"/>
      <c r="L670" s="124"/>
      <c r="M670" s="136"/>
      <c r="N670" s="136"/>
      <c r="O670" s="136"/>
      <c r="P670" s="137"/>
      <c r="Q670" s="137"/>
      <c r="R670" s="137"/>
    </row>
    <row r="671" spans="1:18" customHeight="1" ht="13.2">
      <c r="A671" t="str">
        <f>IF(B671="","",A670+1)</f>
        <v/>
      </c>
      <c r="B671" s="143"/>
      <c r="C671" s="48"/>
      <c r="D671" s="2"/>
      <c r="F671" s="190"/>
      <c r="G671" s="2"/>
      <c r="H671" s="121"/>
      <c r="I671" s="142"/>
      <c r="J671" s="2"/>
      <c r="L671" s="124"/>
      <c r="M671" s="136"/>
      <c r="N671" s="136"/>
      <c r="O671" s="136"/>
      <c r="P671" s="137"/>
      <c r="Q671" s="137"/>
      <c r="R671" s="137"/>
    </row>
    <row r="672" spans="1:18" customHeight="1" ht="13.2">
      <c r="A672" t="str">
        <f>IF(B672="","",A671+1)</f>
        <v/>
      </c>
      <c r="B672" s="143"/>
      <c r="C672" s="48"/>
      <c r="D672" s="2"/>
      <c r="F672" s="190"/>
      <c r="G672" s="2"/>
      <c r="H672" s="121"/>
      <c r="I672" s="142"/>
      <c r="J672" s="2"/>
      <c r="L672" s="124"/>
      <c r="M672" s="136"/>
      <c r="N672" s="136"/>
      <c r="O672" s="136"/>
      <c r="P672" s="137"/>
      <c r="Q672" s="137"/>
      <c r="R672" s="137"/>
    </row>
    <row r="673" spans="1:18" customHeight="1" ht="13.2">
      <c r="A673" t="str">
        <f>IF(B673="","",A672+1)</f>
        <v/>
      </c>
      <c r="B673" s="143"/>
      <c r="C673" s="48"/>
      <c r="D673" s="2"/>
      <c r="F673" s="190"/>
      <c r="G673" s="2"/>
      <c r="H673" s="121"/>
      <c r="I673" s="142"/>
      <c r="J673" s="2"/>
      <c r="L673" s="124"/>
      <c r="M673" s="136"/>
      <c r="N673" s="136"/>
      <c r="O673" s="136"/>
      <c r="P673" s="137"/>
      <c r="Q673" s="137"/>
      <c r="R673" s="137"/>
    </row>
    <row r="674" spans="1:18" customHeight="1" ht="13.2">
      <c r="A674" t="str">
        <f>IF(B674="","",A673+1)</f>
        <v/>
      </c>
      <c r="B674" s="143"/>
      <c r="C674" s="48"/>
      <c r="D674" s="2"/>
      <c r="F674" s="190"/>
      <c r="G674" s="2"/>
      <c r="H674" s="121"/>
      <c r="I674" s="142"/>
      <c r="J674" s="2"/>
      <c r="L674" s="124"/>
      <c r="M674" s="136"/>
      <c r="N674" s="136"/>
      <c r="O674" s="136"/>
      <c r="P674" s="137"/>
      <c r="Q674" s="137"/>
      <c r="R674" s="137"/>
    </row>
    <row r="675" spans="1:18" customHeight="1" ht="13.2">
      <c r="A675" t="str">
        <f>IF(B675="","",A674+1)</f>
        <v/>
      </c>
      <c r="B675" s="143"/>
      <c r="C675" s="48"/>
      <c r="D675" s="2"/>
      <c r="F675" s="190"/>
      <c r="G675" s="2"/>
      <c r="H675" s="121"/>
      <c r="I675" s="142"/>
      <c r="J675" s="2"/>
      <c r="L675" s="124"/>
      <c r="M675" s="136"/>
      <c r="N675" s="136"/>
      <c r="O675" s="136"/>
      <c r="P675" s="137"/>
      <c r="Q675" s="137"/>
      <c r="R675" s="137"/>
    </row>
    <row r="676" spans="1:18" customHeight="1" ht="13.2">
      <c r="A676" t="str">
        <f>IF(B676="","",A675+1)</f>
        <v/>
      </c>
      <c r="B676" s="143"/>
      <c r="C676" s="48"/>
      <c r="D676" s="2"/>
      <c r="F676" s="190"/>
      <c r="G676" s="2"/>
      <c r="H676" s="121"/>
      <c r="I676" s="142"/>
      <c r="J676" s="2"/>
      <c r="L676" s="124"/>
      <c r="M676" s="136"/>
      <c r="N676" s="136"/>
      <c r="O676" s="136"/>
      <c r="P676" s="137"/>
      <c r="Q676" s="137"/>
      <c r="R676" s="137"/>
    </row>
    <row r="677" spans="1:18" customHeight="1" ht="13.2">
      <c r="A677" t="str">
        <f>IF(B677="","",A676+1)</f>
        <v/>
      </c>
      <c r="B677" s="143"/>
      <c r="C677" s="48"/>
      <c r="D677" s="2"/>
      <c r="F677" s="190"/>
      <c r="G677" s="2"/>
      <c r="H677" s="121"/>
      <c r="I677" s="142"/>
      <c r="J677" s="2"/>
      <c r="L677" s="124"/>
      <c r="M677" s="136"/>
      <c r="N677" s="136"/>
      <c r="O677" s="136"/>
      <c r="P677" s="137"/>
      <c r="Q677" s="137"/>
      <c r="R677" s="137"/>
    </row>
    <row r="678" spans="1:18" customHeight="1" ht="13.2">
      <c r="A678" t="str">
        <f>IF(B678="","",A677+1)</f>
        <v/>
      </c>
      <c r="B678" s="143"/>
      <c r="C678" s="48"/>
      <c r="D678" s="2"/>
      <c r="F678" s="190"/>
      <c r="G678" s="2"/>
      <c r="H678" s="121"/>
      <c r="I678" s="142"/>
      <c r="J678" s="2"/>
      <c r="L678" s="124"/>
      <c r="M678" s="136"/>
      <c r="N678" s="136"/>
      <c r="O678" s="136"/>
      <c r="P678" s="137"/>
      <c r="Q678" s="137"/>
      <c r="R678" s="137"/>
    </row>
    <row r="679" spans="1:18" customHeight="1" ht="13.2">
      <c r="A679" t="str">
        <f>IF(B679="","",A678+1)</f>
        <v/>
      </c>
      <c r="B679" s="143"/>
      <c r="C679" s="48"/>
      <c r="D679" s="2"/>
      <c r="F679" s="190"/>
      <c r="G679" s="2"/>
      <c r="H679" s="121"/>
      <c r="I679" s="142"/>
      <c r="J679" s="2"/>
      <c r="L679" s="124"/>
      <c r="M679" s="136"/>
      <c r="N679" s="136"/>
      <c r="O679" s="136"/>
      <c r="P679" s="137"/>
      <c r="Q679" s="137"/>
      <c r="R679" s="137"/>
    </row>
    <row r="680" spans="1:18" customHeight="1" ht="13.2">
      <c r="A680" t="str">
        <f>IF(B680="","",A679+1)</f>
        <v/>
      </c>
      <c r="B680" s="143"/>
      <c r="C680" s="48"/>
      <c r="D680" s="2"/>
      <c r="F680" s="190"/>
      <c r="G680" s="2"/>
      <c r="H680" s="121"/>
      <c r="I680" s="142"/>
      <c r="J680" s="2"/>
      <c r="L680" s="124"/>
      <c r="M680" s="136"/>
      <c r="N680" s="136"/>
      <c r="O680" s="136"/>
      <c r="P680" s="137"/>
      <c r="Q680" s="137"/>
      <c r="R680" s="137"/>
    </row>
    <row r="681" spans="1:18" customHeight="1" ht="13.2">
      <c r="A681" t="str">
        <f>IF(B681="","",A680+1)</f>
        <v/>
      </c>
      <c r="B681" s="143"/>
      <c r="C681" s="48"/>
      <c r="D681" s="2"/>
      <c r="F681" s="190"/>
      <c r="G681" s="2"/>
      <c r="H681" s="121"/>
      <c r="I681" s="142"/>
      <c r="J681" s="2"/>
      <c r="L681" s="124"/>
      <c r="M681" s="136"/>
      <c r="N681" s="136"/>
      <c r="O681" s="136"/>
      <c r="P681" s="137"/>
      <c r="Q681" s="137"/>
      <c r="R681" s="137"/>
    </row>
    <row r="682" spans="1:18" customHeight="1" ht="13.2">
      <c r="A682" t="str">
        <f>IF(B682="","",A681+1)</f>
        <v/>
      </c>
      <c r="B682" s="143"/>
      <c r="C682" s="48"/>
      <c r="D682" s="2"/>
      <c r="F682" s="190"/>
      <c r="G682" s="2"/>
      <c r="H682" s="121"/>
      <c r="I682" s="142"/>
      <c r="J682" s="2"/>
      <c r="L682" s="124"/>
      <c r="M682" s="136"/>
      <c r="N682" s="136"/>
      <c r="O682" s="136"/>
      <c r="P682" s="137"/>
      <c r="Q682" s="137"/>
      <c r="R682" s="137"/>
    </row>
    <row r="683" spans="1:18" customHeight="1" ht="13.2">
      <c r="A683" t="str">
        <f>IF(B683="","",A682+1)</f>
        <v/>
      </c>
      <c r="B683" s="143"/>
      <c r="C683" s="48"/>
      <c r="D683" s="2"/>
      <c r="F683" s="190"/>
      <c r="G683" s="2"/>
      <c r="H683" s="121"/>
      <c r="I683" s="142"/>
      <c r="J683" s="2"/>
      <c r="L683" s="124"/>
      <c r="M683" s="136"/>
      <c r="N683" s="136"/>
      <c r="O683" s="136"/>
      <c r="P683" s="137"/>
      <c r="Q683" s="137"/>
      <c r="R683" s="137"/>
    </row>
    <row r="684" spans="1:18" customHeight="1" ht="13.2">
      <c r="A684" t="str">
        <f>IF(B684="","",A683+1)</f>
        <v/>
      </c>
      <c r="B684" s="143"/>
      <c r="C684" s="48"/>
      <c r="D684" s="2"/>
      <c r="F684" s="190"/>
      <c r="G684" s="2"/>
      <c r="H684" s="121"/>
      <c r="I684" s="142"/>
      <c r="J684" s="2"/>
      <c r="L684" s="124"/>
      <c r="M684" s="136"/>
      <c r="N684" s="136"/>
      <c r="O684" s="136"/>
      <c r="P684" s="137"/>
      <c r="Q684" s="137"/>
      <c r="R684" s="137"/>
    </row>
    <row r="685" spans="1:18" customHeight="1" ht="13.2">
      <c r="A685" t="str">
        <f>IF(B685="","",A684+1)</f>
        <v/>
      </c>
      <c r="B685" s="143"/>
      <c r="C685" s="48"/>
      <c r="D685" s="2"/>
      <c r="F685" s="190"/>
      <c r="G685" s="2"/>
      <c r="H685" s="121"/>
      <c r="I685" s="142"/>
      <c r="J685" s="2"/>
      <c r="L685" s="124"/>
      <c r="M685" s="136"/>
      <c r="N685" s="136"/>
      <c r="O685" s="136"/>
      <c r="P685" s="137"/>
      <c r="Q685" s="137"/>
      <c r="R685" s="137"/>
    </row>
    <row r="686" spans="1:18" customHeight="1" ht="13.2">
      <c r="A686" t="str">
        <f>IF(B686="","",A685+1)</f>
        <v/>
      </c>
      <c r="B686" s="143"/>
      <c r="C686" s="48"/>
      <c r="D686" s="2"/>
      <c r="F686" s="190"/>
      <c r="G686" s="2"/>
      <c r="H686" s="121"/>
      <c r="I686" s="142"/>
      <c r="J686" s="2"/>
      <c r="L686" s="124"/>
      <c r="M686" s="136"/>
      <c r="N686" s="136"/>
      <c r="O686" s="136"/>
      <c r="P686" s="137"/>
      <c r="Q686" s="137"/>
      <c r="R686" s="137"/>
    </row>
    <row r="687" spans="1:18" customHeight="1" ht="13.2">
      <c r="A687" t="str">
        <f>IF(B687="","",A686+1)</f>
        <v/>
      </c>
      <c r="B687" s="143"/>
      <c r="C687" s="48"/>
      <c r="D687" s="2"/>
      <c r="F687" s="190"/>
      <c r="G687" s="2"/>
      <c r="H687" s="121"/>
      <c r="I687" s="142"/>
      <c r="J687" s="2"/>
      <c r="L687" s="124"/>
      <c r="M687" s="136"/>
      <c r="N687" s="136"/>
      <c r="O687" s="136"/>
      <c r="P687" s="137"/>
      <c r="Q687" s="137"/>
      <c r="R687" s="137"/>
    </row>
    <row r="688" spans="1:18" customHeight="1" ht="13.2">
      <c r="A688" t="str">
        <f>IF(B688="","",A687+1)</f>
        <v/>
      </c>
      <c r="B688" s="143"/>
      <c r="C688" s="48"/>
      <c r="D688" s="2"/>
      <c r="F688" s="190"/>
      <c r="G688" s="2"/>
      <c r="H688" s="121"/>
      <c r="I688" s="142"/>
      <c r="J688" s="2"/>
      <c r="L688" s="124"/>
      <c r="M688" s="136"/>
      <c r="N688" s="136"/>
      <c r="O688" s="136"/>
      <c r="P688" s="137"/>
      <c r="Q688" s="137"/>
      <c r="R688" s="137"/>
    </row>
    <row r="689" spans="1:18" customHeight="1" ht="13.2">
      <c r="A689" t="str">
        <f>IF(B689="","",A688+1)</f>
        <v/>
      </c>
      <c r="B689" s="143"/>
      <c r="C689" s="48"/>
      <c r="D689" s="2"/>
      <c r="F689" s="190"/>
      <c r="G689" s="2"/>
      <c r="H689" s="121"/>
      <c r="I689" s="142"/>
      <c r="J689" s="2"/>
      <c r="L689" s="124"/>
      <c r="M689" s="136"/>
      <c r="N689" s="136"/>
      <c r="O689" s="136"/>
      <c r="P689" s="137"/>
      <c r="Q689" s="137"/>
      <c r="R689" s="137"/>
    </row>
    <row r="690" spans="1:18" customHeight="1" ht="13.2">
      <c r="A690" t="str">
        <f>IF(B690="","",A689+1)</f>
        <v/>
      </c>
      <c r="B690" s="143"/>
      <c r="C690" s="48"/>
      <c r="D690" s="2"/>
      <c r="F690" s="190"/>
      <c r="G690" s="2"/>
      <c r="H690" s="121"/>
      <c r="I690" s="142"/>
      <c r="J690" s="2"/>
      <c r="L690" s="124"/>
      <c r="M690" s="136"/>
      <c r="N690" s="136"/>
      <c r="O690" s="136"/>
      <c r="P690" s="137"/>
      <c r="Q690" s="137"/>
      <c r="R690" s="137"/>
    </row>
    <row r="691" spans="1:18" customHeight="1" ht="13.2">
      <c r="A691" t="str">
        <f>IF(B691="","",A690+1)</f>
        <v/>
      </c>
      <c r="B691" s="143"/>
      <c r="C691" s="48"/>
      <c r="D691" s="2"/>
      <c r="F691" s="190"/>
      <c r="G691" s="2"/>
      <c r="H691" s="121"/>
      <c r="I691" s="142"/>
      <c r="J691" s="2"/>
      <c r="L691" s="124"/>
      <c r="M691" s="136"/>
      <c r="N691" s="136"/>
      <c r="O691" s="136"/>
      <c r="P691" s="137"/>
      <c r="Q691" s="137"/>
      <c r="R691" s="137"/>
    </row>
    <row r="692" spans="1:18" customHeight="1" ht="13.2">
      <c r="A692" t="str">
        <f>IF(B692="","",A691+1)</f>
        <v/>
      </c>
      <c r="B692" s="143"/>
      <c r="C692" s="48"/>
      <c r="D692" s="2"/>
      <c r="F692" s="190"/>
      <c r="G692" s="2"/>
      <c r="H692" s="121"/>
      <c r="I692" s="142"/>
      <c r="J692" s="2"/>
      <c r="L692" s="124"/>
      <c r="M692" s="136"/>
      <c r="N692" s="136"/>
      <c r="O692" s="136"/>
      <c r="P692" s="137"/>
      <c r="Q692" s="137"/>
      <c r="R692" s="137"/>
    </row>
    <row r="693" spans="1:18" customHeight="1" ht="13.2">
      <c r="A693" t="str">
        <f>IF(B693="","",A692+1)</f>
        <v/>
      </c>
      <c r="B693" s="143"/>
      <c r="C693" s="48"/>
      <c r="D693" s="2"/>
      <c r="F693" s="190"/>
      <c r="G693" s="2"/>
      <c r="H693" s="121"/>
      <c r="I693" s="142"/>
      <c r="J693" s="2"/>
      <c r="L693" s="124"/>
      <c r="M693" s="136"/>
      <c r="N693" s="136"/>
      <c r="O693" s="136"/>
      <c r="P693" s="137"/>
      <c r="Q693" s="137"/>
      <c r="R693" s="137"/>
    </row>
    <row r="694" spans="1:18" customHeight="1" ht="13.2">
      <c r="A694" t="str">
        <f>IF(B694="","",A693+1)</f>
        <v/>
      </c>
      <c r="B694" s="143"/>
      <c r="C694" s="48"/>
      <c r="D694" s="2"/>
      <c r="F694" s="190"/>
      <c r="G694" s="2"/>
      <c r="H694" s="121"/>
      <c r="I694" s="142"/>
      <c r="J694" s="2"/>
      <c r="L694" s="124"/>
      <c r="M694" s="136"/>
      <c r="N694" s="136"/>
      <c r="O694" s="136"/>
      <c r="P694" s="137"/>
      <c r="Q694" s="137"/>
      <c r="R694" s="137"/>
    </row>
    <row r="695" spans="1:18" customHeight="1" ht="13.2">
      <c r="A695" t="str">
        <f>IF(B695="","",A694+1)</f>
        <v/>
      </c>
      <c r="B695" s="143"/>
      <c r="C695" s="48"/>
      <c r="D695" s="2"/>
      <c r="F695" s="190"/>
      <c r="G695" s="2"/>
      <c r="H695" s="121"/>
      <c r="I695" s="142"/>
      <c r="J695" s="2"/>
      <c r="L695" s="124"/>
      <c r="M695" s="136"/>
      <c r="N695" s="136"/>
      <c r="O695" s="136"/>
      <c r="P695" s="137"/>
      <c r="Q695" s="137"/>
      <c r="R695" s="137"/>
    </row>
    <row r="696" spans="1:18" customHeight="1" ht="13.2">
      <c r="A696" t="str">
        <f>IF(B696="","",A695+1)</f>
        <v/>
      </c>
      <c r="B696" s="143"/>
      <c r="C696" s="48"/>
      <c r="D696" s="2"/>
      <c r="F696" s="190"/>
      <c r="G696" s="2"/>
      <c r="H696" s="121"/>
      <c r="I696" s="142"/>
      <c r="J696" s="2"/>
      <c r="L696" s="124"/>
      <c r="M696" s="136"/>
      <c r="N696" s="136"/>
      <c r="O696" s="136"/>
      <c r="P696" s="137"/>
      <c r="Q696" s="137"/>
      <c r="R696" s="137"/>
    </row>
    <row r="697" spans="1:18" customHeight="1" ht="13.2">
      <c r="A697" t="str">
        <f>IF(B697="","",A696+1)</f>
        <v/>
      </c>
      <c r="B697" s="143"/>
      <c r="C697" s="48"/>
      <c r="D697" s="2"/>
      <c r="F697" s="190"/>
      <c r="G697" s="2"/>
      <c r="H697" s="121"/>
      <c r="I697" s="142"/>
      <c r="J697" s="2"/>
      <c r="L697" s="124"/>
      <c r="M697" s="136"/>
      <c r="N697" s="136"/>
      <c r="O697" s="136"/>
      <c r="P697" s="137"/>
      <c r="Q697" s="137"/>
      <c r="R697" s="137"/>
    </row>
    <row r="698" spans="1:18" customHeight="1" ht="13.2">
      <c r="A698" t="str">
        <f>IF(B698="","",A697+1)</f>
        <v/>
      </c>
      <c r="B698" s="143"/>
      <c r="C698" s="48"/>
      <c r="D698" s="2"/>
      <c r="F698" s="190"/>
      <c r="G698" s="2"/>
      <c r="H698" s="121"/>
      <c r="I698" s="142"/>
      <c r="J698" s="2"/>
      <c r="L698" s="124"/>
      <c r="M698" s="136"/>
      <c r="N698" s="136"/>
      <c r="O698" s="136"/>
      <c r="P698" s="137"/>
      <c r="Q698" s="137"/>
      <c r="R698" s="137"/>
    </row>
    <row r="699" spans="1:18" customHeight="1" ht="13.2">
      <c r="A699" t="str">
        <f>IF(B699="","",A698+1)</f>
        <v/>
      </c>
      <c r="B699" s="143"/>
      <c r="C699" s="48"/>
      <c r="D699" s="2"/>
      <c r="F699" s="190"/>
      <c r="G699" s="2"/>
      <c r="H699" s="121"/>
      <c r="I699" s="142"/>
      <c r="J699" s="2"/>
      <c r="L699" s="124"/>
      <c r="M699" s="136"/>
      <c r="N699" s="136"/>
      <c r="O699" s="136"/>
      <c r="P699" s="137"/>
      <c r="Q699" s="137"/>
      <c r="R699" s="137"/>
    </row>
    <row r="700" spans="1:18" customHeight="1" ht="13.2">
      <c r="A700" t="str">
        <f>IF(B700="","",A699+1)</f>
        <v/>
      </c>
      <c r="B700" s="143"/>
      <c r="C700" s="48"/>
      <c r="D700" s="2"/>
      <c r="F700" s="190"/>
      <c r="G700" s="2"/>
      <c r="H700" s="121"/>
      <c r="I700" s="142"/>
      <c r="J700" s="2"/>
      <c r="L700" s="124"/>
      <c r="M700" s="136"/>
      <c r="N700" s="136"/>
      <c r="O700" s="136"/>
      <c r="P700" s="137"/>
      <c r="Q700" s="137"/>
      <c r="R700" s="137"/>
    </row>
    <row r="701" spans="1:18" customHeight="1" ht="13.2">
      <c r="A701" t="str">
        <f>IF(B701="","",A700+1)</f>
        <v/>
      </c>
      <c r="B701" s="143"/>
      <c r="C701" s="48"/>
      <c r="D701" s="2"/>
      <c r="F701" s="190"/>
      <c r="G701" s="2"/>
      <c r="H701" s="121"/>
      <c r="I701" s="142"/>
      <c r="J701" s="2"/>
      <c r="L701" s="124"/>
      <c r="M701" s="136"/>
      <c r="N701" s="136"/>
      <c r="O701" s="136"/>
      <c r="P701" s="137"/>
      <c r="Q701" s="137"/>
      <c r="R701" s="137"/>
    </row>
    <row r="702" spans="1:18" customHeight="1" ht="13.2">
      <c r="A702" t="str">
        <f>IF(B702="","",A701+1)</f>
        <v/>
      </c>
      <c r="B702" s="143"/>
      <c r="C702" s="48"/>
      <c r="D702" s="2"/>
      <c r="F702" s="190"/>
      <c r="G702" s="2"/>
      <c r="H702" s="121"/>
      <c r="I702" s="142"/>
      <c r="J702" s="2"/>
      <c r="L702" s="124"/>
      <c r="M702" s="136"/>
      <c r="N702" s="136"/>
      <c r="O702" s="136"/>
      <c r="P702" s="137"/>
      <c r="Q702" s="137"/>
      <c r="R702" s="137"/>
    </row>
    <row r="703" spans="1:18" customHeight="1" ht="13.2">
      <c r="A703" t="str">
        <f>IF(B703="","",A702+1)</f>
        <v/>
      </c>
      <c r="B703" s="143"/>
      <c r="C703" s="48"/>
      <c r="D703" s="2"/>
      <c r="F703" s="190"/>
      <c r="G703" s="2"/>
      <c r="H703" s="121"/>
      <c r="I703" s="142"/>
      <c r="J703" s="2"/>
      <c r="L703" s="124"/>
      <c r="M703" s="136"/>
      <c r="N703" s="136"/>
      <c r="O703" s="136"/>
      <c r="P703" s="137"/>
      <c r="Q703" s="137"/>
      <c r="R703" s="137"/>
    </row>
    <row r="704" spans="1:18" customHeight="1" ht="13.2">
      <c r="A704" t="str">
        <f>IF(B704="","",A703+1)</f>
        <v/>
      </c>
      <c r="B704" s="143"/>
      <c r="C704" s="48"/>
      <c r="D704" s="2"/>
      <c r="F704" s="190"/>
      <c r="G704" s="2"/>
      <c r="H704" s="121"/>
      <c r="I704" s="142"/>
      <c r="J704" s="2"/>
      <c r="L704" s="124"/>
      <c r="M704" s="136"/>
      <c r="N704" s="136"/>
      <c r="O704" s="136"/>
      <c r="P704" s="137"/>
      <c r="Q704" s="137"/>
      <c r="R704" s="137"/>
    </row>
    <row r="705" spans="1:18" customHeight="1" ht="13.2">
      <c r="A705" t="str">
        <f>IF(B705="","",A704+1)</f>
        <v/>
      </c>
      <c r="B705" s="143"/>
      <c r="C705" s="48"/>
      <c r="D705" s="2"/>
      <c r="F705" s="190"/>
      <c r="G705" s="2"/>
      <c r="H705" s="121"/>
      <c r="I705" s="142"/>
      <c r="J705" s="2"/>
      <c r="L705" s="124"/>
      <c r="M705" s="136"/>
      <c r="N705" s="136"/>
      <c r="O705" s="136"/>
      <c r="P705" s="137"/>
      <c r="Q705" s="137"/>
      <c r="R705" s="137"/>
    </row>
    <row r="706" spans="1:18" customHeight="1" ht="13.2">
      <c r="A706" t="str">
        <f>IF(B706="","",A705+1)</f>
        <v/>
      </c>
      <c r="B706" s="143"/>
      <c r="C706" s="48"/>
      <c r="D706" s="2"/>
      <c r="F706" s="190"/>
      <c r="G706" s="2"/>
      <c r="H706" s="121"/>
      <c r="I706" s="142"/>
      <c r="J706" s="2"/>
      <c r="L706" s="124"/>
      <c r="M706" s="136"/>
      <c r="N706" s="136"/>
      <c r="O706" s="136"/>
      <c r="P706" s="137"/>
      <c r="Q706" s="137"/>
      <c r="R706" s="137"/>
    </row>
    <row r="707" spans="1:18" customHeight="1" ht="13.2">
      <c r="A707" t="str">
        <f>IF(B707="","",A706+1)</f>
        <v/>
      </c>
      <c r="B707" s="143"/>
      <c r="C707" s="48"/>
      <c r="D707" s="2"/>
      <c r="F707" s="190"/>
      <c r="G707" s="2"/>
      <c r="H707" s="121"/>
      <c r="I707" s="142"/>
      <c r="J707" s="2"/>
      <c r="L707" s="124"/>
      <c r="M707" s="136"/>
      <c r="N707" s="136"/>
      <c r="O707" s="136"/>
      <c r="P707" s="137"/>
      <c r="Q707" s="137"/>
      <c r="R707" s="137"/>
    </row>
    <row r="708" spans="1:18" customHeight="1" ht="13.2">
      <c r="A708" t="str">
        <f>IF(B708="","",A707+1)</f>
        <v/>
      </c>
      <c r="B708" s="143"/>
      <c r="C708" s="48"/>
      <c r="D708" s="2"/>
      <c r="F708" s="190"/>
      <c r="G708" s="2"/>
      <c r="H708" s="121"/>
      <c r="I708" s="142"/>
      <c r="J708" s="2"/>
      <c r="L708" s="124"/>
      <c r="M708" s="136"/>
      <c r="N708" s="136"/>
      <c r="O708" s="136"/>
      <c r="P708" s="137"/>
      <c r="Q708" s="137"/>
      <c r="R708" s="137"/>
    </row>
    <row r="709" spans="1:18" customHeight="1" ht="13.2">
      <c r="A709" t="str">
        <f>IF(B709="","",A708+1)</f>
        <v/>
      </c>
      <c r="B709" s="143"/>
      <c r="C709" s="48"/>
      <c r="D709" s="2"/>
      <c r="F709" s="190"/>
      <c r="G709" s="2"/>
      <c r="H709" s="121"/>
      <c r="I709" s="142"/>
      <c r="J709" s="2"/>
      <c r="L709" s="124"/>
      <c r="M709" s="136"/>
      <c r="N709" s="136"/>
      <c r="O709" s="136"/>
      <c r="P709" s="137"/>
      <c r="Q709" s="137"/>
      <c r="R709" s="137"/>
    </row>
    <row r="710" spans="1:18" customHeight="1" ht="13.2">
      <c r="A710" t="str">
        <f>IF(B710="","",A709+1)</f>
        <v/>
      </c>
      <c r="B710" s="143"/>
      <c r="C710" s="48"/>
      <c r="D710" s="2"/>
      <c r="F710" s="190"/>
      <c r="G710" s="2"/>
      <c r="H710" s="121"/>
      <c r="I710" s="142"/>
      <c r="J710" s="2"/>
      <c r="L710" s="124"/>
      <c r="M710" s="136"/>
      <c r="N710" s="136"/>
      <c r="O710" s="136"/>
      <c r="P710" s="137"/>
      <c r="Q710" s="137"/>
      <c r="R710" s="137"/>
    </row>
    <row r="711" spans="1:18" customHeight="1" ht="13.2">
      <c r="A711" t="str">
        <f>IF(B711="","",A710+1)</f>
        <v/>
      </c>
      <c r="B711" s="143"/>
      <c r="C711" s="48"/>
      <c r="D711" s="2"/>
      <c r="F711" s="190"/>
      <c r="G711" s="2"/>
      <c r="H711" s="121"/>
      <c r="I711" s="142"/>
      <c r="J711" s="2"/>
      <c r="L711" s="124"/>
      <c r="M711" s="136"/>
      <c r="N711" s="136"/>
      <c r="O711" s="136"/>
      <c r="P711" s="137"/>
      <c r="Q711" s="137"/>
      <c r="R711" s="137"/>
    </row>
    <row r="712" spans="1:18" customHeight="1" ht="13.2">
      <c r="A712" t="str">
        <f>IF(B712="","",A711+1)</f>
        <v/>
      </c>
      <c r="B712" s="143"/>
      <c r="C712" s="48"/>
      <c r="D712" s="2"/>
      <c r="F712" s="190"/>
      <c r="G712" s="2"/>
      <c r="H712" s="121"/>
      <c r="I712" s="142"/>
      <c r="J712" s="2"/>
      <c r="L712" s="124"/>
      <c r="M712" s="136"/>
      <c r="N712" s="136"/>
      <c r="O712" s="136"/>
      <c r="P712" s="137"/>
      <c r="Q712" s="137"/>
      <c r="R712" s="137"/>
    </row>
    <row r="713" spans="1:18" customHeight="1" ht="13.2">
      <c r="A713" t="str">
        <f>IF(B713="","",A712+1)</f>
        <v/>
      </c>
      <c r="B713" s="143"/>
      <c r="C713" s="48"/>
      <c r="D713" s="2"/>
      <c r="F713" s="190"/>
      <c r="G713" s="2"/>
      <c r="H713" s="121"/>
      <c r="I713" s="142"/>
      <c r="J713" s="2"/>
      <c r="L713" s="124"/>
      <c r="M713" s="136"/>
      <c r="N713" s="136"/>
      <c r="O713" s="136"/>
      <c r="P713" s="137"/>
      <c r="Q713" s="137"/>
      <c r="R713" s="137"/>
    </row>
    <row r="714" spans="1:18" customHeight="1" ht="13.2">
      <c r="A714" t="str">
        <f>IF(B714="","",A713+1)</f>
        <v/>
      </c>
      <c r="B714" s="143"/>
      <c r="C714" s="48"/>
      <c r="D714" s="2"/>
      <c r="F714" s="190"/>
      <c r="G714" s="2"/>
      <c r="H714" s="121"/>
      <c r="I714" s="142"/>
      <c r="J714" s="2"/>
      <c r="L714" s="124"/>
      <c r="M714" s="136"/>
      <c r="N714" s="136"/>
      <c r="O714" s="136"/>
      <c r="P714" s="137"/>
      <c r="Q714" s="137"/>
      <c r="R714" s="137"/>
    </row>
    <row r="715" spans="1:18" customHeight="1" ht="13.2">
      <c r="A715" t="str">
        <f>IF(B715="","",A714+1)</f>
        <v/>
      </c>
      <c r="B715" s="143"/>
      <c r="C715" s="48"/>
      <c r="D715" s="2"/>
      <c r="F715" s="190"/>
      <c r="G715" s="2"/>
      <c r="H715" s="121"/>
      <c r="I715" s="142"/>
      <c r="J715" s="2"/>
      <c r="L715" s="124"/>
      <c r="M715" s="136"/>
      <c r="N715" s="136"/>
      <c r="O715" s="136"/>
      <c r="P715" s="137"/>
      <c r="Q715" s="137"/>
      <c r="R715" s="137"/>
    </row>
    <row r="716" spans="1:18" customHeight="1" ht="13.2">
      <c r="A716" t="str">
        <f>IF(B716="","",A715+1)</f>
        <v/>
      </c>
      <c r="B716" s="143"/>
      <c r="C716" s="48"/>
      <c r="D716" s="2"/>
      <c r="F716" s="190"/>
      <c r="G716" s="2"/>
      <c r="H716" s="121"/>
      <c r="I716" s="142"/>
      <c r="J716" s="2"/>
      <c r="L716" s="124"/>
      <c r="M716" s="136"/>
      <c r="N716" s="136"/>
      <c r="O716" s="136"/>
      <c r="P716" s="137"/>
      <c r="Q716" s="137"/>
      <c r="R716" s="137"/>
    </row>
    <row r="717" spans="1:18" customHeight="1" ht="13.2">
      <c r="A717" t="str">
        <f>IF(B717="","",A716+1)</f>
        <v/>
      </c>
      <c r="B717" s="143"/>
      <c r="C717" s="48"/>
      <c r="D717" s="2"/>
      <c r="F717" s="190"/>
      <c r="G717" s="2"/>
      <c r="H717" s="121"/>
      <c r="I717" s="142"/>
      <c r="J717" s="2"/>
      <c r="L717" s="124"/>
      <c r="M717" s="136"/>
      <c r="N717" s="136"/>
      <c r="O717" s="136"/>
      <c r="P717" s="137"/>
      <c r="Q717" s="137"/>
      <c r="R717" s="137"/>
    </row>
    <row r="718" spans="1:18" customHeight="1" ht="13.2">
      <c r="A718" t="str">
        <f>IF(B718="","",A717+1)</f>
        <v/>
      </c>
      <c r="B718" s="143"/>
      <c r="C718" s="48"/>
      <c r="D718" s="2"/>
      <c r="F718" s="190"/>
      <c r="G718" s="2"/>
      <c r="H718" s="121"/>
      <c r="I718" s="142"/>
      <c r="J718" s="2"/>
      <c r="L718" s="124"/>
      <c r="M718" s="136"/>
      <c r="N718" s="136"/>
      <c r="O718" s="136"/>
      <c r="P718" s="137"/>
      <c r="Q718" s="137"/>
      <c r="R718" s="137"/>
    </row>
    <row r="719" spans="1:18" customHeight="1" ht="13.2">
      <c r="A719" t="str">
        <f>IF(B719="","",A718+1)</f>
        <v/>
      </c>
      <c r="B719" s="143"/>
      <c r="C719" s="48"/>
      <c r="D719" s="2"/>
      <c r="F719" s="190"/>
      <c r="G719" s="2"/>
      <c r="H719" s="121"/>
      <c r="I719" s="142"/>
      <c r="J719" s="2"/>
      <c r="L719" s="124"/>
      <c r="M719" s="136"/>
      <c r="N719" s="136"/>
      <c r="O719" s="136"/>
      <c r="P719" s="137"/>
      <c r="Q719" s="137"/>
      <c r="R719" s="137"/>
    </row>
    <row r="720" spans="1:18" customHeight="1" ht="13.2">
      <c r="A720" t="str">
        <f>IF(B720="","",A719+1)</f>
        <v/>
      </c>
      <c r="B720" s="143"/>
      <c r="C720" s="48"/>
      <c r="D720" s="2"/>
      <c r="F720" s="190"/>
      <c r="G720" s="2"/>
      <c r="H720" s="121"/>
      <c r="I720" s="142"/>
      <c r="J720" s="2"/>
      <c r="L720" s="124"/>
      <c r="M720" s="136"/>
      <c r="N720" s="136"/>
      <c r="O720" s="136"/>
      <c r="P720" s="137"/>
      <c r="Q720" s="137"/>
      <c r="R720" s="137"/>
    </row>
    <row r="721" spans="1:18" customHeight="1" ht="13.2">
      <c r="A721" t="str">
        <f>IF(B721="","",A720+1)</f>
        <v/>
      </c>
      <c r="B721" s="143"/>
      <c r="C721" s="48"/>
      <c r="D721" s="2"/>
      <c r="F721" s="190"/>
      <c r="G721" s="2"/>
      <c r="H721" s="121"/>
      <c r="I721" s="142"/>
      <c r="J721" s="2"/>
      <c r="L721" s="124"/>
      <c r="M721" s="136"/>
      <c r="N721" s="136"/>
      <c r="O721" s="136"/>
      <c r="P721" s="137"/>
      <c r="Q721" s="137"/>
      <c r="R721" s="137"/>
    </row>
    <row r="722" spans="1:18" customHeight="1" ht="13.2">
      <c r="A722" t="str">
        <f>IF(B722="","",A721+1)</f>
        <v/>
      </c>
      <c r="B722" s="143"/>
      <c r="C722" s="48"/>
      <c r="D722" s="2"/>
      <c r="F722" s="190"/>
      <c r="G722" s="2"/>
      <c r="H722" s="121"/>
      <c r="I722" s="142"/>
      <c r="J722" s="2"/>
      <c r="L722" s="124"/>
      <c r="M722" s="136"/>
      <c r="N722" s="136"/>
      <c r="O722" s="136"/>
      <c r="P722" s="137"/>
      <c r="Q722" s="137"/>
      <c r="R722" s="137"/>
    </row>
    <row r="723" spans="1:18" customHeight="1" ht="13.2">
      <c r="A723" t="str">
        <f>IF(B723="","",A722+1)</f>
        <v/>
      </c>
      <c r="B723" s="143"/>
      <c r="C723" s="48"/>
      <c r="D723" s="2"/>
      <c r="F723" s="190"/>
      <c r="G723" s="2"/>
      <c r="H723" s="121"/>
      <c r="I723" s="142"/>
      <c r="J723" s="2"/>
      <c r="L723" s="124"/>
      <c r="M723" s="136"/>
      <c r="N723" s="136"/>
      <c r="O723" s="136"/>
      <c r="P723" s="137"/>
      <c r="Q723" s="137"/>
      <c r="R723" s="137"/>
    </row>
    <row r="724" spans="1:18" customHeight="1" ht="13.2">
      <c r="A724" t="str">
        <f>IF(B724="","",A723+1)</f>
        <v/>
      </c>
      <c r="B724" s="143"/>
      <c r="C724" s="48"/>
      <c r="D724" s="2"/>
      <c r="F724" s="190"/>
      <c r="G724" s="2"/>
      <c r="H724" s="121"/>
      <c r="I724" s="142"/>
      <c r="J724" s="2"/>
      <c r="L724" s="124"/>
      <c r="M724" s="136"/>
      <c r="N724" s="136"/>
      <c r="O724" s="136"/>
      <c r="P724" s="137"/>
      <c r="Q724" s="137"/>
      <c r="R724" s="137"/>
    </row>
    <row r="725" spans="1:18" customHeight="1" ht="13.2">
      <c r="A725" t="str">
        <f>IF(B725="","",A724+1)</f>
        <v/>
      </c>
      <c r="B725" s="143"/>
      <c r="C725" s="48"/>
      <c r="D725" s="2"/>
      <c r="F725" s="190"/>
      <c r="G725" s="2"/>
      <c r="H725" s="121"/>
      <c r="I725" s="142"/>
      <c r="J725" s="2"/>
      <c r="L725" s="124"/>
      <c r="M725" s="136"/>
      <c r="N725" s="136"/>
      <c r="O725" s="136"/>
      <c r="P725" s="137"/>
      <c r="Q725" s="137"/>
      <c r="R725" s="137"/>
    </row>
    <row r="726" spans="1:18" customHeight="1" ht="13.2">
      <c r="A726" t="str">
        <f>IF(B726="","",A725+1)</f>
        <v/>
      </c>
      <c r="B726" s="143"/>
      <c r="C726" s="48"/>
      <c r="D726" s="2"/>
      <c r="F726" s="190"/>
      <c r="G726" s="2"/>
      <c r="H726" s="121"/>
      <c r="I726" s="142"/>
      <c r="J726" s="2"/>
      <c r="L726" s="124"/>
      <c r="M726" s="136"/>
      <c r="N726" s="136"/>
      <c r="O726" s="136"/>
      <c r="P726" s="137"/>
      <c r="Q726" s="137"/>
      <c r="R726" s="137"/>
    </row>
    <row r="727" spans="1:18" customHeight="1" ht="13.2">
      <c r="A727" t="str">
        <f>IF(B727="","",A726+1)</f>
        <v/>
      </c>
      <c r="B727" s="143"/>
      <c r="C727" s="48"/>
      <c r="D727" s="2"/>
      <c r="F727" s="190"/>
      <c r="G727" s="2"/>
      <c r="H727" s="121"/>
      <c r="I727" s="142"/>
      <c r="J727" s="2"/>
      <c r="L727" s="124"/>
      <c r="M727" s="136"/>
      <c r="N727" s="136"/>
      <c r="O727" s="136"/>
      <c r="P727" s="137"/>
      <c r="Q727" s="137"/>
      <c r="R727" s="137"/>
    </row>
    <row r="728" spans="1:18" customHeight="1" ht="13.2">
      <c r="A728" t="str">
        <f>IF(B728="","",A727+1)</f>
        <v/>
      </c>
      <c r="B728" s="143"/>
      <c r="C728" s="48"/>
      <c r="D728" s="2"/>
      <c r="F728" s="190"/>
      <c r="G728" s="2"/>
      <c r="H728" s="121"/>
      <c r="I728" s="142"/>
      <c r="J728" s="2"/>
      <c r="L728" s="124"/>
      <c r="M728" s="136"/>
      <c r="N728" s="136"/>
      <c r="O728" s="136"/>
      <c r="P728" s="137"/>
      <c r="Q728" s="137"/>
      <c r="R728" s="137"/>
    </row>
    <row r="729" spans="1:18" customHeight="1" ht="13.2">
      <c r="A729" t="str">
        <f>IF(B729="","",A728+1)</f>
        <v/>
      </c>
      <c r="B729" s="143"/>
      <c r="C729" s="48"/>
      <c r="D729" s="2"/>
      <c r="F729" s="190"/>
      <c r="G729" s="2"/>
      <c r="H729" s="121"/>
      <c r="I729" s="142"/>
      <c r="J729" s="2"/>
      <c r="L729" s="124"/>
      <c r="M729" s="136"/>
      <c r="N729" s="136"/>
      <c r="O729" s="136"/>
      <c r="P729" s="137"/>
      <c r="Q729" s="137"/>
      <c r="R729" s="137"/>
    </row>
    <row r="730" spans="1:18" customHeight="1" ht="13.2">
      <c r="A730" t="str">
        <f>IF(B730="","",A729+1)</f>
        <v/>
      </c>
      <c r="B730" s="143"/>
      <c r="C730" s="48"/>
      <c r="D730" s="2"/>
      <c r="F730" s="190"/>
      <c r="G730" s="2"/>
      <c r="H730" s="121"/>
      <c r="I730" s="142"/>
      <c r="J730" s="2"/>
      <c r="L730" s="124"/>
      <c r="M730" s="136"/>
      <c r="N730" s="136"/>
      <c r="O730" s="136"/>
      <c r="P730" s="137"/>
      <c r="Q730" s="137"/>
      <c r="R730" s="137"/>
    </row>
    <row r="731" spans="1:18" customHeight="1" ht="13.2">
      <c r="A731" t="str">
        <f>IF(B731="","",A730+1)</f>
        <v/>
      </c>
      <c r="B731" s="143"/>
      <c r="C731" s="48"/>
      <c r="D731" s="2"/>
      <c r="F731" s="190"/>
      <c r="G731" s="2"/>
      <c r="H731" s="121"/>
      <c r="I731" s="142"/>
      <c r="J731" s="2"/>
      <c r="L731" s="124"/>
      <c r="M731" s="136"/>
      <c r="N731" s="136"/>
      <c r="O731" s="136"/>
      <c r="P731" s="137"/>
      <c r="Q731" s="137"/>
      <c r="R731" s="137"/>
    </row>
    <row r="732" spans="1:18" customHeight="1" ht="13.2">
      <c r="A732" t="str">
        <f>IF(B732="","",A731+1)</f>
        <v/>
      </c>
      <c r="B732" s="143"/>
      <c r="C732" s="48"/>
      <c r="D732" s="2"/>
      <c r="F732" s="190"/>
      <c r="G732" s="2"/>
      <c r="H732" s="121"/>
      <c r="I732" s="142"/>
      <c r="J732" s="2"/>
      <c r="L732" s="124"/>
      <c r="M732" s="136"/>
      <c r="N732" s="136"/>
      <c r="O732" s="136"/>
      <c r="P732" s="137"/>
      <c r="Q732" s="137"/>
      <c r="R732" s="137"/>
    </row>
    <row r="733" spans="1:18" customHeight="1" ht="13.2">
      <c r="A733" t="str">
        <f>IF(B733="","",A732+1)</f>
        <v/>
      </c>
      <c r="B733" s="143"/>
      <c r="C733" s="48"/>
      <c r="D733" s="2"/>
      <c r="F733" s="190"/>
      <c r="G733" s="2"/>
      <c r="H733" s="121"/>
      <c r="I733" s="142"/>
      <c r="J733" s="2"/>
      <c r="L733" s="124"/>
      <c r="M733" s="136"/>
      <c r="N733" s="136"/>
      <c r="O733" s="136"/>
      <c r="P733" s="137"/>
      <c r="Q733" s="137"/>
      <c r="R733" s="137"/>
    </row>
    <row r="734" spans="1:18" customHeight="1" ht="13.2">
      <c r="A734" t="str">
        <f>IF(B734="","",A733+1)</f>
        <v/>
      </c>
      <c r="B734" s="143"/>
      <c r="C734" s="48"/>
      <c r="D734" s="2"/>
      <c r="F734" s="190"/>
      <c r="G734" s="2"/>
      <c r="H734" s="121"/>
      <c r="I734" s="142"/>
      <c r="J734" s="2"/>
      <c r="L734" s="124"/>
      <c r="M734" s="136"/>
      <c r="N734" s="136"/>
      <c r="O734" s="136"/>
      <c r="P734" s="137"/>
      <c r="Q734" s="137"/>
      <c r="R734" s="137"/>
    </row>
    <row r="735" spans="1:18" customHeight="1" ht="13.2">
      <c r="A735" t="str">
        <f>IF(B735="","",A734+1)</f>
        <v/>
      </c>
      <c r="B735" s="143"/>
      <c r="C735" s="48"/>
      <c r="D735" s="2"/>
      <c r="F735" s="190"/>
      <c r="G735" s="2"/>
      <c r="H735" s="121"/>
      <c r="I735" s="142"/>
      <c r="J735" s="2"/>
      <c r="L735" s="124"/>
      <c r="M735" s="136"/>
      <c r="N735" s="136"/>
      <c r="O735" s="136"/>
      <c r="P735" s="137"/>
      <c r="Q735" s="137"/>
      <c r="R735" s="137"/>
    </row>
    <row r="736" spans="1:18" customHeight="1" ht="13.2">
      <c r="A736" t="str">
        <f>IF(B736="","",A735+1)</f>
        <v/>
      </c>
      <c r="B736" s="143"/>
      <c r="C736" s="48"/>
      <c r="D736" s="2"/>
      <c r="F736" s="190"/>
      <c r="G736" s="2"/>
      <c r="H736" s="121"/>
      <c r="I736" s="142"/>
      <c r="J736" s="2"/>
      <c r="L736" s="124"/>
      <c r="M736" s="136"/>
      <c r="N736" s="136"/>
      <c r="O736" s="136"/>
      <c r="P736" s="137"/>
      <c r="Q736" s="137"/>
      <c r="R736" s="137"/>
    </row>
    <row r="737" spans="1:18" customHeight="1" ht="13.2">
      <c r="A737" t="str">
        <f>IF(B737="","",A736+1)</f>
        <v/>
      </c>
      <c r="B737" s="143"/>
      <c r="C737" s="48"/>
      <c r="D737" s="2"/>
      <c r="F737" s="190"/>
      <c r="G737" s="2"/>
      <c r="H737" s="121"/>
      <c r="I737" s="142"/>
      <c r="J737" s="2"/>
      <c r="L737" s="124"/>
      <c r="M737" s="136"/>
      <c r="N737" s="136"/>
      <c r="O737" s="136"/>
      <c r="P737" s="137"/>
      <c r="Q737" s="137"/>
      <c r="R737" s="137"/>
    </row>
    <row r="738" spans="1:18" customHeight="1" ht="13.2">
      <c r="A738" t="str">
        <f>IF(B738="","",A737+1)</f>
        <v/>
      </c>
      <c r="B738" s="143"/>
      <c r="C738" s="48"/>
      <c r="D738" s="2"/>
      <c r="F738" s="190"/>
      <c r="G738" s="2"/>
      <c r="H738" s="121"/>
      <c r="I738" s="142"/>
      <c r="J738" s="2"/>
      <c r="L738" s="124"/>
      <c r="M738" s="136"/>
      <c r="N738" s="136"/>
      <c r="O738" s="136"/>
      <c r="P738" s="137"/>
      <c r="Q738" s="137"/>
      <c r="R738" s="137"/>
    </row>
    <row r="739" spans="1:18" customHeight="1" ht="13.2">
      <c r="A739" t="str">
        <f>IF(B739="","",A738+1)</f>
        <v/>
      </c>
      <c r="B739" s="143"/>
      <c r="C739" s="48"/>
      <c r="D739" s="2"/>
      <c r="F739" s="190"/>
      <c r="G739" s="2"/>
      <c r="H739" s="121"/>
      <c r="I739" s="142"/>
      <c r="J739" s="2"/>
      <c r="L739" s="124"/>
      <c r="M739" s="136"/>
      <c r="N739" s="136"/>
      <c r="O739" s="136"/>
      <c r="P739" s="137"/>
      <c r="Q739" s="137"/>
      <c r="R739" s="137"/>
    </row>
    <row r="740" spans="1:18" customHeight="1" ht="13.2">
      <c r="A740" t="str">
        <f>IF(B740="","",A739+1)</f>
        <v/>
      </c>
      <c r="B740" s="143"/>
      <c r="C740" s="48"/>
      <c r="D740" s="2"/>
      <c r="F740" s="190"/>
      <c r="G740" s="2"/>
      <c r="H740" s="121"/>
      <c r="I740" s="142"/>
      <c r="J740" s="2"/>
      <c r="L740" s="124"/>
      <c r="M740" s="136"/>
      <c r="N740" s="136"/>
      <c r="O740" s="136"/>
      <c r="P740" s="137"/>
      <c r="Q740" s="137"/>
      <c r="R740" s="137"/>
    </row>
    <row r="741" spans="1:18" customHeight="1" ht="13.2">
      <c r="A741" t="str">
        <f>IF(B741="","",A740+1)</f>
        <v/>
      </c>
      <c r="B741" s="143"/>
      <c r="C741" s="48"/>
      <c r="D741" s="2"/>
      <c r="F741" s="190"/>
      <c r="G741" s="2"/>
      <c r="H741" s="121"/>
      <c r="I741" s="142"/>
      <c r="J741" s="2"/>
      <c r="L741" s="124"/>
      <c r="M741" s="136"/>
      <c r="N741" s="136"/>
      <c r="O741" s="136"/>
      <c r="P741" s="137"/>
      <c r="Q741" s="137"/>
      <c r="R741" s="137"/>
    </row>
    <row r="742" spans="1:18" customHeight="1" ht="13.2">
      <c r="A742" t="str">
        <f>IF(B742="","",A741+1)</f>
        <v/>
      </c>
      <c r="B742" s="143"/>
      <c r="C742" s="48"/>
      <c r="D742" s="2"/>
      <c r="F742" s="190"/>
      <c r="G742" s="2"/>
      <c r="H742" s="121"/>
      <c r="I742" s="142"/>
      <c r="J742" s="2"/>
      <c r="L742" s="124"/>
      <c r="M742" s="136"/>
      <c r="N742" s="136"/>
      <c r="O742" s="136"/>
      <c r="P742" s="137"/>
      <c r="Q742" s="137"/>
      <c r="R742" s="137"/>
    </row>
    <row r="743" spans="1:18" customHeight="1" ht="13.2">
      <c r="A743" t="str">
        <f>IF(B743="","",A742+1)</f>
        <v/>
      </c>
      <c r="B743" s="143"/>
      <c r="C743" s="48"/>
      <c r="D743" s="2"/>
      <c r="F743" s="190"/>
      <c r="G743" s="2"/>
      <c r="H743" s="121"/>
      <c r="I743" s="142"/>
      <c r="J743" s="2"/>
      <c r="L743" s="124"/>
      <c r="M743" s="136"/>
      <c r="N743" s="136"/>
      <c r="O743" s="136"/>
      <c r="P743" s="137"/>
      <c r="Q743" s="137"/>
      <c r="R743" s="137"/>
    </row>
    <row r="744" spans="1:18" customHeight="1" ht="13.2">
      <c r="A744" t="str">
        <f>IF(B744="","",A743+1)</f>
        <v/>
      </c>
      <c r="B744" s="143"/>
      <c r="C744" s="48"/>
      <c r="D744" s="2"/>
      <c r="F744" s="190"/>
      <c r="G744" s="2"/>
      <c r="H744" s="121"/>
      <c r="I744" s="142"/>
      <c r="J744" s="2"/>
      <c r="L744" s="124"/>
      <c r="M744" s="136"/>
      <c r="N744" s="136"/>
      <c r="O744" s="136"/>
      <c r="P744" s="137"/>
      <c r="Q744" s="137"/>
      <c r="R744" s="137"/>
    </row>
    <row r="745" spans="1:18" customHeight="1" ht="13.2">
      <c r="A745" t="str">
        <f>IF(B745="","",A744+1)</f>
        <v/>
      </c>
      <c r="B745" s="143"/>
      <c r="C745" s="48"/>
      <c r="D745" s="2"/>
      <c r="F745" s="190"/>
      <c r="G745" s="2"/>
      <c r="H745" s="121"/>
      <c r="I745" s="142"/>
      <c r="J745" s="2"/>
      <c r="L745" s="124"/>
      <c r="M745" s="136"/>
      <c r="N745" s="136"/>
      <c r="O745" s="136"/>
      <c r="P745" s="137"/>
      <c r="Q745" s="137"/>
      <c r="R745" s="137"/>
    </row>
    <row r="746" spans="1:18" customHeight="1" ht="13.2">
      <c r="A746" t="str">
        <f>IF(B746="","",A745+1)</f>
        <v/>
      </c>
      <c r="B746" s="143"/>
      <c r="C746" s="48"/>
      <c r="D746" s="2"/>
      <c r="F746" s="190"/>
      <c r="G746" s="2"/>
      <c r="H746" s="121"/>
      <c r="I746" s="142"/>
      <c r="J746" s="2"/>
      <c r="L746" s="124"/>
      <c r="M746" s="136"/>
      <c r="N746" s="136"/>
      <c r="O746" s="136"/>
      <c r="P746" s="137"/>
      <c r="Q746" s="137"/>
      <c r="R746" s="137"/>
    </row>
    <row r="747" spans="1:18" customHeight="1" ht="13.2">
      <c r="A747" t="str">
        <f>IF(B747="","",A746+1)</f>
        <v/>
      </c>
      <c r="B747" s="143"/>
      <c r="C747" s="48"/>
      <c r="D747" s="2"/>
      <c r="F747" s="190"/>
      <c r="G747" s="2"/>
      <c r="H747" s="121"/>
      <c r="I747" s="142"/>
      <c r="J747" s="2"/>
      <c r="L747" s="124"/>
      <c r="M747" s="136"/>
      <c r="N747" s="136"/>
      <c r="O747" s="136"/>
      <c r="P747" s="137"/>
      <c r="Q747" s="137"/>
      <c r="R747" s="137"/>
    </row>
    <row r="748" spans="1:18" customHeight="1" ht="13.2">
      <c r="A748" t="str">
        <f>IF(B748="","",A747+1)</f>
        <v/>
      </c>
      <c r="B748" s="143"/>
      <c r="C748" s="48"/>
      <c r="D748" s="2"/>
      <c r="F748" s="190"/>
      <c r="G748" s="2"/>
      <c r="H748" s="121"/>
      <c r="I748" s="142"/>
      <c r="J748" s="2"/>
      <c r="L748" s="124"/>
      <c r="M748" s="136"/>
      <c r="N748" s="136"/>
      <c r="O748" s="136"/>
      <c r="P748" s="137"/>
      <c r="Q748" s="137"/>
      <c r="R748" s="137"/>
    </row>
    <row r="749" spans="1:18" customHeight="1" ht="13.2">
      <c r="A749" t="str">
        <f>IF(B749="","",A748+1)</f>
        <v/>
      </c>
      <c r="B749" s="143"/>
      <c r="C749" s="48"/>
      <c r="D749" s="2"/>
      <c r="F749" s="190"/>
      <c r="G749" s="2"/>
      <c r="H749" s="121"/>
      <c r="I749" s="142"/>
      <c r="J749" s="2"/>
      <c r="L749" s="124"/>
      <c r="M749" s="136"/>
      <c r="N749" s="136"/>
      <c r="O749" s="136"/>
      <c r="P749" s="137"/>
      <c r="Q749" s="137"/>
      <c r="R749" s="137"/>
    </row>
    <row r="750" spans="1:18" customHeight="1" ht="13.2">
      <c r="A750" t="str">
        <f>IF(B750="","",A749+1)</f>
        <v/>
      </c>
      <c r="B750" s="143"/>
      <c r="C750" s="48"/>
      <c r="D750" s="2"/>
      <c r="F750" s="190"/>
      <c r="G750" s="2"/>
      <c r="H750" s="121"/>
      <c r="I750" s="142"/>
      <c r="J750" s="2"/>
      <c r="L750" s="124"/>
      <c r="M750" s="136"/>
      <c r="N750" s="136"/>
      <c r="O750" s="136"/>
      <c r="P750" s="137"/>
      <c r="Q750" s="137"/>
      <c r="R750" s="137"/>
    </row>
    <row r="751" spans="1:18" customHeight="1" ht="13.2">
      <c r="A751" t="str">
        <f>IF(B751="","",A750+1)</f>
        <v/>
      </c>
      <c r="B751" s="143"/>
      <c r="C751" s="48"/>
      <c r="D751" s="2"/>
      <c r="F751" s="190"/>
      <c r="G751" s="2"/>
      <c r="H751" s="121"/>
      <c r="I751" s="142"/>
      <c r="J751" s="2"/>
      <c r="L751" s="124"/>
      <c r="M751" s="136"/>
      <c r="N751" s="136"/>
      <c r="O751" s="136"/>
      <c r="P751" s="137"/>
      <c r="Q751" s="137"/>
      <c r="R751" s="137"/>
    </row>
    <row r="752" spans="1:18" customHeight="1" ht="13.2">
      <c r="A752" t="str">
        <f>IF(B752="","",A751+1)</f>
        <v/>
      </c>
      <c r="B752" s="143"/>
      <c r="C752" s="48"/>
      <c r="D752" s="2"/>
      <c r="F752" s="190"/>
      <c r="G752" s="2"/>
      <c r="H752" s="121"/>
      <c r="I752" s="142"/>
      <c r="J752" s="2"/>
      <c r="L752" s="124"/>
      <c r="M752" s="136"/>
      <c r="N752" s="136"/>
      <c r="O752" s="136"/>
      <c r="P752" s="137"/>
      <c r="Q752" s="137"/>
      <c r="R752" s="137"/>
    </row>
    <row r="753" spans="1:18" customHeight="1" ht="13.2">
      <c r="A753" t="str">
        <f>IF(B753="","",A752+1)</f>
        <v/>
      </c>
      <c r="B753" s="143"/>
      <c r="C753" s="48"/>
      <c r="D753" s="2"/>
      <c r="F753" s="190"/>
      <c r="G753" s="2"/>
      <c r="H753" s="121"/>
      <c r="I753" s="142"/>
      <c r="J753" s="2"/>
      <c r="L753" s="124"/>
      <c r="M753" s="136"/>
      <c r="N753" s="136"/>
      <c r="O753" s="136"/>
      <c r="P753" s="137"/>
      <c r="Q753" s="137"/>
      <c r="R753" s="137"/>
    </row>
    <row r="754" spans="1:18" customHeight="1" ht="13.2">
      <c r="A754" t="str">
        <f>IF(B754="","",A753+1)</f>
        <v/>
      </c>
      <c r="B754" s="143"/>
      <c r="C754" s="48"/>
      <c r="D754" s="2"/>
      <c r="F754" s="190"/>
      <c r="G754" s="2"/>
      <c r="H754" s="121"/>
      <c r="I754" s="142"/>
      <c r="J754" s="2"/>
      <c r="L754" s="124"/>
      <c r="M754" s="136"/>
      <c r="N754" s="136"/>
      <c r="O754" s="136"/>
      <c r="P754" s="137"/>
      <c r="Q754" s="137"/>
      <c r="R754" s="137"/>
    </row>
    <row r="755" spans="1:18" customHeight="1" ht="13.2">
      <c r="A755" t="str">
        <f>IF(B755="","",A754+1)</f>
        <v/>
      </c>
      <c r="B755" s="143"/>
      <c r="C755" s="48"/>
      <c r="D755" s="2"/>
      <c r="F755" s="190"/>
      <c r="G755" s="2"/>
      <c r="H755" s="121"/>
      <c r="I755" s="142"/>
      <c r="J755" s="2"/>
      <c r="L755" s="124"/>
      <c r="M755" s="136"/>
      <c r="N755" s="136"/>
      <c r="O755" s="136"/>
      <c r="P755" s="137"/>
      <c r="Q755" s="137"/>
      <c r="R755" s="137"/>
    </row>
    <row r="756" spans="1:18" customHeight="1" ht="13.2">
      <c r="A756" t="str">
        <f>IF(B756="","",A755+1)</f>
        <v/>
      </c>
      <c r="B756" s="143"/>
      <c r="C756" s="48"/>
      <c r="D756" s="2"/>
      <c r="F756" s="190"/>
      <c r="G756" s="2"/>
      <c r="H756" s="121"/>
      <c r="I756" s="142"/>
      <c r="J756" s="2"/>
      <c r="L756" s="124"/>
      <c r="M756" s="136"/>
      <c r="N756" s="136"/>
      <c r="O756" s="136"/>
      <c r="P756" s="137"/>
      <c r="Q756" s="137"/>
      <c r="R756" s="137"/>
    </row>
    <row r="757" spans="1:18" customHeight="1" ht="13.2">
      <c r="A757" t="str">
        <f>IF(B757="","",A756+1)</f>
        <v/>
      </c>
      <c r="B757" s="143"/>
      <c r="C757" s="48"/>
      <c r="D757" s="2"/>
      <c r="F757" s="190"/>
      <c r="G757" s="2"/>
      <c r="H757" s="121"/>
      <c r="I757" s="142"/>
      <c r="J757" s="2"/>
      <c r="L757" s="124"/>
      <c r="M757" s="136"/>
      <c r="N757" s="136"/>
      <c r="O757" s="136"/>
      <c r="P757" s="137"/>
      <c r="Q757" s="137"/>
      <c r="R757" s="137"/>
    </row>
    <row r="758" spans="1:18" customHeight="1" ht="13.2">
      <c r="A758" t="str">
        <f>IF(B758="","",A757+1)</f>
        <v/>
      </c>
      <c r="B758" s="143"/>
      <c r="C758" s="48"/>
      <c r="D758" s="2"/>
      <c r="F758" s="190"/>
      <c r="G758" s="2"/>
      <c r="H758" s="121"/>
      <c r="I758" s="142"/>
      <c r="J758" s="2"/>
      <c r="L758" s="124"/>
      <c r="M758" s="136"/>
      <c r="N758" s="136"/>
      <c r="O758" s="136"/>
      <c r="P758" s="137"/>
      <c r="Q758" s="137"/>
      <c r="R758" s="137"/>
    </row>
    <row r="759" spans="1:18" customHeight="1" ht="13.2">
      <c r="A759" t="str">
        <f>IF(B759="","",A758+1)</f>
        <v/>
      </c>
      <c r="B759" s="143"/>
      <c r="C759" s="48"/>
      <c r="D759" s="2"/>
      <c r="F759" s="190"/>
      <c r="G759" s="2"/>
      <c r="H759" s="121"/>
      <c r="I759" s="142"/>
      <c r="J759" s="2"/>
      <c r="L759" s="124"/>
      <c r="M759" s="136"/>
      <c r="N759" s="136"/>
      <c r="O759" s="136"/>
      <c r="P759" s="137"/>
      <c r="Q759" s="137"/>
      <c r="R759" s="137"/>
    </row>
    <row r="760" spans="1:18" customHeight="1" ht="13.2">
      <c r="A760" t="str">
        <f>IF(B760="","",A759+1)</f>
        <v/>
      </c>
      <c r="B760" s="143"/>
      <c r="C760" s="48"/>
      <c r="D760" s="2"/>
      <c r="F760" s="190"/>
      <c r="G760" s="2"/>
      <c r="H760" s="121"/>
      <c r="I760" s="142"/>
      <c r="J760" s="2"/>
      <c r="L760" s="124"/>
      <c r="M760" s="136"/>
      <c r="N760" s="136"/>
      <c r="O760" s="136"/>
      <c r="P760" s="137"/>
      <c r="Q760" s="137"/>
      <c r="R760" s="137"/>
    </row>
    <row r="761" spans="1:18" customHeight="1" ht="13.2">
      <c r="A761" t="str">
        <f>IF(B761="","",A760+1)</f>
        <v/>
      </c>
      <c r="B761" s="143"/>
      <c r="C761" s="48"/>
      <c r="D761" s="2"/>
      <c r="F761" s="190"/>
      <c r="G761" s="2"/>
      <c r="H761" s="121"/>
      <c r="I761" s="142"/>
      <c r="J761" s="2"/>
      <c r="L761" s="124"/>
      <c r="M761" s="136"/>
      <c r="N761" s="136"/>
      <c r="O761" s="136"/>
      <c r="P761" s="137"/>
      <c r="Q761" s="137"/>
      <c r="R761" s="137"/>
    </row>
    <row r="762" spans="1:18" customHeight="1" ht="13.2">
      <c r="A762" t="str">
        <f>IF(B762="","",A761+1)</f>
        <v/>
      </c>
      <c r="B762" s="143"/>
      <c r="C762" s="48"/>
      <c r="D762" s="2"/>
      <c r="F762" s="190"/>
      <c r="G762" s="2"/>
      <c r="H762" s="121"/>
      <c r="I762" s="142"/>
      <c r="J762" s="2"/>
      <c r="L762" s="124"/>
      <c r="M762" s="136"/>
      <c r="N762" s="136"/>
      <c r="O762" s="136"/>
      <c r="P762" s="137"/>
      <c r="Q762" s="137"/>
      <c r="R762" s="137"/>
    </row>
    <row r="763" spans="1:18" customHeight="1" ht="13.2">
      <c r="A763" t="str">
        <f>IF(B763="","",A762+1)</f>
        <v/>
      </c>
      <c r="B763" s="143"/>
      <c r="C763" s="48"/>
      <c r="D763" s="2"/>
      <c r="F763" s="190"/>
      <c r="G763" s="2"/>
      <c r="H763" s="121"/>
      <c r="I763" s="142"/>
      <c r="J763" s="2"/>
      <c r="L763" s="124"/>
      <c r="M763" s="136"/>
      <c r="N763" s="136"/>
      <c r="O763" s="136"/>
      <c r="P763" s="137"/>
      <c r="Q763" s="137"/>
      <c r="R763" s="137"/>
    </row>
    <row r="764" spans="1:18" customHeight="1" ht="13.2">
      <c r="A764" t="str">
        <f>IF(B764="","",A763+1)</f>
        <v/>
      </c>
      <c r="B764" s="143"/>
      <c r="C764" s="48"/>
      <c r="D764" s="2"/>
      <c r="F764" s="190"/>
      <c r="G764" s="2"/>
      <c r="H764" s="121"/>
      <c r="I764" s="142"/>
      <c r="J764" s="2"/>
      <c r="L764" s="124"/>
      <c r="M764" s="136"/>
      <c r="N764" s="136"/>
      <c r="O764" s="136"/>
      <c r="P764" s="137"/>
      <c r="Q764" s="137"/>
      <c r="R764" s="137"/>
    </row>
    <row r="765" spans="1:18" customHeight="1" ht="13.2">
      <c r="A765" t="str">
        <f>IF(B765="","",A764+1)</f>
        <v/>
      </c>
      <c r="B765" s="143"/>
      <c r="C765" s="48"/>
      <c r="D765" s="2"/>
      <c r="F765" s="190"/>
      <c r="G765" s="2"/>
      <c r="H765" s="121"/>
      <c r="I765" s="142"/>
      <c r="J765" s="2"/>
      <c r="L765" s="124"/>
      <c r="M765" s="136"/>
      <c r="N765" s="136"/>
      <c r="O765" s="136"/>
      <c r="P765" s="137"/>
      <c r="Q765" s="137"/>
      <c r="R765" s="137"/>
    </row>
    <row r="766" spans="1:18" customHeight="1" ht="13.2">
      <c r="A766" t="str">
        <f>IF(B766="","",A765+1)</f>
        <v/>
      </c>
      <c r="B766" s="143"/>
      <c r="C766" s="48"/>
      <c r="D766" s="2"/>
      <c r="F766" s="190"/>
      <c r="G766" s="2"/>
      <c r="H766" s="121"/>
      <c r="I766" s="142"/>
      <c r="J766" s="2"/>
      <c r="L766" s="124"/>
      <c r="M766" s="136"/>
      <c r="N766" s="136"/>
      <c r="O766" s="136"/>
      <c r="P766" s="137"/>
      <c r="Q766" s="137"/>
      <c r="R766" s="137"/>
    </row>
    <row r="767" spans="1:18" customHeight="1" ht="13.2">
      <c r="A767" t="str">
        <f>IF(B767="","",A766+1)</f>
        <v/>
      </c>
      <c r="B767" s="143"/>
      <c r="C767" s="48"/>
      <c r="D767" s="2"/>
      <c r="F767" s="190"/>
      <c r="G767" s="2"/>
      <c r="H767" s="121"/>
      <c r="I767" s="142"/>
      <c r="J767" s="2"/>
      <c r="L767" s="124"/>
      <c r="M767" s="136"/>
      <c r="N767" s="136"/>
      <c r="O767" s="136"/>
      <c r="P767" s="137"/>
      <c r="Q767" s="137"/>
      <c r="R767" s="137"/>
    </row>
    <row r="768" spans="1:18" customHeight="1" ht="13.2">
      <c r="A768" t="str">
        <f>IF(B768="","",A767+1)</f>
        <v/>
      </c>
      <c r="B768" s="143"/>
      <c r="C768" s="48"/>
      <c r="D768" s="2"/>
      <c r="F768" s="190"/>
      <c r="G768" s="2"/>
      <c r="H768" s="121"/>
      <c r="I768" s="142"/>
      <c r="J768" s="2"/>
      <c r="L768" s="124"/>
      <c r="M768" s="136"/>
      <c r="N768" s="136"/>
      <c r="O768" s="136"/>
      <c r="P768" s="137"/>
      <c r="Q768" s="137"/>
      <c r="R768" s="137"/>
    </row>
    <row r="769" spans="1:18" customHeight="1" ht="13.2">
      <c r="A769" t="str">
        <f>IF(B769="","",A768+1)</f>
        <v/>
      </c>
      <c r="B769" s="143"/>
      <c r="C769" s="48"/>
      <c r="D769" s="2"/>
      <c r="F769" s="190"/>
      <c r="G769" s="2"/>
      <c r="H769" s="121"/>
      <c r="I769" s="142"/>
      <c r="J769" s="2"/>
      <c r="L769" s="124"/>
      <c r="M769" s="136"/>
      <c r="N769" s="136"/>
      <c r="O769" s="136"/>
      <c r="P769" s="137"/>
      <c r="Q769" s="137"/>
      <c r="R769" s="137"/>
    </row>
    <row r="770" spans="1:18" customHeight="1" ht="13.2">
      <c r="A770" t="str">
        <f>IF(B770="","",A769+1)</f>
        <v/>
      </c>
      <c r="B770" s="143"/>
      <c r="C770" s="48"/>
      <c r="D770" s="2"/>
      <c r="F770" s="190"/>
      <c r="G770" s="2"/>
      <c r="H770" s="121"/>
      <c r="I770" s="142"/>
      <c r="J770" s="2"/>
      <c r="L770" s="124"/>
      <c r="M770" s="136"/>
      <c r="N770" s="136"/>
      <c r="O770" s="136"/>
      <c r="P770" s="137"/>
      <c r="Q770" s="137"/>
      <c r="R770" s="137"/>
    </row>
    <row r="771" spans="1:18" customHeight="1" ht="13.2">
      <c r="A771" t="str">
        <f>IF(B771="","",A770+1)</f>
        <v/>
      </c>
      <c r="B771" s="143"/>
      <c r="C771" s="48"/>
      <c r="D771" s="2"/>
      <c r="F771" s="190"/>
      <c r="G771" s="2"/>
      <c r="H771" s="121"/>
      <c r="I771" s="142"/>
      <c r="J771" s="2"/>
      <c r="L771" s="124"/>
      <c r="M771" s="136"/>
      <c r="N771" s="136"/>
      <c r="O771" s="136"/>
      <c r="P771" s="137"/>
      <c r="Q771" s="137"/>
      <c r="R771" s="137"/>
    </row>
    <row r="772" spans="1:18" customHeight="1" ht="13.2">
      <c r="A772" t="str">
        <f>IF(B772="","",A771+1)</f>
        <v/>
      </c>
      <c r="B772" s="143"/>
      <c r="C772" s="48"/>
      <c r="D772" s="2"/>
      <c r="F772" s="190"/>
      <c r="G772" s="2"/>
      <c r="H772" s="121"/>
      <c r="I772" s="142"/>
      <c r="J772" s="2"/>
      <c r="L772" s="124"/>
      <c r="M772" s="136"/>
      <c r="N772" s="136"/>
      <c r="O772" s="136"/>
      <c r="P772" s="137"/>
      <c r="Q772" s="137"/>
      <c r="R772" s="137"/>
    </row>
    <row r="773" spans="1:18" customHeight="1" ht="13.2">
      <c r="A773" t="str">
        <f>IF(B773="","",A772+1)</f>
        <v/>
      </c>
      <c r="B773" s="143"/>
      <c r="C773" s="48"/>
      <c r="D773" s="2"/>
      <c r="F773" s="190"/>
      <c r="G773" s="2"/>
      <c r="H773" s="121"/>
      <c r="I773" s="142"/>
      <c r="J773" s="2"/>
      <c r="L773" s="124"/>
      <c r="M773" s="136"/>
      <c r="N773" s="136"/>
      <c r="O773" s="136"/>
      <c r="P773" s="137"/>
      <c r="Q773" s="137"/>
      <c r="R773" s="137"/>
    </row>
    <row r="774" spans="1:18" customHeight="1" ht="13.2">
      <c r="A774" t="str">
        <f>IF(B774="","",A773+1)</f>
        <v/>
      </c>
      <c r="B774" s="143"/>
      <c r="C774" s="48"/>
      <c r="D774" s="2"/>
      <c r="F774" s="190"/>
      <c r="G774" s="2"/>
      <c r="H774" s="121"/>
      <c r="I774" s="142"/>
      <c r="J774" s="2"/>
      <c r="L774" s="124"/>
      <c r="M774" s="136"/>
      <c r="N774" s="136"/>
      <c r="O774" s="136"/>
      <c r="P774" s="137"/>
      <c r="Q774" s="137"/>
      <c r="R774" s="137"/>
    </row>
    <row r="775" spans="1:18" customHeight="1" ht="13.2">
      <c r="A775" t="str">
        <f>IF(B775="","",A774+1)</f>
        <v/>
      </c>
      <c r="B775" s="143"/>
      <c r="C775" s="48"/>
      <c r="D775" s="2"/>
      <c r="F775" s="190"/>
      <c r="G775" s="2"/>
      <c r="H775" s="121"/>
      <c r="I775" s="142"/>
      <c r="J775" s="2"/>
      <c r="L775" s="124"/>
      <c r="M775" s="136"/>
      <c r="N775" s="136"/>
      <c r="O775" s="136"/>
      <c r="P775" s="137"/>
      <c r="Q775" s="137"/>
      <c r="R775" s="137"/>
    </row>
    <row r="776" spans="1:18" customHeight="1" ht="13.2">
      <c r="A776" t="str">
        <f>IF(B776="","",A775+1)</f>
        <v/>
      </c>
      <c r="B776" s="143"/>
      <c r="C776" s="48"/>
      <c r="D776" s="2"/>
      <c r="F776" s="190"/>
      <c r="G776" s="2"/>
      <c r="H776" s="121"/>
      <c r="I776" s="142"/>
      <c r="J776" s="2"/>
      <c r="L776" s="124"/>
      <c r="M776" s="136"/>
      <c r="N776" s="136"/>
      <c r="O776" s="136"/>
      <c r="P776" s="137"/>
      <c r="Q776" s="137"/>
      <c r="R776" s="137"/>
    </row>
    <row r="777" spans="1:18" customHeight="1" ht="13.2">
      <c r="A777" t="str">
        <f>IF(B777="","",A776+1)</f>
        <v/>
      </c>
      <c r="B777" s="143"/>
      <c r="C777" s="48"/>
      <c r="D777" s="2"/>
      <c r="F777" s="190"/>
      <c r="G777" s="2"/>
      <c r="H777" s="121"/>
      <c r="I777" s="142"/>
      <c r="J777" s="2"/>
      <c r="L777" s="124"/>
      <c r="M777" s="136"/>
      <c r="N777" s="136"/>
      <c r="O777" s="136"/>
      <c r="P777" s="137"/>
      <c r="Q777" s="137"/>
      <c r="R777" s="137"/>
    </row>
    <row r="778" spans="1:18" customHeight="1" ht="13.2">
      <c r="A778" t="str">
        <f>IF(B778="","",A777+1)</f>
        <v/>
      </c>
      <c r="B778" s="143"/>
      <c r="C778" s="48"/>
      <c r="D778" s="2"/>
      <c r="F778" s="190"/>
      <c r="G778" s="2"/>
      <c r="H778" s="121"/>
      <c r="I778" s="142"/>
      <c r="J778" s="2"/>
      <c r="L778" s="124"/>
      <c r="M778" s="136"/>
      <c r="N778" s="136"/>
      <c r="O778" s="136"/>
      <c r="P778" s="137"/>
      <c r="Q778" s="137"/>
      <c r="R778" s="137"/>
    </row>
    <row r="779" spans="1:18" customHeight="1" ht="13.2">
      <c r="A779" t="str">
        <f>IF(B779="","",A778+1)</f>
        <v/>
      </c>
      <c r="B779" s="143"/>
      <c r="C779" s="48"/>
      <c r="D779" s="2"/>
      <c r="F779" s="190"/>
      <c r="G779" s="2"/>
      <c r="H779" s="121"/>
      <c r="I779" s="142"/>
      <c r="J779" s="2"/>
      <c r="L779" s="124"/>
      <c r="M779" s="136"/>
      <c r="N779" s="136"/>
      <c r="O779" s="136"/>
      <c r="P779" s="137"/>
      <c r="Q779" s="137"/>
      <c r="R779" s="137"/>
    </row>
    <row r="780" spans="1:18" customHeight="1" ht="13.2">
      <c r="A780" t="str">
        <f>IF(B780="","",A779+1)</f>
        <v/>
      </c>
      <c r="B780" s="143"/>
      <c r="C780" s="48"/>
      <c r="D780" s="2"/>
      <c r="F780" s="190"/>
      <c r="G780" s="2"/>
      <c r="H780" s="121"/>
      <c r="I780" s="142"/>
      <c r="J780" s="2"/>
      <c r="L780" s="124"/>
      <c r="M780" s="136"/>
      <c r="N780" s="136"/>
      <c r="O780" s="136"/>
      <c r="P780" s="137"/>
      <c r="Q780" s="137"/>
      <c r="R780" s="137"/>
    </row>
    <row r="781" spans="1:18" customHeight="1" ht="13.2">
      <c r="A781" t="str">
        <f>IF(B781="","",A780+1)</f>
        <v/>
      </c>
      <c r="B781" s="143"/>
      <c r="C781" s="48"/>
      <c r="D781" s="2"/>
      <c r="F781" s="190"/>
      <c r="G781" s="2"/>
      <c r="H781" s="121"/>
      <c r="I781" s="142"/>
      <c r="J781" s="2"/>
      <c r="L781" s="124"/>
      <c r="M781" s="136"/>
      <c r="N781" s="136"/>
      <c r="O781" s="136"/>
      <c r="P781" s="137"/>
      <c r="Q781" s="137"/>
      <c r="R781" s="137"/>
    </row>
    <row r="782" spans="1:18" customHeight="1" ht="13.2">
      <c r="A782" t="str">
        <f>IF(B782="","",A781+1)</f>
        <v/>
      </c>
      <c r="B782" s="143"/>
      <c r="C782" s="48"/>
      <c r="D782" s="2"/>
      <c r="F782" s="190"/>
      <c r="G782" s="2"/>
      <c r="H782" s="121"/>
      <c r="I782" s="142"/>
      <c r="J782" s="2"/>
      <c r="L782" s="124"/>
      <c r="M782" s="136"/>
      <c r="N782" s="136"/>
      <c r="O782" s="136"/>
      <c r="P782" s="137"/>
      <c r="Q782" s="137"/>
      <c r="R782" s="137"/>
    </row>
    <row r="783" spans="1:18" customHeight="1" ht="13.2">
      <c r="A783" t="str">
        <f>IF(B783="","",A782+1)</f>
        <v/>
      </c>
      <c r="B783" s="143"/>
      <c r="C783" s="48"/>
      <c r="D783" s="2"/>
      <c r="F783" s="190"/>
      <c r="G783" s="2"/>
      <c r="H783" s="121"/>
      <c r="I783" s="142"/>
      <c r="J783" s="2"/>
      <c r="L783" s="124"/>
      <c r="M783" s="136"/>
      <c r="N783" s="136"/>
      <c r="O783" s="136"/>
      <c r="P783" s="137"/>
      <c r="Q783" s="137"/>
      <c r="R783" s="137"/>
    </row>
    <row r="784" spans="1:18" customHeight="1" ht="13.2">
      <c r="A784" t="str">
        <f>IF(B784="","",A783+1)</f>
        <v/>
      </c>
      <c r="B784" s="143"/>
      <c r="C784" s="48"/>
      <c r="D784" s="2"/>
      <c r="F784" s="190"/>
      <c r="G784" s="2"/>
      <c r="H784" s="121"/>
      <c r="I784" s="142"/>
      <c r="J784" s="2"/>
      <c r="L784" s="124"/>
      <c r="M784" s="136"/>
      <c r="N784" s="136"/>
      <c r="O784" s="136"/>
      <c r="P784" s="137"/>
      <c r="Q784" s="137"/>
      <c r="R784" s="137"/>
    </row>
    <row r="785" spans="1:18" customHeight="1" ht="13.2">
      <c r="A785" t="str">
        <f>IF(B785="","",A784+1)</f>
        <v/>
      </c>
      <c r="B785" s="143"/>
      <c r="C785" s="48"/>
      <c r="D785" s="2"/>
      <c r="F785" s="190"/>
      <c r="G785" s="2"/>
      <c r="H785" s="121"/>
      <c r="I785" s="142"/>
      <c r="J785" s="2"/>
      <c r="L785" s="124"/>
      <c r="M785" s="136"/>
      <c r="N785" s="136"/>
      <c r="O785" s="136"/>
      <c r="P785" s="137"/>
      <c r="Q785" s="137"/>
      <c r="R785" s="137"/>
    </row>
    <row r="786" spans="1:18" customHeight="1" ht="13.2">
      <c r="A786" t="str">
        <f>IF(B786="","",A785+1)</f>
        <v/>
      </c>
      <c r="B786" s="143"/>
      <c r="C786" s="48"/>
      <c r="D786" s="2"/>
      <c r="F786" s="190"/>
      <c r="G786" s="2"/>
      <c r="H786" s="121"/>
      <c r="I786" s="142"/>
      <c r="J786" s="2"/>
      <c r="L786" s="124"/>
      <c r="M786" s="136"/>
      <c r="N786" s="136"/>
      <c r="O786" s="136"/>
      <c r="P786" s="137"/>
      <c r="Q786" s="137"/>
      <c r="R786" s="137"/>
    </row>
    <row r="787" spans="1:18" customHeight="1" ht="13.2">
      <c r="A787" t="str">
        <f>IF(B787="","",A786+1)</f>
        <v/>
      </c>
      <c r="B787" s="143"/>
      <c r="C787" s="48"/>
      <c r="D787" s="2"/>
      <c r="F787" s="190"/>
      <c r="G787" s="2"/>
      <c r="H787" s="121"/>
      <c r="I787" s="142"/>
      <c r="J787" s="2"/>
      <c r="L787" s="124"/>
      <c r="M787" s="136"/>
      <c r="N787" s="136"/>
      <c r="O787" s="136"/>
      <c r="P787" s="137"/>
      <c r="Q787" s="137"/>
      <c r="R787" s="137"/>
    </row>
    <row r="788" spans="1:18" customHeight="1" ht="13.2">
      <c r="A788" t="str">
        <f>IF(B788="","",A787+1)</f>
        <v/>
      </c>
      <c r="B788" s="143"/>
      <c r="C788" s="48"/>
      <c r="D788" s="2"/>
      <c r="F788" s="190"/>
      <c r="G788" s="2"/>
      <c r="H788" s="121"/>
      <c r="I788" s="142"/>
      <c r="J788" s="2"/>
      <c r="L788" s="124"/>
      <c r="M788" s="136"/>
      <c r="N788" s="136"/>
      <c r="O788" s="136"/>
      <c r="P788" s="137"/>
      <c r="Q788" s="137"/>
      <c r="R788" s="137"/>
    </row>
    <row r="789" spans="1:18" customHeight="1" ht="13.2">
      <c r="A789" t="str">
        <f>IF(B789="","",A788+1)</f>
        <v/>
      </c>
      <c r="B789" s="143"/>
      <c r="C789" s="48"/>
      <c r="D789" s="2"/>
      <c r="F789" s="190"/>
      <c r="G789" s="2"/>
      <c r="H789" s="121"/>
      <c r="I789" s="142"/>
      <c r="J789" s="2"/>
      <c r="L789" s="124"/>
      <c r="M789" s="136"/>
      <c r="N789" s="136"/>
      <c r="O789" s="136"/>
      <c r="P789" s="137"/>
      <c r="Q789" s="137"/>
      <c r="R789" s="137"/>
    </row>
    <row r="790" spans="1:18" customHeight="1" ht="13.2">
      <c r="A790" t="str">
        <f>IF(B790="","",A789+1)</f>
        <v/>
      </c>
      <c r="B790" s="143"/>
      <c r="C790" s="48"/>
      <c r="D790" s="2"/>
      <c r="F790" s="190"/>
      <c r="G790" s="2"/>
      <c r="H790" s="121"/>
      <c r="I790" s="142"/>
      <c r="J790" s="2"/>
      <c r="L790" s="124"/>
      <c r="M790" s="136"/>
      <c r="N790" s="136"/>
      <c r="O790" s="136"/>
      <c r="P790" s="137"/>
      <c r="Q790" s="137"/>
      <c r="R790" s="137"/>
    </row>
    <row r="791" spans="1:18" customHeight="1" ht="13.2">
      <c r="A791" t="str">
        <f>IF(B791="","",A790+1)</f>
        <v/>
      </c>
      <c r="B791" s="143"/>
      <c r="C791" s="48"/>
      <c r="D791" s="2"/>
      <c r="F791" s="190"/>
      <c r="G791" s="2"/>
      <c r="H791" s="121"/>
      <c r="I791" s="142"/>
      <c r="J791" s="2"/>
      <c r="L791" s="124"/>
      <c r="M791" s="136"/>
      <c r="N791" s="136"/>
      <c r="O791" s="136"/>
      <c r="P791" s="137"/>
      <c r="Q791" s="137"/>
      <c r="R791" s="137"/>
    </row>
    <row r="792" spans="1:18" customHeight="1" ht="13.2">
      <c r="A792" t="str">
        <f>IF(B792="","",A791+1)</f>
        <v/>
      </c>
      <c r="B792" s="143"/>
      <c r="C792" s="48"/>
      <c r="D792" s="2"/>
      <c r="F792" s="190"/>
      <c r="G792" s="2"/>
      <c r="H792" s="121"/>
      <c r="I792" s="142"/>
      <c r="J792" s="2"/>
      <c r="L792" s="124"/>
      <c r="M792" s="136"/>
      <c r="N792" s="136"/>
      <c r="O792" s="136"/>
      <c r="P792" s="137"/>
      <c r="Q792" s="137"/>
      <c r="R792" s="137"/>
    </row>
    <row r="793" spans="1:18" customHeight="1" ht="13.2">
      <c r="A793" t="str">
        <f>IF(B793="","",A792+1)</f>
        <v/>
      </c>
      <c r="B793" s="143"/>
      <c r="C793" s="48"/>
      <c r="D793" s="2"/>
      <c r="F793" s="190"/>
      <c r="G793" s="2"/>
      <c r="H793" s="121"/>
      <c r="I793" s="142"/>
      <c r="J793" s="2"/>
      <c r="L793" s="124"/>
      <c r="M793" s="136"/>
      <c r="N793" s="136"/>
      <c r="O793" s="136"/>
      <c r="P793" s="137"/>
      <c r="Q793" s="137"/>
      <c r="R793" s="137"/>
    </row>
    <row r="794" spans="1:18" customHeight="1" ht="13.2">
      <c r="A794" t="str">
        <f>IF(B794="","",A793+1)</f>
        <v/>
      </c>
      <c r="B794" s="143"/>
      <c r="C794" s="48"/>
      <c r="D794" s="2"/>
      <c r="F794" s="190"/>
      <c r="G794" s="2"/>
      <c r="H794" s="121"/>
      <c r="I794" s="142"/>
      <c r="J794" s="2"/>
      <c r="L794" s="124"/>
      <c r="M794" s="136"/>
      <c r="N794" s="136"/>
      <c r="O794" s="136"/>
      <c r="P794" s="137"/>
      <c r="Q794" s="137"/>
      <c r="R794" s="137"/>
    </row>
    <row r="795" spans="1:18" customHeight="1" ht="13.2">
      <c r="A795" t="str">
        <f>IF(B795="","",A794+1)</f>
        <v/>
      </c>
      <c r="B795" s="143"/>
      <c r="C795" s="48"/>
      <c r="D795" s="2"/>
      <c r="F795" s="190"/>
      <c r="G795" s="2"/>
      <c r="H795" s="121"/>
      <c r="I795" s="142"/>
      <c r="J795" s="2"/>
      <c r="L795" s="124"/>
      <c r="M795" s="136"/>
      <c r="N795" s="136"/>
      <c r="O795" s="136"/>
      <c r="P795" s="137"/>
      <c r="Q795" s="137"/>
      <c r="R795" s="137"/>
    </row>
    <row r="796" spans="1:18" customHeight="1" ht="13.2">
      <c r="A796" t="str">
        <f>IF(B796="","",A795+1)</f>
        <v/>
      </c>
      <c r="B796" s="143"/>
      <c r="C796" s="48"/>
      <c r="D796" s="2"/>
      <c r="F796" s="190"/>
      <c r="G796" s="2"/>
      <c r="H796" s="121"/>
      <c r="I796" s="142"/>
      <c r="J796" s="2"/>
      <c r="L796" s="124"/>
      <c r="M796" s="136"/>
      <c r="N796" s="136"/>
      <c r="O796" s="136"/>
      <c r="P796" s="137"/>
      <c r="Q796" s="137"/>
      <c r="R796" s="137"/>
    </row>
    <row r="797" spans="1:18" customHeight="1" ht="13.2">
      <c r="A797" t="str">
        <f>IF(B797="","",A796+1)</f>
        <v/>
      </c>
      <c r="B797" s="143"/>
      <c r="C797" s="48"/>
      <c r="D797" s="2"/>
      <c r="F797" s="190"/>
      <c r="G797" s="2"/>
      <c r="H797" s="121"/>
      <c r="I797" s="142"/>
      <c r="J797" s="2"/>
      <c r="L797" s="124"/>
      <c r="M797" s="136"/>
      <c r="N797" s="136"/>
      <c r="O797" s="136"/>
      <c r="P797" s="137"/>
      <c r="Q797" s="137"/>
      <c r="R797" s="137"/>
    </row>
    <row r="798" spans="1:18" customHeight="1" ht="13.2">
      <c r="A798" t="str">
        <f>IF(B798="","",A797+1)</f>
        <v/>
      </c>
      <c r="B798" s="143"/>
      <c r="C798" s="48"/>
      <c r="D798" s="2"/>
      <c r="F798" s="190"/>
      <c r="G798" s="2"/>
      <c r="H798" s="121"/>
      <c r="I798" s="142"/>
      <c r="J798" s="2"/>
      <c r="L798" s="124"/>
      <c r="M798" s="136"/>
      <c r="N798" s="136"/>
      <c r="O798" s="136"/>
      <c r="P798" s="137"/>
      <c r="Q798" s="137"/>
      <c r="R798" s="137"/>
    </row>
    <row r="799" spans="1:18" customHeight="1" ht="13.2">
      <c r="A799" t="str">
        <f>IF(B799="","",A798+1)</f>
        <v/>
      </c>
      <c r="B799" s="143"/>
      <c r="C799" s="48"/>
      <c r="D799" s="2"/>
      <c r="F799" s="190"/>
      <c r="G799" s="2"/>
      <c r="H799" s="121"/>
      <c r="I799" s="142"/>
      <c r="J799" s="2"/>
      <c r="L799" s="124"/>
      <c r="M799" s="136"/>
      <c r="N799" s="136"/>
      <c r="O799" s="136"/>
      <c r="P799" s="137"/>
      <c r="Q799" s="137"/>
      <c r="R799" s="137"/>
    </row>
    <row r="800" spans="1:18" customHeight="1" ht="13.2">
      <c r="A800" t="str">
        <f>IF(B800="","",A799+1)</f>
        <v/>
      </c>
      <c r="B800" s="143"/>
      <c r="C800" s="48"/>
      <c r="D800" s="2"/>
      <c r="F800" s="190"/>
      <c r="G800" s="2"/>
      <c r="H800" s="121"/>
      <c r="I800" s="142"/>
      <c r="J800" s="2"/>
      <c r="L800" s="124"/>
      <c r="M800" s="136"/>
      <c r="N800" s="136"/>
      <c r="O800" s="136"/>
      <c r="P800" s="137"/>
      <c r="Q800" s="137"/>
      <c r="R800" s="137"/>
    </row>
    <row r="801" spans="1:18" customHeight="1" ht="13.2">
      <c r="A801" t="str">
        <f>IF(B801="","",A800+1)</f>
        <v/>
      </c>
      <c r="B801" s="143"/>
      <c r="C801" s="48"/>
      <c r="D801" s="2"/>
      <c r="F801" s="190"/>
      <c r="G801" s="2"/>
      <c r="H801" s="121"/>
      <c r="I801" s="142"/>
      <c r="J801" s="2"/>
      <c r="L801" s="124"/>
      <c r="M801" s="136"/>
      <c r="N801" s="136"/>
      <c r="O801" s="136"/>
      <c r="P801" s="137"/>
      <c r="Q801" s="137"/>
      <c r="R801" s="137"/>
    </row>
    <row r="802" spans="1:18" customHeight="1" ht="13.2">
      <c r="A802" t="str">
        <f>IF(B802="","",A801+1)</f>
        <v/>
      </c>
      <c r="B802" s="143"/>
      <c r="C802" s="48"/>
      <c r="D802" s="2"/>
      <c r="F802" s="190"/>
      <c r="G802" s="2"/>
      <c r="H802" s="121"/>
      <c r="I802" s="142"/>
      <c r="J802" s="2"/>
      <c r="L802" s="124"/>
      <c r="M802" s="136"/>
      <c r="N802" s="136"/>
      <c r="O802" s="136"/>
      <c r="P802" s="137"/>
      <c r="Q802" s="137"/>
      <c r="R802" s="137"/>
    </row>
    <row r="803" spans="1:18" customHeight="1" ht="13.2">
      <c r="A803" t="str">
        <f>IF(B803="","",A802+1)</f>
        <v/>
      </c>
      <c r="B803" s="143"/>
      <c r="D803" s="2"/>
      <c r="F803" s="190"/>
      <c r="G803" s="2"/>
      <c r="H803" s="121"/>
      <c r="I803" s="142"/>
      <c r="J803" s="2"/>
      <c r="L803" s="145"/>
      <c r="M803" s="146"/>
      <c r="N803" s="146">
        <f>SUM(N9:N801)</f>
        <v>0</v>
      </c>
      <c r="O803" s="146" t="e">
        <f>SUM(O9:O801)</f>
        <v>#VALUE!</v>
      </c>
      <c r="P803" s="137"/>
      <c r="Q803" s="137"/>
      <c r="R803" s="137"/>
    </row>
    <row r="804" spans="1:18" customHeight="1" ht="13.2">
      <c r="A804">
        <f>MAX(A12:A803)</f>
        <v>7</v>
      </c>
      <c r="B804" s="147" t="s">
        <v>309</v>
      </c>
      <c r="C804" s="148">
        <f>F11</f>
        <v>44089</v>
      </c>
      <c r="D804" s="129" t="s">
        <v>310</v>
      </c>
      <c r="E804" s="129"/>
      <c r="F804" s="148">
        <f>B6</f>
        <v>44180</v>
      </c>
      <c r="G804" s="2"/>
      <c r="L804" s="8" t="str">
        <f>IF(SUM(M203:O203)=0,"",SUM(M203:O203))</f>
        <v/>
      </c>
      <c r="M804" s="149"/>
      <c r="N804" s="150"/>
      <c r="O804" s="150"/>
      <c r="Q804" s="137"/>
    </row>
    <row r="805" spans="1:18" customHeight="1" ht="13.2" hidden="true">
      <c r="B805" s="6"/>
      <c r="G805" s="2"/>
      <c r="J805" s="2"/>
      <c r="L805" s="145"/>
      <c r="M805" s="149"/>
      <c r="N805" s="150"/>
      <c r="O805" s="150"/>
    </row>
    <row r="806" spans="1:18" customHeight="1" ht="13.2">
      <c r="C806" s="2" t="str">
        <f>IF(G806="","","INTERESES H")</f>
        <v/>
      </c>
      <c r="D806" s="72"/>
      <c r="E806" t="str">
        <f>IF(G806="","","%    NUMEROS")</f>
        <v/>
      </c>
      <c r="G806" s="2" t="str">
        <f>IF(M803=0,"",M803)</f>
        <v/>
      </c>
      <c r="H806" t="str">
        <f>IF(G806="","","=")</f>
        <v/>
      </c>
      <c r="I806" s="144" t="str">
        <f>IF(G806="","",((G806*D806)/360))</f>
        <v/>
      </c>
      <c r="J806" s="2" t="str">
        <f>IF(G806="","","H")</f>
        <v/>
      </c>
      <c r="L806" s="151"/>
      <c r="M806" s="152"/>
      <c r="N806" s="152"/>
      <c r="O806" s="150"/>
    </row>
    <row r="807" spans="1:18" customHeight="1" ht="13.2">
      <c r="C807" s="2" t="str">
        <f>IF(G807="","","INTERESES D")</f>
        <v>INTERESES D</v>
      </c>
      <c r="D807" s="153">
        <f>+'ENTRADA DE DATOS'!K12</f>
        <v>1.5</v>
      </c>
      <c r="E807" t="str">
        <f>IF(G807="","","%    NUMEROS")</f>
        <v>%    NUMEROS</v>
      </c>
      <c r="G807" s="2" t="e">
        <f>IF(O803=0,"",O803)</f>
        <v>#VALUE!</v>
      </c>
      <c r="H807" t="str">
        <f>IF(G807="","","=")</f>
        <v>=</v>
      </c>
      <c r="I807" s="2" t="e">
        <f>IF(G807="","",ROUND(((G807*D807)/360),2))</f>
        <v>#VALUE!</v>
      </c>
      <c r="J807" s="2" t="str">
        <f>IF(G807="","","D")</f>
        <v>D</v>
      </c>
      <c r="L807" s="151" t="s">
        <v>297</v>
      </c>
      <c r="M807" s="152"/>
      <c r="N807" s="152"/>
      <c r="O807" s="150"/>
    </row>
    <row r="808" spans="1:18" customHeight="1" ht="13.2" hidden="true">
      <c r="C808" s="2" t="str">
        <f>IF(G808="","","INTERESES D")</f>
        <v/>
      </c>
      <c r="D808" s="139">
        <f>+'ENTRADA DE DATOS'!L12</f>
        <v>25.7</v>
      </c>
      <c r="E808" t="str">
        <f>IF(G808="","","%    NUMEROS")</f>
        <v/>
      </c>
      <c r="G808" s="2" t="str">
        <f>IF(N803=0,"",N803)</f>
        <v/>
      </c>
      <c r="H808" t="str">
        <f>IF(G808="","","=")</f>
        <v/>
      </c>
      <c r="I808" s="2" t="str">
        <f>IF(G808="","",ROUND(((G808*D808)/360),2))</f>
        <v/>
      </c>
      <c r="J808" s="2" t="str">
        <f>IF(G808="","","D")</f>
        <v/>
      </c>
      <c r="L808" s="151" t="s">
        <v>311</v>
      </c>
      <c r="M808" s="150"/>
      <c r="N808" s="150"/>
      <c r="O808" s="150"/>
    </row>
    <row r="809" spans="1:18" customHeight="1" ht="13.2" hidden="true">
      <c r="C809" s="2" t="str">
        <f>IF(G809="","","COM.DESC.")</f>
        <v>COM.DESC.</v>
      </c>
      <c r="D809" s="139">
        <f>+'ENTRADA DE DATOS'!M12</f>
        <v>4.5</v>
      </c>
      <c r="E809" t="str">
        <f>IF(G809="","","%    EUROS")</f>
        <v>%    EUROS</v>
      </c>
      <c r="G809" s="2">
        <f>IF(+'POS 2'!H809&lt;'ENTRADA DE DATOS'!N12,"Mínimo",+'POS 2'!F809)</f>
        <v>0</v>
      </c>
      <c r="H809" t="str">
        <f>IF(G809="","","=")</f>
        <v>=</v>
      </c>
      <c r="I809" s="2">
        <f>IF(G809="Mínimo",+'ENTRADA DE DATOS'!$N$12,ROUND((G809*D809/100),2))</f>
        <v>0</v>
      </c>
      <c r="J809" s="2" t="str">
        <f>IF(G809="","","D")</f>
        <v>D</v>
      </c>
      <c r="L809" s="151" t="s">
        <v>312</v>
      </c>
      <c r="M809" s="150"/>
      <c r="N809" s="150"/>
      <c r="O809" s="150"/>
    </row>
    <row r="810" spans="1:18" customHeight="1" ht="13.2">
      <c r="C810" s="2"/>
      <c r="G810" s="2"/>
      <c r="H810" t="str">
        <f>IF(G810="","","=")</f>
        <v/>
      </c>
      <c r="I810" s="2"/>
      <c r="J810" s="2"/>
      <c r="L810" s="145"/>
      <c r="M810" s="154"/>
    </row>
    <row r="811" spans="1:18" customHeight="1" ht="13.2">
      <c r="C811" s="2"/>
      <c r="H811" t="str">
        <f>IF(G811="","","=")</f>
        <v/>
      </c>
      <c r="I811" s="2"/>
      <c r="L811" s="145"/>
      <c r="M811" s="154"/>
    </row>
    <row r="812" spans="1:18" customHeight="1" ht="13.2">
      <c r="B812" s="155"/>
      <c r="C812" s="2"/>
      <c r="F812" s="135" t="s">
        <v>313</v>
      </c>
      <c r="H812" t="s">
        <v>314</v>
      </c>
      <c r="I812" s="2" t="e">
        <f>SUM(I807:I809)</f>
        <v>#VALUE!</v>
      </c>
      <c r="J812" t="s">
        <v>42</v>
      </c>
      <c r="L812" s="145"/>
      <c r="M812" s="154"/>
    </row>
    <row r="813" spans="1:18" customHeight="1" ht="13.2">
      <c r="I813" s="2"/>
      <c r="L813" s="145"/>
      <c r="M813" s="154"/>
    </row>
    <row r="814" spans="1:18" customHeight="1" ht="13.2">
      <c r="B814" s="156" t="s">
        <v>315</v>
      </c>
      <c r="C814" s="157">
        <f>B6</f>
        <v>44180</v>
      </c>
      <c r="D814" s="156" t="s">
        <v>316</v>
      </c>
      <c r="E814" s="158"/>
      <c r="F814" s="192"/>
      <c r="G814" s="158"/>
      <c r="H814" s="159"/>
      <c r="I814" s="160" t="e">
        <f>VLOOKUP(A804,A12:G803,7,FALSE())+I812</f>
        <v>#VALUE!</v>
      </c>
      <c r="J814" s="156" t="s">
        <v>317</v>
      </c>
      <c r="L814" s="145"/>
      <c r="M814" s="154"/>
    </row>
    <row r="815" spans="1:18" customHeight="1" ht="13.2">
      <c r="L815" s="161"/>
      <c r="M815" s="154"/>
    </row>
    <row r="816" spans="1:18" customHeight="1" ht="13.2" hidden="true">
      <c r="L816" s="161"/>
      <c r="M816" s="154"/>
    </row>
    <row r="817" spans="1:18" customHeight="1" ht="13.2" hidden="true">
      <c r="L817" s="149"/>
      <c r="M817" s="154"/>
    </row>
    <row r="818" spans="1:18" customHeight="1" ht="13.8" hidden="true">
      <c r="B818" t="str">
        <f>IF(C819=1,"P.P. MARIA DEL ROSARIO ZAMORA TORRE",IF(C819=2,"P.P. DE SOLBANK SBD, S.A.",IF(C819=3,"P.P. DE BANCO DE ASTURIAS, S.A.","FALTA ENTRAR EL BANCO")))</f>
        <v>P.P. MARIA DEL ROSARIO ZAMORA TORRE</v>
      </c>
      <c r="L818" s="149"/>
      <c r="M818" s="154"/>
    </row>
    <row r="819" spans="1:18" customHeight="1" ht="13.2" hidden="true">
      <c r="B819" s="162" t="s">
        <v>318</v>
      </c>
      <c r="C819" s="163">
        <v>1</v>
      </c>
      <c r="L819" s="149"/>
      <c r="M819" s="154"/>
    </row>
    <row r="820" spans="1:18" customHeight="1" ht="13.8" hidden="true">
      <c r="B820" s="164" t="s">
        <v>319</v>
      </c>
      <c r="C820" s="165"/>
      <c r="L820" s="149"/>
      <c r="M820" s="154"/>
    </row>
    <row r="821" spans="1:18" customHeight="1" ht="13.2">
      <c r="L821" s="166"/>
      <c r="M821" s="154"/>
    </row>
    <row r="822" spans="1:18" customHeight="1" ht="13.2">
      <c r="L822" s="166"/>
      <c r="M822" s="154"/>
    </row>
    <row r="823" spans="1:18" customHeight="1" ht="13.2">
      <c r="L823" s="166"/>
      <c r="M823" s="154"/>
    </row>
    <row r="824" spans="1:18" customHeight="1" ht="13.2">
      <c r="L824" s="166"/>
      <c r="M824" s="154"/>
    </row>
    <row r="825" spans="1:18" customHeight="1" ht="13.2">
      <c r="L825" s="161"/>
      <c r="M825" s="154"/>
    </row>
    <row r="826" spans="1:18" customHeight="1" ht="13.2">
      <c r="L826" s="161"/>
      <c r="M826" s="154"/>
    </row>
    <row r="827" spans="1:18" customHeight="1" ht="13.2">
      <c r="L827" s="161"/>
      <c r="M827" s="154"/>
    </row>
    <row r="828" spans="1:18" customHeight="1" ht="13.2">
      <c r="L828" s="161"/>
      <c r="M828" s="154"/>
    </row>
    <row r="829" spans="1:18" customHeight="1" ht="13.2">
      <c r="L829" s="161"/>
      <c r="M829" s="154"/>
    </row>
    <row r="830" spans="1:18" customHeight="1" ht="13.2">
      <c r="L830" s="161"/>
      <c r="M830" s="154"/>
    </row>
    <row r="831" spans="1:18" customHeight="1" ht="14.4">
      <c r="B831" s="114"/>
      <c r="L831" s="161"/>
      <c r="M831" s="154"/>
    </row>
    <row r="832" spans="1:18" customHeight="1" ht="13.2">
      <c r="L832" s="161"/>
      <c r="M832" s="154"/>
    </row>
    <row r="833" spans="1:18" customHeight="1" ht="13.2">
      <c r="L833" s="161"/>
      <c r="M833" s="154"/>
    </row>
    <row r="834" spans="1:18" customHeight="1" ht="13.2">
      <c r="L834" s="161"/>
      <c r="M834" s="154"/>
    </row>
    <row r="835" spans="1:18" customHeight="1" ht="14.4">
      <c r="B835" s="114"/>
      <c r="C835" s="114"/>
      <c r="D835" s="114"/>
      <c r="E835" s="114"/>
      <c r="F835" s="193"/>
      <c r="G835" s="114"/>
      <c r="H835" s="114"/>
      <c r="I835" s="114"/>
      <c r="J835" s="116"/>
      <c r="K835" s="116"/>
      <c r="L835" s="161"/>
      <c r="M835" s="154"/>
    </row>
    <row r="836" spans="1:18" customHeight="1" ht="13.2">
      <c r="B836" s="1"/>
      <c r="L836" s="161"/>
      <c r="M836" s="154"/>
    </row>
    <row r="837" spans="1:18" customHeight="1" ht="13.2">
      <c r="L837" s="161"/>
      <c r="M837" s="154"/>
    </row>
    <row r="838" spans="1:18" customHeight="1" ht="13.2">
      <c r="L838" s="145"/>
      <c r="M838" s="154"/>
    </row>
    <row r="839" spans="1:18" customHeight="1" ht="13.2">
      <c r="L839" s="161"/>
      <c r="M839" s="154"/>
    </row>
    <row r="840" spans="1:18" customHeight="1" ht="13.2">
      <c r="B840" s="167"/>
      <c r="C840" s="131"/>
      <c r="D840" s="168"/>
      <c r="E840" s="131"/>
      <c r="F840" s="131"/>
      <c r="G840" s="168"/>
      <c r="H840" s="131"/>
      <c r="I840" s="168"/>
      <c r="J840" s="168"/>
      <c r="K840" s="131"/>
      <c r="L840" s="161"/>
      <c r="M840" s="154"/>
    </row>
    <row r="841" spans="1:18" customHeight="1" ht="13.2">
      <c r="L841" s="161"/>
      <c r="M841" s="154"/>
    </row>
    <row r="842" spans="1:18" customHeight="1" ht="13.2">
      <c r="D842" s="169"/>
      <c r="F842" s="172"/>
      <c r="G842" s="142"/>
      <c r="H842" s="121"/>
      <c r="L842" s="161"/>
      <c r="M842" s="154"/>
    </row>
    <row r="843" spans="1:18" customHeight="1" ht="13.2">
      <c r="D843" s="142"/>
      <c r="F843" s="172"/>
      <c r="G843" s="142"/>
      <c r="H843" s="121"/>
      <c r="L843" s="145"/>
      <c r="M843" s="154"/>
    </row>
    <row r="844" spans="1:18" customHeight="1" ht="13.2">
      <c r="B844" s="1"/>
      <c r="D844" s="142"/>
      <c r="F844" s="172"/>
      <c r="G844" s="142"/>
      <c r="H844" s="121"/>
      <c r="L844" s="161"/>
      <c r="M844" s="154"/>
    </row>
    <row r="845" spans="1:18" customHeight="1" ht="13.2">
      <c r="B845" s="1"/>
      <c r="D845" s="142"/>
      <c r="F845" s="172"/>
      <c r="G845" s="142"/>
      <c r="H845" s="121"/>
      <c r="L845" s="161"/>
      <c r="M845" s="154"/>
    </row>
    <row r="846" spans="1:18" customHeight="1" ht="13.2">
      <c r="B846" s="1"/>
      <c r="D846" s="142"/>
      <c r="F846" s="172"/>
      <c r="G846" s="142"/>
      <c r="H846" s="121"/>
      <c r="L846" s="161"/>
      <c r="M846" s="154"/>
    </row>
    <row r="847" spans="1:18" customHeight="1" ht="13.2">
      <c r="B847" s="1"/>
      <c r="D847" s="142"/>
      <c r="F847" s="172"/>
      <c r="G847" s="142"/>
      <c r="H847" s="121"/>
      <c r="L847" s="161"/>
      <c r="M847" s="154"/>
    </row>
    <row r="848" spans="1:18" customHeight="1" ht="13.2">
      <c r="B848" s="1"/>
      <c r="D848" s="142"/>
      <c r="F848" s="172"/>
      <c r="G848" s="142"/>
      <c r="H848" s="121"/>
      <c r="L848" s="161"/>
      <c r="M848" s="154"/>
    </row>
    <row r="849" spans="1:18" customHeight="1" ht="13.2">
      <c r="B849" s="1"/>
      <c r="D849" s="142"/>
      <c r="F849" s="172"/>
      <c r="G849" s="142"/>
      <c r="H849" s="121"/>
      <c r="L849" s="161"/>
      <c r="M849" s="154"/>
    </row>
    <row r="850" spans="1:18" customHeight="1" ht="13.2">
      <c r="B850" s="1"/>
      <c r="D850" s="142"/>
      <c r="F850" s="172"/>
      <c r="G850" s="142"/>
      <c r="H850" s="121"/>
      <c r="L850" s="161"/>
      <c r="M850" s="154"/>
    </row>
    <row r="851" spans="1:18" customHeight="1" ht="13.2">
      <c r="B851" s="1"/>
      <c r="C851" s="142"/>
      <c r="D851" s="142"/>
      <c r="F851" s="172"/>
      <c r="G851" s="142"/>
      <c r="H851" s="121"/>
      <c r="L851" s="145"/>
      <c r="M851" s="154"/>
    </row>
    <row r="852" spans="1:18" customHeight="1" ht="13.2">
      <c r="B852" s="1"/>
      <c r="D852" s="142"/>
      <c r="F852" s="172"/>
      <c r="G852" s="142"/>
      <c r="H852" s="121"/>
      <c r="L852" s="161"/>
      <c r="M852" s="154"/>
    </row>
    <row r="853" spans="1:18" customHeight="1" ht="13.2">
      <c r="B853" s="1"/>
      <c r="D853" s="142"/>
      <c r="F853" s="172"/>
      <c r="G853" s="142"/>
      <c r="H853" s="121"/>
      <c r="L853" s="161"/>
      <c r="M853" s="154"/>
    </row>
    <row r="854" spans="1:18" customHeight="1" ht="13.2">
      <c r="B854" s="6"/>
      <c r="G854" s="142"/>
      <c r="J854" s="142"/>
      <c r="L854" s="161"/>
      <c r="M854" s="154"/>
    </row>
    <row r="855" spans="1:18" customHeight="1" ht="13.2">
      <c r="L855" s="161"/>
      <c r="M855" s="154"/>
    </row>
    <row r="856" spans="1:18" customHeight="1" ht="13.2">
      <c r="L856" s="145"/>
      <c r="M856" s="154"/>
    </row>
    <row r="857" spans="1:18" customHeight="1" ht="13.2">
      <c r="G857" s="142"/>
      <c r="I857" s="142"/>
      <c r="L857" s="161"/>
      <c r="M857" s="154"/>
    </row>
    <row r="858" spans="1:18" customHeight="1" ht="13.2">
      <c r="I858" s="2"/>
      <c r="L858" s="161"/>
      <c r="M858" s="154"/>
    </row>
    <row r="859" spans="1:18" customHeight="1" ht="13.2">
      <c r="I859" s="2"/>
      <c r="L859" s="161"/>
      <c r="M859" s="154"/>
    </row>
    <row r="860" spans="1:18" customHeight="1" ht="13.2">
      <c r="B860" s="155"/>
      <c r="I860" s="142"/>
      <c r="L860" s="161"/>
      <c r="M860" s="154"/>
    </row>
    <row r="861" spans="1:18" customHeight="1" ht="13.2">
      <c r="L861" s="145"/>
      <c r="M861" s="154"/>
    </row>
    <row r="862" spans="1:18" customHeight="1" ht="13.2">
      <c r="L862" s="161"/>
      <c r="M862" s="154"/>
    </row>
    <row r="863" spans="1:18" customHeight="1" ht="13.2">
      <c r="F863" s="194"/>
      <c r="L863" s="161"/>
      <c r="M863" s="154"/>
    </row>
    <row r="864" spans="1:18" customHeight="1" ht="13.2">
      <c r="L864" s="161"/>
      <c r="M864" s="154"/>
    </row>
    <row r="865" spans="1:18" customHeight="1" ht="13.2">
      <c r="B865" s="170"/>
      <c r="L865" s="145"/>
      <c r="M865" s="154"/>
    </row>
    <row r="866" spans="1:18" customHeight="1" ht="13.2">
      <c r="L866" s="161"/>
      <c r="M866" s="154"/>
    </row>
    <row r="867" spans="1:18" customHeight="1" ht="13.2">
      <c r="L867" s="145"/>
      <c r="M867" s="154"/>
    </row>
    <row r="868" spans="1:18" customHeight="1" ht="13.2">
      <c r="L868" s="161"/>
      <c r="M868" s="154"/>
    </row>
    <row r="869" spans="1:18" customHeight="1" ht="13.2">
      <c r="L869" s="161"/>
      <c r="M869" s="154"/>
    </row>
    <row r="870" spans="1:18" customHeight="1" ht="13.2">
      <c r="L870" s="145"/>
      <c r="M870" s="154"/>
    </row>
    <row r="871" spans="1:18" customHeight="1" ht="13.2">
      <c r="L871" s="161"/>
      <c r="M871" s="154"/>
    </row>
    <row r="872" spans="1:18" customHeight="1" ht="13.2">
      <c r="L872" s="161"/>
      <c r="M872" s="154"/>
    </row>
    <row r="873" spans="1:18" customHeight="1" ht="13.2">
      <c r="L873" s="161"/>
      <c r="M873" s="154"/>
    </row>
    <row r="874" spans="1:18" customHeight="1" ht="13.2">
      <c r="L874" s="161"/>
      <c r="M874" s="154"/>
    </row>
    <row r="875" spans="1:18" customHeight="1" ht="13.2">
      <c r="L875" s="161"/>
      <c r="M875" s="154"/>
    </row>
    <row r="876" spans="1:18" customHeight="1" ht="13.2">
      <c r="L876" s="145"/>
      <c r="M876" s="154"/>
    </row>
    <row r="877" spans="1:18" customHeight="1" ht="13.2">
      <c r="L877" s="145"/>
      <c r="M877" s="154"/>
    </row>
    <row r="878" spans="1:18" customHeight="1" ht="13.2">
      <c r="L878" s="145"/>
      <c r="M878" s="154"/>
    </row>
    <row r="879" spans="1:18" customHeight="1" ht="13.2">
      <c r="L879" s="145"/>
      <c r="M879" s="154"/>
    </row>
    <row r="880" spans="1:18" customHeight="1" ht="13.2">
      <c r="L880" s="145"/>
      <c r="M880" s="154"/>
    </row>
    <row r="881" spans="1:18" customHeight="1" ht="13.2">
      <c r="L881" s="161"/>
      <c r="M881" s="154"/>
    </row>
    <row r="882" spans="1:18" customHeight="1" ht="13.2">
      <c r="L882" s="161"/>
      <c r="M882" s="154"/>
    </row>
    <row r="883" spans="1:18" customHeight="1" ht="13.2">
      <c r="L883" s="161"/>
      <c r="M883" s="154"/>
    </row>
    <row r="884" spans="1:18" customHeight="1" ht="13.2">
      <c r="L884" s="161"/>
      <c r="M884" s="154"/>
    </row>
    <row r="885" spans="1:18" customHeight="1" ht="13.2">
      <c r="L885" s="145"/>
      <c r="M885" s="154"/>
    </row>
    <row r="886" spans="1:18" customHeight="1" ht="13.2">
      <c r="L886" s="161"/>
      <c r="M886" s="154"/>
    </row>
    <row r="887" spans="1:18" customHeight="1" ht="13.2">
      <c r="L887" s="145"/>
      <c r="M887" s="154"/>
    </row>
    <row r="888" spans="1:18" customHeight="1" ht="13.2">
      <c r="L888" s="145"/>
      <c r="M888" s="154"/>
    </row>
    <row r="889" spans="1:18" customHeight="1" ht="13.2">
      <c r="L889" s="145"/>
      <c r="M889" s="154"/>
    </row>
    <row r="890" spans="1:18" customHeight="1" ht="13.2">
      <c r="L890" s="161"/>
      <c r="M890" s="154"/>
    </row>
    <row r="891" spans="1:18" customHeight="1" ht="13.2">
      <c r="L891" s="161"/>
      <c r="M891" s="154"/>
    </row>
    <row r="892" spans="1:18" customHeight="1" ht="13.2">
      <c r="L892" s="161"/>
      <c r="M892" s="154"/>
    </row>
    <row r="893" spans="1:18" customHeight="1" ht="13.2">
      <c r="L893" s="161"/>
      <c r="M893" s="154"/>
    </row>
    <row r="894" spans="1:18" customHeight="1" ht="13.2">
      <c r="L894" s="161"/>
      <c r="M894" s="154"/>
    </row>
    <row r="895" spans="1:18" customHeight="1" ht="13.2">
      <c r="L895" s="161"/>
      <c r="M895" s="154"/>
    </row>
    <row r="896" spans="1:18" customHeight="1" ht="13.2">
      <c r="L896" s="145"/>
      <c r="M896" s="154"/>
    </row>
    <row r="897" spans="1:18" customHeight="1" ht="13.2">
      <c r="L897" s="161"/>
      <c r="M897" s="154"/>
    </row>
    <row r="898" spans="1:18" customHeight="1" ht="13.2">
      <c r="L898" s="145"/>
      <c r="M898" s="154"/>
    </row>
    <row r="899" spans="1:18" customHeight="1" ht="13.2">
      <c r="L899" s="145"/>
      <c r="M899" s="154"/>
    </row>
    <row r="900" spans="1:18" customHeight="1" ht="13.2">
      <c r="L900" s="161"/>
      <c r="M900" s="154"/>
    </row>
    <row r="901" spans="1:18" customHeight="1" ht="13.2">
      <c r="L901" s="145"/>
      <c r="M901" s="154"/>
    </row>
    <row r="902" spans="1:18" customHeight="1" ht="13.2">
      <c r="L902" s="145"/>
      <c r="M902" s="154"/>
    </row>
    <row r="903" spans="1:18" customHeight="1" ht="13.2">
      <c r="L903" s="161"/>
      <c r="M903" s="154"/>
    </row>
    <row r="904" spans="1:18" customHeight="1" ht="13.2">
      <c r="L904" s="145"/>
      <c r="M904" s="154"/>
    </row>
    <row r="905" spans="1:18" customHeight="1" ht="13.2">
      <c r="L905" s="161"/>
      <c r="M905" s="154"/>
    </row>
    <row r="906" spans="1:18" customHeight="1" ht="13.2">
      <c r="L906" s="161"/>
      <c r="M906" s="154"/>
    </row>
    <row r="907" spans="1:18" customHeight="1" ht="13.2">
      <c r="L907" s="145"/>
      <c r="M907" s="154"/>
    </row>
    <row r="908" spans="1:18" customHeight="1" ht="13.2">
      <c r="L908" s="161"/>
      <c r="M908" s="154"/>
    </row>
    <row r="909" spans="1:18" customHeight="1" ht="13.2">
      <c r="L909" s="161"/>
      <c r="M909" s="154"/>
    </row>
    <row r="910" spans="1:18" customHeight="1" ht="13.2">
      <c r="L910" s="145"/>
      <c r="M910" s="154"/>
    </row>
    <row r="911" spans="1:18" customHeight="1" ht="13.2">
      <c r="L911" s="161"/>
      <c r="M911" s="154"/>
    </row>
    <row r="912" spans="1:18" customHeight="1" ht="13.2">
      <c r="L912" s="161"/>
      <c r="M912" s="154"/>
    </row>
    <row r="913" spans="1:18" customHeight="1" ht="13.2">
      <c r="L913" s="161"/>
      <c r="M913" s="154"/>
    </row>
    <row r="914" spans="1:18" customHeight="1" ht="13.2">
      <c r="L914" s="161"/>
      <c r="M914" s="154"/>
    </row>
    <row r="915" spans="1:18" customHeight="1" ht="13.2">
      <c r="L915" s="161"/>
      <c r="M915" s="154"/>
    </row>
    <row r="916" spans="1:18" customHeight="1" ht="13.2">
      <c r="L916" s="145"/>
      <c r="M916" s="154"/>
    </row>
    <row r="917" spans="1:18" customHeight="1" ht="13.2">
      <c r="L917" s="161"/>
      <c r="M917" s="154"/>
    </row>
    <row r="918" spans="1:18" customHeight="1" ht="13.2">
      <c r="L918" s="161"/>
      <c r="M918" s="154"/>
    </row>
    <row r="919" spans="1:18" customHeight="1" ht="13.2">
      <c r="L919" s="161"/>
      <c r="M919" s="154"/>
    </row>
    <row r="920" spans="1:18" customHeight="1" ht="13.2">
      <c r="L920" s="145"/>
      <c r="M920" s="154"/>
    </row>
    <row r="921" spans="1:18" customHeight="1" ht="13.2">
      <c r="L921" s="145"/>
      <c r="M921" s="154"/>
    </row>
    <row r="922" spans="1:18" customHeight="1" ht="13.2">
      <c r="L922" s="161"/>
      <c r="M922" s="154"/>
    </row>
    <row r="923" spans="1:18" customHeight="1" ht="13.2">
      <c r="L923" s="161"/>
      <c r="M923" s="154"/>
    </row>
    <row r="924" spans="1:18" customHeight="1" ht="13.2">
      <c r="L924" s="161"/>
      <c r="M924" s="154"/>
    </row>
    <row r="925" spans="1:18" customHeight="1" ht="13.2">
      <c r="L925" s="145"/>
      <c r="M925" s="154"/>
    </row>
    <row r="926" spans="1:18" customHeight="1" ht="13.2">
      <c r="L926" s="145"/>
      <c r="M926" s="154"/>
    </row>
    <row r="927" spans="1:18" customHeight="1" ht="13.2">
      <c r="L927" s="161"/>
      <c r="M927" s="154"/>
    </row>
    <row r="928" spans="1:18" customHeight="1" ht="13.2">
      <c r="L928" s="145"/>
      <c r="M928" s="154"/>
    </row>
    <row r="929" spans="1:18" customHeight="1" ht="13.2">
      <c r="L929" s="161"/>
      <c r="M929" s="154"/>
    </row>
    <row r="930" spans="1:18" customHeight="1" ht="13.2">
      <c r="L930" s="161"/>
      <c r="M930" s="154"/>
    </row>
    <row r="931" spans="1:18" customHeight="1" ht="13.2">
      <c r="L931" s="145"/>
      <c r="M931" s="154"/>
    </row>
    <row r="932" spans="1:18" customHeight="1" ht="13.2">
      <c r="L932" s="161"/>
      <c r="M932" s="154"/>
    </row>
    <row r="933" spans="1:18" customHeight="1" ht="13.2">
      <c r="L933" s="161"/>
      <c r="M933" s="154"/>
    </row>
    <row r="934" spans="1:18" customHeight="1" ht="13.2">
      <c r="L934" s="161"/>
      <c r="M934" s="154"/>
    </row>
    <row r="935" spans="1:18" customHeight="1" ht="13.2">
      <c r="L935" s="161"/>
      <c r="M935" s="154"/>
    </row>
    <row r="936" spans="1:18" customHeight="1" ht="13.2">
      <c r="L936" s="161"/>
      <c r="M936" s="154"/>
    </row>
    <row r="937" spans="1:18" customHeight="1" ht="13.2">
      <c r="L937" s="161"/>
      <c r="M937" s="154"/>
    </row>
    <row r="938" spans="1:18" customHeight="1" ht="13.2">
      <c r="L938" s="161"/>
      <c r="M938" s="154"/>
    </row>
    <row r="939" spans="1:18" customHeight="1" ht="13.2">
      <c r="L939" s="161"/>
      <c r="M939" s="154"/>
    </row>
    <row r="940" spans="1:18" customHeight="1" ht="13.2">
      <c r="L940" s="161"/>
      <c r="M940" s="154"/>
    </row>
    <row r="941" spans="1:18" customHeight="1" ht="13.2">
      <c r="L941" s="161"/>
      <c r="M941" s="154"/>
    </row>
    <row r="942" spans="1:18" customHeight="1" ht="13.2">
      <c r="L942" s="161"/>
      <c r="M942" s="154"/>
    </row>
    <row r="943" spans="1:18" customHeight="1" ht="13.2">
      <c r="L943" s="161"/>
      <c r="M943" s="154"/>
    </row>
    <row r="944" spans="1:18" customHeight="1" ht="13.2">
      <c r="L944" s="161"/>
      <c r="M944" s="154"/>
    </row>
    <row r="945" spans="1:18" customHeight="1" ht="13.2">
      <c r="L945" s="161"/>
      <c r="M945" s="154"/>
    </row>
    <row r="946" spans="1:18" customHeight="1" ht="13.2">
      <c r="L946" s="161"/>
      <c r="M946" s="154"/>
    </row>
    <row r="947" spans="1:18" customHeight="1" ht="13.2">
      <c r="L947" s="161"/>
      <c r="M947" s="154"/>
    </row>
    <row r="948" spans="1:18" customHeight="1" ht="13.2">
      <c r="L948" s="161"/>
      <c r="M948" s="154"/>
    </row>
    <row r="949" spans="1:18" customHeight="1" ht="13.2">
      <c r="L949" s="161"/>
      <c r="M949" s="154"/>
    </row>
    <row r="950" spans="1:18" customHeight="1" ht="13.2">
      <c r="L950" s="161"/>
      <c r="M950" s="154"/>
    </row>
    <row r="951" spans="1:18" customHeight="1" ht="13.2">
      <c r="L951" s="161"/>
      <c r="M951" s="154"/>
    </row>
    <row r="952" spans="1:18" customHeight="1" ht="13.2">
      <c r="L952" s="161"/>
      <c r="M952" s="154"/>
    </row>
    <row r="953" spans="1:18" customHeight="1" ht="13.2">
      <c r="L953" s="161"/>
      <c r="M953" s="154"/>
    </row>
    <row r="954" spans="1:18" customHeight="1" ht="13.2">
      <c r="L954" s="161"/>
      <c r="M954" s="154"/>
    </row>
    <row r="955" spans="1:18" customHeight="1" ht="13.2">
      <c r="L955" s="161"/>
      <c r="M955" s="154"/>
    </row>
    <row r="956" spans="1:18" customHeight="1" ht="13.2">
      <c r="L956" s="161"/>
      <c r="M956" s="154"/>
    </row>
    <row r="957" spans="1:18" customHeight="1" ht="13.2">
      <c r="L957" s="161"/>
      <c r="M957" s="154"/>
    </row>
    <row r="958" spans="1:18" customHeight="1" ht="13.2">
      <c r="L958" s="145"/>
      <c r="M958" s="154"/>
    </row>
    <row r="959" spans="1:18" customHeight="1" ht="13.2">
      <c r="L959" s="161"/>
      <c r="M959" s="154"/>
    </row>
    <row r="960" spans="1:18" customHeight="1" ht="13.2">
      <c r="L960" s="161"/>
      <c r="M960" s="154"/>
    </row>
    <row r="961" spans="1:18" customHeight="1" ht="13.2">
      <c r="L961" s="161"/>
      <c r="M961" s="154"/>
    </row>
    <row r="962" spans="1:18" customHeight="1" ht="13.2">
      <c r="L962" s="161"/>
      <c r="M962" s="154"/>
    </row>
    <row r="963" spans="1:18" customHeight="1" ht="13.2">
      <c r="L963" s="161"/>
      <c r="M963" s="154"/>
    </row>
    <row r="964" spans="1:18" customHeight="1" ht="13.2">
      <c r="L964" s="161"/>
      <c r="M964" s="154"/>
    </row>
    <row r="965" spans="1:18" customHeight="1" ht="13.2">
      <c r="L965" s="161"/>
      <c r="M965" s="154"/>
    </row>
    <row r="966" spans="1:18" customHeight="1" ht="13.2">
      <c r="L966" s="161"/>
      <c r="M966" s="154"/>
    </row>
    <row r="967" spans="1:18" customHeight="1" ht="13.2">
      <c r="L967" s="161"/>
      <c r="M967" s="154"/>
    </row>
    <row r="968" spans="1:18" customHeight="1" ht="13.2">
      <c r="L968" s="161"/>
      <c r="M968" s="154"/>
    </row>
    <row r="969" spans="1:18" customHeight="1" ht="13.2">
      <c r="L969" s="145"/>
      <c r="M969" s="154"/>
    </row>
    <row r="970" spans="1:18" customHeight="1" ht="13.2">
      <c r="L970" s="161"/>
      <c r="M970" s="154"/>
    </row>
    <row r="971" spans="1:18" customHeight="1" ht="13.2">
      <c r="L971" s="161"/>
      <c r="M971" s="154"/>
    </row>
    <row r="972" spans="1:18" customHeight="1" ht="13.2">
      <c r="L972" s="161"/>
      <c r="M972" s="154"/>
    </row>
    <row r="973" spans="1:18" customHeight="1" ht="13.2">
      <c r="L973" s="161"/>
      <c r="M973" s="154"/>
    </row>
    <row r="974" spans="1:18" customHeight="1" ht="13.2">
      <c r="L974" s="161"/>
      <c r="M974" s="154"/>
    </row>
    <row r="975" spans="1:18" customHeight="1" ht="13.2">
      <c r="L975" s="161"/>
      <c r="M975" s="154"/>
    </row>
    <row r="976" spans="1:18" customHeight="1" ht="13.2">
      <c r="L976" s="145"/>
      <c r="M976" s="154"/>
    </row>
    <row r="977" spans="1:18" customHeight="1" ht="13.2">
      <c r="L977" s="161"/>
      <c r="M977" s="154"/>
    </row>
    <row r="978" spans="1:18" customHeight="1" ht="13.2">
      <c r="L978" s="161"/>
      <c r="M978" s="154"/>
    </row>
    <row r="979" spans="1:18" customHeight="1" ht="13.2">
      <c r="L979" s="161"/>
      <c r="M979" s="154"/>
    </row>
    <row r="980" spans="1:18" customHeight="1" ht="13.2">
      <c r="L980" s="161"/>
      <c r="M980" s="154"/>
    </row>
    <row r="981" spans="1:18" customHeight="1" ht="13.2">
      <c r="L981" s="161"/>
      <c r="M981" s="154"/>
    </row>
    <row r="982" spans="1:18" customHeight="1" ht="13.2">
      <c r="L982" s="145"/>
      <c r="M982" s="154"/>
    </row>
    <row r="983" spans="1:18" customHeight="1" ht="13.2">
      <c r="L983" s="161"/>
      <c r="M983" s="154"/>
    </row>
    <row r="984" spans="1:18" customHeight="1" ht="13.2">
      <c r="L984" s="161"/>
      <c r="M984" s="154"/>
    </row>
    <row r="985" spans="1:18" customHeight="1" ht="13.2">
      <c r="L985" s="161"/>
      <c r="M985" s="154"/>
    </row>
    <row r="986" spans="1:18" customHeight="1" ht="13.2">
      <c r="L986" s="161"/>
      <c r="M986" s="154"/>
    </row>
    <row r="987" spans="1:18" customHeight="1" ht="13.2">
      <c r="L987" s="161"/>
      <c r="M987" s="154"/>
    </row>
    <row r="988" spans="1:18" customHeight="1" ht="13.2">
      <c r="L988" s="161"/>
      <c r="M988" s="154"/>
    </row>
    <row r="989" spans="1:18" customHeight="1" ht="13.2">
      <c r="L989" s="161"/>
      <c r="M989" s="154"/>
    </row>
    <row r="990" spans="1:18" customHeight="1" ht="13.2">
      <c r="L990" s="161"/>
      <c r="M990" s="154"/>
    </row>
    <row r="991" spans="1:18" customHeight="1" ht="13.2">
      <c r="L991" s="145"/>
      <c r="M991" s="154"/>
    </row>
    <row r="992" spans="1:18" customHeight="1" ht="13.2">
      <c r="L992" s="145"/>
      <c r="M992" s="154"/>
    </row>
    <row r="993" spans="1:18" customHeight="1" ht="13.2">
      <c r="L993" s="161"/>
      <c r="M993" s="154"/>
    </row>
    <row r="994" spans="1:18" customHeight="1" ht="13.2">
      <c r="L994" s="161"/>
      <c r="M994" s="154"/>
    </row>
    <row r="995" spans="1:18" customHeight="1" ht="13.2">
      <c r="L995" s="145"/>
      <c r="M995" s="154"/>
    </row>
    <row r="996" spans="1:18" customHeight="1" ht="13.2">
      <c r="L996" s="161"/>
      <c r="M996" s="154"/>
    </row>
    <row r="997" spans="1:18" customHeight="1" ht="13.2">
      <c r="L997" s="161"/>
      <c r="M997" s="154"/>
    </row>
    <row r="998" spans="1:18" customHeight="1" ht="13.2">
      <c r="L998" s="161"/>
      <c r="M998" s="154"/>
    </row>
    <row r="999" spans="1:18" customHeight="1" ht="13.2">
      <c r="L999" s="145"/>
      <c r="M999" s="154"/>
    </row>
    <row r="1000" spans="1:18" customHeight="1" ht="13.2">
      <c r="L1000" s="145"/>
      <c r="M1000" s="154"/>
    </row>
    <row r="1001" spans="1:18" customHeight="1" ht="13.2">
      <c r="L1001" s="145"/>
      <c r="M1001" s="154"/>
    </row>
    <row r="1002" spans="1:18" customHeight="1" ht="13.2">
      <c r="L1002" s="161"/>
      <c r="M1002" s="154"/>
    </row>
    <row r="1003" spans="1:18" customHeight="1" ht="13.2">
      <c r="L1003" s="161"/>
      <c r="M1003" s="154"/>
    </row>
    <row r="1004" spans="1:18" customHeight="1" ht="13.2">
      <c r="L1004" s="161"/>
      <c r="M1004" s="154"/>
    </row>
    <row r="1005" spans="1:18" customHeight="1" ht="13.2">
      <c r="L1005" s="161"/>
      <c r="M1005" s="154"/>
    </row>
    <row r="1006" spans="1:18" customHeight="1" ht="13.2">
      <c r="L1006" s="161"/>
      <c r="M1006" s="154"/>
    </row>
    <row r="1007" spans="1:18" customHeight="1" ht="13.2">
      <c r="L1007" s="161"/>
      <c r="M1007" s="154"/>
    </row>
    <row r="1008" spans="1:18" customHeight="1" ht="13.2">
      <c r="L1008" s="161"/>
      <c r="M1008" s="154"/>
    </row>
    <row r="1009" spans="1:18" customHeight="1" ht="13.2">
      <c r="L1009" s="161"/>
      <c r="M1009" s="154"/>
    </row>
    <row r="1010" spans="1:18" customHeight="1" ht="13.2">
      <c r="L1010" s="145"/>
      <c r="M1010" s="154"/>
    </row>
    <row r="1011" spans="1:18" customHeight="1" ht="13.2">
      <c r="L1011" s="161"/>
      <c r="M1011" s="154"/>
    </row>
    <row r="1012" spans="1:18" customHeight="1" ht="13.2">
      <c r="L1012" s="161"/>
      <c r="M1012" s="154"/>
    </row>
    <row r="1013" spans="1:18" customHeight="1" ht="13.2">
      <c r="L1013" s="145"/>
      <c r="M1013" s="154"/>
    </row>
    <row r="1014" spans="1:18" customHeight="1" ht="13.2">
      <c r="L1014" s="161"/>
      <c r="M1014" s="154"/>
    </row>
    <row r="1015" spans="1:18" customHeight="1" ht="13.2">
      <c r="L1015" s="161"/>
      <c r="M1015" s="154"/>
    </row>
    <row r="1016" spans="1:18" customHeight="1" ht="13.2">
      <c r="L1016" s="145"/>
      <c r="M1016" s="154"/>
    </row>
    <row r="1017" spans="1:18" customHeight="1" ht="13.2">
      <c r="L1017" s="145"/>
      <c r="M1017" s="154"/>
    </row>
    <row r="1018" spans="1:18" customHeight="1" ht="13.2">
      <c r="L1018" s="145"/>
      <c r="M1018" s="154"/>
    </row>
    <row r="1019" spans="1:18" customHeight="1" ht="13.2">
      <c r="L1019" s="161"/>
      <c r="M1019" s="154"/>
    </row>
    <row r="1020" spans="1:18" customHeight="1" ht="13.2">
      <c r="L1020" s="161"/>
      <c r="M1020" s="154"/>
    </row>
    <row r="1021" spans="1:18" customHeight="1" ht="13.2">
      <c r="L1021" s="161"/>
      <c r="M1021" s="154"/>
    </row>
    <row r="1022" spans="1:18" customHeight="1" ht="13.2">
      <c r="L1022" s="145"/>
      <c r="M1022" s="154"/>
    </row>
    <row r="1023" spans="1:18" customHeight="1" ht="13.2">
      <c r="L1023" s="161"/>
      <c r="M1023" s="154"/>
    </row>
    <row r="1024" spans="1:18" customHeight="1" ht="13.2">
      <c r="L1024" s="161"/>
      <c r="M1024" s="154"/>
    </row>
    <row r="1025" spans="1:18" customHeight="1" ht="13.2">
      <c r="L1025" s="145"/>
      <c r="M1025" s="154"/>
    </row>
    <row r="1026" spans="1:18" customHeight="1" ht="13.2">
      <c r="L1026" s="161"/>
      <c r="M1026" s="154"/>
    </row>
    <row r="1027" spans="1:18" customHeight="1" ht="13.2">
      <c r="L1027" s="161"/>
      <c r="M1027" s="154"/>
    </row>
    <row r="1028" spans="1:18" customHeight="1" ht="13.2">
      <c r="L1028" s="161"/>
      <c r="M1028" s="154"/>
    </row>
    <row r="1029" spans="1:18" customHeight="1" ht="13.2">
      <c r="L1029" s="161"/>
      <c r="M1029" s="154"/>
    </row>
    <row r="1030" spans="1:18" customHeight="1" ht="13.2">
      <c r="L1030" s="161"/>
      <c r="M1030" s="154"/>
    </row>
    <row r="1031" spans="1:18" customHeight="1" ht="13.2">
      <c r="L1031" s="161"/>
      <c r="M1031" s="154"/>
    </row>
    <row r="1032" spans="1:18" customHeight="1" ht="13.2">
      <c r="L1032" s="161"/>
      <c r="M1032" s="154"/>
    </row>
    <row r="1033" spans="1:18" customHeight="1" ht="13.2">
      <c r="L1033" s="161"/>
      <c r="M1033" s="154"/>
    </row>
    <row r="1034" spans="1:18" customHeight="1" ht="13.2">
      <c r="L1034" s="161"/>
      <c r="M1034" s="154"/>
    </row>
    <row r="1035" spans="1:18" customHeight="1" ht="13.2">
      <c r="L1035" s="161"/>
      <c r="M1035" s="154"/>
    </row>
    <row r="1036" spans="1:18" customHeight="1" ht="13.2">
      <c r="L1036" s="161"/>
      <c r="M1036" s="154"/>
    </row>
    <row r="1037" spans="1:18" customHeight="1" ht="13.2">
      <c r="L1037" s="161"/>
      <c r="M1037" s="154"/>
    </row>
    <row r="1038" spans="1:18" customHeight="1" ht="13.2">
      <c r="L1038" s="161"/>
      <c r="M1038" s="154"/>
    </row>
    <row r="1039" spans="1:18" customHeight="1" ht="13.2">
      <c r="L1039" s="161"/>
      <c r="M1039" s="154"/>
    </row>
    <row r="1040" spans="1:18" customHeight="1" ht="13.2">
      <c r="L1040" s="161"/>
      <c r="M1040" s="154"/>
    </row>
    <row r="1041" spans="1:18" customHeight="1" ht="13.2">
      <c r="L1041" s="161"/>
      <c r="M1041" s="154"/>
    </row>
    <row r="1042" spans="1:18" customHeight="1" ht="13.2">
      <c r="L1042" s="161"/>
      <c r="M1042" s="154"/>
    </row>
    <row r="1043" spans="1:18" customHeight="1" ht="13.2">
      <c r="L1043" s="161"/>
      <c r="M1043" s="154"/>
    </row>
    <row r="1044" spans="1:18" customHeight="1" ht="13.2">
      <c r="L1044" s="161"/>
      <c r="M1044" s="154"/>
    </row>
    <row r="1045" spans="1:18" customHeight="1" ht="13.2">
      <c r="L1045" s="161"/>
      <c r="M1045" s="154"/>
    </row>
    <row r="1046" spans="1:18" customHeight="1" ht="13.2">
      <c r="L1046" s="161"/>
      <c r="M1046" s="154"/>
    </row>
    <row r="1047" spans="1:18" customHeight="1" ht="13.2">
      <c r="L1047" s="161"/>
      <c r="M1047" s="154"/>
    </row>
    <row r="1048" spans="1:18" customHeight="1" ht="13.2">
      <c r="L1048" s="161"/>
      <c r="M1048" s="154"/>
    </row>
    <row r="1049" spans="1:18" customHeight="1" ht="13.2">
      <c r="L1049" s="161"/>
      <c r="M1049" s="154"/>
    </row>
    <row r="1050" spans="1:18" customHeight="1" ht="13.2">
      <c r="L1050" s="145"/>
      <c r="M1050" s="154"/>
    </row>
    <row r="1051" spans="1:18" customHeight="1" ht="13.2">
      <c r="L1051" s="161"/>
      <c r="M1051" s="154"/>
    </row>
    <row r="1052" spans="1:18" customHeight="1" ht="13.2">
      <c r="L1052" s="161"/>
      <c r="M1052" s="154"/>
    </row>
    <row r="1053" spans="1:18" customHeight="1" ht="13.2">
      <c r="L1053" s="161"/>
      <c r="M1053" s="154"/>
    </row>
    <row r="1054" spans="1:18" customHeight="1" ht="13.2">
      <c r="L1054" s="161"/>
      <c r="M1054" s="154"/>
    </row>
    <row r="1055" spans="1:18" customHeight="1" ht="13.2">
      <c r="L1055" s="161"/>
      <c r="M1055" s="154"/>
    </row>
    <row r="1056" spans="1:18" customHeight="1" ht="13.2">
      <c r="L1056" s="161"/>
      <c r="M1056" s="154"/>
    </row>
    <row r="1057" spans="1:18" customHeight="1" ht="13.2">
      <c r="L1057" s="161"/>
      <c r="M1057" s="154"/>
    </row>
    <row r="1058" spans="1:18" customHeight="1" ht="13.2">
      <c r="L1058" s="161"/>
      <c r="M1058" s="154"/>
    </row>
    <row r="1059" spans="1:18" customHeight="1" ht="13.2">
      <c r="L1059" s="161"/>
      <c r="M1059" s="154"/>
    </row>
    <row r="1060" spans="1:18" customHeight="1" ht="13.2">
      <c r="L1060" s="161"/>
      <c r="M1060" s="154"/>
    </row>
    <row r="1061" spans="1:18" customHeight="1" ht="13.2">
      <c r="L1061" s="161"/>
      <c r="M1061" s="154"/>
    </row>
    <row r="1062" spans="1:18" customHeight="1" ht="13.2">
      <c r="L1062" s="161"/>
      <c r="M1062" s="154"/>
    </row>
    <row r="1063" spans="1:18" customHeight="1" ht="13.2">
      <c r="L1063" s="145"/>
      <c r="M1063" s="154"/>
    </row>
    <row r="1064" spans="1:18" customHeight="1" ht="13.2">
      <c r="L1064" s="161"/>
      <c r="M1064" s="154"/>
    </row>
    <row r="1065" spans="1:18" customHeight="1" ht="13.2">
      <c r="L1065" s="161"/>
      <c r="M1065" s="154"/>
    </row>
    <row r="1066" spans="1:18" customHeight="1" ht="13.2">
      <c r="L1066" s="161"/>
      <c r="M1066" s="154"/>
    </row>
    <row r="1067" spans="1:18" customHeight="1" ht="13.2">
      <c r="L1067" s="145"/>
      <c r="M1067" s="154"/>
    </row>
    <row r="1068" spans="1:18" customHeight="1" ht="13.2">
      <c r="L1068" s="161"/>
      <c r="M1068" s="154"/>
    </row>
    <row r="1069" spans="1:18" customHeight="1" ht="13.2">
      <c r="L1069" s="161"/>
      <c r="M1069" s="154"/>
    </row>
    <row r="1070" spans="1:18" customHeight="1" ht="13.2">
      <c r="L1070" s="161"/>
      <c r="M1070" s="154"/>
    </row>
    <row r="1071" spans="1:18" customHeight="1" ht="13.2">
      <c r="L1071" s="161"/>
      <c r="M1071" s="154"/>
    </row>
    <row r="1072" spans="1:18" customHeight="1" ht="13.2">
      <c r="L1072" s="161"/>
      <c r="M1072" s="154"/>
    </row>
    <row r="1073" spans="1:18" customHeight="1" ht="13.2">
      <c r="L1073" s="145"/>
      <c r="M1073" s="154"/>
    </row>
    <row r="1074" spans="1:18" customHeight="1" ht="13.2">
      <c r="L1074" s="161"/>
      <c r="M1074" s="154"/>
    </row>
    <row r="1075" spans="1:18" customHeight="1" ht="13.2">
      <c r="L1075" s="161"/>
      <c r="M1075" s="154"/>
    </row>
    <row r="1076" spans="1:18" customHeight="1" ht="13.2">
      <c r="L1076" s="161"/>
      <c r="M1076" s="154"/>
    </row>
    <row r="1077" spans="1:18" customHeight="1" ht="13.2">
      <c r="L1077" s="161"/>
      <c r="M1077" s="154"/>
    </row>
    <row r="1078" spans="1:18" customHeight="1" ht="13.2">
      <c r="L1078" s="161"/>
      <c r="M1078" s="154"/>
    </row>
    <row r="1079" spans="1:18" customHeight="1" ht="13.2">
      <c r="L1079" s="161"/>
      <c r="M1079" s="154"/>
    </row>
    <row r="1080" spans="1:18" customHeight="1" ht="13.2">
      <c r="L1080" s="145"/>
      <c r="M1080" s="154"/>
    </row>
    <row r="1081" spans="1:18" customHeight="1" ht="13.2">
      <c r="L1081" s="161"/>
      <c r="M1081" s="154"/>
    </row>
    <row r="1082" spans="1:18" customHeight="1" ht="13.2">
      <c r="L1082" s="161"/>
      <c r="M1082" s="154"/>
    </row>
    <row r="1083" spans="1:18" customHeight="1" ht="13.2">
      <c r="L1083" s="161"/>
      <c r="M1083" s="154"/>
    </row>
    <row r="1084" spans="1:18" customHeight="1" ht="13.2">
      <c r="L1084" s="161"/>
      <c r="M1084" s="154"/>
    </row>
    <row r="1085" spans="1:18" customHeight="1" ht="13.2">
      <c r="L1085" s="145"/>
      <c r="M1085" s="154"/>
    </row>
    <row r="1086" spans="1:18" customHeight="1" ht="13.2">
      <c r="L1086" s="145"/>
      <c r="M1086" s="154"/>
    </row>
    <row r="1087" spans="1:18" customHeight="1" ht="13.2">
      <c r="L1087" s="161"/>
      <c r="M1087" s="154"/>
    </row>
    <row r="1088" spans="1:18" customHeight="1" ht="13.2">
      <c r="L1088" s="161"/>
      <c r="M1088" s="154"/>
    </row>
    <row r="1089" spans="1:18" customHeight="1" ht="13.2">
      <c r="L1089" s="161"/>
      <c r="M1089" s="154"/>
    </row>
    <row r="1090" spans="1:18" customHeight="1" ht="13.2">
      <c r="L1090" s="145"/>
      <c r="M1090" s="154"/>
    </row>
    <row r="1091" spans="1:18" customHeight="1" ht="13.2">
      <c r="L1091" s="145"/>
      <c r="M1091" s="154"/>
    </row>
    <row r="1092" spans="1:18" customHeight="1" ht="13.2">
      <c r="L1092" s="161"/>
      <c r="M1092" s="154"/>
    </row>
    <row r="1093" spans="1:18" customHeight="1" ht="13.2">
      <c r="L1093" s="145"/>
      <c r="M1093" s="154"/>
    </row>
    <row r="1094" spans="1:18" customHeight="1" ht="13.2">
      <c r="L1094" s="161"/>
      <c r="M1094" s="154"/>
    </row>
    <row r="1095" spans="1:18" customHeight="1" ht="13.2">
      <c r="L1095" s="145"/>
      <c r="M1095" s="154"/>
    </row>
    <row r="1096" spans="1:18" customHeight="1" ht="13.2">
      <c r="L1096" s="161"/>
      <c r="M1096" s="154"/>
    </row>
    <row r="1097" spans="1:18" customHeight="1" ht="13.2">
      <c r="L1097" s="145"/>
      <c r="M1097" s="154"/>
    </row>
    <row r="1098" spans="1:18" customHeight="1" ht="13.2">
      <c r="L1098" s="145"/>
      <c r="M1098" s="154"/>
    </row>
    <row r="1099" spans="1:18" customHeight="1" ht="13.2">
      <c r="L1099" s="161"/>
      <c r="M1099" s="154"/>
    </row>
    <row r="1100" spans="1:18" customHeight="1" ht="13.2">
      <c r="L1100" s="161"/>
      <c r="M1100" s="154"/>
    </row>
    <row r="1101" spans="1:18" customHeight="1" ht="13.2">
      <c r="L1101" s="161"/>
      <c r="M1101" s="154"/>
    </row>
    <row r="1102" spans="1:18" customHeight="1" ht="13.2">
      <c r="L1102" s="161"/>
      <c r="M1102" s="154"/>
    </row>
    <row r="1103" spans="1:18" customHeight="1" ht="13.2">
      <c r="L1103" s="161"/>
      <c r="M1103" s="154"/>
    </row>
    <row r="1104" spans="1:18" customHeight="1" ht="13.2">
      <c r="L1104" s="145"/>
      <c r="M1104" s="154"/>
    </row>
    <row r="1105" spans="1:18" customHeight="1" ht="13.2">
      <c r="L1105" s="145"/>
      <c r="M1105" s="154"/>
    </row>
    <row r="1106" spans="1:18" customHeight="1" ht="13.2">
      <c r="L1106" s="145"/>
      <c r="M1106" s="154"/>
    </row>
    <row r="1107" spans="1:18" customHeight="1" ht="13.2">
      <c r="L1107" s="161"/>
      <c r="M1107" s="154"/>
    </row>
    <row r="1108" spans="1:18" customHeight="1" ht="13.2">
      <c r="L1108" s="145"/>
      <c r="M1108" s="154"/>
    </row>
    <row r="1109" spans="1:18" customHeight="1" ht="13.2">
      <c r="L1109" s="145"/>
      <c r="M1109" s="154"/>
    </row>
    <row r="1110" spans="1:18" customHeight="1" ht="13.2">
      <c r="L1110" s="161"/>
      <c r="M1110" s="154"/>
    </row>
    <row r="1111" spans="1:18" customHeight="1" ht="13.2">
      <c r="L1111" s="145"/>
      <c r="M1111" s="154"/>
    </row>
    <row r="1112" spans="1:18" customHeight="1" ht="13.2">
      <c r="L1112" s="161"/>
      <c r="M1112" s="154"/>
    </row>
    <row r="1113" spans="1:18" customHeight="1" ht="13.2">
      <c r="L1113" s="161"/>
      <c r="M1113" s="154"/>
    </row>
    <row r="1114" spans="1:18" customHeight="1" ht="13.2">
      <c r="L1114" s="145"/>
      <c r="M1114" s="154"/>
    </row>
    <row r="1115" spans="1:18" customHeight="1" ht="13.2">
      <c r="L1115" s="145"/>
      <c r="M1115" s="154"/>
    </row>
    <row r="1116" spans="1:18" customHeight="1" ht="13.2">
      <c r="L1116" s="161"/>
      <c r="M1116" s="154"/>
    </row>
    <row r="1117" spans="1:18" customHeight="1" ht="13.2">
      <c r="L1117" s="145"/>
      <c r="M1117" s="154"/>
    </row>
    <row r="1118" spans="1:18" customHeight="1" ht="13.2">
      <c r="L1118" s="161"/>
      <c r="M1118" s="154"/>
    </row>
    <row r="1119" spans="1:18" customHeight="1" ht="13.2">
      <c r="L1119" s="145"/>
      <c r="M1119" s="154"/>
    </row>
    <row r="1120" spans="1:18" customHeight="1" ht="13.2">
      <c r="L1120" s="161"/>
      <c r="M1120" s="154"/>
    </row>
    <row r="1121" spans="1:18" customHeight="1" ht="13.2">
      <c r="L1121" s="161"/>
      <c r="M1121" s="154"/>
    </row>
    <row r="1122" spans="1:18" customHeight="1" ht="13.2">
      <c r="L1122" s="145"/>
      <c r="M1122" s="154"/>
    </row>
    <row r="1123" spans="1:18" customHeight="1" ht="13.2">
      <c r="L1123" s="161"/>
      <c r="M1123" s="154"/>
    </row>
    <row r="1124" spans="1:18" customHeight="1" ht="13.2">
      <c r="L1124" s="145"/>
      <c r="M1124" s="154"/>
    </row>
    <row r="1125" spans="1:18" customHeight="1" ht="13.2">
      <c r="L1125" s="161"/>
      <c r="M1125" s="154"/>
    </row>
    <row r="1126" spans="1:18" customHeight="1" ht="13.2">
      <c r="L1126" s="161"/>
      <c r="M1126" s="154"/>
    </row>
    <row r="1127" spans="1:18" customHeight="1" ht="13.2">
      <c r="L1127" s="145"/>
      <c r="M1127" s="154"/>
    </row>
    <row r="1128" spans="1:18" customHeight="1" ht="13.2">
      <c r="L1128" s="145"/>
      <c r="M1128" s="154"/>
    </row>
    <row r="1129" spans="1:18" customHeight="1" ht="13.2">
      <c r="L1129" s="145"/>
      <c r="M1129" s="154"/>
    </row>
    <row r="1130" spans="1:18" customHeight="1" ht="13.2">
      <c r="L1130" s="161"/>
      <c r="M1130" s="154"/>
    </row>
    <row r="1131" spans="1:18" customHeight="1" ht="13.2">
      <c r="L1131" s="145"/>
      <c r="M1131" s="154"/>
    </row>
    <row r="1132" spans="1:18" customHeight="1" ht="13.2">
      <c r="L1132" s="161"/>
      <c r="M1132" s="154"/>
    </row>
    <row r="1133" spans="1:18" customHeight="1" ht="13.2">
      <c r="L1133" s="145"/>
      <c r="M1133" s="154"/>
    </row>
    <row r="1134" spans="1:18" customHeight="1" ht="13.2">
      <c r="L1134" s="161"/>
      <c r="M1134" s="154"/>
    </row>
    <row r="1135" spans="1:18" customHeight="1" ht="13.2">
      <c r="L1135" s="161"/>
      <c r="M1135" s="154"/>
    </row>
    <row r="1136" spans="1:18" customHeight="1" ht="13.2">
      <c r="L1136" s="161"/>
      <c r="M1136" s="154"/>
    </row>
    <row r="1137" spans="1:18" customHeight="1" ht="13.2">
      <c r="L1137" s="145"/>
      <c r="M1137" s="154"/>
    </row>
    <row r="1138" spans="1:18" customHeight="1" ht="13.2">
      <c r="L1138" s="161"/>
      <c r="M1138" s="154"/>
    </row>
    <row r="1139" spans="1:18" customHeight="1" ht="13.2">
      <c r="L1139" s="145"/>
      <c r="M1139" s="154"/>
    </row>
    <row r="1140" spans="1:18" customHeight="1" ht="13.2">
      <c r="L1140" s="145"/>
      <c r="M1140" s="154"/>
    </row>
    <row r="1141" spans="1:18" customHeight="1" ht="13.2">
      <c r="L1141" s="161"/>
      <c r="M1141" s="154"/>
    </row>
    <row r="1142" spans="1:18" customHeight="1" ht="13.2">
      <c r="L1142" s="161"/>
      <c r="M1142" s="154"/>
    </row>
    <row r="1143" spans="1:18" customHeight="1" ht="13.2">
      <c r="L1143" s="161"/>
      <c r="M1143" s="154"/>
    </row>
    <row r="1144" spans="1:18" customHeight="1" ht="13.2">
      <c r="L1144" s="161"/>
      <c r="M1144" s="154"/>
    </row>
    <row r="1145" spans="1:18" customHeight="1" ht="13.2">
      <c r="L1145" s="145"/>
      <c r="M1145" s="154"/>
    </row>
    <row r="1146" spans="1:18" customHeight="1" ht="13.2">
      <c r="L1146" s="161"/>
      <c r="M1146" s="154"/>
    </row>
    <row r="1147" spans="1:18" customHeight="1" ht="13.2">
      <c r="L1147" s="145"/>
      <c r="M1147" s="154"/>
    </row>
    <row r="1148" spans="1:18" customHeight="1" ht="13.2">
      <c r="L1148" s="145"/>
      <c r="M1148" s="154"/>
    </row>
    <row r="1149" spans="1:18" customHeight="1" ht="13.2">
      <c r="L1149" s="161"/>
      <c r="M1149" s="154"/>
    </row>
    <row r="1150" spans="1:18" customHeight="1" ht="13.2">
      <c r="L1150" s="145"/>
      <c r="M1150" s="154"/>
    </row>
    <row r="1151" spans="1:18" customHeight="1" ht="13.2">
      <c r="L1151" s="145"/>
      <c r="M1151" s="154"/>
    </row>
    <row r="1152" spans="1:18" customHeight="1" ht="13.2">
      <c r="L1152" s="161"/>
      <c r="M1152" s="154"/>
    </row>
    <row r="1153" spans="1:18" customHeight="1" ht="13.2">
      <c r="L1153" s="145"/>
      <c r="M1153" s="154"/>
    </row>
    <row r="1154" spans="1:18" customHeight="1" ht="13.2">
      <c r="L1154" s="145"/>
      <c r="M1154" s="154"/>
    </row>
    <row r="1155" spans="1:18" customHeight="1" ht="13.2">
      <c r="L1155" s="161"/>
      <c r="M1155" s="154"/>
    </row>
    <row r="1156" spans="1:18" customHeight="1" ht="13.2">
      <c r="L1156" s="145"/>
      <c r="M1156" s="154"/>
    </row>
    <row r="1157" spans="1:18" customHeight="1" ht="13.2">
      <c r="L1157" s="145"/>
      <c r="M1157" s="154"/>
    </row>
    <row r="1158" spans="1:18" customHeight="1" ht="13.2">
      <c r="L1158" s="145"/>
      <c r="M1158" s="154"/>
    </row>
    <row r="1159" spans="1:18" customHeight="1" ht="13.2">
      <c r="L1159" s="145"/>
      <c r="M1159" s="154"/>
    </row>
    <row r="1160" spans="1:18" customHeight="1" ht="13.2">
      <c r="L1160" s="145"/>
      <c r="M1160" s="154"/>
    </row>
    <row r="1161" spans="1:18" customHeight="1" ht="13.2">
      <c r="L1161" s="145"/>
      <c r="M1161" s="154"/>
    </row>
    <row r="1162" spans="1:18" customHeight="1" ht="13.2">
      <c r="L1162" s="145"/>
      <c r="M1162" s="154"/>
    </row>
    <row r="1163" spans="1:18" customHeight="1" ht="13.2">
      <c r="L1163" s="161"/>
      <c r="M1163" s="154"/>
    </row>
    <row r="1164" spans="1:18" customHeight="1" ht="13.2">
      <c r="L1164" s="161"/>
      <c r="M1164" s="154"/>
    </row>
    <row r="1165" spans="1:18" customHeight="1" ht="13.2">
      <c r="L1165" s="161"/>
      <c r="M1165" s="154"/>
    </row>
    <row r="1166" spans="1:18" customHeight="1" ht="13.2">
      <c r="L1166" s="161"/>
      <c r="M1166" s="154"/>
    </row>
    <row r="1167" spans="1:18" customHeight="1" ht="13.2">
      <c r="L1167" s="161"/>
      <c r="M1167" s="154"/>
    </row>
    <row r="1168" spans="1:18" customHeight="1" ht="13.2">
      <c r="L1168" s="145"/>
      <c r="M1168" s="154"/>
    </row>
    <row r="1169" spans="1:18" customHeight="1" ht="13.2">
      <c r="L1169" s="161"/>
      <c r="M1169" s="154"/>
    </row>
    <row r="1170" spans="1:18" customHeight="1" ht="13.2">
      <c r="L1170" s="145"/>
      <c r="M1170" s="154"/>
    </row>
    <row r="1171" spans="1:18" customHeight="1" ht="13.2">
      <c r="L1171" s="161"/>
      <c r="M1171" s="154"/>
    </row>
    <row r="1172" spans="1:18" customHeight="1" ht="13.2">
      <c r="L1172" s="161"/>
      <c r="M1172" s="154"/>
    </row>
    <row r="1173" spans="1:18" customHeight="1" ht="13.2">
      <c r="L1173" s="161"/>
      <c r="M1173" s="154"/>
    </row>
    <row r="1174" spans="1:18" customHeight="1" ht="13.2">
      <c r="L1174" s="145"/>
      <c r="M1174" s="154"/>
    </row>
    <row r="1175" spans="1:18" customHeight="1" ht="13.2">
      <c r="L1175" s="161"/>
      <c r="M1175" s="154"/>
    </row>
    <row r="1176" spans="1:18" customHeight="1" ht="13.2">
      <c r="L1176" s="145"/>
      <c r="M1176" s="154"/>
    </row>
    <row r="1177" spans="1:18" customHeight="1" ht="13.2">
      <c r="L1177" s="161"/>
      <c r="M1177" s="154"/>
    </row>
    <row r="1178" spans="1:18" customHeight="1" ht="13.2">
      <c r="L1178" s="161"/>
      <c r="M1178" s="154"/>
    </row>
    <row r="1179" spans="1:18" customHeight="1" ht="13.2">
      <c r="L1179" s="145"/>
      <c r="M1179" s="154"/>
    </row>
    <row r="1180" spans="1:18" customHeight="1" ht="13.2">
      <c r="L1180" s="161"/>
      <c r="M1180" s="154"/>
    </row>
    <row r="1181" spans="1:18" customHeight="1" ht="13.2">
      <c r="L1181" s="145"/>
      <c r="M1181" s="154"/>
    </row>
    <row r="1182" spans="1:18" customHeight="1" ht="13.2">
      <c r="L1182" s="161"/>
      <c r="M1182" s="154"/>
    </row>
    <row r="1183" spans="1:18" customHeight="1" ht="13.2">
      <c r="L1183" s="145"/>
      <c r="M1183" s="154"/>
    </row>
    <row r="1184" spans="1:18" customHeight="1" ht="13.2">
      <c r="L1184" s="161"/>
      <c r="M1184" s="154"/>
    </row>
    <row r="1185" spans="1:18" customHeight="1" ht="13.2">
      <c r="L1185" s="145"/>
      <c r="M1185" s="154"/>
    </row>
    <row r="1186" spans="1:18" customHeight="1" ht="13.2">
      <c r="L1186" s="161"/>
      <c r="M1186" s="154"/>
    </row>
    <row r="1187" spans="1:18" customHeight="1" ht="13.2">
      <c r="L1187" s="145"/>
      <c r="M1187" s="154"/>
    </row>
    <row r="1188" spans="1:18" customHeight="1" ht="13.2">
      <c r="L1188" s="145"/>
      <c r="M1188" s="154"/>
    </row>
    <row r="1189" spans="1:18" customHeight="1" ht="13.2">
      <c r="L1189" s="161"/>
      <c r="M1189" s="154"/>
    </row>
    <row r="1190" spans="1:18" customHeight="1" ht="13.2">
      <c r="L1190" s="161"/>
      <c r="M1190" s="154"/>
    </row>
    <row r="1191" spans="1:18" customHeight="1" ht="13.2">
      <c r="L1191" s="145"/>
      <c r="M1191" s="154"/>
    </row>
    <row r="1192" spans="1:18" customHeight="1" ht="13.2">
      <c r="L1192" s="161"/>
      <c r="M1192" s="154"/>
    </row>
    <row r="1193" spans="1:18" customHeight="1" ht="13.2">
      <c r="L1193" s="161"/>
      <c r="M1193" s="154"/>
    </row>
    <row r="1194" spans="1:18" customHeight="1" ht="13.2">
      <c r="L1194" s="161"/>
      <c r="M1194" s="154"/>
    </row>
    <row r="1195" spans="1:18" customHeight="1" ht="13.2">
      <c r="L1195" s="161"/>
      <c r="M1195" s="154"/>
    </row>
    <row r="1196" spans="1:18" customHeight="1" ht="13.2">
      <c r="L1196" s="161"/>
      <c r="M1196" s="154"/>
    </row>
    <row r="1197" spans="1:18" customHeight="1" ht="13.2">
      <c r="L1197" s="161"/>
      <c r="M1197" s="154"/>
    </row>
    <row r="1198" spans="1:18" customHeight="1" ht="13.2">
      <c r="L1198" s="161"/>
      <c r="M1198" s="154"/>
    </row>
    <row r="1199" spans="1:18" customHeight="1" ht="13.2">
      <c r="L1199" s="161"/>
      <c r="M1199" s="154"/>
    </row>
    <row r="1200" spans="1:18" customHeight="1" ht="13.2">
      <c r="L1200" s="161"/>
      <c r="M1200" s="154"/>
    </row>
    <row r="1201" spans="1:18" customHeight="1" ht="13.2">
      <c r="L1201" s="161"/>
      <c r="M1201" s="154"/>
    </row>
    <row r="1202" spans="1:18" customHeight="1" ht="13.2">
      <c r="L1202" s="161"/>
      <c r="M1202" s="154"/>
    </row>
    <row r="1203" spans="1:18" customHeight="1" ht="13.2">
      <c r="L1203" s="161"/>
      <c r="M1203" s="154"/>
    </row>
    <row r="1204" spans="1:18" customHeight="1" ht="13.2">
      <c r="L1204" s="161"/>
      <c r="M1204" s="154"/>
    </row>
    <row r="1205" spans="1:18" customHeight="1" ht="13.2">
      <c r="L1205" s="161"/>
      <c r="M1205" s="154"/>
    </row>
    <row r="1206" spans="1:18" customHeight="1" ht="13.2">
      <c r="L1206" s="161"/>
      <c r="M1206" s="154"/>
    </row>
    <row r="1207" spans="1:18" customHeight="1" ht="13.2">
      <c r="L1207" s="161"/>
      <c r="M1207" s="154"/>
    </row>
    <row r="1208" spans="1:18" customHeight="1" ht="13.2">
      <c r="L1208" s="161"/>
      <c r="M1208" s="154"/>
    </row>
    <row r="1209" spans="1:18" customHeight="1" ht="13.2">
      <c r="L1209" s="161"/>
      <c r="M1209" s="154"/>
    </row>
    <row r="1210" spans="1:18" customHeight="1" ht="13.2">
      <c r="L1210" s="161"/>
      <c r="M1210" s="154"/>
    </row>
    <row r="1211" spans="1:18" customHeight="1" ht="13.2">
      <c r="L1211" s="161"/>
      <c r="M1211" s="154"/>
    </row>
    <row r="1212" spans="1:18" customHeight="1" ht="13.2">
      <c r="L1212" s="161"/>
      <c r="M1212" s="154"/>
    </row>
    <row r="1213" spans="1:18" customHeight="1" ht="13.2">
      <c r="L1213" s="161"/>
      <c r="M1213" s="154"/>
    </row>
    <row r="1214" spans="1:18" customHeight="1" ht="13.2">
      <c r="L1214" s="161"/>
      <c r="M1214" s="154"/>
    </row>
    <row r="1215" spans="1:18" customHeight="1" ht="13.2">
      <c r="L1215" s="161"/>
      <c r="M1215" s="154"/>
    </row>
    <row r="1216" spans="1:18" customHeight="1" ht="13.2">
      <c r="L1216" s="161"/>
      <c r="M1216" s="154"/>
    </row>
    <row r="1217" spans="1:18" customHeight="1" ht="13.2">
      <c r="L1217" s="161"/>
      <c r="M1217" s="154"/>
    </row>
    <row r="1218" spans="1:18" customHeight="1" ht="13.2">
      <c r="L1218" s="161"/>
      <c r="M1218" s="154"/>
    </row>
    <row r="1219" spans="1:18" customHeight="1" ht="13.2">
      <c r="L1219" s="161"/>
      <c r="M1219" s="154"/>
    </row>
    <row r="1220" spans="1:18" customHeight="1" ht="13.2">
      <c r="L1220" s="161"/>
      <c r="M1220" s="154"/>
    </row>
    <row r="1221" spans="1:18" customHeight="1" ht="13.2">
      <c r="L1221" s="161"/>
      <c r="M1221" s="154"/>
    </row>
    <row r="1222" spans="1:18" customHeight="1" ht="13.2">
      <c r="L1222" s="161"/>
      <c r="M1222" s="154"/>
    </row>
    <row r="1223" spans="1:18" customHeight="1" ht="13.2">
      <c r="L1223" s="161"/>
      <c r="M1223" s="154"/>
    </row>
    <row r="1224" spans="1:18" customHeight="1" ht="13.2">
      <c r="L1224" s="145"/>
      <c r="M1224" s="154"/>
    </row>
    <row r="1225" spans="1:18" customHeight="1" ht="13.2">
      <c r="L1225" s="161"/>
      <c r="M1225" s="154"/>
    </row>
    <row r="1226" spans="1:18" customHeight="1" ht="13.2">
      <c r="L1226" s="161"/>
      <c r="M1226" s="154"/>
    </row>
    <row r="1227" spans="1:18" customHeight="1" ht="13.2">
      <c r="L1227" s="161"/>
      <c r="M1227" s="154"/>
    </row>
    <row r="1228" spans="1:18" customHeight="1" ht="13.2">
      <c r="L1228" s="145"/>
      <c r="M1228" s="154"/>
    </row>
    <row r="1229" spans="1:18" customHeight="1" ht="13.2">
      <c r="L1229" s="161"/>
      <c r="M1229" s="154"/>
    </row>
    <row r="1230" spans="1:18" customHeight="1" ht="13.2">
      <c r="L1230" s="161"/>
      <c r="M1230" s="154"/>
    </row>
    <row r="1231" spans="1:18" customHeight="1" ht="13.2">
      <c r="L1231" s="145"/>
      <c r="M1231" s="154"/>
    </row>
    <row r="1232" spans="1:18" customHeight="1" ht="13.2">
      <c r="L1232" s="161"/>
      <c r="M1232" s="154"/>
    </row>
    <row r="1233" spans="1:18" customHeight="1" ht="13.2">
      <c r="L1233" s="161"/>
      <c r="M1233" s="154"/>
    </row>
    <row r="1234" spans="1:18" customHeight="1" ht="13.2">
      <c r="L1234" s="161"/>
      <c r="M1234" s="154"/>
    </row>
    <row r="1235" spans="1:18" customHeight="1" ht="13.2">
      <c r="L1235" s="161"/>
      <c r="M1235" s="154"/>
    </row>
    <row r="1236" spans="1:18" customHeight="1" ht="13.2">
      <c r="L1236" s="145"/>
      <c r="M1236" s="154"/>
    </row>
    <row r="1237" spans="1:18" customHeight="1" ht="13.2">
      <c r="L1237" s="161"/>
      <c r="M1237" s="154"/>
    </row>
    <row r="1238" spans="1:18" customHeight="1" ht="13.2">
      <c r="L1238" s="161"/>
      <c r="M1238" s="154"/>
    </row>
    <row r="1239" spans="1:18" customHeight="1" ht="13.2">
      <c r="L1239" s="161"/>
      <c r="M1239" s="154"/>
    </row>
    <row r="1240" spans="1:18" customHeight="1" ht="13.2">
      <c r="L1240" s="161"/>
      <c r="M1240" s="154"/>
    </row>
    <row r="1241" spans="1:18" customHeight="1" ht="13.2">
      <c r="L1241" s="161"/>
      <c r="M1241" s="154"/>
    </row>
    <row r="1242" spans="1:18" customHeight="1" ht="13.2">
      <c r="L1242" s="145"/>
      <c r="M1242" s="154"/>
    </row>
    <row r="1243" spans="1:18" customHeight="1" ht="13.2">
      <c r="L1243" s="161"/>
      <c r="M1243" s="154"/>
    </row>
    <row r="1244" spans="1:18" customHeight="1" ht="13.2">
      <c r="L1244" s="145"/>
      <c r="M1244" s="154"/>
    </row>
    <row r="1245" spans="1:18" customHeight="1" ht="13.2">
      <c r="L1245" s="145"/>
      <c r="M1245" s="154"/>
    </row>
    <row r="1246" spans="1:18" customHeight="1" ht="13.2">
      <c r="L1246" s="161"/>
      <c r="M1246" s="154"/>
    </row>
    <row r="1247" spans="1:18" customHeight="1" ht="13.2">
      <c r="L1247" s="145"/>
      <c r="M1247" s="154"/>
    </row>
    <row r="1248" spans="1:18" customHeight="1" ht="13.2">
      <c r="L1248" s="161"/>
      <c r="M1248" s="154"/>
    </row>
    <row r="1249" spans="1:18" customHeight="1" ht="13.2">
      <c r="L1249" s="145"/>
      <c r="M1249" s="154"/>
    </row>
    <row r="1250" spans="1:18" customHeight="1" ht="13.2">
      <c r="L1250" s="145"/>
      <c r="M1250" s="154"/>
    </row>
    <row r="1251" spans="1:18" customHeight="1" ht="13.2">
      <c r="L1251" s="161"/>
      <c r="M1251" s="154"/>
    </row>
    <row r="1252" spans="1:18" customHeight="1" ht="13.2">
      <c r="L1252" s="161"/>
      <c r="M1252" s="154"/>
    </row>
    <row r="1253" spans="1:18" customHeight="1" ht="13.2">
      <c r="L1253" s="161"/>
      <c r="M1253" s="154"/>
    </row>
    <row r="1254" spans="1:18" customHeight="1" ht="13.2">
      <c r="L1254" s="161"/>
      <c r="M1254" s="154"/>
    </row>
    <row r="1255" spans="1:18" customHeight="1" ht="13.2">
      <c r="L1255" s="161"/>
      <c r="M1255" s="154"/>
    </row>
    <row r="1256" spans="1:18" customHeight="1" ht="13.2">
      <c r="L1256" s="161"/>
      <c r="M1256" s="154"/>
    </row>
    <row r="1257" spans="1:18" customHeight="1" ht="13.2">
      <c r="L1257" s="145"/>
      <c r="M1257" s="154"/>
    </row>
    <row r="1258" spans="1:18" customHeight="1" ht="13.2">
      <c r="L1258" s="161"/>
      <c r="M1258" s="154"/>
    </row>
    <row r="1259" spans="1:18" customHeight="1" ht="13.2">
      <c r="L1259" s="145"/>
      <c r="M1259" s="154"/>
    </row>
    <row r="1260" spans="1:18" customHeight="1" ht="13.2">
      <c r="L1260" s="161"/>
      <c r="M1260" s="154"/>
    </row>
    <row r="1261" spans="1:18" customHeight="1" ht="13.2">
      <c r="L1261" s="145"/>
      <c r="M1261" s="154"/>
    </row>
    <row r="1262" spans="1:18" customHeight="1" ht="13.2">
      <c r="L1262" s="161"/>
      <c r="M1262" s="154"/>
    </row>
    <row r="1263" spans="1:18" customHeight="1" ht="13.2">
      <c r="L1263" s="161"/>
      <c r="M1263" s="154"/>
    </row>
    <row r="1264" spans="1:18" customHeight="1" ht="13.2">
      <c r="L1264" s="145"/>
      <c r="M1264" s="154"/>
    </row>
    <row r="1265" spans="1:18" customHeight="1" ht="13.2">
      <c r="L1265" s="161"/>
      <c r="M1265" s="154"/>
    </row>
    <row r="1266" spans="1:18" customHeight="1" ht="13.2">
      <c r="L1266" s="161"/>
      <c r="M1266" s="154"/>
    </row>
    <row r="1267" spans="1:18" customHeight="1" ht="13.2">
      <c r="L1267" s="161"/>
      <c r="M1267" s="154"/>
    </row>
    <row r="1268" spans="1:18" customHeight="1" ht="13.2">
      <c r="L1268" s="161"/>
      <c r="M1268" s="154"/>
    </row>
    <row r="1269" spans="1:18" customHeight="1" ht="13.2">
      <c r="L1269" s="145"/>
      <c r="M1269" s="154"/>
    </row>
    <row r="1270" spans="1:18" customHeight="1" ht="13.2">
      <c r="L1270" s="161"/>
      <c r="M1270" s="154"/>
    </row>
    <row r="1271" spans="1:18" customHeight="1" ht="13.2">
      <c r="L1271" s="161"/>
      <c r="M1271" s="154"/>
    </row>
    <row r="1272" spans="1:18" customHeight="1" ht="13.2">
      <c r="L1272" s="145"/>
      <c r="M1272" s="154"/>
    </row>
    <row r="1273" spans="1:18" customHeight="1" ht="13.2">
      <c r="L1273" s="161"/>
      <c r="M1273" s="154"/>
    </row>
    <row r="1274" spans="1:18" customHeight="1" ht="13.2">
      <c r="L1274" s="145"/>
      <c r="M1274" s="154"/>
    </row>
    <row r="1275" spans="1:18" customHeight="1" ht="13.2">
      <c r="L1275" s="161"/>
      <c r="M1275" s="154"/>
    </row>
    <row r="1276" spans="1:18" customHeight="1" ht="13.2">
      <c r="L1276" s="145"/>
      <c r="M1276" s="154"/>
    </row>
    <row r="1277" spans="1:18" customHeight="1" ht="13.2">
      <c r="L1277" s="161"/>
      <c r="M1277" s="154"/>
    </row>
    <row r="1278" spans="1:18" customHeight="1" ht="13.2">
      <c r="L1278" s="145"/>
      <c r="M1278" s="154"/>
    </row>
    <row r="1279" spans="1:18" customHeight="1" ht="13.2">
      <c r="L1279" s="161"/>
      <c r="M1279" s="154"/>
    </row>
    <row r="1280" spans="1:18" customHeight="1" ht="13.2">
      <c r="L1280" s="145"/>
      <c r="M1280" s="154"/>
    </row>
    <row r="1281" spans="1:18" customHeight="1" ht="13.2">
      <c r="L1281" s="161"/>
      <c r="M1281" s="154"/>
    </row>
    <row r="1282" spans="1:18" customHeight="1" ht="13.2">
      <c r="L1282" s="161"/>
      <c r="M1282" s="154"/>
    </row>
    <row r="1283" spans="1:18" customHeight="1" ht="13.2">
      <c r="L1283" s="145"/>
      <c r="M1283" s="154"/>
    </row>
    <row r="1284" spans="1:18" customHeight="1" ht="13.2">
      <c r="L1284" s="161"/>
      <c r="M1284" s="154"/>
    </row>
    <row r="1285" spans="1:18" customHeight="1" ht="13.2">
      <c r="L1285" s="161"/>
      <c r="M1285" s="154"/>
    </row>
    <row r="1286" spans="1:18" customHeight="1" ht="13.2">
      <c r="L1286" s="161"/>
      <c r="M1286" s="154"/>
    </row>
    <row r="1287" spans="1:18" customHeight="1" ht="13.2">
      <c r="L1287" s="161"/>
      <c r="M1287" s="154"/>
    </row>
    <row r="1288" spans="1:18" customHeight="1" ht="13.2">
      <c r="L1288" s="145"/>
      <c r="M1288" s="154"/>
    </row>
    <row r="1289" spans="1:18" customHeight="1" ht="13.2">
      <c r="L1289" s="161"/>
      <c r="M1289" s="154"/>
    </row>
    <row r="1290" spans="1:18" customHeight="1" ht="13.2">
      <c r="L1290" s="145"/>
      <c r="M1290" s="154"/>
    </row>
    <row r="1291" spans="1:18" customHeight="1" ht="13.2">
      <c r="L1291" s="161"/>
      <c r="M1291" s="154"/>
    </row>
    <row r="1292" spans="1:18" customHeight="1" ht="13.2">
      <c r="L1292" s="145"/>
      <c r="M1292" s="154"/>
    </row>
    <row r="1293" spans="1:18" customHeight="1" ht="13.2">
      <c r="L1293" s="161"/>
      <c r="M1293" s="154"/>
    </row>
    <row r="1294" spans="1:18" customHeight="1" ht="13.2">
      <c r="L1294" s="161"/>
      <c r="M1294" s="154"/>
    </row>
    <row r="1295" spans="1:18" customHeight="1" ht="13.2">
      <c r="L1295" s="145"/>
      <c r="M1295" s="154"/>
    </row>
    <row r="1296" spans="1:18" customHeight="1" ht="13.2">
      <c r="L1296" s="161"/>
      <c r="M1296" s="154"/>
    </row>
    <row r="1297" spans="1:18" customHeight="1" ht="13.2">
      <c r="L1297" s="161"/>
    </row>
    <row r="1298" spans="1:18" customHeight="1" ht="13.2">
      <c r="L1298" s="161"/>
    </row>
    <row r="1299" spans="1:18" customHeight="1" ht="13.2">
      <c r="L1299" s="145"/>
    </row>
    <row r="1300" spans="1:18" customHeight="1" ht="13.2">
      <c r="L1300" s="161"/>
    </row>
    <row r="1301" spans="1:18" customHeight="1" ht="13.2">
      <c r="L1301" s="145"/>
    </row>
    <row r="1302" spans="1:18" customHeight="1" ht="13.2">
      <c r="L1302" s="161"/>
    </row>
    <row r="1303" spans="1:18" customHeight="1" ht="13.2">
      <c r="L1303" s="161"/>
    </row>
    <row r="1304" spans="1:18" customHeight="1" ht="13.2">
      <c r="L1304" s="161"/>
    </row>
    <row r="1305" spans="1:18" customHeight="1" ht="13.2">
      <c r="L1305" s="145"/>
    </row>
    <row r="1306" spans="1:18" customHeight="1" ht="13.2">
      <c r="L1306" s="145"/>
    </row>
    <row r="1307" spans="1:18" customHeight="1" ht="13.2">
      <c r="L1307" s="145"/>
    </row>
    <row r="1308" spans="1:18" customHeight="1" ht="13.2">
      <c r="L1308" s="161"/>
    </row>
    <row r="1309" spans="1:18" customHeight="1" ht="13.2">
      <c r="L1309" s="145"/>
    </row>
    <row r="1310" spans="1:18" customHeight="1" ht="13.2">
      <c r="L1310" s="145"/>
    </row>
    <row r="1311" spans="1:18" customHeight="1" ht="13.2">
      <c r="L1311" s="145"/>
    </row>
    <row r="1312" spans="1:18" customHeight="1" ht="13.2">
      <c r="L1312" s="161"/>
    </row>
    <row r="1313" spans="1:18" customHeight="1" ht="13.2">
      <c r="L1313" s="161"/>
    </row>
    <row r="1314" spans="1:18" customHeight="1" ht="13.2">
      <c r="L1314" s="145"/>
    </row>
    <row r="1315" spans="1:18" customHeight="1" ht="13.2">
      <c r="L1315" s="161"/>
    </row>
    <row r="1316" spans="1:18" customHeight="1" ht="13.2">
      <c r="L1316" s="145"/>
    </row>
    <row r="1317" spans="1:18" customHeight="1" ht="13.2">
      <c r="L1317" s="145"/>
    </row>
    <row r="1318" spans="1:18" customHeight="1" ht="13.2">
      <c r="L1318" s="145"/>
    </row>
    <row r="1319" spans="1:18" customHeight="1" ht="13.2">
      <c r="L1319" s="145"/>
    </row>
    <row r="1320" spans="1:18" customHeight="1" ht="13.2">
      <c r="L1320" s="145"/>
    </row>
    <row r="1321" spans="1:18" customHeight="1" ht="13.2">
      <c r="L1321" s="145"/>
    </row>
    <row r="1322" spans="1:18" customHeight="1" ht="13.2">
      <c r="L1322" s="145"/>
    </row>
    <row r="1323" spans="1:18" customHeight="1" ht="13.2">
      <c r="L1323" s="145"/>
    </row>
    <row r="1324" spans="1:18" customHeight="1" ht="13.2">
      <c r="L1324" s="145"/>
    </row>
    <row r="1325" spans="1:18" customHeight="1" ht="13.2">
      <c r="L1325" s="145"/>
    </row>
    <row r="1326" spans="1:18" customHeight="1" ht="13.2">
      <c r="L1326" s="145"/>
    </row>
    <row r="1327" spans="1:18" customHeight="1" ht="13.2">
      <c r="L1327" s="145"/>
    </row>
    <row r="1328" spans="1:18" customHeight="1" ht="13.2">
      <c r="L1328" s="145"/>
    </row>
    <row r="1329" spans="1:18" customHeight="1" ht="13.2">
      <c r="L1329" s="145"/>
    </row>
    <row r="1330" spans="1:18" customHeight="1" ht="13.2">
      <c r="L1330" s="145"/>
    </row>
    <row r="1331" spans="1:18" customHeight="1" ht="13.2">
      <c r="L1331" s="145"/>
    </row>
    <row r="1332" spans="1:18" customHeight="1" ht="13.2">
      <c r="L1332" s="145"/>
    </row>
    <row r="1333" spans="1:18" customHeight="1" ht="13.2">
      <c r="L1333" s="145"/>
    </row>
    <row r="1334" spans="1:18" customHeight="1" ht="13.2">
      <c r="L1334" s="145"/>
    </row>
    <row r="1335" spans="1:18" customHeight="1" ht="13.2">
      <c r="L1335" s="145"/>
    </row>
    <row r="1336" spans="1:18" customHeight="1" ht="13.2">
      <c r="L1336" s="145"/>
    </row>
    <row r="1337" spans="1:18" customHeight="1" ht="13.2">
      <c r="L1337" s="145"/>
    </row>
    <row r="1338" spans="1:18" customHeight="1" ht="13.2">
      <c r="L1338" s="145"/>
    </row>
    <row r="1339" spans="1:18" customHeight="1" ht="13.2">
      <c r="L1339" s="145"/>
    </row>
    <row r="1340" spans="1:18" customHeight="1" ht="13.2">
      <c r="L1340" s="145"/>
    </row>
    <row r="1341" spans="1:18" customHeight="1" ht="13.2">
      <c r="L1341" s="145"/>
    </row>
    <row r="1342" spans="1:18" customHeight="1" ht="13.2">
      <c r="L1342" s="145"/>
    </row>
    <row r="1343" spans="1:18" customHeight="1" ht="13.2">
      <c r="L1343" s="145"/>
    </row>
    <row r="1344" spans="1:18" customHeight="1" ht="13.2">
      <c r="L1344" s="145"/>
    </row>
    <row r="1345" spans="1:18" customHeight="1" ht="13.2">
      <c r="L1345" s="145"/>
    </row>
    <row r="1346" spans="1:18" customHeight="1" ht="13.2">
      <c r="L1346" s="145"/>
    </row>
    <row r="1347" spans="1:18" customHeight="1" ht="13.2">
      <c r="L1347" s="145"/>
    </row>
    <row r="1348" spans="1:18" customHeight="1" ht="13.2">
      <c r="L1348" s="145"/>
    </row>
    <row r="1349" spans="1:18" customHeight="1" ht="13.2">
      <c r="L1349" s="145"/>
    </row>
    <row r="1350" spans="1:18" customHeight="1" ht="13.2">
      <c r="L1350" s="145"/>
    </row>
    <row r="1351" spans="1:18" customHeight="1" ht="13.2">
      <c r="L1351" s="145"/>
    </row>
    <row r="1352" spans="1:18" customHeight="1" ht="13.2">
      <c r="L1352" s="145"/>
    </row>
    <row r="1353" spans="1:18" customHeight="1" ht="13.2">
      <c r="L1353" s="145"/>
    </row>
    <row r="1354" spans="1:18" customHeight="1" ht="13.2">
      <c r="L1354" s="145"/>
    </row>
    <row r="1355" spans="1:18" customHeight="1" ht="13.2">
      <c r="L1355" s="145"/>
    </row>
    <row r="1356" spans="1:18" customHeight="1" ht="13.2">
      <c r="L1356" s="145"/>
    </row>
    <row r="1357" spans="1:18" customHeight="1" ht="13.2">
      <c r="L1357" s="145"/>
    </row>
    <row r="1358" spans="1:18" customHeight="1" ht="13.2">
      <c r="L1358" s="145"/>
    </row>
    <row r="1359" spans="1:18" customHeight="1" ht="13.2">
      <c r="L1359" s="145"/>
    </row>
    <row r="1360" spans="1:18" customHeight="1" ht="13.2">
      <c r="L1360" s="145"/>
    </row>
    <row r="1361" spans="1:18" customHeight="1" ht="13.2">
      <c r="L1361" s="145"/>
    </row>
    <row r="1362" spans="1:18" customHeight="1" ht="13.2">
      <c r="L1362" s="145"/>
    </row>
    <row r="1363" spans="1:18" customHeight="1" ht="13.2">
      <c r="L1363" s="145"/>
    </row>
    <row r="1364" spans="1:18" customHeight="1" ht="13.2">
      <c r="L1364" s="145"/>
    </row>
    <row r="1365" spans="1:18" customHeight="1" ht="13.2">
      <c r="L1365" s="145"/>
    </row>
    <row r="1366" spans="1:18" customHeight="1" ht="13.2">
      <c r="L1366" s="145"/>
    </row>
    <row r="1367" spans="1:18" customHeight="1" ht="13.2">
      <c r="L1367" s="145"/>
    </row>
    <row r="1368" spans="1:18" customHeight="1" ht="13.2">
      <c r="L1368" s="145"/>
    </row>
    <row r="1369" spans="1:18" customHeight="1" ht="13.2">
      <c r="L1369" s="145"/>
    </row>
    <row r="1370" spans="1:18" customHeight="1" ht="13.2">
      <c r="L1370" s="145"/>
    </row>
    <row r="1371" spans="1:18" customHeight="1" ht="13.2">
      <c r="L1371" s="145"/>
    </row>
    <row r="1372" spans="1:18" customHeight="1" ht="13.2">
      <c r="L1372" s="145"/>
    </row>
    <row r="1373" spans="1:18" customHeight="1" ht="13.2">
      <c r="L1373" s="145"/>
    </row>
    <row r="1374" spans="1:18" customHeight="1" ht="13.2">
      <c r="L1374" s="145"/>
    </row>
    <row r="1375" spans="1:18" customHeight="1" ht="13.2">
      <c r="L1375" s="145"/>
    </row>
    <row r="1376" spans="1:18" customHeight="1" ht="13.2">
      <c r="L1376" s="145"/>
    </row>
    <row r="1377" spans="1:18" customHeight="1" ht="13.2">
      <c r="L1377" s="145"/>
    </row>
    <row r="1378" spans="1:18" customHeight="1" ht="13.2">
      <c r="L1378" s="145"/>
    </row>
    <row r="1379" spans="1:18" customHeight="1" ht="13.2">
      <c r="L1379" s="145"/>
    </row>
    <row r="1380" spans="1:18" customHeight="1" ht="13.2">
      <c r="L1380" s="145"/>
    </row>
    <row r="1381" spans="1:18" customHeight="1" ht="13.2">
      <c r="L1381" s="145"/>
    </row>
    <row r="1382" spans="1:18" customHeight="1" ht="13.2">
      <c r="L1382" s="145"/>
    </row>
    <row r="1383" spans="1:18" customHeight="1" ht="13.2">
      <c r="L1383" s="145"/>
    </row>
    <row r="1384" spans="1:18" customHeight="1" ht="13.2">
      <c r="L1384" s="145"/>
    </row>
    <row r="1385" spans="1:18" customHeight="1" ht="13.2">
      <c r="L1385" s="145"/>
    </row>
    <row r="1386" spans="1:18" customHeight="1" ht="13.2">
      <c r="L1386" s="145"/>
    </row>
    <row r="1387" spans="1:18" customHeight="1" ht="13.2">
      <c r="L1387" s="145"/>
    </row>
    <row r="1388" spans="1:18" customHeight="1" ht="13.2">
      <c r="L1388" s="145"/>
    </row>
    <row r="1389" spans="1:18" customHeight="1" ht="13.2">
      <c r="L1389" s="145"/>
    </row>
    <row r="1390" spans="1:18" customHeight="1" ht="13.2">
      <c r="L1390" s="145"/>
    </row>
    <row r="1391" spans="1:18" customHeight="1" ht="13.2">
      <c r="L1391" s="145"/>
    </row>
    <row r="1392" spans="1:18" customHeight="1" ht="13.2">
      <c r="L1392" s="145"/>
    </row>
    <row r="1393" spans="1:18" customHeight="1" ht="13.2">
      <c r="L1393" s="145"/>
    </row>
    <row r="1394" spans="1:18" customHeight="1" ht="13.2">
      <c r="L1394" s="145"/>
    </row>
    <row r="1395" spans="1:18" customHeight="1" ht="13.2">
      <c r="L1395" s="145"/>
    </row>
    <row r="1396" spans="1:18" customHeight="1" ht="13.2">
      <c r="L1396" s="145"/>
    </row>
    <row r="1397" spans="1:18" customHeight="1" ht="13.2">
      <c r="L1397" s="145"/>
    </row>
    <row r="1398" spans="1:18" customHeight="1" ht="13.2">
      <c r="L1398" s="145"/>
    </row>
    <row r="1399" spans="1:18" customHeight="1" ht="13.2">
      <c r="L1399" s="145"/>
    </row>
    <row r="1400" spans="1:18" customHeight="1" ht="13.2">
      <c r="L1400" s="145"/>
    </row>
    <row r="1401" spans="1:18" customHeight="1" ht="13.2">
      <c r="L1401" s="145"/>
    </row>
    <row r="1402" spans="1:18" customHeight="1" ht="13.2">
      <c r="L1402" s="145"/>
    </row>
    <row r="1403" spans="1:18" customHeight="1" ht="13.2">
      <c r="L1403" s="145"/>
    </row>
    <row r="1404" spans="1:18" customHeight="1" ht="13.2">
      <c r="L1404" s="145"/>
    </row>
    <row r="1405" spans="1:18" customHeight="1" ht="13.2">
      <c r="L1405" s="145"/>
    </row>
    <row r="1406" spans="1:18" customHeight="1" ht="13.2">
      <c r="L1406" s="145"/>
    </row>
    <row r="1407" spans="1:18" customHeight="1" ht="13.2">
      <c r="L1407" s="145"/>
    </row>
    <row r="1408" spans="1:18" customHeight="1" ht="13.2">
      <c r="L1408" s="145"/>
    </row>
    <row r="1409" spans="1:18" customHeight="1" ht="13.2">
      <c r="L1409" s="145"/>
    </row>
    <row r="1410" spans="1:18" customHeight="1" ht="13.2">
      <c r="L1410" s="145"/>
    </row>
    <row r="1411" spans="1:18" customHeight="1" ht="13.2">
      <c r="L1411" s="145"/>
    </row>
    <row r="1412" spans="1:18" customHeight="1" ht="13.2">
      <c r="L1412" s="145"/>
    </row>
    <row r="1413" spans="1:18" customHeight="1" ht="13.2">
      <c r="L1413" s="145"/>
    </row>
    <row r="1414" spans="1:18" customHeight="1" ht="13.2">
      <c r="L1414" s="145"/>
    </row>
    <row r="1415" spans="1:18" customHeight="1" ht="13.2">
      <c r="L1415" s="145"/>
    </row>
    <row r="1416" spans="1:18" customHeight="1" ht="13.2">
      <c r="L1416" s="145"/>
    </row>
    <row r="1417" spans="1:18" customHeight="1" ht="13.2">
      <c r="L1417" s="145"/>
    </row>
    <row r="1418" spans="1:18" customHeight="1" ht="13.2">
      <c r="L1418" s="145"/>
    </row>
    <row r="1419" spans="1:18" customHeight="1" ht="13.2">
      <c r="L1419" s="145"/>
    </row>
    <row r="1420" spans="1:18" customHeight="1" ht="13.2">
      <c r="L1420" s="145"/>
    </row>
    <row r="1421" spans="1:18" customHeight="1" ht="13.2">
      <c r="L1421" s="145"/>
    </row>
    <row r="1422" spans="1:18" customHeight="1" ht="13.2">
      <c r="L1422" s="145"/>
    </row>
    <row r="1423" spans="1:18" customHeight="1" ht="13.2">
      <c r="L1423" s="145"/>
    </row>
    <row r="1424" spans="1:18" customHeight="1" ht="13.2">
      <c r="L1424" s="145"/>
    </row>
    <row r="1425" spans="1:18" customHeight="1" ht="13.2">
      <c r="L1425" s="145"/>
    </row>
    <row r="1426" spans="1:18" customHeight="1" ht="13.2">
      <c r="L1426" s="145"/>
    </row>
    <row r="1427" spans="1:18" customHeight="1" ht="13.2">
      <c r="L1427" s="145"/>
    </row>
    <row r="1428" spans="1:18" customHeight="1" ht="13.2">
      <c r="L1428" s="145"/>
    </row>
    <row r="1429" spans="1:18" customHeight="1" ht="13.2">
      <c r="L1429" s="145"/>
    </row>
    <row r="1430" spans="1:18" customHeight="1" ht="13.2">
      <c r="L1430" s="145"/>
    </row>
    <row r="1431" spans="1:18" customHeight="1" ht="13.2">
      <c r="L1431" s="145"/>
    </row>
    <row r="1432" spans="1:18" customHeight="1" ht="13.2">
      <c r="L1432" s="145"/>
    </row>
    <row r="1433" spans="1:18" customHeight="1" ht="13.2">
      <c r="L1433" s="145"/>
    </row>
    <row r="1434" spans="1:18" customHeight="1" ht="13.2">
      <c r="L1434" s="145"/>
    </row>
    <row r="1435" spans="1:18" customHeight="1" ht="13.2">
      <c r="L1435" s="145"/>
    </row>
    <row r="1436" spans="1:18" customHeight="1" ht="13.2">
      <c r="L1436" s="145"/>
    </row>
    <row r="1437" spans="1:18" customHeight="1" ht="13.2">
      <c r="L1437" s="145"/>
    </row>
    <row r="1438" spans="1:18" customHeight="1" ht="13.2">
      <c r="L1438" s="145"/>
    </row>
    <row r="1439" spans="1:18" customHeight="1" ht="13.2">
      <c r="L1439" s="145"/>
    </row>
    <row r="1440" spans="1:18" customHeight="1" ht="13.2">
      <c r="L1440" s="145"/>
    </row>
    <row r="1441" spans="1:18" customHeight="1" ht="13.2">
      <c r="L1441" s="145"/>
    </row>
    <row r="1442" spans="1:18" customHeight="1" ht="13.2">
      <c r="L1442" s="145"/>
    </row>
    <row r="1443" spans="1:18" customHeight="1" ht="13.2">
      <c r="L1443" s="145"/>
    </row>
    <row r="1444" spans="1:18" customHeight="1" ht="13.2">
      <c r="L1444" s="145"/>
    </row>
    <row r="1445" spans="1:18" customHeight="1" ht="13.2">
      <c r="L1445" s="145"/>
    </row>
    <row r="1446" spans="1:18" customHeight="1" ht="13.2">
      <c r="L1446" s="145"/>
    </row>
    <row r="1447" spans="1:18" customHeight="1" ht="13.2">
      <c r="L1447" s="145"/>
    </row>
    <row r="1448" spans="1:18" customHeight="1" ht="13.2">
      <c r="L1448" s="145"/>
    </row>
    <row r="1449" spans="1:18" customHeight="1" ht="13.2">
      <c r="L1449" s="145"/>
    </row>
    <row r="1450" spans="1:18" customHeight="1" ht="13.2">
      <c r="L1450" s="145"/>
    </row>
    <row r="1451" spans="1:18" customHeight="1" ht="13.2">
      <c r="L1451" s="145"/>
    </row>
    <row r="1452" spans="1:18" customHeight="1" ht="13.2">
      <c r="L1452" s="145"/>
    </row>
    <row r="1453" spans="1:18" customHeight="1" ht="13.2">
      <c r="L1453" s="145"/>
    </row>
    <row r="1454" spans="1:18" customHeight="1" ht="13.2">
      <c r="L1454" s="145"/>
    </row>
    <row r="1455" spans="1:18" customHeight="1" ht="13.2">
      <c r="L1455" s="145"/>
    </row>
    <row r="1456" spans="1:18" customHeight="1" ht="13.2">
      <c r="L1456" s="145"/>
    </row>
    <row r="1457" spans="1:18" customHeight="1" ht="13.2">
      <c r="L1457" s="145"/>
    </row>
    <row r="1458" spans="1:18" customHeight="1" ht="13.2">
      <c r="L1458" s="145"/>
    </row>
    <row r="1459" spans="1:18" customHeight="1" ht="13.2">
      <c r="L1459" s="145"/>
    </row>
    <row r="1460" spans="1:18" customHeight="1" ht="13.2">
      <c r="L1460" s="145"/>
    </row>
    <row r="1461" spans="1:18" customHeight="1" ht="13.2">
      <c r="L1461" s="145"/>
    </row>
    <row r="1462" spans="1:18" customHeight="1" ht="13.2">
      <c r="L1462" s="145"/>
    </row>
    <row r="1463" spans="1:18" customHeight="1" ht="13.2">
      <c r="L1463" s="145"/>
    </row>
    <row r="1464" spans="1:18" customHeight="1" ht="13.2">
      <c r="L1464" s="145"/>
    </row>
    <row r="1465" spans="1:18" customHeight="1" ht="13.2">
      <c r="L1465" s="145"/>
    </row>
    <row r="1466" spans="1:18" customHeight="1" ht="13.2">
      <c r="L1466" s="145"/>
    </row>
    <row r="1467" spans="1:18" customHeight="1" ht="13.2">
      <c r="L1467" s="145"/>
    </row>
    <row r="1468" spans="1:18" customHeight="1" ht="13.2">
      <c r="L1468" s="145"/>
    </row>
    <row r="1469" spans="1:18" customHeight="1" ht="13.2">
      <c r="L1469" s="145"/>
    </row>
    <row r="1470" spans="1:18" customHeight="1" ht="13.2">
      <c r="L1470" s="145"/>
    </row>
    <row r="1471" spans="1:18" customHeight="1" ht="13.2">
      <c r="L1471" s="145"/>
    </row>
    <row r="1472" spans="1:18" customHeight="1" ht="13.2">
      <c r="L1472" s="145"/>
    </row>
    <row r="1473" spans="1:18" customHeight="1" ht="13.2">
      <c r="L1473" s="145"/>
    </row>
    <row r="1474" spans="1:18" customHeight="1" ht="13.2">
      <c r="L1474" s="145"/>
    </row>
    <row r="1475" spans="1:18" customHeight="1" ht="13.2">
      <c r="L1475" s="145"/>
    </row>
    <row r="1476" spans="1:18" customHeight="1" ht="13.2">
      <c r="L1476" s="145"/>
    </row>
    <row r="1477" spans="1:18" customHeight="1" ht="13.2">
      <c r="L1477" s="145"/>
    </row>
    <row r="1478" spans="1:18" customHeight="1" ht="13.2">
      <c r="L1478" s="145"/>
    </row>
    <row r="1479" spans="1:18" customHeight="1" ht="13.2">
      <c r="L1479" s="145"/>
    </row>
    <row r="1480" spans="1:18" customHeight="1" ht="13.2">
      <c r="L1480" s="145"/>
    </row>
    <row r="1481" spans="1:18" customHeight="1" ht="13.2">
      <c r="L1481" s="145"/>
    </row>
    <row r="1482" spans="1:18" customHeight="1" ht="13.2">
      <c r="L1482" s="145"/>
    </row>
    <row r="1483" spans="1:18" customHeight="1" ht="13.2">
      <c r="L1483" s="145"/>
    </row>
    <row r="1484" spans="1:18" customHeight="1" ht="13.2">
      <c r="L1484" s="145"/>
    </row>
    <row r="1485" spans="1:18" customHeight="1" ht="13.2">
      <c r="L1485" s="145"/>
    </row>
    <row r="1486" spans="1:18" customHeight="1" ht="13.2">
      <c r="L1486" s="145"/>
    </row>
    <row r="1487" spans="1:18" customHeight="1" ht="13.2">
      <c r="L1487" s="145"/>
    </row>
    <row r="1488" spans="1:18" customHeight="1" ht="13.2">
      <c r="L1488" s="145"/>
    </row>
    <row r="1489" spans="1:18" customHeight="1" ht="13.2">
      <c r="L1489" s="145"/>
    </row>
    <row r="1490" spans="1:18" customHeight="1" ht="13.2">
      <c r="L1490" s="145"/>
    </row>
    <row r="1491" spans="1:18" customHeight="1" ht="13.2">
      <c r="L1491" s="145"/>
    </row>
  </sheetData>
  <autoFilter ref="A11:R804"/>
  <printOptions gridLines="false" gridLinesSet="true"/>
  <pageMargins left="0.7875" right="0.35416666666667" top="0.84513888888889" bottom="1.1534722222222" header="0.51180555555555" footer="0.27569444444444"/>
  <pageSetup paperSize="9" orientation="landscape" scale="100" fitToHeight="1" fitToWidth="1" pageOrder="downThenOver"/>
  <headerFooter differentOddEven="false" differentFirst="false" scaleWithDoc="true" alignWithMargins="true">
    <oddHeader/>
    <oddFooter>&amp;C&amp;8Targobank, S.A.U. Inscripción Registro Mercantil: Tomo 1.326, Folio 70, Sección 8ª, Hoja M 14.751. Calle Ramírez de Arellano, 29, 28043 Madrid.
MADRID. CIF. A-79223707
www.targobank.es</oddFooter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484"/>
  <sheetViews>
    <sheetView tabSelected="0" workbookViewId="0" showGridLines="true" showRowColHeaders="1" topLeftCell="A789">
      <selection activeCell="H812" sqref="H812"/>
    </sheetView>
  </sheetViews>
  <sheetFormatPr defaultRowHeight="14.4" defaultColWidth="11.4609375" outlineLevelRow="0" outlineLevelCol="0"/>
  <cols>
    <col min="1" max="1" width="13.66" customWidth="true" style="0"/>
    <col min="2" max="2" width="48.11" customWidth="true" style="0"/>
    <col min="3" max="3" width="10" customWidth="true" style="0"/>
    <col min="4" max="4" width="2" customWidth="true" style="0"/>
    <col min="5" max="5" width="10.55" customWidth="true" style="0"/>
    <col min="6" max="6" width="12" customWidth="true" style="0"/>
    <col min="7" max="7" width="1.89" customWidth="true" style="0"/>
    <col min="8" max="8" width="12.33" customWidth="true" style="0"/>
    <col min="9" max="9" width="8.33" customWidth="true" style="0"/>
    <col min="10" max="10" width="2.11" customWidth="true" style="0"/>
    <col min="11" max="11" width="12" customWidth="true" style="99"/>
    <col min="12" max="12" width="12" customWidth="true" style="100"/>
    <col min="13" max="13" width="12" customWidth="true" style="100"/>
    <col min="14" max="14" width="13.33" customWidth="true" style="100"/>
  </cols>
  <sheetData>
    <row r="1" spans="1:17" customHeight="1" ht="13.8">
      <c r="A1" s="101" t="s">
        <v>285</v>
      </c>
      <c r="B1" s="102"/>
    </row>
    <row r="2" spans="1:17" customHeight="1" ht="13.2">
      <c r="A2" t="str">
        <f>+'POS 1'!A2</f>
        <v>IMPORT EXPORT MARLINA S.L.</v>
      </c>
      <c r="L2" s="104" t="s">
        <v>286</v>
      </c>
      <c r="M2" s="105" t="s">
        <v>287</v>
      </c>
      <c r="N2" s="106">
        <f>+'LIQ 2'!O2</f>
        <v>147250</v>
      </c>
    </row>
    <row r="3" spans="1:17" customHeight="1" ht="13.2">
      <c r="L3" s="107" t="s">
        <v>52</v>
      </c>
      <c r="M3" s="108" t="s">
        <v>60</v>
      </c>
      <c r="N3" s="109" t="s">
        <v>288</v>
      </c>
    </row>
    <row r="4" spans="1:17" customHeight="1" ht="13.2">
      <c r="K4" s="110" t="s">
        <v>289</v>
      </c>
      <c r="L4" s="111">
        <f>+'LIQ 2'!M4</f>
        <v/>
      </c>
      <c r="M4" s="112">
        <f>+'LIQ 2'!N4</f>
        <v/>
      </c>
      <c r="N4" s="113">
        <f>+'LIQ 2'!O4</f>
        <v>147250</v>
      </c>
    </row>
    <row r="5" spans="1:17" customHeight="1" ht="14.4" s="114" customFormat="1">
      <c r="A5" s="101" t="s">
        <v>290</v>
      </c>
      <c r="E5" s="101" t="s">
        <v>291</v>
      </c>
      <c r="I5" s="115" t="s">
        <v>292</v>
      </c>
      <c r="J5" s="116"/>
      <c r="K5" s="99"/>
      <c r="L5" s="117"/>
      <c r="M5" s="118"/>
      <c r="N5" s="119"/>
    </row>
    <row r="6" spans="1:17" customHeight="1" ht="13.2">
      <c r="A6" s="1">
        <f>+'LIQ 2'!B6</f>
        <v>44180</v>
      </c>
      <c r="D6" s="121"/>
      <c r="E6" t="str">
        <f>+'POS 1'!E6</f>
        <v>02161548238300634987</v>
      </c>
      <c r="I6">
        <v>4</v>
      </c>
      <c r="K6" s="124"/>
      <c r="L6" s="117"/>
      <c r="M6" s="118"/>
      <c r="N6" s="119"/>
    </row>
    <row r="7" spans="1:17" customHeight="1" ht="13.2">
      <c r="K7" s="125"/>
    </row>
    <row r="8" spans="1:17" customHeight="1" ht="13.2">
      <c r="L8" s="126" t="s">
        <v>293</v>
      </c>
      <c r="M8" s="126" t="s">
        <v>293</v>
      </c>
      <c r="N8" s="127" t="s">
        <v>293</v>
      </c>
    </row>
    <row r="9" spans="1:17" customHeight="1" ht="13.2" s="128" customFormat="1">
      <c r="A9" s="129" t="s">
        <v>52</v>
      </c>
      <c r="B9" s="129" t="s">
        <v>53</v>
      </c>
      <c r="C9" s="130" t="s">
        <v>61</v>
      </c>
      <c r="D9" s="129"/>
      <c r="E9" s="130" t="s">
        <v>56</v>
      </c>
      <c r="F9" s="130" t="s">
        <v>54</v>
      </c>
      <c r="G9" s="129"/>
      <c r="H9" s="130" t="s">
        <v>294</v>
      </c>
      <c r="I9" s="130" t="s">
        <v>56</v>
      </c>
      <c r="J9" s="131"/>
      <c r="K9" s="132"/>
      <c r="L9" s="133" t="s">
        <v>295</v>
      </c>
      <c r="M9" s="133" t="s">
        <v>296</v>
      </c>
      <c r="N9" s="134" t="s">
        <v>297</v>
      </c>
    </row>
    <row r="10" spans="1:17" customHeight="1" ht="13.2">
      <c r="A10" s="135"/>
      <c r="L10" s="136">
        <f>IF(H10="",0,(IF(G10="D",0,(F10*H10)/100)))</f>
        <v>0</v>
      </c>
      <c r="M10" s="136">
        <f>ROUND(IF(L10=0,(IF(H10="",0,((IF(E10&lt;$L$4,IF(ABS(F10)&lt;$N$2,0,ROUND(((ABS(F10)-$N$2)*H10)/100,2)),IF(ABS(F10)&lt;$N$4,0,ROUND(((ABS(F10)-$N$4)*H10)/100,2))))))),0),2)</f>
        <v>0</v>
      </c>
      <c r="N10" s="136">
        <f>ROUND(IF(H10="",0,((IF(L10=0,(IF(E10&lt;$L$4,IF(ABS(F10)&gt;$N$2,ROUND(($N$2*H10/100),2),ABS(F10)*H10/100),IF(ABS(F10)&gt;$N$4,ROUND(($N$4*H10/100),2),ABS(F10)*H10/100))),0)))),2)</f>
        <v>0</v>
      </c>
      <c r="O10" s="137"/>
      <c r="P10" s="137"/>
      <c r="Q10" s="137"/>
    </row>
    <row r="11" spans="1:17" customHeight="1" ht="13.2">
      <c r="A11" s="138">
        <f>YEAR(A6)</f>
        <v>2020</v>
      </c>
      <c r="B11" t="s">
        <v>298</v>
      </c>
      <c r="C11" s="139"/>
      <c r="E11" s="140">
        <f>+'LIQ 2'!F11</f>
        <v>44089</v>
      </c>
      <c r="F11" s="141">
        <f>+'LIQ 2'!G11</f>
        <v>155000</v>
      </c>
      <c r="G11" s="121" t="str">
        <f>+'LIQ 2'!H11</f>
        <v>D</v>
      </c>
      <c r="H11" s="122" t="str">
        <f>+IF(IF(E12="",$A$6-E11,E12-E11)=0,"",IF(E12="",$A$6-E11,E12-E11))</f>
        <v/>
      </c>
      <c r="I11" s="143" t="str">
        <f>IF(SUM(L11:N11)=0,"",SUM(L11:N11))</f>
        <v/>
      </c>
      <c r="J11" t="str">
        <f>IF(I11="","",G11)</f>
        <v/>
      </c>
      <c r="L11" s="136">
        <f>IF(H11="",0,(IF(G11="D",0,(F11*H11)/100)))</f>
        <v>0</v>
      </c>
      <c r="M11" s="136">
        <f>ROUND(IF(L11=0,(IF(H11="",0,((IF(E11&lt;$L$4,IF(ABS(F11)&lt;$N$2,0,ROUND(((ABS(F11)-$N$2)*H11)/100,2)),IF(ABS(F11)&lt;$N$4,0,ROUND(((ABS(F11)-$N$4)*H11)/100,2))))))),0),2)</f>
        <v>0</v>
      </c>
      <c r="N11" s="136">
        <f>ROUND(IF(H11="",0,((IF(L11=0,(IF(E11&lt;$L$4,IF(ABS(F11)&gt;$N$2,ROUND(($N$2*H11/100),2),ABS(F11)*H11/100),IF(ABS(F11)&gt;$N$4,ROUND(($N$4*H11/100),2),ABS(F11)*H11/100))),0)))),2)</f>
        <v>0</v>
      </c>
      <c r="O11" s="137"/>
      <c r="P11" s="182"/>
      <c r="Q11" s="137"/>
    </row>
    <row r="12" spans="1:17" customHeight="1" ht="13.2">
      <c r="A12" s="143">
        <f>+'LIQ 2'!B12</f>
        <v>44089</v>
      </c>
      <c r="B12" t="s">
        <v>110</v>
      </c>
      <c r="C12" s="2" t="e">
        <f>+'LIQ 1'!I714</f>
        <v>#VALUE!</v>
      </c>
      <c r="D12" s="2" t="str">
        <f>+'POS 1'!I713</f>
        <v>D</v>
      </c>
      <c r="E12" s="143">
        <f>+A12</f>
        <v>44089</v>
      </c>
      <c r="F12" s="2" t="e">
        <f>ABS(IF(G11="D",IF(D12="D",F11+C12,-F11+C12),IF(D12="D",F11-C12,F11+C12)))</f>
        <v>#VALUE!</v>
      </c>
      <c r="G12" s="121" t="str">
        <f>IF(G11="D",IF(D12="D",IF((F11+C12)&gt;0,"D","H"),IF(D12="H",IF((F11-C12)&gt;0,"D","H"))),IF(D12="D",IF((F11-C12)&gt;0,"H","D"),IF(D12="H",IF((F11-C12)&gt;0,"H","H"))))</f>
        <v>H</v>
      </c>
      <c r="H12" s="122" t="e">
        <f>+IF(IF(E13="",$A$6-E12,E13-E12)=0,"",IF(E13="",$A$6-E12,E13-E12))</f>
        <v>#VALUE!</v>
      </c>
      <c r="I12" s="143">
        <f>+IF(D12="H",IF(E12&gt;A12,A12,E12),IF(E12&lt;A12,A12,E12))</f>
        <v>44089</v>
      </c>
      <c r="J12" t="str">
        <f>IF(I12="","",G12)</f>
        <v>H</v>
      </c>
      <c r="K12" s="124"/>
      <c r="L12" s="136" t="e">
        <f>IF(H12="",0,(IF(G12="D",0,(F12*H12)/100)))</f>
        <v>#VALUE!</v>
      </c>
      <c r="M12" s="136">
        <f>ROUND(IF(L12=0,(IF(H12="",0,((IF(E12&lt;$L$4,IF(ABS(F12)&lt;$N$2,0,ROUND(((ABS(F12)-$N$2)*H12)/100,2)),IF(ABS(F12)&lt;$N$4,0,ROUND(((ABS(F12)-$N$4)*H12)/100,2))))))),0),2)</f>
        <v>0</v>
      </c>
      <c r="N12" s="136">
        <f>ROUND(IF(H12="",0,((IF(L12=0,(IF(E12&lt;$L$4,IF(ABS(F12)&gt;$N$2,ROUND(($N$2*H12/100),2),ABS(F12)*H12/100),IF(ABS(F12)&gt;$N$4,ROUND(($N$4*H12/100),2),ABS(F12)*H12/100))),0)))),2)</f>
        <v>0</v>
      </c>
      <c r="O12" s="137"/>
      <c r="P12" s="136">
        <f>IF(J12="D",IF(H12="",0,F12),0)</f>
        <v>0</v>
      </c>
      <c r="Q12" s="137"/>
    </row>
    <row r="13" spans="1:17" customHeight="1" ht="13.2">
      <c r="A13" s="143" t="str">
        <f>+'LIQ 2'!B13</f>
        <v>16/09/2020</v>
      </c>
      <c r="B13" s="143" t="str">
        <f>+'LIQ 2'!C13</f>
        <v>REGULARIZ LIMITE POLIZA</v>
      </c>
      <c r="C13" s="144">
        <f>+'LIQ 2'!D13</f>
        <v>4930.38</v>
      </c>
      <c r="D13" s="143" t="str">
        <f>+'LIQ 2'!E13</f>
        <v>H</v>
      </c>
      <c r="E13" s="143" t="str">
        <f>+'LIQ 2'!F13</f>
        <v>16/09/2020</v>
      </c>
      <c r="F13" s="2" t="e">
        <f>ABS(IF(G12="D",IF(D13="D",F12+C13,-F12+C13),IF(D13="D",F12-C13,F12+C13)))</f>
        <v>#VALUE!</v>
      </c>
      <c r="G13" s="121" t="str">
        <f>IF(G12="D",IF(D13="D",IF((F12+C13)&gt;0,"D","H"),IF(D13="H",IF((F12-C13)&gt;0,"D","H"))),IF(D13="D",IF((F12-C13)&gt;0,"H","D"),IF(D13="H",IF((F12-C13)&gt;0,"H","H"))))</f>
        <v>H</v>
      </c>
      <c r="H13" s="122" t="e">
        <f>+IF(IF(E14="",$A$6-E13,E14-E13)=0,"",IF(E14="",$A$6-E13,E14-E13))</f>
        <v>#VALUE!</v>
      </c>
      <c r="I13" s="143" t="str">
        <f>+IF(D13="H",IF(E13&gt;A13,A13,E13),IF(E13&lt;A13,A13,E13))</f>
        <v>16/09/2020</v>
      </c>
      <c r="J13" t="str">
        <f>IF(I13="","",G13)</f>
        <v>H</v>
      </c>
      <c r="K13" s="124"/>
      <c r="L13" s="136" t="e">
        <f>IF(H13="",0,(IF(G13="D",0,(F13*H13)/100)))</f>
        <v>#VALUE!</v>
      </c>
      <c r="M13" s="136">
        <f>ROUND(IF(L13=0,(IF(H13="",0,((IF(E13&lt;$L$4,IF(ABS(F13)&lt;$N$2,0,ROUND(((ABS(F13)-$N$2)*H13)/100,2)),IF(ABS(F13)&lt;$N$4,0,ROUND(((ABS(F13)-$N$4)*H13)/100,2))))))),0),2)</f>
        <v>0</v>
      </c>
      <c r="N13" s="136">
        <f>ROUND(IF(H13="",0,((IF(L13=0,(IF(E13&lt;$L$4,IF(ABS(F13)&gt;$N$2,ROUND(($N$2*H13/100),2),ABS(F13)*H13/100),IF(ABS(F13)&gt;$N$4,ROUND(($N$4*H13/100),2),ABS(F13)*H13/100))),0)))),2)</f>
        <v>0</v>
      </c>
      <c r="O13" s="137"/>
      <c r="P13" s="136">
        <f>IF(J13="D",IF(H13="",0,F13),0)</f>
        <v>0</v>
      </c>
      <c r="Q13" s="137"/>
    </row>
    <row r="14" spans="1:17" customHeight="1" ht="13.2">
      <c r="A14" s="143" t="str">
        <f>+'LIQ 2'!B14</f>
        <v>21/09/2020</v>
      </c>
      <c r="B14" s="143" t="str">
        <f>+'LIQ 2'!C14</f>
        <v>REGULARIZ LIMITE POLIZA</v>
      </c>
      <c r="C14" s="144">
        <f>+'LIQ 2'!D14</f>
        <v>3275.93</v>
      </c>
      <c r="D14" s="143" t="str">
        <f>+'LIQ 2'!E14</f>
        <v>H</v>
      </c>
      <c r="E14" s="143" t="str">
        <f>+'LIQ 2'!F14</f>
        <v>21/09/2020</v>
      </c>
      <c r="F14" s="2"/>
      <c r="G14" s="121"/>
      <c r="H14" s="122"/>
      <c r="I14" s="143"/>
      <c r="K14" s="124"/>
      <c r="L14" s="136">
        <f>IF(H14="",0,(IF(G14="D",0,(F14*H14)/100)))</f>
        <v>0</v>
      </c>
      <c r="M14" s="136">
        <f>ROUND(IF(L14=0,(IF(H14="",0,((IF(E14&lt;$L$4,IF(ABS(F14)&lt;$N$2,0,ROUND(((ABS(F14)-$N$2)*H14)/100,2)),IF(ABS(F14)&lt;$N$4,0,ROUND(((ABS(F14)-$N$4)*H14)/100,2))))))),0),2)</f>
        <v>0</v>
      </c>
      <c r="N14" s="136">
        <f>ROUND(IF(H14="",0,((IF(L14=0,(IF(E14&lt;$L$4,IF(ABS(F14)&gt;$N$2,ROUND(($N$2*H14/100),2),ABS(F14)*H14/100),IF(ABS(F14)&gt;$N$4,ROUND(($N$4*H14/100),2),ABS(F14)*H14/100))),0)))),2)</f>
        <v>0</v>
      </c>
      <c r="O14" s="137"/>
      <c r="P14" s="136">
        <f>IF(J14="D",IF(H14="",0,F14),0)</f>
        <v>0</v>
      </c>
      <c r="Q14" s="137"/>
    </row>
    <row r="15" spans="1:17" customHeight="1" ht="13.2">
      <c r="A15" s="143" t="str">
        <f>+'LIQ 2'!B15</f>
        <v>05/10/2020</v>
      </c>
      <c r="B15" s="143" t="str">
        <f>+'LIQ 2'!C15</f>
        <v>RECLAMACION DEUDA VENCIDA</v>
      </c>
      <c r="C15" s="144">
        <f>+'LIQ 2'!D15</f>
        <v>34</v>
      </c>
      <c r="D15" s="143" t="str">
        <f>+'LIQ 2'!E15</f>
        <v>D</v>
      </c>
      <c r="E15" s="143" t="str">
        <f>+'LIQ 2'!F15</f>
        <v>30/09/2020</v>
      </c>
      <c r="F15" s="2"/>
      <c r="G15" s="121"/>
      <c r="H15" s="122"/>
      <c r="I15" s="143"/>
      <c r="K15" s="124"/>
      <c r="L15" s="136">
        <f>IF(H15="",0,(IF(G15="D",0,(F15*H15)/100)))</f>
        <v>0</v>
      </c>
      <c r="M15" s="136">
        <f>ROUND(IF(L15=0,(IF(H15="",0,((IF(E15&lt;$L$4,IF(ABS(F15)&lt;$N$2,0,ROUND(((ABS(F15)-$N$2)*H15)/100,2)),IF(ABS(F15)&lt;$N$4,0,ROUND(((ABS(F15)-$N$4)*H15)/100,2))))))),0),2)</f>
        <v>0</v>
      </c>
      <c r="N15" s="136">
        <f>ROUND(IF(H15="",0,((IF(L15=0,(IF(E15&lt;$L$4,IF(ABS(F15)&gt;$N$2,ROUND(($N$2*H15/100),2),ABS(F15)*H15/100),IF(ABS(F15)&gt;$N$4,ROUND(($N$4*H15/100),2),ABS(F15)*H15/100))),0)))),2)</f>
        <v>0</v>
      </c>
      <c r="O15" s="137"/>
      <c r="P15" s="136">
        <f>IF(J15="D",IF(H15="",0,F15),0)</f>
        <v>0</v>
      </c>
      <c r="Q15" s="137"/>
    </row>
    <row r="16" spans="1:17" customHeight="1" ht="13.2">
      <c r="A16" s="143" t="str">
        <f>+'LIQ 2'!B16</f>
        <v>06/10/2020</v>
      </c>
      <c r="B16" s="143" t="str">
        <f>+'LIQ 2'!C16</f>
        <v>REGULARIZACION POLIZA</v>
      </c>
      <c r="C16" s="144">
        <f>+'LIQ 2'!D16</f>
        <v>34</v>
      </c>
      <c r="D16" s="143" t="str">
        <f>+'LIQ 2'!E16</f>
        <v>H</v>
      </c>
      <c r="E16" s="143" t="str">
        <f>+'LIQ 2'!F16</f>
        <v>06/10/2020</v>
      </c>
      <c r="F16" s="2"/>
      <c r="G16" s="121"/>
      <c r="H16" s="122"/>
      <c r="I16" s="143"/>
      <c r="K16" s="124"/>
      <c r="L16" s="136">
        <f>IF(H16="",0,(IF(G16="D",0,(F16*H16)/100)))</f>
        <v>0</v>
      </c>
      <c r="M16" s="136">
        <f>ROUND(IF(L16=0,(IF(H16="",0,((IF(E16&lt;$L$4,IF(ABS(F16)&lt;$N$2,0,ROUND(((ABS(F16)-$N$2)*H16)/100,2)),IF(ABS(F16)&lt;$N$4,0,ROUND(((ABS(F16)-$N$4)*H16)/100,2))))))),0),2)</f>
        <v>0</v>
      </c>
      <c r="N16" s="136">
        <f>ROUND(IF(H16="",0,((IF(L16=0,(IF(E16&lt;$L$4,IF(ABS(F16)&gt;$N$2,ROUND(($N$2*H16/100),2),ABS(F16)*H16/100),IF(ABS(F16)&gt;$N$4,ROUND(($N$4*H16/100),2),ABS(F16)*H16/100))),0)))),2)</f>
        <v>0</v>
      </c>
      <c r="O16" s="137"/>
      <c r="P16" s="136">
        <f>IF(J16="D",IF(H16="",0,F16),0)</f>
        <v>0</v>
      </c>
      <c r="Q16" s="137"/>
    </row>
    <row r="17" spans="1:17" customHeight="1" ht="13.2">
      <c r="A17" s="143" t="str">
        <f>+'LIQ 2'!B17</f>
        <v>04/11/2020</v>
      </c>
      <c r="B17" s="143" t="str">
        <f>+'LIQ 2'!C17</f>
        <v>RECLAMACION DEUDA VENCIDA</v>
      </c>
      <c r="C17" s="144">
        <f>+'LIQ 2'!D17</f>
        <v>12.9</v>
      </c>
      <c r="D17" s="143" t="str">
        <f>+'LIQ 2'!E17</f>
        <v>D</v>
      </c>
      <c r="E17" s="143" t="str">
        <f>+'LIQ 2'!F17</f>
        <v>30/10/2020</v>
      </c>
      <c r="F17" s="2"/>
      <c r="G17" s="121"/>
      <c r="H17" s="122"/>
      <c r="I17" s="143"/>
      <c r="K17" s="124"/>
      <c r="L17" s="136">
        <f>IF(H17="",0,(IF(G17="D",0,(F17*H17)/100)))</f>
        <v>0</v>
      </c>
      <c r="M17" s="136">
        <f>ROUND(IF(L17=0,(IF(H17="",0,((IF(E17&lt;$L$4,IF(ABS(F17)&lt;$N$2,0,ROUND(((ABS(F17)-$N$2)*H17)/100,2)),IF(ABS(F17)&lt;$N$4,0,ROUND(((ABS(F17)-$N$4)*H17)/100,2))))))),0),2)</f>
        <v>0</v>
      </c>
      <c r="N17" s="136">
        <f>ROUND(IF(H17="",0,((IF(L17=0,(IF(E17&lt;$L$4,IF(ABS(F17)&gt;$N$2,ROUND(($N$2*H17/100),2),ABS(F17)*H17/100),IF(ABS(F17)&gt;$N$4,ROUND(($N$4*H17/100),2),ABS(F17)*H17/100))),0)))),2)</f>
        <v>0</v>
      </c>
      <c r="O17" s="137"/>
      <c r="P17" s="136">
        <f>IF(J17="D",IF(H17="",0,F17),0)</f>
        <v>0</v>
      </c>
      <c r="Q17" s="137"/>
    </row>
    <row r="18" spans="1:17" customHeight="1" ht="13.2">
      <c r="A18" s="143" t="str">
        <f>+'LIQ 2'!B18</f>
        <v>06/11/2020</v>
      </c>
      <c r="B18" s="143" t="str">
        <f>+'LIQ 2'!C18</f>
        <v>REGULARIZ POLIZA</v>
      </c>
      <c r="C18" s="144">
        <f>+'LIQ 2'!D18</f>
        <v>12.9</v>
      </c>
      <c r="D18" s="143" t="str">
        <f>+'LIQ 2'!E18</f>
        <v>H</v>
      </c>
      <c r="E18" s="143" t="str">
        <f>+'LIQ 2'!F18</f>
        <v>06/11/2020</v>
      </c>
      <c r="F18" s="2"/>
      <c r="G18" s="121"/>
      <c r="H18" s="122"/>
      <c r="I18" s="143"/>
      <c r="K18" s="124"/>
      <c r="L18" s="136">
        <f>IF(H18="",0,(IF(G18="D",0,(F18*H18)/100)))</f>
        <v>0</v>
      </c>
      <c r="M18" s="136">
        <f>ROUND(IF(L18=0,(IF(H18="",0,((IF(E18&lt;$L$4,IF(ABS(F18)&lt;$N$2,0,ROUND(((ABS(F18)-$N$2)*H18)/100,2)),IF(ABS(F18)&lt;$N$4,0,ROUND(((ABS(F18)-$N$4)*H18)/100,2))))))),0),2)</f>
        <v>0</v>
      </c>
      <c r="N18" s="136">
        <f>ROUND(IF(H18="",0,((IF(L18=0,(IF(E18&lt;$L$4,IF(ABS(F18)&gt;$N$2,ROUND(($N$2*H18/100),2),ABS(F18)*H18/100),IF(ABS(F18)&gt;$N$4,ROUND(($N$4*H18/100),2),ABS(F18)*H18/100))),0)))),2)</f>
        <v>0</v>
      </c>
      <c r="O18" s="137"/>
      <c r="P18" s="136">
        <f>IF(J18="D",IF(H18="",0,F18),0)</f>
        <v>0</v>
      </c>
      <c r="Q18" s="137"/>
    </row>
    <row r="19" spans="1:17" customHeight="1" ht="13.2">
      <c r="A19" s="143">
        <f>+'LIQ 2'!B19</f>
        <v/>
      </c>
      <c r="B19" s="143">
        <f>+'LIQ 2'!C19</f>
        <v/>
      </c>
      <c r="C19" s="144">
        <f>+'LIQ 2'!D19</f>
        <v/>
      </c>
      <c r="D19" s="143">
        <f>+'LIQ 2'!E19</f>
        <v/>
      </c>
      <c r="E19" s="143">
        <f>+'LIQ 2'!F19</f>
        <v/>
      </c>
      <c r="F19" s="2"/>
      <c r="G19" s="121"/>
      <c r="H19" s="122"/>
      <c r="I19" s="143"/>
      <c r="K19" s="124"/>
      <c r="L19" s="136">
        <f>IF(H19="",0,(IF(G19="D",0,(F19*H19)/100)))</f>
        <v>0</v>
      </c>
      <c r="M19" s="136">
        <f>ROUND(IF(L19=0,(IF(H19="",0,((IF(E19&lt;$L$4,IF(ABS(F19)&lt;$N$2,0,ROUND(((ABS(F19)-$N$2)*H19)/100,2)),IF(ABS(F19)&lt;$N$4,0,ROUND(((ABS(F19)-$N$4)*H19)/100,2))))))),0),2)</f>
        <v>0</v>
      </c>
      <c r="N19" s="136">
        <f>ROUND(IF(H19="",0,((IF(L19=0,(IF(E19&lt;$L$4,IF(ABS(F19)&gt;$N$2,ROUND(($N$2*H19/100),2),ABS(F19)*H19/100),IF(ABS(F19)&gt;$N$4,ROUND(($N$4*H19/100),2),ABS(F19)*H19/100))),0)))),2)</f>
        <v>0</v>
      </c>
      <c r="O19" s="137"/>
      <c r="P19" s="136">
        <f>IF(J19="D",IF(H19="",0,F19),0)</f>
        <v>0</v>
      </c>
      <c r="Q19" s="137"/>
    </row>
    <row r="20" spans="1:17" customHeight="1" ht="13.2">
      <c r="A20" s="143">
        <f>+'LIQ 2'!B20</f>
        <v/>
      </c>
      <c r="B20" s="143">
        <f>+'LIQ 2'!C20</f>
        <v/>
      </c>
      <c r="C20" s="144">
        <f>+'LIQ 2'!D20</f>
        <v/>
      </c>
      <c r="D20" s="143">
        <f>+'LIQ 2'!E20</f>
        <v/>
      </c>
      <c r="E20" s="143">
        <f>+'LIQ 2'!F20</f>
        <v/>
      </c>
      <c r="F20" s="2"/>
      <c r="G20" s="121"/>
      <c r="H20" s="122"/>
      <c r="I20" s="143"/>
      <c r="K20" s="124"/>
      <c r="L20" s="136">
        <f>IF(H20="",0,(IF(G20="D",0,(F20*H20)/100)))</f>
        <v>0</v>
      </c>
      <c r="M20" s="136">
        <f>ROUND(IF(L20=0,(IF(H20="",0,((IF(E20&lt;$L$4,IF(ABS(F20)&lt;$N$2,0,ROUND(((ABS(F20)-$N$2)*H20)/100,2)),IF(ABS(F20)&lt;$N$4,0,ROUND(((ABS(F20)-$N$4)*H20)/100,2))))))),0),2)</f>
        <v>0</v>
      </c>
      <c r="N20" s="136">
        <f>ROUND(IF(H20="",0,((IF(L20=0,(IF(E20&lt;$L$4,IF(ABS(F20)&gt;$N$2,ROUND(($N$2*H20/100),2),ABS(F20)*H20/100),IF(ABS(F20)&gt;$N$4,ROUND(($N$4*H20/100),2),ABS(F20)*H20/100))),0)))),2)</f>
        <v>0</v>
      </c>
      <c r="O20" s="137"/>
      <c r="P20" s="136">
        <f>IF(J20="D",IF(H20="",0,F20),0)</f>
        <v>0</v>
      </c>
      <c r="Q20" s="137"/>
    </row>
    <row r="21" spans="1:17" customHeight="1" ht="13.2">
      <c r="A21" s="143">
        <f>+'LIQ 2'!B21</f>
        <v/>
      </c>
      <c r="B21" s="143">
        <f>+'LIQ 2'!C21</f>
        <v/>
      </c>
      <c r="C21" s="144">
        <f>+'LIQ 2'!D21</f>
        <v/>
      </c>
      <c r="D21" s="143">
        <f>+'LIQ 2'!E21</f>
        <v/>
      </c>
      <c r="E21" s="143">
        <f>+'LIQ 2'!F21</f>
        <v/>
      </c>
      <c r="F21" s="2"/>
      <c r="G21" s="121"/>
      <c r="H21" s="122"/>
      <c r="I21" s="143"/>
      <c r="K21" s="124"/>
      <c r="L21" s="136">
        <f>IF(H21="",0,(IF(G21="D",0,(F21*H21)/100)))</f>
        <v>0</v>
      </c>
      <c r="M21" s="136">
        <f>ROUND(IF(L21=0,(IF(H21="",0,((IF(E21&lt;$L$4,IF(ABS(F21)&lt;$N$2,0,ROUND(((ABS(F21)-$N$2)*H21)/100,2)),IF(ABS(F21)&lt;$N$4,0,ROUND(((ABS(F21)-$N$4)*H21)/100,2))))))),0),2)</f>
        <v>0</v>
      </c>
      <c r="N21" s="136">
        <f>ROUND(IF(H21="",0,((IF(L21=0,(IF(E21&lt;$L$4,IF(ABS(F21)&gt;$N$2,ROUND(($N$2*H21/100),2),ABS(F21)*H21/100),IF(ABS(F21)&gt;$N$4,ROUND(($N$4*H21/100),2),ABS(F21)*H21/100))),0)))),2)</f>
        <v>0</v>
      </c>
      <c r="O21" s="137"/>
      <c r="P21" s="136">
        <f>IF(J21="D",IF(H21="",0,F21),0)</f>
        <v>0</v>
      </c>
      <c r="Q21" s="137"/>
    </row>
    <row r="22" spans="1:17" customHeight="1" ht="13.2">
      <c r="A22" s="143">
        <f>+'LIQ 2'!B22</f>
        <v/>
      </c>
      <c r="B22" s="143">
        <f>+'LIQ 2'!C22</f>
        <v/>
      </c>
      <c r="C22" s="144">
        <f>+'LIQ 2'!D22</f>
        <v/>
      </c>
      <c r="D22" s="143">
        <f>+'LIQ 2'!E22</f>
        <v/>
      </c>
      <c r="E22" s="143">
        <f>+'LIQ 2'!F22</f>
        <v/>
      </c>
      <c r="F22" s="2"/>
      <c r="G22" s="121"/>
      <c r="H22" s="122"/>
      <c r="I22" s="143"/>
      <c r="K22" s="124"/>
      <c r="L22" s="136">
        <f>IF(H22="",0,(IF(G22="D",0,(F22*H22)/100)))</f>
        <v>0</v>
      </c>
      <c r="M22" s="136">
        <f>ROUND(IF(L22=0,(IF(H22="",0,((IF(E22&lt;$L$4,IF(ABS(F22)&lt;$N$2,0,ROUND(((ABS(F22)-$N$2)*H22)/100,2)),IF(ABS(F22)&lt;$N$4,0,ROUND(((ABS(F22)-$N$4)*H22)/100,2))))))),0),2)</f>
        <v>0</v>
      </c>
      <c r="N22" s="136">
        <f>ROUND(IF(H22="",0,((IF(L22=0,(IF(E22&lt;$L$4,IF(ABS(F22)&gt;$N$2,ROUND(($N$2*H22/100),2),ABS(F22)*H22/100),IF(ABS(F22)&gt;$N$4,ROUND(($N$4*H22/100),2),ABS(F22)*H22/100))),0)))),2)</f>
        <v>0</v>
      </c>
      <c r="O22" s="137"/>
      <c r="P22" s="136">
        <f>IF(J22="D",IF(H22="",0,F22),0)</f>
        <v>0</v>
      </c>
      <c r="Q22" s="137"/>
    </row>
    <row r="23" spans="1:17" customHeight="1" ht="13.2">
      <c r="A23" s="143">
        <f>+'LIQ 2'!B23</f>
        <v/>
      </c>
      <c r="B23" s="143">
        <f>+'LIQ 2'!C23</f>
        <v/>
      </c>
      <c r="C23" s="144">
        <f>+'LIQ 2'!D23</f>
        <v/>
      </c>
      <c r="D23" s="143">
        <f>+'LIQ 2'!E23</f>
        <v/>
      </c>
      <c r="E23" s="143">
        <f>+'LIQ 2'!F23</f>
        <v/>
      </c>
      <c r="F23" s="2"/>
      <c r="G23" s="121"/>
      <c r="H23" s="122"/>
      <c r="I23" s="143"/>
      <c r="K23" s="124"/>
      <c r="L23" s="136">
        <f>IF(H23="",0,(IF(G23="D",0,(F23*H23)/100)))</f>
        <v>0</v>
      </c>
      <c r="M23" s="136">
        <f>ROUND(IF(L23=0,(IF(H23="",0,((IF(E23&lt;$L$4,IF(ABS(F23)&lt;$N$2,0,ROUND(((ABS(F23)-$N$2)*H23)/100,2)),IF(ABS(F23)&lt;$N$4,0,ROUND(((ABS(F23)-$N$4)*H23)/100,2))))))),0),2)</f>
        <v>0</v>
      </c>
      <c r="N23" s="136">
        <f>ROUND(IF(H23="",0,((IF(L23=0,(IF(E23&lt;$L$4,IF(ABS(F23)&gt;$N$2,ROUND(($N$2*H23/100),2),ABS(F23)*H23/100),IF(ABS(F23)&gt;$N$4,ROUND(($N$4*H23/100),2),ABS(F23)*H23/100))),0)))),2)</f>
        <v>0</v>
      </c>
      <c r="O23" s="137"/>
      <c r="P23" s="136">
        <f>IF(J23="D",IF(H23="",0,F23),0)</f>
        <v>0</v>
      </c>
      <c r="Q23" s="137"/>
    </row>
    <row r="24" spans="1:17" customHeight="1" ht="13.2">
      <c r="A24" s="143">
        <f>+'LIQ 2'!B24</f>
        <v/>
      </c>
      <c r="B24" s="143">
        <f>+'LIQ 2'!C24</f>
        <v>0</v>
      </c>
      <c r="C24" s="144">
        <f>+'LIQ 2'!D24</f>
        <v/>
      </c>
      <c r="D24" s="143">
        <f>+'LIQ 2'!E24</f>
        <v/>
      </c>
      <c r="E24" s="143">
        <f>+'LIQ 2'!F24</f>
        <v/>
      </c>
      <c r="F24" s="2"/>
      <c r="G24" s="121"/>
      <c r="H24" s="122"/>
      <c r="I24" s="143"/>
      <c r="K24" s="124"/>
      <c r="L24" s="136">
        <f>IF(H24="",0,(IF(G24="D",0,(F24*H24)/100)))</f>
        <v>0</v>
      </c>
      <c r="M24" s="136">
        <f>ROUND(IF(L24=0,(IF(H24="",0,((IF(E24&lt;$L$4,IF(ABS(F24)&lt;$N$2,0,ROUND(((ABS(F24)-$N$2)*H24)/100,2)),IF(ABS(F24)&lt;$N$4,0,ROUND(((ABS(F24)-$N$4)*H24)/100,2))))))),0),2)</f>
        <v>0</v>
      </c>
      <c r="N24" s="136">
        <f>ROUND(IF(H24="",0,((IF(L24=0,(IF(E24&lt;$L$4,IF(ABS(F24)&gt;$N$2,ROUND(($N$2*H24/100),2),ABS(F24)*H24/100),IF(ABS(F24)&gt;$N$4,ROUND(($N$4*H24/100),2),ABS(F24)*H24/100))),0)))),2)</f>
        <v>0</v>
      </c>
      <c r="O24" s="137"/>
      <c r="P24" s="136">
        <f>IF(J24="D",IF(H24="",0,F24),0)</f>
        <v>0</v>
      </c>
      <c r="Q24" s="137"/>
    </row>
    <row r="25" spans="1:17" customHeight="1" ht="13.2">
      <c r="A25" s="143">
        <f>+'LIQ 2'!B25</f>
        <v/>
      </c>
      <c r="B25" s="143">
        <f>+'LIQ 2'!C25</f>
        <v>0</v>
      </c>
      <c r="C25" s="144">
        <f>+'LIQ 2'!D25</f>
        <v/>
      </c>
      <c r="D25" s="143">
        <f>+'LIQ 2'!E25</f>
        <v/>
      </c>
      <c r="E25" s="143">
        <f>+'LIQ 2'!F25</f>
        <v/>
      </c>
      <c r="F25" s="2"/>
      <c r="G25" s="121"/>
      <c r="H25" s="122"/>
      <c r="I25" s="143"/>
      <c r="K25" s="124"/>
      <c r="L25" s="136">
        <f>IF(H25="",0,(IF(G25="D",0,(F25*H25)/100)))</f>
        <v>0</v>
      </c>
      <c r="M25" s="136">
        <f>ROUND(IF(L25=0,(IF(H25="",0,((IF(E25&lt;$L$4,IF(ABS(F25)&lt;$N$2,0,ROUND(((ABS(F25)-$N$2)*H25)/100,2)),IF(ABS(F25)&lt;$N$4,0,ROUND(((ABS(F25)-$N$4)*H25)/100,2))))))),0),2)</f>
        <v>0</v>
      </c>
      <c r="N25" s="136">
        <f>ROUND(IF(H25="",0,((IF(L25=0,(IF(E25&lt;$L$4,IF(ABS(F25)&gt;$N$2,ROUND(($N$2*H25/100),2),ABS(F25)*H25/100),IF(ABS(F25)&gt;$N$4,ROUND(($N$4*H25/100),2),ABS(F25)*H25/100))),0)))),2)</f>
        <v>0</v>
      </c>
      <c r="O25" s="137"/>
      <c r="P25" s="136">
        <f>IF(J25="D",IF(H25="",0,F25),0)</f>
        <v>0</v>
      </c>
      <c r="Q25" s="137"/>
    </row>
    <row r="26" spans="1:17" customHeight="1" ht="13.2">
      <c r="A26" s="143">
        <f>+'LIQ 2'!B26</f>
        <v/>
      </c>
      <c r="B26" s="143">
        <f>+'LIQ 2'!C26</f>
        <v>0</v>
      </c>
      <c r="C26" s="144">
        <f>+'LIQ 2'!D26</f>
        <v/>
      </c>
      <c r="D26" s="143">
        <f>+'LIQ 2'!E26</f>
        <v/>
      </c>
      <c r="E26" s="143">
        <f>+'LIQ 2'!F26</f>
        <v/>
      </c>
      <c r="F26" s="2"/>
      <c r="G26" s="121"/>
      <c r="H26" s="122"/>
      <c r="I26" s="143"/>
      <c r="K26" s="124"/>
      <c r="L26" s="136">
        <f>IF(H26="",0,(IF(G26="D",0,(F26*H26)/100)))</f>
        <v>0</v>
      </c>
      <c r="M26" s="136">
        <f>ROUND(IF(L26=0,(IF(H26="",0,((IF(E26&lt;$L$4,IF(ABS(F26)&lt;$N$2,0,ROUND(((ABS(F26)-$N$2)*H26)/100,2)),IF(ABS(F26)&lt;$N$4,0,ROUND(((ABS(F26)-$N$4)*H26)/100,2))))))),0),2)</f>
        <v>0</v>
      </c>
      <c r="N26" s="136">
        <f>ROUND(IF(H26="",0,((IF(L26=0,(IF(E26&lt;$L$4,IF(ABS(F26)&gt;$N$2,ROUND(($N$2*H26/100),2),ABS(F26)*H26/100),IF(ABS(F26)&gt;$N$4,ROUND(($N$4*H26/100),2),ABS(F26)*H26/100))),0)))),2)</f>
        <v>0</v>
      </c>
      <c r="O26" s="137"/>
      <c r="P26" s="136">
        <f>IF(J26="D",IF(H26="",0,F26),0)</f>
        <v>0</v>
      </c>
      <c r="Q26" s="137"/>
    </row>
    <row r="27" spans="1:17" customHeight="1" ht="13.2">
      <c r="A27" s="143">
        <f>+'LIQ 2'!B27</f>
        <v/>
      </c>
      <c r="B27" s="143">
        <f>+'LIQ 2'!C27</f>
        <v>0</v>
      </c>
      <c r="C27" s="144">
        <f>+'LIQ 2'!D27</f>
        <v/>
      </c>
      <c r="D27" s="143">
        <f>+'LIQ 2'!E27</f>
        <v/>
      </c>
      <c r="E27" s="143">
        <f>+'LIQ 2'!F27</f>
        <v/>
      </c>
      <c r="F27" s="2"/>
      <c r="G27" s="121"/>
      <c r="H27" s="122"/>
      <c r="I27" s="143"/>
      <c r="K27" s="124"/>
      <c r="L27" s="136">
        <f>IF(H27="",0,(IF(G27="D",0,(F27*H27)/100)))</f>
        <v>0</v>
      </c>
      <c r="M27" s="136">
        <f>ROUND(IF(L27=0,(IF(H27="",0,((IF(E27&lt;$L$4,IF(ABS(F27)&lt;$N$2,0,ROUND(((ABS(F27)-$N$2)*H27)/100,2)),IF(ABS(F27)&lt;$N$4,0,ROUND(((ABS(F27)-$N$4)*H27)/100,2))))))),0),2)</f>
        <v>0</v>
      </c>
      <c r="N27" s="136">
        <f>ROUND(IF(H27="",0,((IF(L27=0,(IF(E27&lt;$L$4,IF(ABS(F27)&gt;$N$2,ROUND(($N$2*H27/100),2),ABS(F27)*H27/100),IF(ABS(F27)&gt;$N$4,ROUND(($N$4*H27/100),2),ABS(F27)*H27/100))),0)))),2)</f>
        <v>0</v>
      </c>
      <c r="O27" s="137"/>
      <c r="P27" s="136">
        <f>IF(J27="D",IF(H27="",0,F27),0)</f>
        <v>0</v>
      </c>
      <c r="Q27" s="137"/>
    </row>
    <row r="28" spans="1:17" customHeight="1" ht="13.2">
      <c r="A28" s="143">
        <f>+'LIQ 2'!B28</f>
        <v/>
      </c>
      <c r="B28" s="143">
        <f>+'LIQ 2'!C28</f>
        <v/>
      </c>
      <c r="C28" s="144">
        <f>+'LIQ 2'!D28</f>
        <v/>
      </c>
      <c r="D28" s="143">
        <f>+'LIQ 2'!E28</f>
        <v/>
      </c>
      <c r="E28" s="143">
        <f>+'LIQ 2'!F28</f>
        <v/>
      </c>
      <c r="F28" s="2"/>
      <c r="G28" s="121"/>
      <c r="H28" s="122"/>
      <c r="I28" s="143"/>
      <c r="K28" s="124"/>
      <c r="L28" s="136">
        <f>IF(H28="",0,(IF(G28="D",0,(F28*H28)/100)))</f>
        <v>0</v>
      </c>
      <c r="M28" s="136">
        <f>ROUND(IF(L28=0,(IF(H28="",0,((IF(E28&lt;$L$4,IF(ABS(F28)&lt;$N$2,0,ROUND(((ABS(F28)-$N$2)*H28)/100,2)),IF(ABS(F28)&lt;$N$4,0,ROUND(((ABS(F28)-$N$4)*H28)/100,2))))))),0),2)</f>
        <v>0</v>
      </c>
      <c r="N28" s="136">
        <f>ROUND(IF(H28="",0,((IF(L28=0,(IF(E28&lt;$L$4,IF(ABS(F28)&gt;$N$2,ROUND(($N$2*H28/100),2),ABS(F28)*H28/100),IF(ABS(F28)&gt;$N$4,ROUND(($N$4*H28/100),2),ABS(F28)*H28/100))),0)))),2)</f>
        <v>0</v>
      </c>
      <c r="O28" s="137"/>
      <c r="P28" s="136">
        <f>IF(J28="D",IF(H28="",0,F28),0)</f>
        <v>0</v>
      </c>
      <c r="Q28" s="137"/>
    </row>
    <row r="29" spans="1:17" customHeight="1" ht="13.2">
      <c r="A29" s="143">
        <f>+'LIQ 2'!B29</f>
        <v/>
      </c>
      <c r="B29" s="143">
        <f>+'LIQ 2'!C29</f>
        <v/>
      </c>
      <c r="C29" s="144">
        <f>+'LIQ 2'!D29</f>
        <v/>
      </c>
      <c r="D29" s="143">
        <f>+'LIQ 2'!E29</f>
        <v/>
      </c>
      <c r="E29" s="143">
        <f>+'LIQ 2'!F29</f>
        <v/>
      </c>
      <c r="F29" s="2"/>
      <c r="G29" s="121"/>
      <c r="H29" s="122"/>
      <c r="I29" s="143"/>
      <c r="K29" s="124"/>
      <c r="L29" s="136">
        <f>IF(H29="",0,(IF(G29="D",0,(F29*H29)/100)))</f>
        <v>0</v>
      </c>
      <c r="M29" s="136">
        <f>ROUND(IF(L29=0,(IF(H29="",0,((IF(E29&lt;$L$4,IF(ABS(F29)&lt;$N$2,0,ROUND(((ABS(F29)-$N$2)*H29)/100,2)),IF(ABS(F29)&lt;$N$4,0,ROUND(((ABS(F29)-$N$4)*H29)/100,2))))))),0),2)</f>
        <v>0</v>
      </c>
      <c r="N29" s="136">
        <f>ROUND(IF(H29="",0,((IF(L29=0,(IF(E29&lt;$L$4,IF(ABS(F29)&gt;$N$2,ROUND(($N$2*H29/100),2),ABS(F29)*H29/100),IF(ABS(F29)&gt;$N$4,ROUND(($N$4*H29/100),2),ABS(F29)*H29/100))),0)))),2)</f>
        <v>0</v>
      </c>
      <c r="O29" s="137"/>
      <c r="P29" s="136">
        <f>IF(J29="D",IF(H29="",0,F29),0)</f>
        <v>0</v>
      </c>
      <c r="Q29" s="137"/>
    </row>
    <row r="30" spans="1:17" customHeight="1" ht="13.2">
      <c r="A30" s="143">
        <f>+'LIQ 2'!B30</f>
        <v/>
      </c>
      <c r="B30" s="143">
        <f>+'LIQ 2'!C30</f>
        <v>0</v>
      </c>
      <c r="C30" s="144">
        <f>+'LIQ 2'!D30</f>
        <v/>
      </c>
      <c r="D30" s="143">
        <f>+'LIQ 2'!E30</f>
        <v>0</v>
      </c>
      <c r="E30" s="143">
        <f>+'LIQ 2'!F30</f>
        <v/>
      </c>
      <c r="F30" s="2"/>
      <c r="G30" s="121"/>
      <c r="H30" s="122"/>
      <c r="I30" s="143"/>
      <c r="K30" s="124"/>
      <c r="L30" s="136">
        <f>IF(H30="",0,(IF(G30="D",0,(F30*H30)/100)))</f>
        <v>0</v>
      </c>
      <c r="M30" s="136">
        <f>ROUND(IF(L30=0,(IF(H30="",0,((IF(E30&lt;$L$4,IF(ABS(F30)&lt;$N$2,0,ROUND(((ABS(F30)-$N$2)*H30)/100,2)),IF(ABS(F30)&lt;$N$4,0,ROUND(((ABS(F30)-$N$4)*H30)/100,2))))))),0),2)</f>
        <v>0</v>
      </c>
      <c r="N30" s="136">
        <f>ROUND(IF(H30="",0,((IF(L30=0,(IF(E30&lt;$L$4,IF(ABS(F30)&gt;$N$2,ROUND(($N$2*H30/100),2),ABS(F30)*H30/100),IF(ABS(F30)&gt;$N$4,ROUND(($N$4*H30/100),2),ABS(F30)*H30/100))),0)))),2)</f>
        <v>0</v>
      </c>
      <c r="O30" s="137"/>
      <c r="P30" s="136">
        <f>IF(J30="D",IF(H30="",0,F30),0)</f>
        <v>0</v>
      </c>
      <c r="Q30" s="137"/>
    </row>
    <row r="31" spans="1:17" customHeight="1" ht="13.2">
      <c r="A31" s="143">
        <f>+'LIQ 2'!B31</f>
        <v/>
      </c>
      <c r="B31" s="143">
        <f>+'LIQ 2'!C31</f>
        <v>0</v>
      </c>
      <c r="C31" s="144">
        <f>+'LIQ 2'!D31</f>
        <v/>
      </c>
      <c r="D31" s="143">
        <f>+'LIQ 2'!E31</f>
        <v>0</v>
      </c>
      <c r="E31" s="143">
        <f>+'LIQ 2'!F31</f>
        <v/>
      </c>
      <c r="F31" s="2"/>
      <c r="G31" s="121"/>
      <c r="H31" s="122"/>
      <c r="I31" s="143"/>
      <c r="K31" s="124"/>
      <c r="L31" s="136">
        <f>IF(H31="",0,(IF(G31="D",0,(F31*H31)/100)))</f>
        <v>0</v>
      </c>
      <c r="M31" s="136">
        <f>ROUND(IF(L31=0,(IF(H31="",0,((IF(E31&lt;$L$4,IF(ABS(F31)&lt;$N$2,0,ROUND(((ABS(F31)-$N$2)*H31)/100,2)),IF(ABS(F31)&lt;$N$4,0,ROUND(((ABS(F31)-$N$4)*H31)/100,2))))))),0),2)</f>
        <v>0</v>
      </c>
      <c r="N31" s="136">
        <f>ROUND(IF(H31="",0,((IF(L31=0,(IF(E31&lt;$L$4,IF(ABS(F31)&gt;$N$2,ROUND(($N$2*H31/100),2),ABS(F31)*H31/100),IF(ABS(F31)&gt;$N$4,ROUND(($N$4*H31/100),2),ABS(F31)*H31/100))),0)))),2)</f>
        <v>0</v>
      </c>
      <c r="O31" s="137"/>
      <c r="P31" s="136">
        <f>IF(J31="D",IF(H31="",0,F31),0)</f>
        <v>0</v>
      </c>
      <c r="Q31" s="137"/>
    </row>
    <row r="32" spans="1:17" customHeight="1" ht="13.2">
      <c r="A32" s="143">
        <f>+'LIQ 2'!B32</f>
        <v/>
      </c>
      <c r="B32" s="143">
        <f>+'LIQ 2'!C32</f>
        <v>0</v>
      </c>
      <c r="C32" s="144">
        <f>+'LIQ 2'!D32</f>
        <v/>
      </c>
      <c r="D32" s="143">
        <f>+'LIQ 2'!E32</f>
        <v>0</v>
      </c>
      <c r="E32" s="143">
        <f>+'LIQ 2'!F32</f>
        <v/>
      </c>
      <c r="F32" s="2"/>
      <c r="G32" s="121"/>
      <c r="H32" s="122"/>
      <c r="I32" s="143"/>
      <c r="K32" s="124"/>
      <c r="L32" s="136">
        <f>IF(H32="",0,(IF(G32="D",0,(F32*H32)/100)))</f>
        <v>0</v>
      </c>
      <c r="M32" s="136">
        <f>ROUND(IF(L32=0,(IF(H32="",0,((IF(E32&lt;$L$4,IF(ABS(F32)&lt;$N$2,0,ROUND(((ABS(F32)-$N$2)*H32)/100,2)),IF(ABS(F32)&lt;$N$4,0,ROUND(((ABS(F32)-$N$4)*H32)/100,2))))))),0),2)</f>
        <v>0</v>
      </c>
      <c r="N32" s="136">
        <f>ROUND(IF(H32="",0,((IF(L32=0,(IF(E32&lt;$L$4,IF(ABS(F32)&gt;$N$2,ROUND(($N$2*H32/100),2),ABS(F32)*H32/100),IF(ABS(F32)&gt;$N$4,ROUND(($N$4*H32/100),2),ABS(F32)*H32/100))),0)))),2)</f>
        <v>0</v>
      </c>
      <c r="O32" s="137"/>
      <c r="P32" s="136">
        <f>IF(J32="D",IF(H32="",0,F32),0)</f>
        <v>0</v>
      </c>
      <c r="Q32" s="137"/>
    </row>
    <row r="33" spans="1:17" customHeight="1" ht="13.2">
      <c r="A33" s="143">
        <f>+'LIQ 2'!B33</f>
        <v/>
      </c>
      <c r="B33" s="143">
        <f>+'LIQ 2'!C33</f>
        <v>0</v>
      </c>
      <c r="C33" s="144">
        <f>+'LIQ 2'!D33</f>
        <v/>
      </c>
      <c r="D33" s="143">
        <f>+'LIQ 2'!E33</f>
        <v>0</v>
      </c>
      <c r="E33" s="143">
        <f>+'LIQ 2'!F33</f>
        <v/>
      </c>
      <c r="F33" s="2"/>
      <c r="G33" s="121"/>
      <c r="H33" s="122"/>
      <c r="I33" s="143"/>
      <c r="K33" s="124"/>
      <c r="L33" s="136">
        <f>IF(H33="",0,(IF(G33="D",0,(F33*H33)/100)))</f>
        <v>0</v>
      </c>
      <c r="M33" s="136">
        <f>ROUND(IF(L33=0,(IF(H33="",0,((IF(E33&lt;$L$4,IF(ABS(F33)&lt;$N$2,0,ROUND(((ABS(F33)-$N$2)*H33)/100,2)),IF(ABS(F33)&lt;$N$4,0,ROUND(((ABS(F33)-$N$4)*H33)/100,2))))))),0),2)</f>
        <v>0</v>
      </c>
      <c r="N33" s="136">
        <f>ROUND(IF(H33="",0,((IF(L33=0,(IF(E33&lt;$L$4,IF(ABS(F33)&gt;$N$2,ROUND(($N$2*H33/100),2),ABS(F33)*H33/100),IF(ABS(F33)&gt;$N$4,ROUND(($N$4*H33/100),2),ABS(F33)*H33/100))),0)))),2)</f>
        <v>0</v>
      </c>
      <c r="O33" s="137"/>
      <c r="P33" s="136">
        <f>IF(J33="D",IF(H33="",0,F33),0)</f>
        <v>0</v>
      </c>
      <c r="Q33" s="137"/>
    </row>
    <row r="34" spans="1:17" customHeight="1" ht="13.2">
      <c r="A34" s="143">
        <f>+'LIQ 2'!B34</f>
        <v/>
      </c>
      <c r="B34" s="143">
        <f>+'LIQ 2'!C34</f>
        <v>0</v>
      </c>
      <c r="C34" s="144">
        <f>+'LIQ 2'!D34</f>
        <v/>
      </c>
      <c r="D34" s="143">
        <f>+'LIQ 2'!E34</f>
        <v>0</v>
      </c>
      <c r="E34" s="143">
        <f>+'LIQ 2'!F34</f>
        <v/>
      </c>
      <c r="F34" s="2"/>
      <c r="G34" s="121"/>
      <c r="H34" s="122"/>
      <c r="I34" s="143"/>
      <c r="K34" s="124"/>
      <c r="L34" s="136">
        <f>IF(H34="",0,(IF(G34="D",0,(F34*H34)/100)))</f>
        <v>0</v>
      </c>
      <c r="M34" s="136">
        <f>ROUND(IF(L34=0,(IF(H34="",0,((IF(E34&lt;$L$4,IF(ABS(F34)&lt;$N$2,0,ROUND(((ABS(F34)-$N$2)*H34)/100,2)),IF(ABS(F34)&lt;$N$4,0,ROUND(((ABS(F34)-$N$4)*H34)/100,2))))))),0),2)</f>
        <v>0</v>
      </c>
      <c r="N34" s="136">
        <f>ROUND(IF(H34="",0,((IF(L34=0,(IF(E34&lt;$L$4,IF(ABS(F34)&gt;$N$2,ROUND(($N$2*H34/100),2),ABS(F34)*H34/100),IF(ABS(F34)&gt;$N$4,ROUND(($N$4*H34/100),2),ABS(F34)*H34/100))),0)))),2)</f>
        <v>0</v>
      </c>
      <c r="O34" s="137"/>
      <c r="P34" s="136">
        <f>IF(J34="D",IF(H34="",0,F34),0)</f>
        <v>0</v>
      </c>
      <c r="Q34" s="137"/>
    </row>
    <row r="35" spans="1:17" customHeight="1" ht="13.2">
      <c r="A35" s="143">
        <f>+'LIQ 2'!B35</f>
        <v/>
      </c>
      <c r="B35" s="143">
        <f>+'LIQ 2'!C35</f>
        <v>0</v>
      </c>
      <c r="C35" s="144">
        <f>+'LIQ 2'!D35</f>
        <v/>
      </c>
      <c r="D35" s="143">
        <f>+'LIQ 2'!E35</f>
        <v>0</v>
      </c>
      <c r="E35" s="143">
        <f>+'LIQ 2'!F35</f>
        <v/>
      </c>
      <c r="F35" s="2"/>
      <c r="G35" s="121"/>
      <c r="H35" s="122"/>
      <c r="I35" s="143"/>
      <c r="K35" s="124"/>
      <c r="L35" s="136">
        <f>IF(H35="",0,(IF(G35="D",0,(F35*H35)/100)))</f>
        <v>0</v>
      </c>
      <c r="M35" s="136">
        <f>ROUND(IF(L35=0,(IF(H35="",0,((IF(E35&lt;$L$4,IF(ABS(F35)&lt;$N$2,0,ROUND(((ABS(F35)-$N$2)*H35)/100,2)),IF(ABS(F35)&lt;$N$4,0,ROUND(((ABS(F35)-$N$4)*H35)/100,2))))))),0),2)</f>
        <v>0</v>
      </c>
      <c r="N35" s="136">
        <f>ROUND(IF(H35="",0,((IF(L35=0,(IF(E35&lt;$L$4,IF(ABS(F35)&gt;$N$2,ROUND(($N$2*H35/100),2),ABS(F35)*H35/100),IF(ABS(F35)&gt;$N$4,ROUND(($N$4*H35/100),2),ABS(F35)*H35/100))),0)))),2)</f>
        <v>0</v>
      </c>
      <c r="O35" s="137"/>
      <c r="P35" s="136">
        <f>IF(J35="D",IF(H35="",0,F35),0)</f>
        <v>0</v>
      </c>
      <c r="Q35" s="137"/>
    </row>
    <row r="36" spans="1:17" customHeight="1" ht="13.2">
      <c r="A36" s="143">
        <f>+'LIQ 2'!B36</f>
        <v/>
      </c>
      <c r="B36" s="143">
        <f>+'LIQ 2'!C36</f>
        <v>0</v>
      </c>
      <c r="C36" s="144">
        <f>+'LIQ 2'!D36</f>
        <v/>
      </c>
      <c r="D36" s="143">
        <f>+'LIQ 2'!E36</f>
        <v>0</v>
      </c>
      <c r="E36" s="143">
        <f>+'LIQ 2'!F36</f>
        <v/>
      </c>
      <c r="F36" s="2"/>
      <c r="G36" s="121"/>
      <c r="H36" s="122"/>
      <c r="I36" s="143"/>
      <c r="K36" s="124"/>
      <c r="L36" s="136">
        <f>IF(H36="",0,(IF(G36="D",0,(F36*H36)/100)))</f>
        <v>0</v>
      </c>
      <c r="M36" s="136">
        <f>ROUND(IF(L36=0,(IF(H36="",0,((IF(E36&lt;$L$4,IF(ABS(F36)&lt;$N$2,0,ROUND(((ABS(F36)-$N$2)*H36)/100,2)),IF(ABS(F36)&lt;$N$4,0,ROUND(((ABS(F36)-$N$4)*H36)/100,2))))))),0),2)</f>
        <v>0</v>
      </c>
      <c r="N36" s="136">
        <f>ROUND(IF(H36="",0,((IF(L36=0,(IF(E36&lt;$L$4,IF(ABS(F36)&gt;$N$2,ROUND(($N$2*H36/100),2),ABS(F36)*H36/100),IF(ABS(F36)&gt;$N$4,ROUND(($N$4*H36/100),2),ABS(F36)*H36/100))),0)))),2)</f>
        <v>0</v>
      </c>
      <c r="O36" s="137"/>
      <c r="P36" s="136">
        <f>IF(J36="D",IF(H36="",0,F36),0)</f>
        <v>0</v>
      </c>
      <c r="Q36" s="137"/>
    </row>
    <row r="37" spans="1:17" customHeight="1" ht="13.2">
      <c r="A37" s="143">
        <f>+'LIQ 2'!B37</f>
        <v/>
      </c>
      <c r="B37" s="143">
        <f>+'LIQ 2'!C37</f>
        <v>0</v>
      </c>
      <c r="C37" s="144">
        <f>+'LIQ 2'!D37</f>
        <v/>
      </c>
      <c r="D37" s="143">
        <f>+'LIQ 2'!E37</f>
        <v>0</v>
      </c>
      <c r="E37" s="143">
        <f>+'LIQ 2'!F37</f>
        <v/>
      </c>
      <c r="F37" s="2"/>
      <c r="G37" s="121"/>
      <c r="H37" s="122"/>
      <c r="I37" s="143"/>
      <c r="K37" s="124"/>
      <c r="L37" s="136">
        <f>IF(H37="",0,(IF(G37="D",0,(F37*H37)/100)))</f>
        <v>0</v>
      </c>
      <c r="M37" s="136">
        <f>ROUND(IF(L37=0,(IF(H37="",0,((IF(E37&lt;$L$4,IF(ABS(F37)&lt;$N$2,0,ROUND(((ABS(F37)-$N$2)*H37)/100,2)),IF(ABS(F37)&lt;$N$4,0,ROUND(((ABS(F37)-$N$4)*H37)/100,2))))))),0),2)</f>
        <v>0</v>
      </c>
      <c r="N37" s="136">
        <f>ROUND(IF(H37="",0,((IF(L37=0,(IF(E37&lt;$L$4,IF(ABS(F37)&gt;$N$2,ROUND(($N$2*H37/100),2),ABS(F37)*H37/100),IF(ABS(F37)&gt;$N$4,ROUND(($N$4*H37/100),2),ABS(F37)*H37/100))),0)))),2)</f>
        <v>0</v>
      </c>
      <c r="O37" s="137"/>
      <c r="P37" s="136">
        <f>IF(J37="D",IF(H37="",0,F37),0)</f>
        <v>0</v>
      </c>
      <c r="Q37" s="137"/>
    </row>
    <row r="38" spans="1:17" customHeight="1" ht="13.2">
      <c r="A38" s="143">
        <f>+'LIQ 2'!B38</f>
        <v/>
      </c>
      <c r="B38" s="143">
        <f>+'LIQ 2'!C38</f>
        <v>0</v>
      </c>
      <c r="C38" s="144">
        <f>+'LIQ 2'!D38</f>
        <v/>
      </c>
      <c r="D38" s="143">
        <f>+'LIQ 2'!E38</f>
        <v>0</v>
      </c>
      <c r="E38" s="143">
        <f>+'LIQ 2'!F38</f>
        <v/>
      </c>
      <c r="F38" s="2"/>
      <c r="G38" s="121"/>
      <c r="H38" s="122"/>
      <c r="I38" s="143"/>
      <c r="K38" s="124"/>
      <c r="L38" s="136">
        <f>IF(H38="",0,(IF(G38="D",0,(F38*H38)/100)))</f>
        <v>0</v>
      </c>
      <c r="M38" s="136">
        <f>ROUND(IF(L38=0,(IF(H38="",0,((IF(E38&lt;$L$4,IF(ABS(F38)&lt;$N$2,0,ROUND(((ABS(F38)-$N$2)*H38)/100,2)),IF(ABS(F38)&lt;$N$4,0,ROUND(((ABS(F38)-$N$4)*H38)/100,2))))))),0),2)</f>
        <v>0</v>
      </c>
      <c r="N38" s="136">
        <f>ROUND(IF(H38="",0,((IF(L38=0,(IF(E38&lt;$L$4,IF(ABS(F38)&gt;$N$2,ROUND(($N$2*H38/100),2),ABS(F38)*H38/100),IF(ABS(F38)&gt;$N$4,ROUND(($N$4*H38/100),2),ABS(F38)*H38/100))),0)))),2)</f>
        <v>0</v>
      </c>
      <c r="O38" s="137"/>
      <c r="P38" s="136">
        <f>IF(J38="D",IF(H38="",0,F38),0)</f>
        <v>0</v>
      </c>
      <c r="Q38" s="137"/>
    </row>
    <row r="39" spans="1:17" customHeight="1" ht="13.2">
      <c r="A39" s="143">
        <f>+'LIQ 2'!B39</f>
        <v/>
      </c>
      <c r="B39" s="143">
        <f>+'LIQ 2'!C39</f>
        <v>0</v>
      </c>
      <c r="C39" s="144">
        <f>+'LIQ 2'!D39</f>
        <v/>
      </c>
      <c r="D39" s="143">
        <f>+'LIQ 2'!E39</f>
        <v>0</v>
      </c>
      <c r="E39" s="143">
        <f>+'LIQ 2'!F39</f>
        <v/>
      </c>
      <c r="F39" s="2"/>
      <c r="G39" s="121"/>
      <c r="H39" s="122"/>
      <c r="I39" s="143"/>
      <c r="K39" s="124"/>
      <c r="L39" s="136">
        <f>IF(H39="",0,(IF(G39="D",0,(F39*H39)/100)))</f>
        <v>0</v>
      </c>
      <c r="M39" s="136">
        <f>ROUND(IF(L39=0,(IF(H39="",0,((IF(E39&lt;$L$4,IF(ABS(F39)&lt;$N$2,0,ROUND(((ABS(F39)-$N$2)*H39)/100,2)),IF(ABS(F39)&lt;$N$4,0,ROUND(((ABS(F39)-$N$4)*H39)/100,2))))))),0),2)</f>
        <v>0</v>
      </c>
      <c r="N39" s="136">
        <f>ROUND(IF(H39="",0,((IF(L39=0,(IF(E39&lt;$L$4,IF(ABS(F39)&gt;$N$2,ROUND(($N$2*H39/100),2),ABS(F39)*H39/100),IF(ABS(F39)&gt;$N$4,ROUND(($N$4*H39/100),2),ABS(F39)*H39/100))),0)))),2)</f>
        <v>0</v>
      </c>
      <c r="O39" s="137"/>
      <c r="P39" s="136">
        <f>IF(J39="D",IF(H39="",0,F39),0)</f>
        <v>0</v>
      </c>
      <c r="Q39" s="137"/>
    </row>
    <row r="40" spans="1:17" customHeight="1" ht="13.2">
      <c r="A40" s="143">
        <f>+'LIQ 2'!B40</f>
        <v/>
      </c>
      <c r="B40" s="143">
        <f>+'LIQ 2'!C40</f>
        <v>0</v>
      </c>
      <c r="C40" s="144">
        <f>+'LIQ 2'!D40</f>
        <v/>
      </c>
      <c r="D40" s="143">
        <f>+'LIQ 2'!E40</f>
        <v>0</v>
      </c>
      <c r="E40" s="143">
        <f>+'LIQ 2'!F40</f>
        <v/>
      </c>
      <c r="F40" s="2"/>
      <c r="G40" s="121"/>
      <c r="H40" s="122"/>
      <c r="I40" s="143"/>
      <c r="K40" s="124"/>
      <c r="L40" s="136">
        <f>IF(H40="",0,(IF(G40="D",0,(F40*H40)/100)))</f>
        <v>0</v>
      </c>
      <c r="M40" s="136">
        <f>ROUND(IF(L40=0,(IF(H40="",0,((IF(E40&lt;$L$4,IF(ABS(F40)&lt;$N$2,0,ROUND(((ABS(F40)-$N$2)*H40)/100,2)),IF(ABS(F40)&lt;$N$4,0,ROUND(((ABS(F40)-$N$4)*H40)/100,2))))))),0),2)</f>
        <v>0</v>
      </c>
      <c r="N40" s="136">
        <f>ROUND(IF(H40="",0,((IF(L40=0,(IF(E40&lt;$L$4,IF(ABS(F40)&gt;$N$2,ROUND(($N$2*H40/100),2),ABS(F40)*H40/100),IF(ABS(F40)&gt;$N$4,ROUND(($N$4*H40/100),2),ABS(F40)*H40/100))),0)))),2)</f>
        <v>0</v>
      </c>
      <c r="O40" s="137"/>
      <c r="P40" s="136">
        <f>IF(J40="D",IF(H40="",0,F40),0)</f>
        <v>0</v>
      </c>
      <c r="Q40" s="137"/>
    </row>
    <row r="41" spans="1:17" customHeight="1" ht="13.2">
      <c r="A41" s="143">
        <f>+'LIQ 2'!B41</f>
        <v/>
      </c>
      <c r="B41" s="143">
        <f>+'LIQ 2'!C41</f>
        <v>0</v>
      </c>
      <c r="C41" s="144">
        <f>+'LIQ 2'!D41</f>
        <v/>
      </c>
      <c r="D41" s="143">
        <f>+'LIQ 2'!E41</f>
        <v>0</v>
      </c>
      <c r="E41" s="143">
        <f>+'LIQ 2'!F41</f>
        <v/>
      </c>
      <c r="F41" s="2"/>
      <c r="G41" s="121"/>
      <c r="H41" s="122"/>
      <c r="I41" s="143"/>
      <c r="K41" s="124"/>
      <c r="L41" s="136">
        <f>IF(H41="",0,(IF(G41="D",0,(F41*H41)/100)))</f>
        <v>0</v>
      </c>
      <c r="M41" s="136">
        <f>ROUND(IF(L41=0,(IF(H41="",0,((IF(E41&lt;$L$4,IF(ABS(F41)&lt;$N$2,0,ROUND(((ABS(F41)-$N$2)*H41)/100,2)),IF(ABS(F41)&lt;$N$4,0,ROUND(((ABS(F41)-$N$4)*H41)/100,2))))))),0),2)</f>
        <v>0</v>
      </c>
      <c r="N41" s="136">
        <f>ROUND(IF(H41="",0,((IF(L41=0,(IF(E41&lt;$L$4,IF(ABS(F41)&gt;$N$2,ROUND(($N$2*H41/100),2),ABS(F41)*H41/100),IF(ABS(F41)&gt;$N$4,ROUND(($N$4*H41/100),2),ABS(F41)*H41/100))),0)))),2)</f>
        <v>0</v>
      </c>
      <c r="O41" s="137"/>
      <c r="P41" s="136">
        <f>IF(J41="D",IF(H41="",0,F41),0)</f>
        <v>0</v>
      </c>
      <c r="Q41" s="137"/>
    </row>
    <row r="42" spans="1:17" customHeight="1" ht="13.2">
      <c r="A42" s="143">
        <f>+'LIQ 2'!B42</f>
        <v/>
      </c>
      <c r="B42" s="143">
        <f>+'LIQ 2'!C42</f>
        <v>0</v>
      </c>
      <c r="C42" s="144">
        <f>+'LIQ 2'!D42</f>
        <v/>
      </c>
      <c r="D42" s="143">
        <f>+'LIQ 2'!E42</f>
        <v>0</v>
      </c>
      <c r="E42" s="143">
        <f>+'LIQ 2'!F42</f>
        <v/>
      </c>
      <c r="F42" s="2"/>
      <c r="G42" s="121"/>
      <c r="H42" s="122"/>
      <c r="I42" s="143"/>
      <c r="K42" s="124"/>
      <c r="L42" s="136">
        <f>IF(H42="",0,(IF(G42="D",0,(F42*H42)/100)))</f>
        <v>0</v>
      </c>
      <c r="M42" s="136">
        <f>ROUND(IF(L42=0,(IF(H42="",0,((IF(E42&lt;$L$4,IF(ABS(F42)&lt;$N$2,0,ROUND(((ABS(F42)-$N$2)*H42)/100,2)),IF(ABS(F42)&lt;$N$4,0,ROUND(((ABS(F42)-$N$4)*H42)/100,2))))))),0),2)</f>
        <v>0</v>
      </c>
      <c r="N42" s="136">
        <f>ROUND(IF(H42="",0,((IF(L42=0,(IF(E42&lt;$L$4,IF(ABS(F42)&gt;$N$2,ROUND(($N$2*H42/100),2),ABS(F42)*H42/100),IF(ABS(F42)&gt;$N$4,ROUND(($N$4*H42/100),2),ABS(F42)*H42/100))),0)))),2)</f>
        <v>0</v>
      </c>
      <c r="O42" s="137"/>
      <c r="P42" s="136">
        <f>IF(J42="D",IF(H42="",0,F42),0)</f>
        <v>0</v>
      </c>
      <c r="Q42" s="137"/>
    </row>
    <row r="43" spans="1:17" customHeight="1" ht="13.2">
      <c r="A43" s="143">
        <f>+'LIQ 2'!B43</f>
        <v/>
      </c>
      <c r="B43" s="143">
        <f>+'LIQ 2'!C43</f>
        <v>0</v>
      </c>
      <c r="C43" s="144">
        <f>+'LIQ 2'!D43</f>
        <v/>
      </c>
      <c r="D43" s="143">
        <f>+'LIQ 2'!E43</f>
        <v>0</v>
      </c>
      <c r="E43" s="143">
        <f>+'LIQ 2'!F43</f>
        <v/>
      </c>
      <c r="F43" s="2"/>
      <c r="G43" s="121"/>
      <c r="H43" s="122"/>
      <c r="I43" s="143"/>
      <c r="K43" s="124"/>
      <c r="L43" s="136">
        <f>IF(H43="",0,(IF(G43="D",0,(F43*H43)/100)))</f>
        <v>0</v>
      </c>
      <c r="M43" s="136">
        <f>ROUND(IF(L43=0,(IF(H43="",0,((IF(E43&lt;$L$4,IF(ABS(F43)&lt;$N$2,0,ROUND(((ABS(F43)-$N$2)*H43)/100,2)),IF(ABS(F43)&lt;$N$4,0,ROUND(((ABS(F43)-$N$4)*H43)/100,2))))))),0),2)</f>
        <v>0</v>
      </c>
      <c r="N43" s="136">
        <f>ROUND(IF(H43="",0,((IF(L43=0,(IF(E43&lt;$L$4,IF(ABS(F43)&gt;$N$2,ROUND(($N$2*H43/100),2),ABS(F43)*H43/100),IF(ABS(F43)&gt;$N$4,ROUND(($N$4*H43/100),2),ABS(F43)*H43/100))),0)))),2)</f>
        <v>0</v>
      </c>
      <c r="O43" s="137"/>
      <c r="P43" s="136">
        <f>IF(J43="D",IF(H43="",0,F43),0)</f>
        <v>0</v>
      </c>
      <c r="Q43" s="137"/>
    </row>
    <row r="44" spans="1:17" customHeight="1" ht="13.2">
      <c r="A44" s="143">
        <f>+'LIQ 2'!B44</f>
        <v/>
      </c>
      <c r="B44" s="143">
        <f>+'LIQ 2'!C44</f>
        <v>0</v>
      </c>
      <c r="C44" s="144">
        <f>+'LIQ 2'!D44</f>
        <v/>
      </c>
      <c r="D44" s="143">
        <f>+'LIQ 2'!E44</f>
        <v>0</v>
      </c>
      <c r="E44" s="143">
        <f>+'LIQ 2'!F44</f>
        <v/>
      </c>
      <c r="F44" s="2"/>
      <c r="G44" s="121"/>
      <c r="H44" s="122"/>
      <c r="I44" s="143"/>
      <c r="K44" s="124"/>
      <c r="L44" s="136">
        <f>IF(H44="",0,(IF(G44="D",0,(F44*H44)/100)))</f>
        <v>0</v>
      </c>
      <c r="M44" s="136">
        <f>ROUND(IF(L44=0,(IF(H44="",0,((IF(E44&lt;$L$4,IF(ABS(F44)&lt;$N$2,0,ROUND(((ABS(F44)-$N$2)*H44)/100,2)),IF(ABS(F44)&lt;$N$4,0,ROUND(((ABS(F44)-$N$4)*H44)/100,2))))))),0),2)</f>
        <v>0</v>
      </c>
      <c r="N44" s="136">
        <f>ROUND(IF(H44="",0,((IF(L44=0,(IF(E44&lt;$L$4,IF(ABS(F44)&gt;$N$2,ROUND(($N$2*H44/100),2),ABS(F44)*H44/100),IF(ABS(F44)&gt;$N$4,ROUND(($N$4*H44/100),2),ABS(F44)*H44/100))),0)))),2)</f>
        <v>0</v>
      </c>
      <c r="O44" s="137"/>
      <c r="P44" s="136">
        <f>IF(J44="D",IF(H44="",0,F44),0)</f>
        <v>0</v>
      </c>
      <c r="Q44" s="137"/>
    </row>
    <row r="45" spans="1:17" customHeight="1" ht="13.2">
      <c r="A45" s="143">
        <f>+'LIQ 2'!B45</f>
        <v/>
      </c>
      <c r="B45" s="143">
        <f>+'LIQ 2'!C45</f>
        <v>0</v>
      </c>
      <c r="C45" s="144">
        <f>+'LIQ 2'!D45</f>
        <v/>
      </c>
      <c r="D45" s="143">
        <f>+'LIQ 2'!E45</f>
        <v>0</v>
      </c>
      <c r="E45" s="143">
        <f>+'LIQ 2'!F45</f>
        <v/>
      </c>
      <c r="F45" s="2"/>
      <c r="G45" s="121"/>
      <c r="H45" s="122"/>
      <c r="I45" s="143"/>
      <c r="K45" s="124"/>
      <c r="L45" s="136">
        <f>IF(H45="",0,(IF(G45="D",0,(F45*H45)/100)))</f>
        <v>0</v>
      </c>
      <c r="M45" s="136">
        <f>ROUND(IF(L45=0,(IF(H45="",0,((IF(E45&lt;$L$4,IF(ABS(F45)&lt;$N$2,0,ROUND(((ABS(F45)-$N$2)*H45)/100,2)),IF(ABS(F45)&lt;$N$4,0,ROUND(((ABS(F45)-$N$4)*H45)/100,2))))))),0),2)</f>
        <v>0</v>
      </c>
      <c r="N45" s="136">
        <f>ROUND(IF(H45="",0,((IF(L45=0,(IF(E45&lt;$L$4,IF(ABS(F45)&gt;$N$2,ROUND(($N$2*H45/100),2),ABS(F45)*H45/100),IF(ABS(F45)&gt;$N$4,ROUND(($N$4*H45/100),2),ABS(F45)*H45/100))),0)))),2)</f>
        <v>0</v>
      </c>
      <c r="O45" s="137"/>
      <c r="P45" s="136">
        <f>IF(J45="D",IF(H45="",0,F45),0)</f>
        <v>0</v>
      </c>
      <c r="Q45" s="137"/>
    </row>
    <row r="46" spans="1:17" customHeight="1" ht="13.2">
      <c r="A46" s="143">
        <f>+'LIQ 2'!B46</f>
        <v/>
      </c>
      <c r="B46" s="143">
        <f>+'LIQ 2'!C46</f>
        <v>0</v>
      </c>
      <c r="C46" s="144">
        <f>+'LIQ 2'!D46</f>
        <v/>
      </c>
      <c r="D46" s="143">
        <f>+'LIQ 2'!E46</f>
        <v>0</v>
      </c>
      <c r="E46" s="143">
        <f>+'LIQ 2'!F46</f>
        <v/>
      </c>
      <c r="F46" s="2"/>
      <c r="G46" s="121"/>
      <c r="H46" s="122"/>
      <c r="I46" s="143"/>
      <c r="K46" s="124"/>
      <c r="L46" s="136">
        <f>IF(H46="",0,(IF(G46="D",0,(F46*H46)/100)))</f>
        <v>0</v>
      </c>
      <c r="M46" s="136">
        <f>ROUND(IF(L46=0,(IF(H46="",0,((IF(E46&lt;$L$4,IF(ABS(F46)&lt;$N$2,0,ROUND(((ABS(F46)-$N$2)*H46)/100,2)),IF(ABS(F46)&lt;$N$4,0,ROUND(((ABS(F46)-$N$4)*H46)/100,2))))))),0),2)</f>
        <v>0</v>
      </c>
      <c r="N46" s="136">
        <f>ROUND(IF(H46="",0,((IF(L46=0,(IF(E46&lt;$L$4,IF(ABS(F46)&gt;$N$2,ROUND(($N$2*H46/100),2),ABS(F46)*H46/100),IF(ABS(F46)&gt;$N$4,ROUND(($N$4*H46/100),2),ABS(F46)*H46/100))),0)))),2)</f>
        <v>0</v>
      </c>
      <c r="O46" s="137"/>
      <c r="P46" s="136">
        <f>IF(J46="D",IF(H46="",0,F46),0)</f>
        <v>0</v>
      </c>
      <c r="Q46" s="137"/>
    </row>
    <row r="47" spans="1:17" customHeight="1" ht="13.2">
      <c r="A47" s="143">
        <f>+'LIQ 2'!B47</f>
        <v/>
      </c>
      <c r="B47" s="143">
        <f>+'LIQ 2'!C47</f>
        <v>0</v>
      </c>
      <c r="C47" s="144">
        <f>+'LIQ 2'!D47</f>
        <v/>
      </c>
      <c r="D47" s="143">
        <f>+'LIQ 2'!E47</f>
        <v>0</v>
      </c>
      <c r="E47" s="143">
        <f>+'LIQ 2'!F47</f>
        <v/>
      </c>
      <c r="F47" s="2"/>
      <c r="G47" s="121"/>
      <c r="H47" s="122"/>
      <c r="I47" s="143"/>
      <c r="K47" s="124"/>
      <c r="L47" s="136">
        <f>IF(H47="",0,(IF(G47="D",0,(F47*H47)/100)))</f>
        <v>0</v>
      </c>
      <c r="M47" s="136">
        <f>ROUND(IF(L47=0,(IF(H47="",0,((IF(E47&lt;$L$4,IF(ABS(F47)&lt;$N$2,0,ROUND(((ABS(F47)-$N$2)*H47)/100,2)),IF(ABS(F47)&lt;$N$4,0,ROUND(((ABS(F47)-$N$4)*H47)/100,2))))))),0),2)</f>
        <v>0</v>
      </c>
      <c r="N47" s="136">
        <f>ROUND(IF(H47="",0,((IF(L47=0,(IF(E47&lt;$L$4,IF(ABS(F47)&gt;$N$2,ROUND(($N$2*H47/100),2),ABS(F47)*H47/100),IF(ABS(F47)&gt;$N$4,ROUND(($N$4*H47/100),2),ABS(F47)*H47/100))),0)))),2)</f>
        <v>0</v>
      </c>
      <c r="O47" s="137"/>
      <c r="P47" s="136">
        <f>IF(J47="D",IF(H47="",0,F47),0)</f>
        <v>0</v>
      </c>
      <c r="Q47" s="137"/>
    </row>
    <row r="48" spans="1:17" customHeight="1" ht="13.2">
      <c r="A48" s="143">
        <f>+'LIQ 2'!B48</f>
        <v/>
      </c>
      <c r="B48" s="143">
        <f>+'LIQ 2'!C48</f>
        <v>0</v>
      </c>
      <c r="C48" s="144">
        <f>+'LIQ 2'!D48</f>
        <v/>
      </c>
      <c r="D48" s="143">
        <f>+'LIQ 2'!E48</f>
        <v>0</v>
      </c>
      <c r="E48" s="143">
        <f>+'LIQ 2'!F48</f>
        <v/>
      </c>
      <c r="F48" s="2"/>
      <c r="G48" s="121"/>
      <c r="H48" s="122"/>
      <c r="I48" s="143"/>
      <c r="K48" s="124"/>
      <c r="L48" s="136">
        <f>IF(H48="",0,(IF(G48="D",0,(F48*H48)/100)))</f>
        <v>0</v>
      </c>
      <c r="M48" s="136">
        <f>ROUND(IF(L48=0,(IF(H48="",0,((IF(E48&lt;$L$4,IF(ABS(F48)&lt;$N$2,0,ROUND(((ABS(F48)-$N$2)*H48)/100,2)),IF(ABS(F48)&lt;$N$4,0,ROUND(((ABS(F48)-$N$4)*H48)/100,2))))))),0),2)</f>
        <v>0</v>
      </c>
      <c r="N48" s="136">
        <f>ROUND(IF(H48="",0,((IF(L48=0,(IF(E48&lt;$L$4,IF(ABS(F48)&gt;$N$2,ROUND(($N$2*H48/100),2),ABS(F48)*H48/100),IF(ABS(F48)&gt;$N$4,ROUND(($N$4*H48/100),2),ABS(F48)*H48/100))),0)))),2)</f>
        <v>0</v>
      </c>
      <c r="O48" s="137"/>
      <c r="P48" s="136">
        <f>IF(J48="D",IF(H48="",0,F48),0)</f>
        <v>0</v>
      </c>
      <c r="Q48" s="137"/>
    </row>
    <row r="49" spans="1:17" customHeight="1" ht="13.2">
      <c r="A49" s="143">
        <f>+'LIQ 2'!B49</f>
        <v/>
      </c>
      <c r="B49" s="143">
        <f>+'LIQ 2'!C49</f>
        <v>0</v>
      </c>
      <c r="C49" s="144">
        <f>+'LIQ 2'!D49</f>
        <v/>
      </c>
      <c r="D49" s="143">
        <f>+'LIQ 2'!E49</f>
        <v>0</v>
      </c>
      <c r="E49" s="143">
        <f>+'LIQ 2'!F49</f>
        <v/>
      </c>
      <c r="F49" s="2"/>
      <c r="G49" s="121"/>
      <c r="H49" s="122"/>
      <c r="I49" s="143"/>
      <c r="K49" s="124"/>
      <c r="L49" s="136">
        <f>IF(H49="",0,(IF(G49="D",0,(F49*H49)/100)))</f>
        <v>0</v>
      </c>
      <c r="M49" s="136">
        <f>ROUND(IF(L49=0,(IF(H49="",0,((IF(E49&lt;$L$4,IF(ABS(F49)&lt;$N$2,0,ROUND(((ABS(F49)-$N$2)*H49)/100,2)),IF(ABS(F49)&lt;$N$4,0,ROUND(((ABS(F49)-$N$4)*H49)/100,2))))))),0),2)</f>
        <v>0</v>
      </c>
      <c r="N49" s="136">
        <f>ROUND(IF(H49="",0,((IF(L49=0,(IF(E49&lt;$L$4,IF(ABS(F49)&gt;$N$2,ROUND(($N$2*H49/100),2),ABS(F49)*H49/100),IF(ABS(F49)&gt;$N$4,ROUND(($N$4*H49/100),2),ABS(F49)*H49/100))),0)))),2)</f>
        <v>0</v>
      </c>
      <c r="O49" s="137"/>
      <c r="P49" s="136">
        <f>IF(J49="D",IF(H49="",0,F49),0)</f>
        <v>0</v>
      </c>
      <c r="Q49" s="137"/>
    </row>
    <row r="50" spans="1:17" customHeight="1" ht="13.2">
      <c r="A50" s="143">
        <f>+'LIQ 2'!B50</f>
        <v/>
      </c>
      <c r="B50" s="143">
        <f>+'LIQ 2'!C50</f>
        <v>0</v>
      </c>
      <c r="C50" s="144">
        <f>+'LIQ 2'!D50</f>
        <v/>
      </c>
      <c r="D50" s="143">
        <f>+'LIQ 2'!E50</f>
        <v>0</v>
      </c>
      <c r="E50" s="143">
        <f>+'LIQ 2'!F50</f>
        <v/>
      </c>
      <c r="F50" s="2"/>
      <c r="G50" s="121"/>
      <c r="H50" s="122"/>
      <c r="I50" s="143"/>
      <c r="K50" s="124"/>
      <c r="L50" s="136">
        <f>IF(H50="",0,(IF(G50="D",0,(F50*H50)/100)))</f>
        <v>0</v>
      </c>
      <c r="M50" s="136">
        <f>ROUND(IF(L50=0,(IF(H50="",0,((IF(E50&lt;$L$4,IF(ABS(F50)&lt;$N$2,0,ROUND(((ABS(F50)-$N$2)*H50)/100,2)),IF(ABS(F50)&lt;$N$4,0,ROUND(((ABS(F50)-$N$4)*H50)/100,2))))))),0),2)</f>
        <v>0</v>
      </c>
      <c r="N50" s="136">
        <f>ROUND(IF(H50="",0,((IF(L50=0,(IF(E50&lt;$L$4,IF(ABS(F50)&gt;$N$2,ROUND(($N$2*H50/100),2),ABS(F50)*H50/100),IF(ABS(F50)&gt;$N$4,ROUND(($N$4*H50/100),2),ABS(F50)*H50/100))),0)))),2)</f>
        <v>0</v>
      </c>
      <c r="O50" s="137"/>
      <c r="P50" s="136">
        <f>IF(J50="D",IF(H50="",0,F50),0)</f>
        <v>0</v>
      </c>
      <c r="Q50" s="137"/>
    </row>
    <row r="51" spans="1:17" customHeight="1" ht="13.2">
      <c r="A51" s="143">
        <f>+'LIQ 2'!B51</f>
        <v/>
      </c>
      <c r="B51" s="143">
        <f>+'LIQ 2'!C51</f>
        <v>0</v>
      </c>
      <c r="C51" s="144">
        <f>+'LIQ 2'!D51</f>
        <v/>
      </c>
      <c r="D51" s="143">
        <f>+'LIQ 2'!E51</f>
        <v>0</v>
      </c>
      <c r="E51" s="143">
        <f>+'LIQ 2'!F51</f>
        <v/>
      </c>
      <c r="F51" s="2"/>
      <c r="G51" s="121"/>
      <c r="H51" s="122"/>
      <c r="I51" s="143"/>
      <c r="K51" s="124"/>
      <c r="L51" s="136">
        <f>IF(H51="",0,(IF(G51="D",0,(F51*H51)/100)))</f>
        <v>0</v>
      </c>
      <c r="M51" s="136">
        <f>ROUND(IF(L51=0,(IF(H51="",0,((IF(E51&lt;$L$4,IF(ABS(F51)&lt;$N$2,0,ROUND(((ABS(F51)-$N$2)*H51)/100,2)),IF(ABS(F51)&lt;$N$4,0,ROUND(((ABS(F51)-$N$4)*H51)/100,2))))))),0),2)</f>
        <v>0</v>
      </c>
      <c r="N51" s="136">
        <f>ROUND(IF(H51="",0,((IF(L51=0,(IF(E51&lt;$L$4,IF(ABS(F51)&gt;$N$2,ROUND(($N$2*H51/100),2),ABS(F51)*H51/100),IF(ABS(F51)&gt;$N$4,ROUND(($N$4*H51/100),2),ABS(F51)*H51/100))),0)))),2)</f>
        <v>0</v>
      </c>
      <c r="O51" s="137"/>
      <c r="P51" s="136">
        <f>IF(J51="D",IF(H51="",0,F51),0)</f>
        <v>0</v>
      </c>
      <c r="Q51" s="137"/>
    </row>
    <row r="52" spans="1:17" customHeight="1" ht="13.2">
      <c r="A52" s="143">
        <f>+'LIQ 2'!B52</f>
        <v/>
      </c>
      <c r="B52" s="143">
        <f>+'LIQ 2'!C52</f>
        <v>0</v>
      </c>
      <c r="C52" s="144">
        <f>+'LIQ 2'!D52</f>
        <v/>
      </c>
      <c r="D52" s="143">
        <f>+'LIQ 2'!E52</f>
        <v>0</v>
      </c>
      <c r="E52" s="143">
        <f>+'LIQ 2'!F52</f>
        <v/>
      </c>
      <c r="F52" s="2"/>
      <c r="G52" s="121"/>
      <c r="H52" s="122"/>
      <c r="I52" s="143"/>
      <c r="K52" s="124"/>
      <c r="L52" s="136">
        <f>IF(H52="",0,(IF(G52="D",0,(F52*H52)/100)))</f>
        <v>0</v>
      </c>
      <c r="M52" s="136">
        <f>ROUND(IF(L52=0,(IF(H52="",0,((IF(E52&lt;$L$4,IF(ABS(F52)&lt;$N$2,0,ROUND(((ABS(F52)-$N$2)*H52)/100,2)),IF(ABS(F52)&lt;$N$4,0,ROUND(((ABS(F52)-$N$4)*H52)/100,2))))))),0),2)</f>
        <v>0</v>
      </c>
      <c r="N52" s="136">
        <f>ROUND(IF(H52="",0,((IF(L52=0,(IF(E52&lt;$L$4,IF(ABS(F52)&gt;$N$2,ROUND(($N$2*H52/100),2),ABS(F52)*H52/100),IF(ABS(F52)&gt;$N$4,ROUND(($N$4*H52/100),2),ABS(F52)*H52/100))),0)))),2)</f>
        <v>0</v>
      </c>
      <c r="O52" s="137"/>
      <c r="P52" s="136">
        <f>IF(J52="D",IF(H52="",0,F52),0)</f>
        <v>0</v>
      </c>
      <c r="Q52" s="137"/>
    </row>
    <row r="53" spans="1:17" customHeight="1" ht="13.2">
      <c r="A53" s="143">
        <f>+'LIQ 2'!B53</f>
        <v/>
      </c>
      <c r="B53" s="143">
        <f>+'LIQ 2'!C53</f>
        <v>0</v>
      </c>
      <c r="C53" s="144">
        <f>+'LIQ 2'!D53</f>
        <v/>
      </c>
      <c r="D53" s="143">
        <f>+'LIQ 2'!E53</f>
        <v>0</v>
      </c>
      <c r="E53" s="143">
        <f>+'LIQ 2'!F53</f>
        <v/>
      </c>
      <c r="F53" s="2"/>
      <c r="G53" s="121"/>
      <c r="H53" s="122"/>
      <c r="I53" s="143"/>
      <c r="K53" s="124"/>
      <c r="L53" s="136">
        <f>IF(H53="",0,(IF(G53="D",0,(F53*H53)/100)))</f>
        <v>0</v>
      </c>
      <c r="M53" s="136">
        <f>ROUND(IF(L53=0,(IF(H53="",0,((IF(E53&lt;$L$4,IF(ABS(F53)&lt;$N$2,0,ROUND(((ABS(F53)-$N$2)*H53)/100,2)),IF(ABS(F53)&lt;$N$4,0,ROUND(((ABS(F53)-$N$4)*H53)/100,2))))))),0),2)</f>
        <v>0</v>
      </c>
      <c r="N53" s="136">
        <f>ROUND(IF(H53="",0,((IF(L53=0,(IF(E53&lt;$L$4,IF(ABS(F53)&gt;$N$2,ROUND(($N$2*H53/100),2),ABS(F53)*H53/100),IF(ABS(F53)&gt;$N$4,ROUND(($N$4*H53/100),2),ABS(F53)*H53/100))),0)))),2)</f>
        <v>0</v>
      </c>
      <c r="O53" s="137"/>
      <c r="P53" s="136">
        <f>IF(J53="D",IF(H53="",0,F53),0)</f>
        <v>0</v>
      </c>
      <c r="Q53" s="137"/>
    </row>
    <row r="54" spans="1:17" customHeight="1" ht="13.2">
      <c r="A54" s="143">
        <f>+'LIQ 2'!B54</f>
        <v/>
      </c>
      <c r="B54" s="143">
        <f>+'LIQ 2'!C54</f>
        <v>0</v>
      </c>
      <c r="C54" s="144">
        <f>+'LIQ 2'!D54</f>
        <v/>
      </c>
      <c r="D54" s="143">
        <f>+'LIQ 2'!E54</f>
        <v>0</v>
      </c>
      <c r="E54" s="143">
        <f>+'LIQ 2'!F54</f>
        <v/>
      </c>
      <c r="F54" s="2"/>
      <c r="G54" s="121"/>
      <c r="H54" s="122"/>
      <c r="I54" s="143"/>
      <c r="K54" s="124"/>
      <c r="L54" s="136">
        <f>IF(H54="",0,(IF(G54="D",0,(F54*H54)/100)))</f>
        <v>0</v>
      </c>
      <c r="M54" s="136">
        <f>ROUND(IF(L54=0,(IF(H54="",0,((IF(E54&lt;$L$4,IF(ABS(F54)&lt;$N$2,0,ROUND(((ABS(F54)-$N$2)*H54)/100,2)),IF(ABS(F54)&lt;$N$4,0,ROUND(((ABS(F54)-$N$4)*H54)/100,2))))))),0),2)</f>
        <v>0</v>
      </c>
      <c r="N54" s="136">
        <f>ROUND(IF(H54="",0,((IF(L54=0,(IF(E54&lt;$L$4,IF(ABS(F54)&gt;$N$2,ROUND(($N$2*H54/100),2),ABS(F54)*H54/100),IF(ABS(F54)&gt;$N$4,ROUND(($N$4*H54/100),2),ABS(F54)*H54/100))),0)))),2)</f>
        <v>0</v>
      </c>
      <c r="O54" s="137"/>
      <c r="P54" s="136">
        <f>IF(J54="D",IF(H54="",0,F54),0)</f>
        <v>0</v>
      </c>
      <c r="Q54" s="137"/>
    </row>
    <row r="55" spans="1:17" customHeight="1" ht="13.2">
      <c r="A55" s="143">
        <f>+'LIQ 2'!B55</f>
        <v/>
      </c>
      <c r="B55" s="143">
        <f>+'LIQ 2'!C55</f>
        <v>0</v>
      </c>
      <c r="C55" s="144">
        <f>+'LIQ 2'!D55</f>
        <v/>
      </c>
      <c r="D55" s="143">
        <f>+'LIQ 2'!E55</f>
        <v>0</v>
      </c>
      <c r="E55" s="143">
        <f>+'LIQ 2'!F55</f>
        <v/>
      </c>
      <c r="F55" s="2"/>
      <c r="G55" s="121"/>
      <c r="H55" s="122"/>
      <c r="I55" s="143"/>
      <c r="K55" s="124"/>
      <c r="L55" s="136">
        <f>IF(H55="",0,(IF(G55="D",0,(F55*H55)/100)))</f>
        <v>0</v>
      </c>
      <c r="M55" s="136">
        <f>ROUND(IF(L55=0,(IF(H55="",0,((IF(E55&lt;$L$4,IF(ABS(F55)&lt;$N$2,0,ROUND(((ABS(F55)-$N$2)*H55)/100,2)),IF(ABS(F55)&lt;$N$4,0,ROUND(((ABS(F55)-$N$4)*H55)/100,2))))))),0),2)</f>
        <v>0</v>
      </c>
      <c r="N55" s="136">
        <f>ROUND(IF(H55="",0,((IF(L55=0,(IF(E55&lt;$L$4,IF(ABS(F55)&gt;$N$2,ROUND(($N$2*H55/100),2),ABS(F55)*H55/100),IF(ABS(F55)&gt;$N$4,ROUND(($N$4*H55/100),2),ABS(F55)*H55/100))),0)))),2)</f>
        <v>0</v>
      </c>
      <c r="O55" s="137"/>
      <c r="P55" s="136">
        <f>IF(J55="D",IF(H55="",0,F55),0)</f>
        <v>0</v>
      </c>
      <c r="Q55" s="137"/>
    </row>
    <row r="56" spans="1:17" customHeight="1" ht="13.2">
      <c r="A56" s="143">
        <f>+'LIQ 2'!B56</f>
        <v/>
      </c>
      <c r="B56" s="143">
        <f>+'LIQ 2'!C56</f>
        <v>0</v>
      </c>
      <c r="C56" s="144">
        <f>+'LIQ 2'!D56</f>
        <v/>
      </c>
      <c r="D56" s="143">
        <f>+'LIQ 2'!E56</f>
        <v>0</v>
      </c>
      <c r="E56" s="143">
        <f>+'LIQ 2'!F56</f>
        <v/>
      </c>
      <c r="F56" s="2"/>
      <c r="G56" s="121"/>
      <c r="H56" s="122"/>
      <c r="I56" s="143"/>
      <c r="K56" s="124"/>
      <c r="L56" s="136">
        <f>IF(H56="",0,(IF(G56="D",0,(F56*H56)/100)))</f>
        <v>0</v>
      </c>
      <c r="M56" s="136">
        <f>ROUND(IF(L56=0,(IF(H56="",0,((IF(E56&lt;$L$4,IF(ABS(F56)&lt;$N$2,0,ROUND(((ABS(F56)-$N$2)*H56)/100,2)),IF(ABS(F56)&lt;$N$4,0,ROUND(((ABS(F56)-$N$4)*H56)/100,2))))))),0),2)</f>
        <v>0</v>
      </c>
      <c r="N56" s="136">
        <f>ROUND(IF(H56="",0,((IF(L56=0,(IF(E56&lt;$L$4,IF(ABS(F56)&gt;$N$2,ROUND(($N$2*H56/100),2),ABS(F56)*H56/100),IF(ABS(F56)&gt;$N$4,ROUND(($N$4*H56/100),2),ABS(F56)*H56/100))),0)))),2)</f>
        <v>0</v>
      </c>
      <c r="O56" s="137"/>
      <c r="P56" s="136">
        <f>IF(J56="D",IF(H56="",0,F56),0)</f>
        <v>0</v>
      </c>
      <c r="Q56" s="137"/>
    </row>
    <row r="57" spans="1:17" customHeight="1" ht="13.2">
      <c r="A57" s="143">
        <f>+'LIQ 2'!B57</f>
        <v/>
      </c>
      <c r="B57" s="143">
        <f>+'LIQ 2'!C57</f>
        <v>0</v>
      </c>
      <c r="C57" s="144">
        <f>+'LIQ 2'!D57</f>
        <v/>
      </c>
      <c r="D57" s="143">
        <f>+'LIQ 2'!E57</f>
        <v>0</v>
      </c>
      <c r="E57" s="143">
        <f>+'LIQ 2'!F57</f>
        <v/>
      </c>
      <c r="F57" s="2"/>
      <c r="G57" s="121"/>
      <c r="H57" s="122"/>
      <c r="I57" s="143"/>
      <c r="K57" s="124"/>
      <c r="L57" s="136">
        <f>IF(H57="",0,(IF(G57="D",0,(F57*H57)/100)))</f>
        <v>0</v>
      </c>
      <c r="M57" s="136">
        <f>ROUND(IF(L57=0,(IF(H57="",0,((IF(E57&lt;$L$4,IF(ABS(F57)&lt;$N$2,0,ROUND(((ABS(F57)-$N$2)*H57)/100,2)),IF(ABS(F57)&lt;$N$4,0,ROUND(((ABS(F57)-$N$4)*H57)/100,2))))))),0),2)</f>
        <v>0</v>
      </c>
      <c r="N57" s="136">
        <f>ROUND(IF(H57="",0,((IF(L57=0,(IF(E57&lt;$L$4,IF(ABS(F57)&gt;$N$2,ROUND(($N$2*H57/100),2),ABS(F57)*H57/100),IF(ABS(F57)&gt;$N$4,ROUND(($N$4*H57/100),2),ABS(F57)*H57/100))),0)))),2)</f>
        <v>0</v>
      </c>
      <c r="O57" s="137"/>
      <c r="P57" s="136">
        <f>IF(J57="D",IF(H57="",0,F57),0)</f>
        <v>0</v>
      </c>
      <c r="Q57" s="137"/>
    </row>
    <row r="58" spans="1:17" customHeight="1" ht="13.2">
      <c r="A58" s="143">
        <f>+'LIQ 2'!B58</f>
        <v/>
      </c>
      <c r="B58" s="143">
        <f>+'LIQ 2'!C58</f>
        <v>0</v>
      </c>
      <c r="C58" s="144">
        <f>+'LIQ 2'!D58</f>
        <v/>
      </c>
      <c r="D58" s="143">
        <f>+'LIQ 2'!E58</f>
        <v>0</v>
      </c>
      <c r="E58" s="143">
        <f>+'LIQ 2'!F58</f>
        <v/>
      </c>
      <c r="F58" s="2"/>
      <c r="G58" s="121"/>
      <c r="H58" s="122"/>
      <c r="I58" s="143"/>
      <c r="K58" s="124"/>
      <c r="L58" s="136">
        <f>IF(H58="",0,(IF(G58="D",0,(F58*H58)/100)))</f>
        <v>0</v>
      </c>
      <c r="M58" s="136">
        <f>ROUND(IF(L58=0,(IF(H58="",0,((IF(E58&lt;$L$4,IF(ABS(F58)&lt;$N$2,0,ROUND(((ABS(F58)-$N$2)*H58)/100,2)),IF(ABS(F58)&lt;$N$4,0,ROUND(((ABS(F58)-$N$4)*H58)/100,2))))))),0),2)</f>
        <v>0</v>
      </c>
      <c r="N58" s="136">
        <f>ROUND(IF(H58="",0,((IF(L58=0,(IF(E58&lt;$L$4,IF(ABS(F58)&gt;$N$2,ROUND(($N$2*H58/100),2),ABS(F58)*H58/100),IF(ABS(F58)&gt;$N$4,ROUND(($N$4*H58/100),2),ABS(F58)*H58/100))),0)))),2)</f>
        <v>0</v>
      </c>
      <c r="O58" s="137"/>
      <c r="P58" s="136">
        <f>IF(J58="D",IF(H58="",0,F58),0)</f>
        <v>0</v>
      </c>
      <c r="Q58" s="137"/>
    </row>
    <row r="59" spans="1:17" customHeight="1" ht="13.2">
      <c r="A59" s="143">
        <f>+'LIQ 2'!B59</f>
        <v/>
      </c>
      <c r="B59" s="143">
        <f>+'LIQ 2'!C59</f>
        <v>0</v>
      </c>
      <c r="C59" s="144">
        <f>+'LIQ 2'!D59</f>
        <v/>
      </c>
      <c r="D59" s="143">
        <f>+'LIQ 2'!E59</f>
        <v>0</v>
      </c>
      <c r="E59" s="143">
        <f>+'LIQ 2'!F59</f>
        <v/>
      </c>
      <c r="F59" s="2"/>
      <c r="G59" s="121"/>
      <c r="H59" s="122"/>
      <c r="I59" s="143"/>
      <c r="K59" s="124"/>
      <c r="L59" s="136">
        <f>IF(H59="",0,(IF(G59="D",0,(F59*H59)/100)))</f>
        <v>0</v>
      </c>
      <c r="M59" s="136">
        <f>ROUND(IF(L59=0,(IF(H59="",0,((IF(E59&lt;$L$4,IF(ABS(F59)&lt;$N$2,0,ROUND(((ABS(F59)-$N$2)*H59)/100,2)),IF(ABS(F59)&lt;$N$4,0,ROUND(((ABS(F59)-$N$4)*H59)/100,2))))))),0),2)</f>
        <v>0</v>
      </c>
      <c r="N59" s="136">
        <f>ROUND(IF(H59="",0,((IF(L59=0,(IF(E59&lt;$L$4,IF(ABS(F59)&gt;$N$2,ROUND(($N$2*H59/100),2),ABS(F59)*H59/100),IF(ABS(F59)&gt;$N$4,ROUND(($N$4*H59/100),2),ABS(F59)*H59/100))),0)))),2)</f>
        <v>0</v>
      </c>
      <c r="O59" s="137"/>
      <c r="P59" s="136">
        <f>IF(J59="D",IF(H59="",0,F59),0)</f>
        <v>0</v>
      </c>
      <c r="Q59" s="137"/>
    </row>
    <row r="60" spans="1:17" customHeight="1" ht="13.2">
      <c r="A60" s="143">
        <f>+'LIQ 2'!B60</f>
        <v/>
      </c>
      <c r="B60" s="143">
        <f>+'LIQ 2'!C60</f>
        <v>0</v>
      </c>
      <c r="C60" s="144">
        <f>+'LIQ 2'!D60</f>
        <v/>
      </c>
      <c r="D60" s="143">
        <f>+'LIQ 2'!E60</f>
        <v>0</v>
      </c>
      <c r="E60" s="143">
        <f>+'LIQ 2'!F60</f>
        <v/>
      </c>
      <c r="F60" s="2"/>
      <c r="G60" s="121"/>
      <c r="H60" s="122"/>
      <c r="I60" s="143"/>
      <c r="K60" s="124"/>
      <c r="L60" s="136">
        <f>IF(H60="",0,(IF(G60="D",0,(F60*H60)/100)))</f>
        <v>0</v>
      </c>
      <c r="M60" s="136">
        <f>ROUND(IF(L60=0,(IF(H60="",0,((IF(E60&lt;$L$4,IF(ABS(F60)&lt;$N$2,0,ROUND(((ABS(F60)-$N$2)*H60)/100,2)),IF(ABS(F60)&lt;$N$4,0,ROUND(((ABS(F60)-$N$4)*H60)/100,2))))))),0),2)</f>
        <v>0</v>
      </c>
      <c r="N60" s="136">
        <f>ROUND(IF(H60="",0,((IF(L60=0,(IF(E60&lt;$L$4,IF(ABS(F60)&gt;$N$2,ROUND(($N$2*H60/100),2),ABS(F60)*H60/100),IF(ABS(F60)&gt;$N$4,ROUND(($N$4*H60/100),2),ABS(F60)*H60/100))),0)))),2)</f>
        <v>0</v>
      </c>
      <c r="O60" s="137"/>
      <c r="P60" s="136">
        <f>IF(J60="D",IF(H60="",0,F60),0)</f>
        <v>0</v>
      </c>
      <c r="Q60" s="137"/>
    </row>
    <row r="61" spans="1:17" customHeight="1" ht="13.2">
      <c r="A61" s="143">
        <f>+'LIQ 2'!B61</f>
        <v/>
      </c>
      <c r="B61" s="143">
        <f>+'LIQ 2'!C61</f>
        <v>0</v>
      </c>
      <c r="C61" s="144">
        <f>+'LIQ 2'!D61</f>
        <v/>
      </c>
      <c r="D61" s="143">
        <f>+'LIQ 2'!E61</f>
        <v>0</v>
      </c>
      <c r="E61" s="143">
        <f>+'LIQ 2'!F61</f>
        <v/>
      </c>
      <c r="F61" s="2"/>
      <c r="G61" s="121"/>
      <c r="H61" s="122"/>
      <c r="I61" s="143"/>
      <c r="K61" s="124"/>
      <c r="L61" s="136">
        <f>IF(H61="",0,(IF(G61="D",0,(F61*H61)/100)))</f>
        <v>0</v>
      </c>
      <c r="M61" s="136">
        <f>ROUND(IF(L61=0,(IF(H61="",0,((IF(E61&lt;$L$4,IF(ABS(F61)&lt;$N$2,0,ROUND(((ABS(F61)-$N$2)*H61)/100,2)),IF(ABS(F61)&lt;$N$4,0,ROUND(((ABS(F61)-$N$4)*H61)/100,2))))))),0),2)</f>
        <v>0</v>
      </c>
      <c r="N61" s="136">
        <f>ROUND(IF(H61="",0,((IF(L61=0,(IF(E61&lt;$L$4,IF(ABS(F61)&gt;$N$2,ROUND(($N$2*H61/100),2),ABS(F61)*H61/100),IF(ABS(F61)&gt;$N$4,ROUND(($N$4*H61/100),2),ABS(F61)*H61/100))),0)))),2)</f>
        <v>0</v>
      </c>
      <c r="O61" s="137"/>
      <c r="P61" s="136">
        <f>IF(J61="D",IF(H61="",0,F61),0)</f>
        <v>0</v>
      </c>
      <c r="Q61" s="137"/>
    </row>
    <row r="62" spans="1:17" customHeight="1" ht="13.2">
      <c r="A62" s="143">
        <f>+'LIQ 2'!B62</f>
        <v/>
      </c>
      <c r="B62" s="143">
        <f>+'LIQ 2'!C62</f>
        <v>0</v>
      </c>
      <c r="C62" s="144">
        <f>+'LIQ 2'!D62</f>
        <v/>
      </c>
      <c r="D62" s="143">
        <f>+'LIQ 2'!E62</f>
        <v>0</v>
      </c>
      <c r="E62" s="143">
        <f>+'LIQ 2'!F62</f>
        <v/>
      </c>
      <c r="F62" s="2"/>
      <c r="G62" s="121"/>
      <c r="H62" s="122"/>
      <c r="I62" s="143"/>
      <c r="K62" s="124"/>
      <c r="L62" s="136">
        <f>IF(H62="",0,(IF(G62="D",0,(F62*H62)/100)))</f>
        <v>0</v>
      </c>
      <c r="M62" s="136">
        <f>ROUND(IF(L62=0,(IF(H62="",0,((IF(E62&lt;$L$4,IF(ABS(F62)&lt;$N$2,0,ROUND(((ABS(F62)-$N$2)*H62)/100,2)),IF(ABS(F62)&lt;$N$4,0,ROUND(((ABS(F62)-$N$4)*H62)/100,2))))))),0),2)</f>
        <v>0</v>
      </c>
      <c r="N62" s="136">
        <f>ROUND(IF(H62="",0,((IF(L62=0,(IF(E62&lt;$L$4,IF(ABS(F62)&gt;$N$2,ROUND(($N$2*H62/100),2),ABS(F62)*H62/100),IF(ABS(F62)&gt;$N$4,ROUND(($N$4*H62/100),2),ABS(F62)*H62/100))),0)))),2)</f>
        <v>0</v>
      </c>
      <c r="O62" s="137"/>
      <c r="P62" s="136">
        <f>IF(J62="D",IF(H62="",0,F62),0)</f>
        <v>0</v>
      </c>
      <c r="Q62" s="137"/>
    </row>
    <row r="63" spans="1:17" customHeight="1" ht="13.2">
      <c r="A63" s="143">
        <f>+'LIQ 2'!B63</f>
        <v/>
      </c>
      <c r="B63" s="143">
        <f>+'LIQ 2'!C63</f>
        <v>0</v>
      </c>
      <c r="C63" s="144">
        <f>+'LIQ 2'!D63</f>
        <v/>
      </c>
      <c r="D63" s="143">
        <f>+'LIQ 2'!E63</f>
        <v>0</v>
      </c>
      <c r="E63" s="143">
        <f>+'LIQ 2'!F63</f>
        <v/>
      </c>
      <c r="F63" s="2"/>
      <c r="G63" s="121"/>
      <c r="H63" s="122"/>
      <c r="I63" s="143"/>
      <c r="K63" s="124"/>
      <c r="L63" s="136">
        <f>IF(H63="",0,(IF(G63="D",0,(F63*H63)/100)))</f>
        <v>0</v>
      </c>
      <c r="M63" s="136">
        <f>ROUND(IF(L63=0,(IF(H63="",0,((IF(E63&lt;$L$4,IF(ABS(F63)&lt;$N$2,0,ROUND(((ABS(F63)-$N$2)*H63)/100,2)),IF(ABS(F63)&lt;$N$4,0,ROUND(((ABS(F63)-$N$4)*H63)/100,2))))))),0),2)</f>
        <v>0</v>
      </c>
      <c r="N63" s="136">
        <f>ROUND(IF(H63="",0,((IF(L63=0,(IF(E63&lt;$L$4,IF(ABS(F63)&gt;$N$2,ROUND(($N$2*H63/100),2),ABS(F63)*H63/100),IF(ABS(F63)&gt;$N$4,ROUND(($N$4*H63/100),2),ABS(F63)*H63/100))),0)))),2)</f>
        <v>0</v>
      </c>
      <c r="O63" s="137"/>
      <c r="P63" s="136">
        <f>IF(J63="D",IF(H63="",0,F63),0)</f>
        <v>0</v>
      </c>
      <c r="Q63" s="137"/>
    </row>
    <row r="64" spans="1:17" customHeight="1" ht="13.2">
      <c r="A64" s="143">
        <f>+'LIQ 2'!B64</f>
        <v/>
      </c>
      <c r="B64" s="143">
        <f>+'LIQ 2'!C64</f>
        <v>0</v>
      </c>
      <c r="C64" s="144">
        <f>+'LIQ 2'!D64</f>
        <v/>
      </c>
      <c r="D64" s="143">
        <f>+'LIQ 2'!E64</f>
        <v>0</v>
      </c>
      <c r="E64" s="143">
        <f>+'LIQ 2'!F64</f>
        <v/>
      </c>
      <c r="F64" s="2"/>
      <c r="G64" s="121"/>
      <c r="H64" s="122"/>
      <c r="I64" s="143"/>
      <c r="K64" s="124"/>
      <c r="L64" s="136">
        <f>IF(H64="",0,(IF(G64="D",0,(F64*H64)/100)))</f>
        <v>0</v>
      </c>
      <c r="M64" s="136">
        <f>ROUND(IF(L64=0,(IF(H64="",0,((IF(E64&lt;$L$4,IF(ABS(F64)&lt;$N$2,0,ROUND(((ABS(F64)-$N$2)*H64)/100,2)),IF(ABS(F64)&lt;$N$4,0,ROUND(((ABS(F64)-$N$4)*H64)/100,2))))))),0),2)</f>
        <v>0</v>
      </c>
      <c r="N64" s="136">
        <f>ROUND(IF(H64="",0,((IF(L64=0,(IF(E64&lt;$L$4,IF(ABS(F64)&gt;$N$2,ROUND(($N$2*H64/100),2),ABS(F64)*H64/100),IF(ABS(F64)&gt;$N$4,ROUND(($N$4*H64/100),2),ABS(F64)*H64/100))),0)))),2)</f>
        <v>0</v>
      </c>
      <c r="O64" s="137"/>
      <c r="P64" s="136">
        <f>IF(J64="D",IF(H64="",0,F64),0)</f>
        <v>0</v>
      </c>
      <c r="Q64" s="137"/>
    </row>
    <row r="65" spans="1:17" customHeight="1" ht="13.2">
      <c r="A65" s="143">
        <f>+'LIQ 2'!B65</f>
        <v/>
      </c>
      <c r="B65" s="143">
        <f>+'LIQ 2'!C65</f>
        <v>0</v>
      </c>
      <c r="C65" s="144">
        <f>+'LIQ 2'!D65</f>
        <v/>
      </c>
      <c r="D65" s="143">
        <f>+'LIQ 2'!E65</f>
        <v>0</v>
      </c>
      <c r="E65" s="143">
        <f>+'LIQ 2'!F65</f>
        <v/>
      </c>
      <c r="F65" s="2"/>
      <c r="G65" s="121"/>
      <c r="H65" s="122"/>
      <c r="I65" s="143"/>
      <c r="K65" s="124"/>
      <c r="L65" s="136">
        <f>IF(H65="",0,(IF(G65="D",0,(F65*H65)/100)))</f>
        <v>0</v>
      </c>
      <c r="M65" s="136">
        <f>ROUND(IF(L65=0,(IF(H65="",0,((IF(E65&lt;$L$4,IF(ABS(F65)&lt;$N$2,0,ROUND(((ABS(F65)-$N$2)*H65)/100,2)),IF(ABS(F65)&lt;$N$4,0,ROUND(((ABS(F65)-$N$4)*H65)/100,2))))))),0),2)</f>
        <v>0</v>
      </c>
      <c r="N65" s="136">
        <f>ROUND(IF(H65="",0,((IF(L65=0,(IF(E65&lt;$L$4,IF(ABS(F65)&gt;$N$2,ROUND(($N$2*H65/100),2),ABS(F65)*H65/100),IF(ABS(F65)&gt;$N$4,ROUND(($N$4*H65/100),2),ABS(F65)*H65/100))),0)))),2)</f>
        <v>0</v>
      </c>
      <c r="O65" s="137"/>
      <c r="P65" s="136">
        <f>IF(J65="D",IF(H65="",0,F65),0)</f>
        <v>0</v>
      </c>
      <c r="Q65" s="137"/>
    </row>
    <row r="66" spans="1:17" customHeight="1" ht="13.2">
      <c r="A66" s="143">
        <f>+'LIQ 2'!B66</f>
        <v/>
      </c>
      <c r="B66" s="143">
        <f>+'LIQ 2'!C66</f>
        <v>0</v>
      </c>
      <c r="C66" s="144">
        <f>+'LIQ 2'!D66</f>
        <v/>
      </c>
      <c r="D66" s="143">
        <f>+'LIQ 2'!E66</f>
        <v>0</v>
      </c>
      <c r="E66" s="143">
        <f>+'LIQ 2'!F66</f>
        <v/>
      </c>
      <c r="F66" s="2"/>
      <c r="G66" s="121"/>
      <c r="H66" s="122"/>
      <c r="I66" s="143"/>
      <c r="K66" s="124"/>
      <c r="L66" s="136">
        <f>IF(H66="",0,(IF(G66="D",0,(F66*H66)/100)))</f>
        <v>0</v>
      </c>
      <c r="M66" s="136">
        <f>ROUND(IF(L66=0,(IF(H66="",0,((IF(E66&lt;$L$4,IF(ABS(F66)&lt;$N$2,0,ROUND(((ABS(F66)-$N$2)*H66)/100,2)),IF(ABS(F66)&lt;$N$4,0,ROUND(((ABS(F66)-$N$4)*H66)/100,2))))))),0),2)</f>
        <v>0</v>
      </c>
      <c r="N66" s="136">
        <f>ROUND(IF(H66="",0,((IF(L66=0,(IF(E66&lt;$L$4,IF(ABS(F66)&gt;$N$2,ROUND(($N$2*H66/100),2),ABS(F66)*H66/100),IF(ABS(F66)&gt;$N$4,ROUND(($N$4*H66/100),2),ABS(F66)*H66/100))),0)))),2)</f>
        <v>0</v>
      </c>
      <c r="O66" s="137"/>
      <c r="P66" s="136">
        <f>IF(J66="D",IF(H66="",0,F66),0)</f>
        <v>0</v>
      </c>
      <c r="Q66" s="137"/>
    </row>
    <row r="67" spans="1:17" customHeight="1" ht="13.2">
      <c r="A67" s="143">
        <f>+'LIQ 2'!B67</f>
        <v/>
      </c>
      <c r="B67" s="143">
        <f>+'LIQ 2'!C67</f>
        <v>0</v>
      </c>
      <c r="C67" s="144">
        <f>+'LIQ 2'!D67</f>
        <v/>
      </c>
      <c r="D67" s="143">
        <f>+'LIQ 2'!E67</f>
        <v>0</v>
      </c>
      <c r="E67" s="143">
        <f>+'LIQ 2'!F67</f>
        <v/>
      </c>
      <c r="F67" s="2"/>
      <c r="G67" s="121"/>
      <c r="H67" s="122"/>
      <c r="I67" s="143"/>
      <c r="K67" s="124"/>
      <c r="L67" s="136">
        <f>IF(H67="",0,(IF(G67="D",0,(F67*H67)/100)))</f>
        <v>0</v>
      </c>
      <c r="M67" s="136">
        <f>ROUND(IF(L67=0,(IF(H67="",0,((IF(E67&lt;$L$4,IF(ABS(F67)&lt;$N$2,0,ROUND(((ABS(F67)-$N$2)*H67)/100,2)),IF(ABS(F67)&lt;$N$4,0,ROUND(((ABS(F67)-$N$4)*H67)/100,2))))))),0),2)</f>
        <v>0</v>
      </c>
      <c r="N67" s="136">
        <f>ROUND(IF(H67="",0,((IF(L67=0,(IF(E67&lt;$L$4,IF(ABS(F67)&gt;$N$2,ROUND(($N$2*H67/100),2),ABS(F67)*H67/100),IF(ABS(F67)&gt;$N$4,ROUND(($N$4*H67/100),2),ABS(F67)*H67/100))),0)))),2)</f>
        <v>0</v>
      </c>
      <c r="O67" s="137"/>
      <c r="P67" s="136">
        <f>IF(J67="D",IF(H67="",0,F67),0)</f>
        <v>0</v>
      </c>
      <c r="Q67" s="137"/>
    </row>
    <row r="68" spans="1:17" customHeight="1" ht="13.2">
      <c r="A68" s="143">
        <f>+'LIQ 2'!B68</f>
        <v/>
      </c>
      <c r="B68" s="143">
        <f>+'LIQ 2'!C68</f>
        <v>0</v>
      </c>
      <c r="C68" s="144">
        <f>+'LIQ 2'!D68</f>
        <v/>
      </c>
      <c r="D68" s="143">
        <f>+'LIQ 2'!E68</f>
        <v>0</v>
      </c>
      <c r="E68" s="143">
        <f>+'LIQ 2'!F68</f>
        <v/>
      </c>
      <c r="F68" s="2"/>
      <c r="G68" s="121"/>
      <c r="H68" s="122"/>
      <c r="I68" s="143"/>
      <c r="K68" s="124"/>
      <c r="L68" s="136">
        <f>IF(H68="",0,(IF(G68="D",0,(F68*H68)/100)))</f>
        <v>0</v>
      </c>
      <c r="M68" s="136">
        <f>ROUND(IF(L68=0,(IF(H68="",0,((IF(E68&lt;$L$4,IF(ABS(F68)&lt;$N$2,0,ROUND(((ABS(F68)-$N$2)*H68)/100,2)),IF(ABS(F68)&lt;$N$4,0,ROUND(((ABS(F68)-$N$4)*H68)/100,2))))))),0),2)</f>
        <v>0</v>
      </c>
      <c r="N68" s="136">
        <f>ROUND(IF(H68="",0,((IF(L68=0,(IF(E68&lt;$L$4,IF(ABS(F68)&gt;$N$2,ROUND(($N$2*H68/100),2),ABS(F68)*H68/100),IF(ABS(F68)&gt;$N$4,ROUND(($N$4*H68/100),2),ABS(F68)*H68/100))),0)))),2)</f>
        <v>0</v>
      </c>
      <c r="O68" s="137"/>
      <c r="P68" s="136">
        <f>IF(J68="D",IF(H68="",0,F68),0)</f>
        <v>0</v>
      </c>
      <c r="Q68" s="137"/>
    </row>
    <row r="69" spans="1:17" customHeight="1" ht="13.2">
      <c r="A69" s="143">
        <f>+'LIQ 2'!B69</f>
        <v/>
      </c>
      <c r="B69" s="143">
        <f>+'LIQ 2'!C69</f>
        <v>0</v>
      </c>
      <c r="C69" s="144">
        <f>+'LIQ 2'!D69</f>
        <v/>
      </c>
      <c r="D69" s="143">
        <f>+'LIQ 2'!E69</f>
        <v>0</v>
      </c>
      <c r="E69" s="143">
        <f>+'LIQ 2'!F69</f>
        <v/>
      </c>
      <c r="F69" s="2"/>
      <c r="G69" s="121"/>
      <c r="H69" s="122"/>
      <c r="I69" s="143"/>
      <c r="K69" s="124"/>
      <c r="L69" s="136">
        <f>IF(H69="",0,(IF(G69="D",0,(F69*H69)/100)))</f>
        <v>0</v>
      </c>
      <c r="M69" s="136">
        <f>ROUND(IF(L69=0,(IF(H69="",0,((IF(E69&lt;$L$4,IF(ABS(F69)&lt;$N$2,0,ROUND(((ABS(F69)-$N$2)*H69)/100,2)),IF(ABS(F69)&lt;$N$4,0,ROUND(((ABS(F69)-$N$4)*H69)/100,2))))))),0),2)</f>
        <v>0</v>
      </c>
      <c r="N69" s="136">
        <f>ROUND(IF(H69="",0,((IF(L69=0,(IF(E69&lt;$L$4,IF(ABS(F69)&gt;$N$2,ROUND(($N$2*H69/100),2),ABS(F69)*H69/100),IF(ABS(F69)&gt;$N$4,ROUND(($N$4*H69/100),2),ABS(F69)*H69/100))),0)))),2)</f>
        <v>0</v>
      </c>
      <c r="O69" s="137"/>
      <c r="P69" s="136">
        <f>IF(J69="D",IF(H69="",0,F69),0)</f>
        <v>0</v>
      </c>
      <c r="Q69" s="137"/>
    </row>
    <row r="70" spans="1:17" customHeight="1" ht="13.2">
      <c r="A70" s="143">
        <f>+'LIQ 2'!B70</f>
        <v/>
      </c>
      <c r="B70" s="143">
        <f>+'LIQ 2'!C70</f>
        <v>0</v>
      </c>
      <c r="C70" s="144">
        <f>+'LIQ 2'!D70</f>
        <v/>
      </c>
      <c r="D70" s="143">
        <f>+'LIQ 2'!E70</f>
        <v>0</v>
      </c>
      <c r="E70" s="143">
        <f>+'LIQ 2'!F70</f>
        <v/>
      </c>
      <c r="F70" s="2"/>
      <c r="G70" s="121"/>
      <c r="H70" s="122"/>
      <c r="I70" s="143"/>
      <c r="K70" s="124"/>
      <c r="L70" s="136">
        <f>IF(H70="",0,(IF(G70="D",0,(F70*H70)/100)))</f>
        <v>0</v>
      </c>
      <c r="M70" s="136">
        <f>ROUND(IF(L70=0,(IF(H70="",0,((IF(E70&lt;$L$4,IF(ABS(F70)&lt;$N$2,0,ROUND(((ABS(F70)-$N$2)*H70)/100,2)),IF(ABS(F70)&lt;$N$4,0,ROUND(((ABS(F70)-$N$4)*H70)/100,2))))))),0),2)</f>
        <v>0</v>
      </c>
      <c r="N70" s="136">
        <f>ROUND(IF(H70="",0,((IF(L70=0,(IF(E70&lt;$L$4,IF(ABS(F70)&gt;$N$2,ROUND(($N$2*H70/100),2),ABS(F70)*H70/100),IF(ABS(F70)&gt;$N$4,ROUND(($N$4*H70/100),2),ABS(F70)*H70/100))),0)))),2)</f>
        <v>0</v>
      </c>
      <c r="O70" s="137"/>
      <c r="P70" s="136">
        <f>IF(J70="D",IF(H70="",0,F70),0)</f>
        <v>0</v>
      </c>
      <c r="Q70" s="137"/>
    </row>
    <row r="71" spans="1:17" customHeight="1" ht="13.2">
      <c r="A71" s="143">
        <f>+'LIQ 2'!B71</f>
        <v/>
      </c>
      <c r="B71" s="143">
        <f>+'LIQ 2'!C71</f>
        <v>0</v>
      </c>
      <c r="C71" s="144">
        <f>+'LIQ 2'!D71</f>
        <v/>
      </c>
      <c r="D71" s="143">
        <f>+'LIQ 2'!E71</f>
        <v>0</v>
      </c>
      <c r="E71" s="143">
        <f>+'LIQ 2'!F71</f>
        <v/>
      </c>
      <c r="F71" s="2"/>
      <c r="G71" s="121"/>
      <c r="H71" s="122"/>
      <c r="I71" s="143"/>
      <c r="K71" s="124"/>
      <c r="L71" s="136">
        <f>IF(H71="",0,(IF(G71="D",0,(F71*H71)/100)))</f>
        <v>0</v>
      </c>
      <c r="M71" s="136">
        <f>ROUND(IF(L71=0,(IF(H71="",0,((IF(E71&lt;$L$4,IF(ABS(F71)&lt;$N$2,0,ROUND(((ABS(F71)-$N$2)*H71)/100,2)),IF(ABS(F71)&lt;$N$4,0,ROUND(((ABS(F71)-$N$4)*H71)/100,2))))))),0),2)</f>
        <v>0</v>
      </c>
      <c r="N71" s="136">
        <f>ROUND(IF(H71="",0,((IF(L71=0,(IF(E71&lt;$L$4,IF(ABS(F71)&gt;$N$2,ROUND(($N$2*H71/100),2),ABS(F71)*H71/100),IF(ABS(F71)&gt;$N$4,ROUND(($N$4*H71/100),2),ABS(F71)*H71/100))),0)))),2)</f>
        <v>0</v>
      </c>
      <c r="O71" s="137"/>
      <c r="P71" s="136">
        <f>IF(J71="D",IF(H71="",0,F71),0)</f>
        <v>0</v>
      </c>
      <c r="Q71" s="137"/>
    </row>
    <row r="72" spans="1:17" customHeight="1" ht="13.2">
      <c r="A72" s="143">
        <f>+'LIQ 2'!B72</f>
        <v/>
      </c>
      <c r="B72" s="143">
        <f>+'LIQ 2'!C72</f>
        <v>0</v>
      </c>
      <c r="C72" s="144">
        <f>+'LIQ 2'!D72</f>
        <v/>
      </c>
      <c r="D72" s="143">
        <f>+'LIQ 2'!E72</f>
        <v>0</v>
      </c>
      <c r="E72" s="143">
        <f>+'LIQ 2'!F72</f>
        <v/>
      </c>
      <c r="F72" s="2"/>
      <c r="G72" s="121"/>
      <c r="H72" s="122"/>
      <c r="I72" s="143"/>
      <c r="K72" s="124"/>
      <c r="L72" s="136">
        <f>IF(H72="",0,(IF(G72="D",0,(F72*H72)/100)))</f>
        <v>0</v>
      </c>
      <c r="M72" s="136">
        <f>ROUND(IF(L72=0,(IF(H72="",0,((IF(E72&lt;$L$4,IF(ABS(F72)&lt;$N$2,0,ROUND(((ABS(F72)-$N$2)*H72)/100,2)),IF(ABS(F72)&lt;$N$4,0,ROUND(((ABS(F72)-$N$4)*H72)/100,2))))))),0),2)</f>
        <v>0</v>
      </c>
      <c r="N72" s="136">
        <f>ROUND(IF(H72="",0,((IF(L72=0,(IF(E72&lt;$L$4,IF(ABS(F72)&gt;$N$2,ROUND(($N$2*H72/100),2),ABS(F72)*H72/100),IF(ABS(F72)&gt;$N$4,ROUND(($N$4*H72/100),2),ABS(F72)*H72/100))),0)))),2)</f>
        <v>0</v>
      </c>
      <c r="O72" s="137"/>
      <c r="P72" s="136">
        <f>IF(J72="D",IF(H72="",0,F72),0)</f>
        <v>0</v>
      </c>
      <c r="Q72" s="137"/>
    </row>
    <row r="73" spans="1:17" customHeight="1" ht="13.2">
      <c r="A73" s="143">
        <f>+'LIQ 2'!B73</f>
        <v/>
      </c>
      <c r="B73" s="143">
        <f>+'LIQ 2'!C73</f>
        <v>0</v>
      </c>
      <c r="C73" s="144">
        <f>+'LIQ 2'!D73</f>
        <v/>
      </c>
      <c r="D73" s="143">
        <f>+'LIQ 2'!E73</f>
        <v>0</v>
      </c>
      <c r="E73" s="143">
        <f>+'LIQ 2'!F73</f>
        <v/>
      </c>
      <c r="F73" s="2"/>
      <c r="G73" s="121"/>
      <c r="H73" s="122"/>
      <c r="I73" s="143"/>
      <c r="K73" s="124"/>
      <c r="L73" s="136">
        <f>IF(H73="",0,(IF(G73="D",0,(F73*H73)/100)))</f>
        <v>0</v>
      </c>
      <c r="M73" s="136">
        <f>ROUND(IF(L73=0,(IF(H73="",0,((IF(E73&lt;$L$4,IF(ABS(F73)&lt;$N$2,0,ROUND(((ABS(F73)-$N$2)*H73)/100,2)),IF(ABS(F73)&lt;$N$4,0,ROUND(((ABS(F73)-$N$4)*H73)/100,2))))))),0),2)</f>
        <v>0</v>
      </c>
      <c r="N73" s="136">
        <f>ROUND(IF(H73="",0,((IF(L73=0,(IF(E73&lt;$L$4,IF(ABS(F73)&gt;$N$2,ROUND(($N$2*H73/100),2),ABS(F73)*H73/100),IF(ABS(F73)&gt;$N$4,ROUND(($N$4*H73/100),2),ABS(F73)*H73/100))),0)))),2)</f>
        <v>0</v>
      </c>
      <c r="O73" s="137"/>
      <c r="P73" s="136">
        <f>IF(J73="D",IF(H73="",0,F73),0)</f>
        <v>0</v>
      </c>
      <c r="Q73" s="137"/>
    </row>
    <row r="74" spans="1:17" customHeight="1" ht="13.2">
      <c r="A74" s="143">
        <f>+'LIQ 2'!B74</f>
        <v/>
      </c>
      <c r="B74" s="143">
        <f>+'LIQ 2'!C74</f>
        <v>0</v>
      </c>
      <c r="C74" s="144">
        <f>+'LIQ 2'!D74</f>
        <v/>
      </c>
      <c r="D74" s="143">
        <f>+'LIQ 2'!E74</f>
        <v>0</v>
      </c>
      <c r="E74" s="143">
        <f>+'LIQ 2'!F74</f>
        <v/>
      </c>
      <c r="F74" s="2"/>
      <c r="G74" s="121"/>
      <c r="H74" s="122"/>
      <c r="I74" s="143"/>
      <c r="K74" s="124"/>
      <c r="L74" s="136">
        <f>IF(H74="",0,(IF(G74="D",0,(F74*H74)/100)))</f>
        <v>0</v>
      </c>
      <c r="M74" s="136">
        <f>ROUND(IF(L74=0,(IF(H74="",0,((IF(E74&lt;$L$4,IF(ABS(F74)&lt;$N$2,0,ROUND(((ABS(F74)-$N$2)*H74)/100,2)),IF(ABS(F74)&lt;$N$4,0,ROUND(((ABS(F74)-$N$4)*H74)/100,2))))))),0),2)</f>
        <v>0</v>
      </c>
      <c r="N74" s="136">
        <f>ROUND(IF(H74="",0,((IF(L74=0,(IF(E74&lt;$L$4,IF(ABS(F74)&gt;$N$2,ROUND(($N$2*H74/100),2),ABS(F74)*H74/100),IF(ABS(F74)&gt;$N$4,ROUND(($N$4*H74/100),2),ABS(F74)*H74/100))),0)))),2)</f>
        <v>0</v>
      </c>
      <c r="O74" s="137"/>
      <c r="P74" s="136">
        <f>IF(J74="D",IF(H74="",0,F74),0)</f>
        <v>0</v>
      </c>
      <c r="Q74" s="137"/>
    </row>
    <row r="75" spans="1:17" customHeight="1" ht="13.2">
      <c r="A75" s="143">
        <f>+'LIQ 2'!B75</f>
        <v/>
      </c>
      <c r="B75" s="143">
        <f>+'LIQ 2'!C75</f>
        <v>0</v>
      </c>
      <c r="C75" s="144">
        <f>+'LIQ 2'!D75</f>
        <v/>
      </c>
      <c r="D75" s="143">
        <f>+'LIQ 2'!E75</f>
        <v>0</v>
      </c>
      <c r="E75" s="143">
        <f>+'LIQ 2'!F75</f>
        <v/>
      </c>
      <c r="F75" s="2"/>
      <c r="G75" s="121"/>
      <c r="H75" s="122"/>
      <c r="I75" s="143"/>
      <c r="K75" s="124"/>
      <c r="L75" s="136">
        <f>IF(H75="",0,(IF(G75="D",0,(F75*H75)/100)))</f>
        <v>0</v>
      </c>
      <c r="M75" s="136">
        <f>ROUND(IF(L75=0,(IF(H75="",0,((IF(E75&lt;$L$4,IF(ABS(F75)&lt;$N$2,0,ROUND(((ABS(F75)-$N$2)*H75)/100,2)),IF(ABS(F75)&lt;$N$4,0,ROUND(((ABS(F75)-$N$4)*H75)/100,2))))))),0),2)</f>
        <v>0</v>
      </c>
      <c r="N75" s="136">
        <f>ROUND(IF(H75="",0,((IF(L75=0,(IF(E75&lt;$L$4,IF(ABS(F75)&gt;$N$2,ROUND(($N$2*H75/100),2),ABS(F75)*H75/100),IF(ABS(F75)&gt;$N$4,ROUND(($N$4*H75/100),2),ABS(F75)*H75/100))),0)))),2)</f>
        <v>0</v>
      </c>
      <c r="O75" s="137"/>
      <c r="P75" s="136">
        <f>IF(J75="D",IF(H75="",0,F75),0)</f>
        <v>0</v>
      </c>
      <c r="Q75" s="137"/>
    </row>
    <row r="76" spans="1:17" customHeight="1" ht="13.2">
      <c r="A76" s="143">
        <f>+'LIQ 2'!B76</f>
        <v/>
      </c>
      <c r="B76" s="143">
        <f>+'LIQ 2'!C76</f>
        <v>0</v>
      </c>
      <c r="C76" s="144">
        <f>+'LIQ 2'!D76</f>
        <v/>
      </c>
      <c r="D76" s="143">
        <f>+'LIQ 2'!E76</f>
        <v>0</v>
      </c>
      <c r="E76" s="143">
        <f>+'LIQ 2'!F76</f>
        <v/>
      </c>
      <c r="F76" s="2"/>
      <c r="G76" s="121"/>
      <c r="H76" s="122"/>
      <c r="I76" s="143"/>
      <c r="K76" s="124"/>
      <c r="L76" s="136">
        <f>IF(H76="",0,(IF(G76="D",0,(F76*H76)/100)))</f>
        <v>0</v>
      </c>
      <c r="M76" s="136">
        <f>ROUND(IF(L76=0,(IF(H76="",0,((IF(E76&lt;$L$4,IF(ABS(F76)&lt;$N$2,0,ROUND(((ABS(F76)-$N$2)*H76)/100,2)),IF(ABS(F76)&lt;$N$4,0,ROUND(((ABS(F76)-$N$4)*H76)/100,2))))))),0),2)</f>
        <v>0</v>
      </c>
      <c r="N76" s="136">
        <f>ROUND(IF(H76="",0,((IF(L76=0,(IF(E76&lt;$L$4,IF(ABS(F76)&gt;$N$2,ROUND(($N$2*H76/100),2),ABS(F76)*H76/100),IF(ABS(F76)&gt;$N$4,ROUND(($N$4*H76/100),2),ABS(F76)*H76/100))),0)))),2)</f>
        <v>0</v>
      </c>
      <c r="O76" s="137"/>
      <c r="P76" s="136">
        <f>IF(J76="D",IF(H76="",0,F76),0)</f>
        <v>0</v>
      </c>
      <c r="Q76" s="137"/>
    </row>
    <row r="77" spans="1:17" customHeight="1" ht="13.2">
      <c r="A77" s="143">
        <f>+'LIQ 2'!B77</f>
        <v/>
      </c>
      <c r="B77" s="143">
        <f>+'LIQ 2'!C77</f>
        <v>0</v>
      </c>
      <c r="C77" s="144">
        <f>+'LIQ 2'!D77</f>
        <v/>
      </c>
      <c r="D77" s="143">
        <f>+'LIQ 2'!E77</f>
        <v>0</v>
      </c>
      <c r="E77" s="143">
        <f>+'LIQ 2'!F77</f>
        <v/>
      </c>
      <c r="F77" s="2"/>
      <c r="G77" s="121"/>
      <c r="H77" s="122"/>
      <c r="I77" s="143"/>
      <c r="K77" s="124"/>
      <c r="L77" s="136">
        <f>IF(H77="",0,(IF(G77="D",0,(F77*H77)/100)))</f>
        <v>0</v>
      </c>
      <c r="M77" s="136">
        <f>ROUND(IF(L77=0,(IF(H77="",0,((IF(E77&lt;$L$4,IF(ABS(F77)&lt;$N$2,0,ROUND(((ABS(F77)-$N$2)*H77)/100,2)),IF(ABS(F77)&lt;$N$4,0,ROUND(((ABS(F77)-$N$4)*H77)/100,2))))))),0),2)</f>
        <v>0</v>
      </c>
      <c r="N77" s="136">
        <f>ROUND(IF(H77="",0,((IF(L77=0,(IF(E77&lt;$L$4,IF(ABS(F77)&gt;$N$2,ROUND(($N$2*H77/100),2),ABS(F77)*H77/100),IF(ABS(F77)&gt;$N$4,ROUND(($N$4*H77/100),2),ABS(F77)*H77/100))),0)))),2)</f>
        <v>0</v>
      </c>
      <c r="O77" s="137"/>
      <c r="P77" s="136">
        <f>IF(J77="D",IF(H77="",0,F77),0)</f>
        <v>0</v>
      </c>
      <c r="Q77" s="137"/>
    </row>
    <row r="78" spans="1:17" customHeight="1" ht="13.2">
      <c r="A78" s="143">
        <f>+'LIQ 2'!B78</f>
        <v/>
      </c>
      <c r="B78" s="143">
        <f>+'LIQ 2'!C78</f>
        <v>0</v>
      </c>
      <c r="C78" s="144">
        <f>+'LIQ 2'!D78</f>
        <v/>
      </c>
      <c r="D78" s="143">
        <f>+'LIQ 2'!E78</f>
        <v>0</v>
      </c>
      <c r="E78" s="143">
        <f>+'LIQ 2'!F78</f>
        <v/>
      </c>
      <c r="F78" s="2"/>
      <c r="G78" s="121"/>
      <c r="H78" s="122"/>
      <c r="I78" s="143"/>
      <c r="K78" s="124"/>
      <c r="L78" s="136">
        <f>IF(H78="",0,(IF(G78="D",0,(F78*H78)/100)))</f>
        <v>0</v>
      </c>
      <c r="M78" s="136">
        <f>ROUND(IF(L78=0,(IF(H78="",0,((IF(E78&lt;$L$4,IF(ABS(F78)&lt;$N$2,0,ROUND(((ABS(F78)-$N$2)*H78)/100,2)),IF(ABS(F78)&lt;$N$4,0,ROUND(((ABS(F78)-$N$4)*H78)/100,2))))))),0),2)</f>
        <v>0</v>
      </c>
      <c r="N78" s="136">
        <f>ROUND(IF(H78="",0,((IF(L78=0,(IF(E78&lt;$L$4,IF(ABS(F78)&gt;$N$2,ROUND(($N$2*H78/100),2),ABS(F78)*H78/100),IF(ABS(F78)&gt;$N$4,ROUND(($N$4*H78/100),2),ABS(F78)*H78/100))),0)))),2)</f>
        <v>0</v>
      </c>
      <c r="O78" s="137"/>
      <c r="P78" s="136">
        <f>IF(J78="D",IF(H78="",0,F78),0)</f>
        <v>0</v>
      </c>
      <c r="Q78" s="137"/>
    </row>
    <row r="79" spans="1:17" customHeight="1" ht="13.2">
      <c r="A79" s="143">
        <f>+'LIQ 2'!B79</f>
        <v/>
      </c>
      <c r="B79" s="143">
        <f>+'LIQ 2'!C79</f>
        <v>0</v>
      </c>
      <c r="C79" s="144">
        <f>+'LIQ 2'!D79</f>
        <v/>
      </c>
      <c r="D79" s="143">
        <f>+'LIQ 2'!E79</f>
        <v>0</v>
      </c>
      <c r="E79" s="143">
        <f>+'LIQ 2'!F79</f>
        <v/>
      </c>
      <c r="F79" s="2"/>
      <c r="G79" s="121"/>
      <c r="H79" s="122"/>
      <c r="I79" s="143"/>
      <c r="K79" s="124"/>
      <c r="L79" s="136">
        <f>IF(H79="",0,(IF(G79="D",0,(F79*H79)/100)))</f>
        <v>0</v>
      </c>
      <c r="M79" s="136">
        <f>ROUND(IF(L79=0,(IF(H79="",0,((IF(E79&lt;$L$4,IF(ABS(F79)&lt;$N$2,0,ROUND(((ABS(F79)-$N$2)*H79)/100,2)),IF(ABS(F79)&lt;$N$4,0,ROUND(((ABS(F79)-$N$4)*H79)/100,2))))))),0),2)</f>
        <v>0</v>
      </c>
      <c r="N79" s="136">
        <f>ROUND(IF(H79="",0,((IF(L79=0,(IF(E79&lt;$L$4,IF(ABS(F79)&gt;$N$2,ROUND(($N$2*H79/100),2),ABS(F79)*H79/100),IF(ABS(F79)&gt;$N$4,ROUND(($N$4*H79/100),2),ABS(F79)*H79/100))),0)))),2)</f>
        <v>0</v>
      </c>
      <c r="O79" s="137"/>
      <c r="P79" s="136">
        <f>IF(J79="D",IF(H79="",0,F79),0)</f>
        <v>0</v>
      </c>
      <c r="Q79" s="137"/>
    </row>
    <row r="80" spans="1:17" customHeight="1" ht="13.2">
      <c r="A80" s="143">
        <f>+'LIQ 2'!B80</f>
        <v/>
      </c>
      <c r="B80" s="143">
        <f>+'LIQ 2'!C80</f>
        <v>0</v>
      </c>
      <c r="C80" s="144">
        <f>+'LIQ 2'!D80</f>
        <v/>
      </c>
      <c r="D80" s="143">
        <f>+'LIQ 2'!E80</f>
        <v>0</v>
      </c>
      <c r="E80" s="143">
        <f>+'LIQ 2'!F80</f>
        <v/>
      </c>
      <c r="F80" s="2"/>
      <c r="G80" s="121"/>
      <c r="H80" s="122"/>
      <c r="I80" s="143"/>
      <c r="K80" s="124"/>
      <c r="L80" s="136">
        <f>IF(H80="",0,(IF(G80="D",0,(F80*H80)/100)))</f>
        <v>0</v>
      </c>
      <c r="M80" s="136">
        <f>ROUND(IF(L80=0,(IF(H80="",0,((IF(E80&lt;$L$4,IF(ABS(F80)&lt;$N$2,0,ROUND(((ABS(F80)-$N$2)*H80)/100,2)),IF(ABS(F80)&lt;$N$4,0,ROUND(((ABS(F80)-$N$4)*H80)/100,2))))))),0),2)</f>
        <v>0</v>
      </c>
      <c r="N80" s="136">
        <f>ROUND(IF(H80="",0,((IF(L80=0,(IF(E80&lt;$L$4,IF(ABS(F80)&gt;$N$2,ROUND(($N$2*H80/100),2),ABS(F80)*H80/100),IF(ABS(F80)&gt;$N$4,ROUND(($N$4*H80/100),2),ABS(F80)*H80/100))),0)))),2)</f>
        <v>0</v>
      </c>
      <c r="O80" s="137"/>
      <c r="P80" s="136">
        <f>IF(J80="D",IF(H80="",0,F80),0)</f>
        <v>0</v>
      </c>
      <c r="Q80" s="137"/>
    </row>
    <row r="81" spans="1:17" customHeight="1" ht="13.2">
      <c r="A81" s="143">
        <f>+'LIQ 2'!B81</f>
        <v/>
      </c>
      <c r="B81" s="143">
        <f>+'LIQ 2'!C81</f>
        <v>0</v>
      </c>
      <c r="C81" s="144">
        <f>+'LIQ 2'!D81</f>
        <v/>
      </c>
      <c r="D81" s="143">
        <f>+'LIQ 2'!E81</f>
        <v>0</v>
      </c>
      <c r="E81" s="143">
        <f>+'LIQ 2'!F81</f>
        <v/>
      </c>
      <c r="F81" s="2"/>
      <c r="G81" s="121"/>
      <c r="H81" s="122"/>
      <c r="I81" s="143"/>
      <c r="K81" s="124"/>
      <c r="L81" s="136">
        <f>IF(H81="",0,(IF(G81="D",0,(F81*H81)/100)))</f>
        <v>0</v>
      </c>
      <c r="M81" s="136">
        <f>ROUND(IF(L81=0,(IF(H81="",0,((IF(E81&lt;$L$4,IF(ABS(F81)&lt;$N$2,0,ROUND(((ABS(F81)-$N$2)*H81)/100,2)),IF(ABS(F81)&lt;$N$4,0,ROUND(((ABS(F81)-$N$4)*H81)/100,2))))))),0),2)</f>
        <v>0</v>
      </c>
      <c r="N81" s="136">
        <f>ROUND(IF(H81="",0,((IF(L81=0,(IF(E81&lt;$L$4,IF(ABS(F81)&gt;$N$2,ROUND(($N$2*H81/100),2),ABS(F81)*H81/100),IF(ABS(F81)&gt;$N$4,ROUND(($N$4*H81/100),2),ABS(F81)*H81/100))),0)))),2)</f>
        <v>0</v>
      </c>
      <c r="O81" s="137"/>
      <c r="P81" s="136">
        <f>IF(J81="D",IF(H81="",0,F81),0)</f>
        <v>0</v>
      </c>
      <c r="Q81" s="137"/>
    </row>
    <row r="82" spans="1:17" customHeight="1" ht="13.2">
      <c r="A82" s="143">
        <f>+'LIQ 2'!B82</f>
        <v/>
      </c>
      <c r="B82" s="143">
        <f>+'LIQ 2'!C82</f>
        <v>0</v>
      </c>
      <c r="C82" s="144">
        <f>+'LIQ 2'!D82</f>
        <v/>
      </c>
      <c r="D82" s="143">
        <f>+'LIQ 2'!E82</f>
        <v>0</v>
      </c>
      <c r="E82" s="143">
        <f>+'LIQ 2'!F82</f>
        <v/>
      </c>
      <c r="F82" s="2"/>
      <c r="G82" s="121"/>
      <c r="H82" s="122"/>
      <c r="I82" s="143"/>
      <c r="K82" s="124"/>
      <c r="L82" s="136">
        <f>IF(H82="",0,(IF(G82="D",0,(F82*H82)/100)))</f>
        <v>0</v>
      </c>
      <c r="M82" s="136">
        <f>ROUND(IF(L82=0,(IF(H82="",0,((IF(E82&lt;$L$4,IF(ABS(F82)&lt;$N$2,0,ROUND(((ABS(F82)-$N$2)*H82)/100,2)),IF(ABS(F82)&lt;$N$4,0,ROUND(((ABS(F82)-$N$4)*H82)/100,2))))))),0),2)</f>
        <v>0</v>
      </c>
      <c r="N82" s="136">
        <f>ROUND(IF(H82="",0,((IF(L82=0,(IF(E82&lt;$L$4,IF(ABS(F82)&gt;$N$2,ROUND(($N$2*H82/100),2),ABS(F82)*H82/100),IF(ABS(F82)&gt;$N$4,ROUND(($N$4*H82/100),2),ABS(F82)*H82/100))),0)))),2)</f>
        <v>0</v>
      </c>
      <c r="O82" s="137"/>
      <c r="P82" s="136">
        <f>IF(J82="D",IF(H82="",0,F82),0)</f>
        <v>0</v>
      </c>
      <c r="Q82" s="137"/>
    </row>
    <row r="83" spans="1:17" customHeight="1" ht="13.2">
      <c r="A83" s="143">
        <f>+'LIQ 2'!B83</f>
        <v/>
      </c>
      <c r="B83" s="143">
        <f>+'LIQ 2'!C83</f>
        <v>0</v>
      </c>
      <c r="C83" s="144">
        <f>+'LIQ 2'!D83</f>
        <v/>
      </c>
      <c r="D83" s="143">
        <f>+'LIQ 2'!E83</f>
        <v>0</v>
      </c>
      <c r="E83" s="143">
        <f>+'LIQ 2'!F83</f>
        <v/>
      </c>
      <c r="F83" s="2"/>
      <c r="G83" s="121"/>
      <c r="H83" s="122"/>
      <c r="I83" s="143"/>
      <c r="K83" s="124"/>
      <c r="L83" s="136">
        <f>IF(H83="",0,(IF(G83="D",0,(F83*H83)/100)))</f>
        <v>0</v>
      </c>
      <c r="M83" s="136">
        <f>ROUND(IF(L83=0,(IF(H83="",0,((IF(E83&lt;$L$4,IF(ABS(F83)&lt;$N$2,0,ROUND(((ABS(F83)-$N$2)*H83)/100,2)),IF(ABS(F83)&lt;$N$4,0,ROUND(((ABS(F83)-$N$4)*H83)/100,2))))))),0),2)</f>
        <v>0</v>
      </c>
      <c r="N83" s="136">
        <f>ROUND(IF(H83="",0,((IF(L83=0,(IF(E83&lt;$L$4,IF(ABS(F83)&gt;$N$2,ROUND(($N$2*H83/100),2),ABS(F83)*H83/100),IF(ABS(F83)&gt;$N$4,ROUND(($N$4*H83/100),2),ABS(F83)*H83/100))),0)))),2)</f>
        <v>0</v>
      </c>
      <c r="O83" s="137"/>
      <c r="P83" s="136">
        <f>IF(J83="D",IF(H83="",0,F83),0)</f>
        <v>0</v>
      </c>
      <c r="Q83" s="137"/>
    </row>
    <row r="84" spans="1:17" customHeight="1" ht="13.2">
      <c r="A84" s="143">
        <f>+'LIQ 2'!B84</f>
        <v/>
      </c>
      <c r="B84" s="143">
        <f>+'LIQ 2'!C84</f>
        <v>0</v>
      </c>
      <c r="C84" s="144">
        <f>+'LIQ 2'!D84</f>
        <v/>
      </c>
      <c r="D84" s="143">
        <f>+'LIQ 2'!E84</f>
        <v>0</v>
      </c>
      <c r="E84" s="143">
        <f>+'LIQ 2'!F84</f>
        <v/>
      </c>
      <c r="F84" s="2"/>
      <c r="G84" s="121"/>
      <c r="H84" s="122"/>
      <c r="I84" s="143"/>
      <c r="K84" s="124"/>
      <c r="L84" s="136">
        <f>IF(H84="",0,(IF(G84="D",0,(F84*H84)/100)))</f>
        <v>0</v>
      </c>
      <c r="M84" s="136">
        <f>ROUND(IF(L84=0,(IF(H84="",0,((IF(E84&lt;$L$4,IF(ABS(F84)&lt;$N$2,0,ROUND(((ABS(F84)-$N$2)*H84)/100,2)),IF(ABS(F84)&lt;$N$4,0,ROUND(((ABS(F84)-$N$4)*H84)/100,2))))))),0),2)</f>
        <v>0</v>
      </c>
      <c r="N84" s="136">
        <f>ROUND(IF(H84="",0,((IF(L84=0,(IF(E84&lt;$L$4,IF(ABS(F84)&gt;$N$2,ROUND(($N$2*H84/100),2),ABS(F84)*H84/100),IF(ABS(F84)&gt;$N$4,ROUND(($N$4*H84/100),2),ABS(F84)*H84/100))),0)))),2)</f>
        <v>0</v>
      </c>
      <c r="O84" s="137"/>
      <c r="P84" s="136">
        <f>IF(J84="D",IF(H84="",0,F84),0)</f>
        <v>0</v>
      </c>
      <c r="Q84" s="137"/>
    </row>
    <row r="85" spans="1:17" customHeight="1" ht="13.2">
      <c r="A85" s="143">
        <f>+'LIQ 2'!B85</f>
        <v/>
      </c>
      <c r="B85" s="143">
        <f>+'LIQ 2'!C85</f>
        <v>0</v>
      </c>
      <c r="C85" s="144">
        <f>+'LIQ 2'!D85</f>
        <v/>
      </c>
      <c r="D85" s="143">
        <f>+'LIQ 2'!E85</f>
        <v>0</v>
      </c>
      <c r="E85" s="143">
        <f>+'LIQ 2'!F85</f>
        <v/>
      </c>
      <c r="F85" s="2"/>
      <c r="G85" s="121"/>
      <c r="H85" s="122"/>
      <c r="I85" s="143"/>
      <c r="K85" s="124"/>
      <c r="L85" s="136">
        <f>IF(H85="",0,(IF(G85="D",0,(F85*H85)/100)))</f>
        <v>0</v>
      </c>
      <c r="M85" s="136">
        <f>ROUND(IF(L85=0,(IF(H85="",0,((IF(E85&lt;$L$4,IF(ABS(F85)&lt;$N$2,0,ROUND(((ABS(F85)-$N$2)*H85)/100,2)),IF(ABS(F85)&lt;$N$4,0,ROUND(((ABS(F85)-$N$4)*H85)/100,2))))))),0),2)</f>
        <v>0</v>
      </c>
      <c r="N85" s="136">
        <f>ROUND(IF(H85="",0,((IF(L85=0,(IF(E85&lt;$L$4,IF(ABS(F85)&gt;$N$2,ROUND(($N$2*H85/100),2),ABS(F85)*H85/100),IF(ABS(F85)&gt;$N$4,ROUND(($N$4*H85/100),2),ABS(F85)*H85/100))),0)))),2)</f>
        <v>0</v>
      </c>
      <c r="O85" s="137"/>
      <c r="P85" s="136">
        <f>IF(J85="D",IF(H85="",0,F85),0)</f>
        <v>0</v>
      </c>
      <c r="Q85" s="137"/>
    </row>
    <row r="86" spans="1:17" customHeight="1" ht="13.2">
      <c r="A86" s="143">
        <f>+'LIQ 2'!B86</f>
        <v/>
      </c>
      <c r="B86" s="143">
        <f>+'LIQ 2'!C86</f>
        <v>0</v>
      </c>
      <c r="C86" s="144">
        <f>+'LIQ 2'!D86</f>
        <v/>
      </c>
      <c r="D86" s="143">
        <f>+'LIQ 2'!E86</f>
        <v>0</v>
      </c>
      <c r="E86" s="143">
        <f>+'LIQ 2'!F86</f>
        <v/>
      </c>
      <c r="F86" s="2"/>
      <c r="G86" s="121"/>
      <c r="H86" s="122"/>
      <c r="I86" s="143"/>
      <c r="K86" s="124"/>
      <c r="L86" s="136">
        <f>IF(H86="",0,(IF(G86="D",0,(F86*H86)/100)))</f>
        <v>0</v>
      </c>
      <c r="M86" s="136">
        <f>ROUND(IF(L86=0,(IF(H86="",0,((IF(E86&lt;$L$4,IF(ABS(F86)&lt;$N$2,0,ROUND(((ABS(F86)-$N$2)*H86)/100,2)),IF(ABS(F86)&lt;$N$4,0,ROUND(((ABS(F86)-$N$4)*H86)/100,2))))))),0),2)</f>
        <v>0</v>
      </c>
      <c r="N86" s="136">
        <f>ROUND(IF(H86="",0,((IF(L86=0,(IF(E86&lt;$L$4,IF(ABS(F86)&gt;$N$2,ROUND(($N$2*H86/100),2),ABS(F86)*H86/100),IF(ABS(F86)&gt;$N$4,ROUND(($N$4*H86/100),2),ABS(F86)*H86/100))),0)))),2)</f>
        <v>0</v>
      </c>
      <c r="O86" s="137"/>
      <c r="P86" s="136">
        <f>IF(J86="D",IF(H86="",0,F86),0)</f>
        <v>0</v>
      </c>
      <c r="Q86" s="137"/>
    </row>
    <row r="87" spans="1:17" customHeight="1" ht="13.2">
      <c r="A87" s="143">
        <f>+'LIQ 2'!B87</f>
        <v/>
      </c>
      <c r="B87" s="143">
        <f>+'LIQ 2'!C87</f>
        <v>0</v>
      </c>
      <c r="C87" s="144">
        <f>+'LIQ 2'!D87</f>
        <v/>
      </c>
      <c r="D87" s="143">
        <f>+'LIQ 2'!E87</f>
        <v>0</v>
      </c>
      <c r="E87" s="143">
        <f>+'LIQ 2'!F87</f>
        <v/>
      </c>
      <c r="F87" s="2"/>
      <c r="G87" s="121"/>
      <c r="H87" s="122"/>
      <c r="I87" s="143"/>
      <c r="K87" s="124"/>
      <c r="L87" s="136">
        <f>IF(H87="",0,(IF(G87="D",0,(F87*H87)/100)))</f>
        <v>0</v>
      </c>
      <c r="M87" s="136">
        <f>ROUND(IF(L87=0,(IF(H87="",0,((IF(E87&lt;$L$4,IF(ABS(F87)&lt;$N$2,0,ROUND(((ABS(F87)-$N$2)*H87)/100,2)),IF(ABS(F87)&lt;$N$4,0,ROUND(((ABS(F87)-$N$4)*H87)/100,2))))))),0),2)</f>
        <v>0</v>
      </c>
      <c r="N87" s="136">
        <f>ROUND(IF(H87="",0,((IF(L87=0,(IF(E87&lt;$L$4,IF(ABS(F87)&gt;$N$2,ROUND(($N$2*H87/100),2),ABS(F87)*H87/100),IF(ABS(F87)&gt;$N$4,ROUND(($N$4*H87/100),2),ABS(F87)*H87/100))),0)))),2)</f>
        <v>0</v>
      </c>
      <c r="O87" s="137"/>
      <c r="P87" s="136">
        <f>IF(J87="D",IF(H87="",0,F87),0)</f>
        <v>0</v>
      </c>
      <c r="Q87" s="137"/>
    </row>
    <row r="88" spans="1:17" customHeight="1" ht="13.2">
      <c r="A88" s="143">
        <f>+'LIQ 2'!B88</f>
        <v/>
      </c>
      <c r="B88" s="143">
        <f>+'LIQ 2'!C88</f>
        <v>0</v>
      </c>
      <c r="C88" s="144">
        <f>+'LIQ 2'!D88</f>
        <v/>
      </c>
      <c r="D88" s="143">
        <f>+'LIQ 2'!E88</f>
        <v>0</v>
      </c>
      <c r="E88" s="143">
        <f>+'LIQ 2'!F88</f>
        <v/>
      </c>
      <c r="F88" s="2"/>
      <c r="G88" s="121"/>
      <c r="H88" s="122"/>
      <c r="I88" s="143"/>
      <c r="K88" s="124"/>
      <c r="L88" s="136">
        <f>IF(H88="",0,(IF(G88="D",0,(F88*H88)/100)))</f>
        <v>0</v>
      </c>
      <c r="M88" s="136">
        <f>ROUND(IF(L88=0,(IF(H88="",0,((IF(E88&lt;$L$4,IF(ABS(F88)&lt;$N$2,0,ROUND(((ABS(F88)-$N$2)*H88)/100,2)),IF(ABS(F88)&lt;$N$4,0,ROUND(((ABS(F88)-$N$4)*H88)/100,2))))))),0),2)</f>
        <v>0</v>
      </c>
      <c r="N88" s="136">
        <f>ROUND(IF(H88="",0,((IF(L88=0,(IF(E88&lt;$L$4,IF(ABS(F88)&gt;$N$2,ROUND(($N$2*H88/100),2),ABS(F88)*H88/100),IF(ABS(F88)&gt;$N$4,ROUND(($N$4*H88/100),2),ABS(F88)*H88/100))),0)))),2)</f>
        <v>0</v>
      </c>
      <c r="O88" s="137"/>
      <c r="P88" s="136">
        <f>IF(J88="D",IF(H88="",0,F88),0)</f>
        <v>0</v>
      </c>
      <c r="Q88" s="137"/>
    </row>
    <row r="89" spans="1:17" customHeight="1" ht="13.2">
      <c r="A89" s="143">
        <f>+'LIQ 2'!B89</f>
        <v/>
      </c>
      <c r="B89" s="143">
        <f>+'LIQ 2'!C89</f>
        <v>0</v>
      </c>
      <c r="C89" s="144">
        <f>+'LIQ 2'!D89</f>
        <v/>
      </c>
      <c r="D89" s="143">
        <f>+'LIQ 2'!E89</f>
        <v>0</v>
      </c>
      <c r="E89" s="143">
        <f>+'LIQ 2'!F89</f>
        <v/>
      </c>
      <c r="F89" s="2"/>
      <c r="G89" s="121"/>
      <c r="H89" s="122"/>
      <c r="I89" s="143"/>
      <c r="K89" s="124"/>
      <c r="L89" s="136">
        <f>IF(H89="",0,(IF(G89="D",0,(F89*H89)/100)))</f>
        <v>0</v>
      </c>
      <c r="M89" s="136">
        <f>ROUND(IF(L89=0,(IF(H89="",0,((IF(E89&lt;$L$4,IF(ABS(F89)&lt;$N$2,0,ROUND(((ABS(F89)-$N$2)*H89)/100,2)),IF(ABS(F89)&lt;$N$4,0,ROUND(((ABS(F89)-$N$4)*H89)/100,2))))))),0),2)</f>
        <v>0</v>
      </c>
      <c r="N89" s="136">
        <f>ROUND(IF(H89="",0,((IF(L89=0,(IF(E89&lt;$L$4,IF(ABS(F89)&gt;$N$2,ROUND(($N$2*H89/100),2),ABS(F89)*H89/100),IF(ABS(F89)&gt;$N$4,ROUND(($N$4*H89/100),2),ABS(F89)*H89/100))),0)))),2)</f>
        <v>0</v>
      </c>
      <c r="O89" s="137"/>
      <c r="P89" s="136">
        <f>IF(J89="D",IF(H89="",0,F89),0)</f>
        <v>0</v>
      </c>
      <c r="Q89" s="137"/>
    </row>
    <row r="90" spans="1:17" customHeight="1" ht="13.2">
      <c r="A90" s="143">
        <f>+'LIQ 2'!B90</f>
        <v/>
      </c>
      <c r="B90" s="143">
        <f>+'LIQ 2'!C90</f>
        <v>0</v>
      </c>
      <c r="C90" s="144">
        <f>+'LIQ 2'!D90</f>
        <v/>
      </c>
      <c r="D90" s="143">
        <f>+'LIQ 2'!E90</f>
        <v>0</v>
      </c>
      <c r="E90" s="143">
        <f>+'LIQ 2'!F90</f>
        <v/>
      </c>
      <c r="F90" s="2"/>
      <c r="G90" s="121"/>
      <c r="H90" s="122"/>
      <c r="I90" s="143"/>
      <c r="K90" s="124"/>
      <c r="L90" s="136">
        <f>IF(H90="",0,(IF(G90="D",0,(F90*H90)/100)))</f>
        <v>0</v>
      </c>
      <c r="M90" s="136">
        <f>ROUND(IF(L90=0,(IF(H90="",0,((IF(E90&lt;$L$4,IF(ABS(F90)&lt;$N$2,0,ROUND(((ABS(F90)-$N$2)*H90)/100,2)),IF(ABS(F90)&lt;$N$4,0,ROUND(((ABS(F90)-$N$4)*H90)/100,2))))))),0),2)</f>
        <v>0</v>
      </c>
      <c r="N90" s="136">
        <f>ROUND(IF(H90="",0,((IF(L90=0,(IF(E90&lt;$L$4,IF(ABS(F90)&gt;$N$2,ROUND(($N$2*H90/100),2),ABS(F90)*H90/100),IF(ABS(F90)&gt;$N$4,ROUND(($N$4*H90/100),2),ABS(F90)*H90/100))),0)))),2)</f>
        <v>0</v>
      </c>
      <c r="O90" s="137"/>
      <c r="P90" s="136">
        <f>IF(J90="D",IF(H90="",0,F90),0)</f>
        <v>0</v>
      </c>
      <c r="Q90" s="137"/>
    </row>
    <row r="91" spans="1:17" customHeight="1" ht="13.2">
      <c r="A91" s="143">
        <f>+'LIQ 2'!B91</f>
        <v/>
      </c>
      <c r="B91" s="143">
        <f>+'LIQ 2'!C91</f>
        <v>0</v>
      </c>
      <c r="C91" s="144">
        <f>+'LIQ 2'!D91</f>
        <v/>
      </c>
      <c r="D91" s="143">
        <f>+'LIQ 2'!E91</f>
        <v>0</v>
      </c>
      <c r="E91" s="143">
        <f>+'LIQ 2'!F91</f>
        <v/>
      </c>
      <c r="F91" s="2"/>
      <c r="G91" s="121"/>
      <c r="H91" s="122"/>
      <c r="I91" s="143"/>
      <c r="K91" s="124"/>
      <c r="L91" s="136">
        <f>IF(H91="",0,(IF(G91="D",0,(F91*H91)/100)))</f>
        <v>0</v>
      </c>
      <c r="M91" s="136">
        <f>ROUND(IF(L91=0,(IF(H91="",0,((IF(E91&lt;$L$4,IF(ABS(F91)&lt;$N$2,0,ROUND(((ABS(F91)-$N$2)*H91)/100,2)),IF(ABS(F91)&lt;$N$4,0,ROUND(((ABS(F91)-$N$4)*H91)/100,2))))))),0),2)</f>
        <v>0</v>
      </c>
      <c r="N91" s="136">
        <f>ROUND(IF(H91="",0,((IF(L91=0,(IF(E91&lt;$L$4,IF(ABS(F91)&gt;$N$2,ROUND(($N$2*H91/100),2),ABS(F91)*H91/100),IF(ABS(F91)&gt;$N$4,ROUND(($N$4*H91/100),2),ABS(F91)*H91/100))),0)))),2)</f>
        <v>0</v>
      </c>
      <c r="O91" s="137"/>
      <c r="P91" s="136">
        <f>IF(J91="D",IF(H91="",0,F91),0)</f>
        <v>0</v>
      </c>
      <c r="Q91" s="137"/>
    </row>
    <row r="92" spans="1:17" customHeight="1" ht="13.2">
      <c r="A92" s="143">
        <f>+'LIQ 2'!B92</f>
        <v/>
      </c>
      <c r="B92" s="143">
        <f>+'LIQ 2'!C92</f>
        <v>0</v>
      </c>
      <c r="C92" s="144">
        <f>+'LIQ 2'!D92</f>
        <v/>
      </c>
      <c r="D92" s="143">
        <f>+'LIQ 2'!E92</f>
        <v>0</v>
      </c>
      <c r="E92" s="143">
        <f>+'LIQ 2'!F92</f>
        <v/>
      </c>
      <c r="F92" s="2"/>
      <c r="G92" s="121"/>
      <c r="H92" s="122"/>
      <c r="I92" s="143"/>
      <c r="K92" s="124"/>
      <c r="L92" s="136">
        <f>IF(H92="",0,(IF(G92="D",0,(F92*H92)/100)))</f>
        <v>0</v>
      </c>
      <c r="M92" s="136">
        <f>ROUND(IF(L92=0,(IF(H92="",0,((IF(E92&lt;$L$4,IF(ABS(F92)&lt;$N$2,0,ROUND(((ABS(F92)-$N$2)*H92)/100,2)),IF(ABS(F92)&lt;$N$4,0,ROUND(((ABS(F92)-$N$4)*H92)/100,2))))))),0),2)</f>
        <v>0</v>
      </c>
      <c r="N92" s="136">
        <f>ROUND(IF(H92="",0,((IF(L92=0,(IF(E92&lt;$L$4,IF(ABS(F92)&gt;$N$2,ROUND(($N$2*H92/100),2),ABS(F92)*H92/100),IF(ABS(F92)&gt;$N$4,ROUND(($N$4*H92/100),2),ABS(F92)*H92/100))),0)))),2)</f>
        <v>0</v>
      </c>
      <c r="O92" s="137"/>
      <c r="P92" s="136">
        <f>IF(J92="D",IF(H92="",0,F92),0)</f>
        <v>0</v>
      </c>
      <c r="Q92" s="137"/>
    </row>
    <row r="93" spans="1:17" customHeight="1" ht="13.2">
      <c r="A93" s="143">
        <f>+'LIQ 2'!B93</f>
        <v/>
      </c>
      <c r="B93" s="143">
        <f>+'LIQ 2'!C93</f>
        <v>0</v>
      </c>
      <c r="C93" s="144">
        <f>+'LIQ 2'!D93</f>
        <v/>
      </c>
      <c r="D93" s="143">
        <f>+'LIQ 2'!E93</f>
        <v>0</v>
      </c>
      <c r="E93" s="143">
        <f>+'LIQ 2'!F93</f>
        <v/>
      </c>
      <c r="F93" s="2"/>
      <c r="G93" s="121"/>
      <c r="H93" s="122"/>
      <c r="I93" s="143"/>
      <c r="K93" s="124"/>
      <c r="L93" s="136">
        <f>IF(H93="",0,(IF(G93="D",0,(F93*H93)/100)))</f>
        <v>0</v>
      </c>
      <c r="M93" s="136">
        <f>ROUND(IF(L93=0,(IF(H93="",0,((IF(E93&lt;$L$4,IF(ABS(F93)&lt;$N$2,0,ROUND(((ABS(F93)-$N$2)*H93)/100,2)),IF(ABS(F93)&lt;$N$4,0,ROUND(((ABS(F93)-$N$4)*H93)/100,2))))))),0),2)</f>
        <v>0</v>
      </c>
      <c r="N93" s="136">
        <f>ROUND(IF(H93="",0,((IF(L93=0,(IF(E93&lt;$L$4,IF(ABS(F93)&gt;$N$2,ROUND(($N$2*H93/100),2),ABS(F93)*H93/100),IF(ABS(F93)&gt;$N$4,ROUND(($N$4*H93/100),2),ABS(F93)*H93/100))),0)))),2)</f>
        <v>0</v>
      </c>
      <c r="O93" s="137"/>
      <c r="P93" s="136">
        <f>IF(J93="D",IF(H93="",0,F93),0)</f>
        <v>0</v>
      </c>
      <c r="Q93" s="137"/>
    </row>
    <row r="94" spans="1:17" customHeight="1" ht="13.2">
      <c r="A94" s="143">
        <f>+'LIQ 2'!B94</f>
        <v/>
      </c>
      <c r="B94" s="143">
        <f>+'LIQ 2'!C94</f>
        <v>0</v>
      </c>
      <c r="C94" s="144">
        <f>+'LIQ 2'!D94</f>
        <v/>
      </c>
      <c r="D94" s="143">
        <f>+'LIQ 2'!E94</f>
        <v>0</v>
      </c>
      <c r="E94" s="143">
        <f>+'LIQ 2'!F94</f>
        <v/>
      </c>
      <c r="F94" s="2"/>
      <c r="G94" s="121"/>
      <c r="H94" s="122"/>
      <c r="I94" s="143"/>
      <c r="K94" s="124"/>
      <c r="L94" s="136">
        <f>IF(H94="",0,(IF(G94="D",0,(F94*H94)/100)))</f>
        <v>0</v>
      </c>
      <c r="M94" s="136">
        <f>ROUND(IF(L94=0,(IF(H94="",0,((IF(E94&lt;$L$4,IF(ABS(F94)&lt;$N$2,0,ROUND(((ABS(F94)-$N$2)*H94)/100,2)),IF(ABS(F94)&lt;$N$4,0,ROUND(((ABS(F94)-$N$4)*H94)/100,2))))))),0),2)</f>
        <v>0</v>
      </c>
      <c r="N94" s="136">
        <f>ROUND(IF(H94="",0,((IF(L94=0,(IF(E94&lt;$L$4,IF(ABS(F94)&gt;$N$2,ROUND(($N$2*H94/100),2),ABS(F94)*H94/100),IF(ABS(F94)&gt;$N$4,ROUND(($N$4*H94/100),2),ABS(F94)*H94/100))),0)))),2)</f>
        <v>0</v>
      </c>
      <c r="O94" s="137"/>
      <c r="P94" s="136">
        <f>IF(J94="D",IF(H94="",0,F94),0)</f>
        <v>0</v>
      </c>
      <c r="Q94" s="137"/>
    </row>
    <row r="95" spans="1:17" customHeight="1" ht="13.2">
      <c r="A95" s="143">
        <f>+'LIQ 2'!B95</f>
        <v/>
      </c>
      <c r="B95" s="143">
        <f>+'LIQ 2'!C95</f>
        <v>0</v>
      </c>
      <c r="C95" s="144">
        <f>+'LIQ 2'!D95</f>
        <v/>
      </c>
      <c r="D95" s="143">
        <f>+'LIQ 2'!E95</f>
        <v>0</v>
      </c>
      <c r="E95" s="143">
        <f>+'LIQ 2'!F95</f>
        <v/>
      </c>
      <c r="F95" s="2"/>
      <c r="G95" s="121"/>
      <c r="H95" s="122"/>
      <c r="I95" s="143"/>
      <c r="K95" s="124"/>
      <c r="L95" s="136">
        <f>IF(H95="",0,(IF(G95="D",0,(F95*H95)/100)))</f>
        <v>0</v>
      </c>
      <c r="M95" s="136">
        <f>ROUND(IF(L95=0,(IF(H95="",0,((IF(E95&lt;$L$4,IF(ABS(F95)&lt;$N$2,0,ROUND(((ABS(F95)-$N$2)*H95)/100,2)),IF(ABS(F95)&lt;$N$4,0,ROUND(((ABS(F95)-$N$4)*H95)/100,2))))))),0),2)</f>
        <v>0</v>
      </c>
      <c r="N95" s="136">
        <f>ROUND(IF(H95="",0,((IF(L95=0,(IF(E95&lt;$L$4,IF(ABS(F95)&gt;$N$2,ROUND(($N$2*H95/100),2),ABS(F95)*H95/100),IF(ABS(F95)&gt;$N$4,ROUND(($N$4*H95/100),2),ABS(F95)*H95/100))),0)))),2)</f>
        <v>0</v>
      </c>
      <c r="O95" s="137"/>
      <c r="P95" s="136">
        <f>IF(J95="D",IF(H95="",0,F95),0)</f>
        <v>0</v>
      </c>
      <c r="Q95" s="137"/>
    </row>
    <row r="96" spans="1:17" customHeight="1" ht="13.2">
      <c r="A96" s="143">
        <f>+'LIQ 2'!B96</f>
        <v/>
      </c>
      <c r="B96" s="143">
        <f>+'LIQ 2'!C96</f>
        <v>0</v>
      </c>
      <c r="C96" s="144">
        <f>+'LIQ 2'!D96</f>
        <v/>
      </c>
      <c r="D96" s="143">
        <f>+'LIQ 2'!E96</f>
        <v>0</v>
      </c>
      <c r="E96" s="143">
        <f>+'LIQ 2'!F96</f>
        <v/>
      </c>
      <c r="F96" s="2"/>
      <c r="G96" s="121"/>
      <c r="H96" s="122"/>
      <c r="I96" s="143"/>
      <c r="K96" s="124"/>
      <c r="L96" s="136">
        <f>IF(H96="",0,(IF(G96="D",0,(F96*H96)/100)))</f>
        <v>0</v>
      </c>
      <c r="M96" s="136">
        <f>ROUND(IF(L96=0,(IF(H96="",0,((IF(E96&lt;$L$4,IF(ABS(F96)&lt;$N$2,0,ROUND(((ABS(F96)-$N$2)*H96)/100,2)),IF(ABS(F96)&lt;$N$4,0,ROUND(((ABS(F96)-$N$4)*H96)/100,2))))))),0),2)</f>
        <v>0</v>
      </c>
      <c r="N96" s="136">
        <f>ROUND(IF(H96="",0,((IF(L96=0,(IF(E96&lt;$L$4,IF(ABS(F96)&gt;$N$2,ROUND(($N$2*H96/100),2),ABS(F96)*H96/100),IF(ABS(F96)&gt;$N$4,ROUND(($N$4*H96/100),2),ABS(F96)*H96/100))),0)))),2)</f>
        <v>0</v>
      </c>
      <c r="O96" s="137"/>
      <c r="P96" s="136">
        <f>IF(J96="D",IF(H96="",0,F96),0)</f>
        <v>0</v>
      </c>
      <c r="Q96" s="137"/>
    </row>
    <row r="97" spans="1:17" customHeight="1" ht="13.2">
      <c r="A97" s="143">
        <f>+'LIQ 2'!B97</f>
        <v/>
      </c>
      <c r="B97" s="143">
        <f>+'LIQ 2'!C97</f>
        <v>0</v>
      </c>
      <c r="C97" s="144">
        <f>+'LIQ 2'!D97</f>
        <v/>
      </c>
      <c r="D97" s="143">
        <f>+'LIQ 2'!E97</f>
        <v>0</v>
      </c>
      <c r="E97" s="143">
        <f>+'LIQ 2'!F97</f>
        <v/>
      </c>
      <c r="F97" s="2"/>
      <c r="G97" s="121"/>
      <c r="H97" s="122"/>
      <c r="I97" s="143"/>
      <c r="K97" s="124"/>
      <c r="L97" s="136">
        <f>IF(H97="",0,(IF(G97="D",0,(F97*H97)/100)))</f>
        <v>0</v>
      </c>
      <c r="M97" s="136">
        <f>ROUND(IF(L97=0,(IF(H97="",0,((IF(E97&lt;$L$4,IF(ABS(F97)&lt;$N$2,0,ROUND(((ABS(F97)-$N$2)*H97)/100,2)),IF(ABS(F97)&lt;$N$4,0,ROUND(((ABS(F97)-$N$4)*H97)/100,2))))))),0),2)</f>
        <v>0</v>
      </c>
      <c r="N97" s="136">
        <f>ROUND(IF(H97="",0,((IF(L97=0,(IF(E97&lt;$L$4,IF(ABS(F97)&gt;$N$2,ROUND(($N$2*H97/100),2),ABS(F97)*H97/100),IF(ABS(F97)&gt;$N$4,ROUND(($N$4*H97/100),2),ABS(F97)*H97/100))),0)))),2)</f>
        <v>0</v>
      </c>
      <c r="O97" s="137"/>
      <c r="P97" s="136">
        <f>IF(J97="D",IF(H97="",0,F97),0)</f>
        <v>0</v>
      </c>
      <c r="Q97" s="137"/>
    </row>
    <row r="98" spans="1:17" customHeight="1" ht="13.2">
      <c r="A98" s="143">
        <f>+'LIQ 2'!B98</f>
        <v/>
      </c>
      <c r="B98" s="143">
        <f>+'LIQ 2'!C98</f>
        <v>0</v>
      </c>
      <c r="C98" s="144">
        <f>+'LIQ 2'!D98</f>
        <v/>
      </c>
      <c r="D98" s="143">
        <f>+'LIQ 2'!E98</f>
        <v>0</v>
      </c>
      <c r="E98" s="143">
        <f>+'LIQ 2'!F98</f>
        <v/>
      </c>
      <c r="F98" s="2"/>
      <c r="G98" s="121"/>
      <c r="H98" s="122"/>
      <c r="I98" s="143"/>
      <c r="K98" s="124"/>
      <c r="L98" s="136">
        <f>IF(H98="",0,(IF(G98="D",0,(F98*H98)/100)))</f>
        <v>0</v>
      </c>
      <c r="M98" s="136">
        <f>ROUND(IF(L98=0,(IF(H98="",0,((IF(E98&lt;$L$4,IF(ABS(F98)&lt;$N$2,0,ROUND(((ABS(F98)-$N$2)*H98)/100,2)),IF(ABS(F98)&lt;$N$4,0,ROUND(((ABS(F98)-$N$4)*H98)/100,2))))))),0),2)</f>
        <v>0</v>
      </c>
      <c r="N98" s="136">
        <f>ROUND(IF(H98="",0,((IF(L98=0,(IF(E98&lt;$L$4,IF(ABS(F98)&gt;$N$2,ROUND(($N$2*H98/100),2),ABS(F98)*H98/100),IF(ABS(F98)&gt;$N$4,ROUND(($N$4*H98/100),2),ABS(F98)*H98/100))),0)))),2)</f>
        <v>0</v>
      </c>
      <c r="O98" s="137"/>
      <c r="P98" s="136">
        <f>IF(J98="D",IF(H98="",0,F98),0)</f>
        <v>0</v>
      </c>
      <c r="Q98" s="137"/>
    </row>
    <row r="99" spans="1:17" customHeight="1" ht="13.2">
      <c r="A99" s="143">
        <f>+'LIQ 2'!B99</f>
        <v/>
      </c>
      <c r="B99" s="143">
        <f>+'LIQ 2'!C99</f>
        <v>0</v>
      </c>
      <c r="C99" s="144">
        <f>+'LIQ 2'!D99</f>
        <v/>
      </c>
      <c r="D99" s="143">
        <f>+'LIQ 2'!E99</f>
        <v>0</v>
      </c>
      <c r="E99" s="143">
        <f>+'LIQ 2'!F99</f>
        <v/>
      </c>
      <c r="F99" s="2"/>
      <c r="G99" s="121"/>
      <c r="H99" s="122"/>
      <c r="I99" s="143"/>
      <c r="K99" s="124"/>
      <c r="L99" s="136">
        <f>IF(H99="",0,(IF(G99="D",0,(F99*H99)/100)))</f>
        <v>0</v>
      </c>
      <c r="M99" s="136">
        <f>ROUND(IF(L99=0,(IF(H99="",0,((IF(E99&lt;$L$4,IF(ABS(F99)&lt;$N$2,0,ROUND(((ABS(F99)-$N$2)*H99)/100,2)),IF(ABS(F99)&lt;$N$4,0,ROUND(((ABS(F99)-$N$4)*H99)/100,2))))))),0),2)</f>
        <v>0</v>
      </c>
      <c r="N99" s="136">
        <f>ROUND(IF(H99="",0,((IF(L99=0,(IF(E99&lt;$L$4,IF(ABS(F99)&gt;$N$2,ROUND(($N$2*H99/100),2),ABS(F99)*H99/100),IF(ABS(F99)&gt;$N$4,ROUND(($N$4*H99/100),2),ABS(F99)*H99/100))),0)))),2)</f>
        <v>0</v>
      </c>
      <c r="O99" s="137"/>
      <c r="P99" s="136">
        <f>IF(J99="D",IF(H99="",0,F99),0)</f>
        <v>0</v>
      </c>
      <c r="Q99" s="137"/>
    </row>
    <row r="100" spans="1:17" customHeight="1" ht="13.2">
      <c r="A100" s="143">
        <f>+'LIQ 2'!B100</f>
        <v/>
      </c>
      <c r="B100" s="143">
        <f>+'LIQ 2'!C100</f>
        <v>0</v>
      </c>
      <c r="C100" s="144">
        <f>+'LIQ 2'!D100</f>
        <v/>
      </c>
      <c r="D100" s="143">
        <f>+'LIQ 2'!E100</f>
        <v>0</v>
      </c>
      <c r="E100" s="143">
        <f>+'LIQ 2'!F100</f>
        <v/>
      </c>
      <c r="F100" s="2"/>
      <c r="G100" s="121"/>
      <c r="H100" s="122"/>
      <c r="I100" s="143"/>
      <c r="K100" s="124"/>
      <c r="L100" s="136">
        <f>IF(H100="",0,(IF(G100="D",0,(F100*H100)/100)))</f>
        <v>0</v>
      </c>
      <c r="M100" s="136">
        <f>ROUND(IF(L100=0,(IF(H100="",0,((IF(E100&lt;$L$4,IF(ABS(F100)&lt;$N$2,0,ROUND(((ABS(F100)-$N$2)*H100)/100,2)),IF(ABS(F100)&lt;$N$4,0,ROUND(((ABS(F100)-$N$4)*H100)/100,2))))))),0),2)</f>
        <v>0</v>
      </c>
      <c r="N100" s="136">
        <f>ROUND(IF(H100="",0,((IF(L100=0,(IF(E100&lt;$L$4,IF(ABS(F100)&gt;$N$2,ROUND(($N$2*H100/100),2),ABS(F100)*H100/100),IF(ABS(F100)&gt;$N$4,ROUND(($N$4*H100/100),2),ABS(F100)*H100/100))),0)))),2)</f>
        <v>0</v>
      </c>
      <c r="O100" s="137"/>
      <c r="P100" s="136">
        <f>IF(J100="D",IF(H100="",0,F100),0)</f>
        <v>0</v>
      </c>
      <c r="Q100" s="137"/>
    </row>
    <row r="101" spans="1:17" customHeight="1" ht="13.2">
      <c r="A101" s="143">
        <f>+'LIQ 2'!B101</f>
        <v/>
      </c>
      <c r="B101" s="143">
        <f>+'LIQ 2'!C101</f>
        <v>0</v>
      </c>
      <c r="C101" s="144">
        <f>+'LIQ 2'!D101</f>
        <v/>
      </c>
      <c r="D101" s="143">
        <f>+'LIQ 2'!E101</f>
        <v>0</v>
      </c>
      <c r="E101" s="143">
        <f>+'LIQ 2'!F101</f>
        <v/>
      </c>
      <c r="F101" s="2"/>
      <c r="G101" s="121"/>
      <c r="H101" s="122"/>
      <c r="I101" s="143"/>
      <c r="K101" s="124"/>
      <c r="L101" s="136">
        <f>IF(H101="",0,(IF(G101="D",0,(F101*H101)/100)))</f>
        <v>0</v>
      </c>
      <c r="M101" s="136">
        <f>ROUND(IF(L101=0,(IF(H101="",0,((IF(E101&lt;$L$4,IF(ABS(F101)&lt;$N$2,0,ROUND(((ABS(F101)-$N$2)*H101)/100,2)),IF(ABS(F101)&lt;$N$4,0,ROUND(((ABS(F101)-$N$4)*H101)/100,2))))))),0),2)</f>
        <v>0</v>
      </c>
      <c r="N101" s="136">
        <f>ROUND(IF(H101="",0,((IF(L101=0,(IF(E101&lt;$L$4,IF(ABS(F101)&gt;$N$2,ROUND(($N$2*H101/100),2),ABS(F101)*H101/100),IF(ABS(F101)&gt;$N$4,ROUND(($N$4*H101/100),2),ABS(F101)*H101/100))),0)))),2)</f>
        <v>0</v>
      </c>
      <c r="O101" s="137"/>
      <c r="P101" s="136">
        <f>IF(J101="D",IF(H101="",0,F101),0)</f>
        <v>0</v>
      </c>
      <c r="Q101" s="137"/>
    </row>
    <row r="102" spans="1:17" customHeight="1" ht="13.2">
      <c r="A102" s="143">
        <f>+'LIQ 2'!B102</f>
        <v/>
      </c>
      <c r="B102" s="143">
        <f>+'LIQ 2'!C102</f>
        <v>0</v>
      </c>
      <c r="C102" s="144">
        <f>+'LIQ 2'!D102</f>
        <v/>
      </c>
      <c r="D102" s="143">
        <f>+'LIQ 2'!E102</f>
        <v>0</v>
      </c>
      <c r="E102" s="143">
        <f>+'LIQ 2'!F102</f>
        <v/>
      </c>
      <c r="F102" s="2"/>
      <c r="G102" s="121"/>
      <c r="H102" s="122"/>
      <c r="I102" s="143"/>
      <c r="K102" s="124"/>
      <c r="L102" s="136">
        <f>IF(H102="",0,(IF(G102="D",0,(F102*H102)/100)))</f>
        <v>0</v>
      </c>
      <c r="M102" s="136">
        <f>ROUND(IF(L102=0,(IF(H102="",0,((IF(E102&lt;$L$4,IF(ABS(F102)&lt;$N$2,0,ROUND(((ABS(F102)-$N$2)*H102)/100,2)),IF(ABS(F102)&lt;$N$4,0,ROUND(((ABS(F102)-$N$4)*H102)/100,2))))))),0),2)</f>
        <v>0</v>
      </c>
      <c r="N102" s="136">
        <f>ROUND(IF(H102="",0,((IF(L102=0,(IF(E102&lt;$L$4,IF(ABS(F102)&gt;$N$2,ROUND(($N$2*H102/100),2),ABS(F102)*H102/100),IF(ABS(F102)&gt;$N$4,ROUND(($N$4*H102/100),2),ABS(F102)*H102/100))),0)))),2)</f>
        <v>0</v>
      </c>
      <c r="O102" s="137"/>
      <c r="P102" s="136">
        <f>IF(J102="D",IF(H102="",0,F102),0)</f>
        <v>0</v>
      </c>
      <c r="Q102" s="137"/>
    </row>
    <row r="103" spans="1:17" customHeight="1" ht="13.2">
      <c r="A103" s="143">
        <f>+'LIQ 2'!B103</f>
        <v/>
      </c>
      <c r="B103" s="143">
        <f>+'LIQ 2'!C103</f>
        <v>0</v>
      </c>
      <c r="C103" s="144">
        <f>+'LIQ 2'!D103</f>
        <v/>
      </c>
      <c r="D103" s="143">
        <f>+'LIQ 2'!E103</f>
        <v>0</v>
      </c>
      <c r="E103" s="143">
        <f>+'LIQ 2'!F103</f>
        <v/>
      </c>
      <c r="F103" s="2"/>
      <c r="G103" s="121"/>
      <c r="H103" s="122"/>
      <c r="I103" s="143"/>
      <c r="K103" s="124"/>
      <c r="L103" s="136">
        <f>IF(H103="",0,(IF(G103="D",0,(F103*H103)/100)))</f>
        <v>0</v>
      </c>
      <c r="M103" s="136">
        <f>ROUND(IF(L103=0,(IF(H103="",0,((IF(E103&lt;$L$4,IF(ABS(F103)&lt;$N$2,0,ROUND(((ABS(F103)-$N$2)*H103)/100,2)),IF(ABS(F103)&lt;$N$4,0,ROUND(((ABS(F103)-$N$4)*H103)/100,2))))))),0),2)</f>
        <v>0</v>
      </c>
      <c r="N103" s="136">
        <f>ROUND(IF(H103="",0,((IF(L103=0,(IF(E103&lt;$L$4,IF(ABS(F103)&gt;$N$2,ROUND(($N$2*H103/100),2),ABS(F103)*H103/100),IF(ABS(F103)&gt;$N$4,ROUND(($N$4*H103/100),2),ABS(F103)*H103/100))),0)))),2)</f>
        <v>0</v>
      </c>
      <c r="O103" s="137"/>
      <c r="P103" s="136">
        <f>IF(J103="D",IF(H103="",0,F103),0)</f>
        <v>0</v>
      </c>
      <c r="Q103" s="137"/>
    </row>
    <row r="104" spans="1:17" customHeight="1" ht="13.2">
      <c r="A104" s="143">
        <f>+'LIQ 2'!B104</f>
        <v/>
      </c>
      <c r="B104" s="143">
        <f>+'LIQ 2'!C104</f>
        <v>0</v>
      </c>
      <c r="C104" s="144">
        <f>+'LIQ 2'!D104</f>
        <v/>
      </c>
      <c r="D104" s="143">
        <f>+'LIQ 2'!E104</f>
        <v>0</v>
      </c>
      <c r="E104" s="143">
        <f>+'LIQ 2'!F104</f>
        <v/>
      </c>
      <c r="F104" s="2"/>
      <c r="G104" s="121"/>
      <c r="H104" s="122"/>
      <c r="I104" s="143"/>
      <c r="K104" s="124"/>
      <c r="L104" s="136">
        <f>IF(H104="",0,(IF(G104="D",0,(F104*H104)/100)))</f>
        <v>0</v>
      </c>
      <c r="M104" s="136">
        <f>ROUND(IF(L104=0,(IF(H104="",0,((IF(E104&lt;$L$4,IF(ABS(F104)&lt;$N$2,0,ROUND(((ABS(F104)-$N$2)*H104)/100,2)),IF(ABS(F104)&lt;$N$4,0,ROUND(((ABS(F104)-$N$4)*H104)/100,2))))))),0),2)</f>
        <v>0</v>
      </c>
      <c r="N104" s="136">
        <f>ROUND(IF(H104="",0,((IF(L104=0,(IF(E104&lt;$L$4,IF(ABS(F104)&gt;$N$2,ROUND(($N$2*H104/100),2),ABS(F104)*H104/100),IF(ABS(F104)&gt;$N$4,ROUND(($N$4*H104/100),2),ABS(F104)*H104/100))),0)))),2)</f>
        <v>0</v>
      </c>
      <c r="O104" s="137"/>
      <c r="P104" s="136">
        <f>IF(J104="D",IF(H104="",0,F104),0)</f>
        <v>0</v>
      </c>
      <c r="Q104" s="137"/>
    </row>
    <row r="105" spans="1:17" customHeight="1" ht="13.2">
      <c r="A105" s="143">
        <f>+'LIQ 2'!B105</f>
        <v/>
      </c>
      <c r="B105" s="143">
        <f>+'LIQ 2'!C105</f>
        <v>0</v>
      </c>
      <c r="C105" s="144">
        <f>+'LIQ 2'!D105</f>
        <v/>
      </c>
      <c r="D105" s="143">
        <f>+'LIQ 2'!E105</f>
        <v>0</v>
      </c>
      <c r="E105" s="143">
        <f>+'LIQ 2'!F105</f>
        <v/>
      </c>
      <c r="F105" s="2"/>
      <c r="G105" s="121"/>
      <c r="H105" s="122"/>
      <c r="I105" s="143"/>
      <c r="K105" s="124"/>
      <c r="L105" s="136">
        <f>IF(H105="",0,(IF(G105="D",0,(F105*H105)/100)))</f>
        <v>0</v>
      </c>
      <c r="M105" s="136">
        <f>ROUND(IF(L105=0,(IF(H105="",0,((IF(E105&lt;$L$4,IF(ABS(F105)&lt;$N$2,0,ROUND(((ABS(F105)-$N$2)*H105)/100,2)),IF(ABS(F105)&lt;$N$4,0,ROUND(((ABS(F105)-$N$4)*H105)/100,2))))))),0),2)</f>
        <v>0</v>
      </c>
      <c r="N105" s="136">
        <f>ROUND(IF(H105="",0,((IF(L105=0,(IF(E105&lt;$L$4,IF(ABS(F105)&gt;$N$2,ROUND(($N$2*H105/100),2),ABS(F105)*H105/100),IF(ABS(F105)&gt;$N$4,ROUND(($N$4*H105/100),2),ABS(F105)*H105/100))),0)))),2)</f>
        <v>0</v>
      </c>
      <c r="O105" s="137"/>
      <c r="P105" s="136">
        <f>IF(J105="D",IF(H105="",0,F105),0)</f>
        <v>0</v>
      </c>
      <c r="Q105" s="137"/>
    </row>
    <row r="106" spans="1:17" customHeight="1" ht="13.2">
      <c r="A106" s="143">
        <f>+'LIQ 2'!B106</f>
        <v/>
      </c>
      <c r="B106" s="143">
        <f>+'LIQ 2'!C106</f>
        <v>0</v>
      </c>
      <c r="C106" s="144">
        <f>+'LIQ 2'!D106</f>
        <v/>
      </c>
      <c r="D106" s="143">
        <f>+'LIQ 2'!E106</f>
        <v>0</v>
      </c>
      <c r="E106" s="143">
        <f>+'LIQ 2'!F106</f>
        <v/>
      </c>
      <c r="F106" s="2"/>
      <c r="G106" s="121"/>
      <c r="H106" s="122"/>
      <c r="I106" s="143"/>
      <c r="K106" s="124"/>
      <c r="L106" s="136">
        <f>IF(H106="",0,(IF(G106="D",0,(F106*H106)/100)))</f>
        <v>0</v>
      </c>
      <c r="M106" s="136">
        <f>ROUND(IF(L106=0,(IF(H106="",0,((IF(E106&lt;$L$4,IF(ABS(F106)&lt;$N$2,0,ROUND(((ABS(F106)-$N$2)*H106)/100,2)),IF(ABS(F106)&lt;$N$4,0,ROUND(((ABS(F106)-$N$4)*H106)/100,2))))))),0),2)</f>
        <v>0</v>
      </c>
      <c r="N106" s="136">
        <f>ROUND(IF(H106="",0,((IF(L106=0,(IF(E106&lt;$L$4,IF(ABS(F106)&gt;$N$2,ROUND(($N$2*H106/100),2),ABS(F106)*H106/100),IF(ABS(F106)&gt;$N$4,ROUND(($N$4*H106/100),2),ABS(F106)*H106/100))),0)))),2)</f>
        <v>0</v>
      </c>
      <c r="O106" s="137"/>
      <c r="P106" s="136">
        <f>IF(J106="D",IF(H106="",0,F106),0)</f>
        <v>0</v>
      </c>
      <c r="Q106" s="137"/>
    </row>
    <row r="107" spans="1:17" customHeight="1" ht="13.2">
      <c r="A107" s="143">
        <f>+'LIQ 2'!B107</f>
        <v/>
      </c>
      <c r="B107" s="143">
        <f>+'LIQ 2'!C107</f>
        <v>0</v>
      </c>
      <c r="C107" s="144">
        <f>+'LIQ 2'!D107</f>
        <v/>
      </c>
      <c r="D107" s="143">
        <f>+'LIQ 2'!E107</f>
        <v>0</v>
      </c>
      <c r="E107" s="143">
        <f>+'LIQ 2'!F107</f>
        <v/>
      </c>
      <c r="F107" s="2"/>
      <c r="G107" s="121"/>
      <c r="H107" s="122"/>
      <c r="I107" s="143"/>
      <c r="K107" s="124"/>
      <c r="L107" s="136">
        <f>IF(H107="",0,(IF(G107="D",0,(F107*H107)/100)))</f>
        <v>0</v>
      </c>
      <c r="M107" s="136">
        <f>ROUND(IF(L107=0,(IF(H107="",0,((IF(E107&lt;$L$4,IF(ABS(F107)&lt;$N$2,0,ROUND(((ABS(F107)-$N$2)*H107)/100,2)),IF(ABS(F107)&lt;$N$4,0,ROUND(((ABS(F107)-$N$4)*H107)/100,2))))))),0),2)</f>
        <v>0</v>
      </c>
      <c r="N107" s="136">
        <f>ROUND(IF(H107="",0,((IF(L107=0,(IF(E107&lt;$L$4,IF(ABS(F107)&gt;$N$2,ROUND(($N$2*H107/100),2),ABS(F107)*H107/100),IF(ABS(F107)&gt;$N$4,ROUND(($N$4*H107/100),2),ABS(F107)*H107/100))),0)))),2)</f>
        <v>0</v>
      </c>
      <c r="O107" s="137"/>
      <c r="P107" s="136">
        <f>IF(J107="D",IF(H107="",0,F107),0)</f>
        <v>0</v>
      </c>
      <c r="Q107" s="137"/>
    </row>
    <row r="108" spans="1:17" customHeight="1" ht="13.2">
      <c r="A108" s="143">
        <f>+'LIQ 2'!B108</f>
        <v/>
      </c>
      <c r="B108" s="143">
        <f>+'LIQ 2'!C108</f>
        <v>0</v>
      </c>
      <c r="C108" s="144">
        <f>+'LIQ 2'!D108</f>
        <v/>
      </c>
      <c r="D108" s="143">
        <f>+'LIQ 2'!E108</f>
        <v>0</v>
      </c>
      <c r="E108" s="143">
        <f>+'LIQ 2'!F108</f>
        <v/>
      </c>
      <c r="F108" s="2"/>
      <c r="G108" s="121"/>
      <c r="H108" s="122"/>
      <c r="I108" s="143"/>
      <c r="K108" s="124"/>
      <c r="L108" s="136">
        <f>IF(H108="",0,(IF(G108="D",0,(F108*H108)/100)))</f>
        <v>0</v>
      </c>
      <c r="M108" s="136">
        <f>ROUND(IF(L108=0,(IF(H108="",0,((IF(E108&lt;$L$4,IF(ABS(F108)&lt;$N$2,0,ROUND(((ABS(F108)-$N$2)*H108)/100,2)),IF(ABS(F108)&lt;$N$4,0,ROUND(((ABS(F108)-$N$4)*H108)/100,2))))))),0),2)</f>
        <v>0</v>
      </c>
      <c r="N108" s="136">
        <f>ROUND(IF(H108="",0,((IF(L108=0,(IF(E108&lt;$L$4,IF(ABS(F108)&gt;$N$2,ROUND(($N$2*H108/100),2),ABS(F108)*H108/100),IF(ABS(F108)&gt;$N$4,ROUND(($N$4*H108/100),2),ABS(F108)*H108/100))),0)))),2)</f>
        <v>0</v>
      </c>
      <c r="O108" s="137"/>
      <c r="P108" s="136">
        <f>IF(J108="D",IF(H108="",0,F108),0)</f>
        <v>0</v>
      </c>
      <c r="Q108" s="137"/>
    </row>
    <row r="109" spans="1:17" customHeight="1" ht="13.2">
      <c r="A109" s="143">
        <f>+'LIQ 2'!B109</f>
        <v/>
      </c>
      <c r="B109" s="143">
        <f>+'LIQ 2'!C109</f>
        <v>0</v>
      </c>
      <c r="C109" s="144">
        <f>+'LIQ 2'!D109</f>
        <v/>
      </c>
      <c r="D109" s="143">
        <f>+'LIQ 2'!E109</f>
        <v>0</v>
      </c>
      <c r="E109" s="143">
        <f>+'LIQ 2'!F109</f>
        <v/>
      </c>
      <c r="F109" s="2"/>
      <c r="G109" s="121"/>
      <c r="H109" s="122"/>
      <c r="I109" s="143"/>
      <c r="K109" s="124"/>
      <c r="L109" s="136">
        <f>IF(H109="",0,(IF(G109="D",0,(F109*H109)/100)))</f>
        <v>0</v>
      </c>
      <c r="M109" s="136">
        <f>ROUND(IF(L109=0,(IF(H109="",0,((IF(E109&lt;$L$4,IF(ABS(F109)&lt;$N$2,0,ROUND(((ABS(F109)-$N$2)*H109)/100,2)),IF(ABS(F109)&lt;$N$4,0,ROUND(((ABS(F109)-$N$4)*H109)/100,2))))))),0),2)</f>
        <v>0</v>
      </c>
      <c r="N109" s="136">
        <f>ROUND(IF(H109="",0,((IF(L109=0,(IF(E109&lt;$L$4,IF(ABS(F109)&gt;$N$2,ROUND(($N$2*H109/100),2),ABS(F109)*H109/100),IF(ABS(F109)&gt;$N$4,ROUND(($N$4*H109/100),2),ABS(F109)*H109/100))),0)))),2)</f>
        <v>0</v>
      </c>
      <c r="O109" s="137"/>
      <c r="P109" s="136">
        <f>IF(J109="D",IF(H109="",0,F109),0)</f>
        <v>0</v>
      </c>
      <c r="Q109" s="137"/>
    </row>
    <row r="110" spans="1:17" customHeight="1" ht="13.2">
      <c r="A110" s="143">
        <f>+'LIQ 2'!B110</f>
        <v/>
      </c>
      <c r="B110" s="143">
        <f>+'LIQ 2'!C110</f>
        <v>0</v>
      </c>
      <c r="C110" s="144">
        <f>+'LIQ 2'!D110</f>
        <v/>
      </c>
      <c r="D110" s="143">
        <f>+'LIQ 2'!E110</f>
        <v>0</v>
      </c>
      <c r="E110" s="143">
        <f>+'LIQ 2'!F110</f>
        <v/>
      </c>
      <c r="F110" s="2"/>
      <c r="G110" s="121"/>
      <c r="H110" s="122"/>
      <c r="I110" s="143"/>
      <c r="K110" s="124"/>
      <c r="L110" s="136">
        <f>IF(H110="",0,(IF(G110="D",0,(F110*H110)/100)))</f>
        <v>0</v>
      </c>
      <c r="M110" s="136">
        <f>ROUND(IF(L110=0,(IF(H110="",0,((IF(E110&lt;$L$4,IF(ABS(F110)&lt;$N$2,0,ROUND(((ABS(F110)-$N$2)*H110)/100,2)),IF(ABS(F110)&lt;$N$4,0,ROUND(((ABS(F110)-$N$4)*H110)/100,2))))))),0),2)</f>
        <v>0</v>
      </c>
      <c r="N110" s="136">
        <f>ROUND(IF(H110="",0,((IF(L110=0,(IF(E110&lt;$L$4,IF(ABS(F110)&gt;$N$2,ROUND(($N$2*H110/100),2),ABS(F110)*H110/100),IF(ABS(F110)&gt;$N$4,ROUND(($N$4*H110/100),2),ABS(F110)*H110/100))),0)))),2)</f>
        <v>0</v>
      </c>
      <c r="O110" s="137"/>
      <c r="P110" s="136">
        <f>IF(J110="D",IF(H110="",0,F110),0)</f>
        <v>0</v>
      </c>
      <c r="Q110" s="137"/>
    </row>
    <row r="111" spans="1:17" customHeight="1" ht="13.2">
      <c r="A111" s="143">
        <f>+'LIQ 2'!B111</f>
        <v/>
      </c>
      <c r="B111" s="143">
        <f>+'LIQ 2'!C111</f>
        <v>0</v>
      </c>
      <c r="C111" s="144">
        <f>+'LIQ 2'!D111</f>
        <v/>
      </c>
      <c r="D111" s="143">
        <f>+'LIQ 2'!E111</f>
        <v>0</v>
      </c>
      <c r="E111" s="143">
        <f>+'LIQ 2'!F111</f>
        <v/>
      </c>
      <c r="F111" s="2"/>
      <c r="G111" s="121"/>
      <c r="H111" s="122"/>
      <c r="I111" s="143"/>
      <c r="K111" s="124"/>
      <c r="L111" s="136">
        <f>IF(H111="",0,(IF(G111="D",0,(F111*H111)/100)))</f>
        <v>0</v>
      </c>
      <c r="M111" s="136">
        <f>ROUND(IF(L111=0,(IF(H111="",0,((IF(E111&lt;$L$4,IF(ABS(F111)&lt;$N$2,0,ROUND(((ABS(F111)-$N$2)*H111)/100,2)),IF(ABS(F111)&lt;$N$4,0,ROUND(((ABS(F111)-$N$4)*H111)/100,2))))))),0),2)</f>
        <v>0</v>
      </c>
      <c r="N111" s="136">
        <f>ROUND(IF(H111="",0,((IF(L111=0,(IF(E111&lt;$L$4,IF(ABS(F111)&gt;$N$2,ROUND(($N$2*H111/100),2),ABS(F111)*H111/100),IF(ABS(F111)&gt;$N$4,ROUND(($N$4*H111/100),2),ABS(F111)*H111/100))),0)))),2)</f>
        <v>0</v>
      </c>
      <c r="O111" s="137"/>
      <c r="P111" s="136">
        <f>IF(J111="D",IF(H111="",0,F111),0)</f>
        <v>0</v>
      </c>
      <c r="Q111" s="137"/>
    </row>
    <row r="112" spans="1:17" customHeight="1" ht="13.2">
      <c r="A112" s="143">
        <f>+'LIQ 2'!B112</f>
        <v/>
      </c>
      <c r="B112" s="143">
        <f>+'LIQ 2'!C112</f>
        <v>0</v>
      </c>
      <c r="C112" s="144">
        <f>+'LIQ 2'!D112</f>
        <v/>
      </c>
      <c r="D112" s="143">
        <f>+'LIQ 2'!E112</f>
        <v>0</v>
      </c>
      <c r="E112" s="143">
        <f>+'LIQ 2'!F112</f>
        <v/>
      </c>
      <c r="F112" s="2"/>
      <c r="G112" s="121"/>
      <c r="H112" s="122"/>
      <c r="I112" s="143"/>
      <c r="K112" s="124"/>
      <c r="L112" s="136">
        <f>IF(H112="",0,(IF(G112="D",0,(F112*H112)/100)))</f>
        <v>0</v>
      </c>
      <c r="M112" s="136">
        <f>ROUND(IF(L112=0,(IF(H112="",0,((IF(E112&lt;$L$4,IF(ABS(F112)&lt;$N$2,0,ROUND(((ABS(F112)-$N$2)*H112)/100,2)),IF(ABS(F112)&lt;$N$4,0,ROUND(((ABS(F112)-$N$4)*H112)/100,2))))))),0),2)</f>
        <v>0</v>
      </c>
      <c r="N112" s="136">
        <f>ROUND(IF(H112="",0,((IF(L112=0,(IF(E112&lt;$L$4,IF(ABS(F112)&gt;$N$2,ROUND(($N$2*H112/100),2),ABS(F112)*H112/100),IF(ABS(F112)&gt;$N$4,ROUND(($N$4*H112/100),2),ABS(F112)*H112/100))),0)))),2)</f>
        <v>0</v>
      </c>
      <c r="O112" s="137"/>
      <c r="P112" s="136">
        <f>IF(J112="D",IF(H112="",0,F112),0)</f>
        <v>0</v>
      </c>
      <c r="Q112" s="137"/>
    </row>
    <row r="113" spans="1:17" customHeight="1" ht="13.2">
      <c r="A113" s="143">
        <f>+'LIQ 2'!B113</f>
        <v/>
      </c>
      <c r="B113" s="143">
        <f>+'LIQ 2'!C113</f>
        <v>0</v>
      </c>
      <c r="C113" s="144">
        <f>+'LIQ 2'!D113</f>
        <v/>
      </c>
      <c r="D113" s="143">
        <f>+'LIQ 2'!E113</f>
        <v>0</v>
      </c>
      <c r="E113" s="143">
        <f>+'LIQ 2'!F113</f>
        <v/>
      </c>
      <c r="F113" s="2"/>
      <c r="G113" s="121"/>
      <c r="H113" s="122"/>
      <c r="I113" s="143"/>
      <c r="K113" s="124"/>
      <c r="L113" s="136">
        <f>IF(H113="",0,(IF(G113="D",0,(F113*H113)/100)))</f>
        <v>0</v>
      </c>
      <c r="M113" s="136">
        <f>ROUND(IF(L113=0,(IF(H113="",0,((IF(E113&lt;$L$4,IF(ABS(F113)&lt;$N$2,0,ROUND(((ABS(F113)-$N$2)*H113)/100,2)),IF(ABS(F113)&lt;$N$4,0,ROUND(((ABS(F113)-$N$4)*H113)/100,2))))))),0),2)</f>
        <v>0</v>
      </c>
      <c r="N113" s="136">
        <f>ROUND(IF(H113="",0,((IF(L113=0,(IF(E113&lt;$L$4,IF(ABS(F113)&gt;$N$2,ROUND(($N$2*H113/100),2),ABS(F113)*H113/100),IF(ABS(F113)&gt;$N$4,ROUND(($N$4*H113/100),2),ABS(F113)*H113/100))),0)))),2)</f>
        <v>0</v>
      </c>
      <c r="O113" s="137"/>
      <c r="P113" s="136">
        <f>IF(J113="D",IF(H113="",0,F113),0)</f>
        <v>0</v>
      </c>
      <c r="Q113" s="137"/>
    </row>
    <row r="114" spans="1:17" customHeight="1" ht="13.2">
      <c r="A114" s="143">
        <f>+'LIQ 2'!B114</f>
        <v/>
      </c>
      <c r="B114" s="143">
        <f>+'LIQ 2'!C114</f>
        <v>0</v>
      </c>
      <c r="C114" s="144">
        <f>+'LIQ 2'!D114</f>
        <v/>
      </c>
      <c r="D114" s="143">
        <f>+'LIQ 2'!E114</f>
        <v>0</v>
      </c>
      <c r="E114" s="143">
        <f>+'LIQ 2'!F114</f>
        <v/>
      </c>
      <c r="F114" s="2"/>
      <c r="G114" s="121"/>
      <c r="H114" s="122"/>
      <c r="I114" s="143"/>
      <c r="K114" s="124"/>
      <c r="L114" s="136">
        <f>IF(H114="",0,(IF(G114="D",0,(F114*H114)/100)))</f>
        <v>0</v>
      </c>
      <c r="M114" s="136">
        <f>ROUND(IF(L114=0,(IF(H114="",0,((IF(E114&lt;$L$4,IF(ABS(F114)&lt;$N$2,0,ROUND(((ABS(F114)-$N$2)*H114)/100,2)),IF(ABS(F114)&lt;$N$4,0,ROUND(((ABS(F114)-$N$4)*H114)/100,2))))))),0),2)</f>
        <v>0</v>
      </c>
      <c r="N114" s="136">
        <f>ROUND(IF(H114="",0,((IF(L114=0,(IF(E114&lt;$L$4,IF(ABS(F114)&gt;$N$2,ROUND(($N$2*H114/100),2),ABS(F114)*H114/100),IF(ABS(F114)&gt;$N$4,ROUND(($N$4*H114/100),2),ABS(F114)*H114/100))),0)))),2)</f>
        <v>0</v>
      </c>
      <c r="O114" s="137"/>
      <c r="P114" s="136">
        <f>IF(J114="D",IF(H114="",0,F114),0)</f>
        <v>0</v>
      </c>
      <c r="Q114" s="137"/>
    </row>
    <row r="115" spans="1:17" customHeight="1" ht="13.2">
      <c r="A115" s="143">
        <f>+'LIQ 2'!B115</f>
        <v/>
      </c>
      <c r="B115" s="143">
        <f>+'LIQ 2'!C115</f>
        <v>0</v>
      </c>
      <c r="C115" s="144">
        <f>+'LIQ 2'!D115</f>
        <v/>
      </c>
      <c r="D115" s="143">
        <f>+'LIQ 2'!E115</f>
        <v>0</v>
      </c>
      <c r="E115" s="143">
        <f>+'LIQ 2'!F115</f>
        <v/>
      </c>
      <c r="F115" s="2"/>
      <c r="G115" s="121"/>
      <c r="H115" s="122"/>
      <c r="I115" s="143"/>
      <c r="K115" s="124"/>
      <c r="L115" s="136">
        <f>IF(H115="",0,(IF(G115="D",0,(F115*H115)/100)))</f>
        <v>0</v>
      </c>
      <c r="M115" s="136">
        <f>ROUND(IF(L115=0,(IF(H115="",0,((IF(E115&lt;$L$4,IF(ABS(F115)&lt;$N$2,0,ROUND(((ABS(F115)-$N$2)*H115)/100,2)),IF(ABS(F115)&lt;$N$4,0,ROUND(((ABS(F115)-$N$4)*H115)/100,2))))))),0),2)</f>
        <v>0</v>
      </c>
      <c r="N115" s="136">
        <f>ROUND(IF(H115="",0,((IF(L115=0,(IF(E115&lt;$L$4,IF(ABS(F115)&gt;$N$2,ROUND(($N$2*H115/100),2),ABS(F115)*H115/100),IF(ABS(F115)&gt;$N$4,ROUND(($N$4*H115/100),2),ABS(F115)*H115/100))),0)))),2)</f>
        <v>0</v>
      </c>
      <c r="O115" s="137"/>
      <c r="P115" s="136">
        <f>IF(J115="D",IF(H115="",0,F115),0)</f>
        <v>0</v>
      </c>
      <c r="Q115" s="137"/>
    </row>
    <row r="116" spans="1:17" customHeight="1" ht="13.2">
      <c r="A116" s="143">
        <f>+'LIQ 2'!B116</f>
        <v/>
      </c>
      <c r="B116" s="143">
        <f>+'LIQ 2'!C116</f>
        <v>0</v>
      </c>
      <c r="C116" s="144">
        <f>+'LIQ 2'!D116</f>
        <v/>
      </c>
      <c r="D116" s="143">
        <f>+'LIQ 2'!E116</f>
        <v>0</v>
      </c>
      <c r="E116" s="143">
        <f>+'LIQ 2'!F116</f>
        <v/>
      </c>
      <c r="F116" s="2"/>
      <c r="G116" s="121"/>
      <c r="H116" s="122"/>
      <c r="I116" s="143"/>
      <c r="K116" s="124"/>
      <c r="L116" s="136">
        <f>IF(H116="",0,(IF(G116="D",0,(F116*H116)/100)))</f>
        <v>0</v>
      </c>
      <c r="M116" s="136">
        <f>ROUND(IF(L116=0,(IF(H116="",0,((IF(E116&lt;$L$4,IF(ABS(F116)&lt;$N$2,0,ROUND(((ABS(F116)-$N$2)*H116)/100,2)),IF(ABS(F116)&lt;$N$4,0,ROUND(((ABS(F116)-$N$4)*H116)/100,2))))))),0),2)</f>
        <v>0</v>
      </c>
      <c r="N116" s="136">
        <f>ROUND(IF(H116="",0,((IF(L116=0,(IF(E116&lt;$L$4,IF(ABS(F116)&gt;$N$2,ROUND(($N$2*H116/100),2),ABS(F116)*H116/100),IF(ABS(F116)&gt;$N$4,ROUND(($N$4*H116/100),2),ABS(F116)*H116/100))),0)))),2)</f>
        <v>0</v>
      </c>
      <c r="O116" s="137"/>
      <c r="P116" s="136">
        <f>IF(J116="D",IF(H116="",0,F116),0)</f>
        <v>0</v>
      </c>
      <c r="Q116" s="137"/>
    </row>
    <row r="117" spans="1:17" customHeight="1" ht="13.2">
      <c r="A117" s="143">
        <f>+'LIQ 2'!B117</f>
        <v/>
      </c>
      <c r="B117" s="143">
        <f>+'LIQ 2'!C117</f>
        <v>0</v>
      </c>
      <c r="C117" s="144">
        <f>+'LIQ 2'!D117</f>
        <v/>
      </c>
      <c r="D117" s="143">
        <f>+'LIQ 2'!E117</f>
        <v>0</v>
      </c>
      <c r="E117" s="143">
        <f>+'LIQ 2'!F117</f>
        <v/>
      </c>
      <c r="F117" s="2"/>
      <c r="G117" s="121"/>
      <c r="H117" s="122"/>
      <c r="I117" s="143"/>
      <c r="K117" s="124"/>
      <c r="L117" s="136">
        <f>IF(H117="",0,(IF(G117="D",0,(F117*H117)/100)))</f>
        <v>0</v>
      </c>
      <c r="M117" s="136">
        <f>ROUND(IF(L117=0,(IF(H117="",0,((IF(E117&lt;$L$4,IF(ABS(F117)&lt;$N$2,0,ROUND(((ABS(F117)-$N$2)*H117)/100,2)),IF(ABS(F117)&lt;$N$4,0,ROUND(((ABS(F117)-$N$4)*H117)/100,2))))))),0),2)</f>
        <v>0</v>
      </c>
      <c r="N117" s="136">
        <f>ROUND(IF(H117="",0,((IF(L117=0,(IF(E117&lt;$L$4,IF(ABS(F117)&gt;$N$2,ROUND(($N$2*H117/100),2),ABS(F117)*H117/100),IF(ABS(F117)&gt;$N$4,ROUND(($N$4*H117/100),2),ABS(F117)*H117/100))),0)))),2)</f>
        <v>0</v>
      </c>
      <c r="O117" s="137"/>
      <c r="P117" s="136">
        <f>IF(J117="D",IF(H117="",0,F117),0)</f>
        <v>0</v>
      </c>
      <c r="Q117" s="137"/>
    </row>
    <row r="118" spans="1:17" customHeight="1" ht="13.2">
      <c r="A118" s="143">
        <f>+'LIQ 2'!B118</f>
        <v/>
      </c>
      <c r="B118" s="143">
        <f>+'LIQ 2'!C118</f>
        <v>0</v>
      </c>
      <c r="C118" s="144">
        <f>+'LIQ 2'!D118</f>
        <v/>
      </c>
      <c r="D118" s="143">
        <f>+'LIQ 2'!E118</f>
        <v>0</v>
      </c>
      <c r="E118" s="143">
        <f>+'LIQ 2'!F118</f>
        <v/>
      </c>
      <c r="F118" s="2"/>
      <c r="G118" s="121"/>
      <c r="H118" s="122"/>
      <c r="I118" s="143"/>
      <c r="K118" s="124"/>
      <c r="L118" s="136">
        <f>IF(H118="",0,(IF(G118="D",0,(F118*H118)/100)))</f>
        <v>0</v>
      </c>
      <c r="M118" s="136">
        <f>ROUND(IF(L118=0,(IF(H118="",0,((IF(E118&lt;$L$4,IF(ABS(F118)&lt;$N$2,0,ROUND(((ABS(F118)-$N$2)*H118)/100,2)),IF(ABS(F118)&lt;$N$4,0,ROUND(((ABS(F118)-$N$4)*H118)/100,2))))))),0),2)</f>
        <v>0</v>
      </c>
      <c r="N118" s="136">
        <f>ROUND(IF(H118="",0,((IF(L118=0,(IF(E118&lt;$L$4,IF(ABS(F118)&gt;$N$2,ROUND(($N$2*H118/100),2),ABS(F118)*H118/100),IF(ABS(F118)&gt;$N$4,ROUND(($N$4*H118/100),2),ABS(F118)*H118/100))),0)))),2)</f>
        <v>0</v>
      </c>
      <c r="O118" s="137"/>
      <c r="P118" s="136">
        <f>IF(J118="D",IF(H118="",0,F118),0)</f>
        <v>0</v>
      </c>
      <c r="Q118" s="137"/>
    </row>
    <row r="119" spans="1:17" customHeight="1" ht="13.2">
      <c r="A119" s="143">
        <f>+'LIQ 2'!B119</f>
        <v/>
      </c>
      <c r="B119" s="143">
        <f>+'LIQ 2'!C119</f>
        <v>0</v>
      </c>
      <c r="C119" s="144">
        <f>+'LIQ 2'!D119</f>
        <v/>
      </c>
      <c r="D119" s="143">
        <f>+'LIQ 2'!E119</f>
        <v>0</v>
      </c>
      <c r="E119" s="143">
        <f>+'LIQ 2'!F119</f>
        <v/>
      </c>
      <c r="F119" s="2"/>
      <c r="G119" s="121"/>
      <c r="H119" s="122"/>
      <c r="I119" s="143"/>
      <c r="K119" s="124"/>
      <c r="L119" s="136">
        <f>IF(H119="",0,(IF(G119="D",0,(F119*H119)/100)))</f>
        <v>0</v>
      </c>
      <c r="M119" s="136">
        <f>ROUND(IF(L119=0,(IF(H119="",0,((IF(E119&lt;$L$4,IF(ABS(F119)&lt;$N$2,0,ROUND(((ABS(F119)-$N$2)*H119)/100,2)),IF(ABS(F119)&lt;$N$4,0,ROUND(((ABS(F119)-$N$4)*H119)/100,2))))))),0),2)</f>
        <v>0</v>
      </c>
      <c r="N119" s="136">
        <f>ROUND(IF(H119="",0,((IF(L119=0,(IF(E119&lt;$L$4,IF(ABS(F119)&gt;$N$2,ROUND(($N$2*H119/100),2),ABS(F119)*H119/100),IF(ABS(F119)&gt;$N$4,ROUND(($N$4*H119/100),2),ABS(F119)*H119/100))),0)))),2)</f>
        <v>0</v>
      </c>
      <c r="O119" s="137"/>
      <c r="P119" s="136">
        <f>IF(J119="D",IF(H119="",0,F119),0)</f>
        <v>0</v>
      </c>
      <c r="Q119" s="137"/>
    </row>
    <row r="120" spans="1:17" customHeight="1" ht="13.2">
      <c r="A120" s="143">
        <f>+'LIQ 2'!B120</f>
        <v/>
      </c>
      <c r="B120" s="143">
        <f>+'LIQ 2'!C120</f>
        <v>0</v>
      </c>
      <c r="C120" s="144">
        <f>+'LIQ 2'!D120</f>
        <v/>
      </c>
      <c r="D120" s="143">
        <f>+'LIQ 2'!E120</f>
        <v>0</v>
      </c>
      <c r="E120" s="143">
        <f>+'LIQ 2'!F120</f>
        <v/>
      </c>
      <c r="F120" s="2"/>
      <c r="G120" s="121"/>
      <c r="H120" s="122"/>
      <c r="I120" s="143"/>
      <c r="K120" s="124"/>
      <c r="L120" s="136">
        <f>IF(H120="",0,(IF(G120="D",0,(F120*H120)/100)))</f>
        <v>0</v>
      </c>
      <c r="M120" s="136">
        <f>ROUND(IF(L120=0,(IF(H120="",0,((IF(E120&lt;$L$4,IF(ABS(F120)&lt;$N$2,0,ROUND(((ABS(F120)-$N$2)*H120)/100,2)),IF(ABS(F120)&lt;$N$4,0,ROUND(((ABS(F120)-$N$4)*H120)/100,2))))))),0),2)</f>
        <v>0</v>
      </c>
      <c r="N120" s="136">
        <f>ROUND(IF(H120="",0,((IF(L120=0,(IF(E120&lt;$L$4,IF(ABS(F120)&gt;$N$2,ROUND(($N$2*H120/100),2),ABS(F120)*H120/100),IF(ABS(F120)&gt;$N$4,ROUND(($N$4*H120/100),2),ABS(F120)*H120/100))),0)))),2)</f>
        <v>0</v>
      </c>
      <c r="O120" s="137"/>
      <c r="P120" s="136">
        <f>IF(J120="D",IF(H120="",0,F120),0)</f>
        <v>0</v>
      </c>
      <c r="Q120" s="137"/>
    </row>
    <row r="121" spans="1:17" customHeight="1" ht="13.2">
      <c r="A121" s="143">
        <f>+'LIQ 2'!B121</f>
        <v/>
      </c>
      <c r="B121" s="143">
        <f>+'LIQ 2'!C121</f>
        <v>0</v>
      </c>
      <c r="C121" s="144">
        <f>+'LIQ 2'!D121</f>
        <v/>
      </c>
      <c r="D121" s="143">
        <f>+'LIQ 2'!E121</f>
        <v>0</v>
      </c>
      <c r="E121" s="143">
        <f>+'LIQ 2'!F121</f>
        <v/>
      </c>
      <c r="F121" s="2"/>
      <c r="G121" s="121"/>
      <c r="H121" s="122"/>
      <c r="I121" s="143"/>
      <c r="K121" s="124"/>
      <c r="L121" s="136">
        <f>IF(H121="",0,(IF(G121="D",0,(F121*H121)/100)))</f>
        <v>0</v>
      </c>
      <c r="M121" s="136">
        <f>ROUND(IF(L121=0,(IF(H121="",0,((IF(E121&lt;$L$4,IF(ABS(F121)&lt;$N$2,0,ROUND(((ABS(F121)-$N$2)*H121)/100,2)),IF(ABS(F121)&lt;$N$4,0,ROUND(((ABS(F121)-$N$4)*H121)/100,2))))))),0),2)</f>
        <v>0</v>
      </c>
      <c r="N121" s="136">
        <f>ROUND(IF(H121="",0,((IF(L121=0,(IF(E121&lt;$L$4,IF(ABS(F121)&gt;$N$2,ROUND(($N$2*H121/100),2),ABS(F121)*H121/100),IF(ABS(F121)&gt;$N$4,ROUND(($N$4*H121/100),2),ABS(F121)*H121/100))),0)))),2)</f>
        <v>0</v>
      </c>
      <c r="O121" s="137"/>
      <c r="P121" s="136">
        <f>IF(J121="D",IF(H121="",0,F121),0)</f>
        <v>0</v>
      </c>
      <c r="Q121" s="137"/>
    </row>
    <row r="122" spans="1:17" customHeight="1" ht="13.2">
      <c r="A122" s="143">
        <f>+'LIQ 2'!B122</f>
        <v/>
      </c>
      <c r="B122" s="143">
        <f>+'LIQ 2'!C122</f>
        <v>0</v>
      </c>
      <c r="C122" s="144">
        <f>+'LIQ 2'!D122</f>
        <v/>
      </c>
      <c r="D122" s="143">
        <f>+'LIQ 2'!E122</f>
        <v>0</v>
      </c>
      <c r="E122" s="143">
        <f>+'LIQ 2'!F122</f>
        <v/>
      </c>
      <c r="F122" s="2"/>
      <c r="G122" s="121"/>
      <c r="H122" s="122"/>
      <c r="I122" s="143"/>
      <c r="K122" s="124"/>
      <c r="L122" s="136">
        <f>IF(H122="",0,(IF(G122="D",0,(F122*H122)/100)))</f>
        <v>0</v>
      </c>
      <c r="M122" s="136">
        <f>ROUND(IF(L122=0,(IF(H122="",0,((IF(E122&lt;$L$4,IF(ABS(F122)&lt;$N$2,0,ROUND(((ABS(F122)-$N$2)*H122)/100,2)),IF(ABS(F122)&lt;$N$4,0,ROUND(((ABS(F122)-$N$4)*H122)/100,2))))))),0),2)</f>
        <v>0</v>
      </c>
      <c r="N122" s="136">
        <f>ROUND(IF(H122="",0,((IF(L122=0,(IF(E122&lt;$L$4,IF(ABS(F122)&gt;$N$2,ROUND(($N$2*H122/100),2),ABS(F122)*H122/100),IF(ABS(F122)&gt;$N$4,ROUND(($N$4*H122/100),2),ABS(F122)*H122/100))),0)))),2)</f>
        <v>0</v>
      </c>
      <c r="O122" s="137"/>
      <c r="P122" s="136">
        <f>IF(J122="D",IF(H122="",0,F122),0)</f>
        <v>0</v>
      </c>
      <c r="Q122" s="137"/>
    </row>
    <row r="123" spans="1:17" customHeight="1" ht="13.2">
      <c r="A123" s="143">
        <f>+'LIQ 2'!B123</f>
        <v/>
      </c>
      <c r="B123" s="143">
        <f>+'LIQ 2'!C123</f>
        <v>0</v>
      </c>
      <c r="C123" s="144">
        <f>+'LIQ 2'!D123</f>
        <v/>
      </c>
      <c r="D123" s="143">
        <f>+'LIQ 2'!E123</f>
        <v>0</v>
      </c>
      <c r="E123" s="143">
        <f>+'LIQ 2'!F123</f>
        <v/>
      </c>
      <c r="F123" s="2"/>
      <c r="G123" s="121"/>
      <c r="H123" s="122"/>
      <c r="I123" s="143"/>
      <c r="K123" s="124"/>
      <c r="L123" s="136">
        <f>IF(H123="",0,(IF(G123="D",0,(F123*H123)/100)))</f>
        <v>0</v>
      </c>
      <c r="M123" s="136">
        <f>ROUND(IF(L123=0,(IF(H123="",0,((IF(E123&lt;$L$4,IF(ABS(F123)&lt;$N$2,0,ROUND(((ABS(F123)-$N$2)*H123)/100,2)),IF(ABS(F123)&lt;$N$4,0,ROUND(((ABS(F123)-$N$4)*H123)/100,2))))))),0),2)</f>
        <v>0</v>
      </c>
      <c r="N123" s="136">
        <f>ROUND(IF(H123="",0,((IF(L123=0,(IF(E123&lt;$L$4,IF(ABS(F123)&gt;$N$2,ROUND(($N$2*H123/100),2),ABS(F123)*H123/100),IF(ABS(F123)&gt;$N$4,ROUND(($N$4*H123/100),2),ABS(F123)*H123/100))),0)))),2)</f>
        <v>0</v>
      </c>
      <c r="O123" s="137"/>
      <c r="P123" s="136">
        <f>IF(J123="D",IF(H123="",0,F123),0)</f>
        <v>0</v>
      </c>
      <c r="Q123" s="137"/>
    </row>
    <row r="124" spans="1:17" customHeight="1" ht="13.2">
      <c r="A124" s="143">
        <f>+'LIQ 2'!B124</f>
        <v/>
      </c>
      <c r="B124" s="143">
        <f>+'LIQ 2'!C124</f>
        <v>0</v>
      </c>
      <c r="C124" s="144">
        <f>+'LIQ 2'!D124</f>
        <v/>
      </c>
      <c r="D124" s="143">
        <f>+'LIQ 2'!E124</f>
        <v>0</v>
      </c>
      <c r="E124" s="143">
        <f>+'LIQ 2'!F124</f>
        <v/>
      </c>
      <c r="F124" s="2"/>
      <c r="G124" s="121"/>
      <c r="H124" s="122"/>
      <c r="I124" s="143"/>
      <c r="K124" s="124"/>
      <c r="L124" s="136">
        <f>IF(H124="",0,(IF(G124="D",0,(F124*H124)/100)))</f>
        <v>0</v>
      </c>
      <c r="M124" s="136">
        <f>ROUND(IF(L124=0,(IF(H124="",0,((IF(E124&lt;$L$4,IF(ABS(F124)&lt;$N$2,0,ROUND(((ABS(F124)-$N$2)*H124)/100,2)),IF(ABS(F124)&lt;$N$4,0,ROUND(((ABS(F124)-$N$4)*H124)/100,2))))))),0),2)</f>
        <v>0</v>
      </c>
      <c r="N124" s="136">
        <f>ROUND(IF(H124="",0,((IF(L124=0,(IF(E124&lt;$L$4,IF(ABS(F124)&gt;$N$2,ROUND(($N$2*H124/100),2),ABS(F124)*H124/100),IF(ABS(F124)&gt;$N$4,ROUND(($N$4*H124/100),2),ABS(F124)*H124/100))),0)))),2)</f>
        <v>0</v>
      </c>
      <c r="O124" s="137"/>
      <c r="P124" s="136">
        <f>IF(J124="D",IF(H124="",0,F124),0)</f>
        <v>0</v>
      </c>
      <c r="Q124" s="137"/>
    </row>
    <row r="125" spans="1:17" customHeight="1" ht="13.2">
      <c r="A125" s="143">
        <f>+'LIQ 2'!B125</f>
        <v/>
      </c>
      <c r="B125" s="143">
        <f>+'LIQ 2'!C125</f>
        <v>0</v>
      </c>
      <c r="C125" s="144">
        <f>+'LIQ 2'!D125</f>
        <v/>
      </c>
      <c r="D125" s="143">
        <f>+'LIQ 2'!E125</f>
        <v>0</v>
      </c>
      <c r="E125" s="143">
        <f>+'LIQ 2'!F125</f>
        <v/>
      </c>
      <c r="F125" s="2"/>
      <c r="G125" s="121"/>
      <c r="H125" s="122"/>
      <c r="I125" s="143"/>
      <c r="K125" s="124"/>
      <c r="L125" s="136">
        <f>IF(H125="",0,(IF(G125="D",0,(F125*H125)/100)))</f>
        <v>0</v>
      </c>
      <c r="M125" s="136">
        <f>ROUND(IF(L125=0,(IF(H125="",0,((IF(E125&lt;$L$4,IF(ABS(F125)&lt;$N$2,0,ROUND(((ABS(F125)-$N$2)*H125)/100,2)),IF(ABS(F125)&lt;$N$4,0,ROUND(((ABS(F125)-$N$4)*H125)/100,2))))))),0),2)</f>
        <v>0</v>
      </c>
      <c r="N125" s="136">
        <f>ROUND(IF(H125="",0,((IF(L125=0,(IF(E125&lt;$L$4,IF(ABS(F125)&gt;$N$2,ROUND(($N$2*H125/100),2),ABS(F125)*H125/100),IF(ABS(F125)&gt;$N$4,ROUND(($N$4*H125/100),2),ABS(F125)*H125/100))),0)))),2)</f>
        <v>0</v>
      </c>
      <c r="O125" s="137"/>
      <c r="P125" s="136">
        <f>IF(J125="D",IF(H125="",0,F125),0)</f>
        <v>0</v>
      </c>
      <c r="Q125" s="137"/>
    </row>
    <row r="126" spans="1:17" customHeight="1" ht="13.2">
      <c r="A126" s="143">
        <f>+'LIQ 2'!B126</f>
        <v/>
      </c>
      <c r="B126" s="143">
        <f>+'LIQ 2'!C126</f>
        <v>0</v>
      </c>
      <c r="C126" s="144">
        <f>+'LIQ 2'!D126</f>
        <v/>
      </c>
      <c r="D126" s="143">
        <f>+'LIQ 2'!E126</f>
        <v>0</v>
      </c>
      <c r="E126" s="143">
        <f>+'LIQ 2'!F126</f>
        <v/>
      </c>
      <c r="F126" s="2"/>
      <c r="G126" s="121"/>
      <c r="H126" s="122"/>
      <c r="I126" s="143"/>
      <c r="K126" s="124"/>
      <c r="L126" s="136">
        <f>IF(H126="",0,(IF(G126="D",0,(F126*H126)/100)))</f>
        <v>0</v>
      </c>
      <c r="M126" s="136">
        <f>ROUND(IF(L126=0,(IF(H126="",0,((IF(E126&lt;$L$4,IF(ABS(F126)&lt;$N$2,0,ROUND(((ABS(F126)-$N$2)*H126)/100,2)),IF(ABS(F126)&lt;$N$4,0,ROUND(((ABS(F126)-$N$4)*H126)/100,2))))))),0),2)</f>
        <v>0</v>
      </c>
      <c r="N126" s="136">
        <f>ROUND(IF(H126="",0,((IF(L126=0,(IF(E126&lt;$L$4,IF(ABS(F126)&gt;$N$2,ROUND(($N$2*H126/100),2),ABS(F126)*H126/100),IF(ABS(F126)&gt;$N$4,ROUND(($N$4*H126/100),2),ABS(F126)*H126/100))),0)))),2)</f>
        <v>0</v>
      </c>
      <c r="O126" s="137"/>
      <c r="P126" s="136">
        <f>IF(J126="D",IF(H126="",0,F126),0)</f>
        <v>0</v>
      </c>
      <c r="Q126" s="137"/>
    </row>
    <row r="127" spans="1:17" customHeight="1" ht="13.2">
      <c r="A127" s="143">
        <f>+'LIQ 2'!B127</f>
        <v/>
      </c>
      <c r="B127" s="143">
        <f>+'LIQ 2'!C127</f>
        <v>0</v>
      </c>
      <c r="C127" s="144">
        <f>+'LIQ 2'!D127</f>
        <v/>
      </c>
      <c r="D127" s="143">
        <f>+'LIQ 2'!E127</f>
        <v>0</v>
      </c>
      <c r="E127" s="143">
        <f>+'LIQ 2'!F127</f>
        <v/>
      </c>
      <c r="F127" s="2"/>
      <c r="G127" s="121"/>
      <c r="H127" s="122"/>
      <c r="I127" s="143"/>
      <c r="K127" s="124"/>
      <c r="L127" s="136">
        <f>IF(H127="",0,(IF(G127="D",0,(F127*H127)/100)))</f>
        <v>0</v>
      </c>
      <c r="M127" s="136">
        <f>ROUND(IF(L127=0,(IF(H127="",0,((IF(E127&lt;$L$4,IF(ABS(F127)&lt;$N$2,0,ROUND(((ABS(F127)-$N$2)*H127)/100,2)),IF(ABS(F127)&lt;$N$4,0,ROUND(((ABS(F127)-$N$4)*H127)/100,2))))))),0),2)</f>
        <v>0</v>
      </c>
      <c r="N127" s="136">
        <f>ROUND(IF(H127="",0,((IF(L127=0,(IF(E127&lt;$L$4,IF(ABS(F127)&gt;$N$2,ROUND(($N$2*H127/100),2),ABS(F127)*H127/100),IF(ABS(F127)&gt;$N$4,ROUND(($N$4*H127/100),2),ABS(F127)*H127/100))),0)))),2)</f>
        <v>0</v>
      </c>
      <c r="O127" s="137"/>
      <c r="P127" s="136">
        <f>IF(J127="D",IF(H127="",0,F127),0)</f>
        <v>0</v>
      </c>
      <c r="Q127" s="137"/>
    </row>
    <row r="128" spans="1:17" customHeight="1" ht="13.2">
      <c r="A128" s="143">
        <f>+'LIQ 2'!B128</f>
        <v/>
      </c>
      <c r="B128" s="143">
        <f>+'LIQ 2'!C128</f>
        <v>0</v>
      </c>
      <c r="C128" s="144">
        <f>+'LIQ 2'!D128</f>
        <v/>
      </c>
      <c r="D128" s="143">
        <f>+'LIQ 2'!E128</f>
        <v>0</v>
      </c>
      <c r="E128" s="143">
        <f>+'LIQ 2'!F128</f>
        <v/>
      </c>
      <c r="F128" s="2"/>
      <c r="G128" s="121"/>
      <c r="H128" s="122"/>
      <c r="I128" s="143"/>
      <c r="K128" s="124"/>
      <c r="L128" s="136">
        <f>IF(H128="",0,(IF(G128="D",0,(F128*H128)/100)))</f>
        <v>0</v>
      </c>
      <c r="M128" s="136">
        <f>ROUND(IF(L128=0,(IF(H128="",0,((IF(E128&lt;$L$4,IF(ABS(F128)&lt;$N$2,0,ROUND(((ABS(F128)-$N$2)*H128)/100,2)),IF(ABS(F128)&lt;$N$4,0,ROUND(((ABS(F128)-$N$4)*H128)/100,2))))))),0),2)</f>
        <v>0</v>
      </c>
      <c r="N128" s="136">
        <f>ROUND(IF(H128="",0,((IF(L128=0,(IF(E128&lt;$L$4,IF(ABS(F128)&gt;$N$2,ROUND(($N$2*H128/100),2),ABS(F128)*H128/100),IF(ABS(F128)&gt;$N$4,ROUND(($N$4*H128/100),2),ABS(F128)*H128/100))),0)))),2)</f>
        <v>0</v>
      </c>
      <c r="O128" s="137"/>
      <c r="P128" s="136">
        <f>IF(J128="D",IF(H128="",0,F128),0)</f>
        <v>0</v>
      </c>
      <c r="Q128" s="137"/>
    </row>
    <row r="129" spans="1:17" customHeight="1" ht="13.2">
      <c r="A129" s="143">
        <f>+'LIQ 2'!B129</f>
        <v/>
      </c>
      <c r="B129" s="143">
        <f>+'LIQ 2'!C129</f>
        <v>0</v>
      </c>
      <c r="C129" s="144">
        <f>+'LIQ 2'!D129</f>
        <v/>
      </c>
      <c r="D129" s="143">
        <f>+'LIQ 2'!E129</f>
        <v>0</v>
      </c>
      <c r="E129" s="143">
        <f>+'LIQ 2'!F129</f>
        <v/>
      </c>
      <c r="F129" s="2"/>
      <c r="G129" s="121"/>
      <c r="H129" s="122"/>
      <c r="I129" s="143"/>
      <c r="K129" s="124"/>
      <c r="L129" s="136">
        <f>IF(H129="",0,(IF(G129="D",0,(F129*H129)/100)))</f>
        <v>0</v>
      </c>
      <c r="M129" s="136">
        <f>ROUND(IF(L129=0,(IF(H129="",0,((IF(E129&lt;$L$4,IF(ABS(F129)&lt;$N$2,0,ROUND(((ABS(F129)-$N$2)*H129)/100,2)),IF(ABS(F129)&lt;$N$4,0,ROUND(((ABS(F129)-$N$4)*H129)/100,2))))))),0),2)</f>
        <v>0</v>
      </c>
      <c r="N129" s="136">
        <f>ROUND(IF(H129="",0,((IF(L129=0,(IF(E129&lt;$L$4,IF(ABS(F129)&gt;$N$2,ROUND(($N$2*H129/100),2),ABS(F129)*H129/100),IF(ABS(F129)&gt;$N$4,ROUND(($N$4*H129/100),2),ABS(F129)*H129/100))),0)))),2)</f>
        <v>0</v>
      </c>
      <c r="O129" s="137"/>
      <c r="P129" s="136">
        <f>IF(J129="D",IF(H129="",0,F129),0)</f>
        <v>0</v>
      </c>
      <c r="Q129" s="137"/>
    </row>
    <row r="130" spans="1:17" customHeight="1" ht="13.2">
      <c r="A130" s="143">
        <f>+'LIQ 2'!B130</f>
        <v/>
      </c>
      <c r="B130" s="143">
        <f>+'LIQ 2'!C130</f>
        <v>0</v>
      </c>
      <c r="C130" s="144">
        <f>+'LIQ 2'!D130</f>
        <v/>
      </c>
      <c r="D130" s="143">
        <f>+'LIQ 2'!E130</f>
        <v>0</v>
      </c>
      <c r="E130" s="143">
        <f>+'LIQ 2'!F130</f>
        <v/>
      </c>
      <c r="F130" s="2"/>
      <c r="G130" s="121"/>
      <c r="H130" s="122"/>
      <c r="I130" s="143"/>
      <c r="K130" s="124"/>
      <c r="L130" s="136">
        <f>IF(H130="",0,(IF(G130="D",0,(F130*H130)/100)))</f>
        <v>0</v>
      </c>
      <c r="M130" s="136">
        <f>ROUND(IF(L130=0,(IF(H130="",0,((IF(E130&lt;$L$4,IF(ABS(F130)&lt;$N$2,0,ROUND(((ABS(F130)-$N$2)*H130)/100,2)),IF(ABS(F130)&lt;$N$4,0,ROUND(((ABS(F130)-$N$4)*H130)/100,2))))))),0),2)</f>
        <v>0</v>
      </c>
      <c r="N130" s="136">
        <f>ROUND(IF(H130="",0,((IF(L130=0,(IF(E130&lt;$L$4,IF(ABS(F130)&gt;$N$2,ROUND(($N$2*H130/100),2),ABS(F130)*H130/100),IF(ABS(F130)&gt;$N$4,ROUND(($N$4*H130/100),2),ABS(F130)*H130/100))),0)))),2)</f>
        <v>0</v>
      </c>
      <c r="O130" s="137"/>
      <c r="P130" s="136">
        <f>IF(J130="D",IF(H130="",0,F130),0)</f>
        <v>0</v>
      </c>
      <c r="Q130" s="137"/>
    </row>
    <row r="131" spans="1:17" customHeight="1" ht="13.2">
      <c r="A131" s="143">
        <f>+'LIQ 2'!B131</f>
        <v/>
      </c>
      <c r="B131" s="143">
        <f>+'LIQ 2'!C131</f>
        <v>0</v>
      </c>
      <c r="C131" s="144">
        <f>+'LIQ 2'!D131</f>
        <v/>
      </c>
      <c r="D131" s="143">
        <f>+'LIQ 2'!E131</f>
        <v>0</v>
      </c>
      <c r="E131" s="143">
        <f>+'LIQ 2'!F131</f>
        <v/>
      </c>
      <c r="F131" s="2"/>
      <c r="G131" s="121"/>
      <c r="H131" s="122"/>
      <c r="I131" s="143"/>
      <c r="K131" s="124"/>
      <c r="L131" s="136">
        <f>IF(H131="",0,(IF(G131="D",0,(F131*H131)/100)))</f>
        <v>0</v>
      </c>
      <c r="M131" s="136">
        <f>ROUND(IF(L131=0,(IF(H131="",0,((IF(E131&lt;$L$4,IF(ABS(F131)&lt;$N$2,0,ROUND(((ABS(F131)-$N$2)*H131)/100,2)),IF(ABS(F131)&lt;$N$4,0,ROUND(((ABS(F131)-$N$4)*H131)/100,2))))))),0),2)</f>
        <v>0</v>
      </c>
      <c r="N131" s="136">
        <f>ROUND(IF(H131="",0,((IF(L131=0,(IF(E131&lt;$L$4,IF(ABS(F131)&gt;$N$2,ROUND(($N$2*H131/100),2),ABS(F131)*H131/100),IF(ABS(F131)&gt;$N$4,ROUND(($N$4*H131/100),2),ABS(F131)*H131/100))),0)))),2)</f>
        <v>0</v>
      </c>
      <c r="O131" s="137"/>
      <c r="P131" s="136">
        <f>IF(J131="D",IF(H131="",0,F131),0)</f>
        <v>0</v>
      </c>
      <c r="Q131" s="137"/>
    </row>
    <row r="132" spans="1:17" customHeight="1" ht="13.2">
      <c r="A132" s="143">
        <f>+'LIQ 2'!B132</f>
        <v/>
      </c>
      <c r="B132" s="143">
        <f>+'LIQ 2'!C132</f>
        <v>0</v>
      </c>
      <c r="C132" s="144">
        <f>+'LIQ 2'!D132</f>
        <v/>
      </c>
      <c r="D132" s="143">
        <f>+'LIQ 2'!E132</f>
        <v>0</v>
      </c>
      <c r="E132" s="143">
        <f>+'LIQ 2'!F132</f>
        <v/>
      </c>
      <c r="F132" s="2"/>
      <c r="G132" s="121"/>
      <c r="H132" s="122"/>
      <c r="I132" s="143"/>
      <c r="K132" s="124"/>
      <c r="L132" s="136">
        <f>IF(H132="",0,(IF(G132="D",0,(F132*H132)/100)))</f>
        <v>0</v>
      </c>
      <c r="M132" s="136">
        <f>ROUND(IF(L132=0,(IF(H132="",0,((IF(E132&lt;$L$4,IF(ABS(F132)&lt;$N$2,0,ROUND(((ABS(F132)-$N$2)*H132)/100,2)),IF(ABS(F132)&lt;$N$4,0,ROUND(((ABS(F132)-$N$4)*H132)/100,2))))))),0),2)</f>
        <v>0</v>
      </c>
      <c r="N132" s="136">
        <f>ROUND(IF(H132="",0,((IF(L132=0,(IF(E132&lt;$L$4,IF(ABS(F132)&gt;$N$2,ROUND(($N$2*H132/100),2),ABS(F132)*H132/100),IF(ABS(F132)&gt;$N$4,ROUND(($N$4*H132/100),2),ABS(F132)*H132/100))),0)))),2)</f>
        <v>0</v>
      </c>
      <c r="O132" s="137"/>
      <c r="P132" s="136">
        <f>IF(J132="D",IF(H132="",0,F132),0)</f>
        <v>0</v>
      </c>
      <c r="Q132" s="137"/>
    </row>
    <row r="133" spans="1:17" customHeight="1" ht="13.2">
      <c r="A133" s="143">
        <f>+'LIQ 2'!B133</f>
        <v/>
      </c>
      <c r="B133" s="143">
        <f>+'LIQ 2'!C133</f>
        <v>0</v>
      </c>
      <c r="C133" s="144">
        <f>+'LIQ 2'!D133</f>
        <v/>
      </c>
      <c r="D133" s="143">
        <f>+'LIQ 2'!E133</f>
        <v>0</v>
      </c>
      <c r="E133" s="143">
        <f>+'LIQ 2'!F133</f>
        <v/>
      </c>
      <c r="F133" s="2"/>
      <c r="G133" s="121"/>
      <c r="H133" s="122"/>
      <c r="I133" s="143"/>
      <c r="K133" s="124"/>
      <c r="L133" s="136">
        <f>IF(H133="",0,(IF(G133="D",0,(F133*H133)/100)))</f>
        <v>0</v>
      </c>
      <c r="M133" s="136">
        <f>ROUND(IF(L133=0,(IF(H133="",0,((IF(E133&lt;$L$4,IF(ABS(F133)&lt;$N$2,0,ROUND(((ABS(F133)-$N$2)*H133)/100,2)),IF(ABS(F133)&lt;$N$4,0,ROUND(((ABS(F133)-$N$4)*H133)/100,2))))))),0),2)</f>
        <v>0</v>
      </c>
      <c r="N133" s="136">
        <f>ROUND(IF(H133="",0,((IF(L133=0,(IF(E133&lt;$L$4,IF(ABS(F133)&gt;$N$2,ROUND(($N$2*H133/100),2),ABS(F133)*H133/100),IF(ABS(F133)&gt;$N$4,ROUND(($N$4*H133/100),2),ABS(F133)*H133/100))),0)))),2)</f>
        <v>0</v>
      </c>
      <c r="O133" s="137"/>
      <c r="P133" s="136">
        <f>IF(J133="D",IF(H133="",0,F133),0)</f>
        <v>0</v>
      </c>
      <c r="Q133" s="137"/>
    </row>
    <row r="134" spans="1:17" customHeight="1" ht="13.2">
      <c r="A134" s="143">
        <f>+'LIQ 2'!B134</f>
        <v/>
      </c>
      <c r="B134" s="143">
        <f>+'LIQ 2'!C134</f>
        <v>0</v>
      </c>
      <c r="C134" s="144">
        <f>+'LIQ 2'!D134</f>
        <v/>
      </c>
      <c r="D134" s="143">
        <f>+'LIQ 2'!E134</f>
        <v>0</v>
      </c>
      <c r="E134" s="143">
        <f>+'LIQ 2'!F134</f>
        <v/>
      </c>
      <c r="F134" s="2"/>
      <c r="G134" s="121"/>
      <c r="H134" s="122"/>
      <c r="I134" s="143"/>
      <c r="K134" s="124"/>
      <c r="L134" s="136">
        <f>IF(H134="",0,(IF(G134="D",0,(F134*H134)/100)))</f>
        <v>0</v>
      </c>
      <c r="M134" s="136">
        <f>ROUND(IF(L134=0,(IF(H134="",0,((IF(E134&lt;$L$4,IF(ABS(F134)&lt;$N$2,0,ROUND(((ABS(F134)-$N$2)*H134)/100,2)),IF(ABS(F134)&lt;$N$4,0,ROUND(((ABS(F134)-$N$4)*H134)/100,2))))))),0),2)</f>
        <v>0</v>
      </c>
      <c r="N134" s="136">
        <f>ROUND(IF(H134="",0,((IF(L134=0,(IF(E134&lt;$L$4,IF(ABS(F134)&gt;$N$2,ROUND(($N$2*H134/100),2),ABS(F134)*H134/100),IF(ABS(F134)&gt;$N$4,ROUND(($N$4*H134/100),2),ABS(F134)*H134/100))),0)))),2)</f>
        <v>0</v>
      </c>
      <c r="O134" s="137"/>
      <c r="P134" s="136">
        <f>IF(J134="D",IF(H134="",0,F134),0)</f>
        <v>0</v>
      </c>
      <c r="Q134" s="137"/>
    </row>
    <row r="135" spans="1:17" customHeight="1" ht="13.2">
      <c r="A135" s="143">
        <f>+'LIQ 2'!B135</f>
        <v/>
      </c>
      <c r="B135" s="143">
        <f>+'LIQ 2'!C135</f>
        <v>0</v>
      </c>
      <c r="C135" s="144">
        <f>+'LIQ 2'!D135</f>
        <v/>
      </c>
      <c r="D135" s="143">
        <f>+'LIQ 2'!E135</f>
        <v>0</v>
      </c>
      <c r="E135" s="143">
        <f>+'LIQ 2'!F135</f>
        <v/>
      </c>
      <c r="F135" s="2"/>
      <c r="G135" s="121"/>
      <c r="H135" s="122"/>
      <c r="I135" s="143"/>
      <c r="K135" s="124"/>
      <c r="L135" s="136">
        <f>IF(H135="",0,(IF(G135="D",0,(F135*H135)/100)))</f>
        <v>0</v>
      </c>
      <c r="M135" s="136">
        <f>ROUND(IF(L135=0,(IF(H135="",0,((IF(E135&lt;$L$4,IF(ABS(F135)&lt;$N$2,0,ROUND(((ABS(F135)-$N$2)*H135)/100,2)),IF(ABS(F135)&lt;$N$4,0,ROUND(((ABS(F135)-$N$4)*H135)/100,2))))))),0),2)</f>
        <v>0</v>
      </c>
      <c r="N135" s="136">
        <f>ROUND(IF(H135="",0,((IF(L135=0,(IF(E135&lt;$L$4,IF(ABS(F135)&gt;$N$2,ROUND(($N$2*H135/100),2),ABS(F135)*H135/100),IF(ABS(F135)&gt;$N$4,ROUND(($N$4*H135/100),2),ABS(F135)*H135/100))),0)))),2)</f>
        <v>0</v>
      </c>
      <c r="O135" s="137"/>
      <c r="P135" s="136">
        <f>IF(J135="D",IF(H135="",0,F135),0)</f>
        <v>0</v>
      </c>
      <c r="Q135" s="137"/>
    </row>
    <row r="136" spans="1:17" customHeight="1" ht="13.2">
      <c r="A136" s="143">
        <f>+'LIQ 2'!B136</f>
        <v/>
      </c>
      <c r="B136" s="143">
        <f>+'LIQ 2'!C136</f>
        <v>0</v>
      </c>
      <c r="C136" s="144">
        <f>+'LIQ 2'!D136</f>
        <v/>
      </c>
      <c r="D136" s="143">
        <f>+'LIQ 2'!E136</f>
        <v>0</v>
      </c>
      <c r="E136" s="143">
        <f>+'LIQ 2'!F136</f>
        <v/>
      </c>
      <c r="F136" s="2"/>
      <c r="G136" s="121"/>
      <c r="H136" s="122"/>
      <c r="I136" s="143"/>
      <c r="K136" s="124"/>
      <c r="L136" s="136">
        <f>IF(H136="",0,(IF(G136="D",0,(F136*H136)/100)))</f>
        <v>0</v>
      </c>
      <c r="M136" s="136">
        <f>ROUND(IF(L136=0,(IF(H136="",0,((IF(E136&lt;$L$4,IF(ABS(F136)&lt;$N$2,0,ROUND(((ABS(F136)-$N$2)*H136)/100,2)),IF(ABS(F136)&lt;$N$4,0,ROUND(((ABS(F136)-$N$4)*H136)/100,2))))))),0),2)</f>
        <v>0</v>
      </c>
      <c r="N136" s="136">
        <f>ROUND(IF(H136="",0,((IF(L136=0,(IF(E136&lt;$L$4,IF(ABS(F136)&gt;$N$2,ROUND(($N$2*H136/100),2),ABS(F136)*H136/100),IF(ABS(F136)&gt;$N$4,ROUND(($N$4*H136/100),2),ABS(F136)*H136/100))),0)))),2)</f>
        <v>0</v>
      </c>
      <c r="O136" s="137"/>
      <c r="P136" s="136">
        <f>IF(J136="D",IF(H136="",0,F136),0)</f>
        <v>0</v>
      </c>
      <c r="Q136" s="137"/>
    </row>
    <row r="137" spans="1:17" customHeight="1" ht="13.2">
      <c r="A137" s="143">
        <f>+'LIQ 2'!B137</f>
        <v/>
      </c>
      <c r="B137" s="143">
        <f>+'LIQ 2'!C137</f>
        <v>0</v>
      </c>
      <c r="C137" s="144">
        <f>+'LIQ 2'!D137</f>
        <v/>
      </c>
      <c r="D137" s="143">
        <f>+'LIQ 2'!E137</f>
        <v>0</v>
      </c>
      <c r="E137" s="143">
        <f>+'LIQ 2'!F137</f>
        <v/>
      </c>
      <c r="F137" s="2"/>
      <c r="G137" s="121"/>
      <c r="H137" s="122"/>
      <c r="I137" s="143"/>
      <c r="K137" s="124"/>
      <c r="L137" s="136">
        <f>IF(H137="",0,(IF(G137="D",0,(F137*H137)/100)))</f>
        <v>0</v>
      </c>
      <c r="M137" s="136">
        <f>ROUND(IF(L137=0,(IF(H137="",0,((IF(E137&lt;$L$4,IF(ABS(F137)&lt;$N$2,0,ROUND(((ABS(F137)-$N$2)*H137)/100,2)),IF(ABS(F137)&lt;$N$4,0,ROUND(((ABS(F137)-$N$4)*H137)/100,2))))))),0),2)</f>
        <v>0</v>
      </c>
      <c r="N137" s="136">
        <f>ROUND(IF(H137="",0,((IF(L137=0,(IF(E137&lt;$L$4,IF(ABS(F137)&gt;$N$2,ROUND(($N$2*H137/100),2),ABS(F137)*H137/100),IF(ABS(F137)&gt;$N$4,ROUND(($N$4*H137/100),2),ABS(F137)*H137/100))),0)))),2)</f>
        <v>0</v>
      </c>
      <c r="O137" s="137"/>
      <c r="P137" s="136">
        <f>IF(J137="D",IF(H137="",0,F137),0)</f>
        <v>0</v>
      </c>
      <c r="Q137" s="137"/>
    </row>
    <row r="138" spans="1:17" customHeight="1" ht="13.2">
      <c r="A138" s="143">
        <f>+'LIQ 2'!B138</f>
        <v/>
      </c>
      <c r="B138" s="143">
        <f>+'LIQ 2'!C138</f>
        <v>0</v>
      </c>
      <c r="C138" s="144">
        <f>+'LIQ 2'!D138</f>
        <v/>
      </c>
      <c r="D138" s="143">
        <f>+'LIQ 2'!E138</f>
        <v>0</v>
      </c>
      <c r="E138" s="143">
        <f>+'LIQ 2'!F138</f>
        <v/>
      </c>
      <c r="F138" s="2"/>
      <c r="G138" s="121"/>
      <c r="H138" s="122"/>
      <c r="I138" s="143"/>
      <c r="K138" s="124"/>
      <c r="L138" s="136">
        <f>IF(H138="",0,(IF(G138="D",0,(F138*H138)/100)))</f>
        <v>0</v>
      </c>
      <c r="M138" s="136">
        <f>ROUND(IF(L138=0,(IF(H138="",0,((IF(E138&lt;$L$4,IF(ABS(F138)&lt;$N$2,0,ROUND(((ABS(F138)-$N$2)*H138)/100,2)),IF(ABS(F138)&lt;$N$4,0,ROUND(((ABS(F138)-$N$4)*H138)/100,2))))))),0),2)</f>
        <v>0</v>
      </c>
      <c r="N138" s="136">
        <f>ROUND(IF(H138="",0,((IF(L138=0,(IF(E138&lt;$L$4,IF(ABS(F138)&gt;$N$2,ROUND(($N$2*H138/100),2),ABS(F138)*H138/100),IF(ABS(F138)&gt;$N$4,ROUND(($N$4*H138/100),2),ABS(F138)*H138/100))),0)))),2)</f>
        <v>0</v>
      </c>
      <c r="O138" s="137"/>
      <c r="P138" s="136">
        <f>IF(J138="D",IF(H138="",0,F138),0)</f>
        <v>0</v>
      </c>
      <c r="Q138" s="137"/>
    </row>
    <row r="139" spans="1:17" customHeight="1" ht="13.2">
      <c r="A139" s="143">
        <f>+'LIQ 2'!B139</f>
        <v/>
      </c>
      <c r="B139" s="143">
        <f>+'LIQ 2'!C139</f>
        <v>0</v>
      </c>
      <c r="C139" s="144">
        <f>+'LIQ 2'!D139</f>
        <v/>
      </c>
      <c r="D139" s="143">
        <f>+'LIQ 2'!E139</f>
        <v>0</v>
      </c>
      <c r="E139" s="143">
        <f>+'LIQ 2'!F139</f>
        <v/>
      </c>
      <c r="F139" s="2"/>
      <c r="G139" s="121"/>
      <c r="H139" s="122"/>
      <c r="I139" s="143"/>
      <c r="K139" s="124"/>
      <c r="L139" s="136">
        <f>IF(H139="",0,(IF(G139="D",0,(F139*H139)/100)))</f>
        <v>0</v>
      </c>
      <c r="M139" s="136">
        <f>ROUND(IF(L139=0,(IF(H139="",0,((IF(E139&lt;$L$4,IF(ABS(F139)&lt;$N$2,0,ROUND(((ABS(F139)-$N$2)*H139)/100,2)),IF(ABS(F139)&lt;$N$4,0,ROUND(((ABS(F139)-$N$4)*H139)/100,2))))))),0),2)</f>
        <v>0</v>
      </c>
      <c r="N139" s="136">
        <f>ROUND(IF(H139="",0,((IF(L139=0,(IF(E139&lt;$L$4,IF(ABS(F139)&gt;$N$2,ROUND(($N$2*H139/100),2),ABS(F139)*H139/100),IF(ABS(F139)&gt;$N$4,ROUND(($N$4*H139/100),2),ABS(F139)*H139/100))),0)))),2)</f>
        <v>0</v>
      </c>
      <c r="O139" s="137"/>
      <c r="P139" s="136">
        <f>IF(J139="D",IF(H139="",0,F139),0)</f>
        <v>0</v>
      </c>
      <c r="Q139" s="137"/>
    </row>
    <row r="140" spans="1:17" customHeight="1" ht="13.2">
      <c r="A140" s="143">
        <f>+'LIQ 2'!B140</f>
        <v/>
      </c>
      <c r="B140" s="143">
        <f>+'LIQ 2'!C140</f>
        <v>0</v>
      </c>
      <c r="C140" s="144">
        <f>+'LIQ 2'!D140</f>
        <v/>
      </c>
      <c r="D140" s="143">
        <f>+'LIQ 2'!E140</f>
        <v>0</v>
      </c>
      <c r="E140" s="143">
        <f>+'LIQ 2'!F140</f>
        <v/>
      </c>
      <c r="F140" s="2"/>
      <c r="G140" s="121"/>
      <c r="H140" s="122"/>
      <c r="I140" s="143"/>
      <c r="K140" s="124"/>
      <c r="L140" s="136">
        <f>IF(H140="",0,(IF(G140="D",0,(F140*H140)/100)))</f>
        <v>0</v>
      </c>
      <c r="M140" s="136">
        <f>ROUND(IF(L140=0,(IF(H140="",0,((IF(E140&lt;$L$4,IF(ABS(F140)&lt;$N$2,0,ROUND(((ABS(F140)-$N$2)*H140)/100,2)),IF(ABS(F140)&lt;$N$4,0,ROUND(((ABS(F140)-$N$4)*H140)/100,2))))))),0),2)</f>
        <v>0</v>
      </c>
      <c r="N140" s="136">
        <f>ROUND(IF(H140="",0,((IF(L140=0,(IF(E140&lt;$L$4,IF(ABS(F140)&gt;$N$2,ROUND(($N$2*H140/100),2),ABS(F140)*H140/100),IF(ABS(F140)&gt;$N$4,ROUND(($N$4*H140/100),2),ABS(F140)*H140/100))),0)))),2)</f>
        <v>0</v>
      </c>
      <c r="O140" s="137"/>
      <c r="P140" s="136">
        <f>IF(J140="D",IF(H140="",0,F140),0)</f>
        <v>0</v>
      </c>
      <c r="Q140" s="137"/>
    </row>
    <row r="141" spans="1:17" customHeight="1" ht="13.2">
      <c r="A141" s="143">
        <f>+'LIQ 2'!B141</f>
        <v/>
      </c>
      <c r="B141" s="143">
        <f>+'LIQ 2'!C141</f>
        <v>0</v>
      </c>
      <c r="C141" s="144">
        <f>+'LIQ 2'!D141</f>
        <v/>
      </c>
      <c r="D141" s="143">
        <f>+'LIQ 2'!E141</f>
        <v>0</v>
      </c>
      <c r="E141" s="143">
        <f>+'LIQ 2'!F141</f>
        <v/>
      </c>
      <c r="F141" s="2"/>
      <c r="G141" s="121"/>
      <c r="H141" s="122"/>
      <c r="I141" s="143"/>
      <c r="K141" s="124"/>
      <c r="L141" s="136">
        <f>IF(H141="",0,(IF(G141="D",0,(F141*H141)/100)))</f>
        <v>0</v>
      </c>
      <c r="M141" s="136">
        <f>ROUND(IF(L141=0,(IF(H141="",0,((IF(E141&lt;$L$4,IF(ABS(F141)&lt;$N$2,0,ROUND(((ABS(F141)-$N$2)*H141)/100,2)),IF(ABS(F141)&lt;$N$4,0,ROUND(((ABS(F141)-$N$4)*H141)/100,2))))))),0),2)</f>
        <v>0</v>
      </c>
      <c r="N141" s="136">
        <f>ROUND(IF(H141="",0,((IF(L141=0,(IF(E141&lt;$L$4,IF(ABS(F141)&gt;$N$2,ROUND(($N$2*H141/100),2),ABS(F141)*H141/100),IF(ABS(F141)&gt;$N$4,ROUND(($N$4*H141/100),2),ABS(F141)*H141/100))),0)))),2)</f>
        <v>0</v>
      </c>
      <c r="O141" s="137"/>
      <c r="P141" s="136">
        <f>IF(J141="D",IF(H141="",0,F141),0)</f>
        <v>0</v>
      </c>
      <c r="Q141" s="137"/>
    </row>
    <row r="142" spans="1:17" customHeight="1" ht="13.2">
      <c r="A142" s="143">
        <f>+'LIQ 2'!B142</f>
        <v/>
      </c>
      <c r="B142" s="143">
        <f>+'LIQ 2'!C142</f>
        <v>0</v>
      </c>
      <c r="C142" s="144">
        <f>+'LIQ 2'!D142</f>
        <v/>
      </c>
      <c r="D142" s="143">
        <f>+'LIQ 2'!E142</f>
        <v>0</v>
      </c>
      <c r="E142" s="143">
        <f>+'LIQ 2'!F142</f>
        <v/>
      </c>
      <c r="F142" s="2"/>
      <c r="G142" s="121"/>
      <c r="H142" s="122"/>
      <c r="I142" s="143"/>
      <c r="K142" s="124"/>
      <c r="L142" s="136">
        <f>IF(H142="",0,(IF(G142="D",0,(F142*H142)/100)))</f>
        <v>0</v>
      </c>
      <c r="M142" s="136">
        <f>ROUND(IF(L142=0,(IF(H142="",0,((IF(E142&lt;$L$4,IF(ABS(F142)&lt;$N$2,0,ROUND(((ABS(F142)-$N$2)*H142)/100,2)),IF(ABS(F142)&lt;$N$4,0,ROUND(((ABS(F142)-$N$4)*H142)/100,2))))))),0),2)</f>
        <v>0</v>
      </c>
      <c r="N142" s="136">
        <f>ROUND(IF(H142="",0,((IF(L142=0,(IF(E142&lt;$L$4,IF(ABS(F142)&gt;$N$2,ROUND(($N$2*H142/100),2),ABS(F142)*H142/100),IF(ABS(F142)&gt;$N$4,ROUND(($N$4*H142/100),2),ABS(F142)*H142/100))),0)))),2)</f>
        <v>0</v>
      </c>
      <c r="O142" s="137"/>
      <c r="P142" s="136">
        <f>IF(J142="D",IF(H142="",0,F142),0)</f>
        <v>0</v>
      </c>
      <c r="Q142" s="137"/>
    </row>
    <row r="143" spans="1:17" customHeight="1" ht="13.2">
      <c r="A143" s="143">
        <f>+'LIQ 2'!B143</f>
        <v/>
      </c>
      <c r="B143" s="143">
        <f>+'LIQ 2'!C143</f>
        <v>0</v>
      </c>
      <c r="C143" s="144">
        <f>+'LIQ 2'!D143</f>
        <v/>
      </c>
      <c r="D143" s="143">
        <f>+'LIQ 2'!E143</f>
        <v>0</v>
      </c>
      <c r="E143" s="143">
        <f>+'LIQ 2'!F143</f>
        <v/>
      </c>
      <c r="F143" s="2"/>
      <c r="G143" s="121"/>
      <c r="H143" s="122"/>
      <c r="I143" s="143"/>
      <c r="K143" s="124"/>
      <c r="L143" s="136">
        <f>IF(H143="",0,(IF(G143="D",0,(F143*H143)/100)))</f>
        <v>0</v>
      </c>
      <c r="M143" s="136">
        <f>ROUND(IF(L143=0,(IF(H143="",0,((IF(E143&lt;$L$4,IF(ABS(F143)&lt;$N$2,0,ROUND(((ABS(F143)-$N$2)*H143)/100,2)),IF(ABS(F143)&lt;$N$4,0,ROUND(((ABS(F143)-$N$4)*H143)/100,2))))))),0),2)</f>
        <v>0</v>
      </c>
      <c r="N143" s="136">
        <f>ROUND(IF(H143="",0,((IF(L143=0,(IF(E143&lt;$L$4,IF(ABS(F143)&gt;$N$2,ROUND(($N$2*H143/100),2),ABS(F143)*H143/100),IF(ABS(F143)&gt;$N$4,ROUND(($N$4*H143/100),2),ABS(F143)*H143/100))),0)))),2)</f>
        <v>0</v>
      </c>
      <c r="O143" s="137"/>
      <c r="P143" s="136">
        <f>IF(J143="D",IF(H143="",0,F143),0)</f>
        <v>0</v>
      </c>
      <c r="Q143" s="137"/>
    </row>
    <row r="144" spans="1:17" customHeight="1" ht="13.2">
      <c r="A144" s="143">
        <f>+'LIQ 2'!B144</f>
        <v/>
      </c>
      <c r="B144" s="143">
        <f>+'LIQ 2'!C144</f>
        <v>0</v>
      </c>
      <c r="C144" s="144">
        <f>+'LIQ 2'!D144</f>
        <v/>
      </c>
      <c r="D144" s="143">
        <f>+'LIQ 2'!E144</f>
        <v>0</v>
      </c>
      <c r="E144" s="143">
        <f>+'LIQ 2'!F144</f>
        <v/>
      </c>
      <c r="F144" s="2"/>
      <c r="G144" s="121"/>
      <c r="H144" s="122"/>
      <c r="I144" s="143"/>
      <c r="K144" s="124"/>
      <c r="L144" s="136">
        <f>IF(H144="",0,(IF(G144="D",0,(F144*H144)/100)))</f>
        <v>0</v>
      </c>
      <c r="M144" s="136">
        <f>ROUND(IF(L144=0,(IF(H144="",0,((IF(E144&lt;$L$4,IF(ABS(F144)&lt;$N$2,0,ROUND(((ABS(F144)-$N$2)*H144)/100,2)),IF(ABS(F144)&lt;$N$4,0,ROUND(((ABS(F144)-$N$4)*H144)/100,2))))))),0),2)</f>
        <v>0</v>
      </c>
      <c r="N144" s="136">
        <f>ROUND(IF(H144="",0,((IF(L144=0,(IF(E144&lt;$L$4,IF(ABS(F144)&gt;$N$2,ROUND(($N$2*H144/100),2),ABS(F144)*H144/100),IF(ABS(F144)&gt;$N$4,ROUND(($N$4*H144/100),2),ABS(F144)*H144/100))),0)))),2)</f>
        <v>0</v>
      </c>
      <c r="O144" s="137"/>
      <c r="P144" s="136">
        <f>IF(J144="D",IF(H144="",0,F144),0)</f>
        <v>0</v>
      </c>
      <c r="Q144" s="137"/>
    </row>
    <row r="145" spans="1:17" customHeight="1" ht="13.2">
      <c r="A145" s="143">
        <f>+'LIQ 2'!B145</f>
        <v/>
      </c>
      <c r="B145" s="143">
        <f>+'LIQ 2'!C145</f>
        <v>0</v>
      </c>
      <c r="C145" s="144">
        <f>+'LIQ 2'!D145</f>
        <v/>
      </c>
      <c r="D145" s="143">
        <f>+'LIQ 2'!E145</f>
        <v>0</v>
      </c>
      <c r="E145" s="143">
        <f>+'LIQ 2'!F145</f>
        <v/>
      </c>
      <c r="F145" s="2"/>
      <c r="G145" s="121"/>
      <c r="H145" s="122"/>
      <c r="I145" s="143"/>
      <c r="K145" s="124"/>
      <c r="L145" s="136">
        <f>IF(H145="",0,(IF(G145="D",0,(F145*H145)/100)))</f>
        <v>0</v>
      </c>
      <c r="M145" s="136">
        <f>ROUND(IF(L145=0,(IF(H145="",0,((IF(E145&lt;$L$4,IF(ABS(F145)&lt;$N$2,0,ROUND(((ABS(F145)-$N$2)*H145)/100,2)),IF(ABS(F145)&lt;$N$4,0,ROUND(((ABS(F145)-$N$4)*H145)/100,2))))))),0),2)</f>
        <v>0</v>
      </c>
      <c r="N145" s="136">
        <f>ROUND(IF(H145="",0,((IF(L145=0,(IF(E145&lt;$L$4,IF(ABS(F145)&gt;$N$2,ROUND(($N$2*H145/100),2),ABS(F145)*H145/100),IF(ABS(F145)&gt;$N$4,ROUND(($N$4*H145/100),2),ABS(F145)*H145/100))),0)))),2)</f>
        <v>0</v>
      </c>
      <c r="O145" s="137"/>
      <c r="P145" s="136">
        <f>IF(J145="D",IF(H145="",0,F145),0)</f>
        <v>0</v>
      </c>
      <c r="Q145" s="137"/>
    </row>
    <row r="146" spans="1:17" customHeight="1" ht="13.2">
      <c r="A146" s="143">
        <f>+'LIQ 2'!B146</f>
        <v/>
      </c>
      <c r="B146" s="143">
        <f>+'LIQ 2'!C146</f>
        <v>0</v>
      </c>
      <c r="C146" s="144">
        <f>+'LIQ 2'!D146</f>
        <v/>
      </c>
      <c r="D146" s="143">
        <f>+'LIQ 2'!E146</f>
        <v>0</v>
      </c>
      <c r="E146" s="143">
        <f>+'LIQ 2'!F146</f>
        <v/>
      </c>
      <c r="F146" s="2"/>
      <c r="G146" s="121"/>
      <c r="H146" s="122"/>
      <c r="I146" s="143"/>
      <c r="K146" s="124"/>
      <c r="L146" s="136">
        <f>IF(H146="",0,(IF(G146="D",0,(F146*H146)/100)))</f>
        <v>0</v>
      </c>
      <c r="M146" s="136">
        <f>ROUND(IF(L146=0,(IF(H146="",0,((IF(E146&lt;$L$4,IF(ABS(F146)&lt;$N$2,0,ROUND(((ABS(F146)-$N$2)*H146)/100,2)),IF(ABS(F146)&lt;$N$4,0,ROUND(((ABS(F146)-$N$4)*H146)/100,2))))))),0),2)</f>
        <v>0</v>
      </c>
      <c r="N146" s="136">
        <f>ROUND(IF(H146="",0,((IF(L146=0,(IF(E146&lt;$L$4,IF(ABS(F146)&gt;$N$2,ROUND(($N$2*H146/100),2),ABS(F146)*H146/100),IF(ABS(F146)&gt;$N$4,ROUND(($N$4*H146/100),2),ABS(F146)*H146/100))),0)))),2)</f>
        <v>0</v>
      </c>
      <c r="O146" s="137"/>
      <c r="P146" s="136">
        <f>IF(J146="D",IF(H146="",0,F146),0)</f>
        <v>0</v>
      </c>
      <c r="Q146" s="137"/>
    </row>
    <row r="147" spans="1:17" customHeight="1" ht="13.2">
      <c r="A147" s="143">
        <f>+'LIQ 2'!B147</f>
        <v/>
      </c>
      <c r="B147" s="143">
        <f>+'LIQ 2'!C147</f>
        <v>0</v>
      </c>
      <c r="C147" s="144">
        <f>+'LIQ 2'!D147</f>
        <v/>
      </c>
      <c r="D147" s="143">
        <f>+'LIQ 2'!E147</f>
        <v>0</v>
      </c>
      <c r="E147" s="143">
        <f>+'LIQ 2'!F147</f>
        <v/>
      </c>
      <c r="F147" s="2"/>
      <c r="G147" s="121"/>
      <c r="H147" s="122"/>
      <c r="I147" s="143"/>
      <c r="K147" s="124"/>
      <c r="L147" s="136">
        <f>IF(H147="",0,(IF(G147="D",0,(F147*H147)/100)))</f>
        <v>0</v>
      </c>
      <c r="M147" s="136">
        <f>ROUND(IF(L147=0,(IF(H147="",0,((IF(E147&lt;$L$4,IF(ABS(F147)&lt;$N$2,0,ROUND(((ABS(F147)-$N$2)*H147)/100,2)),IF(ABS(F147)&lt;$N$4,0,ROUND(((ABS(F147)-$N$4)*H147)/100,2))))))),0),2)</f>
        <v>0</v>
      </c>
      <c r="N147" s="136">
        <f>ROUND(IF(H147="",0,((IF(L147=0,(IF(E147&lt;$L$4,IF(ABS(F147)&gt;$N$2,ROUND(($N$2*H147/100),2),ABS(F147)*H147/100),IF(ABS(F147)&gt;$N$4,ROUND(($N$4*H147/100),2),ABS(F147)*H147/100))),0)))),2)</f>
        <v>0</v>
      </c>
      <c r="O147" s="137"/>
      <c r="P147" s="136">
        <f>IF(J147="D",IF(H147="",0,F147),0)</f>
        <v>0</v>
      </c>
      <c r="Q147" s="137"/>
    </row>
    <row r="148" spans="1:17" customHeight="1" ht="13.2">
      <c r="A148" s="143">
        <f>+'LIQ 2'!B148</f>
        <v/>
      </c>
      <c r="B148" s="143">
        <f>+'LIQ 2'!C148</f>
        <v>0</v>
      </c>
      <c r="C148" s="144">
        <f>+'LIQ 2'!D148</f>
        <v/>
      </c>
      <c r="D148" s="143">
        <f>+'LIQ 2'!E148</f>
        <v>0</v>
      </c>
      <c r="E148" s="143">
        <f>+'LIQ 2'!F148</f>
        <v/>
      </c>
      <c r="F148" s="2"/>
      <c r="G148" s="121"/>
      <c r="H148" s="122"/>
      <c r="I148" s="143"/>
      <c r="K148" s="124"/>
      <c r="L148" s="136">
        <f>IF(H148="",0,(IF(G148="D",0,(F148*H148)/100)))</f>
        <v>0</v>
      </c>
      <c r="M148" s="136">
        <f>ROUND(IF(L148=0,(IF(H148="",0,((IF(E148&lt;$L$4,IF(ABS(F148)&lt;$N$2,0,ROUND(((ABS(F148)-$N$2)*H148)/100,2)),IF(ABS(F148)&lt;$N$4,0,ROUND(((ABS(F148)-$N$4)*H148)/100,2))))))),0),2)</f>
        <v>0</v>
      </c>
      <c r="N148" s="136">
        <f>ROUND(IF(H148="",0,((IF(L148=0,(IF(E148&lt;$L$4,IF(ABS(F148)&gt;$N$2,ROUND(($N$2*H148/100),2),ABS(F148)*H148/100),IF(ABS(F148)&gt;$N$4,ROUND(($N$4*H148/100),2),ABS(F148)*H148/100))),0)))),2)</f>
        <v>0</v>
      </c>
      <c r="O148" s="137"/>
      <c r="P148" s="136">
        <f>IF(J148="D",IF(H148="",0,F148),0)</f>
        <v>0</v>
      </c>
      <c r="Q148" s="137"/>
    </row>
    <row r="149" spans="1:17" customHeight="1" ht="13.2">
      <c r="A149" s="143">
        <f>+'LIQ 2'!B149</f>
        <v/>
      </c>
      <c r="B149" s="143">
        <f>+'LIQ 2'!C149</f>
        <v>0</v>
      </c>
      <c r="C149" s="144">
        <f>+'LIQ 2'!D149</f>
        <v/>
      </c>
      <c r="D149" s="143">
        <f>+'LIQ 2'!E149</f>
        <v>0</v>
      </c>
      <c r="E149" s="143">
        <f>+'LIQ 2'!F149</f>
        <v/>
      </c>
      <c r="F149" s="2"/>
      <c r="G149" s="121"/>
      <c r="H149" s="122"/>
      <c r="I149" s="143"/>
      <c r="K149" s="124"/>
      <c r="L149" s="136">
        <f>IF(H149="",0,(IF(G149="D",0,(F149*H149)/100)))</f>
        <v>0</v>
      </c>
      <c r="M149" s="136">
        <f>ROUND(IF(L149=0,(IF(H149="",0,((IF(E149&lt;$L$4,IF(ABS(F149)&lt;$N$2,0,ROUND(((ABS(F149)-$N$2)*H149)/100,2)),IF(ABS(F149)&lt;$N$4,0,ROUND(((ABS(F149)-$N$4)*H149)/100,2))))))),0),2)</f>
        <v>0</v>
      </c>
      <c r="N149" s="136">
        <f>ROUND(IF(H149="",0,((IF(L149=0,(IF(E149&lt;$L$4,IF(ABS(F149)&gt;$N$2,ROUND(($N$2*H149/100),2),ABS(F149)*H149/100),IF(ABS(F149)&gt;$N$4,ROUND(($N$4*H149/100),2),ABS(F149)*H149/100))),0)))),2)</f>
        <v>0</v>
      </c>
      <c r="O149" s="137"/>
      <c r="P149" s="136">
        <f>IF(J149="D",IF(H149="",0,F149),0)</f>
        <v>0</v>
      </c>
      <c r="Q149" s="137"/>
    </row>
    <row r="150" spans="1:17" customHeight="1" ht="13.2">
      <c r="A150" s="143">
        <f>+'LIQ 2'!B150</f>
        <v/>
      </c>
      <c r="B150" s="143">
        <f>+'LIQ 2'!C150</f>
        <v>0</v>
      </c>
      <c r="C150" s="144">
        <f>+'LIQ 2'!D150</f>
        <v/>
      </c>
      <c r="D150" s="143">
        <f>+'LIQ 2'!E150</f>
        <v>0</v>
      </c>
      <c r="E150" s="143">
        <f>+'LIQ 2'!F150</f>
        <v/>
      </c>
      <c r="F150" s="2"/>
      <c r="G150" s="121"/>
      <c r="H150" s="122"/>
      <c r="I150" s="143"/>
      <c r="K150" s="124"/>
      <c r="L150" s="136">
        <f>IF(H150="",0,(IF(G150="D",0,(F150*H150)/100)))</f>
        <v>0</v>
      </c>
      <c r="M150" s="136">
        <f>ROUND(IF(L150=0,(IF(H150="",0,((IF(E150&lt;$L$4,IF(ABS(F150)&lt;$N$2,0,ROUND(((ABS(F150)-$N$2)*H150)/100,2)),IF(ABS(F150)&lt;$N$4,0,ROUND(((ABS(F150)-$N$4)*H150)/100,2))))))),0),2)</f>
        <v>0</v>
      </c>
      <c r="N150" s="136">
        <f>ROUND(IF(H150="",0,((IF(L150=0,(IF(E150&lt;$L$4,IF(ABS(F150)&gt;$N$2,ROUND(($N$2*H150/100),2),ABS(F150)*H150/100),IF(ABS(F150)&gt;$N$4,ROUND(($N$4*H150/100),2),ABS(F150)*H150/100))),0)))),2)</f>
        <v>0</v>
      </c>
      <c r="O150" s="137"/>
      <c r="P150" s="136">
        <f>IF(J150="D",IF(H150="",0,F150),0)</f>
        <v>0</v>
      </c>
      <c r="Q150" s="137"/>
    </row>
    <row r="151" spans="1:17" customHeight="1" ht="13.2">
      <c r="A151" s="143">
        <f>+'LIQ 2'!B151</f>
        <v/>
      </c>
      <c r="B151" s="143">
        <f>+'LIQ 2'!C151</f>
        <v>0</v>
      </c>
      <c r="C151" s="144">
        <f>+'LIQ 2'!D151</f>
        <v/>
      </c>
      <c r="D151" s="143">
        <f>+'LIQ 2'!E151</f>
        <v>0</v>
      </c>
      <c r="E151" s="143">
        <f>+'LIQ 2'!F151</f>
        <v/>
      </c>
      <c r="F151" s="2"/>
      <c r="G151" s="121"/>
      <c r="H151" s="122"/>
      <c r="I151" s="143"/>
      <c r="K151" s="124"/>
      <c r="L151" s="136">
        <f>IF(H151="",0,(IF(G151="D",0,(F151*H151)/100)))</f>
        <v>0</v>
      </c>
      <c r="M151" s="136">
        <f>ROUND(IF(L151=0,(IF(H151="",0,((IF(E151&lt;$L$4,IF(ABS(F151)&lt;$N$2,0,ROUND(((ABS(F151)-$N$2)*H151)/100,2)),IF(ABS(F151)&lt;$N$4,0,ROUND(((ABS(F151)-$N$4)*H151)/100,2))))))),0),2)</f>
        <v>0</v>
      </c>
      <c r="N151" s="136">
        <f>ROUND(IF(H151="",0,((IF(L151=0,(IF(E151&lt;$L$4,IF(ABS(F151)&gt;$N$2,ROUND(($N$2*H151/100),2),ABS(F151)*H151/100),IF(ABS(F151)&gt;$N$4,ROUND(($N$4*H151/100),2),ABS(F151)*H151/100))),0)))),2)</f>
        <v>0</v>
      </c>
      <c r="O151" s="137"/>
      <c r="P151" s="136">
        <f>IF(J151="D",IF(H151="",0,F151),0)</f>
        <v>0</v>
      </c>
      <c r="Q151" s="137"/>
    </row>
    <row r="152" spans="1:17" customHeight="1" ht="13.2">
      <c r="A152" s="143">
        <f>+'LIQ 2'!B152</f>
        <v/>
      </c>
      <c r="B152" s="143">
        <f>+'LIQ 2'!C152</f>
        <v>0</v>
      </c>
      <c r="C152" s="144">
        <f>+'LIQ 2'!D152</f>
        <v/>
      </c>
      <c r="D152" s="143">
        <f>+'LIQ 2'!E152</f>
        <v>0</v>
      </c>
      <c r="E152" s="143">
        <f>+'LIQ 2'!F152</f>
        <v/>
      </c>
      <c r="F152" s="2"/>
      <c r="G152" s="121"/>
      <c r="H152" s="122"/>
      <c r="I152" s="143"/>
      <c r="K152" s="124"/>
      <c r="L152" s="136">
        <f>IF(H152="",0,(IF(G152="D",0,(F152*H152)/100)))</f>
        <v>0</v>
      </c>
      <c r="M152" s="136">
        <f>ROUND(IF(L152=0,(IF(H152="",0,((IF(E152&lt;$L$4,IF(ABS(F152)&lt;$N$2,0,ROUND(((ABS(F152)-$N$2)*H152)/100,2)),IF(ABS(F152)&lt;$N$4,0,ROUND(((ABS(F152)-$N$4)*H152)/100,2))))))),0),2)</f>
        <v>0</v>
      </c>
      <c r="N152" s="136">
        <f>ROUND(IF(H152="",0,((IF(L152=0,(IF(E152&lt;$L$4,IF(ABS(F152)&gt;$N$2,ROUND(($N$2*H152/100),2),ABS(F152)*H152/100),IF(ABS(F152)&gt;$N$4,ROUND(($N$4*H152/100),2),ABS(F152)*H152/100))),0)))),2)</f>
        <v>0</v>
      </c>
      <c r="O152" s="137"/>
      <c r="P152" s="136">
        <f>IF(J152="D",IF(H152="",0,F152),0)</f>
        <v>0</v>
      </c>
      <c r="Q152" s="137"/>
    </row>
    <row r="153" spans="1:17" customHeight="1" ht="13.2">
      <c r="A153" s="143">
        <f>+'LIQ 2'!B153</f>
        <v/>
      </c>
      <c r="B153" s="143">
        <f>+'LIQ 2'!C153</f>
        <v>0</v>
      </c>
      <c r="C153" s="144">
        <f>+'LIQ 2'!D153</f>
        <v/>
      </c>
      <c r="D153" s="143">
        <f>+'LIQ 2'!E153</f>
        <v>0</v>
      </c>
      <c r="E153" s="143">
        <f>+'LIQ 2'!F153</f>
        <v/>
      </c>
      <c r="F153" s="2"/>
      <c r="G153" s="121"/>
      <c r="H153" s="122"/>
      <c r="I153" s="143"/>
      <c r="K153" s="124"/>
      <c r="L153" s="136">
        <f>IF(H153="",0,(IF(G153="D",0,(F153*H153)/100)))</f>
        <v>0</v>
      </c>
      <c r="M153" s="136">
        <f>ROUND(IF(L153=0,(IF(H153="",0,((IF(E153&lt;$L$4,IF(ABS(F153)&lt;$N$2,0,ROUND(((ABS(F153)-$N$2)*H153)/100,2)),IF(ABS(F153)&lt;$N$4,0,ROUND(((ABS(F153)-$N$4)*H153)/100,2))))))),0),2)</f>
        <v>0</v>
      </c>
      <c r="N153" s="136">
        <f>ROUND(IF(H153="",0,((IF(L153=0,(IF(E153&lt;$L$4,IF(ABS(F153)&gt;$N$2,ROUND(($N$2*H153/100),2),ABS(F153)*H153/100),IF(ABS(F153)&gt;$N$4,ROUND(($N$4*H153/100),2),ABS(F153)*H153/100))),0)))),2)</f>
        <v>0</v>
      </c>
      <c r="O153" s="137"/>
      <c r="P153" s="136">
        <f>IF(J153="D",IF(H153="",0,F153),0)</f>
        <v>0</v>
      </c>
      <c r="Q153" s="137"/>
    </row>
    <row r="154" spans="1:17" customHeight="1" ht="13.2">
      <c r="A154" s="143">
        <f>+'LIQ 2'!B154</f>
        <v/>
      </c>
      <c r="B154" s="143">
        <f>+'LIQ 2'!C154</f>
        <v>0</v>
      </c>
      <c r="C154" s="144">
        <f>+'LIQ 2'!D154</f>
        <v/>
      </c>
      <c r="D154" s="143">
        <f>+'LIQ 2'!E154</f>
        <v>0</v>
      </c>
      <c r="E154" s="143">
        <f>+'LIQ 2'!F154</f>
        <v/>
      </c>
      <c r="F154" s="2"/>
      <c r="G154" s="121"/>
      <c r="H154" s="122"/>
      <c r="I154" s="143"/>
      <c r="K154" s="124"/>
      <c r="L154" s="136">
        <f>IF(H154="",0,(IF(G154="D",0,(F154*H154)/100)))</f>
        <v>0</v>
      </c>
      <c r="M154" s="136">
        <f>ROUND(IF(L154=0,(IF(H154="",0,((IF(E154&lt;$L$4,IF(ABS(F154)&lt;$N$2,0,ROUND(((ABS(F154)-$N$2)*H154)/100,2)),IF(ABS(F154)&lt;$N$4,0,ROUND(((ABS(F154)-$N$4)*H154)/100,2))))))),0),2)</f>
        <v>0</v>
      </c>
      <c r="N154" s="136">
        <f>ROUND(IF(H154="",0,((IF(L154=0,(IF(E154&lt;$L$4,IF(ABS(F154)&gt;$N$2,ROUND(($N$2*H154/100),2),ABS(F154)*H154/100),IF(ABS(F154)&gt;$N$4,ROUND(($N$4*H154/100),2),ABS(F154)*H154/100))),0)))),2)</f>
        <v>0</v>
      </c>
      <c r="O154" s="137"/>
      <c r="P154" s="136">
        <f>IF(J154="D",IF(H154="",0,F154),0)</f>
        <v>0</v>
      </c>
      <c r="Q154" s="137"/>
    </row>
    <row r="155" spans="1:17" customHeight="1" ht="13.2">
      <c r="A155" s="143">
        <f>+'LIQ 2'!B155</f>
        <v/>
      </c>
      <c r="B155" s="143">
        <f>+'LIQ 2'!C155</f>
        <v>0</v>
      </c>
      <c r="C155" s="144">
        <f>+'LIQ 2'!D155</f>
        <v/>
      </c>
      <c r="D155" s="143">
        <f>+'LIQ 2'!E155</f>
        <v>0</v>
      </c>
      <c r="E155" s="143">
        <f>+'LIQ 2'!F155</f>
        <v/>
      </c>
      <c r="F155" s="2"/>
      <c r="G155" s="121"/>
      <c r="H155" s="122"/>
      <c r="I155" s="143"/>
      <c r="K155" s="124"/>
      <c r="L155" s="136">
        <f>IF(H155="",0,(IF(G155="D",0,(F155*H155)/100)))</f>
        <v>0</v>
      </c>
      <c r="M155" s="136">
        <f>ROUND(IF(L155=0,(IF(H155="",0,((IF(E155&lt;$L$4,IF(ABS(F155)&lt;$N$2,0,ROUND(((ABS(F155)-$N$2)*H155)/100,2)),IF(ABS(F155)&lt;$N$4,0,ROUND(((ABS(F155)-$N$4)*H155)/100,2))))))),0),2)</f>
        <v>0</v>
      </c>
      <c r="N155" s="136">
        <f>ROUND(IF(H155="",0,((IF(L155=0,(IF(E155&lt;$L$4,IF(ABS(F155)&gt;$N$2,ROUND(($N$2*H155/100),2),ABS(F155)*H155/100),IF(ABS(F155)&gt;$N$4,ROUND(($N$4*H155/100),2),ABS(F155)*H155/100))),0)))),2)</f>
        <v>0</v>
      </c>
      <c r="O155" s="137"/>
      <c r="P155" s="136">
        <f>IF(J155="D",IF(H155="",0,F155),0)</f>
        <v>0</v>
      </c>
      <c r="Q155" s="137"/>
    </row>
    <row r="156" spans="1:17" customHeight="1" ht="13.2">
      <c r="A156" s="143">
        <f>+'LIQ 2'!B156</f>
        <v/>
      </c>
      <c r="B156" s="143">
        <f>+'LIQ 2'!C156</f>
        <v>0</v>
      </c>
      <c r="C156" s="144">
        <f>+'LIQ 2'!D156</f>
        <v/>
      </c>
      <c r="D156" s="143">
        <f>+'LIQ 2'!E156</f>
        <v>0</v>
      </c>
      <c r="E156" s="143">
        <f>+'LIQ 2'!F156</f>
        <v/>
      </c>
      <c r="F156" s="2"/>
      <c r="G156" s="121"/>
      <c r="H156" s="122"/>
      <c r="I156" s="143"/>
      <c r="K156" s="124"/>
      <c r="L156" s="136">
        <f>IF(H156="",0,(IF(G156="D",0,(F156*H156)/100)))</f>
        <v>0</v>
      </c>
      <c r="M156" s="136">
        <f>ROUND(IF(L156=0,(IF(H156="",0,((IF(E156&lt;$L$4,IF(ABS(F156)&lt;$N$2,0,ROUND(((ABS(F156)-$N$2)*H156)/100,2)),IF(ABS(F156)&lt;$N$4,0,ROUND(((ABS(F156)-$N$4)*H156)/100,2))))))),0),2)</f>
        <v>0</v>
      </c>
      <c r="N156" s="136">
        <f>ROUND(IF(H156="",0,((IF(L156=0,(IF(E156&lt;$L$4,IF(ABS(F156)&gt;$N$2,ROUND(($N$2*H156/100),2),ABS(F156)*H156/100),IF(ABS(F156)&gt;$N$4,ROUND(($N$4*H156/100),2),ABS(F156)*H156/100))),0)))),2)</f>
        <v>0</v>
      </c>
      <c r="O156" s="137"/>
      <c r="P156" s="136">
        <f>IF(J156="D",IF(H156="",0,F156),0)</f>
        <v>0</v>
      </c>
      <c r="Q156" s="137"/>
    </row>
    <row r="157" spans="1:17" customHeight="1" ht="13.2">
      <c r="A157" s="143">
        <f>+'LIQ 2'!B157</f>
        <v/>
      </c>
      <c r="B157" s="143">
        <f>+'LIQ 2'!C157</f>
        <v>0</v>
      </c>
      <c r="C157" s="144">
        <f>+'LIQ 2'!D157</f>
        <v/>
      </c>
      <c r="D157" s="143">
        <f>+'LIQ 2'!E157</f>
        <v>0</v>
      </c>
      <c r="E157" s="143">
        <f>+'LIQ 2'!F157</f>
        <v/>
      </c>
      <c r="F157" s="2"/>
      <c r="G157" s="121"/>
      <c r="H157" s="122"/>
      <c r="I157" s="143"/>
      <c r="K157" s="124"/>
      <c r="L157" s="136">
        <f>IF(H157="",0,(IF(G157="D",0,(F157*H157)/100)))</f>
        <v>0</v>
      </c>
      <c r="M157" s="136">
        <f>ROUND(IF(L157=0,(IF(H157="",0,((IF(E157&lt;$L$4,IF(ABS(F157)&lt;$N$2,0,ROUND(((ABS(F157)-$N$2)*H157)/100,2)),IF(ABS(F157)&lt;$N$4,0,ROUND(((ABS(F157)-$N$4)*H157)/100,2))))))),0),2)</f>
        <v>0</v>
      </c>
      <c r="N157" s="136">
        <f>ROUND(IF(H157="",0,((IF(L157=0,(IF(E157&lt;$L$4,IF(ABS(F157)&gt;$N$2,ROUND(($N$2*H157/100),2),ABS(F157)*H157/100),IF(ABS(F157)&gt;$N$4,ROUND(($N$4*H157/100),2),ABS(F157)*H157/100))),0)))),2)</f>
        <v>0</v>
      </c>
      <c r="O157" s="137"/>
      <c r="P157" s="136">
        <f>IF(J157="D",IF(H157="",0,F157),0)</f>
        <v>0</v>
      </c>
      <c r="Q157" s="137"/>
    </row>
    <row r="158" spans="1:17" customHeight="1" ht="13.2">
      <c r="A158" s="143">
        <f>+'LIQ 2'!B158</f>
        <v/>
      </c>
      <c r="B158" s="143">
        <f>+'LIQ 2'!C158</f>
        <v>0</v>
      </c>
      <c r="C158" s="144">
        <f>+'LIQ 2'!D158</f>
        <v/>
      </c>
      <c r="D158" s="143">
        <f>+'LIQ 2'!E158</f>
        <v>0</v>
      </c>
      <c r="E158" s="143">
        <f>+'LIQ 2'!F158</f>
        <v/>
      </c>
      <c r="F158" s="2"/>
      <c r="G158" s="121"/>
      <c r="H158" s="122"/>
      <c r="I158" s="143"/>
      <c r="K158" s="124"/>
      <c r="L158" s="136">
        <f>IF(H158="",0,(IF(G158="D",0,(F158*H158)/100)))</f>
        <v>0</v>
      </c>
      <c r="M158" s="136">
        <f>ROUND(IF(L158=0,(IF(H158="",0,((IF(E158&lt;$L$4,IF(ABS(F158)&lt;$N$2,0,ROUND(((ABS(F158)-$N$2)*H158)/100,2)),IF(ABS(F158)&lt;$N$4,0,ROUND(((ABS(F158)-$N$4)*H158)/100,2))))))),0),2)</f>
        <v>0</v>
      </c>
      <c r="N158" s="136">
        <f>ROUND(IF(H158="",0,((IF(L158=0,(IF(E158&lt;$L$4,IF(ABS(F158)&gt;$N$2,ROUND(($N$2*H158/100),2),ABS(F158)*H158/100),IF(ABS(F158)&gt;$N$4,ROUND(($N$4*H158/100),2),ABS(F158)*H158/100))),0)))),2)</f>
        <v>0</v>
      </c>
      <c r="O158" s="137"/>
      <c r="P158" s="136">
        <f>IF(J158="D",IF(H158="",0,F158),0)</f>
        <v>0</v>
      </c>
      <c r="Q158" s="137"/>
    </row>
    <row r="159" spans="1:17" customHeight="1" ht="13.2">
      <c r="A159" s="143">
        <f>+'LIQ 2'!B159</f>
        <v/>
      </c>
      <c r="B159" s="143">
        <f>+'LIQ 2'!C159</f>
        <v>0</v>
      </c>
      <c r="C159" s="144">
        <f>+'LIQ 2'!D159</f>
        <v/>
      </c>
      <c r="D159" s="143">
        <f>+'LIQ 2'!E159</f>
        <v>0</v>
      </c>
      <c r="E159" s="143">
        <f>+'LIQ 2'!F159</f>
        <v/>
      </c>
      <c r="F159" s="2"/>
      <c r="G159" s="121"/>
      <c r="H159" s="122"/>
      <c r="I159" s="143"/>
      <c r="K159" s="124"/>
      <c r="L159" s="136">
        <f>IF(H159="",0,(IF(G159="D",0,(F159*H159)/100)))</f>
        <v>0</v>
      </c>
      <c r="M159" s="136">
        <f>ROUND(IF(L159=0,(IF(H159="",0,((IF(E159&lt;$L$4,IF(ABS(F159)&lt;$N$2,0,ROUND(((ABS(F159)-$N$2)*H159)/100,2)),IF(ABS(F159)&lt;$N$4,0,ROUND(((ABS(F159)-$N$4)*H159)/100,2))))))),0),2)</f>
        <v>0</v>
      </c>
      <c r="N159" s="136">
        <f>ROUND(IF(H159="",0,((IF(L159=0,(IF(E159&lt;$L$4,IF(ABS(F159)&gt;$N$2,ROUND(($N$2*H159/100),2),ABS(F159)*H159/100),IF(ABS(F159)&gt;$N$4,ROUND(($N$4*H159/100),2),ABS(F159)*H159/100))),0)))),2)</f>
        <v>0</v>
      </c>
      <c r="O159" s="137"/>
      <c r="P159" s="136">
        <f>IF(J159="D",IF(H159="",0,F159),0)</f>
        <v>0</v>
      </c>
      <c r="Q159" s="137"/>
    </row>
    <row r="160" spans="1:17" customHeight="1" ht="13.2">
      <c r="A160" s="143">
        <f>+'LIQ 2'!B160</f>
        <v/>
      </c>
      <c r="B160" s="143">
        <f>+'LIQ 2'!C160</f>
        <v>0</v>
      </c>
      <c r="C160" s="144">
        <f>+'LIQ 2'!D160</f>
        <v/>
      </c>
      <c r="D160" s="143">
        <f>+'LIQ 2'!E160</f>
        <v>0</v>
      </c>
      <c r="E160" s="143">
        <f>+'LIQ 2'!F160</f>
        <v/>
      </c>
      <c r="F160" s="2"/>
      <c r="G160" s="121"/>
      <c r="H160" s="122"/>
      <c r="I160" s="143"/>
      <c r="K160" s="124"/>
      <c r="L160" s="136">
        <f>IF(H160="",0,(IF(G160="D",0,(F160*H160)/100)))</f>
        <v>0</v>
      </c>
      <c r="M160" s="136">
        <f>ROUND(IF(L160=0,(IF(H160="",0,((IF(E160&lt;$L$4,IF(ABS(F160)&lt;$N$2,0,ROUND(((ABS(F160)-$N$2)*H160)/100,2)),IF(ABS(F160)&lt;$N$4,0,ROUND(((ABS(F160)-$N$4)*H160)/100,2))))))),0),2)</f>
        <v>0</v>
      </c>
      <c r="N160" s="136">
        <f>ROUND(IF(H160="",0,((IF(L160=0,(IF(E160&lt;$L$4,IF(ABS(F160)&gt;$N$2,ROUND(($N$2*H160/100),2),ABS(F160)*H160/100),IF(ABS(F160)&gt;$N$4,ROUND(($N$4*H160/100),2),ABS(F160)*H160/100))),0)))),2)</f>
        <v>0</v>
      </c>
      <c r="O160" s="137"/>
      <c r="P160" s="136">
        <f>IF(J160="D",IF(H160="",0,F160),0)</f>
        <v>0</v>
      </c>
      <c r="Q160" s="137"/>
    </row>
    <row r="161" spans="1:17" customHeight="1" ht="13.2">
      <c r="A161" s="143">
        <f>+'LIQ 2'!B161</f>
        <v/>
      </c>
      <c r="B161" s="143">
        <f>+'LIQ 2'!C161</f>
        <v>0</v>
      </c>
      <c r="C161" s="144">
        <f>+'LIQ 2'!D161</f>
        <v/>
      </c>
      <c r="D161" s="143">
        <f>+'LIQ 2'!E161</f>
        <v>0</v>
      </c>
      <c r="E161" s="143">
        <f>+'LIQ 2'!F161</f>
        <v/>
      </c>
      <c r="F161" s="2"/>
      <c r="G161" s="121"/>
      <c r="H161" s="122"/>
      <c r="I161" s="143"/>
      <c r="K161" s="124"/>
      <c r="L161" s="136">
        <f>IF(H161="",0,(IF(G161="D",0,(F161*H161)/100)))</f>
        <v>0</v>
      </c>
      <c r="M161" s="136">
        <f>ROUND(IF(L161=0,(IF(H161="",0,((IF(E161&lt;$L$4,IF(ABS(F161)&lt;$N$2,0,ROUND(((ABS(F161)-$N$2)*H161)/100,2)),IF(ABS(F161)&lt;$N$4,0,ROUND(((ABS(F161)-$N$4)*H161)/100,2))))))),0),2)</f>
        <v>0</v>
      </c>
      <c r="N161" s="136">
        <f>ROUND(IF(H161="",0,((IF(L161=0,(IF(E161&lt;$L$4,IF(ABS(F161)&gt;$N$2,ROUND(($N$2*H161/100),2),ABS(F161)*H161/100),IF(ABS(F161)&gt;$N$4,ROUND(($N$4*H161/100),2),ABS(F161)*H161/100))),0)))),2)</f>
        <v>0</v>
      </c>
      <c r="O161" s="137"/>
      <c r="P161" s="136">
        <f>IF(J161="D",IF(H161="",0,F161),0)</f>
        <v>0</v>
      </c>
      <c r="Q161" s="137"/>
    </row>
    <row r="162" spans="1:17" customHeight="1" ht="13.2">
      <c r="A162" s="143">
        <f>+'LIQ 2'!B162</f>
        <v/>
      </c>
      <c r="B162" s="143">
        <f>+'LIQ 2'!C162</f>
        <v>0</v>
      </c>
      <c r="C162" s="144">
        <f>+'LIQ 2'!D162</f>
        <v/>
      </c>
      <c r="D162" s="143">
        <f>+'LIQ 2'!E162</f>
        <v>0</v>
      </c>
      <c r="E162" s="143">
        <f>+'LIQ 2'!F162</f>
        <v/>
      </c>
      <c r="F162" s="2"/>
      <c r="G162" s="121"/>
      <c r="H162" s="122"/>
      <c r="I162" s="143"/>
      <c r="K162" s="124"/>
      <c r="L162" s="136">
        <f>IF(H162="",0,(IF(G162="D",0,(F162*H162)/100)))</f>
        <v>0</v>
      </c>
      <c r="M162" s="136">
        <f>ROUND(IF(L162=0,(IF(H162="",0,((IF(E162&lt;$L$4,IF(ABS(F162)&lt;$N$2,0,ROUND(((ABS(F162)-$N$2)*H162)/100,2)),IF(ABS(F162)&lt;$N$4,0,ROUND(((ABS(F162)-$N$4)*H162)/100,2))))))),0),2)</f>
        <v>0</v>
      </c>
      <c r="N162" s="136">
        <f>ROUND(IF(H162="",0,((IF(L162=0,(IF(E162&lt;$L$4,IF(ABS(F162)&gt;$N$2,ROUND(($N$2*H162/100),2),ABS(F162)*H162/100),IF(ABS(F162)&gt;$N$4,ROUND(($N$4*H162/100),2),ABS(F162)*H162/100))),0)))),2)</f>
        <v>0</v>
      </c>
      <c r="O162" s="137"/>
      <c r="P162" s="136">
        <f>IF(J162="D",IF(H162="",0,F162),0)</f>
        <v>0</v>
      </c>
      <c r="Q162" s="137"/>
    </row>
    <row r="163" spans="1:17" customHeight="1" ht="13.2">
      <c r="A163" s="143">
        <f>+'LIQ 2'!B163</f>
        <v/>
      </c>
      <c r="B163" s="143">
        <f>+'LIQ 2'!C163</f>
        <v>0</v>
      </c>
      <c r="C163" s="144">
        <f>+'LIQ 2'!D163</f>
        <v/>
      </c>
      <c r="D163" s="143">
        <f>+'LIQ 2'!E163</f>
        <v>0</v>
      </c>
      <c r="E163" s="143">
        <f>+'LIQ 2'!F163</f>
        <v/>
      </c>
      <c r="F163" s="2"/>
      <c r="G163" s="121"/>
      <c r="H163" s="122"/>
      <c r="I163" s="143"/>
      <c r="K163" s="124"/>
      <c r="L163" s="136">
        <f>IF(H163="",0,(IF(G163="D",0,(F163*H163)/100)))</f>
        <v>0</v>
      </c>
      <c r="M163" s="136">
        <f>ROUND(IF(L163=0,(IF(H163="",0,((IF(E163&lt;$L$4,IF(ABS(F163)&lt;$N$2,0,ROUND(((ABS(F163)-$N$2)*H163)/100,2)),IF(ABS(F163)&lt;$N$4,0,ROUND(((ABS(F163)-$N$4)*H163)/100,2))))))),0),2)</f>
        <v>0</v>
      </c>
      <c r="N163" s="136">
        <f>ROUND(IF(H163="",0,((IF(L163=0,(IF(E163&lt;$L$4,IF(ABS(F163)&gt;$N$2,ROUND(($N$2*H163/100),2),ABS(F163)*H163/100),IF(ABS(F163)&gt;$N$4,ROUND(($N$4*H163/100),2),ABS(F163)*H163/100))),0)))),2)</f>
        <v>0</v>
      </c>
      <c r="O163" s="137"/>
      <c r="P163" s="136">
        <f>IF(J163="D",IF(H163="",0,F163),0)</f>
        <v>0</v>
      </c>
      <c r="Q163" s="137"/>
    </row>
    <row r="164" spans="1:17" customHeight="1" ht="13.2">
      <c r="A164" s="143">
        <f>+'LIQ 2'!B164</f>
        <v/>
      </c>
      <c r="B164" s="143">
        <f>+'LIQ 2'!C164</f>
        <v>0</v>
      </c>
      <c r="C164" s="144">
        <f>+'LIQ 2'!D164</f>
        <v/>
      </c>
      <c r="D164" s="143">
        <f>+'LIQ 2'!E164</f>
        <v>0</v>
      </c>
      <c r="E164" s="143">
        <f>+'LIQ 2'!F164</f>
        <v/>
      </c>
      <c r="F164" s="2"/>
      <c r="G164" s="121"/>
      <c r="H164" s="122"/>
      <c r="I164" s="143"/>
      <c r="K164" s="124"/>
      <c r="L164" s="136">
        <f>IF(H164="",0,(IF(G164="D",0,(F164*H164)/100)))</f>
        <v>0</v>
      </c>
      <c r="M164" s="136">
        <f>ROUND(IF(L164=0,(IF(H164="",0,((IF(E164&lt;$L$4,IF(ABS(F164)&lt;$N$2,0,ROUND(((ABS(F164)-$N$2)*H164)/100,2)),IF(ABS(F164)&lt;$N$4,0,ROUND(((ABS(F164)-$N$4)*H164)/100,2))))))),0),2)</f>
        <v>0</v>
      </c>
      <c r="N164" s="136">
        <f>ROUND(IF(H164="",0,((IF(L164=0,(IF(E164&lt;$L$4,IF(ABS(F164)&gt;$N$2,ROUND(($N$2*H164/100),2),ABS(F164)*H164/100),IF(ABS(F164)&gt;$N$4,ROUND(($N$4*H164/100),2),ABS(F164)*H164/100))),0)))),2)</f>
        <v>0</v>
      </c>
      <c r="O164" s="137"/>
      <c r="P164" s="136">
        <f>IF(J164="D",IF(H164="",0,F164),0)</f>
        <v>0</v>
      </c>
      <c r="Q164" s="137"/>
    </row>
    <row r="165" spans="1:17" customHeight="1" ht="13.2">
      <c r="A165" s="143">
        <f>+'LIQ 2'!B165</f>
        <v/>
      </c>
      <c r="B165" s="143">
        <f>+'LIQ 2'!C165</f>
        <v>0</v>
      </c>
      <c r="C165" s="144">
        <f>+'LIQ 2'!D165</f>
        <v/>
      </c>
      <c r="D165" s="143">
        <f>+'LIQ 2'!E165</f>
        <v>0</v>
      </c>
      <c r="E165" s="143">
        <f>+'LIQ 2'!F165</f>
        <v/>
      </c>
      <c r="F165" s="2"/>
      <c r="G165" s="121"/>
      <c r="H165" s="122"/>
      <c r="I165" s="143"/>
      <c r="K165" s="124"/>
      <c r="L165" s="136">
        <f>IF(H165="",0,(IF(G165="D",0,(F165*H165)/100)))</f>
        <v>0</v>
      </c>
      <c r="M165" s="136">
        <f>ROUND(IF(L165=0,(IF(H165="",0,((IF(E165&lt;$L$4,IF(ABS(F165)&lt;$N$2,0,ROUND(((ABS(F165)-$N$2)*H165)/100,2)),IF(ABS(F165)&lt;$N$4,0,ROUND(((ABS(F165)-$N$4)*H165)/100,2))))))),0),2)</f>
        <v>0</v>
      </c>
      <c r="N165" s="136">
        <f>ROUND(IF(H165="",0,((IF(L165=0,(IF(E165&lt;$L$4,IF(ABS(F165)&gt;$N$2,ROUND(($N$2*H165/100),2),ABS(F165)*H165/100),IF(ABS(F165)&gt;$N$4,ROUND(($N$4*H165/100),2),ABS(F165)*H165/100))),0)))),2)</f>
        <v>0</v>
      </c>
      <c r="O165" s="137"/>
      <c r="P165" s="136">
        <f>IF(J165="D",IF(H165="",0,F165),0)</f>
        <v>0</v>
      </c>
      <c r="Q165" s="137"/>
    </row>
    <row r="166" spans="1:17" customHeight="1" ht="13.2">
      <c r="A166" s="143">
        <f>+'LIQ 2'!B166</f>
        <v/>
      </c>
      <c r="B166" s="143">
        <f>+'LIQ 2'!C166</f>
        <v>0</v>
      </c>
      <c r="C166" s="144">
        <f>+'LIQ 2'!D166</f>
        <v/>
      </c>
      <c r="D166" s="143">
        <f>+'LIQ 2'!E166</f>
        <v>0</v>
      </c>
      <c r="E166" s="143">
        <f>+'LIQ 2'!F166</f>
        <v/>
      </c>
      <c r="F166" s="2"/>
      <c r="G166" s="121"/>
      <c r="H166" s="122"/>
      <c r="I166" s="143"/>
      <c r="K166" s="124"/>
      <c r="L166" s="136">
        <f>IF(H166="",0,(IF(G166="D",0,(F166*H166)/100)))</f>
        <v>0</v>
      </c>
      <c r="M166" s="136">
        <f>ROUND(IF(L166=0,(IF(H166="",0,((IF(E166&lt;$L$4,IF(ABS(F166)&lt;$N$2,0,ROUND(((ABS(F166)-$N$2)*H166)/100,2)),IF(ABS(F166)&lt;$N$4,0,ROUND(((ABS(F166)-$N$4)*H166)/100,2))))))),0),2)</f>
        <v>0</v>
      </c>
      <c r="N166" s="136">
        <f>ROUND(IF(H166="",0,((IF(L166=0,(IF(E166&lt;$L$4,IF(ABS(F166)&gt;$N$2,ROUND(($N$2*H166/100),2),ABS(F166)*H166/100),IF(ABS(F166)&gt;$N$4,ROUND(($N$4*H166/100),2),ABS(F166)*H166/100))),0)))),2)</f>
        <v>0</v>
      </c>
      <c r="O166" s="137"/>
      <c r="P166" s="136">
        <f>IF(J166="D",IF(H166="",0,F166),0)</f>
        <v>0</v>
      </c>
      <c r="Q166" s="137"/>
    </row>
    <row r="167" spans="1:17" customHeight="1" ht="13.2">
      <c r="A167" s="143">
        <f>+'LIQ 2'!B167</f>
        <v/>
      </c>
      <c r="B167" s="143">
        <f>+'LIQ 2'!C167</f>
        <v>0</v>
      </c>
      <c r="C167" s="144">
        <f>+'LIQ 2'!D167</f>
        <v/>
      </c>
      <c r="D167" s="143">
        <f>+'LIQ 2'!E167</f>
        <v>0</v>
      </c>
      <c r="E167" s="143">
        <f>+'LIQ 2'!F167</f>
        <v/>
      </c>
      <c r="F167" s="2"/>
      <c r="G167" s="121"/>
      <c r="H167" s="122"/>
      <c r="I167" s="143"/>
      <c r="K167" s="124"/>
      <c r="L167" s="136">
        <f>IF(H167="",0,(IF(G167="D",0,(F167*H167)/100)))</f>
        <v>0</v>
      </c>
      <c r="M167" s="136">
        <f>ROUND(IF(L167=0,(IF(H167="",0,((IF(E167&lt;$L$4,IF(ABS(F167)&lt;$N$2,0,ROUND(((ABS(F167)-$N$2)*H167)/100,2)),IF(ABS(F167)&lt;$N$4,0,ROUND(((ABS(F167)-$N$4)*H167)/100,2))))))),0),2)</f>
        <v>0</v>
      </c>
      <c r="N167" s="136">
        <f>ROUND(IF(H167="",0,((IF(L167=0,(IF(E167&lt;$L$4,IF(ABS(F167)&gt;$N$2,ROUND(($N$2*H167/100),2),ABS(F167)*H167/100),IF(ABS(F167)&gt;$N$4,ROUND(($N$4*H167/100),2),ABS(F167)*H167/100))),0)))),2)</f>
        <v>0</v>
      </c>
      <c r="O167" s="137"/>
      <c r="P167" s="136">
        <f>IF(J167="D",IF(H167="",0,F167),0)</f>
        <v>0</v>
      </c>
      <c r="Q167" s="137"/>
    </row>
    <row r="168" spans="1:17" customHeight="1" ht="13.2">
      <c r="A168" s="143">
        <f>+'LIQ 2'!B168</f>
        <v/>
      </c>
      <c r="B168" s="143">
        <f>+'LIQ 2'!C168</f>
        <v>0</v>
      </c>
      <c r="C168" s="144">
        <f>+'LIQ 2'!D168</f>
        <v/>
      </c>
      <c r="D168" s="143">
        <f>+'LIQ 2'!E168</f>
        <v>0</v>
      </c>
      <c r="E168" s="143">
        <f>+'LIQ 2'!F168</f>
        <v/>
      </c>
      <c r="F168" s="2"/>
      <c r="G168" s="121"/>
      <c r="H168" s="122"/>
      <c r="I168" s="143"/>
      <c r="K168" s="124"/>
      <c r="L168" s="136">
        <f>IF(H168="",0,(IF(G168="D",0,(F168*H168)/100)))</f>
        <v>0</v>
      </c>
      <c r="M168" s="136">
        <f>ROUND(IF(L168=0,(IF(H168="",0,((IF(E168&lt;$L$4,IF(ABS(F168)&lt;$N$2,0,ROUND(((ABS(F168)-$N$2)*H168)/100,2)),IF(ABS(F168)&lt;$N$4,0,ROUND(((ABS(F168)-$N$4)*H168)/100,2))))))),0),2)</f>
        <v>0</v>
      </c>
      <c r="N168" s="136">
        <f>ROUND(IF(H168="",0,((IF(L168=0,(IF(E168&lt;$L$4,IF(ABS(F168)&gt;$N$2,ROUND(($N$2*H168/100),2),ABS(F168)*H168/100),IF(ABS(F168)&gt;$N$4,ROUND(($N$4*H168/100),2),ABS(F168)*H168/100))),0)))),2)</f>
        <v>0</v>
      </c>
      <c r="O168" s="137"/>
      <c r="P168" s="136">
        <f>IF(J168="D",IF(H168="",0,F168),0)</f>
        <v>0</v>
      </c>
      <c r="Q168" s="137"/>
    </row>
    <row r="169" spans="1:17" customHeight="1" ht="13.2">
      <c r="A169" s="143">
        <f>+'LIQ 2'!B169</f>
        <v/>
      </c>
      <c r="B169" s="143">
        <f>+'LIQ 2'!C169</f>
        <v>0</v>
      </c>
      <c r="C169" s="144">
        <f>+'LIQ 2'!D169</f>
        <v/>
      </c>
      <c r="D169" s="143">
        <f>+'LIQ 2'!E169</f>
        <v>0</v>
      </c>
      <c r="E169" s="143">
        <f>+'LIQ 2'!F169</f>
        <v/>
      </c>
      <c r="F169" s="2"/>
      <c r="G169" s="121"/>
      <c r="H169" s="122"/>
      <c r="I169" s="143"/>
      <c r="K169" s="124"/>
      <c r="L169" s="136">
        <f>IF(H169="",0,(IF(G169="D",0,(F169*H169)/100)))</f>
        <v>0</v>
      </c>
      <c r="M169" s="136">
        <f>ROUND(IF(L169=0,(IF(H169="",0,((IF(E169&lt;$L$4,IF(ABS(F169)&lt;$N$2,0,ROUND(((ABS(F169)-$N$2)*H169)/100,2)),IF(ABS(F169)&lt;$N$4,0,ROUND(((ABS(F169)-$N$4)*H169)/100,2))))))),0),2)</f>
        <v>0</v>
      </c>
      <c r="N169" s="136">
        <f>ROUND(IF(H169="",0,((IF(L169=0,(IF(E169&lt;$L$4,IF(ABS(F169)&gt;$N$2,ROUND(($N$2*H169/100),2),ABS(F169)*H169/100),IF(ABS(F169)&gt;$N$4,ROUND(($N$4*H169/100),2),ABS(F169)*H169/100))),0)))),2)</f>
        <v>0</v>
      </c>
      <c r="O169" s="137"/>
      <c r="P169" s="136">
        <f>IF(J169="D",IF(H169="",0,F169),0)</f>
        <v>0</v>
      </c>
      <c r="Q169" s="137"/>
    </row>
    <row r="170" spans="1:17" customHeight="1" ht="13.2">
      <c r="A170" s="143">
        <f>+'LIQ 2'!B170</f>
        <v/>
      </c>
      <c r="B170" s="143">
        <f>+'LIQ 2'!C170</f>
        <v>0</v>
      </c>
      <c r="C170" s="144">
        <f>+'LIQ 2'!D170</f>
        <v/>
      </c>
      <c r="D170" s="143">
        <f>+'LIQ 2'!E170</f>
        <v>0</v>
      </c>
      <c r="E170" s="143">
        <f>+'LIQ 2'!F170</f>
        <v/>
      </c>
      <c r="F170" s="2"/>
      <c r="G170" s="121"/>
      <c r="H170" s="122"/>
      <c r="I170" s="143"/>
      <c r="K170" s="124"/>
      <c r="L170" s="136">
        <f>IF(H170="",0,(IF(G170="D",0,(F170*H170)/100)))</f>
        <v>0</v>
      </c>
      <c r="M170" s="136">
        <f>ROUND(IF(L170=0,(IF(H170="",0,((IF(E170&lt;$L$4,IF(ABS(F170)&lt;$N$2,0,ROUND(((ABS(F170)-$N$2)*H170)/100,2)),IF(ABS(F170)&lt;$N$4,0,ROUND(((ABS(F170)-$N$4)*H170)/100,2))))))),0),2)</f>
        <v>0</v>
      </c>
      <c r="N170" s="136">
        <f>ROUND(IF(H170="",0,((IF(L170=0,(IF(E170&lt;$L$4,IF(ABS(F170)&gt;$N$2,ROUND(($N$2*H170/100),2),ABS(F170)*H170/100),IF(ABS(F170)&gt;$N$4,ROUND(($N$4*H170/100),2),ABS(F170)*H170/100))),0)))),2)</f>
        <v>0</v>
      </c>
      <c r="O170" s="137"/>
      <c r="P170" s="136">
        <f>IF(J170="D",IF(H170="",0,F170),0)</f>
        <v>0</v>
      </c>
      <c r="Q170" s="137"/>
    </row>
    <row r="171" spans="1:17" customHeight="1" ht="13.2">
      <c r="A171" s="143">
        <f>+'LIQ 2'!B171</f>
        <v/>
      </c>
      <c r="B171" s="143">
        <f>+'LIQ 2'!C171</f>
        <v>0</v>
      </c>
      <c r="C171" s="144">
        <f>+'LIQ 2'!D171</f>
        <v/>
      </c>
      <c r="D171" s="143">
        <f>+'LIQ 2'!E171</f>
        <v>0</v>
      </c>
      <c r="E171" s="143">
        <f>+'LIQ 2'!F171</f>
        <v/>
      </c>
      <c r="F171" s="2"/>
      <c r="G171" s="121"/>
      <c r="H171" s="122"/>
      <c r="I171" s="143"/>
      <c r="K171" s="124"/>
      <c r="L171" s="136">
        <f>IF(H171="",0,(IF(G171="D",0,(F171*H171)/100)))</f>
        <v>0</v>
      </c>
      <c r="M171" s="136">
        <f>ROUND(IF(L171=0,(IF(H171="",0,((IF(E171&lt;$L$4,IF(ABS(F171)&lt;$N$2,0,ROUND(((ABS(F171)-$N$2)*H171)/100,2)),IF(ABS(F171)&lt;$N$4,0,ROUND(((ABS(F171)-$N$4)*H171)/100,2))))))),0),2)</f>
        <v>0</v>
      </c>
      <c r="N171" s="136">
        <f>ROUND(IF(H171="",0,((IF(L171=0,(IF(E171&lt;$L$4,IF(ABS(F171)&gt;$N$2,ROUND(($N$2*H171/100),2),ABS(F171)*H171/100),IF(ABS(F171)&gt;$N$4,ROUND(($N$4*H171/100),2),ABS(F171)*H171/100))),0)))),2)</f>
        <v>0</v>
      </c>
      <c r="O171" s="137"/>
      <c r="P171" s="136">
        <f>IF(J171="D",IF(H171="",0,F171),0)</f>
        <v>0</v>
      </c>
      <c r="Q171" s="137"/>
    </row>
    <row r="172" spans="1:17" customHeight="1" ht="13.2">
      <c r="A172" s="143">
        <f>+'LIQ 2'!B172</f>
        <v/>
      </c>
      <c r="B172" s="143">
        <f>+'LIQ 2'!C172</f>
        <v>0</v>
      </c>
      <c r="C172" s="144">
        <f>+'LIQ 2'!D172</f>
        <v/>
      </c>
      <c r="D172" s="143">
        <f>+'LIQ 2'!E172</f>
        <v>0</v>
      </c>
      <c r="E172" s="143">
        <f>+'LIQ 2'!F172</f>
        <v/>
      </c>
      <c r="F172" s="2"/>
      <c r="G172" s="121"/>
      <c r="H172" s="122"/>
      <c r="I172" s="143"/>
      <c r="K172" s="124"/>
      <c r="L172" s="136">
        <f>IF(H172="",0,(IF(G172="D",0,(F172*H172)/100)))</f>
        <v>0</v>
      </c>
      <c r="M172" s="136">
        <f>ROUND(IF(L172=0,(IF(H172="",0,((IF(E172&lt;$L$4,IF(ABS(F172)&lt;$N$2,0,ROUND(((ABS(F172)-$N$2)*H172)/100,2)),IF(ABS(F172)&lt;$N$4,0,ROUND(((ABS(F172)-$N$4)*H172)/100,2))))))),0),2)</f>
        <v>0</v>
      </c>
      <c r="N172" s="136">
        <f>ROUND(IF(H172="",0,((IF(L172=0,(IF(E172&lt;$L$4,IF(ABS(F172)&gt;$N$2,ROUND(($N$2*H172/100),2),ABS(F172)*H172/100),IF(ABS(F172)&gt;$N$4,ROUND(($N$4*H172/100),2),ABS(F172)*H172/100))),0)))),2)</f>
        <v>0</v>
      </c>
      <c r="O172" s="137"/>
      <c r="P172" s="136">
        <f>IF(J172="D",IF(H172="",0,F172),0)</f>
        <v>0</v>
      </c>
      <c r="Q172" s="137"/>
    </row>
    <row r="173" spans="1:17" customHeight="1" ht="13.2">
      <c r="A173" s="143">
        <f>+'LIQ 2'!B173</f>
        <v/>
      </c>
      <c r="B173" s="143">
        <f>+'LIQ 2'!C173</f>
        <v>0</v>
      </c>
      <c r="C173" s="144">
        <f>+'LIQ 2'!D173</f>
        <v/>
      </c>
      <c r="D173" s="143">
        <f>+'LIQ 2'!E173</f>
        <v>0</v>
      </c>
      <c r="E173" s="143">
        <f>+'LIQ 2'!F173</f>
        <v/>
      </c>
      <c r="F173" s="2"/>
      <c r="G173" s="121"/>
      <c r="H173" s="122"/>
      <c r="I173" s="143"/>
      <c r="K173" s="124"/>
      <c r="L173" s="136">
        <f>IF(H173="",0,(IF(G173="D",0,(F173*H173)/100)))</f>
        <v>0</v>
      </c>
      <c r="M173" s="136">
        <f>ROUND(IF(L173=0,(IF(H173="",0,((IF(E173&lt;$L$4,IF(ABS(F173)&lt;$N$2,0,ROUND(((ABS(F173)-$N$2)*H173)/100,2)),IF(ABS(F173)&lt;$N$4,0,ROUND(((ABS(F173)-$N$4)*H173)/100,2))))))),0),2)</f>
        <v>0</v>
      </c>
      <c r="N173" s="136">
        <f>ROUND(IF(H173="",0,((IF(L173=0,(IF(E173&lt;$L$4,IF(ABS(F173)&gt;$N$2,ROUND(($N$2*H173/100),2),ABS(F173)*H173/100),IF(ABS(F173)&gt;$N$4,ROUND(($N$4*H173/100),2),ABS(F173)*H173/100))),0)))),2)</f>
        <v>0</v>
      </c>
      <c r="O173" s="137"/>
      <c r="P173" s="136">
        <f>IF(J173="D",IF(H173="",0,F173),0)</f>
        <v>0</v>
      </c>
      <c r="Q173" s="137"/>
    </row>
    <row r="174" spans="1:17" customHeight="1" ht="13.2">
      <c r="A174" s="143">
        <f>+'LIQ 2'!B174</f>
        <v/>
      </c>
      <c r="B174" s="143">
        <f>+'LIQ 2'!C174</f>
        <v>0</v>
      </c>
      <c r="C174" s="144">
        <f>+'LIQ 2'!D174</f>
        <v/>
      </c>
      <c r="D174" s="143">
        <f>+'LIQ 2'!E174</f>
        <v>0</v>
      </c>
      <c r="E174" s="143">
        <f>+'LIQ 2'!F174</f>
        <v/>
      </c>
      <c r="F174" s="2"/>
      <c r="G174" s="121"/>
      <c r="H174" s="122"/>
      <c r="I174" s="143"/>
      <c r="K174" s="124"/>
      <c r="L174" s="136">
        <f>IF(H174="",0,(IF(G174="D",0,(F174*H174)/100)))</f>
        <v>0</v>
      </c>
      <c r="M174" s="136">
        <f>ROUND(IF(L174=0,(IF(H174="",0,((IF(E174&lt;$L$4,IF(ABS(F174)&lt;$N$2,0,ROUND(((ABS(F174)-$N$2)*H174)/100,2)),IF(ABS(F174)&lt;$N$4,0,ROUND(((ABS(F174)-$N$4)*H174)/100,2))))))),0),2)</f>
        <v>0</v>
      </c>
      <c r="N174" s="136">
        <f>ROUND(IF(H174="",0,((IF(L174=0,(IF(E174&lt;$L$4,IF(ABS(F174)&gt;$N$2,ROUND(($N$2*H174/100),2),ABS(F174)*H174/100),IF(ABS(F174)&gt;$N$4,ROUND(($N$4*H174/100),2),ABS(F174)*H174/100))),0)))),2)</f>
        <v>0</v>
      </c>
      <c r="O174" s="137"/>
      <c r="P174" s="136">
        <f>IF(J174="D",IF(H174="",0,F174),0)</f>
        <v>0</v>
      </c>
      <c r="Q174" s="137"/>
    </row>
    <row r="175" spans="1:17" customHeight="1" ht="13.2">
      <c r="A175" s="143">
        <f>+'LIQ 2'!B175</f>
        <v/>
      </c>
      <c r="B175" s="143">
        <f>+'LIQ 2'!C175</f>
        <v>0</v>
      </c>
      <c r="C175" s="144">
        <f>+'LIQ 2'!D175</f>
        <v/>
      </c>
      <c r="D175" s="143">
        <f>+'LIQ 2'!E175</f>
        <v>0</v>
      </c>
      <c r="E175" s="143">
        <f>+'LIQ 2'!F175</f>
        <v/>
      </c>
      <c r="F175" s="2"/>
      <c r="G175" s="121"/>
      <c r="H175" s="122"/>
      <c r="I175" s="143"/>
      <c r="K175" s="124"/>
      <c r="L175" s="136">
        <f>IF(H175="",0,(IF(G175="D",0,(F175*H175)/100)))</f>
        <v>0</v>
      </c>
      <c r="M175" s="136">
        <f>ROUND(IF(L175=0,(IF(H175="",0,((IF(E175&lt;$L$4,IF(ABS(F175)&lt;$N$2,0,ROUND(((ABS(F175)-$N$2)*H175)/100,2)),IF(ABS(F175)&lt;$N$4,0,ROUND(((ABS(F175)-$N$4)*H175)/100,2))))))),0),2)</f>
        <v>0</v>
      </c>
      <c r="N175" s="136">
        <f>ROUND(IF(H175="",0,((IF(L175=0,(IF(E175&lt;$L$4,IF(ABS(F175)&gt;$N$2,ROUND(($N$2*H175/100),2),ABS(F175)*H175/100),IF(ABS(F175)&gt;$N$4,ROUND(($N$4*H175/100),2),ABS(F175)*H175/100))),0)))),2)</f>
        <v>0</v>
      </c>
      <c r="O175" s="137"/>
      <c r="P175" s="136">
        <f>IF(J175="D",IF(H175="",0,F175),0)</f>
        <v>0</v>
      </c>
      <c r="Q175" s="137"/>
    </row>
    <row r="176" spans="1:17" customHeight="1" ht="13.2">
      <c r="A176" s="143">
        <f>+'LIQ 2'!B176</f>
        <v/>
      </c>
      <c r="B176" s="143">
        <f>+'LIQ 2'!C176</f>
        <v>0</v>
      </c>
      <c r="C176" s="144">
        <f>+'LIQ 2'!D176</f>
        <v/>
      </c>
      <c r="D176" s="143">
        <f>+'LIQ 2'!E176</f>
        <v>0</v>
      </c>
      <c r="E176" s="143">
        <f>+'LIQ 2'!F176</f>
        <v/>
      </c>
      <c r="F176" s="2"/>
      <c r="G176" s="121"/>
      <c r="H176" s="122"/>
      <c r="I176" s="143"/>
      <c r="K176" s="124"/>
      <c r="L176" s="136">
        <f>IF(H176="",0,(IF(G176="D",0,(F176*H176)/100)))</f>
        <v>0</v>
      </c>
      <c r="M176" s="136">
        <f>ROUND(IF(L176=0,(IF(H176="",0,((IF(E176&lt;$L$4,IF(ABS(F176)&lt;$N$2,0,ROUND(((ABS(F176)-$N$2)*H176)/100,2)),IF(ABS(F176)&lt;$N$4,0,ROUND(((ABS(F176)-$N$4)*H176)/100,2))))))),0),2)</f>
        <v>0</v>
      </c>
      <c r="N176" s="136">
        <f>ROUND(IF(H176="",0,((IF(L176=0,(IF(E176&lt;$L$4,IF(ABS(F176)&gt;$N$2,ROUND(($N$2*H176/100),2),ABS(F176)*H176/100),IF(ABS(F176)&gt;$N$4,ROUND(($N$4*H176/100),2),ABS(F176)*H176/100))),0)))),2)</f>
        <v>0</v>
      </c>
      <c r="O176" s="137"/>
      <c r="P176" s="136">
        <f>IF(J176="D",IF(H176="",0,F176),0)</f>
        <v>0</v>
      </c>
      <c r="Q176" s="137"/>
    </row>
    <row r="177" spans="1:17" customHeight="1" ht="13.2">
      <c r="A177" s="143">
        <f>+'LIQ 2'!B177</f>
        <v/>
      </c>
      <c r="B177" s="143">
        <f>+'LIQ 2'!C177</f>
        <v>0</v>
      </c>
      <c r="C177" s="144">
        <f>+'LIQ 2'!D177</f>
        <v/>
      </c>
      <c r="D177" s="143">
        <f>+'LIQ 2'!E177</f>
        <v>0</v>
      </c>
      <c r="E177" s="143">
        <f>+'LIQ 2'!F177</f>
        <v/>
      </c>
      <c r="F177" s="2"/>
      <c r="G177" s="121"/>
      <c r="H177" s="122"/>
      <c r="I177" s="143"/>
      <c r="K177" s="124"/>
      <c r="L177" s="136">
        <f>IF(H177="",0,(IF(G177="D",0,(F177*H177)/100)))</f>
        <v>0</v>
      </c>
      <c r="M177" s="136">
        <f>ROUND(IF(L177=0,(IF(H177="",0,((IF(E177&lt;$L$4,IF(ABS(F177)&lt;$N$2,0,ROUND(((ABS(F177)-$N$2)*H177)/100,2)),IF(ABS(F177)&lt;$N$4,0,ROUND(((ABS(F177)-$N$4)*H177)/100,2))))))),0),2)</f>
        <v>0</v>
      </c>
      <c r="N177" s="136">
        <f>ROUND(IF(H177="",0,((IF(L177=0,(IF(E177&lt;$L$4,IF(ABS(F177)&gt;$N$2,ROUND(($N$2*H177/100),2),ABS(F177)*H177/100),IF(ABS(F177)&gt;$N$4,ROUND(($N$4*H177/100),2),ABS(F177)*H177/100))),0)))),2)</f>
        <v>0</v>
      </c>
      <c r="O177" s="137"/>
      <c r="P177" s="136">
        <f>IF(J177="D",IF(H177="",0,F177),0)</f>
        <v>0</v>
      </c>
      <c r="Q177" s="137"/>
    </row>
    <row r="178" spans="1:17" customHeight="1" ht="13.2">
      <c r="A178" s="143">
        <f>+'LIQ 2'!B178</f>
        <v/>
      </c>
      <c r="B178" s="143">
        <f>+'LIQ 2'!C178</f>
        <v>0</v>
      </c>
      <c r="C178" s="144">
        <f>+'LIQ 2'!D178</f>
        <v/>
      </c>
      <c r="D178" s="143">
        <f>+'LIQ 2'!E178</f>
        <v>0</v>
      </c>
      <c r="E178" s="143">
        <f>+'LIQ 2'!F178</f>
        <v/>
      </c>
      <c r="F178" s="2"/>
      <c r="G178" s="121"/>
      <c r="H178" s="122"/>
      <c r="I178" s="143"/>
      <c r="K178" s="124"/>
      <c r="L178" s="136">
        <f>IF(H178="",0,(IF(G178="D",0,(F178*H178)/100)))</f>
        <v>0</v>
      </c>
      <c r="M178" s="136">
        <f>ROUND(IF(L178=0,(IF(H178="",0,((IF(E178&lt;$L$4,IF(ABS(F178)&lt;$N$2,0,ROUND(((ABS(F178)-$N$2)*H178)/100,2)),IF(ABS(F178)&lt;$N$4,0,ROUND(((ABS(F178)-$N$4)*H178)/100,2))))))),0),2)</f>
        <v>0</v>
      </c>
      <c r="N178" s="136">
        <f>ROUND(IF(H178="",0,((IF(L178=0,(IF(E178&lt;$L$4,IF(ABS(F178)&gt;$N$2,ROUND(($N$2*H178/100),2),ABS(F178)*H178/100),IF(ABS(F178)&gt;$N$4,ROUND(($N$4*H178/100),2),ABS(F178)*H178/100))),0)))),2)</f>
        <v>0</v>
      </c>
      <c r="O178" s="137"/>
      <c r="P178" s="136">
        <f>IF(J178="D",IF(H178="",0,F178),0)</f>
        <v>0</v>
      </c>
      <c r="Q178" s="137"/>
    </row>
    <row r="179" spans="1:17" customHeight="1" ht="13.2">
      <c r="A179" s="143">
        <f>+'LIQ 2'!B179</f>
        <v/>
      </c>
      <c r="B179" s="143">
        <f>+'LIQ 2'!C179</f>
        <v>0</v>
      </c>
      <c r="C179" s="144">
        <f>+'LIQ 2'!D179</f>
        <v/>
      </c>
      <c r="D179" s="143">
        <f>+'LIQ 2'!E179</f>
        <v>0</v>
      </c>
      <c r="E179" s="143">
        <f>+'LIQ 2'!F179</f>
        <v/>
      </c>
      <c r="F179" s="2"/>
      <c r="G179" s="121"/>
      <c r="H179" s="122"/>
      <c r="I179" s="143"/>
      <c r="K179" s="124"/>
      <c r="L179" s="136">
        <f>IF(H179="",0,(IF(G179="D",0,(F179*H179)/100)))</f>
        <v>0</v>
      </c>
      <c r="M179" s="136">
        <f>ROUND(IF(L179=0,(IF(H179="",0,((IF(E179&lt;$L$4,IF(ABS(F179)&lt;$N$2,0,ROUND(((ABS(F179)-$N$2)*H179)/100,2)),IF(ABS(F179)&lt;$N$4,0,ROUND(((ABS(F179)-$N$4)*H179)/100,2))))))),0),2)</f>
        <v>0</v>
      </c>
      <c r="N179" s="136">
        <f>ROUND(IF(H179="",0,((IF(L179=0,(IF(E179&lt;$L$4,IF(ABS(F179)&gt;$N$2,ROUND(($N$2*H179/100),2),ABS(F179)*H179/100),IF(ABS(F179)&gt;$N$4,ROUND(($N$4*H179/100),2),ABS(F179)*H179/100))),0)))),2)</f>
        <v>0</v>
      </c>
      <c r="O179" s="137"/>
      <c r="P179" s="136">
        <f>IF(J179="D",IF(H179="",0,F179),0)</f>
        <v>0</v>
      </c>
      <c r="Q179" s="137"/>
    </row>
    <row r="180" spans="1:17" customHeight="1" ht="13.2">
      <c r="A180" s="143">
        <f>+'LIQ 2'!B180</f>
        <v/>
      </c>
      <c r="B180" s="143">
        <f>+'LIQ 2'!C180</f>
        <v>0</v>
      </c>
      <c r="C180" s="144">
        <f>+'LIQ 2'!D180</f>
        <v/>
      </c>
      <c r="D180" s="143">
        <f>+'LIQ 2'!E180</f>
        <v>0</v>
      </c>
      <c r="E180" s="143">
        <f>+'LIQ 2'!F180</f>
        <v/>
      </c>
      <c r="F180" s="2"/>
      <c r="G180" s="121"/>
      <c r="H180" s="122"/>
      <c r="I180" s="143"/>
      <c r="K180" s="124"/>
      <c r="L180" s="136">
        <f>IF(H180="",0,(IF(G180="D",0,(F180*H180)/100)))</f>
        <v>0</v>
      </c>
      <c r="M180" s="136">
        <f>ROUND(IF(L180=0,(IF(H180="",0,((IF(E180&lt;$L$4,IF(ABS(F180)&lt;$N$2,0,ROUND(((ABS(F180)-$N$2)*H180)/100,2)),IF(ABS(F180)&lt;$N$4,0,ROUND(((ABS(F180)-$N$4)*H180)/100,2))))))),0),2)</f>
        <v>0</v>
      </c>
      <c r="N180" s="136">
        <f>ROUND(IF(H180="",0,((IF(L180=0,(IF(E180&lt;$L$4,IF(ABS(F180)&gt;$N$2,ROUND(($N$2*H180/100),2),ABS(F180)*H180/100),IF(ABS(F180)&gt;$N$4,ROUND(($N$4*H180/100),2),ABS(F180)*H180/100))),0)))),2)</f>
        <v>0</v>
      </c>
      <c r="O180" s="137"/>
      <c r="P180" s="136">
        <f>IF(J180="D",IF(H180="",0,F180),0)</f>
        <v>0</v>
      </c>
      <c r="Q180" s="137"/>
    </row>
    <row r="181" spans="1:17" customHeight="1" ht="13.2">
      <c r="A181" s="143">
        <f>+'LIQ 2'!B181</f>
        <v/>
      </c>
      <c r="B181" s="143">
        <f>+'LIQ 2'!C181</f>
        <v>0</v>
      </c>
      <c r="C181" s="144">
        <f>+'LIQ 2'!D181</f>
        <v/>
      </c>
      <c r="D181" s="143">
        <f>+'LIQ 2'!E181</f>
        <v>0</v>
      </c>
      <c r="E181" s="143">
        <f>+'LIQ 2'!F181</f>
        <v/>
      </c>
      <c r="F181" s="2"/>
      <c r="G181" s="121"/>
      <c r="H181" s="122"/>
      <c r="I181" s="143"/>
      <c r="K181" s="124"/>
      <c r="L181" s="136">
        <f>IF(H181="",0,(IF(G181="D",0,(F181*H181)/100)))</f>
        <v>0</v>
      </c>
      <c r="M181" s="136">
        <f>ROUND(IF(L181=0,(IF(H181="",0,((IF(E181&lt;$L$4,IF(ABS(F181)&lt;$N$2,0,ROUND(((ABS(F181)-$N$2)*H181)/100,2)),IF(ABS(F181)&lt;$N$4,0,ROUND(((ABS(F181)-$N$4)*H181)/100,2))))))),0),2)</f>
        <v>0</v>
      </c>
      <c r="N181" s="136">
        <f>ROUND(IF(H181="",0,((IF(L181=0,(IF(E181&lt;$L$4,IF(ABS(F181)&gt;$N$2,ROUND(($N$2*H181/100),2),ABS(F181)*H181/100),IF(ABS(F181)&gt;$N$4,ROUND(($N$4*H181/100),2),ABS(F181)*H181/100))),0)))),2)</f>
        <v>0</v>
      </c>
      <c r="O181" s="137"/>
      <c r="P181" s="136">
        <f>IF(J181="D",IF(H181="",0,F181),0)</f>
        <v>0</v>
      </c>
      <c r="Q181" s="137"/>
    </row>
    <row r="182" spans="1:17" customHeight="1" ht="13.2">
      <c r="A182" s="143">
        <f>+'LIQ 2'!B182</f>
        <v/>
      </c>
      <c r="B182" s="143">
        <f>+'LIQ 2'!C182</f>
        <v>0</v>
      </c>
      <c r="C182" s="144">
        <f>+'LIQ 2'!D182</f>
        <v/>
      </c>
      <c r="D182" s="143">
        <f>+'LIQ 2'!E182</f>
        <v>0</v>
      </c>
      <c r="E182" s="143">
        <f>+'LIQ 2'!F182</f>
        <v/>
      </c>
      <c r="F182" s="2"/>
      <c r="G182" s="121"/>
      <c r="H182" s="122"/>
      <c r="I182" s="143"/>
      <c r="K182" s="124"/>
      <c r="L182" s="136">
        <f>IF(H182="",0,(IF(G182="D",0,(F182*H182)/100)))</f>
        <v>0</v>
      </c>
      <c r="M182" s="136">
        <f>ROUND(IF(L182=0,(IF(H182="",0,((IF(E182&lt;$L$4,IF(ABS(F182)&lt;$N$2,0,ROUND(((ABS(F182)-$N$2)*H182)/100,2)),IF(ABS(F182)&lt;$N$4,0,ROUND(((ABS(F182)-$N$4)*H182)/100,2))))))),0),2)</f>
        <v>0</v>
      </c>
      <c r="N182" s="136">
        <f>ROUND(IF(H182="",0,((IF(L182=0,(IF(E182&lt;$L$4,IF(ABS(F182)&gt;$N$2,ROUND(($N$2*H182/100),2),ABS(F182)*H182/100),IF(ABS(F182)&gt;$N$4,ROUND(($N$4*H182/100),2),ABS(F182)*H182/100))),0)))),2)</f>
        <v>0</v>
      </c>
      <c r="O182" s="137"/>
      <c r="P182" s="136">
        <f>IF(J182="D",IF(H182="",0,F182),0)</f>
        <v>0</v>
      </c>
      <c r="Q182" s="137"/>
    </row>
    <row r="183" spans="1:17" customHeight="1" ht="13.2">
      <c r="A183" s="143">
        <f>+'LIQ 2'!B183</f>
        <v/>
      </c>
      <c r="B183" s="143">
        <f>+'LIQ 2'!C183</f>
        <v>0</v>
      </c>
      <c r="C183" s="144">
        <f>+'LIQ 2'!D183</f>
        <v/>
      </c>
      <c r="D183" s="143">
        <f>+'LIQ 2'!E183</f>
        <v>0</v>
      </c>
      <c r="E183" s="143">
        <f>+'LIQ 2'!F183</f>
        <v/>
      </c>
      <c r="F183" s="2"/>
      <c r="G183" s="121"/>
      <c r="H183" s="122"/>
      <c r="I183" s="143"/>
      <c r="K183" s="124"/>
      <c r="L183" s="136">
        <f>IF(H183="",0,(IF(G183="D",0,(F183*H183)/100)))</f>
        <v>0</v>
      </c>
      <c r="M183" s="136">
        <f>ROUND(IF(L183=0,(IF(H183="",0,((IF(E183&lt;$L$4,IF(ABS(F183)&lt;$N$2,0,ROUND(((ABS(F183)-$N$2)*H183)/100,2)),IF(ABS(F183)&lt;$N$4,0,ROUND(((ABS(F183)-$N$4)*H183)/100,2))))))),0),2)</f>
        <v>0</v>
      </c>
      <c r="N183" s="136">
        <f>ROUND(IF(H183="",0,((IF(L183=0,(IF(E183&lt;$L$4,IF(ABS(F183)&gt;$N$2,ROUND(($N$2*H183/100),2),ABS(F183)*H183/100),IF(ABS(F183)&gt;$N$4,ROUND(($N$4*H183/100),2),ABS(F183)*H183/100))),0)))),2)</f>
        <v>0</v>
      </c>
      <c r="O183" s="137"/>
      <c r="P183" s="136">
        <f>IF(J183="D",IF(H183="",0,F183),0)</f>
        <v>0</v>
      </c>
      <c r="Q183" s="137"/>
    </row>
    <row r="184" spans="1:17" customHeight="1" ht="13.2">
      <c r="A184" s="143">
        <f>+'LIQ 2'!B184</f>
        <v/>
      </c>
      <c r="B184" s="143">
        <f>+'LIQ 2'!C184</f>
        <v>0</v>
      </c>
      <c r="C184" s="144">
        <f>+'LIQ 2'!D184</f>
        <v/>
      </c>
      <c r="D184" s="143">
        <f>+'LIQ 2'!E184</f>
        <v>0</v>
      </c>
      <c r="E184" s="143">
        <f>+'LIQ 2'!F184</f>
        <v/>
      </c>
      <c r="F184" s="2"/>
      <c r="G184" s="121"/>
      <c r="H184" s="122"/>
      <c r="I184" s="143"/>
      <c r="K184" s="124"/>
      <c r="L184" s="136">
        <f>IF(H184="",0,(IF(G184="D",0,(F184*H184)/100)))</f>
        <v>0</v>
      </c>
      <c r="M184" s="136">
        <f>ROUND(IF(L184=0,(IF(H184="",0,((IF(E184&lt;$L$4,IF(ABS(F184)&lt;$N$2,0,ROUND(((ABS(F184)-$N$2)*H184)/100,2)),IF(ABS(F184)&lt;$N$4,0,ROUND(((ABS(F184)-$N$4)*H184)/100,2))))))),0),2)</f>
        <v>0</v>
      </c>
      <c r="N184" s="136">
        <f>ROUND(IF(H184="",0,((IF(L184=0,(IF(E184&lt;$L$4,IF(ABS(F184)&gt;$N$2,ROUND(($N$2*H184/100),2),ABS(F184)*H184/100),IF(ABS(F184)&gt;$N$4,ROUND(($N$4*H184/100),2),ABS(F184)*H184/100))),0)))),2)</f>
        <v>0</v>
      </c>
      <c r="O184" s="137"/>
      <c r="P184" s="136">
        <f>IF(J184="D",IF(H184="",0,F184),0)</f>
        <v>0</v>
      </c>
      <c r="Q184" s="137"/>
    </row>
    <row r="185" spans="1:17" customHeight="1" ht="13.2">
      <c r="A185" s="143">
        <f>+'LIQ 2'!B185</f>
        <v/>
      </c>
      <c r="B185" s="143">
        <f>+'LIQ 2'!C185</f>
        <v>0</v>
      </c>
      <c r="C185" s="144">
        <f>+'LIQ 2'!D185</f>
        <v/>
      </c>
      <c r="D185" s="143">
        <f>+'LIQ 2'!E185</f>
        <v>0</v>
      </c>
      <c r="E185" s="143">
        <f>+'LIQ 2'!F185</f>
        <v/>
      </c>
      <c r="F185" s="2"/>
      <c r="G185" s="121"/>
      <c r="H185" s="122"/>
      <c r="I185" s="143"/>
      <c r="K185" s="124"/>
      <c r="L185" s="136">
        <f>IF(H185="",0,(IF(G185="D",0,(F185*H185)/100)))</f>
        <v>0</v>
      </c>
      <c r="M185" s="136">
        <f>ROUND(IF(L185=0,(IF(H185="",0,((IF(E185&lt;$L$4,IF(ABS(F185)&lt;$N$2,0,ROUND(((ABS(F185)-$N$2)*H185)/100,2)),IF(ABS(F185)&lt;$N$4,0,ROUND(((ABS(F185)-$N$4)*H185)/100,2))))))),0),2)</f>
        <v>0</v>
      </c>
      <c r="N185" s="136">
        <f>ROUND(IF(H185="",0,((IF(L185=0,(IF(E185&lt;$L$4,IF(ABS(F185)&gt;$N$2,ROUND(($N$2*H185/100),2),ABS(F185)*H185/100),IF(ABS(F185)&gt;$N$4,ROUND(($N$4*H185/100),2),ABS(F185)*H185/100))),0)))),2)</f>
        <v>0</v>
      </c>
      <c r="O185" s="137"/>
      <c r="P185" s="136">
        <f>IF(J185="D",IF(H185="",0,F185),0)</f>
        <v>0</v>
      </c>
      <c r="Q185" s="137"/>
    </row>
    <row r="186" spans="1:17" customHeight="1" ht="13.2">
      <c r="A186" s="143">
        <f>+'LIQ 2'!B186</f>
        <v/>
      </c>
      <c r="B186" s="143">
        <f>+'LIQ 2'!C186</f>
        <v>0</v>
      </c>
      <c r="C186" s="144">
        <f>+'LIQ 2'!D186</f>
        <v/>
      </c>
      <c r="D186" s="143">
        <f>+'LIQ 2'!E186</f>
        <v>0</v>
      </c>
      <c r="E186" s="143">
        <f>+'LIQ 2'!F186</f>
        <v/>
      </c>
      <c r="F186" s="2"/>
      <c r="G186" s="121"/>
      <c r="H186" s="122"/>
      <c r="I186" s="143"/>
      <c r="K186" s="124"/>
      <c r="L186" s="136">
        <f>IF(H186="",0,(IF(G186="D",0,(F186*H186)/100)))</f>
        <v>0</v>
      </c>
      <c r="M186" s="136">
        <f>ROUND(IF(L186=0,(IF(H186="",0,((IF(E186&lt;$L$4,IF(ABS(F186)&lt;$N$2,0,ROUND(((ABS(F186)-$N$2)*H186)/100,2)),IF(ABS(F186)&lt;$N$4,0,ROUND(((ABS(F186)-$N$4)*H186)/100,2))))))),0),2)</f>
        <v>0</v>
      </c>
      <c r="N186" s="136">
        <f>ROUND(IF(H186="",0,((IF(L186=0,(IF(E186&lt;$L$4,IF(ABS(F186)&gt;$N$2,ROUND(($N$2*H186/100),2),ABS(F186)*H186/100),IF(ABS(F186)&gt;$N$4,ROUND(($N$4*H186/100),2),ABS(F186)*H186/100))),0)))),2)</f>
        <v>0</v>
      </c>
      <c r="O186" s="137"/>
      <c r="P186" s="136">
        <f>IF(J186="D",IF(H186="",0,F186),0)</f>
        <v>0</v>
      </c>
      <c r="Q186" s="137"/>
    </row>
    <row r="187" spans="1:17" customHeight="1" ht="13.2">
      <c r="A187" s="143">
        <f>+'LIQ 2'!B187</f>
        <v/>
      </c>
      <c r="B187" s="143">
        <f>+'LIQ 2'!C187</f>
        <v>0</v>
      </c>
      <c r="C187" s="144">
        <f>+'LIQ 2'!D187</f>
        <v/>
      </c>
      <c r="D187" s="143">
        <f>+'LIQ 2'!E187</f>
        <v>0</v>
      </c>
      <c r="E187" s="143">
        <f>+'LIQ 2'!F187</f>
        <v/>
      </c>
      <c r="F187" s="2"/>
      <c r="G187" s="121"/>
      <c r="H187" s="122"/>
      <c r="I187" s="143"/>
      <c r="K187" s="124"/>
      <c r="L187" s="136">
        <f>IF(H187="",0,(IF(G187="D",0,(F187*H187)/100)))</f>
        <v>0</v>
      </c>
      <c r="M187" s="136">
        <f>ROUND(IF(L187=0,(IF(H187="",0,((IF(E187&lt;$L$4,IF(ABS(F187)&lt;$N$2,0,ROUND(((ABS(F187)-$N$2)*H187)/100,2)),IF(ABS(F187)&lt;$N$4,0,ROUND(((ABS(F187)-$N$4)*H187)/100,2))))))),0),2)</f>
        <v>0</v>
      </c>
      <c r="N187" s="136">
        <f>ROUND(IF(H187="",0,((IF(L187=0,(IF(E187&lt;$L$4,IF(ABS(F187)&gt;$N$2,ROUND(($N$2*H187/100),2),ABS(F187)*H187/100),IF(ABS(F187)&gt;$N$4,ROUND(($N$4*H187/100),2),ABS(F187)*H187/100))),0)))),2)</f>
        <v>0</v>
      </c>
      <c r="O187" s="137"/>
      <c r="P187" s="136">
        <f>IF(J187="D",IF(H187="",0,F187),0)</f>
        <v>0</v>
      </c>
      <c r="Q187" s="137"/>
    </row>
    <row r="188" spans="1:17" customHeight="1" ht="13.2">
      <c r="A188" s="143">
        <f>+'LIQ 2'!B188</f>
        <v/>
      </c>
      <c r="B188" s="143">
        <f>+'LIQ 2'!C188</f>
        <v>0</v>
      </c>
      <c r="C188" s="144">
        <f>+'LIQ 2'!D188</f>
        <v/>
      </c>
      <c r="D188" s="143">
        <f>+'LIQ 2'!E188</f>
        <v>0</v>
      </c>
      <c r="E188" s="143">
        <f>+'LIQ 2'!F188</f>
        <v/>
      </c>
      <c r="F188" s="2"/>
      <c r="G188" s="121"/>
      <c r="H188" s="122"/>
      <c r="I188" s="143"/>
      <c r="K188" s="124"/>
      <c r="L188" s="136">
        <f>IF(H188="",0,(IF(G188="D",0,(F188*H188)/100)))</f>
        <v>0</v>
      </c>
      <c r="M188" s="136">
        <f>ROUND(IF(L188=0,(IF(H188="",0,((IF(E188&lt;$L$4,IF(ABS(F188)&lt;$N$2,0,ROUND(((ABS(F188)-$N$2)*H188)/100,2)),IF(ABS(F188)&lt;$N$4,0,ROUND(((ABS(F188)-$N$4)*H188)/100,2))))))),0),2)</f>
        <v>0</v>
      </c>
      <c r="N188" s="136">
        <f>ROUND(IF(H188="",0,((IF(L188=0,(IF(E188&lt;$L$4,IF(ABS(F188)&gt;$N$2,ROUND(($N$2*H188/100),2),ABS(F188)*H188/100),IF(ABS(F188)&gt;$N$4,ROUND(($N$4*H188/100),2),ABS(F188)*H188/100))),0)))),2)</f>
        <v>0</v>
      </c>
      <c r="O188" s="137"/>
      <c r="P188" s="136">
        <f>IF(J188="D",IF(H188="",0,F188),0)</f>
        <v>0</v>
      </c>
      <c r="Q188" s="137"/>
    </row>
    <row r="189" spans="1:17" customHeight="1" ht="13.2">
      <c r="A189" s="143">
        <f>+'LIQ 2'!B189</f>
        <v/>
      </c>
      <c r="B189" s="143">
        <f>+'LIQ 2'!C189</f>
        <v>0</v>
      </c>
      <c r="C189" s="144">
        <f>+'LIQ 2'!D189</f>
        <v/>
      </c>
      <c r="D189" s="143">
        <f>+'LIQ 2'!E189</f>
        <v>0</v>
      </c>
      <c r="E189" s="143">
        <f>+'LIQ 2'!F189</f>
        <v/>
      </c>
      <c r="F189" s="2"/>
      <c r="G189" s="121"/>
      <c r="H189" s="122"/>
      <c r="I189" s="143"/>
      <c r="K189" s="124"/>
      <c r="L189" s="136">
        <f>IF(H189="",0,(IF(G189="D",0,(F189*H189)/100)))</f>
        <v>0</v>
      </c>
      <c r="M189" s="136">
        <f>ROUND(IF(L189=0,(IF(H189="",0,((IF(E189&lt;$L$4,IF(ABS(F189)&lt;$N$2,0,ROUND(((ABS(F189)-$N$2)*H189)/100,2)),IF(ABS(F189)&lt;$N$4,0,ROUND(((ABS(F189)-$N$4)*H189)/100,2))))))),0),2)</f>
        <v>0</v>
      </c>
      <c r="N189" s="136">
        <f>ROUND(IF(H189="",0,((IF(L189=0,(IF(E189&lt;$L$4,IF(ABS(F189)&gt;$N$2,ROUND(($N$2*H189/100),2),ABS(F189)*H189/100),IF(ABS(F189)&gt;$N$4,ROUND(($N$4*H189/100),2),ABS(F189)*H189/100))),0)))),2)</f>
        <v>0</v>
      </c>
      <c r="O189" s="137"/>
      <c r="P189" s="136">
        <f>IF(J189="D",IF(H189="",0,F189),0)</f>
        <v>0</v>
      </c>
      <c r="Q189" s="137"/>
    </row>
    <row r="190" spans="1:17" customHeight="1" ht="13.2">
      <c r="A190" s="143">
        <f>+'LIQ 2'!B190</f>
        <v/>
      </c>
      <c r="B190" s="143">
        <f>+'LIQ 2'!C190</f>
        <v>0</v>
      </c>
      <c r="C190" s="144">
        <f>+'LIQ 2'!D190</f>
        <v/>
      </c>
      <c r="D190" s="143">
        <f>+'LIQ 2'!E190</f>
        <v>0</v>
      </c>
      <c r="E190" s="143">
        <f>+'LIQ 2'!F190</f>
        <v/>
      </c>
      <c r="F190" s="2"/>
      <c r="G190" s="121"/>
      <c r="H190" s="122"/>
      <c r="I190" s="143"/>
      <c r="K190" s="124"/>
      <c r="L190" s="136">
        <f>IF(H190="",0,(IF(G190="D",0,(F190*H190)/100)))</f>
        <v>0</v>
      </c>
      <c r="M190" s="136">
        <f>ROUND(IF(L190=0,(IF(H190="",0,((IF(E190&lt;$L$4,IF(ABS(F190)&lt;$N$2,0,ROUND(((ABS(F190)-$N$2)*H190)/100,2)),IF(ABS(F190)&lt;$N$4,0,ROUND(((ABS(F190)-$N$4)*H190)/100,2))))))),0),2)</f>
        <v>0</v>
      </c>
      <c r="N190" s="136">
        <f>ROUND(IF(H190="",0,((IF(L190=0,(IF(E190&lt;$L$4,IF(ABS(F190)&gt;$N$2,ROUND(($N$2*H190/100),2),ABS(F190)*H190/100),IF(ABS(F190)&gt;$N$4,ROUND(($N$4*H190/100),2),ABS(F190)*H190/100))),0)))),2)</f>
        <v>0</v>
      </c>
      <c r="O190" s="137"/>
      <c r="P190" s="136">
        <f>IF(J190="D",IF(H190="",0,F190),0)</f>
        <v>0</v>
      </c>
      <c r="Q190" s="137"/>
    </row>
    <row r="191" spans="1:17" customHeight="1" ht="13.2">
      <c r="A191" s="143">
        <f>+'LIQ 2'!B191</f>
        <v/>
      </c>
      <c r="B191" s="143">
        <f>+'LIQ 2'!C191</f>
        <v>0</v>
      </c>
      <c r="C191" s="144">
        <f>+'LIQ 2'!D191</f>
        <v/>
      </c>
      <c r="D191" s="143">
        <f>+'LIQ 2'!E191</f>
        <v>0</v>
      </c>
      <c r="E191" s="143">
        <f>+'LIQ 2'!F191</f>
        <v/>
      </c>
      <c r="F191" s="2"/>
      <c r="G191" s="121"/>
      <c r="H191" s="122"/>
      <c r="I191" s="143"/>
      <c r="K191" s="124"/>
      <c r="L191" s="136">
        <f>IF(H191="",0,(IF(G191="D",0,(F191*H191)/100)))</f>
        <v>0</v>
      </c>
      <c r="M191" s="136">
        <f>ROUND(IF(L191=0,(IF(H191="",0,((IF(E191&lt;$L$4,IF(ABS(F191)&lt;$N$2,0,ROUND(((ABS(F191)-$N$2)*H191)/100,2)),IF(ABS(F191)&lt;$N$4,0,ROUND(((ABS(F191)-$N$4)*H191)/100,2))))))),0),2)</f>
        <v>0</v>
      </c>
      <c r="N191" s="136">
        <f>ROUND(IF(H191="",0,((IF(L191=0,(IF(E191&lt;$L$4,IF(ABS(F191)&gt;$N$2,ROUND(($N$2*H191/100),2),ABS(F191)*H191/100),IF(ABS(F191)&gt;$N$4,ROUND(($N$4*H191/100),2),ABS(F191)*H191/100))),0)))),2)</f>
        <v>0</v>
      </c>
      <c r="O191" s="137"/>
      <c r="P191" s="136">
        <f>IF(J191="D",IF(H191="",0,F191),0)</f>
        <v>0</v>
      </c>
      <c r="Q191" s="137"/>
    </row>
    <row r="192" spans="1:17" customHeight="1" ht="13.2">
      <c r="A192" s="143">
        <f>+'LIQ 2'!B192</f>
        <v/>
      </c>
      <c r="B192" s="143">
        <f>+'LIQ 2'!C192</f>
        <v>0</v>
      </c>
      <c r="C192" s="144">
        <f>+'LIQ 2'!D192</f>
        <v/>
      </c>
      <c r="D192" s="143">
        <f>+'LIQ 2'!E192</f>
        <v>0</v>
      </c>
      <c r="E192" s="143">
        <f>+'LIQ 2'!F192</f>
        <v/>
      </c>
      <c r="F192" s="2"/>
      <c r="G192" s="121"/>
      <c r="H192" s="122"/>
      <c r="I192" s="143"/>
      <c r="K192" s="124"/>
      <c r="L192" s="136">
        <f>IF(H192="",0,(IF(G192="D",0,(F192*H192)/100)))</f>
        <v>0</v>
      </c>
      <c r="M192" s="136">
        <f>ROUND(IF(L192=0,(IF(H192="",0,((IF(E192&lt;$L$4,IF(ABS(F192)&lt;$N$2,0,ROUND(((ABS(F192)-$N$2)*H192)/100,2)),IF(ABS(F192)&lt;$N$4,0,ROUND(((ABS(F192)-$N$4)*H192)/100,2))))))),0),2)</f>
        <v>0</v>
      </c>
      <c r="N192" s="136">
        <f>ROUND(IF(H192="",0,((IF(L192=0,(IF(E192&lt;$L$4,IF(ABS(F192)&gt;$N$2,ROUND(($N$2*H192/100),2),ABS(F192)*H192/100),IF(ABS(F192)&gt;$N$4,ROUND(($N$4*H192/100),2),ABS(F192)*H192/100))),0)))),2)</f>
        <v>0</v>
      </c>
      <c r="O192" s="137"/>
      <c r="P192" s="136">
        <f>IF(J192="D",IF(H192="",0,F192),0)</f>
        <v>0</v>
      </c>
      <c r="Q192" s="137"/>
    </row>
    <row r="193" spans="1:17" customHeight="1" ht="13.2">
      <c r="A193" s="143">
        <f>+'LIQ 2'!B193</f>
        <v/>
      </c>
      <c r="B193" s="143">
        <f>+'LIQ 2'!C193</f>
        <v>0</v>
      </c>
      <c r="C193" s="144">
        <f>+'LIQ 2'!D193</f>
        <v/>
      </c>
      <c r="D193" s="143">
        <f>+'LIQ 2'!E193</f>
        <v>0</v>
      </c>
      <c r="E193" s="143">
        <f>+'LIQ 2'!F193</f>
        <v/>
      </c>
      <c r="F193" s="2"/>
      <c r="G193" s="121"/>
      <c r="H193" s="122"/>
      <c r="I193" s="143"/>
      <c r="K193" s="124"/>
      <c r="L193" s="136">
        <f>IF(H193="",0,(IF(G193="D",0,(F193*H193)/100)))</f>
        <v>0</v>
      </c>
      <c r="M193" s="136">
        <f>ROUND(IF(L193=0,(IF(H193="",0,((IF(E193&lt;$L$4,IF(ABS(F193)&lt;$N$2,0,ROUND(((ABS(F193)-$N$2)*H193)/100,2)),IF(ABS(F193)&lt;$N$4,0,ROUND(((ABS(F193)-$N$4)*H193)/100,2))))))),0),2)</f>
        <v>0</v>
      </c>
      <c r="N193" s="136">
        <f>ROUND(IF(H193="",0,((IF(L193=0,(IF(E193&lt;$L$4,IF(ABS(F193)&gt;$N$2,ROUND(($N$2*H193/100),2),ABS(F193)*H193/100),IF(ABS(F193)&gt;$N$4,ROUND(($N$4*H193/100),2),ABS(F193)*H193/100))),0)))),2)</f>
        <v>0</v>
      </c>
      <c r="O193" s="137"/>
      <c r="P193" s="136">
        <f>IF(J193="D",IF(H193="",0,F193),0)</f>
        <v>0</v>
      </c>
      <c r="Q193" s="137"/>
    </row>
    <row r="194" spans="1:17" customHeight="1" ht="13.2">
      <c r="A194" s="143">
        <f>+'LIQ 2'!B194</f>
        <v/>
      </c>
      <c r="B194" s="143">
        <f>+'LIQ 2'!C194</f>
        <v>0</v>
      </c>
      <c r="C194" s="144">
        <f>+'LIQ 2'!D194</f>
        <v/>
      </c>
      <c r="D194" s="143">
        <f>+'LIQ 2'!E194</f>
        <v>0</v>
      </c>
      <c r="E194" s="143">
        <f>+'LIQ 2'!F194</f>
        <v/>
      </c>
      <c r="F194" s="2"/>
      <c r="G194" s="121"/>
      <c r="H194" s="122"/>
      <c r="I194" s="143"/>
      <c r="K194" s="124"/>
      <c r="L194" s="136">
        <f>IF(H194="",0,(IF(G194="D",0,(F194*H194)/100)))</f>
        <v>0</v>
      </c>
      <c r="M194" s="136">
        <f>ROUND(IF(L194=0,(IF(H194="",0,((IF(E194&lt;$L$4,IF(ABS(F194)&lt;$N$2,0,ROUND(((ABS(F194)-$N$2)*H194)/100,2)),IF(ABS(F194)&lt;$N$4,0,ROUND(((ABS(F194)-$N$4)*H194)/100,2))))))),0),2)</f>
        <v>0</v>
      </c>
      <c r="N194" s="136">
        <f>ROUND(IF(H194="",0,((IF(L194=0,(IF(E194&lt;$L$4,IF(ABS(F194)&gt;$N$2,ROUND(($N$2*H194/100),2),ABS(F194)*H194/100),IF(ABS(F194)&gt;$N$4,ROUND(($N$4*H194/100),2),ABS(F194)*H194/100))),0)))),2)</f>
        <v>0</v>
      </c>
      <c r="O194" s="137"/>
      <c r="P194" s="136">
        <f>IF(J194="D",IF(H194="",0,F194),0)</f>
        <v>0</v>
      </c>
      <c r="Q194" s="137"/>
    </row>
    <row r="195" spans="1:17" customHeight="1" ht="13.2">
      <c r="A195" s="143">
        <f>+'LIQ 2'!B195</f>
        <v/>
      </c>
      <c r="B195" s="143">
        <f>+'LIQ 2'!C195</f>
        <v>0</v>
      </c>
      <c r="C195" s="144">
        <f>+'LIQ 2'!D195</f>
        <v/>
      </c>
      <c r="D195" s="143">
        <f>+'LIQ 2'!E195</f>
        <v>0</v>
      </c>
      <c r="E195" s="143">
        <f>+'LIQ 2'!F195</f>
        <v/>
      </c>
      <c r="F195" s="2"/>
      <c r="G195" s="121"/>
      <c r="H195" s="122"/>
      <c r="I195" s="143"/>
      <c r="K195" s="124"/>
      <c r="L195" s="136">
        <f>IF(H195="",0,(IF(G195="D",0,(F195*H195)/100)))</f>
        <v>0</v>
      </c>
      <c r="M195" s="136">
        <f>ROUND(IF(L195=0,(IF(H195="",0,((IF(E195&lt;$L$4,IF(ABS(F195)&lt;$N$2,0,ROUND(((ABS(F195)-$N$2)*H195)/100,2)),IF(ABS(F195)&lt;$N$4,0,ROUND(((ABS(F195)-$N$4)*H195)/100,2))))))),0),2)</f>
        <v>0</v>
      </c>
      <c r="N195" s="136">
        <f>ROUND(IF(H195="",0,((IF(L195=0,(IF(E195&lt;$L$4,IF(ABS(F195)&gt;$N$2,ROUND(($N$2*H195/100),2),ABS(F195)*H195/100),IF(ABS(F195)&gt;$N$4,ROUND(($N$4*H195/100),2),ABS(F195)*H195/100))),0)))),2)</f>
        <v>0</v>
      </c>
      <c r="O195" s="137"/>
      <c r="P195" s="136">
        <f>IF(J195="D",IF(H195="",0,F195),0)</f>
        <v>0</v>
      </c>
      <c r="Q195" s="137"/>
    </row>
    <row r="196" spans="1:17" customHeight="1" ht="13.2">
      <c r="A196" s="143">
        <f>+'LIQ 2'!B196</f>
        <v/>
      </c>
      <c r="B196" s="143">
        <f>+'LIQ 2'!C196</f>
        <v>0</v>
      </c>
      <c r="C196" s="144">
        <f>+'LIQ 2'!D196</f>
        <v/>
      </c>
      <c r="D196" s="143">
        <f>+'LIQ 2'!E196</f>
        <v>0</v>
      </c>
      <c r="E196" s="143">
        <f>+'LIQ 2'!F196</f>
        <v/>
      </c>
      <c r="F196" s="2"/>
      <c r="G196" s="121"/>
      <c r="H196" s="122"/>
      <c r="I196" s="143"/>
      <c r="K196" s="124"/>
      <c r="L196" s="136">
        <f>IF(H196="",0,(IF(G196="D",0,(F196*H196)/100)))</f>
        <v>0</v>
      </c>
      <c r="M196" s="136">
        <f>ROUND(IF(L196=0,(IF(H196="",0,((IF(E196&lt;$L$4,IF(ABS(F196)&lt;$N$2,0,ROUND(((ABS(F196)-$N$2)*H196)/100,2)),IF(ABS(F196)&lt;$N$4,0,ROUND(((ABS(F196)-$N$4)*H196)/100,2))))))),0),2)</f>
        <v>0</v>
      </c>
      <c r="N196" s="136">
        <f>ROUND(IF(H196="",0,((IF(L196=0,(IF(E196&lt;$L$4,IF(ABS(F196)&gt;$N$2,ROUND(($N$2*H196/100),2),ABS(F196)*H196/100),IF(ABS(F196)&gt;$N$4,ROUND(($N$4*H196/100),2),ABS(F196)*H196/100))),0)))),2)</f>
        <v>0</v>
      </c>
      <c r="O196" s="137"/>
      <c r="P196" s="136">
        <f>IF(J196="D",IF(H196="",0,F196),0)</f>
        <v>0</v>
      </c>
      <c r="Q196" s="137"/>
    </row>
    <row r="197" spans="1:17" customHeight="1" ht="13.2">
      <c r="A197" s="143">
        <f>+'LIQ 2'!B197</f>
        <v/>
      </c>
      <c r="B197" s="143">
        <f>+'LIQ 2'!C197</f>
        <v>0</v>
      </c>
      <c r="C197" s="144">
        <f>+'LIQ 2'!D197</f>
        <v/>
      </c>
      <c r="D197" s="143">
        <f>+'LIQ 2'!E197</f>
        <v>0</v>
      </c>
      <c r="E197" s="143">
        <f>+'LIQ 2'!F197</f>
        <v/>
      </c>
      <c r="F197" s="2"/>
      <c r="G197" s="121"/>
      <c r="H197" s="122"/>
      <c r="I197" s="143"/>
      <c r="K197" s="124"/>
      <c r="L197" s="136">
        <f>IF(H197="",0,(IF(G197="D",0,(F197*H197)/100)))</f>
        <v>0</v>
      </c>
      <c r="M197" s="136">
        <f>ROUND(IF(L197=0,(IF(H197="",0,((IF(E197&lt;$L$4,IF(ABS(F197)&lt;$N$2,0,ROUND(((ABS(F197)-$N$2)*H197)/100,2)),IF(ABS(F197)&lt;$N$4,0,ROUND(((ABS(F197)-$N$4)*H197)/100,2))))))),0),2)</f>
        <v>0</v>
      </c>
      <c r="N197" s="136">
        <f>ROUND(IF(H197="",0,((IF(L197=0,(IF(E197&lt;$L$4,IF(ABS(F197)&gt;$N$2,ROUND(($N$2*H197/100),2),ABS(F197)*H197/100),IF(ABS(F197)&gt;$N$4,ROUND(($N$4*H197/100),2),ABS(F197)*H197/100))),0)))),2)</f>
        <v>0</v>
      </c>
      <c r="O197" s="137"/>
      <c r="P197" s="136">
        <f>IF(J197="D",IF(H197="",0,F197),0)</f>
        <v>0</v>
      </c>
      <c r="Q197" s="137"/>
    </row>
    <row r="198" spans="1:17" customHeight="1" ht="13.2">
      <c r="A198" s="143">
        <f>+'LIQ 2'!B198</f>
        <v/>
      </c>
      <c r="B198" s="143">
        <f>+'LIQ 2'!C198</f>
        <v>0</v>
      </c>
      <c r="C198" s="144">
        <f>+'LIQ 2'!D198</f>
        <v/>
      </c>
      <c r="D198" s="143">
        <f>+'LIQ 2'!E198</f>
        <v>0</v>
      </c>
      <c r="E198" s="143">
        <f>+'LIQ 2'!F198</f>
        <v/>
      </c>
      <c r="F198" s="2"/>
      <c r="G198" s="121"/>
      <c r="H198" s="122"/>
      <c r="I198" s="143"/>
      <c r="K198" s="124"/>
      <c r="L198" s="136">
        <f>IF(H198="",0,(IF(G198="D",0,(F198*H198)/100)))</f>
        <v>0</v>
      </c>
      <c r="M198" s="136">
        <f>ROUND(IF(L198=0,(IF(H198="",0,((IF(E198&lt;$L$4,IF(ABS(F198)&lt;$N$2,0,ROUND(((ABS(F198)-$N$2)*H198)/100,2)),IF(ABS(F198)&lt;$N$4,0,ROUND(((ABS(F198)-$N$4)*H198)/100,2))))))),0),2)</f>
        <v>0</v>
      </c>
      <c r="N198" s="136">
        <f>ROUND(IF(H198="",0,((IF(L198=0,(IF(E198&lt;$L$4,IF(ABS(F198)&gt;$N$2,ROUND(($N$2*H198/100),2),ABS(F198)*H198/100),IF(ABS(F198)&gt;$N$4,ROUND(($N$4*H198/100),2),ABS(F198)*H198/100))),0)))),2)</f>
        <v>0</v>
      </c>
      <c r="O198" s="137"/>
      <c r="P198" s="136">
        <f>IF(J198="D",IF(H198="",0,F198),0)</f>
        <v>0</v>
      </c>
      <c r="Q198" s="137"/>
    </row>
    <row r="199" spans="1:17" customHeight="1" ht="13.2">
      <c r="A199" s="143">
        <f>+'LIQ 2'!B199</f>
        <v/>
      </c>
      <c r="B199" s="143">
        <f>+'LIQ 2'!C199</f>
        <v>0</v>
      </c>
      <c r="C199" s="144">
        <f>+'LIQ 2'!D199</f>
        <v/>
      </c>
      <c r="D199" s="143">
        <f>+'LIQ 2'!E199</f>
        <v>0</v>
      </c>
      <c r="E199" s="143">
        <f>+'LIQ 2'!F199</f>
        <v/>
      </c>
      <c r="F199" s="2"/>
      <c r="G199" s="121"/>
      <c r="H199" s="122"/>
      <c r="I199" s="143"/>
      <c r="K199" s="124"/>
      <c r="L199" s="136">
        <f>IF(H199="",0,(IF(G199="D",0,(F199*H199)/100)))</f>
        <v>0</v>
      </c>
      <c r="M199" s="136">
        <f>ROUND(IF(L199=0,(IF(H199="",0,((IF(E199&lt;$L$4,IF(ABS(F199)&lt;$N$2,0,ROUND(((ABS(F199)-$N$2)*H199)/100,2)),IF(ABS(F199)&lt;$N$4,0,ROUND(((ABS(F199)-$N$4)*H199)/100,2))))))),0),2)</f>
        <v>0</v>
      </c>
      <c r="N199" s="136">
        <f>ROUND(IF(H199="",0,((IF(L199=0,(IF(E199&lt;$L$4,IF(ABS(F199)&gt;$N$2,ROUND(($N$2*H199/100),2),ABS(F199)*H199/100),IF(ABS(F199)&gt;$N$4,ROUND(($N$4*H199/100),2),ABS(F199)*H199/100))),0)))),2)</f>
        <v>0</v>
      </c>
      <c r="O199" s="137"/>
      <c r="P199" s="136">
        <f>IF(J199="D",IF(H199="",0,F199),0)</f>
        <v>0</v>
      </c>
      <c r="Q199" s="137"/>
    </row>
    <row r="200" spans="1:17" customHeight="1" ht="13.2">
      <c r="A200" s="143">
        <f>+'LIQ 2'!B200</f>
        <v/>
      </c>
      <c r="B200" s="143">
        <f>+'LIQ 2'!C200</f>
        <v>0</v>
      </c>
      <c r="C200" s="144">
        <f>+'LIQ 2'!D200</f>
        <v/>
      </c>
      <c r="D200" s="143">
        <f>+'LIQ 2'!E200</f>
        <v>0</v>
      </c>
      <c r="E200" s="143">
        <f>+'LIQ 2'!F200</f>
        <v/>
      </c>
      <c r="F200" s="2"/>
      <c r="G200" s="121"/>
      <c r="H200" s="122"/>
      <c r="I200" s="143"/>
      <c r="K200" s="124"/>
      <c r="L200" s="136">
        <f>IF(H200="",0,(IF(G200="D",0,(F200*H200)/100)))</f>
        <v>0</v>
      </c>
      <c r="M200" s="136">
        <f>ROUND(IF(L200=0,(IF(H200="",0,((IF(E200&lt;$L$4,IF(ABS(F200)&lt;$N$2,0,ROUND(((ABS(F200)-$N$2)*H200)/100,2)),IF(ABS(F200)&lt;$N$4,0,ROUND(((ABS(F200)-$N$4)*H200)/100,2))))))),0),2)</f>
        <v>0</v>
      </c>
      <c r="N200" s="136">
        <f>ROUND(IF(H200="",0,((IF(L200=0,(IF(E200&lt;$L$4,IF(ABS(F200)&gt;$N$2,ROUND(($N$2*H200/100),2),ABS(F200)*H200/100),IF(ABS(F200)&gt;$N$4,ROUND(($N$4*H200/100),2),ABS(F200)*H200/100))),0)))),2)</f>
        <v>0</v>
      </c>
      <c r="O200" s="137"/>
      <c r="P200" s="136">
        <f>IF(J200="D",IF(H200="",0,F200),0)</f>
        <v>0</v>
      </c>
      <c r="Q200" s="137"/>
    </row>
    <row r="201" spans="1:17" customHeight="1" ht="13.2">
      <c r="A201" s="143">
        <f>+'LIQ 2'!B201</f>
        <v/>
      </c>
      <c r="B201" s="143">
        <f>+'LIQ 2'!C201</f>
        <v>0</v>
      </c>
      <c r="C201" s="144">
        <f>+'LIQ 2'!D201</f>
        <v/>
      </c>
      <c r="D201" s="143">
        <f>+'LIQ 2'!E201</f>
        <v>0</v>
      </c>
      <c r="E201" s="143">
        <f>+'LIQ 2'!F201</f>
        <v/>
      </c>
      <c r="F201" s="2"/>
      <c r="G201" s="121"/>
      <c r="H201" s="122"/>
      <c r="I201" s="143"/>
      <c r="K201" s="124"/>
      <c r="L201" s="136">
        <f>IF(H201="",0,(IF(G201="D",0,(F201*H201)/100)))</f>
        <v>0</v>
      </c>
      <c r="M201" s="136">
        <f>ROUND(IF(L201=0,(IF(H201="",0,((IF(E201&lt;$L$4,IF(ABS(F201)&lt;$N$2,0,ROUND(((ABS(F201)-$N$2)*H201)/100,2)),IF(ABS(F201)&lt;$N$4,0,ROUND(((ABS(F201)-$N$4)*H201)/100,2))))))),0),2)</f>
        <v>0</v>
      </c>
      <c r="N201" s="136">
        <f>ROUND(IF(H201="",0,((IF(L201=0,(IF(E201&lt;$L$4,IF(ABS(F201)&gt;$N$2,ROUND(($N$2*H201/100),2),ABS(F201)*H201/100),IF(ABS(F201)&gt;$N$4,ROUND(($N$4*H201/100),2),ABS(F201)*H201/100))),0)))),2)</f>
        <v>0</v>
      </c>
      <c r="O201" s="137"/>
      <c r="P201" s="136">
        <f>IF(J201="D",IF(H201="",0,F201),0)</f>
        <v>0</v>
      </c>
      <c r="Q201" s="137"/>
    </row>
    <row r="202" spans="1:17" customHeight="1" ht="13.2">
      <c r="A202" s="143">
        <f>+'LIQ 2'!B202</f>
        <v/>
      </c>
      <c r="B202" s="143">
        <f>+'LIQ 2'!C202</f>
        <v>0</v>
      </c>
      <c r="C202" s="144">
        <f>+'LIQ 2'!D202</f>
        <v/>
      </c>
      <c r="D202" s="143">
        <f>+'LIQ 2'!E202</f>
        <v>0</v>
      </c>
      <c r="E202" s="143">
        <f>+'LIQ 2'!F202</f>
        <v/>
      </c>
      <c r="F202" s="2"/>
      <c r="G202" s="121"/>
      <c r="H202" s="122"/>
      <c r="I202" s="143"/>
      <c r="K202" s="124"/>
      <c r="L202" s="136">
        <f>IF(H202="",0,(IF(G202="D",0,(F202*H202)/100)))</f>
        <v>0</v>
      </c>
      <c r="M202" s="136">
        <f>ROUND(IF(L202=0,(IF(H202="",0,((IF(E202&lt;$L$4,IF(ABS(F202)&lt;$N$2,0,ROUND(((ABS(F202)-$N$2)*H202)/100,2)),IF(ABS(F202)&lt;$N$4,0,ROUND(((ABS(F202)-$N$4)*H202)/100,2))))))),0),2)</f>
        <v>0</v>
      </c>
      <c r="N202" s="136">
        <f>ROUND(IF(H202="",0,((IF(L202=0,(IF(E202&lt;$L$4,IF(ABS(F202)&gt;$N$2,ROUND(($N$2*H202/100),2),ABS(F202)*H202/100),IF(ABS(F202)&gt;$N$4,ROUND(($N$4*H202/100),2),ABS(F202)*H202/100))),0)))),2)</f>
        <v>0</v>
      </c>
      <c r="O202" s="137"/>
      <c r="P202" s="136">
        <f>IF(J202="D",IF(H202="",0,F202),0)</f>
        <v>0</v>
      </c>
      <c r="Q202" s="137"/>
    </row>
    <row r="203" spans="1:17" customHeight="1" ht="13.2">
      <c r="A203" s="143">
        <f>+'LIQ 2'!B203</f>
        <v/>
      </c>
      <c r="B203" s="143">
        <f>+'LIQ 2'!C203</f>
        <v>0</v>
      </c>
      <c r="C203" s="144">
        <f>+'LIQ 2'!D203</f>
        <v/>
      </c>
      <c r="D203" s="143">
        <f>+'LIQ 2'!E203</f>
        <v>0</v>
      </c>
      <c r="E203" s="143">
        <f>+'LIQ 2'!F203</f>
        <v/>
      </c>
      <c r="F203" s="2"/>
      <c r="G203" s="121"/>
      <c r="H203" s="122"/>
      <c r="I203" s="143"/>
      <c r="K203" s="124"/>
      <c r="L203" s="136">
        <f>IF(H203="",0,(IF(G203="D",0,(F203*H203)/100)))</f>
        <v>0</v>
      </c>
      <c r="M203" s="136">
        <f>ROUND(IF(L203=0,(IF(H203="",0,((IF(E203&lt;$L$4,IF(ABS(F203)&lt;$N$2,0,ROUND(((ABS(F203)-$N$2)*H203)/100,2)),IF(ABS(F203)&lt;$N$4,0,ROUND(((ABS(F203)-$N$4)*H203)/100,2))))))),0),2)</f>
        <v>0</v>
      </c>
      <c r="N203" s="136">
        <f>ROUND(IF(H203="",0,((IF(L203=0,(IF(E203&lt;$L$4,IF(ABS(F203)&gt;$N$2,ROUND(($N$2*H203/100),2),ABS(F203)*H203/100),IF(ABS(F203)&gt;$N$4,ROUND(($N$4*H203/100),2),ABS(F203)*H203/100))),0)))),2)</f>
        <v>0</v>
      </c>
      <c r="O203" s="137"/>
      <c r="P203" s="136">
        <f>IF(J203="D",IF(H203="",0,F203),0)</f>
        <v>0</v>
      </c>
      <c r="Q203" s="137"/>
    </row>
    <row r="204" spans="1:17" customHeight="1" ht="13.2">
      <c r="A204" s="143">
        <f>+'LIQ 2'!B204</f>
        <v/>
      </c>
      <c r="B204" s="143">
        <f>+'LIQ 2'!C204</f>
        <v>0</v>
      </c>
      <c r="C204" s="144">
        <f>+'LIQ 2'!D204</f>
        <v/>
      </c>
      <c r="D204" s="143">
        <f>+'LIQ 2'!E204</f>
        <v>0</v>
      </c>
      <c r="E204" s="143">
        <f>+'LIQ 2'!F204</f>
        <v/>
      </c>
      <c r="F204" s="2"/>
      <c r="G204" s="121"/>
      <c r="H204" s="122"/>
      <c r="I204" s="143"/>
      <c r="K204" s="124"/>
      <c r="L204" s="136">
        <f>IF(H204="",0,(IF(G204="D",0,(F204*H204)/100)))</f>
        <v>0</v>
      </c>
      <c r="M204" s="136">
        <f>ROUND(IF(L204=0,(IF(H204="",0,((IF(E204&lt;$L$4,IF(ABS(F204)&lt;$N$2,0,ROUND(((ABS(F204)-$N$2)*H204)/100,2)),IF(ABS(F204)&lt;$N$4,0,ROUND(((ABS(F204)-$N$4)*H204)/100,2))))))),0),2)</f>
        <v>0</v>
      </c>
      <c r="N204" s="136">
        <f>ROUND(IF(H204="",0,((IF(L204=0,(IF(E204&lt;$L$4,IF(ABS(F204)&gt;$N$2,ROUND(($N$2*H204/100),2),ABS(F204)*H204/100),IF(ABS(F204)&gt;$N$4,ROUND(($N$4*H204/100),2),ABS(F204)*H204/100))),0)))),2)</f>
        <v>0</v>
      </c>
      <c r="O204" s="137"/>
      <c r="P204" s="136">
        <f>IF(J204="D",IF(H204="",0,F204),0)</f>
        <v>0</v>
      </c>
      <c r="Q204" s="137"/>
    </row>
    <row r="205" spans="1:17" customHeight="1" ht="13.2">
      <c r="A205" s="143">
        <f>+'LIQ 2'!B205</f>
        <v/>
      </c>
      <c r="B205" s="143">
        <f>+'LIQ 2'!C205</f>
        <v>0</v>
      </c>
      <c r="C205" s="144">
        <f>+'LIQ 2'!D205</f>
        <v/>
      </c>
      <c r="D205" s="143">
        <f>+'LIQ 2'!E205</f>
        <v>0</v>
      </c>
      <c r="E205" s="143">
        <f>+'LIQ 2'!F205</f>
        <v/>
      </c>
      <c r="F205" s="2"/>
      <c r="G205" s="121"/>
      <c r="H205" s="122"/>
      <c r="I205" s="143"/>
      <c r="K205" s="124"/>
      <c r="L205" s="136">
        <f>IF(H205="",0,(IF(G205="D",0,(F205*H205)/100)))</f>
        <v>0</v>
      </c>
      <c r="M205" s="136">
        <f>ROUND(IF(L205=0,(IF(H205="",0,((IF(E205&lt;$L$4,IF(ABS(F205)&lt;$N$2,0,ROUND(((ABS(F205)-$N$2)*H205)/100,2)),IF(ABS(F205)&lt;$N$4,0,ROUND(((ABS(F205)-$N$4)*H205)/100,2))))))),0),2)</f>
        <v>0</v>
      </c>
      <c r="N205" s="136">
        <f>ROUND(IF(H205="",0,((IF(L205=0,(IF(E205&lt;$L$4,IF(ABS(F205)&gt;$N$2,ROUND(($N$2*H205/100),2),ABS(F205)*H205/100),IF(ABS(F205)&gt;$N$4,ROUND(($N$4*H205/100),2),ABS(F205)*H205/100))),0)))),2)</f>
        <v>0</v>
      </c>
      <c r="O205" s="137"/>
      <c r="P205" s="136">
        <f>IF(J205="D",IF(H205="",0,F205),0)</f>
        <v>0</v>
      </c>
      <c r="Q205" s="137"/>
    </row>
    <row r="206" spans="1:17" customHeight="1" ht="13.2">
      <c r="A206" s="143">
        <f>+'LIQ 2'!B206</f>
        <v/>
      </c>
      <c r="B206" s="143">
        <f>+'LIQ 2'!C206</f>
        <v>0</v>
      </c>
      <c r="C206" s="144">
        <f>+'LIQ 2'!D206</f>
        <v/>
      </c>
      <c r="D206" s="143">
        <f>+'LIQ 2'!E206</f>
        <v>0</v>
      </c>
      <c r="E206" s="143">
        <f>+'LIQ 2'!F206</f>
        <v/>
      </c>
      <c r="F206" s="2"/>
      <c r="G206" s="121"/>
      <c r="H206" s="122"/>
      <c r="I206" s="143"/>
      <c r="K206" s="124"/>
      <c r="L206" s="136">
        <f>IF(H206="",0,(IF(G206="D",0,(F206*H206)/100)))</f>
        <v>0</v>
      </c>
      <c r="M206" s="136">
        <f>ROUND(IF(L206=0,(IF(H206="",0,((IF(E206&lt;$L$4,IF(ABS(F206)&lt;$N$2,0,ROUND(((ABS(F206)-$N$2)*H206)/100,2)),IF(ABS(F206)&lt;$N$4,0,ROUND(((ABS(F206)-$N$4)*H206)/100,2))))))),0),2)</f>
        <v>0</v>
      </c>
      <c r="N206" s="136">
        <f>ROUND(IF(H206="",0,((IF(L206=0,(IF(E206&lt;$L$4,IF(ABS(F206)&gt;$N$2,ROUND(($N$2*H206/100),2),ABS(F206)*H206/100),IF(ABS(F206)&gt;$N$4,ROUND(($N$4*H206/100),2),ABS(F206)*H206/100))),0)))),2)</f>
        <v>0</v>
      </c>
      <c r="O206" s="137"/>
      <c r="P206" s="136">
        <f>IF(J206="D",IF(H206="",0,F206),0)</f>
        <v>0</v>
      </c>
      <c r="Q206" s="137"/>
    </row>
    <row r="207" spans="1:17" customHeight="1" ht="13.2">
      <c r="A207" s="143">
        <f>+'LIQ 2'!B207</f>
        <v/>
      </c>
      <c r="B207" s="143">
        <f>+'LIQ 2'!C207</f>
        <v>0</v>
      </c>
      <c r="C207" s="144">
        <f>+'LIQ 2'!D207</f>
        <v/>
      </c>
      <c r="D207" s="143">
        <f>+'LIQ 2'!E207</f>
        <v>0</v>
      </c>
      <c r="E207" s="143">
        <f>+'LIQ 2'!F207</f>
        <v/>
      </c>
      <c r="F207" s="2"/>
      <c r="G207" s="121"/>
      <c r="H207" s="122"/>
      <c r="I207" s="143"/>
      <c r="K207" s="124"/>
      <c r="L207" s="136">
        <f>IF(H207="",0,(IF(G207="D",0,(F207*H207)/100)))</f>
        <v>0</v>
      </c>
      <c r="M207" s="136">
        <f>ROUND(IF(L207=0,(IF(H207="",0,((IF(E207&lt;$L$4,IF(ABS(F207)&lt;$N$2,0,ROUND(((ABS(F207)-$N$2)*H207)/100,2)),IF(ABS(F207)&lt;$N$4,0,ROUND(((ABS(F207)-$N$4)*H207)/100,2))))))),0),2)</f>
        <v>0</v>
      </c>
      <c r="N207" s="136">
        <f>ROUND(IF(H207="",0,((IF(L207=0,(IF(E207&lt;$L$4,IF(ABS(F207)&gt;$N$2,ROUND(($N$2*H207/100),2),ABS(F207)*H207/100),IF(ABS(F207)&gt;$N$4,ROUND(($N$4*H207/100),2),ABS(F207)*H207/100))),0)))),2)</f>
        <v>0</v>
      </c>
      <c r="O207" s="137"/>
      <c r="P207" s="136">
        <f>IF(J207="D",IF(H207="",0,F207),0)</f>
        <v>0</v>
      </c>
      <c r="Q207" s="137"/>
    </row>
    <row r="208" spans="1:17" customHeight="1" ht="13.2">
      <c r="A208" s="143">
        <f>+'LIQ 2'!B208</f>
        <v/>
      </c>
      <c r="B208" s="143">
        <f>+'LIQ 2'!C208</f>
        <v>0</v>
      </c>
      <c r="C208" s="144">
        <f>+'LIQ 2'!D208</f>
        <v/>
      </c>
      <c r="D208" s="143">
        <f>+'LIQ 2'!E208</f>
        <v>0</v>
      </c>
      <c r="E208" s="143">
        <f>+'LIQ 2'!F208</f>
        <v/>
      </c>
      <c r="F208" s="2"/>
      <c r="G208" s="121"/>
      <c r="H208" s="122"/>
      <c r="I208" s="143"/>
      <c r="K208" s="124"/>
      <c r="L208" s="136">
        <f>IF(H208="",0,(IF(G208="D",0,(F208*H208)/100)))</f>
        <v>0</v>
      </c>
      <c r="M208" s="136">
        <f>ROUND(IF(L208=0,(IF(H208="",0,((IF(E208&lt;$L$4,IF(ABS(F208)&lt;$N$2,0,ROUND(((ABS(F208)-$N$2)*H208)/100,2)),IF(ABS(F208)&lt;$N$4,0,ROUND(((ABS(F208)-$N$4)*H208)/100,2))))))),0),2)</f>
        <v>0</v>
      </c>
      <c r="N208" s="136">
        <f>ROUND(IF(H208="",0,((IF(L208=0,(IF(E208&lt;$L$4,IF(ABS(F208)&gt;$N$2,ROUND(($N$2*H208/100),2),ABS(F208)*H208/100),IF(ABS(F208)&gt;$N$4,ROUND(($N$4*H208/100),2),ABS(F208)*H208/100))),0)))),2)</f>
        <v>0</v>
      </c>
      <c r="O208" s="137"/>
      <c r="P208" s="136">
        <f>IF(J208="D",IF(H208="",0,F208),0)</f>
        <v>0</v>
      </c>
      <c r="Q208" s="137"/>
    </row>
    <row r="209" spans="1:17" customHeight="1" ht="13.2">
      <c r="A209" s="143">
        <f>+'LIQ 2'!B209</f>
        <v/>
      </c>
      <c r="B209" s="143">
        <f>+'LIQ 2'!C209</f>
        <v>0</v>
      </c>
      <c r="C209" s="144">
        <f>+'LIQ 2'!D209</f>
        <v/>
      </c>
      <c r="D209" s="143">
        <f>+'LIQ 2'!E209</f>
        <v>0</v>
      </c>
      <c r="E209" s="143">
        <f>+'LIQ 2'!F209</f>
        <v/>
      </c>
      <c r="F209" s="2"/>
      <c r="G209" s="121"/>
      <c r="H209" s="122"/>
      <c r="I209" s="143"/>
      <c r="K209" s="124"/>
      <c r="L209" s="136">
        <f>IF(H209="",0,(IF(G209="D",0,(F209*H209)/100)))</f>
        <v>0</v>
      </c>
      <c r="M209" s="136">
        <f>ROUND(IF(L209=0,(IF(H209="",0,((IF(E209&lt;$L$4,IF(ABS(F209)&lt;$N$2,0,ROUND(((ABS(F209)-$N$2)*H209)/100,2)),IF(ABS(F209)&lt;$N$4,0,ROUND(((ABS(F209)-$N$4)*H209)/100,2))))))),0),2)</f>
        <v>0</v>
      </c>
      <c r="N209" s="136">
        <f>ROUND(IF(H209="",0,((IF(L209=0,(IF(E209&lt;$L$4,IF(ABS(F209)&gt;$N$2,ROUND(($N$2*H209/100),2),ABS(F209)*H209/100),IF(ABS(F209)&gt;$N$4,ROUND(($N$4*H209/100),2),ABS(F209)*H209/100))),0)))),2)</f>
        <v>0</v>
      </c>
      <c r="O209" s="137"/>
      <c r="P209" s="136">
        <f>IF(J209="D",IF(H209="",0,F209),0)</f>
        <v>0</v>
      </c>
      <c r="Q209" s="137"/>
    </row>
    <row r="210" spans="1:17" customHeight="1" ht="13.2">
      <c r="A210" s="143">
        <f>+'LIQ 2'!B210</f>
        <v/>
      </c>
      <c r="B210" s="143">
        <f>+'LIQ 2'!C210</f>
        <v>0</v>
      </c>
      <c r="C210" s="144">
        <f>+'LIQ 2'!D210</f>
        <v/>
      </c>
      <c r="D210" s="143">
        <f>+'LIQ 2'!E210</f>
        <v>0</v>
      </c>
      <c r="E210" s="143">
        <f>+'LIQ 2'!F210</f>
        <v/>
      </c>
      <c r="F210" s="2"/>
      <c r="G210" s="121"/>
      <c r="H210" s="122"/>
      <c r="I210" s="143"/>
      <c r="K210" s="124"/>
      <c r="L210" s="136">
        <f>IF(H210="",0,(IF(G210="D",0,(F210*H210)/100)))</f>
        <v>0</v>
      </c>
      <c r="M210" s="136">
        <f>ROUND(IF(L210=0,(IF(H210="",0,((IF(E210&lt;$L$4,IF(ABS(F210)&lt;$N$2,0,ROUND(((ABS(F210)-$N$2)*H210)/100,2)),IF(ABS(F210)&lt;$N$4,0,ROUND(((ABS(F210)-$N$4)*H210)/100,2))))))),0),2)</f>
        <v>0</v>
      </c>
      <c r="N210" s="136">
        <f>ROUND(IF(H210="",0,((IF(L210=0,(IF(E210&lt;$L$4,IF(ABS(F210)&gt;$N$2,ROUND(($N$2*H210/100),2),ABS(F210)*H210/100),IF(ABS(F210)&gt;$N$4,ROUND(($N$4*H210/100),2),ABS(F210)*H210/100))),0)))),2)</f>
        <v>0</v>
      </c>
      <c r="O210" s="137"/>
      <c r="P210" s="136">
        <f>IF(J210="D",IF(H210="",0,F210),0)</f>
        <v>0</v>
      </c>
      <c r="Q210" s="137"/>
    </row>
    <row r="211" spans="1:17" customHeight="1" ht="13.2">
      <c r="A211" s="143">
        <f>+'LIQ 2'!B211</f>
        <v/>
      </c>
      <c r="B211" s="143">
        <f>+'LIQ 2'!C211</f>
        <v>0</v>
      </c>
      <c r="C211" s="144">
        <f>+'LIQ 2'!D211</f>
        <v/>
      </c>
      <c r="D211" s="143">
        <f>+'LIQ 2'!E211</f>
        <v/>
      </c>
      <c r="E211" s="143">
        <f>+'LIQ 2'!F211</f>
        <v/>
      </c>
      <c r="F211" s="2"/>
      <c r="G211" s="121"/>
      <c r="H211" s="122"/>
      <c r="I211" s="143"/>
      <c r="K211" s="124"/>
      <c r="L211" s="136">
        <f>IF(H211="",0,(IF(G211="D",0,(F211*H211)/100)))</f>
        <v>0</v>
      </c>
      <c r="M211" s="136">
        <f>ROUND(IF(L211=0,(IF(H211="",0,((IF(E211&lt;$L$4,IF(ABS(F211)&lt;$N$2,0,ROUND(((ABS(F211)-$N$2)*H211)/100,2)),IF(ABS(F211)&lt;$N$4,0,ROUND(((ABS(F211)-$N$4)*H211)/100,2))))))),0),2)</f>
        <v>0</v>
      </c>
      <c r="N211" s="136">
        <f>ROUND(IF(H211="",0,((IF(L211=0,(IF(E211&lt;$L$4,IF(ABS(F211)&gt;$N$2,ROUND(($N$2*H211/100),2),ABS(F211)*H211/100),IF(ABS(F211)&gt;$N$4,ROUND(($N$4*H211/100),2),ABS(F211)*H211/100))),0)))),2)</f>
        <v>0</v>
      </c>
      <c r="O211" s="137"/>
      <c r="P211" s="136">
        <f>IF(J211="D",IF(H211="",0,F211),0)</f>
        <v>0</v>
      </c>
      <c r="Q211" s="137"/>
    </row>
    <row r="212" spans="1:17" customHeight="1" ht="13.2">
      <c r="A212" s="143">
        <f>+'LIQ 2'!B212</f>
        <v/>
      </c>
      <c r="B212" s="143">
        <f>+'LIQ 2'!C212</f>
        <v>0</v>
      </c>
      <c r="C212" s="144">
        <f>+'LIQ 2'!D212</f>
        <v/>
      </c>
      <c r="D212" s="143">
        <f>+'LIQ 2'!E212</f>
        <v>0</v>
      </c>
      <c r="E212" s="143">
        <f>+'LIQ 2'!F212</f>
        <v/>
      </c>
      <c r="F212" s="2"/>
      <c r="G212" s="121"/>
      <c r="H212" s="122"/>
      <c r="I212" s="143"/>
      <c r="K212" s="124"/>
      <c r="L212" s="136">
        <f>IF(H212="",0,(IF(G212="D",0,(F212*H212)/100)))</f>
        <v>0</v>
      </c>
      <c r="M212" s="136">
        <f>ROUND(IF(L212=0,(IF(H212="",0,((IF(E212&lt;$L$4,IF(ABS(F212)&lt;$N$2,0,ROUND(((ABS(F212)-$N$2)*H212)/100,2)),IF(ABS(F212)&lt;$N$4,0,ROUND(((ABS(F212)-$N$4)*H212)/100,2))))))),0),2)</f>
        <v>0</v>
      </c>
      <c r="N212" s="136">
        <f>ROUND(IF(H212="",0,((IF(L212=0,(IF(E212&lt;$L$4,IF(ABS(F212)&gt;$N$2,ROUND(($N$2*H212/100),2),ABS(F212)*H212/100),IF(ABS(F212)&gt;$N$4,ROUND(($N$4*H212/100),2),ABS(F212)*H212/100))),0)))),2)</f>
        <v>0</v>
      </c>
      <c r="O212" s="137"/>
      <c r="P212" s="136">
        <f>IF(J212="D",IF(H212="",0,F212),0)</f>
        <v>0</v>
      </c>
      <c r="Q212" s="137"/>
    </row>
    <row r="213" spans="1:17" customHeight="1" ht="13.2">
      <c r="A213" s="143">
        <f>+'LIQ 2'!B213</f>
        <v/>
      </c>
      <c r="B213" s="143">
        <f>+'LIQ 2'!C213</f>
        <v>0</v>
      </c>
      <c r="C213" s="144">
        <f>+'LIQ 2'!D213</f>
        <v/>
      </c>
      <c r="D213" s="143">
        <f>+'LIQ 2'!E213</f>
        <v>0</v>
      </c>
      <c r="E213" s="143">
        <f>+'LIQ 2'!F213</f>
        <v/>
      </c>
      <c r="F213" s="2"/>
      <c r="G213" s="121"/>
      <c r="H213" s="122"/>
      <c r="I213" s="143"/>
      <c r="K213" s="124"/>
      <c r="L213" s="136">
        <f>IF(H213="",0,(IF(G213="D",0,(F213*H213)/100)))</f>
        <v>0</v>
      </c>
      <c r="M213" s="136">
        <f>ROUND(IF(L213=0,(IF(H213="",0,((IF(E213&lt;$L$4,IF(ABS(F213)&lt;$N$2,0,ROUND(((ABS(F213)-$N$2)*H213)/100,2)),IF(ABS(F213)&lt;$N$4,0,ROUND(((ABS(F213)-$N$4)*H213)/100,2))))))),0),2)</f>
        <v>0</v>
      </c>
      <c r="N213" s="136">
        <f>ROUND(IF(H213="",0,((IF(L213=0,(IF(E213&lt;$L$4,IF(ABS(F213)&gt;$N$2,ROUND(($N$2*H213/100),2),ABS(F213)*H213/100),IF(ABS(F213)&gt;$N$4,ROUND(($N$4*H213/100),2),ABS(F213)*H213/100))),0)))),2)</f>
        <v>0</v>
      </c>
      <c r="O213" s="137"/>
      <c r="P213" s="136">
        <f>IF(J213="D",IF(H213="",0,F213),0)</f>
        <v>0</v>
      </c>
      <c r="Q213" s="137"/>
    </row>
    <row r="214" spans="1:17" customHeight="1" ht="13.2">
      <c r="A214" s="143">
        <f>+'LIQ 2'!B214</f>
        <v/>
      </c>
      <c r="B214" s="143">
        <f>+'LIQ 2'!C214</f>
        <v>0</v>
      </c>
      <c r="C214" s="144">
        <f>+'LIQ 2'!D214</f>
        <v/>
      </c>
      <c r="D214" s="143">
        <f>+'LIQ 2'!E214</f>
        <v>0</v>
      </c>
      <c r="E214" s="143">
        <f>+'LIQ 2'!F214</f>
        <v/>
      </c>
      <c r="F214" s="2"/>
      <c r="G214" s="121"/>
      <c r="H214" s="122"/>
      <c r="I214" s="143"/>
      <c r="K214" s="124"/>
      <c r="L214" s="136">
        <f>IF(H214="",0,(IF(G214="D",0,(F214*H214)/100)))</f>
        <v>0</v>
      </c>
      <c r="M214" s="136">
        <f>ROUND(IF(L214=0,(IF(H214="",0,((IF(E214&lt;$L$4,IF(ABS(F214)&lt;$N$2,0,ROUND(((ABS(F214)-$N$2)*H214)/100,2)),IF(ABS(F214)&lt;$N$4,0,ROUND(((ABS(F214)-$N$4)*H214)/100,2))))))),0),2)</f>
        <v>0</v>
      </c>
      <c r="N214" s="136">
        <f>ROUND(IF(H214="",0,((IF(L214=0,(IF(E214&lt;$L$4,IF(ABS(F214)&gt;$N$2,ROUND(($N$2*H214/100),2),ABS(F214)*H214/100),IF(ABS(F214)&gt;$N$4,ROUND(($N$4*H214/100),2),ABS(F214)*H214/100))),0)))),2)</f>
        <v>0</v>
      </c>
      <c r="O214" s="137"/>
      <c r="P214" s="136">
        <f>IF(J214="D",IF(H214="",0,F214),0)</f>
        <v>0</v>
      </c>
      <c r="Q214" s="137"/>
    </row>
    <row r="215" spans="1:17" customHeight="1" ht="13.2">
      <c r="A215" s="143">
        <f>+'LIQ 2'!B215</f>
        <v/>
      </c>
      <c r="B215" s="143">
        <f>+'LIQ 2'!C215</f>
        <v>0</v>
      </c>
      <c r="C215" s="144">
        <f>+'LIQ 2'!D215</f>
        <v/>
      </c>
      <c r="D215" s="143">
        <f>+'LIQ 2'!E215</f>
        <v>0</v>
      </c>
      <c r="E215" s="143">
        <f>+'LIQ 2'!F215</f>
        <v/>
      </c>
      <c r="F215" s="2"/>
      <c r="G215" s="121"/>
      <c r="H215" s="122"/>
      <c r="I215" s="143"/>
      <c r="K215" s="124"/>
      <c r="L215" s="136">
        <f>IF(H215="",0,(IF(G215="D",0,(F215*H215)/100)))</f>
        <v>0</v>
      </c>
      <c r="M215" s="136">
        <f>ROUND(IF(L215=0,(IF(H215="",0,((IF(E215&lt;$L$4,IF(ABS(F215)&lt;$N$2,0,ROUND(((ABS(F215)-$N$2)*H215)/100,2)),IF(ABS(F215)&lt;$N$4,0,ROUND(((ABS(F215)-$N$4)*H215)/100,2))))))),0),2)</f>
        <v>0</v>
      </c>
      <c r="N215" s="136">
        <f>ROUND(IF(H215="",0,((IF(L215=0,(IF(E215&lt;$L$4,IF(ABS(F215)&gt;$N$2,ROUND(($N$2*H215/100),2),ABS(F215)*H215/100),IF(ABS(F215)&gt;$N$4,ROUND(($N$4*H215/100),2),ABS(F215)*H215/100))),0)))),2)</f>
        <v>0</v>
      </c>
      <c r="O215" s="137"/>
      <c r="P215" s="136">
        <f>IF(J215="D",IF(H215="",0,F215),0)</f>
        <v>0</v>
      </c>
      <c r="Q215" s="137"/>
    </row>
    <row r="216" spans="1:17" customHeight="1" ht="13.2">
      <c r="A216" s="143">
        <f>+'LIQ 2'!B216</f>
        <v/>
      </c>
      <c r="B216" s="143">
        <f>+'LIQ 2'!C216</f>
        <v>0</v>
      </c>
      <c r="C216" s="144">
        <f>+'LIQ 2'!D216</f>
        <v/>
      </c>
      <c r="D216" s="143">
        <f>+'LIQ 2'!E216</f>
        <v>0</v>
      </c>
      <c r="E216" s="143">
        <f>+'LIQ 2'!F216</f>
        <v/>
      </c>
      <c r="F216" s="2"/>
      <c r="G216" s="121"/>
      <c r="H216" s="122"/>
      <c r="I216" s="143"/>
      <c r="K216" s="124"/>
      <c r="L216" s="136">
        <f>IF(H216="",0,(IF(G216="D",0,(F216*H216)/100)))</f>
        <v>0</v>
      </c>
      <c r="M216" s="136">
        <f>ROUND(IF(L216=0,(IF(H216="",0,((IF(E216&lt;$L$4,IF(ABS(F216)&lt;$N$2,0,ROUND(((ABS(F216)-$N$2)*H216)/100,2)),IF(ABS(F216)&lt;$N$4,0,ROUND(((ABS(F216)-$N$4)*H216)/100,2))))))),0),2)</f>
        <v>0</v>
      </c>
      <c r="N216" s="136">
        <f>ROUND(IF(H216="",0,((IF(L216=0,(IF(E216&lt;$L$4,IF(ABS(F216)&gt;$N$2,ROUND(($N$2*H216/100),2),ABS(F216)*H216/100),IF(ABS(F216)&gt;$N$4,ROUND(($N$4*H216/100),2),ABS(F216)*H216/100))),0)))),2)</f>
        <v>0</v>
      </c>
      <c r="O216" s="137"/>
      <c r="P216" s="136">
        <f>IF(J216="D",IF(H216="",0,F216),0)</f>
        <v>0</v>
      </c>
      <c r="Q216" s="137"/>
    </row>
    <row r="217" spans="1:17" customHeight="1" ht="13.2">
      <c r="A217" s="143">
        <f>+'LIQ 2'!B217</f>
        <v/>
      </c>
      <c r="B217" s="143">
        <f>+'LIQ 2'!C217</f>
        <v>0</v>
      </c>
      <c r="C217" s="144">
        <f>+'LIQ 2'!D217</f>
        <v/>
      </c>
      <c r="D217" s="143">
        <f>+'LIQ 2'!E217</f>
        <v>0</v>
      </c>
      <c r="E217" s="143">
        <f>+'LIQ 2'!F217</f>
        <v/>
      </c>
      <c r="F217" s="2"/>
      <c r="G217" s="121"/>
      <c r="H217" s="122"/>
      <c r="I217" s="143"/>
      <c r="K217" s="124"/>
      <c r="L217" s="136">
        <f>IF(H217="",0,(IF(G217="D",0,(F217*H217)/100)))</f>
        <v>0</v>
      </c>
      <c r="M217" s="136">
        <f>ROUND(IF(L217=0,(IF(H217="",0,((IF(E217&lt;$L$4,IF(ABS(F217)&lt;$N$2,0,ROUND(((ABS(F217)-$N$2)*H217)/100,2)),IF(ABS(F217)&lt;$N$4,0,ROUND(((ABS(F217)-$N$4)*H217)/100,2))))))),0),2)</f>
        <v>0</v>
      </c>
      <c r="N217" s="136">
        <f>ROUND(IF(H217="",0,((IF(L217=0,(IF(E217&lt;$L$4,IF(ABS(F217)&gt;$N$2,ROUND(($N$2*H217/100),2),ABS(F217)*H217/100),IF(ABS(F217)&gt;$N$4,ROUND(($N$4*H217/100),2),ABS(F217)*H217/100))),0)))),2)</f>
        <v>0</v>
      </c>
      <c r="O217" s="137"/>
      <c r="P217" s="136">
        <f>IF(J217="D",IF(H217="",0,F217),0)</f>
        <v>0</v>
      </c>
      <c r="Q217" s="137"/>
    </row>
    <row r="218" spans="1:17" customHeight="1" ht="13.2">
      <c r="A218" s="143">
        <f>+'LIQ 2'!B218</f>
        <v/>
      </c>
      <c r="B218" s="143">
        <f>+'LIQ 2'!C218</f>
        <v>0</v>
      </c>
      <c r="C218" s="144">
        <f>+'LIQ 2'!D218</f>
        <v/>
      </c>
      <c r="D218" s="143">
        <f>+'LIQ 2'!E218</f>
        <v>0</v>
      </c>
      <c r="E218" s="143">
        <f>+'LIQ 2'!F218</f>
        <v/>
      </c>
      <c r="F218" s="2"/>
      <c r="G218" s="121"/>
      <c r="H218" s="122"/>
      <c r="I218" s="143"/>
      <c r="K218" s="124"/>
      <c r="L218" s="136">
        <f>IF(H218="",0,(IF(G218="D",0,(F218*H218)/100)))</f>
        <v>0</v>
      </c>
      <c r="M218" s="136">
        <f>ROUND(IF(L218=0,(IF(H218="",0,((IF(E218&lt;$L$4,IF(ABS(F218)&lt;$N$2,0,ROUND(((ABS(F218)-$N$2)*H218)/100,2)),IF(ABS(F218)&lt;$N$4,0,ROUND(((ABS(F218)-$N$4)*H218)/100,2))))))),0),2)</f>
        <v>0</v>
      </c>
      <c r="N218" s="136">
        <f>ROUND(IF(H218="",0,((IF(L218=0,(IF(E218&lt;$L$4,IF(ABS(F218)&gt;$N$2,ROUND(($N$2*H218/100),2),ABS(F218)*H218/100),IF(ABS(F218)&gt;$N$4,ROUND(($N$4*H218/100),2),ABS(F218)*H218/100))),0)))),2)</f>
        <v>0</v>
      </c>
      <c r="O218" s="137"/>
      <c r="P218" s="136">
        <f>IF(J218="D",IF(H218="",0,F218),0)</f>
        <v>0</v>
      </c>
      <c r="Q218" s="137"/>
    </row>
    <row r="219" spans="1:17" customHeight="1" ht="13.2">
      <c r="A219" s="143">
        <f>+'LIQ 2'!B219</f>
        <v/>
      </c>
      <c r="B219" s="143">
        <f>+'LIQ 2'!C219</f>
        <v>0</v>
      </c>
      <c r="C219" s="144">
        <f>+'LIQ 2'!D219</f>
        <v/>
      </c>
      <c r="D219" s="143">
        <f>+'LIQ 2'!E219</f>
        <v>0</v>
      </c>
      <c r="E219" s="143">
        <f>+'LIQ 2'!F219</f>
        <v/>
      </c>
      <c r="F219" s="2"/>
      <c r="G219" s="121"/>
      <c r="H219" s="122"/>
      <c r="I219" s="143"/>
      <c r="K219" s="124"/>
      <c r="L219" s="136">
        <f>IF(H219="",0,(IF(G219="D",0,(F219*H219)/100)))</f>
        <v>0</v>
      </c>
      <c r="M219" s="136">
        <f>ROUND(IF(L219=0,(IF(H219="",0,((IF(E219&lt;$L$4,IF(ABS(F219)&lt;$N$2,0,ROUND(((ABS(F219)-$N$2)*H219)/100,2)),IF(ABS(F219)&lt;$N$4,0,ROUND(((ABS(F219)-$N$4)*H219)/100,2))))))),0),2)</f>
        <v>0</v>
      </c>
      <c r="N219" s="136">
        <f>ROUND(IF(H219="",0,((IF(L219=0,(IF(E219&lt;$L$4,IF(ABS(F219)&gt;$N$2,ROUND(($N$2*H219/100),2),ABS(F219)*H219/100),IF(ABS(F219)&gt;$N$4,ROUND(($N$4*H219/100),2),ABS(F219)*H219/100))),0)))),2)</f>
        <v>0</v>
      </c>
      <c r="O219" s="137"/>
      <c r="P219" s="136">
        <f>IF(J219="D",IF(H219="",0,F219),0)</f>
        <v>0</v>
      </c>
      <c r="Q219" s="137"/>
    </row>
    <row r="220" spans="1:17" customHeight="1" ht="13.2">
      <c r="A220" s="143">
        <f>+'LIQ 2'!B220</f>
        <v/>
      </c>
      <c r="B220" s="143">
        <f>+'LIQ 2'!C220</f>
        <v>0</v>
      </c>
      <c r="C220" s="144">
        <f>+'LIQ 2'!D220</f>
        <v/>
      </c>
      <c r="D220" s="143">
        <f>+'LIQ 2'!E220</f>
        <v>0</v>
      </c>
      <c r="E220" s="143">
        <f>+'LIQ 2'!F220</f>
        <v/>
      </c>
      <c r="F220" s="2"/>
      <c r="G220" s="121"/>
      <c r="H220" s="122"/>
      <c r="I220" s="143"/>
      <c r="K220" s="124"/>
      <c r="L220" s="136">
        <f>IF(H220="",0,(IF(G220="D",0,(F220*H220)/100)))</f>
        <v>0</v>
      </c>
      <c r="M220" s="136">
        <f>ROUND(IF(L220=0,(IF(H220="",0,((IF(E220&lt;$L$4,IF(ABS(F220)&lt;$N$2,0,ROUND(((ABS(F220)-$N$2)*H220)/100,2)),IF(ABS(F220)&lt;$N$4,0,ROUND(((ABS(F220)-$N$4)*H220)/100,2))))))),0),2)</f>
        <v>0</v>
      </c>
      <c r="N220" s="136">
        <f>ROUND(IF(H220="",0,((IF(L220=0,(IF(E220&lt;$L$4,IF(ABS(F220)&gt;$N$2,ROUND(($N$2*H220/100),2),ABS(F220)*H220/100),IF(ABS(F220)&gt;$N$4,ROUND(($N$4*H220/100),2),ABS(F220)*H220/100))),0)))),2)</f>
        <v>0</v>
      </c>
      <c r="O220" s="137"/>
      <c r="P220" s="136">
        <f>IF(J220="D",IF(H220="",0,F220),0)</f>
        <v>0</v>
      </c>
      <c r="Q220" s="137"/>
    </row>
    <row r="221" spans="1:17" customHeight="1" ht="13.2">
      <c r="A221" s="143">
        <f>+'LIQ 2'!B221</f>
        <v/>
      </c>
      <c r="B221" s="143">
        <f>+'LIQ 2'!C221</f>
        <v>0</v>
      </c>
      <c r="C221" s="144">
        <f>+'LIQ 2'!D221</f>
        <v/>
      </c>
      <c r="D221" s="143">
        <f>+'LIQ 2'!E221</f>
        <v>0</v>
      </c>
      <c r="E221" s="143">
        <f>+'LIQ 2'!F221</f>
        <v/>
      </c>
      <c r="F221" s="2"/>
      <c r="G221" s="121"/>
      <c r="H221" s="122"/>
      <c r="I221" s="143"/>
      <c r="K221" s="124"/>
      <c r="L221" s="136">
        <f>IF(H221="",0,(IF(G221="D",0,(F221*H221)/100)))</f>
        <v>0</v>
      </c>
      <c r="M221" s="136">
        <f>ROUND(IF(L221=0,(IF(H221="",0,((IF(E221&lt;$L$4,IF(ABS(F221)&lt;$N$2,0,ROUND(((ABS(F221)-$N$2)*H221)/100,2)),IF(ABS(F221)&lt;$N$4,0,ROUND(((ABS(F221)-$N$4)*H221)/100,2))))))),0),2)</f>
        <v>0</v>
      </c>
      <c r="N221" s="136">
        <f>ROUND(IF(H221="",0,((IF(L221=0,(IF(E221&lt;$L$4,IF(ABS(F221)&gt;$N$2,ROUND(($N$2*H221/100),2),ABS(F221)*H221/100),IF(ABS(F221)&gt;$N$4,ROUND(($N$4*H221/100),2),ABS(F221)*H221/100))),0)))),2)</f>
        <v>0</v>
      </c>
      <c r="O221" s="137"/>
      <c r="P221" s="136">
        <f>IF(J221="D",IF(H221="",0,F221),0)</f>
        <v>0</v>
      </c>
      <c r="Q221" s="137"/>
    </row>
    <row r="222" spans="1:17" customHeight="1" ht="13.2">
      <c r="A222" s="143">
        <f>+'LIQ 2'!B222</f>
        <v/>
      </c>
      <c r="B222" s="143">
        <f>+'LIQ 2'!C222</f>
        <v>0</v>
      </c>
      <c r="C222" s="144">
        <f>+'LIQ 2'!D222</f>
        <v/>
      </c>
      <c r="D222" s="143">
        <f>+'LIQ 2'!E222</f>
        <v>0</v>
      </c>
      <c r="E222" s="143">
        <f>+'LIQ 2'!F222</f>
        <v/>
      </c>
      <c r="F222" s="2"/>
      <c r="G222" s="121"/>
      <c r="H222" s="122"/>
      <c r="I222" s="143"/>
      <c r="K222" s="124"/>
      <c r="L222" s="136">
        <f>IF(H222="",0,(IF(G222="D",0,(F222*H222)/100)))</f>
        <v>0</v>
      </c>
      <c r="M222" s="136">
        <f>ROUND(IF(L222=0,(IF(H222="",0,((IF(E222&lt;$L$4,IF(ABS(F222)&lt;$N$2,0,ROUND(((ABS(F222)-$N$2)*H222)/100,2)),IF(ABS(F222)&lt;$N$4,0,ROUND(((ABS(F222)-$N$4)*H222)/100,2))))))),0),2)</f>
        <v>0</v>
      </c>
      <c r="N222" s="136">
        <f>ROUND(IF(H222="",0,((IF(L222=0,(IF(E222&lt;$L$4,IF(ABS(F222)&gt;$N$2,ROUND(($N$2*H222/100),2),ABS(F222)*H222/100),IF(ABS(F222)&gt;$N$4,ROUND(($N$4*H222/100),2),ABS(F222)*H222/100))),0)))),2)</f>
        <v>0</v>
      </c>
      <c r="O222" s="137"/>
      <c r="P222" s="136">
        <f>IF(J222="D",IF(H222="",0,F222),0)</f>
        <v>0</v>
      </c>
      <c r="Q222" s="137"/>
    </row>
    <row r="223" spans="1:17" customHeight="1" ht="13.2">
      <c r="A223" s="143">
        <f>+'LIQ 2'!B223</f>
        <v/>
      </c>
      <c r="B223" s="143">
        <f>+'LIQ 2'!C223</f>
        <v>0</v>
      </c>
      <c r="C223" s="144">
        <f>+'LIQ 2'!D223</f>
        <v/>
      </c>
      <c r="D223" s="143">
        <f>+'LIQ 2'!E223</f>
        <v>0</v>
      </c>
      <c r="E223" s="143">
        <f>+'LIQ 2'!F223</f>
        <v/>
      </c>
      <c r="F223" s="2"/>
      <c r="G223" s="121"/>
      <c r="H223" s="122"/>
      <c r="I223" s="143"/>
      <c r="K223" s="124"/>
      <c r="L223" s="136">
        <f>IF(H223="",0,(IF(G223="D",0,(F223*H223)/100)))</f>
        <v>0</v>
      </c>
      <c r="M223" s="136">
        <f>ROUND(IF(L223=0,(IF(H223="",0,((IF(E223&lt;$L$4,IF(ABS(F223)&lt;$N$2,0,ROUND(((ABS(F223)-$N$2)*H223)/100,2)),IF(ABS(F223)&lt;$N$4,0,ROUND(((ABS(F223)-$N$4)*H223)/100,2))))))),0),2)</f>
        <v>0</v>
      </c>
      <c r="N223" s="136">
        <f>ROUND(IF(H223="",0,((IF(L223=0,(IF(E223&lt;$L$4,IF(ABS(F223)&gt;$N$2,ROUND(($N$2*H223/100),2),ABS(F223)*H223/100),IF(ABS(F223)&gt;$N$4,ROUND(($N$4*H223/100),2),ABS(F223)*H223/100))),0)))),2)</f>
        <v>0</v>
      </c>
      <c r="O223" s="137"/>
      <c r="P223" s="136">
        <f>IF(J223="D",IF(H223="",0,F223),0)</f>
        <v>0</v>
      </c>
      <c r="Q223" s="137"/>
    </row>
    <row r="224" spans="1:17" customHeight="1" ht="13.2">
      <c r="A224" s="143">
        <f>+'LIQ 2'!B224</f>
        <v/>
      </c>
      <c r="B224" s="143">
        <f>+'LIQ 2'!C224</f>
        <v>0</v>
      </c>
      <c r="C224" s="144">
        <f>+'LIQ 2'!D224</f>
        <v/>
      </c>
      <c r="D224" s="143">
        <f>+'LIQ 2'!E224</f>
        <v>0</v>
      </c>
      <c r="E224" s="143">
        <f>+'LIQ 2'!F224</f>
        <v/>
      </c>
      <c r="F224" s="2"/>
      <c r="G224" s="121"/>
      <c r="H224" s="122"/>
      <c r="I224" s="143"/>
      <c r="K224" s="124"/>
      <c r="L224" s="136">
        <f>IF(H224="",0,(IF(G224="D",0,(F224*H224)/100)))</f>
        <v>0</v>
      </c>
      <c r="M224" s="136">
        <f>ROUND(IF(L224=0,(IF(H224="",0,((IF(E224&lt;$L$4,IF(ABS(F224)&lt;$N$2,0,ROUND(((ABS(F224)-$N$2)*H224)/100,2)),IF(ABS(F224)&lt;$N$4,0,ROUND(((ABS(F224)-$N$4)*H224)/100,2))))))),0),2)</f>
        <v>0</v>
      </c>
      <c r="N224" s="136">
        <f>ROUND(IF(H224="",0,((IF(L224=0,(IF(E224&lt;$L$4,IF(ABS(F224)&gt;$N$2,ROUND(($N$2*H224/100),2),ABS(F224)*H224/100),IF(ABS(F224)&gt;$N$4,ROUND(($N$4*H224/100),2),ABS(F224)*H224/100))),0)))),2)</f>
        <v>0</v>
      </c>
      <c r="O224" s="137"/>
      <c r="P224" s="136">
        <f>IF(J224="D",IF(H224="",0,F224),0)</f>
        <v>0</v>
      </c>
      <c r="Q224" s="137"/>
    </row>
    <row r="225" spans="1:17" customHeight="1" ht="13.2">
      <c r="A225" s="143">
        <f>+'LIQ 2'!B225</f>
        <v/>
      </c>
      <c r="B225" s="143">
        <f>+'LIQ 2'!C225</f>
        <v>0</v>
      </c>
      <c r="C225" s="144">
        <f>+'LIQ 2'!D225</f>
        <v/>
      </c>
      <c r="D225" s="143">
        <f>+'LIQ 2'!E225</f>
        <v>0</v>
      </c>
      <c r="E225" s="143">
        <f>+'LIQ 2'!F225</f>
        <v/>
      </c>
      <c r="F225" s="2"/>
      <c r="G225" s="121"/>
      <c r="H225" s="122"/>
      <c r="I225" s="143"/>
      <c r="K225" s="124"/>
      <c r="L225" s="136">
        <f>IF(H225="",0,(IF(G225="D",0,(F225*H225)/100)))</f>
        <v>0</v>
      </c>
      <c r="M225" s="136">
        <f>ROUND(IF(L225=0,(IF(H225="",0,((IF(E225&lt;$L$4,IF(ABS(F225)&lt;$N$2,0,ROUND(((ABS(F225)-$N$2)*H225)/100,2)),IF(ABS(F225)&lt;$N$4,0,ROUND(((ABS(F225)-$N$4)*H225)/100,2))))))),0),2)</f>
        <v>0</v>
      </c>
      <c r="N225" s="136">
        <f>ROUND(IF(H225="",0,((IF(L225=0,(IF(E225&lt;$L$4,IF(ABS(F225)&gt;$N$2,ROUND(($N$2*H225/100),2),ABS(F225)*H225/100),IF(ABS(F225)&gt;$N$4,ROUND(($N$4*H225/100),2),ABS(F225)*H225/100))),0)))),2)</f>
        <v>0</v>
      </c>
      <c r="O225" s="137"/>
      <c r="P225" s="136">
        <f>IF(J225="D",IF(H225="",0,F225),0)</f>
        <v>0</v>
      </c>
      <c r="Q225" s="137"/>
    </row>
    <row r="226" spans="1:17" customHeight="1" ht="13.2">
      <c r="A226" s="143">
        <f>+'LIQ 2'!B226</f>
        <v/>
      </c>
      <c r="B226" s="143">
        <f>+'LIQ 2'!C226</f>
        <v>0</v>
      </c>
      <c r="C226" s="144">
        <f>+'LIQ 2'!D226</f>
        <v/>
      </c>
      <c r="D226" s="143">
        <f>+'LIQ 2'!E226</f>
        <v>0</v>
      </c>
      <c r="E226" s="143">
        <f>+'LIQ 2'!F226</f>
        <v/>
      </c>
      <c r="F226" s="2"/>
      <c r="G226" s="121"/>
      <c r="H226" s="122"/>
      <c r="I226" s="143"/>
      <c r="K226" s="124"/>
      <c r="L226" s="136">
        <f>IF(H226="",0,(IF(G226="D",0,(F226*H226)/100)))</f>
        <v>0</v>
      </c>
      <c r="M226" s="136">
        <f>ROUND(IF(L226=0,(IF(H226="",0,((IF(E226&lt;$L$4,IF(ABS(F226)&lt;$N$2,0,ROUND(((ABS(F226)-$N$2)*H226)/100,2)),IF(ABS(F226)&lt;$N$4,0,ROUND(((ABS(F226)-$N$4)*H226)/100,2))))))),0),2)</f>
        <v>0</v>
      </c>
      <c r="N226" s="136">
        <f>ROUND(IF(H226="",0,((IF(L226=0,(IF(E226&lt;$L$4,IF(ABS(F226)&gt;$N$2,ROUND(($N$2*H226/100),2),ABS(F226)*H226/100),IF(ABS(F226)&gt;$N$4,ROUND(($N$4*H226/100),2),ABS(F226)*H226/100))),0)))),2)</f>
        <v>0</v>
      </c>
      <c r="O226" s="137"/>
      <c r="P226" s="136">
        <f>IF(J226="D",IF(H226="",0,F226),0)</f>
        <v>0</v>
      </c>
      <c r="Q226" s="137"/>
    </row>
    <row r="227" spans="1:17" customHeight="1" ht="13.2">
      <c r="A227" s="143">
        <f>+'LIQ 2'!B227</f>
        <v/>
      </c>
      <c r="B227" s="143">
        <f>+'LIQ 2'!C227</f>
        <v>0</v>
      </c>
      <c r="C227" s="144">
        <f>+'LIQ 2'!D227</f>
        <v/>
      </c>
      <c r="D227" s="143">
        <f>+'LIQ 2'!E227</f>
        <v>0</v>
      </c>
      <c r="E227" s="143">
        <f>+'LIQ 2'!F227</f>
        <v/>
      </c>
      <c r="F227" s="2"/>
      <c r="G227" s="121"/>
      <c r="H227" s="122"/>
      <c r="I227" s="143"/>
      <c r="K227" s="124"/>
      <c r="L227" s="136">
        <f>IF(H227="",0,(IF(G227="D",0,(F227*H227)/100)))</f>
        <v>0</v>
      </c>
      <c r="M227" s="136">
        <f>ROUND(IF(L227=0,(IF(H227="",0,((IF(E227&lt;$L$4,IF(ABS(F227)&lt;$N$2,0,ROUND(((ABS(F227)-$N$2)*H227)/100,2)),IF(ABS(F227)&lt;$N$4,0,ROUND(((ABS(F227)-$N$4)*H227)/100,2))))))),0),2)</f>
        <v>0</v>
      </c>
      <c r="N227" s="136">
        <f>ROUND(IF(H227="",0,((IF(L227=0,(IF(E227&lt;$L$4,IF(ABS(F227)&gt;$N$2,ROUND(($N$2*H227/100),2),ABS(F227)*H227/100),IF(ABS(F227)&gt;$N$4,ROUND(($N$4*H227/100),2),ABS(F227)*H227/100))),0)))),2)</f>
        <v>0</v>
      </c>
      <c r="O227" s="137"/>
      <c r="P227" s="136">
        <f>IF(J227="D",IF(H227="",0,F227),0)</f>
        <v>0</v>
      </c>
      <c r="Q227" s="137"/>
    </row>
    <row r="228" spans="1:17" customHeight="1" ht="13.2">
      <c r="A228" s="143">
        <f>+'LIQ 2'!B228</f>
        <v/>
      </c>
      <c r="B228" s="143">
        <f>+'LIQ 2'!C228</f>
        <v>0</v>
      </c>
      <c r="C228" s="144">
        <f>+'LIQ 2'!D228</f>
        <v/>
      </c>
      <c r="D228" s="143">
        <f>+'LIQ 2'!E228</f>
        <v>0</v>
      </c>
      <c r="E228" s="143">
        <f>+'LIQ 2'!F228</f>
        <v/>
      </c>
      <c r="F228" s="2"/>
      <c r="G228" s="121"/>
      <c r="H228" s="122"/>
      <c r="I228" s="143"/>
      <c r="K228" s="124"/>
      <c r="L228" s="136">
        <f>IF(H228="",0,(IF(G228="D",0,(F228*H228)/100)))</f>
        <v>0</v>
      </c>
      <c r="M228" s="136">
        <f>ROUND(IF(L228=0,(IF(H228="",0,((IF(E228&lt;$L$4,IF(ABS(F228)&lt;$N$2,0,ROUND(((ABS(F228)-$N$2)*H228)/100,2)),IF(ABS(F228)&lt;$N$4,0,ROUND(((ABS(F228)-$N$4)*H228)/100,2))))))),0),2)</f>
        <v>0</v>
      </c>
      <c r="N228" s="136">
        <f>ROUND(IF(H228="",0,((IF(L228=0,(IF(E228&lt;$L$4,IF(ABS(F228)&gt;$N$2,ROUND(($N$2*H228/100),2),ABS(F228)*H228/100),IF(ABS(F228)&gt;$N$4,ROUND(($N$4*H228/100),2),ABS(F228)*H228/100))),0)))),2)</f>
        <v>0</v>
      </c>
      <c r="O228" s="137"/>
      <c r="P228" s="136">
        <f>IF(J228="D",IF(H228="",0,F228),0)</f>
        <v>0</v>
      </c>
      <c r="Q228" s="137"/>
    </row>
    <row r="229" spans="1:17" customHeight="1" ht="13.2">
      <c r="A229" s="143">
        <f>+'LIQ 2'!B229</f>
        <v/>
      </c>
      <c r="B229" s="143">
        <f>+'LIQ 2'!C229</f>
        <v>0</v>
      </c>
      <c r="C229" s="144">
        <f>+'LIQ 2'!D229</f>
        <v/>
      </c>
      <c r="D229" s="143">
        <f>+'LIQ 2'!E229</f>
        <v>0</v>
      </c>
      <c r="E229" s="143">
        <f>+'LIQ 2'!F229</f>
        <v/>
      </c>
      <c r="F229" s="2"/>
      <c r="G229" s="121"/>
      <c r="H229" s="122"/>
      <c r="I229" s="143"/>
      <c r="K229" s="124"/>
      <c r="L229" s="136">
        <f>IF(H229="",0,(IF(G229="D",0,(F229*H229)/100)))</f>
        <v>0</v>
      </c>
      <c r="M229" s="136">
        <f>ROUND(IF(L229=0,(IF(H229="",0,((IF(E229&lt;$L$4,IF(ABS(F229)&lt;$N$2,0,ROUND(((ABS(F229)-$N$2)*H229)/100,2)),IF(ABS(F229)&lt;$N$4,0,ROUND(((ABS(F229)-$N$4)*H229)/100,2))))))),0),2)</f>
        <v>0</v>
      </c>
      <c r="N229" s="136">
        <f>ROUND(IF(H229="",0,((IF(L229=0,(IF(E229&lt;$L$4,IF(ABS(F229)&gt;$N$2,ROUND(($N$2*H229/100),2),ABS(F229)*H229/100),IF(ABS(F229)&gt;$N$4,ROUND(($N$4*H229/100),2),ABS(F229)*H229/100))),0)))),2)</f>
        <v>0</v>
      </c>
      <c r="O229" s="137"/>
      <c r="P229" s="136">
        <f>IF(J229="D",IF(H229="",0,F229),0)</f>
        <v>0</v>
      </c>
      <c r="Q229" s="137"/>
    </row>
    <row r="230" spans="1:17" customHeight="1" ht="13.2">
      <c r="A230" s="143">
        <f>+'LIQ 2'!B230</f>
        <v/>
      </c>
      <c r="B230" s="143">
        <f>+'LIQ 2'!C230</f>
        <v>0</v>
      </c>
      <c r="C230" s="144">
        <f>+'LIQ 2'!D230</f>
        <v/>
      </c>
      <c r="D230" s="143">
        <f>+'LIQ 2'!E230</f>
        <v>0</v>
      </c>
      <c r="E230" s="143">
        <f>+'LIQ 2'!F230</f>
        <v/>
      </c>
      <c r="F230" s="2"/>
      <c r="G230" s="121"/>
      <c r="H230" s="122"/>
      <c r="I230" s="143"/>
      <c r="K230" s="124"/>
      <c r="L230" s="136">
        <f>IF(H230="",0,(IF(G230="D",0,(F230*H230)/100)))</f>
        <v>0</v>
      </c>
      <c r="M230" s="136">
        <f>ROUND(IF(L230=0,(IF(H230="",0,((IF(E230&lt;$L$4,IF(ABS(F230)&lt;$N$2,0,ROUND(((ABS(F230)-$N$2)*H230)/100,2)),IF(ABS(F230)&lt;$N$4,0,ROUND(((ABS(F230)-$N$4)*H230)/100,2))))))),0),2)</f>
        <v>0</v>
      </c>
      <c r="N230" s="136">
        <f>ROUND(IF(H230="",0,((IF(L230=0,(IF(E230&lt;$L$4,IF(ABS(F230)&gt;$N$2,ROUND(($N$2*H230/100),2),ABS(F230)*H230/100),IF(ABS(F230)&gt;$N$4,ROUND(($N$4*H230/100),2),ABS(F230)*H230/100))),0)))),2)</f>
        <v>0</v>
      </c>
      <c r="O230" s="137"/>
      <c r="P230" s="136">
        <f>IF(J230="D",IF(H230="",0,F230),0)</f>
        <v>0</v>
      </c>
      <c r="Q230" s="137"/>
    </row>
    <row r="231" spans="1:17" customHeight="1" ht="13.2">
      <c r="A231" s="143">
        <f>+'LIQ 2'!B231</f>
        <v/>
      </c>
      <c r="B231" s="143">
        <f>+'LIQ 2'!C231</f>
        <v>0</v>
      </c>
      <c r="C231" s="144">
        <f>+'LIQ 2'!D231</f>
        <v/>
      </c>
      <c r="D231" s="143">
        <f>+'LIQ 2'!E231</f>
        <v>0</v>
      </c>
      <c r="E231" s="143">
        <f>+'LIQ 2'!F231</f>
        <v/>
      </c>
      <c r="F231" s="2"/>
      <c r="G231" s="121"/>
      <c r="H231" s="122"/>
      <c r="I231" s="143"/>
      <c r="K231" s="124"/>
      <c r="L231" s="136">
        <f>IF(H231="",0,(IF(G231="D",0,(F231*H231)/100)))</f>
        <v>0</v>
      </c>
      <c r="M231" s="136">
        <f>ROUND(IF(L231=0,(IF(H231="",0,((IF(E231&lt;$L$4,IF(ABS(F231)&lt;$N$2,0,ROUND(((ABS(F231)-$N$2)*H231)/100,2)),IF(ABS(F231)&lt;$N$4,0,ROUND(((ABS(F231)-$N$4)*H231)/100,2))))))),0),2)</f>
        <v>0</v>
      </c>
      <c r="N231" s="136">
        <f>ROUND(IF(H231="",0,((IF(L231=0,(IF(E231&lt;$L$4,IF(ABS(F231)&gt;$N$2,ROUND(($N$2*H231/100),2),ABS(F231)*H231/100),IF(ABS(F231)&gt;$N$4,ROUND(($N$4*H231/100),2),ABS(F231)*H231/100))),0)))),2)</f>
        <v>0</v>
      </c>
      <c r="O231" s="137"/>
      <c r="P231" s="136">
        <f>IF(J231="D",IF(H231="",0,F231),0)</f>
        <v>0</v>
      </c>
      <c r="Q231" s="137"/>
    </row>
    <row r="232" spans="1:17" customHeight="1" ht="13.2">
      <c r="A232" s="143">
        <f>+'LIQ 2'!B232</f>
        <v/>
      </c>
      <c r="B232" s="143">
        <f>+'LIQ 2'!C232</f>
        <v>0</v>
      </c>
      <c r="C232" s="144">
        <f>+'LIQ 2'!D232</f>
        <v/>
      </c>
      <c r="D232" s="143">
        <f>+'LIQ 2'!E232</f>
        <v>0</v>
      </c>
      <c r="E232" s="143">
        <f>+'LIQ 2'!F232</f>
        <v/>
      </c>
      <c r="F232" s="2"/>
      <c r="G232" s="121"/>
      <c r="H232" s="122"/>
      <c r="I232" s="143"/>
      <c r="K232" s="124"/>
      <c r="L232" s="136">
        <f>IF(H232="",0,(IF(G232="D",0,(F232*H232)/100)))</f>
        <v>0</v>
      </c>
      <c r="M232" s="136">
        <f>ROUND(IF(L232=0,(IF(H232="",0,((IF(E232&lt;$L$4,IF(ABS(F232)&lt;$N$2,0,ROUND(((ABS(F232)-$N$2)*H232)/100,2)),IF(ABS(F232)&lt;$N$4,0,ROUND(((ABS(F232)-$N$4)*H232)/100,2))))))),0),2)</f>
        <v>0</v>
      </c>
      <c r="N232" s="136">
        <f>ROUND(IF(H232="",0,((IF(L232=0,(IF(E232&lt;$L$4,IF(ABS(F232)&gt;$N$2,ROUND(($N$2*H232/100),2),ABS(F232)*H232/100),IF(ABS(F232)&gt;$N$4,ROUND(($N$4*H232/100),2),ABS(F232)*H232/100))),0)))),2)</f>
        <v>0</v>
      </c>
      <c r="O232" s="137"/>
      <c r="P232" s="136">
        <f>IF(J232="D",IF(H232="",0,F232),0)</f>
        <v>0</v>
      </c>
      <c r="Q232" s="137"/>
    </row>
    <row r="233" spans="1:17" customHeight="1" ht="13.2">
      <c r="A233" s="143">
        <f>+'LIQ 2'!B233</f>
        <v/>
      </c>
      <c r="B233" s="143">
        <f>+'LIQ 2'!C233</f>
        <v>0</v>
      </c>
      <c r="C233" s="144">
        <f>+'LIQ 2'!D233</f>
        <v/>
      </c>
      <c r="D233" s="143">
        <f>+'LIQ 2'!E233</f>
        <v>0</v>
      </c>
      <c r="E233" s="143">
        <f>+'LIQ 2'!F233</f>
        <v/>
      </c>
      <c r="F233" s="2"/>
      <c r="G233" s="121"/>
      <c r="H233" s="122"/>
      <c r="I233" s="143"/>
      <c r="K233" s="124"/>
      <c r="L233" s="136">
        <f>IF(H233="",0,(IF(G233="D",0,(F233*H233)/100)))</f>
        <v>0</v>
      </c>
      <c r="M233" s="136">
        <f>ROUND(IF(L233=0,(IF(H233="",0,((IF(E233&lt;$L$4,IF(ABS(F233)&lt;$N$2,0,ROUND(((ABS(F233)-$N$2)*H233)/100,2)),IF(ABS(F233)&lt;$N$4,0,ROUND(((ABS(F233)-$N$4)*H233)/100,2))))))),0),2)</f>
        <v>0</v>
      </c>
      <c r="N233" s="136">
        <f>ROUND(IF(H233="",0,((IF(L233=0,(IF(E233&lt;$L$4,IF(ABS(F233)&gt;$N$2,ROUND(($N$2*H233/100),2),ABS(F233)*H233/100),IF(ABS(F233)&gt;$N$4,ROUND(($N$4*H233/100),2),ABS(F233)*H233/100))),0)))),2)</f>
        <v>0</v>
      </c>
      <c r="O233" s="137"/>
      <c r="P233" s="136">
        <f>IF(J233="D",IF(H233="",0,F233),0)</f>
        <v>0</v>
      </c>
      <c r="Q233" s="137"/>
    </row>
    <row r="234" spans="1:17" customHeight="1" ht="13.2">
      <c r="A234" s="143">
        <f>+'LIQ 2'!B234</f>
        <v/>
      </c>
      <c r="B234" s="143">
        <f>+'LIQ 2'!C234</f>
        <v>0</v>
      </c>
      <c r="C234" s="144">
        <f>+'LIQ 2'!D234</f>
        <v/>
      </c>
      <c r="D234" s="143">
        <f>+'LIQ 2'!E234</f>
        <v>0</v>
      </c>
      <c r="E234" s="143">
        <f>+'LIQ 2'!F234</f>
        <v/>
      </c>
      <c r="F234" s="2"/>
      <c r="G234" s="121"/>
      <c r="H234" s="122"/>
      <c r="I234" s="143"/>
      <c r="K234" s="124"/>
      <c r="L234" s="136">
        <f>IF(H234="",0,(IF(G234="D",0,(F234*H234)/100)))</f>
        <v>0</v>
      </c>
      <c r="M234" s="136">
        <f>ROUND(IF(L234=0,(IF(H234="",0,((IF(E234&lt;$L$4,IF(ABS(F234)&lt;$N$2,0,ROUND(((ABS(F234)-$N$2)*H234)/100,2)),IF(ABS(F234)&lt;$N$4,0,ROUND(((ABS(F234)-$N$4)*H234)/100,2))))))),0),2)</f>
        <v>0</v>
      </c>
      <c r="N234" s="136">
        <f>ROUND(IF(H234="",0,((IF(L234=0,(IF(E234&lt;$L$4,IF(ABS(F234)&gt;$N$2,ROUND(($N$2*H234/100),2),ABS(F234)*H234/100),IF(ABS(F234)&gt;$N$4,ROUND(($N$4*H234/100),2),ABS(F234)*H234/100))),0)))),2)</f>
        <v>0</v>
      </c>
      <c r="O234" s="137"/>
      <c r="P234" s="136">
        <f>IF(J234="D",IF(H234="",0,F234),0)</f>
        <v>0</v>
      </c>
      <c r="Q234" s="137"/>
    </row>
    <row r="235" spans="1:17" customHeight="1" ht="13.2">
      <c r="A235" s="143">
        <f>+'LIQ 2'!B235</f>
        <v/>
      </c>
      <c r="B235" s="143">
        <f>+'LIQ 2'!C235</f>
        <v>0</v>
      </c>
      <c r="C235" s="144">
        <f>+'LIQ 2'!D235</f>
        <v/>
      </c>
      <c r="D235" s="143">
        <f>+'LIQ 2'!E235</f>
        <v>0</v>
      </c>
      <c r="E235" s="143">
        <f>+'LIQ 2'!F235</f>
        <v/>
      </c>
      <c r="F235" s="2"/>
      <c r="G235" s="121"/>
      <c r="H235" s="122"/>
      <c r="I235" s="143"/>
      <c r="K235" s="124"/>
      <c r="L235" s="136">
        <f>IF(H235="",0,(IF(G235="D",0,(F235*H235)/100)))</f>
        <v>0</v>
      </c>
      <c r="M235" s="136">
        <f>ROUND(IF(L235=0,(IF(H235="",0,((IF(E235&lt;$L$4,IF(ABS(F235)&lt;$N$2,0,ROUND(((ABS(F235)-$N$2)*H235)/100,2)),IF(ABS(F235)&lt;$N$4,0,ROUND(((ABS(F235)-$N$4)*H235)/100,2))))))),0),2)</f>
        <v>0</v>
      </c>
      <c r="N235" s="136">
        <f>ROUND(IF(H235="",0,((IF(L235=0,(IF(E235&lt;$L$4,IF(ABS(F235)&gt;$N$2,ROUND(($N$2*H235/100),2),ABS(F235)*H235/100),IF(ABS(F235)&gt;$N$4,ROUND(($N$4*H235/100),2),ABS(F235)*H235/100))),0)))),2)</f>
        <v>0</v>
      </c>
      <c r="O235" s="137"/>
      <c r="P235" s="136">
        <f>IF(J235="D",IF(H235="",0,F235),0)</f>
        <v>0</v>
      </c>
      <c r="Q235" s="137"/>
    </row>
    <row r="236" spans="1:17" customHeight="1" ht="13.2">
      <c r="A236" s="143">
        <f>+'LIQ 2'!B236</f>
        <v/>
      </c>
      <c r="B236" s="143">
        <f>+'LIQ 2'!C236</f>
        <v>0</v>
      </c>
      <c r="C236" s="144">
        <f>+'LIQ 2'!D236</f>
        <v/>
      </c>
      <c r="D236" s="143">
        <f>+'LIQ 2'!E236</f>
        <v>0</v>
      </c>
      <c r="E236" s="143">
        <f>+'LIQ 2'!F236</f>
        <v/>
      </c>
      <c r="F236" s="2"/>
      <c r="G236" s="121"/>
      <c r="H236" s="122"/>
      <c r="I236" s="143"/>
      <c r="K236" s="124"/>
      <c r="L236" s="136">
        <f>IF(H236="",0,(IF(G236="D",0,(F236*H236)/100)))</f>
        <v>0</v>
      </c>
      <c r="M236" s="136">
        <f>ROUND(IF(L236=0,(IF(H236="",0,((IF(E236&lt;$L$4,IF(ABS(F236)&lt;$N$2,0,ROUND(((ABS(F236)-$N$2)*H236)/100,2)),IF(ABS(F236)&lt;$N$4,0,ROUND(((ABS(F236)-$N$4)*H236)/100,2))))))),0),2)</f>
        <v>0</v>
      </c>
      <c r="N236" s="136">
        <f>ROUND(IF(H236="",0,((IF(L236=0,(IF(E236&lt;$L$4,IF(ABS(F236)&gt;$N$2,ROUND(($N$2*H236/100),2),ABS(F236)*H236/100),IF(ABS(F236)&gt;$N$4,ROUND(($N$4*H236/100),2),ABS(F236)*H236/100))),0)))),2)</f>
        <v>0</v>
      </c>
      <c r="O236" s="137"/>
      <c r="P236" s="136">
        <f>IF(J236="D",IF(H236="",0,F236),0)</f>
        <v>0</v>
      </c>
      <c r="Q236" s="137"/>
    </row>
    <row r="237" spans="1:17" customHeight="1" ht="13.2">
      <c r="A237" s="143">
        <f>+'LIQ 2'!B237</f>
        <v/>
      </c>
      <c r="B237" s="143">
        <f>+'LIQ 2'!C237</f>
        <v>0</v>
      </c>
      <c r="C237" s="144">
        <f>+'LIQ 2'!D237</f>
        <v/>
      </c>
      <c r="D237" s="143">
        <f>+'LIQ 2'!E237</f>
        <v>0</v>
      </c>
      <c r="E237" s="143">
        <f>+'LIQ 2'!F237</f>
        <v/>
      </c>
      <c r="F237" s="2"/>
      <c r="G237" s="121"/>
      <c r="H237" s="122"/>
      <c r="I237" s="143"/>
      <c r="K237" s="124"/>
      <c r="L237" s="136">
        <f>IF(H237="",0,(IF(G237="D",0,(F237*H237)/100)))</f>
        <v>0</v>
      </c>
      <c r="M237" s="136">
        <f>ROUND(IF(L237=0,(IF(H237="",0,((IF(E237&lt;$L$4,IF(ABS(F237)&lt;$N$2,0,ROUND(((ABS(F237)-$N$2)*H237)/100,2)),IF(ABS(F237)&lt;$N$4,0,ROUND(((ABS(F237)-$N$4)*H237)/100,2))))))),0),2)</f>
        <v>0</v>
      </c>
      <c r="N237" s="136">
        <f>ROUND(IF(H237="",0,((IF(L237=0,(IF(E237&lt;$L$4,IF(ABS(F237)&gt;$N$2,ROUND(($N$2*H237/100),2),ABS(F237)*H237/100),IF(ABS(F237)&gt;$N$4,ROUND(($N$4*H237/100),2),ABS(F237)*H237/100))),0)))),2)</f>
        <v>0</v>
      </c>
      <c r="O237" s="137"/>
      <c r="P237" s="136">
        <f>IF(J237="D",IF(H237="",0,F237),0)</f>
        <v>0</v>
      </c>
      <c r="Q237" s="137"/>
    </row>
    <row r="238" spans="1:17" customHeight="1" ht="13.2">
      <c r="A238" s="143">
        <f>+'LIQ 2'!B238</f>
        <v/>
      </c>
      <c r="B238" s="143">
        <f>+'LIQ 2'!C238</f>
        <v>0</v>
      </c>
      <c r="C238" s="144">
        <f>+'LIQ 2'!D238</f>
        <v/>
      </c>
      <c r="D238" s="143">
        <f>+'LIQ 2'!E238</f>
        <v>0</v>
      </c>
      <c r="E238" s="143">
        <f>+'LIQ 2'!F238</f>
        <v/>
      </c>
      <c r="F238" s="2"/>
      <c r="G238" s="121"/>
      <c r="H238" s="122"/>
      <c r="I238" s="143"/>
      <c r="K238" s="124"/>
      <c r="L238" s="136">
        <f>IF(H238="",0,(IF(G238="D",0,(F238*H238)/100)))</f>
        <v>0</v>
      </c>
      <c r="M238" s="136">
        <f>ROUND(IF(L238=0,(IF(H238="",0,((IF(E238&lt;$L$4,IF(ABS(F238)&lt;$N$2,0,ROUND(((ABS(F238)-$N$2)*H238)/100,2)),IF(ABS(F238)&lt;$N$4,0,ROUND(((ABS(F238)-$N$4)*H238)/100,2))))))),0),2)</f>
        <v>0</v>
      </c>
      <c r="N238" s="136">
        <f>ROUND(IF(H238="",0,((IF(L238=0,(IF(E238&lt;$L$4,IF(ABS(F238)&gt;$N$2,ROUND(($N$2*H238/100),2),ABS(F238)*H238/100),IF(ABS(F238)&gt;$N$4,ROUND(($N$4*H238/100),2),ABS(F238)*H238/100))),0)))),2)</f>
        <v>0</v>
      </c>
      <c r="O238" s="137"/>
      <c r="P238" s="136">
        <f>IF(J238="D",IF(H238="",0,F238),0)</f>
        <v>0</v>
      </c>
      <c r="Q238" s="137"/>
    </row>
    <row r="239" spans="1:17" customHeight="1" ht="13.2">
      <c r="A239" s="143">
        <f>+'LIQ 2'!B239</f>
        <v/>
      </c>
      <c r="B239" s="143">
        <f>+'LIQ 2'!C239</f>
        <v>0</v>
      </c>
      <c r="C239" s="144">
        <f>+'LIQ 2'!D239</f>
        <v/>
      </c>
      <c r="D239" s="143">
        <f>+'LIQ 2'!E239</f>
        <v>0</v>
      </c>
      <c r="E239" s="143">
        <f>+'LIQ 2'!F239</f>
        <v/>
      </c>
      <c r="F239" s="2"/>
      <c r="G239" s="121"/>
      <c r="H239" s="122"/>
      <c r="I239" s="143"/>
      <c r="K239" s="124"/>
      <c r="L239" s="136">
        <f>IF(H239="",0,(IF(G239="D",0,(F239*H239)/100)))</f>
        <v>0</v>
      </c>
      <c r="M239" s="136">
        <f>ROUND(IF(L239=0,(IF(H239="",0,((IF(E239&lt;$L$4,IF(ABS(F239)&lt;$N$2,0,ROUND(((ABS(F239)-$N$2)*H239)/100,2)),IF(ABS(F239)&lt;$N$4,0,ROUND(((ABS(F239)-$N$4)*H239)/100,2))))))),0),2)</f>
        <v>0</v>
      </c>
      <c r="N239" s="136">
        <f>ROUND(IF(H239="",0,((IF(L239=0,(IF(E239&lt;$L$4,IF(ABS(F239)&gt;$N$2,ROUND(($N$2*H239/100),2),ABS(F239)*H239/100),IF(ABS(F239)&gt;$N$4,ROUND(($N$4*H239/100),2),ABS(F239)*H239/100))),0)))),2)</f>
        <v>0</v>
      </c>
      <c r="O239" s="137"/>
      <c r="P239" s="136">
        <f>IF(J239="D",IF(H239="",0,F239),0)</f>
        <v>0</v>
      </c>
      <c r="Q239" s="137"/>
    </row>
    <row r="240" spans="1:17" customHeight="1" ht="13.2">
      <c r="A240" s="143">
        <f>+'LIQ 2'!B240</f>
        <v/>
      </c>
      <c r="B240" s="143">
        <f>+'LIQ 2'!C240</f>
        <v>0</v>
      </c>
      <c r="C240" s="144">
        <f>+'LIQ 2'!D240</f>
        <v/>
      </c>
      <c r="D240" s="143">
        <f>+'LIQ 2'!E240</f>
        <v>0</v>
      </c>
      <c r="E240" s="143">
        <f>+'LIQ 2'!F240</f>
        <v/>
      </c>
      <c r="F240" s="2"/>
      <c r="G240" s="121"/>
      <c r="H240" s="122"/>
      <c r="I240" s="143"/>
      <c r="K240" s="124"/>
      <c r="L240" s="136">
        <f>IF(H240="",0,(IF(G240="D",0,(F240*H240)/100)))</f>
        <v>0</v>
      </c>
      <c r="M240" s="136">
        <f>ROUND(IF(L240=0,(IF(H240="",0,((IF(E240&lt;$L$4,IF(ABS(F240)&lt;$N$2,0,ROUND(((ABS(F240)-$N$2)*H240)/100,2)),IF(ABS(F240)&lt;$N$4,0,ROUND(((ABS(F240)-$N$4)*H240)/100,2))))))),0),2)</f>
        <v>0</v>
      </c>
      <c r="N240" s="136">
        <f>ROUND(IF(H240="",0,((IF(L240=0,(IF(E240&lt;$L$4,IF(ABS(F240)&gt;$N$2,ROUND(($N$2*H240/100),2),ABS(F240)*H240/100),IF(ABS(F240)&gt;$N$4,ROUND(($N$4*H240/100),2),ABS(F240)*H240/100))),0)))),2)</f>
        <v>0</v>
      </c>
      <c r="O240" s="137"/>
      <c r="P240" s="136">
        <f>IF(J240="D",IF(H240="",0,F240),0)</f>
        <v>0</v>
      </c>
      <c r="Q240" s="137"/>
    </row>
    <row r="241" spans="1:17" customHeight="1" ht="13.2">
      <c r="A241" s="143">
        <f>+'LIQ 2'!B241</f>
        <v/>
      </c>
      <c r="B241" s="143">
        <f>+'LIQ 2'!C241</f>
        <v>0</v>
      </c>
      <c r="C241" s="144">
        <f>+'LIQ 2'!D241</f>
        <v/>
      </c>
      <c r="D241" s="143">
        <f>+'LIQ 2'!E241</f>
        <v>0</v>
      </c>
      <c r="E241" s="143">
        <f>+'LIQ 2'!F241</f>
        <v/>
      </c>
      <c r="F241" s="2"/>
      <c r="G241" s="121"/>
      <c r="H241" s="122"/>
      <c r="I241" s="143"/>
      <c r="K241" s="124"/>
      <c r="L241" s="136">
        <f>IF(H241="",0,(IF(G241="D",0,(F241*H241)/100)))</f>
        <v>0</v>
      </c>
      <c r="M241" s="136">
        <f>ROUND(IF(L241=0,(IF(H241="",0,((IF(E241&lt;$L$4,IF(ABS(F241)&lt;$N$2,0,ROUND(((ABS(F241)-$N$2)*H241)/100,2)),IF(ABS(F241)&lt;$N$4,0,ROUND(((ABS(F241)-$N$4)*H241)/100,2))))))),0),2)</f>
        <v>0</v>
      </c>
      <c r="N241" s="136">
        <f>ROUND(IF(H241="",0,((IF(L241=0,(IF(E241&lt;$L$4,IF(ABS(F241)&gt;$N$2,ROUND(($N$2*H241/100),2),ABS(F241)*H241/100),IF(ABS(F241)&gt;$N$4,ROUND(($N$4*H241/100),2),ABS(F241)*H241/100))),0)))),2)</f>
        <v>0</v>
      </c>
      <c r="O241" s="137"/>
      <c r="P241" s="136">
        <f>IF(J241="D",IF(H241="",0,F241),0)</f>
        <v>0</v>
      </c>
      <c r="Q241" s="137"/>
    </row>
    <row r="242" spans="1:17" customHeight="1" ht="13.2">
      <c r="A242" s="143">
        <f>+'LIQ 2'!B242</f>
        <v/>
      </c>
      <c r="B242" s="143">
        <f>+'LIQ 2'!C242</f>
        <v>0</v>
      </c>
      <c r="C242" s="144">
        <f>+'LIQ 2'!D242</f>
        <v/>
      </c>
      <c r="D242" s="143">
        <f>+'LIQ 2'!E242</f>
        <v>0</v>
      </c>
      <c r="E242" s="143">
        <f>+'LIQ 2'!F242</f>
        <v/>
      </c>
      <c r="F242" s="2"/>
      <c r="G242" s="121"/>
      <c r="H242" s="122"/>
      <c r="I242" s="143"/>
      <c r="K242" s="124"/>
      <c r="L242" s="136">
        <f>IF(H242="",0,(IF(G242="D",0,(F242*H242)/100)))</f>
        <v>0</v>
      </c>
      <c r="M242" s="136">
        <f>ROUND(IF(L242=0,(IF(H242="",0,((IF(E242&lt;$L$4,IF(ABS(F242)&lt;$N$2,0,ROUND(((ABS(F242)-$N$2)*H242)/100,2)),IF(ABS(F242)&lt;$N$4,0,ROUND(((ABS(F242)-$N$4)*H242)/100,2))))))),0),2)</f>
        <v>0</v>
      </c>
      <c r="N242" s="136">
        <f>ROUND(IF(H242="",0,((IF(L242=0,(IF(E242&lt;$L$4,IF(ABS(F242)&gt;$N$2,ROUND(($N$2*H242/100),2),ABS(F242)*H242/100),IF(ABS(F242)&gt;$N$4,ROUND(($N$4*H242/100),2),ABS(F242)*H242/100))),0)))),2)</f>
        <v>0</v>
      </c>
      <c r="O242" s="137"/>
      <c r="P242" s="136">
        <f>IF(J242="D",IF(H242="",0,F242),0)</f>
        <v>0</v>
      </c>
      <c r="Q242" s="137"/>
    </row>
    <row r="243" spans="1:17" customHeight="1" ht="13.2">
      <c r="A243" s="143">
        <f>+'LIQ 2'!B243</f>
        <v/>
      </c>
      <c r="B243" s="143">
        <f>+'LIQ 2'!C243</f>
        <v>0</v>
      </c>
      <c r="C243" s="144">
        <f>+'LIQ 2'!D243</f>
        <v/>
      </c>
      <c r="D243" s="143">
        <f>+'LIQ 2'!E243</f>
        <v>0</v>
      </c>
      <c r="E243" s="143">
        <f>+'LIQ 2'!F243</f>
        <v/>
      </c>
      <c r="F243" s="2"/>
      <c r="G243" s="121"/>
      <c r="H243" s="122"/>
      <c r="I243" s="143"/>
      <c r="K243" s="124"/>
      <c r="L243" s="136">
        <f>IF(H243="",0,(IF(G243="D",0,(F243*H243)/100)))</f>
        <v>0</v>
      </c>
      <c r="M243" s="136">
        <f>ROUND(IF(L243=0,(IF(H243="",0,((IF(E243&lt;$L$4,IF(ABS(F243)&lt;$N$2,0,ROUND(((ABS(F243)-$N$2)*H243)/100,2)),IF(ABS(F243)&lt;$N$4,0,ROUND(((ABS(F243)-$N$4)*H243)/100,2))))))),0),2)</f>
        <v>0</v>
      </c>
      <c r="N243" s="136">
        <f>ROUND(IF(H243="",0,((IF(L243=0,(IF(E243&lt;$L$4,IF(ABS(F243)&gt;$N$2,ROUND(($N$2*H243/100),2),ABS(F243)*H243/100),IF(ABS(F243)&gt;$N$4,ROUND(($N$4*H243/100),2),ABS(F243)*H243/100))),0)))),2)</f>
        <v>0</v>
      </c>
      <c r="O243" s="137"/>
      <c r="P243" s="136">
        <f>IF(J243="D",IF(H243="",0,F243),0)</f>
        <v>0</v>
      </c>
      <c r="Q243" s="137"/>
    </row>
    <row r="244" spans="1:17" customHeight="1" ht="13.2">
      <c r="A244" s="143">
        <f>+'LIQ 2'!B244</f>
        <v/>
      </c>
      <c r="B244" s="143">
        <f>+'LIQ 2'!C244</f>
        <v>0</v>
      </c>
      <c r="C244" s="144">
        <f>+'LIQ 2'!D244</f>
        <v/>
      </c>
      <c r="D244" s="143">
        <f>+'LIQ 2'!E244</f>
        <v>0</v>
      </c>
      <c r="E244" s="143">
        <f>+'LIQ 2'!F244</f>
        <v/>
      </c>
      <c r="F244" s="2"/>
      <c r="G244" s="121"/>
      <c r="H244" s="122"/>
      <c r="I244" s="143"/>
      <c r="K244" s="124"/>
      <c r="L244" s="136">
        <f>IF(H244="",0,(IF(G244="D",0,(F244*H244)/100)))</f>
        <v>0</v>
      </c>
      <c r="M244" s="136">
        <f>ROUND(IF(L244=0,(IF(H244="",0,((IF(E244&lt;$L$4,IF(ABS(F244)&lt;$N$2,0,ROUND(((ABS(F244)-$N$2)*H244)/100,2)),IF(ABS(F244)&lt;$N$4,0,ROUND(((ABS(F244)-$N$4)*H244)/100,2))))))),0),2)</f>
        <v>0</v>
      </c>
      <c r="N244" s="136">
        <f>ROUND(IF(H244="",0,((IF(L244=0,(IF(E244&lt;$L$4,IF(ABS(F244)&gt;$N$2,ROUND(($N$2*H244/100),2),ABS(F244)*H244/100),IF(ABS(F244)&gt;$N$4,ROUND(($N$4*H244/100),2),ABS(F244)*H244/100))),0)))),2)</f>
        <v>0</v>
      </c>
      <c r="O244" s="137"/>
      <c r="P244" s="136">
        <f>IF(J244="D",IF(H244="",0,F244),0)</f>
        <v>0</v>
      </c>
      <c r="Q244" s="137"/>
    </row>
    <row r="245" spans="1:17" customHeight="1" ht="13.2">
      <c r="A245" s="143">
        <f>+'LIQ 2'!B245</f>
        <v/>
      </c>
      <c r="B245" s="143">
        <f>+'LIQ 2'!C245</f>
        <v>0</v>
      </c>
      <c r="C245" s="144">
        <f>+'LIQ 2'!D245</f>
        <v/>
      </c>
      <c r="D245" s="143">
        <f>+'LIQ 2'!E245</f>
        <v>0</v>
      </c>
      <c r="E245" s="143">
        <f>+'LIQ 2'!F245</f>
        <v/>
      </c>
      <c r="F245" s="2"/>
      <c r="G245" s="121"/>
      <c r="H245" s="122"/>
      <c r="I245" s="143"/>
      <c r="K245" s="124"/>
      <c r="L245" s="136">
        <f>IF(H245="",0,(IF(G245="D",0,(F245*H245)/100)))</f>
        <v>0</v>
      </c>
      <c r="M245" s="136">
        <f>ROUND(IF(L245=0,(IF(H245="",0,((IF(E245&lt;$L$4,IF(ABS(F245)&lt;$N$2,0,ROUND(((ABS(F245)-$N$2)*H245)/100,2)),IF(ABS(F245)&lt;$N$4,0,ROUND(((ABS(F245)-$N$4)*H245)/100,2))))))),0),2)</f>
        <v>0</v>
      </c>
      <c r="N245" s="136">
        <f>ROUND(IF(H245="",0,((IF(L245=0,(IF(E245&lt;$L$4,IF(ABS(F245)&gt;$N$2,ROUND(($N$2*H245/100),2),ABS(F245)*H245/100),IF(ABS(F245)&gt;$N$4,ROUND(($N$4*H245/100),2),ABS(F245)*H245/100))),0)))),2)</f>
        <v>0</v>
      </c>
      <c r="O245" s="137"/>
      <c r="P245" s="136">
        <f>IF(J245="D",IF(H245="",0,F245),0)</f>
        <v>0</v>
      </c>
      <c r="Q245" s="137"/>
    </row>
    <row r="246" spans="1:17" customHeight="1" ht="13.2">
      <c r="A246" s="143">
        <f>+'LIQ 2'!B246</f>
        <v/>
      </c>
      <c r="B246" s="143">
        <f>+'LIQ 2'!C246</f>
        <v>0</v>
      </c>
      <c r="C246" s="144">
        <f>+'LIQ 2'!D246</f>
        <v/>
      </c>
      <c r="D246" s="143">
        <f>+'LIQ 2'!E246</f>
        <v>0</v>
      </c>
      <c r="E246" s="143">
        <f>+'LIQ 2'!F246</f>
        <v/>
      </c>
      <c r="F246" s="2"/>
      <c r="G246" s="121"/>
      <c r="H246" s="122"/>
      <c r="I246" s="143"/>
      <c r="K246" s="124"/>
      <c r="L246" s="136">
        <f>IF(H246="",0,(IF(G246="D",0,(F246*H246)/100)))</f>
        <v>0</v>
      </c>
      <c r="M246" s="136">
        <f>ROUND(IF(L246=0,(IF(H246="",0,((IF(E246&lt;$L$4,IF(ABS(F246)&lt;$N$2,0,ROUND(((ABS(F246)-$N$2)*H246)/100,2)),IF(ABS(F246)&lt;$N$4,0,ROUND(((ABS(F246)-$N$4)*H246)/100,2))))))),0),2)</f>
        <v>0</v>
      </c>
      <c r="N246" s="136">
        <f>ROUND(IF(H246="",0,((IF(L246=0,(IF(E246&lt;$L$4,IF(ABS(F246)&gt;$N$2,ROUND(($N$2*H246/100),2),ABS(F246)*H246/100),IF(ABS(F246)&gt;$N$4,ROUND(($N$4*H246/100),2),ABS(F246)*H246/100))),0)))),2)</f>
        <v>0</v>
      </c>
      <c r="O246" s="137"/>
      <c r="P246" s="136">
        <f>IF(J246="D",IF(H246="",0,F246),0)</f>
        <v>0</v>
      </c>
      <c r="Q246" s="137"/>
    </row>
    <row r="247" spans="1:17" customHeight="1" ht="13.2">
      <c r="A247" s="143">
        <f>+'LIQ 2'!B247</f>
        <v/>
      </c>
      <c r="B247" s="143">
        <f>+'LIQ 2'!C247</f>
        <v>0</v>
      </c>
      <c r="C247" s="144">
        <f>+'LIQ 2'!D247</f>
        <v/>
      </c>
      <c r="D247" s="143">
        <f>+'LIQ 2'!E247</f>
        <v>0</v>
      </c>
      <c r="E247" s="143">
        <f>+'LIQ 2'!F247</f>
        <v/>
      </c>
      <c r="F247" s="2"/>
      <c r="G247" s="121"/>
      <c r="H247" s="122"/>
      <c r="I247" s="143"/>
      <c r="K247" s="124"/>
      <c r="L247" s="136">
        <f>IF(H247="",0,(IF(G247="D",0,(F247*H247)/100)))</f>
        <v>0</v>
      </c>
      <c r="M247" s="136">
        <f>ROUND(IF(L247=0,(IF(H247="",0,((IF(E247&lt;$L$4,IF(ABS(F247)&lt;$N$2,0,ROUND(((ABS(F247)-$N$2)*H247)/100,2)),IF(ABS(F247)&lt;$N$4,0,ROUND(((ABS(F247)-$N$4)*H247)/100,2))))))),0),2)</f>
        <v>0</v>
      </c>
      <c r="N247" s="136">
        <f>ROUND(IF(H247="",0,((IF(L247=0,(IF(E247&lt;$L$4,IF(ABS(F247)&gt;$N$2,ROUND(($N$2*H247/100),2),ABS(F247)*H247/100),IF(ABS(F247)&gt;$N$4,ROUND(($N$4*H247/100),2),ABS(F247)*H247/100))),0)))),2)</f>
        <v>0</v>
      </c>
      <c r="O247" s="137"/>
      <c r="P247" s="136">
        <f>IF(J247="D",IF(H247="",0,F247),0)</f>
        <v>0</v>
      </c>
      <c r="Q247" s="137"/>
    </row>
    <row r="248" spans="1:17" customHeight="1" ht="13.2">
      <c r="A248" s="143">
        <f>+'LIQ 2'!B248</f>
        <v/>
      </c>
      <c r="B248" s="143">
        <f>+'LIQ 2'!C248</f>
        <v>0</v>
      </c>
      <c r="C248" s="144">
        <f>+'LIQ 2'!D248</f>
        <v/>
      </c>
      <c r="D248" s="143">
        <f>+'LIQ 2'!E248</f>
        <v>0</v>
      </c>
      <c r="E248" s="143">
        <f>+'LIQ 2'!F248</f>
        <v/>
      </c>
      <c r="F248" s="2"/>
      <c r="G248" s="121"/>
      <c r="H248" s="122"/>
      <c r="I248" s="143"/>
      <c r="K248" s="124"/>
      <c r="L248" s="136">
        <f>IF(H248="",0,(IF(G248="D",0,(F248*H248)/100)))</f>
        <v>0</v>
      </c>
      <c r="M248" s="136">
        <f>ROUND(IF(L248=0,(IF(H248="",0,((IF(E248&lt;$L$4,IF(ABS(F248)&lt;$N$2,0,ROUND(((ABS(F248)-$N$2)*H248)/100,2)),IF(ABS(F248)&lt;$N$4,0,ROUND(((ABS(F248)-$N$4)*H248)/100,2))))))),0),2)</f>
        <v>0</v>
      </c>
      <c r="N248" s="136">
        <f>ROUND(IF(H248="",0,((IF(L248=0,(IF(E248&lt;$L$4,IF(ABS(F248)&gt;$N$2,ROUND(($N$2*H248/100),2),ABS(F248)*H248/100),IF(ABS(F248)&gt;$N$4,ROUND(($N$4*H248/100),2),ABS(F248)*H248/100))),0)))),2)</f>
        <v>0</v>
      </c>
      <c r="O248" s="137"/>
      <c r="P248" s="136">
        <f>IF(J248="D",IF(H248="",0,F248),0)</f>
        <v>0</v>
      </c>
      <c r="Q248" s="137"/>
    </row>
    <row r="249" spans="1:17" customHeight="1" ht="13.2">
      <c r="A249" s="143">
        <f>+'LIQ 2'!B249</f>
        <v/>
      </c>
      <c r="B249" s="143">
        <f>+'LIQ 2'!C249</f>
        <v>0</v>
      </c>
      <c r="C249" s="144">
        <f>+'LIQ 2'!D249</f>
        <v/>
      </c>
      <c r="D249" s="143">
        <f>+'LIQ 2'!E249</f>
        <v>0</v>
      </c>
      <c r="E249" s="143">
        <f>+'LIQ 2'!F249</f>
        <v/>
      </c>
      <c r="F249" s="2"/>
      <c r="G249" s="121"/>
      <c r="H249" s="122"/>
      <c r="I249" s="143"/>
      <c r="K249" s="124"/>
      <c r="L249" s="136">
        <f>IF(H249="",0,(IF(G249="D",0,(F249*H249)/100)))</f>
        <v>0</v>
      </c>
      <c r="M249" s="136">
        <f>ROUND(IF(L249=0,(IF(H249="",0,((IF(E249&lt;$L$4,IF(ABS(F249)&lt;$N$2,0,ROUND(((ABS(F249)-$N$2)*H249)/100,2)),IF(ABS(F249)&lt;$N$4,0,ROUND(((ABS(F249)-$N$4)*H249)/100,2))))))),0),2)</f>
        <v>0</v>
      </c>
      <c r="N249" s="136">
        <f>ROUND(IF(H249="",0,((IF(L249=0,(IF(E249&lt;$L$4,IF(ABS(F249)&gt;$N$2,ROUND(($N$2*H249/100),2),ABS(F249)*H249/100),IF(ABS(F249)&gt;$N$4,ROUND(($N$4*H249/100),2),ABS(F249)*H249/100))),0)))),2)</f>
        <v>0</v>
      </c>
      <c r="O249" s="137"/>
      <c r="P249" s="136">
        <f>IF(J249="D",IF(H249="",0,F249),0)</f>
        <v>0</v>
      </c>
      <c r="Q249" s="137"/>
    </row>
    <row r="250" spans="1:17" customHeight="1" ht="13.2">
      <c r="A250" s="143">
        <f>+'LIQ 2'!B250</f>
        <v/>
      </c>
      <c r="B250" s="143">
        <f>+'LIQ 2'!C250</f>
        <v>0</v>
      </c>
      <c r="C250" s="144">
        <f>+'LIQ 2'!D250</f>
        <v/>
      </c>
      <c r="D250" s="143">
        <f>+'LIQ 2'!E250</f>
        <v>0</v>
      </c>
      <c r="E250" s="143">
        <f>+'LIQ 2'!F250</f>
        <v/>
      </c>
      <c r="F250" s="2"/>
      <c r="G250" s="121"/>
      <c r="H250" s="122"/>
      <c r="I250" s="143"/>
      <c r="K250" s="124"/>
      <c r="L250" s="136">
        <f>IF(H250="",0,(IF(G250="D",0,(F250*H250)/100)))</f>
        <v>0</v>
      </c>
      <c r="M250" s="136">
        <f>ROUND(IF(L250=0,(IF(H250="",0,((IF(E250&lt;$L$4,IF(ABS(F250)&lt;$N$2,0,ROUND(((ABS(F250)-$N$2)*H250)/100,2)),IF(ABS(F250)&lt;$N$4,0,ROUND(((ABS(F250)-$N$4)*H250)/100,2))))))),0),2)</f>
        <v>0</v>
      </c>
      <c r="N250" s="136">
        <f>ROUND(IF(H250="",0,((IF(L250=0,(IF(E250&lt;$L$4,IF(ABS(F250)&gt;$N$2,ROUND(($N$2*H250/100),2),ABS(F250)*H250/100),IF(ABS(F250)&gt;$N$4,ROUND(($N$4*H250/100),2),ABS(F250)*H250/100))),0)))),2)</f>
        <v>0</v>
      </c>
      <c r="O250" s="137"/>
      <c r="P250" s="136">
        <f>IF(J250="D",IF(H250="",0,F250),0)</f>
        <v>0</v>
      </c>
      <c r="Q250" s="137"/>
    </row>
    <row r="251" spans="1:17" customHeight="1" ht="13.2">
      <c r="A251" s="143">
        <f>+'LIQ 2'!B251</f>
        <v/>
      </c>
      <c r="B251" s="143">
        <f>+'LIQ 2'!C251</f>
        <v>0</v>
      </c>
      <c r="C251" s="144">
        <f>+'LIQ 2'!D251</f>
        <v/>
      </c>
      <c r="D251" s="143">
        <f>+'LIQ 2'!E251</f>
        <v>0</v>
      </c>
      <c r="E251" s="143">
        <f>+'LIQ 2'!F251</f>
        <v/>
      </c>
      <c r="F251" s="2"/>
      <c r="G251" s="121"/>
      <c r="H251" s="122"/>
      <c r="I251" s="143"/>
      <c r="K251" s="124"/>
      <c r="L251" s="136">
        <f>IF(H251="",0,(IF(G251="D",0,(F251*H251)/100)))</f>
        <v>0</v>
      </c>
      <c r="M251" s="136">
        <f>ROUND(IF(L251=0,(IF(H251="",0,((IF(E251&lt;$L$4,IF(ABS(F251)&lt;$N$2,0,ROUND(((ABS(F251)-$N$2)*H251)/100,2)),IF(ABS(F251)&lt;$N$4,0,ROUND(((ABS(F251)-$N$4)*H251)/100,2))))))),0),2)</f>
        <v>0</v>
      </c>
      <c r="N251" s="136">
        <f>ROUND(IF(H251="",0,((IF(L251=0,(IF(E251&lt;$L$4,IF(ABS(F251)&gt;$N$2,ROUND(($N$2*H251/100),2),ABS(F251)*H251/100),IF(ABS(F251)&gt;$N$4,ROUND(($N$4*H251/100),2),ABS(F251)*H251/100))),0)))),2)</f>
        <v>0</v>
      </c>
      <c r="O251" s="137"/>
      <c r="P251" s="136">
        <f>IF(J251="D",IF(H251="",0,F251),0)</f>
        <v>0</v>
      </c>
      <c r="Q251" s="137"/>
    </row>
    <row r="252" spans="1:17" customHeight="1" ht="13.2">
      <c r="A252" s="143">
        <f>+'LIQ 2'!B252</f>
        <v/>
      </c>
      <c r="B252" s="143">
        <f>+'LIQ 2'!C252</f>
        <v>0</v>
      </c>
      <c r="C252" s="144">
        <f>+'LIQ 2'!D252</f>
        <v/>
      </c>
      <c r="D252" s="143">
        <f>+'LIQ 2'!E252</f>
        <v>0</v>
      </c>
      <c r="E252" s="143">
        <f>+'LIQ 2'!F252</f>
        <v/>
      </c>
      <c r="F252" s="2"/>
      <c r="G252" s="121"/>
      <c r="H252" s="122"/>
      <c r="I252" s="143"/>
      <c r="K252" s="124"/>
      <c r="L252" s="136">
        <f>IF(H252="",0,(IF(G252="D",0,(F252*H252)/100)))</f>
        <v>0</v>
      </c>
      <c r="M252" s="136">
        <f>ROUND(IF(L252=0,(IF(H252="",0,((IF(E252&lt;$L$4,IF(ABS(F252)&lt;$N$2,0,ROUND(((ABS(F252)-$N$2)*H252)/100,2)),IF(ABS(F252)&lt;$N$4,0,ROUND(((ABS(F252)-$N$4)*H252)/100,2))))))),0),2)</f>
        <v>0</v>
      </c>
      <c r="N252" s="136">
        <f>ROUND(IF(H252="",0,((IF(L252=0,(IF(E252&lt;$L$4,IF(ABS(F252)&gt;$N$2,ROUND(($N$2*H252/100),2),ABS(F252)*H252/100),IF(ABS(F252)&gt;$N$4,ROUND(($N$4*H252/100),2),ABS(F252)*H252/100))),0)))),2)</f>
        <v>0</v>
      </c>
      <c r="O252" s="137"/>
      <c r="P252" s="136">
        <f>IF(J252="D",IF(H252="",0,F252),0)</f>
        <v>0</v>
      </c>
      <c r="Q252" s="137"/>
    </row>
    <row r="253" spans="1:17" customHeight="1" ht="13.2">
      <c r="A253" s="143">
        <f>+'LIQ 2'!B253</f>
        <v/>
      </c>
      <c r="B253" s="143">
        <f>+'LIQ 2'!C253</f>
        <v>0</v>
      </c>
      <c r="C253" s="144">
        <f>+'LIQ 2'!D253</f>
        <v/>
      </c>
      <c r="D253" s="143">
        <f>+'LIQ 2'!E253</f>
        <v>0</v>
      </c>
      <c r="E253" s="143">
        <f>+'LIQ 2'!F253</f>
        <v/>
      </c>
      <c r="F253" s="2"/>
      <c r="G253" s="121"/>
      <c r="H253" s="122"/>
      <c r="I253" s="143"/>
      <c r="K253" s="124"/>
      <c r="L253" s="136">
        <f>IF(H253="",0,(IF(G253="D",0,(F253*H253)/100)))</f>
        <v>0</v>
      </c>
      <c r="M253" s="136">
        <f>ROUND(IF(L253=0,(IF(H253="",0,((IF(E253&lt;$L$4,IF(ABS(F253)&lt;$N$2,0,ROUND(((ABS(F253)-$N$2)*H253)/100,2)),IF(ABS(F253)&lt;$N$4,0,ROUND(((ABS(F253)-$N$4)*H253)/100,2))))))),0),2)</f>
        <v>0</v>
      </c>
      <c r="N253" s="136">
        <f>ROUND(IF(H253="",0,((IF(L253=0,(IF(E253&lt;$L$4,IF(ABS(F253)&gt;$N$2,ROUND(($N$2*H253/100),2),ABS(F253)*H253/100),IF(ABS(F253)&gt;$N$4,ROUND(($N$4*H253/100),2),ABS(F253)*H253/100))),0)))),2)</f>
        <v>0</v>
      </c>
      <c r="O253" s="137"/>
      <c r="P253" s="136">
        <f>IF(J253="D",IF(H253="",0,F253),0)</f>
        <v>0</v>
      </c>
      <c r="Q253" s="137"/>
    </row>
    <row r="254" spans="1:17" customHeight="1" ht="13.2">
      <c r="A254" s="143">
        <f>+'LIQ 2'!B254</f>
        <v/>
      </c>
      <c r="B254" s="143">
        <f>+'LIQ 2'!C254</f>
        <v>0</v>
      </c>
      <c r="C254" s="144">
        <f>+'LIQ 2'!D254</f>
        <v/>
      </c>
      <c r="D254" s="143">
        <f>+'LIQ 2'!E254</f>
        <v>0</v>
      </c>
      <c r="E254" s="143">
        <f>+'LIQ 2'!F254</f>
        <v/>
      </c>
      <c r="F254" s="2"/>
      <c r="G254" s="121"/>
      <c r="H254" s="122"/>
      <c r="I254" s="143"/>
      <c r="K254" s="124"/>
      <c r="L254" s="136">
        <f>IF(H254="",0,(IF(G254="D",0,(F254*H254)/100)))</f>
        <v>0</v>
      </c>
      <c r="M254" s="136">
        <f>ROUND(IF(L254=0,(IF(H254="",0,((IF(E254&lt;$L$4,IF(ABS(F254)&lt;$N$2,0,ROUND(((ABS(F254)-$N$2)*H254)/100,2)),IF(ABS(F254)&lt;$N$4,0,ROUND(((ABS(F254)-$N$4)*H254)/100,2))))))),0),2)</f>
        <v>0</v>
      </c>
      <c r="N254" s="136">
        <f>ROUND(IF(H254="",0,((IF(L254=0,(IF(E254&lt;$L$4,IF(ABS(F254)&gt;$N$2,ROUND(($N$2*H254/100),2),ABS(F254)*H254/100),IF(ABS(F254)&gt;$N$4,ROUND(($N$4*H254/100),2),ABS(F254)*H254/100))),0)))),2)</f>
        <v>0</v>
      </c>
      <c r="O254" s="137"/>
      <c r="P254" s="136">
        <f>IF(J254="D",IF(H254="",0,F254),0)</f>
        <v>0</v>
      </c>
      <c r="Q254" s="137"/>
    </row>
    <row r="255" spans="1:17" customHeight="1" ht="13.2">
      <c r="A255" s="143">
        <f>+'LIQ 2'!B255</f>
        <v/>
      </c>
      <c r="B255" s="143">
        <f>+'LIQ 2'!C255</f>
        <v>0</v>
      </c>
      <c r="C255" s="144">
        <f>+'LIQ 2'!D255</f>
        <v/>
      </c>
      <c r="D255" s="143">
        <f>+'LIQ 2'!E255</f>
        <v>0</v>
      </c>
      <c r="E255" s="143">
        <f>+'LIQ 2'!F255</f>
        <v/>
      </c>
      <c r="F255" s="2"/>
      <c r="G255" s="121"/>
      <c r="H255" s="122"/>
      <c r="I255" s="143"/>
      <c r="K255" s="124"/>
      <c r="L255" s="136">
        <f>IF(H255="",0,(IF(G255="D",0,(F255*H255)/100)))</f>
        <v>0</v>
      </c>
      <c r="M255" s="136">
        <f>ROUND(IF(L255=0,(IF(H255="",0,((IF(E255&lt;$L$4,IF(ABS(F255)&lt;$N$2,0,ROUND(((ABS(F255)-$N$2)*H255)/100,2)),IF(ABS(F255)&lt;$N$4,0,ROUND(((ABS(F255)-$N$4)*H255)/100,2))))))),0),2)</f>
        <v>0</v>
      </c>
      <c r="N255" s="136">
        <f>ROUND(IF(H255="",0,((IF(L255=0,(IF(E255&lt;$L$4,IF(ABS(F255)&gt;$N$2,ROUND(($N$2*H255/100),2),ABS(F255)*H255/100),IF(ABS(F255)&gt;$N$4,ROUND(($N$4*H255/100),2),ABS(F255)*H255/100))),0)))),2)</f>
        <v>0</v>
      </c>
      <c r="O255" s="137"/>
      <c r="P255" s="136">
        <f>IF(J255="D",IF(H255="",0,F255),0)</f>
        <v>0</v>
      </c>
      <c r="Q255" s="137"/>
    </row>
    <row r="256" spans="1:17" customHeight="1" ht="13.2">
      <c r="A256" s="143">
        <f>+'LIQ 2'!B256</f>
        <v/>
      </c>
      <c r="B256" s="143">
        <f>+'LIQ 2'!C256</f>
        <v>0</v>
      </c>
      <c r="C256" s="144">
        <f>+'LIQ 2'!D256</f>
        <v/>
      </c>
      <c r="D256" s="143">
        <f>+'LIQ 2'!E256</f>
        <v>0</v>
      </c>
      <c r="E256" s="143">
        <f>+'LIQ 2'!F256</f>
        <v/>
      </c>
      <c r="F256" s="2"/>
      <c r="G256" s="121"/>
      <c r="H256" s="122"/>
      <c r="I256" s="143"/>
      <c r="K256" s="124"/>
      <c r="L256" s="136">
        <f>IF(H256="",0,(IF(G256="D",0,(F256*H256)/100)))</f>
        <v>0</v>
      </c>
      <c r="M256" s="136">
        <f>ROUND(IF(L256=0,(IF(H256="",0,((IF(E256&lt;$L$4,IF(ABS(F256)&lt;$N$2,0,ROUND(((ABS(F256)-$N$2)*H256)/100,2)),IF(ABS(F256)&lt;$N$4,0,ROUND(((ABS(F256)-$N$4)*H256)/100,2))))))),0),2)</f>
        <v>0</v>
      </c>
      <c r="N256" s="136">
        <f>ROUND(IF(H256="",0,((IF(L256=0,(IF(E256&lt;$L$4,IF(ABS(F256)&gt;$N$2,ROUND(($N$2*H256/100),2),ABS(F256)*H256/100),IF(ABS(F256)&gt;$N$4,ROUND(($N$4*H256/100),2),ABS(F256)*H256/100))),0)))),2)</f>
        <v>0</v>
      </c>
      <c r="O256" s="137"/>
      <c r="P256" s="136">
        <f>IF(J256="D",IF(H256="",0,F256),0)</f>
        <v>0</v>
      </c>
      <c r="Q256" s="137"/>
    </row>
    <row r="257" spans="1:17" customHeight="1" ht="13.2">
      <c r="A257" s="143">
        <f>+'LIQ 2'!B257</f>
        <v/>
      </c>
      <c r="B257" s="143">
        <f>+'LIQ 2'!C257</f>
        <v>0</v>
      </c>
      <c r="C257" s="144">
        <f>+'LIQ 2'!D257</f>
        <v/>
      </c>
      <c r="D257" s="143">
        <f>+'LIQ 2'!E257</f>
        <v>0</v>
      </c>
      <c r="E257" s="143">
        <f>+'LIQ 2'!F257</f>
        <v/>
      </c>
      <c r="F257" s="2"/>
      <c r="G257" s="121"/>
      <c r="H257" s="122"/>
      <c r="I257" s="143"/>
      <c r="K257" s="124"/>
      <c r="L257" s="136">
        <f>IF(H257="",0,(IF(G257="D",0,(F257*H257)/100)))</f>
        <v>0</v>
      </c>
      <c r="M257" s="136">
        <f>ROUND(IF(L257=0,(IF(H257="",0,((IF(E257&lt;$L$4,IF(ABS(F257)&lt;$N$2,0,ROUND(((ABS(F257)-$N$2)*H257)/100,2)),IF(ABS(F257)&lt;$N$4,0,ROUND(((ABS(F257)-$N$4)*H257)/100,2))))))),0),2)</f>
        <v>0</v>
      </c>
      <c r="N257" s="136">
        <f>ROUND(IF(H257="",0,((IF(L257=0,(IF(E257&lt;$L$4,IF(ABS(F257)&gt;$N$2,ROUND(($N$2*H257/100),2),ABS(F257)*H257/100),IF(ABS(F257)&gt;$N$4,ROUND(($N$4*H257/100),2),ABS(F257)*H257/100))),0)))),2)</f>
        <v>0</v>
      </c>
      <c r="O257" s="137"/>
      <c r="P257" s="136">
        <f>IF(J257="D",IF(H257="",0,F257),0)</f>
        <v>0</v>
      </c>
      <c r="Q257" s="137"/>
    </row>
    <row r="258" spans="1:17" customHeight="1" ht="13.2">
      <c r="A258" s="143">
        <f>+'LIQ 2'!B258</f>
        <v/>
      </c>
      <c r="B258" s="143">
        <f>+'LIQ 2'!C258</f>
        <v>0</v>
      </c>
      <c r="C258" s="144">
        <f>+'LIQ 2'!D258</f>
        <v/>
      </c>
      <c r="D258" s="143">
        <f>+'LIQ 2'!E258</f>
        <v>0</v>
      </c>
      <c r="E258" s="143">
        <f>+'LIQ 2'!F258</f>
        <v/>
      </c>
      <c r="F258" s="2"/>
      <c r="G258" s="121"/>
      <c r="H258" s="122"/>
      <c r="I258" s="143"/>
      <c r="K258" s="124"/>
      <c r="L258" s="136">
        <f>IF(H258="",0,(IF(G258="D",0,(F258*H258)/100)))</f>
        <v>0</v>
      </c>
      <c r="M258" s="136">
        <f>ROUND(IF(L258=0,(IF(H258="",0,((IF(E258&lt;$L$4,IF(ABS(F258)&lt;$N$2,0,ROUND(((ABS(F258)-$N$2)*H258)/100,2)),IF(ABS(F258)&lt;$N$4,0,ROUND(((ABS(F258)-$N$4)*H258)/100,2))))))),0),2)</f>
        <v>0</v>
      </c>
      <c r="N258" s="136">
        <f>ROUND(IF(H258="",0,((IF(L258=0,(IF(E258&lt;$L$4,IF(ABS(F258)&gt;$N$2,ROUND(($N$2*H258/100),2),ABS(F258)*H258/100),IF(ABS(F258)&gt;$N$4,ROUND(($N$4*H258/100),2),ABS(F258)*H258/100))),0)))),2)</f>
        <v>0</v>
      </c>
      <c r="O258" s="137"/>
      <c r="P258" s="136">
        <f>IF(J258="D",IF(H258="",0,F258),0)</f>
        <v>0</v>
      </c>
      <c r="Q258" s="137"/>
    </row>
    <row r="259" spans="1:17" customHeight="1" ht="13.2">
      <c r="A259" s="143">
        <f>+'LIQ 2'!B259</f>
        <v/>
      </c>
      <c r="B259" s="143">
        <f>+'LIQ 2'!C259</f>
        <v>0</v>
      </c>
      <c r="C259" s="144">
        <f>+'LIQ 2'!D259</f>
        <v/>
      </c>
      <c r="D259" s="143">
        <f>+'LIQ 2'!E259</f>
        <v>0</v>
      </c>
      <c r="E259" s="143">
        <f>+'LIQ 2'!F259</f>
        <v/>
      </c>
      <c r="F259" s="2"/>
      <c r="G259" s="121"/>
      <c r="H259" s="122"/>
      <c r="I259" s="143"/>
      <c r="K259" s="124"/>
      <c r="L259" s="136">
        <f>IF(H259="",0,(IF(G259="D",0,(F259*H259)/100)))</f>
        <v>0</v>
      </c>
      <c r="M259" s="136">
        <f>ROUND(IF(L259=0,(IF(H259="",0,((IF(E259&lt;$L$4,IF(ABS(F259)&lt;$N$2,0,ROUND(((ABS(F259)-$N$2)*H259)/100,2)),IF(ABS(F259)&lt;$N$4,0,ROUND(((ABS(F259)-$N$4)*H259)/100,2))))))),0),2)</f>
        <v>0</v>
      </c>
      <c r="N259" s="136">
        <f>ROUND(IF(H259="",0,((IF(L259=0,(IF(E259&lt;$L$4,IF(ABS(F259)&gt;$N$2,ROUND(($N$2*H259/100),2),ABS(F259)*H259/100),IF(ABS(F259)&gt;$N$4,ROUND(($N$4*H259/100),2),ABS(F259)*H259/100))),0)))),2)</f>
        <v>0</v>
      </c>
      <c r="O259" s="137"/>
      <c r="P259" s="136">
        <f>IF(J259="D",IF(H259="",0,F259),0)</f>
        <v>0</v>
      </c>
      <c r="Q259" s="137"/>
    </row>
    <row r="260" spans="1:17" customHeight="1" ht="13.2">
      <c r="A260" s="143">
        <f>+'LIQ 2'!B260</f>
        <v/>
      </c>
      <c r="B260" s="143">
        <f>+'LIQ 2'!C260</f>
        <v>0</v>
      </c>
      <c r="C260" s="144">
        <f>+'LIQ 2'!D260</f>
        <v/>
      </c>
      <c r="D260" s="143">
        <f>+'LIQ 2'!E260</f>
        <v>0</v>
      </c>
      <c r="E260" s="143">
        <f>+'LIQ 2'!F260</f>
        <v/>
      </c>
      <c r="F260" s="2"/>
      <c r="G260" s="121"/>
      <c r="H260" s="122"/>
      <c r="I260" s="143"/>
      <c r="K260" s="124"/>
      <c r="L260" s="136">
        <f>IF(H260="",0,(IF(G260="D",0,(F260*H260)/100)))</f>
        <v>0</v>
      </c>
      <c r="M260" s="136">
        <f>ROUND(IF(L260=0,(IF(H260="",0,((IF(E260&lt;$L$4,IF(ABS(F260)&lt;$N$2,0,ROUND(((ABS(F260)-$N$2)*H260)/100,2)),IF(ABS(F260)&lt;$N$4,0,ROUND(((ABS(F260)-$N$4)*H260)/100,2))))))),0),2)</f>
        <v>0</v>
      </c>
      <c r="N260" s="136">
        <f>ROUND(IF(H260="",0,((IF(L260=0,(IF(E260&lt;$L$4,IF(ABS(F260)&gt;$N$2,ROUND(($N$2*H260/100),2),ABS(F260)*H260/100),IF(ABS(F260)&gt;$N$4,ROUND(($N$4*H260/100),2),ABS(F260)*H260/100))),0)))),2)</f>
        <v>0</v>
      </c>
      <c r="O260" s="137"/>
      <c r="P260" s="136">
        <f>IF(J260="D",IF(H260="",0,F260),0)</f>
        <v>0</v>
      </c>
      <c r="Q260" s="137"/>
    </row>
    <row r="261" spans="1:17" customHeight="1" ht="13.2">
      <c r="A261" s="143">
        <f>+'LIQ 2'!B261</f>
        <v/>
      </c>
      <c r="B261" s="143">
        <f>+'LIQ 2'!C261</f>
        <v>0</v>
      </c>
      <c r="C261" s="144">
        <f>+'LIQ 2'!D261</f>
        <v/>
      </c>
      <c r="D261" s="143">
        <f>+'LIQ 2'!E261</f>
        <v>0</v>
      </c>
      <c r="E261" s="143">
        <f>+'LIQ 2'!F261</f>
        <v/>
      </c>
      <c r="F261" s="2"/>
      <c r="G261" s="121"/>
      <c r="H261" s="122"/>
      <c r="I261" s="143"/>
      <c r="K261" s="124"/>
      <c r="L261" s="136">
        <f>IF(H261="",0,(IF(G261="D",0,(F261*H261)/100)))</f>
        <v>0</v>
      </c>
      <c r="M261" s="136">
        <f>ROUND(IF(L261=0,(IF(H261="",0,((IF(E261&lt;$L$4,IF(ABS(F261)&lt;$N$2,0,ROUND(((ABS(F261)-$N$2)*H261)/100,2)),IF(ABS(F261)&lt;$N$4,0,ROUND(((ABS(F261)-$N$4)*H261)/100,2))))))),0),2)</f>
        <v>0</v>
      </c>
      <c r="N261" s="136">
        <f>ROUND(IF(H261="",0,((IF(L261=0,(IF(E261&lt;$L$4,IF(ABS(F261)&gt;$N$2,ROUND(($N$2*H261/100),2),ABS(F261)*H261/100),IF(ABS(F261)&gt;$N$4,ROUND(($N$4*H261/100),2),ABS(F261)*H261/100))),0)))),2)</f>
        <v>0</v>
      </c>
      <c r="O261" s="137"/>
      <c r="P261" s="136">
        <f>IF(J261="D",IF(H261="",0,F261),0)</f>
        <v>0</v>
      </c>
      <c r="Q261" s="137"/>
    </row>
    <row r="262" spans="1:17" customHeight="1" ht="13.2">
      <c r="A262" s="143">
        <f>+'LIQ 2'!B262</f>
        <v/>
      </c>
      <c r="B262" s="143">
        <f>+'LIQ 2'!C262</f>
        <v>0</v>
      </c>
      <c r="C262" s="144">
        <f>+'LIQ 2'!D262</f>
        <v/>
      </c>
      <c r="D262" s="143">
        <f>+'LIQ 2'!E262</f>
        <v>0</v>
      </c>
      <c r="E262" s="143">
        <f>+'LIQ 2'!F262</f>
        <v/>
      </c>
      <c r="F262" s="2"/>
      <c r="G262" s="121"/>
      <c r="H262" s="122"/>
      <c r="I262" s="143"/>
      <c r="K262" s="124"/>
      <c r="L262" s="136">
        <f>IF(H262="",0,(IF(G262="D",0,(F262*H262)/100)))</f>
        <v>0</v>
      </c>
      <c r="M262" s="136">
        <f>ROUND(IF(L262=0,(IF(H262="",0,((IF(E262&lt;$L$4,IF(ABS(F262)&lt;$N$2,0,ROUND(((ABS(F262)-$N$2)*H262)/100,2)),IF(ABS(F262)&lt;$N$4,0,ROUND(((ABS(F262)-$N$4)*H262)/100,2))))))),0),2)</f>
        <v>0</v>
      </c>
      <c r="N262" s="136">
        <f>ROUND(IF(H262="",0,((IF(L262=0,(IF(E262&lt;$L$4,IF(ABS(F262)&gt;$N$2,ROUND(($N$2*H262/100),2),ABS(F262)*H262/100),IF(ABS(F262)&gt;$N$4,ROUND(($N$4*H262/100),2),ABS(F262)*H262/100))),0)))),2)</f>
        <v>0</v>
      </c>
      <c r="O262" s="137"/>
      <c r="P262" s="136">
        <f>IF(J262="D",IF(H262="",0,F262),0)</f>
        <v>0</v>
      </c>
      <c r="Q262" s="137"/>
    </row>
    <row r="263" spans="1:17" customHeight="1" ht="13.2">
      <c r="A263" s="143">
        <f>+'LIQ 2'!B263</f>
        <v/>
      </c>
      <c r="B263" s="143">
        <f>+'LIQ 2'!C263</f>
        <v>0</v>
      </c>
      <c r="C263" s="144">
        <f>+'LIQ 2'!D263</f>
        <v/>
      </c>
      <c r="D263" s="143">
        <f>+'LIQ 2'!E263</f>
        <v>0</v>
      </c>
      <c r="E263" s="143">
        <f>+'LIQ 2'!F263</f>
        <v/>
      </c>
      <c r="F263" s="2"/>
      <c r="G263" s="121"/>
      <c r="H263" s="122"/>
      <c r="I263" s="143"/>
      <c r="K263" s="124"/>
      <c r="L263" s="136">
        <f>IF(H263="",0,(IF(G263="D",0,(F263*H263)/100)))</f>
        <v>0</v>
      </c>
      <c r="M263" s="136">
        <f>ROUND(IF(L263=0,(IF(H263="",0,((IF(E263&lt;$L$4,IF(ABS(F263)&lt;$N$2,0,ROUND(((ABS(F263)-$N$2)*H263)/100,2)),IF(ABS(F263)&lt;$N$4,0,ROUND(((ABS(F263)-$N$4)*H263)/100,2))))))),0),2)</f>
        <v>0</v>
      </c>
      <c r="N263" s="136">
        <f>ROUND(IF(H263="",0,((IF(L263=0,(IF(E263&lt;$L$4,IF(ABS(F263)&gt;$N$2,ROUND(($N$2*H263/100),2),ABS(F263)*H263/100),IF(ABS(F263)&gt;$N$4,ROUND(($N$4*H263/100),2),ABS(F263)*H263/100))),0)))),2)</f>
        <v>0</v>
      </c>
      <c r="O263" s="137"/>
      <c r="P263" s="136">
        <f>IF(J263="D",IF(H263="",0,F263),0)</f>
        <v>0</v>
      </c>
      <c r="Q263" s="137"/>
    </row>
    <row r="264" spans="1:17" customHeight="1" ht="13.2">
      <c r="A264" s="143">
        <f>+'LIQ 2'!B264</f>
        <v/>
      </c>
      <c r="B264" s="143">
        <f>+'LIQ 2'!C264</f>
        <v>0</v>
      </c>
      <c r="C264" s="144">
        <f>+'LIQ 2'!D264</f>
        <v/>
      </c>
      <c r="D264" s="143">
        <f>+'LIQ 2'!E264</f>
        <v>0</v>
      </c>
      <c r="E264" s="143">
        <f>+'LIQ 2'!F264</f>
        <v/>
      </c>
      <c r="F264" s="2"/>
      <c r="G264" s="121"/>
      <c r="H264" s="122"/>
      <c r="I264" s="143"/>
      <c r="K264" s="124"/>
      <c r="L264" s="136">
        <f>IF(H264="",0,(IF(G264="D",0,(F264*H264)/100)))</f>
        <v>0</v>
      </c>
      <c r="M264" s="136">
        <f>ROUND(IF(L264=0,(IF(H264="",0,((IF(E264&lt;$L$4,IF(ABS(F264)&lt;$N$2,0,ROUND(((ABS(F264)-$N$2)*H264)/100,2)),IF(ABS(F264)&lt;$N$4,0,ROUND(((ABS(F264)-$N$4)*H264)/100,2))))))),0),2)</f>
        <v>0</v>
      </c>
      <c r="N264" s="136">
        <f>ROUND(IF(H264="",0,((IF(L264=0,(IF(E264&lt;$L$4,IF(ABS(F264)&gt;$N$2,ROUND(($N$2*H264/100),2),ABS(F264)*H264/100),IF(ABS(F264)&gt;$N$4,ROUND(($N$4*H264/100),2),ABS(F264)*H264/100))),0)))),2)</f>
        <v>0</v>
      </c>
      <c r="O264" s="137"/>
      <c r="P264" s="136">
        <f>IF(J264="D",IF(H264="",0,F264),0)</f>
        <v>0</v>
      </c>
      <c r="Q264" s="137"/>
    </row>
    <row r="265" spans="1:17" customHeight="1" ht="13.2">
      <c r="A265" s="143">
        <f>+'LIQ 2'!B265</f>
        <v/>
      </c>
      <c r="B265" s="143">
        <f>+'LIQ 2'!C265</f>
        <v>0</v>
      </c>
      <c r="C265" s="144">
        <f>+'LIQ 2'!D265</f>
        <v/>
      </c>
      <c r="D265" s="143">
        <f>+'LIQ 2'!E265</f>
        <v>0</v>
      </c>
      <c r="E265" s="143">
        <f>+'LIQ 2'!F265</f>
        <v/>
      </c>
      <c r="F265" s="2"/>
      <c r="G265" s="121"/>
      <c r="H265" s="122"/>
      <c r="I265" s="143"/>
      <c r="K265" s="124"/>
      <c r="L265" s="136">
        <f>IF(H265="",0,(IF(G265="D",0,(F265*H265)/100)))</f>
        <v>0</v>
      </c>
      <c r="M265" s="136">
        <f>ROUND(IF(L265=0,(IF(H265="",0,((IF(E265&lt;$L$4,IF(ABS(F265)&lt;$N$2,0,ROUND(((ABS(F265)-$N$2)*H265)/100,2)),IF(ABS(F265)&lt;$N$4,0,ROUND(((ABS(F265)-$N$4)*H265)/100,2))))))),0),2)</f>
        <v>0</v>
      </c>
      <c r="N265" s="136">
        <f>ROUND(IF(H265="",0,((IF(L265=0,(IF(E265&lt;$L$4,IF(ABS(F265)&gt;$N$2,ROUND(($N$2*H265/100),2),ABS(F265)*H265/100),IF(ABS(F265)&gt;$N$4,ROUND(($N$4*H265/100),2),ABS(F265)*H265/100))),0)))),2)</f>
        <v>0</v>
      </c>
      <c r="O265" s="137"/>
      <c r="P265" s="136">
        <f>IF(J265="D",IF(H265="",0,F265),0)</f>
        <v>0</v>
      </c>
      <c r="Q265" s="137"/>
    </row>
    <row r="266" spans="1:17" customHeight="1" ht="13.2">
      <c r="A266" s="143">
        <f>+'LIQ 2'!B266</f>
        <v/>
      </c>
      <c r="B266" s="143">
        <f>+'LIQ 2'!C266</f>
        <v>0</v>
      </c>
      <c r="C266" s="144">
        <f>+'LIQ 2'!D266</f>
        <v/>
      </c>
      <c r="D266" s="143">
        <f>+'LIQ 2'!E266</f>
        <v>0</v>
      </c>
      <c r="E266" s="143">
        <f>+'LIQ 2'!F266</f>
        <v/>
      </c>
      <c r="F266" s="2"/>
      <c r="G266" s="121"/>
      <c r="H266" s="122"/>
      <c r="I266" s="143"/>
      <c r="K266" s="124"/>
      <c r="L266" s="136">
        <f>IF(H266="",0,(IF(G266="D",0,(F266*H266)/100)))</f>
        <v>0</v>
      </c>
      <c r="M266" s="136">
        <f>ROUND(IF(L266=0,(IF(H266="",0,((IF(E266&lt;$L$4,IF(ABS(F266)&lt;$N$2,0,ROUND(((ABS(F266)-$N$2)*H266)/100,2)),IF(ABS(F266)&lt;$N$4,0,ROUND(((ABS(F266)-$N$4)*H266)/100,2))))))),0),2)</f>
        <v>0</v>
      </c>
      <c r="N266" s="136">
        <f>ROUND(IF(H266="",0,((IF(L266=0,(IF(E266&lt;$L$4,IF(ABS(F266)&gt;$N$2,ROUND(($N$2*H266/100),2),ABS(F266)*H266/100),IF(ABS(F266)&gt;$N$4,ROUND(($N$4*H266/100),2),ABS(F266)*H266/100))),0)))),2)</f>
        <v>0</v>
      </c>
      <c r="O266" s="137"/>
      <c r="P266" s="136">
        <f>IF(J266="D",IF(H266="",0,F266),0)</f>
        <v>0</v>
      </c>
      <c r="Q266" s="137"/>
    </row>
    <row r="267" spans="1:17" customHeight="1" ht="13.2">
      <c r="A267" s="143">
        <f>+'LIQ 2'!B267</f>
        <v/>
      </c>
      <c r="B267" s="143">
        <f>+'LIQ 2'!C267</f>
        <v>0</v>
      </c>
      <c r="C267" s="144">
        <f>+'LIQ 2'!D267</f>
        <v/>
      </c>
      <c r="D267" s="143">
        <f>+'LIQ 2'!E267</f>
        <v>0</v>
      </c>
      <c r="E267" s="143">
        <f>+'LIQ 2'!F267</f>
        <v/>
      </c>
      <c r="F267" s="2"/>
      <c r="G267" s="121"/>
      <c r="H267" s="122"/>
      <c r="I267" s="143"/>
      <c r="K267" s="124"/>
      <c r="L267" s="136">
        <f>IF(H267="",0,(IF(G267="D",0,(F267*H267)/100)))</f>
        <v>0</v>
      </c>
      <c r="M267" s="136">
        <f>ROUND(IF(L267=0,(IF(H267="",0,((IF(E267&lt;$L$4,IF(ABS(F267)&lt;$N$2,0,ROUND(((ABS(F267)-$N$2)*H267)/100,2)),IF(ABS(F267)&lt;$N$4,0,ROUND(((ABS(F267)-$N$4)*H267)/100,2))))))),0),2)</f>
        <v>0</v>
      </c>
      <c r="N267" s="136">
        <f>ROUND(IF(H267="",0,((IF(L267=0,(IF(E267&lt;$L$4,IF(ABS(F267)&gt;$N$2,ROUND(($N$2*H267/100),2),ABS(F267)*H267/100),IF(ABS(F267)&gt;$N$4,ROUND(($N$4*H267/100),2),ABS(F267)*H267/100))),0)))),2)</f>
        <v>0</v>
      </c>
      <c r="O267" s="137"/>
      <c r="P267" s="136">
        <f>IF(J267="D",IF(H267="",0,F267),0)</f>
        <v>0</v>
      </c>
      <c r="Q267" s="137"/>
    </row>
    <row r="268" spans="1:17" customHeight="1" ht="13.2">
      <c r="A268" s="143">
        <f>+'LIQ 2'!B268</f>
        <v/>
      </c>
      <c r="B268" s="143">
        <f>+'LIQ 2'!C268</f>
        <v>0</v>
      </c>
      <c r="C268" s="144">
        <f>+'LIQ 2'!D268</f>
        <v/>
      </c>
      <c r="D268" s="143">
        <f>+'LIQ 2'!E268</f>
        <v>0</v>
      </c>
      <c r="E268" s="143">
        <f>+'LIQ 2'!F268</f>
        <v/>
      </c>
      <c r="F268" s="2"/>
      <c r="G268" s="121"/>
      <c r="H268" s="122"/>
      <c r="I268" s="143"/>
      <c r="K268" s="124"/>
      <c r="L268" s="136">
        <f>IF(H268="",0,(IF(G268="D",0,(F268*H268)/100)))</f>
        <v>0</v>
      </c>
      <c r="M268" s="136">
        <f>ROUND(IF(L268=0,(IF(H268="",0,((IF(E268&lt;$L$4,IF(ABS(F268)&lt;$N$2,0,ROUND(((ABS(F268)-$N$2)*H268)/100,2)),IF(ABS(F268)&lt;$N$4,0,ROUND(((ABS(F268)-$N$4)*H268)/100,2))))))),0),2)</f>
        <v>0</v>
      </c>
      <c r="N268" s="136">
        <f>ROUND(IF(H268="",0,((IF(L268=0,(IF(E268&lt;$L$4,IF(ABS(F268)&gt;$N$2,ROUND(($N$2*H268/100),2),ABS(F268)*H268/100),IF(ABS(F268)&gt;$N$4,ROUND(($N$4*H268/100),2),ABS(F268)*H268/100))),0)))),2)</f>
        <v>0</v>
      </c>
      <c r="O268" s="137"/>
      <c r="P268" s="136">
        <f>IF(J268="D",IF(H268="",0,F268),0)</f>
        <v>0</v>
      </c>
      <c r="Q268" s="137"/>
    </row>
    <row r="269" spans="1:17" customHeight="1" ht="13.2">
      <c r="A269" s="143">
        <f>+'LIQ 2'!B269</f>
        <v/>
      </c>
      <c r="B269" s="143">
        <f>+'LIQ 2'!C269</f>
        <v>0</v>
      </c>
      <c r="C269" s="144">
        <f>+'LIQ 2'!D269</f>
        <v/>
      </c>
      <c r="D269" s="143">
        <f>+'LIQ 2'!E269</f>
        <v>0</v>
      </c>
      <c r="E269" s="143">
        <f>+'LIQ 2'!F269</f>
        <v/>
      </c>
      <c r="F269" s="2"/>
      <c r="G269" s="121"/>
      <c r="H269" s="122"/>
      <c r="I269" s="143"/>
      <c r="K269" s="124"/>
      <c r="L269" s="136">
        <f>IF(H269="",0,(IF(G269="D",0,(F269*H269)/100)))</f>
        <v>0</v>
      </c>
      <c r="M269" s="136">
        <f>ROUND(IF(L269=0,(IF(H269="",0,((IF(E269&lt;$L$4,IF(ABS(F269)&lt;$N$2,0,ROUND(((ABS(F269)-$N$2)*H269)/100,2)),IF(ABS(F269)&lt;$N$4,0,ROUND(((ABS(F269)-$N$4)*H269)/100,2))))))),0),2)</f>
        <v>0</v>
      </c>
      <c r="N269" s="136">
        <f>ROUND(IF(H269="",0,((IF(L269=0,(IF(E269&lt;$L$4,IF(ABS(F269)&gt;$N$2,ROUND(($N$2*H269/100),2),ABS(F269)*H269/100),IF(ABS(F269)&gt;$N$4,ROUND(($N$4*H269/100),2),ABS(F269)*H269/100))),0)))),2)</f>
        <v>0</v>
      </c>
      <c r="O269" s="137"/>
      <c r="P269" s="136">
        <f>IF(J269="D",IF(H269="",0,F269),0)</f>
        <v>0</v>
      </c>
      <c r="Q269" s="137"/>
    </row>
    <row r="270" spans="1:17" customHeight="1" ht="13.2">
      <c r="A270" s="143">
        <f>+'LIQ 2'!B270</f>
        <v/>
      </c>
      <c r="B270" s="143">
        <f>+'LIQ 2'!C270</f>
        <v>0</v>
      </c>
      <c r="C270" s="144">
        <f>+'LIQ 2'!D270</f>
        <v/>
      </c>
      <c r="D270" s="143">
        <f>+'LIQ 2'!E270</f>
        <v>0</v>
      </c>
      <c r="E270" s="143">
        <f>+'LIQ 2'!F270</f>
        <v/>
      </c>
      <c r="F270" s="2"/>
      <c r="G270" s="121"/>
      <c r="H270" s="122"/>
      <c r="I270" s="143"/>
      <c r="K270" s="124"/>
      <c r="L270" s="136">
        <f>IF(H270="",0,(IF(G270="D",0,(F270*H270)/100)))</f>
        <v>0</v>
      </c>
      <c r="M270" s="136">
        <f>ROUND(IF(L270=0,(IF(H270="",0,((IF(E270&lt;$L$4,IF(ABS(F270)&lt;$N$2,0,ROUND(((ABS(F270)-$N$2)*H270)/100,2)),IF(ABS(F270)&lt;$N$4,0,ROUND(((ABS(F270)-$N$4)*H270)/100,2))))))),0),2)</f>
        <v>0</v>
      </c>
      <c r="N270" s="136">
        <f>ROUND(IF(H270="",0,((IF(L270=0,(IF(E270&lt;$L$4,IF(ABS(F270)&gt;$N$2,ROUND(($N$2*H270/100),2),ABS(F270)*H270/100),IF(ABS(F270)&gt;$N$4,ROUND(($N$4*H270/100),2),ABS(F270)*H270/100))),0)))),2)</f>
        <v>0</v>
      </c>
      <c r="O270" s="137"/>
      <c r="P270" s="136">
        <f>IF(J270="D",IF(H270="",0,F270),0)</f>
        <v>0</v>
      </c>
      <c r="Q270" s="137"/>
    </row>
    <row r="271" spans="1:17" customHeight="1" ht="13.2">
      <c r="A271" s="143">
        <f>+'LIQ 2'!B271</f>
        <v/>
      </c>
      <c r="B271" s="143">
        <f>+'LIQ 2'!C271</f>
        <v>0</v>
      </c>
      <c r="C271" s="144">
        <f>+'LIQ 2'!D271</f>
        <v/>
      </c>
      <c r="D271" s="143">
        <f>+'LIQ 2'!E271</f>
        <v>0</v>
      </c>
      <c r="E271" s="143">
        <f>+'LIQ 2'!F271</f>
        <v/>
      </c>
      <c r="F271" s="2"/>
      <c r="G271" s="121"/>
      <c r="H271" s="122"/>
      <c r="I271" s="143"/>
      <c r="K271" s="124"/>
      <c r="L271" s="136">
        <f>IF(H271="",0,(IF(G271="D",0,(F271*H271)/100)))</f>
        <v>0</v>
      </c>
      <c r="M271" s="136">
        <f>ROUND(IF(L271=0,(IF(H271="",0,((IF(E271&lt;$L$4,IF(ABS(F271)&lt;$N$2,0,ROUND(((ABS(F271)-$N$2)*H271)/100,2)),IF(ABS(F271)&lt;$N$4,0,ROUND(((ABS(F271)-$N$4)*H271)/100,2))))))),0),2)</f>
        <v>0</v>
      </c>
      <c r="N271" s="136">
        <f>ROUND(IF(H271="",0,((IF(L271=0,(IF(E271&lt;$L$4,IF(ABS(F271)&gt;$N$2,ROUND(($N$2*H271/100),2),ABS(F271)*H271/100),IF(ABS(F271)&gt;$N$4,ROUND(($N$4*H271/100),2),ABS(F271)*H271/100))),0)))),2)</f>
        <v>0</v>
      </c>
      <c r="O271" s="137"/>
      <c r="P271" s="136">
        <f>IF(J271="D",IF(H271="",0,F271),0)</f>
        <v>0</v>
      </c>
      <c r="Q271" s="137"/>
    </row>
    <row r="272" spans="1:17" customHeight="1" ht="13.2">
      <c r="A272" s="143">
        <f>+'LIQ 2'!B272</f>
        <v/>
      </c>
      <c r="B272" s="143">
        <f>+'LIQ 2'!C272</f>
        <v>0</v>
      </c>
      <c r="C272" s="144">
        <f>+'LIQ 2'!D272</f>
        <v/>
      </c>
      <c r="D272" s="143">
        <f>+'LIQ 2'!E272</f>
        <v>0</v>
      </c>
      <c r="E272" s="143">
        <f>+'LIQ 2'!F272</f>
        <v/>
      </c>
      <c r="F272" s="2"/>
      <c r="G272" s="121"/>
      <c r="H272" s="122"/>
      <c r="I272" s="143"/>
      <c r="K272" s="124"/>
      <c r="L272" s="136">
        <f>IF(H272="",0,(IF(G272="D",0,(F272*H272)/100)))</f>
        <v>0</v>
      </c>
      <c r="M272" s="136">
        <f>ROUND(IF(L272=0,(IF(H272="",0,((IF(E272&lt;$L$4,IF(ABS(F272)&lt;$N$2,0,ROUND(((ABS(F272)-$N$2)*H272)/100,2)),IF(ABS(F272)&lt;$N$4,0,ROUND(((ABS(F272)-$N$4)*H272)/100,2))))))),0),2)</f>
        <v>0</v>
      </c>
      <c r="N272" s="136">
        <f>ROUND(IF(H272="",0,((IF(L272=0,(IF(E272&lt;$L$4,IF(ABS(F272)&gt;$N$2,ROUND(($N$2*H272/100),2),ABS(F272)*H272/100),IF(ABS(F272)&gt;$N$4,ROUND(($N$4*H272/100),2),ABS(F272)*H272/100))),0)))),2)</f>
        <v>0</v>
      </c>
      <c r="O272" s="137"/>
      <c r="P272" s="136">
        <f>IF(J272="D",IF(H272="",0,F272),0)</f>
        <v>0</v>
      </c>
      <c r="Q272" s="137"/>
    </row>
    <row r="273" spans="1:17" customHeight="1" ht="13.2">
      <c r="A273" s="143">
        <f>+'LIQ 2'!B273</f>
        <v/>
      </c>
      <c r="B273" s="143">
        <f>+'LIQ 2'!C273</f>
        <v>0</v>
      </c>
      <c r="C273" s="144">
        <f>+'LIQ 2'!D273</f>
        <v/>
      </c>
      <c r="D273" s="143">
        <f>+'LIQ 2'!E273</f>
        <v>0</v>
      </c>
      <c r="E273" s="143">
        <f>+'LIQ 2'!F273</f>
        <v/>
      </c>
      <c r="F273" s="2"/>
      <c r="G273" s="121"/>
      <c r="H273" s="122"/>
      <c r="I273" s="143"/>
      <c r="K273" s="124"/>
      <c r="L273" s="136">
        <f>IF(H273="",0,(IF(G273="D",0,(F273*H273)/100)))</f>
        <v>0</v>
      </c>
      <c r="M273" s="136">
        <f>ROUND(IF(L273=0,(IF(H273="",0,((IF(E273&lt;$L$4,IF(ABS(F273)&lt;$N$2,0,ROUND(((ABS(F273)-$N$2)*H273)/100,2)),IF(ABS(F273)&lt;$N$4,0,ROUND(((ABS(F273)-$N$4)*H273)/100,2))))))),0),2)</f>
        <v>0</v>
      </c>
      <c r="N273" s="136">
        <f>ROUND(IF(H273="",0,((IF(L273=0,(IF(E273&lt;$L$4,IF(ABS(F273)&gt;$N$2,ROUND(($N$2*H273/100),2),ABS(F273)*H273/100),IF(ABS(F273)&gt;$N$4,ROUND(($N$4*H273/100),2),ABS(F273)*H273/100))),0)))),2)</f>
        <v>0</v>
      </c>
      <c r="O273" s="137"/>
      <c r="P273" s="136">
        <f>IF(J273="D",IF(H273="",0,F273),0)</f>
        <v>0</v>
      </c>
      <c r="Q273" s="137"/>
    </row>
    <row r="274" spans="1:17" customHeight="1" ht="13.2">
      <c r="A274" s="143">
        <f>+'LIQ 2'!B274</f>
        <v/>
      </c>
      <c r="B274" s="143">
        <f>+'LIQ 2'!C274</f>
        <v>0</v>
      </c>
      <c r="C274" s="144">
        <f>+'LIQ 2'!D274</f>
        <v/>
      </c>
      <c r="D274" s="143">
        <f>+'LIQ 2'!E274</f>
        <v>0</v>
      </c>
      <c r="E274" s="143">
        <f>+'LIQ 2'!F274</f>
        <v/>
      </c>
      <c r="F274" s="2"/>
      <c r="G274" s="121"/>
      <c r="H274" s="122"/>
      <c r="I274" s="143"/>
      <c r="K274" s="124"/>
      <c r="L274" s="136">
        <f>IF(H274="",0,(IF(G274="D",0,(F274*H274)/100)))</f>
        <v>0</v>
      </c>
      <c r="M274" s="136">
        <f>ROUND(IF(L274=0,(IF(H274="",0,((IF(E274&lt;$L$4,IF(ABS(F274)&lt;$N$2,0,ROUND(((ABS(F274)-$N$2)*H274)/100,2)),IF(ABS(F274)&lt;$N$4,0,ROUND(((ABS(F274)-$N$4)*H274)/100,2))))))),0),2)</f>
        <v>0</v>
      </c>
      <c r="N274" s="136">
        <f>ROUND(IF(H274="",0,((IF(L274=0,(IF(E274&lt;$L$4,IF(ABS(F274)&gt;$N$2,ROUND(($N$2*H274/100),2),ABS(F274)*H274/100),IF(ABS(F274)&gt;$N$4,ROUND(($N$4*H274/100),2),ABS(F274)*H274/100))),0)))),2)</f>
        <v>0</v>
      </c>
      <c r="O274" s="137"/>
      <c r="P274" s="136">
        <f>IF(J274="D",IF(H274="",0,F274),0)</f>
        <v>0</v>
      </c>
      <c r="Q274" s="137"/>
    </row>
    <row r="275" spans="1:17" customHeight="1" ht="13.2">
      <c r="A275" s="143">
        <f>+'LIQ 2'!B275</f>
        <v/>
      </c>
      <c r="B275" s="143">
        <f>+'LIQ 2'!C275</f>
        <v>0</v>
      </c>
      <c r="C275" s="144">
        <f>+'LIQ 2'!D275</f>
        <v/>
      </c>
      <c r="D275" s="143">
        <f>+'LIQ 2'!E275</f>
        <v>0</v>
      </c>
      <c r="E275" s="143">
        <f>+'LIQ 2'!F275</f>
        <v/>
      </c>
      <c r="F275" s="2"/>
      <c r="G275" s="121"/>
      <c r="H275" s="122"/>
      <c r="I275" s="143"/>
      <c r="K275" s="124"/>
      <c r="L275" s="136">
        <f>IF(H275="",0,(IF(G275="D",0,(F275*H275)/100)))</f>
        <v>0</v>
      </c>
      <c r="M275" s="136">
        <f>ROUND(IF(L275=0,(IF(H275="",0,((IF(E275&lt;$L$4,IF(ABS(F275)&lt;$N$2,0,ROUND(((ABS(F275)-$N$2)*H275)/100,2)),IF(ABS(F275)&lt;$N$4,0,ROUND(((ABS(F275)-$N$4)*H275)/100,2))))))),0),2)</f>
        <v>0</v>
      </c>
      <c r="N275" s="136">
        <f>ROUND(IF(H275="",0,((IF(L275=0,(IF(E275&lt;$L$4,IF(ABS(F275)&gt;$N$2,ROUND(($N$2*H275/100),2),ABS(F275)*H275/100),IF(ABS(F275)&gt;$N$4,ROUND(($N$4*H275/100),2),ABS(F275)*H275/100))),0)))),2)</f>
        <v>0</v>
      </c>
      <c r="O275" s="137"/>
      <c r="P275" s="136">
        <f>IF(J275="D",IF(H275="",0,F275),0)</f>
        <v>0</v>
      </c>
      <c r="Q275" s="137"/>
    </row>
    <row r="276" spans="1:17" customHeight="1" ht="13.2">
      <c r="A276" s="143">
        <f>+'LIQ 2'!B276</f>
        <v/>
      </c>
      <c r="B276" s="143">
        <f>+'LIQ 2'!C276</f>
        <v>0</v>
      </c>
      <c r="C276" s="144">
        <f>+'LIQ 2'!D276</f>
        <v/>
      </c>
      <c r="D276" s="143">
        <f>+'LIQ 2'!E276</f>
        <v>0</v>
      </c>
      <c r="E276" s="143">
        <f>+'LIQ 2'!F276</f>
        <v/>
      </c>
      <c r="F276" s="2"/>
      <c r="G276" s="121"/>
      <c r="H276" s="122"/>
      <c r="I276" s="143"/>
      <c r="K276" s="124"/>
      <c r="L276" s="136">
        <f>IF(H276="",0,(IF(G276="D",0,(F276*H276)/100)))</f>
        <v>0</v>
      </c>
      <c r="M276" s="136">
        <f>ROUND(IF(L276=0,(IF(H276="",0,((IF(E276&lt;$L$4,IF(ABS(F276)&lt;$N$2,0,ROUND(((ABS(F276)-$N$2)*H276)/100,2)),IF(ABS(F276)&lt;$N$4,0,ROUND(((ABS(F276)-$N$4)*H276)/100,2))))))),0),2)</f>
        <v>0</v>
      </c>
      <c r="N276" s="136">
        <f>ROUND(IF(H276="",0,((IF(L276=0,(IF(E276&lt;$L$4,IF(ABS(F276)&gt;$N$2,ROUND(($N$2*H276/100),2),ABS(F276)*H276/100),IF(ABS(F276)&gt;$N$4,ROUND(($N$4*H276/100),2),ABS(F276)*H276/100))),0)))),2)</f>
        <v>0</v>
      </c>
      <c r="O276" s="137"/>
      <c r="P276" s="136">
        <f>IF(J276="D",IF(H276="",0,F276),0)</f>
        <v>0</v>
      </c>
      <c r="Q276" s="137"/>
    </row>
    <row r="277" spans="1:17" customHeight="1" ht="13.2">
      <c r="A277" s="143">
        <f>+'LIQ 2'!B277</f>
        <v/>
      </c>
      <c r="B277" s="143">
        <f>+'LIQ 2'!C277</f>
        <v>0</v>
      </c>
      <c r="C277" s="144">
        <f>+'LIQ 2'!D277</f>
        <v/>
      </c>
      <c r="D277" s="143">
        <f>+'LIQ 2'!E277</f>
        <v>0</v>
      </c>
      <c r="E277" s="143">
        <f>+'LIQ 2'!F277</f>
        <v/>
      </c>
      <c r="F277" s="2"/>
      <c r="G277" s="121"/>
      <c r="H277" s="122"/>
      <c r="I277" s="143"/>
      <c r="K277" s="124"/>
      <c r="L277" s="136">
        <f>IF(H277="",0,(IF(G277="D",0,(F277*H277)/100)))</f>
        <v>0</v>
      </c>
      <c r="M277" s="136">
        <f>ROUND(IF(L277=0,(IF(H277="",0,((IF(E277&lt;$L$4,IF(ABS(F277)&lt;$N$2,0,ROUND(((ABS(F277)-$N$2)*H277)/100,2)),IF(ABS(F277)&lt;$N$4,0,ROUND(((ABS(F277)-$N$4)*H277)/100,2))))))),0),2)</f>
        <v>0</v>
      </c>
      <c r="N277" s="136">
        <f>ROUND(IF(H277="",0,((IF(L277=0,(IF(E277&lt;$L$4,IF(ABS(F277)&gt;$N$2,ROUND(($N$2*H277/100),2),ABS(F277)*H277/100),IF(ABS(F277)&gt;$N$4,ROUND(($N$4*H277/100),2),ABS(F277)*H277/100))),0)))),2)</f>
        <v>0</v>
      </c>
      <c r="O277" s="137"/>
      <c r="P277" s="136">
        <f>IF(J277="D",IF(H277="",0,F277),0)</f>
        <v>0</v>
      </c>
      <c r="Q277" s="137"/>
    </row>
    <row r="278" spans="1:17" customHeight="1" ht="13.2">
      <c r="A278" s="143">
        <f>+'LIQ 2'!B278</f>
        <v/>
      </c>
      <c r="B278" s="143">
        <f>+'LIQ 2'!C278</f>
        <v>0</v>
      </c>
      <c r="C278" s="144">
        <f>+'LIQ 2'!D278</f>
        <v/>
      </c>
      <c r="D278" s="143">
        <f>+'LIQ 2'!E278</f>
        <v>0</v>
      </c>
      <c r="E278" s="143">
        <f>+'LIQ 2'!F278</f>
        <v/>
      </c>
      <c r="F278" s="2"/>
      <c r="G278" s="121"/>
      <c r="H278" s="122"/>
      <c r="I278" s="143"/>
      <c r="K278" s="124"/>
      <c r="L278" s="136">
        <f>IF(H278="",0,(IF(G278="D",0,(F278*H278)/100)))</f>
        <v>0</v>
      </c>
      <c r="M278" s="136">
        <f>ROUND(IF(L278=0,(IF(H278="",0,((IF(E278&lt;$L$4,IF(ABS(F278)&lt;$N$2,0,ROUND(((ABS(F278)-$N$2)*H278)/100,2)),IF(ABS(F278)&lt;$N$4,0,ROUND(((ABS(F278)-$N$4)*H278)/100,2))))))),0),2)</f>
        <v>0</v>
      </c>
      <c r="N278" s="136">
        <f>ROUND(IF(H278="",0,((IF(L278=0,(IF(E278&lt;$L$4,IF(ABS(F278)&gt;$N$2,ROUND(($N$2*H278/100),2),ABS(F278)*H278/100),IF(ABS(F278)&gt;$N$4,ROUND(($N$4*H278/100),2),ABS(F278)*H278/100))),0)))),2)</f>
        <v>0</v>
      </c>
      <c r="O278" s="137"/>
      <c r="P278" s="136">
        <f>IF(J278="D",IF(H278="",0,F278),0)</f>
        <v>0</v>
      </c>
      <c r="Q278" s="137"/>
    </row>
    <row r="279" spans="1:17" customHeight="1" ht="13.2">
      <c r="A279" s="143">
        <f>+'LIQ 2'!B279</f>
        <v/>
      </c>
      <c r="B279" s="143">
        <f>+'LIQ 2'!C279</f>
        <v>0</v>
      </c>
      <c r="C279" s="144">
        <f>+'LIQ 2'!D279</f>
        <v/>
      </c>
      <c r="D279" s="143">
        <f>+'LIQ 2'!E279</f>
        <v>0</v>
      </c>
      <c r="E279" s="143">
        <f>+'LIQ 2'!F279</f>
        <v/>
      </c>
      <c r="F279" s="2"/>
      <c r="G279" s="121"/>
      <c r="H279" s="122"/>
      <c r="I279" s="143"/>
      <c r="K279" s="124"/>
      <c r="L279" s="136">
        <f>IF(H279="",0,(IF(G279="D",0,(F279*H279)/100)))</f>
        <v>0</v>
      </c>
      <c r="M279" s="136">
        <f>ROUND(IF(L279=0,(IF(H279="",0,((IF(E279&lt;$L$4,IF(ABS(F279)&lt;$N$2,0,ROUND(((ABS(F279)-$N$2)*H279)/100,2)),IF(ABS(F279)&lt;$N$4,0,ROUND(((ABS(F279)-$N$4)*H279)/100,2))))))),0),2)</f>
        <v>0</v>
      </c>
      <c r="N279" s="136">
        <f>ROUND(IF(H279="",0,((IF(L279=0,(IF(E279&lt;$L$4,IF(ABS(F279)&gt;$N$2,ROUND(($N$2*H279/100),2),ABS(F279)*H279/100),IF(ABS(F279)&gt;$N$4,ROUND(($N$4*H279/100),2),ABS(F279)*H279/100))),0)))),2)</f>
        <v>0</v>
      </c>
      <c r="O279" s="137"/>
      <c r="P279" s="136">
        <f>IF(J279="D",IF(H279="",0,F279),0)</f>
        <v>0</v>
      </c>
      <c r="Q279" s="137"/>
    </row>
    <row r="280" spans="1:17" customHeight="1" ht="13.2">
      <c r="A280" s="143">
        <f>+'LIQ 2'!B280</f>
        <v/>
      </c>
      <c r="B280" s="143">
        <f>+'LIQ 2'!C280</f>
        <v>0</v>
      </c>
      <c r="C280" s="144">
        <f>+'LIQ 2'!D280</f>
        <v/>
      </c>
      <c r="D280" s="143">
        <f>+'LIQ 2'!E280</f>
        <v/>
      </c>
      <c r="E280" s="143">
        <f>+'LIQ 2'!F280</f>
        <v/>
      </c>
      <c r="F280" s="2"/>
      <c r="G280" s="121"/>
      <c r="H280" s="122"/>
      <c r="I280" s="143"/>
      <c r="K280" s="124"/>
      <c r="L280" s="136">
        <f>IF(H280="",0,(IF(G280="D",0,(F280*H280)/100)))</f>
        <v>0</v>
      </c>
      <c r="M280" s="136">
        <f>ROUND(IF(L280=0,(IF(H280="",0,((IF(E280&lt;$L$4,IF(ABS(F280)&lt;$N$2,0,ROUND(((ABS(F280)-$N$2)*H280)/100,2)),IF(ABS(F280)&lt;$N$4,0,ROUND(((ABS(F280)-$N$4)*H280)/100,2))))))),0),2)</f>
        <v>0</v>
      </c>
      <c r="N280" s="136">
        <f>ROUND(IF(H280="",0,((IF(L280=0,(IF(E280&lt;$L$4,IF(ABS(F280)&gt;$N$2,ROUND(($N$2*H280/100),2),ABS(F280)*H280/100),IF(ABS(F280)&gt;$N$4,ROUND(($N$4*H280/100),2),ABS(F280)*H280/100))),0)))),2)</f>
        <v>0</v>
      </c>
      <c r="O280" s="137"/>
      <c r="P280" s="136">
        <f>IF(J280="D",IF(H280="",0,F280),0)</f>
        <v>0</v>
      </c>
      <c r="Q280" s="137"/>
    </row>
    <row r="281" spans="1:17" customHeight="1" ht="13.2">
      <c r="A281" s="143">
        <f>+'LIQ 2'!B281</f>
        <v/>
      </c>
      <c r="B281" s="143">
        <f>+'LIQ 2'!C281</f>
        <v>0</v>
      </c>
      <c r="C281" s="144">
        <f>+'LIQ 2'!D281</f>
        <v/>
      </c>
      <c r="D281" s="143">
        <f>+'LIQ 2'!E281</f>
        <v>0</v>
      </c>
      <c r="E281" s="143">
        <f>+'LIQ 2'!F281</f>
        <v/>
      </c>
      <c r="F281" s="2"/>
      <c r="G281" s="121"/>
      <c r="H281" s="122"/>
      <c r="I281" s="143"/>
      <c r="K281" s="124"/>
      <c r="L281" s="136">
        <f>IF(H281="",0,(IF(G281="D",0,(F281*H281)/100)))</f>
        <v>0</v>
      </c>
      <c r="M281" s="136">
        <f>ROUND(IF(L281=0,(IF(H281="",0,((IF(E281&lt;$L$4,IF(ABS(F281)&lt;$N$2,0,ROUND(((ABS(F281)-$N$2)*H281)/100,2)),IF(ABS(F281)&lt;$N$4,0,ROUND(((ABS(F281)-$N$4)*H281)/100,2))))))),0),2)</f>
        <v>0</v>
      </c>
      <c r="N281" s="136">
        <f>ROUND(IF(H281="",0,((IF(L281=0,(IF(E281&lt;$L$4,IF(ABS(F281)&gt;$N$2,ROUND(($N$2*H281/100),2),ABS(F281)*H281/100),IF(ABS(F281)&gt;$N$4,ROUND(($N$4*H281/100),2),ABS(F281)*H281/100))),0)))),2)</f>
        <v>0</v>
      </c>
      <c r="O281" s="137"/>
      <c r="P281" s="136">
        <f>IF(J281="D",IF(H281="",0,F281),0)</f>
        <v>0</v>
      </c>
      <c r="Q281" s="137"/>
    </row>
    <row r="282" spans="1:17" customHeight="1" ht="13.2">
      <c r="A282" s="143">
        <f>+'LIQ 2'!B282</f>
        <v/>
      </c>
      <c r="B282" s="143">
        <f>+'LIQ 2'!C282</f>
        <v>0</v>
      </c>
      <c r="C282" s="144">
        <f>+'LIQ 2'!D282</f>
        <v/>
      </c>
      <c r="D282" s="143">
        <f>+'LIQ 2'!E282</f>
        <v/>
      </c>
      <c r="E282" s="143">
        <f>+'LIQ 2'!F282</f>
        <v/>
      </c>
      <c r="F282" s="2"/>
      <c r="G282" s="121"/>
      <c r="H282" s="122"/>
      <c r="I282" s="143"/>
      <c r="K282" s="124"/>
      <c r="L282" s="136">
        <f>IF(H282="",0,(IF(G282="D",0,(F282*H282)/100)))</f>
        <v>0</v>
      </c>
      <c r="M282" s="136">
        <f>ROUND(IF(L282=0,(IF(H282="",0,((IF(E282&lt;$L$4,IF(ABS(F282)&lt;$N$2,0,ROUND(((ABS(F282)-$N$2)*H282)/100,2)),IF(ABS(F282)&lt;$N$4,0,ROUND(((ABS(F282)-$N$4)*H282)/100,2))))))),0),2)</f>
        <v>0</v>
      </c>
      <c r="N282" s="136">
        <f>ROUND(IF(H282="",0,((IF(L282=0,(IF(E282&lt;$L$4,IF(ABS(F282)&gt;$N$2,ROUND(($N$2*H282/100),2),ABS(F282)*H282/100),IF(ABS(F282)&gt;$N$4,ROUND(($N$4*H282/100),2),ABS(F282)*H282/100))),0)))),2)</f>
        <v>0</v>
      </c>
      <c r="O282" s="137"/>
      <c r="P282" s="136">
        <f>IF(J282="D",IF(H282="",0,F282),0)</f>
        <v>0</v>
      </c>
      <c r="Q282" s="137"/>
    </row>
    <row r="283" spans="1:17" customHeight="1" ht="13.2">
      <c r="A283" s="143">
        <f>+'LIQ 2'!B283</f>
        <v/>
      </c>
      <c r="B283" s="143">
        <f>+'LIQ 2'!C283</f>
        <v>0</v>
      </c>
      <c r="C283" s="144">
        <f>+'LIQ 2'!D283</f>
        <v/>
      </c>
      <c r="D283" s="143">
        <f>+'LIQ 2'!E283</f>
        <v/>
      </c>
      <c r="E283" s="143">
        <f>+'LIQ 2'!F283</f>
        <v/>
      </c>
      <c r="F283" s="2"/>
      <c r="G283" s="121"/>
      <c r="H283" s="122"/>
      <c r="I283" s="143"/>
      <c r="K283" s="124"/>
      <c r="L283" s="136">
        <f>IF(H283="",0,(IF(G283="D",0,(F283*H283)/100)))</f>
        <v>0</v>
      </c>
      <c r="M283" s="136">
        <f>ROUND(IF(L283=0,(IF(H283="",0,((IF(E283&lt;$L$4,IF(ABS(F283)&lt;$N$2,0,ROUND(((ABS(F283)-$N$2)*H283)/100,2)),IF(ABS(F283)&lt;$N$4,0,ROUND(((ABS(F283)-$N$4)*H283)/100,2))))))),0),2)</f>
        <v>0</v>
      </c>
      <c r="N283" s="136">
        <f>ROUND(IF(H283="",0,((IF(L283=0,(IF(E283&lt;$L$4,IF(ABS(F283)&gt;$N$2,ROUND(($N$2*H283/100),2),ABS(F283)*H283/100),IF(ABS(F283)&gt;$N$4,ROUND(($N$4*H283/100),2),ABS(F283)*H283/100))),0)))),2)</f>
        <v>0</v>
      </c>
      <c r="O283" s="137"/>
      <c r="P283" s="136">
        <f>IF(J283="D",IF(H283="",0,F283),0)</f>
        <v>0</v>
      </c>
      <c r="Q283" s="137"/>
    </row>
    <row r="284" spans="1:17" customHeight="1" ht="13.2">
      <c r="A284" s="143">
        <f>+'LIQ 2'!B284</f>
        <v/>
      </c>
      <c r="B284" s="143">
        <f>+'LIQ 2'!C284</f>
        <v>0</v>
      </c>
      <c r="C284" s="144">
        <f>+'LIQ 2'!D284</f>
        <v/>
      </c>
      <c r="D284" s="143">
        <f>+'LIQ 2'!E284</f>
        <v/>
      </c>
      <c r="E284" s="143">
        <f>+'LIQ 2'!F284</f>
        <v/>
      </c>
      <c r="F284" s="2"/>
      <c r="G284" s="121"/>
      <c r="H284" s="122"/>
      <c r="I284" s="143"/>
      <c r="K284" s="124"/>
      <c r="L284" s="136">
        <f>IF(H284="",0,(IF(G284="D",0,(F284*H284)/100)))</f>
        <v>0</v>
      </c>
      <c r="M284" s="136">
        <f>ROUND(IF(L284=0,(IF(H284="",0,((IF(E284&lt;$L$4,IF(ABS(F284)&lt;$N$2,0,ROUND(((ABS(F284)-$N$2)*H284)/100,2)),IF(ABS(F284)&lt;$N$4,0,ROUND(((ABS(F284)-$N$4)*H284)/100,2))))))),0),2)</f>
        <v>0</v>
      </c>
      <c r="N284" s="136">
        <f>ROUND(IF(H284="",0,((IF(L284=0,(IF(E284&lt;$L$4,IF(ABS(F284)&gt;$N$2,ROUND(($N$2*H284/100),2),ABS(F284)*H284/100),IF(ABS(F284)&gt;$N$4,ROUND(($N$4*H284/100),2),ABS(F284)*H284/100))),0)))),2)</f>
        <v>0</v>
      </c>
      <c r="O284" s="137"/>
      <c r="P284" s="136">
        <f>IF(J284="D",IF(H284="",0,F284),0)</f>
        <v>0</v>
      </c>
      <c r="Q284" s="137"/>
    </row>
    <row r="285" spans="1:17" customHeight="1" ht="13.2">
      <c r="A285" s="143">
        <f>+'LIQ 2'!B285</f>
        <v/>
      </c>
      <c r="B285" s="143">
        <f>+'LIQ 2'!C285</f>
        <v>0</v>
      </c>
      <c r="C285" s="144">
        <f>+'LIQ 2'!D285</f>
        <v/>
      </c>
      <c r="D285" s="143">
        <f>+'LIQ 2'!E285</f>
        <v/>
      </c>
      <c r="E285" s="143">
        <f>+'LIQ 2'!F285</f>
        <v/>
      </c>
      <c r="F285" s="2"/>
      <c r="G285" s="121"/>
      <c r="H285" s="122"/>
      <c r="I285" s="143"/>
      <c r="K285" s="124"/>
      <c r="L285" s="136">
        <f>IF(H285="",0,(IF(G285="D",0,(F285*H285)/100)))</f>
        <v>0</v>
      </c>
      <c r="M285" s="136">
        <f>ROUND(IF(L285=0,(IF(H285="",0,((IF(E285&lt;$L$4,IF(ABS(F285)&lt;$N$2,0,ROUND(((ABS(F285)-$N$2)*H285)/100,2)),IF(ABS(F285)&lt;$N$4,0,ROUND(((ABS(F285)-$N$4)*H285)/100,2))))))),0),2)</f>
        <v>0</v>
      </c>
      <c r="N285" s="136">
        <f>ROUND(IF(H285="",0,((IF(L285=0,(IF(E285&lt;$L$4,IF(ABS(F285)&gt;$N$2,ROUND(($N$2*H285/100),2),ABS(F285)*H285/100),IF(ABS(F285)&gt;$N$4,ROUND(($N$4*H285/100),2),ABS(F285)*H285/100))),0)))),2)</f>
        <v>0</v>
      </c>
      <c r="O285" s="137"/>
      <c r="P285" s="136">
        <f>IF(J285="D",IF(H285="",0,F285),0)</f>
        <v>0</v>
      </c>
      <c r="Q285" s="137"/>
    </row>
    <row r="286" spans="1:17" customHeight="1" ht="13.2">
      <c r="A286" s="143">
        <f>+'LIQ 2'!B286</f>
        <v/>
      </c>
      <c r="B286" s="143">
        <f>+'LIQ 2'!C286</f>
        <v>0</v>
      </c>
      <c r="C286" s="144">
        <f>+'LIQ 2'!D286</f>
        <v/>
      </c>
      <c r="D286" s="143">
        <f>+'LIQ 2'!E286</f>
        <v/>
      </c>
      <c r="E286" s="143">
        <f>+'LIQ 2'!F286</f>
        <v/>
      </c>
      <c r="F286" s="2"/>
      <c r="G286" s="121"/>
      <c r="H286" s="122"/>
      <c r="I286" s="143"/>
      <c r="K286" s="124"/>
      <c r="L286" s="136">
        <f>IF(H286="",0,(IF(G286="D",0,(F286*H286)/100)))</f>
        <v>0</v>
      </c>
      <c r="M286" s="136">
        <f>ROUND(IF(L286=0,(IF(H286="",0,((IF(E286&lt;$L$4,IF(ABS(F286)&lt;$N$2,0,ROUND(((ABS(F286)-$N$2)*H286)/100,2)),IF(ABS(F286)&lt;$N$4,0,ROUND(((ABS(F286)-$N$4)*H286)/100,2))))))),0),2)</f>
        <v>0</v>
      </c>
      <c r="N286" s="136">
        <f>ROUND(IF(H286="",0,((IF(L286=0,(IF(E286&lt;$L$4,IF(ABS(F286)&gt;$N$2,ROUND(($N$2*H286/100),2),ABS(F286)*H286/100),IF(ABS(F286)&gt;$N$4,ROUND(($N$4*H286/100),2),ABS(F286)*H286/100))),0)))),2)</f>
        <v>0</v>
      </c>
      <c r="O286" s="137"/>
      <c r="P286" s="136">
        <f>IF(J286="D",IF(H286="",0,F286),0)</f>
        <v>0</v>
      </c>
      <c r="Q286" s="137"/>
    </row>
    <row r="287" spans="1:17" customHeight="1" ht="13.2">
      <c r="A287" s="143">
        <f>+'LIQ 2'!B287</f>
        <v/>
      </c>
      <c r="B287" s="143">
        <f>+'LIQ 2'!C287</f>
        <v>0</v>
      </c>
      <c r="C287" s="144">
        <f>+'LIQ 2'!D287</f>
        <v/>
      </c>
      <c r="D287" s="143">
        <f>+'LIQ 2'!E287</f>
        <v/>
      </c>
      <c r="E287" s="143">
        <f>+'LIQ 2'!F287</f>
        <v/>
      </c>
      <c r="F287" s="2"/>
      <c r="G287" s="121"/>
      <c r="H287" s="122"/>
      <c r="I287" s="143"/>
      <c r="K287" s="124"/>
      <c r="L287" s="136">
        <f>IF(H287="",0,(IF(G287="D",0,(F287*H287)/100)))</f>
        <v>0</v>
      </c>
      <c r="M287" s="136">
        <f>ROUND(IF(L287=0,(IF(H287="",0,((IF(E287&lt;$L$4,IF(ABS(F287)&lt;$N$2,0,ROUND(((ABS(F287)-$N$2)*H287)/100,2)),IF(ABS(F287)&lt;$N$4,0,ROUND(((ABS(F287)-$N$4)*H287)/100,2))))))),0),2)</f>
        <v>0</v>
      </c>
      <c r="N287" s="136">
        <f>ROUND(IF(H287="",0,((IF(L287=0,(IF(E287&lt;$L$4,IF(ABS(F287)&gt;$N$2,ROUND(($N$2*H287/100),2),ABS(F287)*H287/100),IF(ABS(F287)&gt;$N$4,ROUND(($N$4*H287/100),2),ABS(F287)*H287/100))),0)))),2)</f>
        <v>0</v>
      </c>
      <c r="O287" s="137"/>
      <c r="P287" s="136">
        <f>IF(J287="D",IF(H287="",0,F287),0)</f>
        <v>0</v>
      </c>
      <c r="Q287" s="137"/>
    </row>
    <row r="288" spans="1:17" customHeight="1" ht="13.2">
      <c r="A288" s="143">
        <f>+'LIQ 2'!B288</f>
        <v/>
      </c>
      <c r="B288" s="143">
        <f>+'LIQ 2'!C288</f>
        <v>0</v>
      </c>
      <c r="C288" s="144">
        <f>+'LIQ 2'!D288</f>
        <v/>
      </c>
      <c r="D288" s="143">
        <f>+'LIQ 2'!E288</f>
        <v/>
      </c>
      <c r="E288" s="143">
        <f>+'LIQ 2'!F288</f>
        <v/>
      </c>
      <c r="F288" s="2"/>
      <c r="G288" s="121"/>
      <c r="H288" s="122"/>
      <c r="I288" s="143"/>
      <c r="K288" s="124"/>
      <c r="L288" s="136">
        <f>IF(H288="",0,(IF(G288="D",0,(F288*H288)/100)))</f>
        <v>0</v>
      </c>
      <c r="M288" s="136">
        <f>ROUND(IF(L288=0,(IF(H288="",0,((IF(E288&lt;$L$4,IF(ABS(F288)&lt;$N$2,0,ROUND(((ABS(F288)-$N$2)*H288)/100,2)),IF(ABS(F288)&lt;$N$4,0,ROUND(((ABS(F288)-$N$4)*H288)/100,2))))))),0),2)</f>
        <v>0</v>
      </c>
      <c r="N288" s="136">
        <f>ROUND(IF(H288="",0,((IF(L288=0,(IF(E288&lt;$L$4,IF(ABS(F288)&gt;$N$2,ROUND(($N$2*H288/100),2),ABS(F288)*H288/100),IF(ABS(F288)&gt;$N$4,ROUND(($N$4*H288/100),2),ABS(F288)*H288/100))),0)))),2)</f>
        <v>0</v>
      </c>
      <c r="O288" s="137"/>
      <c r="P288" s="136">
        <f>IF(J288="D",IF(H288="",0,F288),0)</f>
        <v>0</v>
      </c>
      <c r="Q288" s="137"/>
    </row>
    <row r="289" spans="1:17" customHeight="1" ht="13.2">
      <c r="A289" s="143">
        <f>+'LIQ 2'!B289</f>
        <v/>
      </c>
      <c r="B289" s="143">
        <f>+'LIQ 2'!C289</f>
        <v>0</v>
      </c>
      <c r="C289" s="144">
        <f>+'LIQ 2'!D289</f>
        <v/>
      </c>
      <c r="D289" s="143">
        <f>+'LIQ 2'!E289</f>
        <v/>
      </c>
      <c r="E289" s="143">
        <f>+'LIQ 2'!F289</f>
        <v/>
      </c>
      <c r="F289" s="2"/>
      <c r="G289" s="121"/>
      <c r="H289" s="122"/>
      <c r="I289" s="143"/>
      <c r="K289" s="124"/>
      <c r="L289" s="136">
        <f>IF(H289="",0,(IF(G289="D",0,(F289*H289)/100)))</f>
        <v>0</v>
      </c>
      <c r="M289" s="136">
        <f>ROUND(IF(L289=0,(IF(H289="",0,((IF(E289&lt;$L$4,IF(ABS(F289)&lt;$N$2,0,ROUND(((ABS(F289)-$N$2)*H289)/100,2)),IF(ABS(F289)&lt;$N$4,0,ROUND(((ABS(F289)-$N$4)*H289)/100,2))))))),0),2)</f>
        <v>0</v>
      </c>
      <c r="N289" s="136">
        <f>ROUND(IF(H289="",0,((IF(L289=0,(IF(E289&lt;$L$4,IF(ABS(F289)&gt;$N$2,ROUND(($N$2*H289/100),2),ABS(F289)*H289/100),IF(ABS(F289)&gt;$N$4,ROUND(($N$4*H289/100),2),ABS(F289)*H289/100))),0)))),2)</f>
        <v>0</v>
      </c>
      <c r="O289" s="137"/>
      <c r="P289" s="136">
        <f>IF(J289="D",IF(H289="",0,F289),0)</f>
        <v>0</v>
      </c>
      <c r="Q289" s="137"/>
    </row>
    <row r="290" spans="1:17" customHeight="1" ht="13.2">
      <c r="A290" s="143">
        <f>+'LIQ 2'!B290</f>
        <v/>
      </c>
      <c r="B290" s="143">
        <f>+'LIQ 2'!C290</f>
        <v>0</v>
      </c>
      <c r="C290" s="144">
        <f>+'LIQ 2'!D290</f>
        <v/>
      </c>
      <c r="D290" s="143">
        <f>+'LIQ 2'!E290</f>
        <v/>
      </c>
      <c r="E290" s="143">
        <f>+'LIQ 2'!F290</f>
        <v/>
      </c>
      <c r="F290" s="2"/>
      <c r="G290" s="121"/>
      <c r="H290" s="122"/>
      <c r="I290" s="143"/>
      <c r="K290" s="124"/>
      <c r="L290" s="136">
        <f>IF(H290="",0,(IF(G290="D",0,(F290*H290)/100)))</f>
        <v>0</v>
      </c>
      <c r="M290" s="136">
        <f>ROUND(IF(L290=0,(IF(H290="",0,((IF(E290&lt;$L$4,IF(ABS(F290)&lt;$N$2,0,ROUND(((ABS(F290)-$N$2)*H290)/100,2)),IF(ABS(F290)&lt;$N$4,0,ROUND(((ABS(F290)-$N$4)*H290)/100,2))))))),0),2)</f>
        <v>0</v>
      </c>
      <c r="N290" s="136">
        <f>ROUND(IF(H290="",0,((IF(L290=0,(IF(E290&lt;$L$4,IF(ABS(F290)&gt;$N$2,ROUND(($N$2*H290/100),2),ABS(F290)*H290/100),IF(ABS(F290)&gt;$N$4,ROUND(($N$4*H290/100),2),ABS(F290)*H290/100))),0)))),2)</f>
        <v>0</v>
      </c>
      <c r="O290" s="137"/>
      <c r="P290" s="136">
        <f>IF(J290="D",IF(H290="",0,F290),0)</f>
        <v>0</v>
      </c>
      <c r="Q290" s="137"/>
    </row>
    <row r="291" spans="1:17" customHeight="1" ht="13.2">
      <c r="A291" s="143">
        <f>+'LIQ 2'!B291</f>
        <v/>
      </c>
      <c r="B291" s="143">
        <f>+'LIQ 2'!C291</f>
        <v>0</v>
      </c>
      <c r="C291" s="144">
        <f>+'LIQ 2'!D291</f>
        <v/>
      </c>
      <c r="D291" s="143">
        <f>+'LIQ 2'!E291</f>
        <v/>
      </c>
      <c r="E291" s="143">
        <f>+'LIQ 2'!F291</f>
        <v/>
      </c>
      <c r="F291" s="2"/>
      <c r="G291" s="121"/>
      <c r="H291" s="122"/>
      <c r="I291" s="143"/>
      <c r="K291" s="124"/>
      <c r="L291" s="136">
        <f>IF(H291="",0,(IF(G291="D",0,(F291*H291)/100)))</f>
        <v>0</v>
      </c>
      <c r="M291" s="136">
        <f>ROUND(IF(L291=0,(IF(H291="",0,((IF(E291&lt;$L$4,IF(ABS(F291)&lt;$N$2,0,ROUND(((ABS(F291)-$N$2)*H291)/100,2)),IF(ABS(F291)&lt;$N$4,0,ROUND(((ABS(F291)-$N$4)*H291)/100,2))))))),0),2)</f>
        <v>0</v>
      </c>
      <c r="N291" s="136">
        <f>ROUND(IF(H291="",0,((IF(L291=0,(IF(E291&lt;$L$4,IF(ABS(F291)&gt;$N$2,ROUND(($N$2*H291/100),2),ABS(F291)*H291/100),IF(ABS(F291)&gt;$N$4,ROUND(($N$4*H291/100),2),ABS(F291)*H291/100))),0)))),2)</f>
        <v>0</v>
      </c>
      <c r="O291" s="137"/>
      <c r="P291" s="136">
        <f>IF(J291="D",IF(H291="",0,F291),0)</f>
        <v>0</v>
      </c>
      <c r="Q291" s="137"/>
    </row>
    <row r="292" spans="1:17" customHeight="1" ht="13.2">
      <c r="A292" s="143">
        <f>+'LIQ 2'!B292</f>
        <v/>
      </c>
      <c r="B292" s="143">
        <f>+'LIQ 2'!C292</f>
        <v>0</v>
      </c>
      <c r="C292" s="144">
        <f>+'LIQ 2'!D292</f>
        <v/>
      </c>
      <c r="D292" s="143">
        <f>+'LIQ 2'!E292</f>
        <v/>
      </c>
      <c r="E292" s="143">
        <f>+'LIQ 2'!F292</f>
        <v/>
      </c>
      <c r="F292" s="2"/>
      <c r="G292" s="121"/>
      <c r="H292" s="122"/>
      <c r="I292" s="143"/>
      <c r="K292" s="124"/>
      <c r="L292" s="136">
        <f>IF(H292="",0,(IF(G292="D",0,(F292*H292)/100)))</f>
        <v>0</v>
      </c>
      <c r="M292" s="136">
        <f>ROUND(IF(L292=0,(IF(H292="",0,((IF(E292&lt;$L$4,IF(ABS(F292)&lt;$N$2,0,ROUND(((ABS(F292)-$N$2)*H292)/100,2)),IF(ABS(F292)&lt;$N$4,0,ROUND(((ABS(F292)-$N$4)*H292)/100,2))))))),0),2)</f>
        <v>0</v>
      </c>
      <c r="N292" s="136">
        <f>ROUND(IF(H292="",0,((IF(L292=0,(IF(E292&lt;$L$4,IF(ABS(F292)&gt;$N$2,ROUND(($N$2*H292/100),2),ABS(F292)*H292/100),IF(ABS(F292)&gt;$N$4,ROUND(($N$4*H292/100),2),ABS(F292)*H292/100))),0)))),2)</f>
        <v>0</v>
      </c>
      <c r="O292" s="137"/>
      <c r="P292" s="136">
        <f>IF(J292="D",IF(H292="",0,F292),0)</f>
        <v>0</v>
      </c>
      <c r="Q292" s="137"/>
    </row>
    <row r="293" spans="1:17" customHeight="1" ht="13.2">
      <c r="A293" s="143">
        <f>+'LIQ 2'!B293</f>
        <v/>
      </c>
      <c r="B293" s="143">
        <f>+'LIQ 2'!C293</f>
        <v>0</v>
      </c>
      <c r="C293" s="144">
        <f>+'LIQ 2'!D293</f>
        <v/>
      </c>
      <c r="D293" s="143">
        <f>+'LIQ 2'!E293</f>
        <v/>
      </c>
      <c r="E293" s="143">
        <f>+'LIQ 2'!F293</f>
        <v/>
      </c>
      <c r="F293" s="2"/>
      <c r="G293" s="121"/>
      <c r="H293" s="122"/>
      <c r="I293" s="143"/>
      <c r="K293" s="124"/>
      <c r="L293" s="136">
        <f>IF(H293="",0,(IF(G293="D",0,(F293*H293)/100)))</f>
        <v>0</v>
      </c>
      <c r="M293" s="136">
        <f>ROUND(IF(L293=0,(IF(H293="",0,((IF(E293&lt;$L$4,IF(ABS(F293)&lt;$N$2,0,ROUND(((ABS(F293)-$N$2)*H293)/100,2)),IF(ABS(F293)&lt;$N$4,0,ROUND(((ABS(F293)-$N$4)*H293)/100,2))))))),0),2)</f>
        <v>0</v>
      </c>
      <c r="N293" s="136">
        <f>ROUND(IF(H293="",0,((IF(L293=0,(IF(E293&lt;$L$4,IF(ABS(F293)&gt;$N$2,ROUND(($N$2*H293/100),2),ABS(F293)*H293/100),IF(ABS(F293)&gt;$N$4,ROUND(($N$4*H293/100),2),ABS(F293)*H293/100))),0)))),2)</f>
        <v>0</v>
      </c>
      <c r="O293" s="137"/>
      <c r="P293" s="136">
        <f>IF(J293="D",IF(H293="",0,F293),0)</f>
        <v>0</v>
      </c>
      <c r="Q293" s="137"/>
    </row>
    <row r="294" spans="1:17" customHeight="1" ht="13.2">
      <c r="A294" s="143">
        <f>+'LIQ 2'!B294</f>
        <v/>
      </c>
      <c r="B294" s="143">
        <f>+'LIQ 2'!C294</f>
        <v/>
      </c>
      <c r="C294" s="144">
        <f>+'LIQ 2'!D294</f>
        <v/>
      </c>
      <c r="D294" s="143">
        <f>+'LIQ 2'!E294</f>
        <v>0</v>
      </c>
      <c r="E294" s="143">
        <f>+'LIQ 2'!F294</f>
        <v/>
      </c>
      <c r="F294" s="2"/>
      <c r="G294" s="121"/>
      <c r="H294" s="122"/>
      <c r="I294" s="143"/>
      <c r="K294" s="124"/>
      <c r="L294" s="136">
        <f>IF(H294="",0,(IF(G294="D",0,(F294*H294)/100)))</f>
        <v>0</v>
      </c>
      <c r="M294" s="136">
        <f>ROUND(IF(L294=0,(IF(H294="",0,((IF(E294&lt;$L$4,IF(ABS(F294)&lt;$N$2,0,ROUND(((ABS(F294)-$N$2)*H294)/100,2)),IF(ABS(F294)&lt;$N$4,0,ROUND(((ABS(F294)-$N$4)*H294)/100,2))))))),0),2)</f>
        <v>0</v>
      </c>
      <c r="N294" s="136">
        <f>ROUND(IF(H294="",0,((IF(L294=0,(IF(E294&lt;$L$4,IF(ABS(F294)&gt;$N$2,ROUND(($N$2*H294/100),2),ABS(F294)*H294/100),IF(ABS(F294)&gt;$N$4,ROUND(($N$4*H294/100),2),ABS(F294)*H294/100))),0)))),2)</f>
        <v>0</v>
      </c>
      <c r="O294" s="137"/>
      <c r="P294" s="136">
        <f>IF(J294="D",IF(H294="",0,F294),0)</f>
        <v>0</v>
      </c>
      <c r="Q294" s="137"/>
    </row>
    <row r="295" spans="1:17" customHeight="1" ht="13.2">
      <c r="A295" s="143">
        <f>+'LIQ 2'!B295</f>
        <v/>
      </c>
      <c r="B295" s="143">
        <f>+'LIQ 2'!C295</f>
        <v/>
      </c>
      <c r="C295" s="144">
        <f>+'LIQ 2'!D295</f>
        <v/>
      </c>
      <c r="D295" s="143">
        <f>+'LIQ 2'!E295</f>
        <v>0</v>
      </c>
      <c r="E295" s="143">
        <f>+'LIQ 2'!F295</f>
        <v/>
      </c>
      <c r="F295" s="2"/>
      <c r="G295" s="121"/>
      <c r="H295" s="122"/>
      <c r="I295" s="143"/>
      <c r="K295" s="124"/>
      <c r="L295" s="136">
        <f>IF(H295="",0,(IF(G295="D",0,(F295*H295)/100)))</f>
        <v>0</v>
      </c>
      <c r="M295" s="136">
        <f>ROUND(IF(L295=0,(IF(H295="",0,((IF(E295&lt;$L$4,IF(ABS(F295)&lt;$N$2,0,ROUND(((ABS(F295)-$N$2)*H295)/100,2)),IF(ABS(F295)&lt;$N$4,0,ROUND(((ABS(F295)-$N$4)*H295)/100,2))))))),0),2)</f>
        <v>0</v>
      </c>
      <c r="N295" s="136">
        <f>ROUND(IF(H295="",0,((IF(L295=0,(IF(E295&lt;$L$4,IF(ABS(F295)&gt;$N$2,ROUND(($N$2*H295/100),2),ABS(F295)*H295/100),IF(ABS(F295)&gt;$N$4,ROUND(($N$4*H295/100),2),ABS(F295)*H295/100))),0)))),2)</f>
        <v>0</v>
      </c>
      <c r="O295" s="137"/>
      <c r="P295" s="136">
        <f>IF(J295="D",IF(H295="",0,F295),0)</f>
        <v>0</v>
      </c>
      <c r="Q295" s="137"/>
    </row>
    <row r="296" spans="1:17" customHeight="1" ht="13.2">
      <c r="A296" s="143">
        <f>+'LIQ 2'!B296</f>
        <v/>
      </c>
      <c r="B296" s="143">
        <f>+'LIQ 2'!C296</f>
        <v/>
      </c>
      <c r="C296" s="144">
        <f>+'LIQ 2'!D296</f>
        <v/>
      </c>
      <c r="D296" s="143">
        <f>+'LIQ 2'!E296</f>
        <v>0</v>
      </c>
      <c r="E296" s="143">
        <f>+'LIQ 2'!F296</f>
        <v/>
      </c>
      <c r="F296" s="2"/>
      <c r="G296" s="121"/>
      <c r="H296" s="122"/>
      <c r="I296" s="143"/>
      <c r="K296" s="124"/>
      <c r="L296" s="136">
        <f>IF(H296="",0,(IF(G296="D",0,(F296*H296)/100)))</f>
        <v>0</v>
      </c>
      <c r="M296" s="136">
        <f>ROUND(IF(L296=0,(IF(H296="",0,((IF(E296&lt;$L$4,IF(ABS(F296)&lt;$N$2,0,ROUND(((ABS(F296)-$N$2)*H296)/100,2)),IF(ABS(F296)&lt;$N$4,0,ROUND(((ABS(F296)-$N$4)*H296)/100,2))))))),0),2)</f>
        <v>0</v>
      </c>
      <c r="N296" s="136">
        <f>ROUND(IF(H296="",0,((IF(L296=0,(IF(E296&lt;$L$4,IF(ABS(F296)&gt;$N$2,ROUND(($N$2*H296/100),2),ABS(F296)*H296/100),IF(ABS(F296)&gt;$N$4,ROUND(($N$4*H296/100),2),ABS(F296)*H296/100))),0)))),2)</f>
        <v>0</v>
      </c>
      <c r="O296" s="137"/>
      <c r="P296" s="136">
        <f>IF(J296="D",IF(H296="",0,F296),0)</f>
        <v>0</v>
      </c>
      <c r="Q296" s="137"/>
    </row>
    <row r="297" spans="1:17" customHeight="1" ht="13.2">
      <c r="A297" s="143">
        <f>+'LIQ 2'!B297</f>
        <v/>
      </c>
      <c r="B297" s="143">
        <f>+'LIQ 2'!C297</f>
        <v/>
      </c>
      <c r="C297" s="144">
        <f>+'LIQ 2'!D297</f>
        <v/>
      </c>
      <c r="D297" s="143">
        <f>+'LIQ 2'!E297</f>
        <v>0</v>
      </c>
      <c r="E297" s="143">
        <f>+'LIQ 2'!F297</f>
        <v/>
      </c>
      <c r="F297" s="2"/>
      <c r="G297" s="121"/>
      <c r="H297" s="122"/>
      <c r="I297" s="143"/>
      <c r="K297" s="124"/>
      <c r="L297" s="136">
        <f>IF(H297="",0,(IF(G297="D",0,(F297*H297)/100)))</f>
        <v>0</v>
      </c>
      <c r="M297" s="136">
        <f>ROUND(IF(L297=0,(IF(H297="",0,((IF(E297&lt;$L$4,IF(ABS(F297)&lt;$N$2,0,ROUND(((ABS(F297)-$N$2)*H297)/100,2)),IF(ABS(F297)&lt;$N$4,0,ROUND(((ABS(F297)-$N$4)*H297)/100,2))))))),0),2)</f>
        <v>0</v>
      </c>
      <c r="N297" s="136">
        <f>ROUND(IF(H297="",0,((IF(L297=0,(IF(E297&lt;$L$4,IF(ABS(F297)&gt;$N$2,ROUND(($N$2*H297/100),2),ABS(F297)*H297/100),IF(ABS(F297)&gt;$N$4,ROUND(($N$4*H297/100),2),ABS(F297)*H297/100))),0)))),2)</f>
        <v>0</v>
      </c>
      <c r="O297" s="137"/>
      <c r="P297" s="136">
        <f>IF(J297="D",IF(H297="",0,F297),0)</f>
        <v>0</v>
      </c>
      <c r="Q297" s="137"/>
    </row>
    <row r="298" spans="1:17" customHeight="1" ht="13.2">
      <c r="A298" s="143">
        <f>+'LIQ 2'!B298</f>
        <v/>
      </c>
      <c r="B298" s="143">
        <f>+'LIQ 2'!C298</f>
        <v/>
      </c>
      <c r="C298" s="144">
        <f>+'LIQ 2'!D298</f>
        <v/>
      </c>
      <c r="D298" s="143">
        <f>+'LIQ 2'!E298</f>
        <v>0</v>
      </c>
      <c r="E298" s="143">
        <f>+'LIQ 2'!F298</f>
        <v/>
      </c>
      <c r="F298" s="2"/>
      <c r="G298" s="121"/>
      <c r="H298" s="122"/>
      <c r="I298" s="143"/>
      <c r="K298" s="124"/>
      <c r="L298" s="136">
        <f>IF(H298="",0,(IF(G298="D",0,(F298*H298)/100)))</f>
        <v>0</v>
      </c>
      <c r="M298" s="136">
        <f>ROUND(IF(L298=0,(IF(H298="",0,((IF(E298&lt;$L$4,IF(ABS(F298)&lt;$N$2,0,ROUND(((ABS(F298)-$N$2)*H298)/100,2)),IF(ABS(F298)&lt;$N$4,0,ROUND(((ABS(F298)-$N$4)*H298)/100,2))))))),0),2)</f>
        <v>0</v>
      </c>
      <c r="N298" s="136">
        <f>ROUND(IF(H298="",0,((IF(L298=0,(IF(E298&lt;$L$4,IF(ABS(F298)&gt;$N$2,ROUND(($N$2*H298/100),2),ABS(F298)*H298/100),IF(ABS(F298)&gt;$N$4,ROUND(($N$4*H298/100),2),ABS(F298)*H298/100))),0)))),2)</f>
        <v>0</v>
      </c>
      <c r="O298" s="137"/>
      <c r="P298" s="136">
        <f>IF(J298="D",IF(H298="",0,F298),0)</f>
        <v>0</v>
      </c>
      <c r="Q298" s="137"/>
    </row>
    <row r="299" spans="1:17" customHeight="1" ht="13.2">
      <c r="A299" s="143">
        <f>+'LIQ 2'!B299</f>
        <v/>
      </c>
      <c r="B299" s="143">
        <f>+'LIQ 2'!C299</f>
        <v/>
      </c>
      <c r="C299" s="144">
        <f>+'LIQ 2'!D299</f>
        <v/>
      </c>
      <c r="D299" s="143">
        <f>+'LIQ 2'!E299</f>
        <v>0</v>
      </c>
      <c r="E299" s="143">
        <f>+'LIQ 2'!F299</f>
        <v/>
      </c>
      <c r="F299" s="2"/>
      <c r="G299" s="121"/>
      <c r="H299" s="122"/>
      <c r="I299" s="143"/>
      <c r="K299" s="124"/>
      <c r="L299" s="136">
        <f>IF(H299="",0,(IF(G299="D",0,(F299*H299)/100)))</f>
        <v>0</v>
      </c>
      <c r="M299" s="136">
        <f>ROUND(IF(L299=0,(IF(H299="",0,((IF(E299&lt;$L$4,IF(ABS(F299)&lt;$N$2,0,ROUND(((ABS(F299)-$N$2)*H299)/100,2)),IF(ABS(F299)&lt;$N$4,0,ROUND(((ABS(F299)-$N$4)*H299)/100,2))))))),0),2)</f>
        <v>0</v>
      </c>
      <c r="N299" s="136">
        <f>ROUND(IF(H299="",0,((IF(L299=0,(IF(E299&lt;$L$4,IF(ABS(F299)&gt;$N$2,ROUND(($N$2*H299/100),2),ABS(F299)*H299/100),IF(ABS(F299)&gt;$N$4,ROUND(($N$4*H299/100),2),ABS(F299)*H299/100))),0)))),2)</f>
        <v>0</v>
      </c>
      <c r="O299" s="137"/>
      <c r="P299" s="136">
        <f>IF(J299="D",IF(H299="",0,F299),0)</f>
        <v>0</v>
      </c>
      <c r="Q299" s="137"/>
    </row>
    <row r="300" spans="1:17" customHeight="1" ht="13.2">
      <c r="A300" s="143">
        <f>+'LIQ 2'!B300</f>
        <v/>
      </c>
      <c r="B300" s="143">
        <f>+'LIQ 2'!C300</f>
        <v/>
      </c>
      <c r="C300" s="144">
        <f>+'LIQ 2'!D300</f>
        <v/>
      </c>
      <c r="D300" s="143">
        <f>+'LIQ 2'!E300</f>
        <v>0</v>
      </c>
      <c r="E300" s="143">
        <f>+'LIQ 2'!F300</f>
        <v/>
      </c>
      <c r="F300" s="2"/>
      <c r="G300" s="121"/>
      <c r="H300" s="122"/>
      <c r="I300" s="143"/>
      <c r="K300" s="124"/>
      <c r="L300" s="136">
        <f>IF(H300="",0,(IF(G300="D",0,(F300*H300)/100)))</f>
        <v>0</v>
      </c>
      <c r="M300" s="136">
        <f>ROUND(IF(L300=0,(IF(H300="",0,((IF(E300&lt;$L$4,IF(ABS(F300)&lt;$N$2,0,ROUND(((ABS(F300)-$N$2)*H300)/100,2)),IF(ABS(F300)&lt;$N$4,0,ROUND(((ABS(F300)-$N$4)*H300)/100,2))))))),0),2)</f>
        <v>0</v>
      </c>
      <c r="N300" s="136">
        <f>ROUND(IF(H300="",0,((IF(L300=0,(IF(E300&lt;$L$4,IF(ABS(F300)&gt;$N$2,ROUND(($N$2*H300/100),2),ABS(F300)*H300/100),IF(ABS(F300)&gt;$N$4,ROUND(($N$4*H300/100),2),ABS(F300)*H300/100))),0)))),2)</f>
        <v>0</v>
      </c>
      <c r="O300" s="137"/>
      <c r="P300" s="136">
        <f>IF(J300="D",IF(H300="",0,F300),0)</f>
        <v>0</v>
      </c>
      <c r="Q300" s="137"/>
    </row>
    <row r="301" spans="1:17" customHeight="1" ht="13.2">
      <c r="A301" s="143">
        <f>+'LIQ 2'!B301</f>
        <v/>
      </c>
      <c r="B301" s="143">
        <f>+'LIQ 2'!C301</f>
        <v/>
      </c>
      <c r="C301" s="144">
        <f>+'LIQ 2'!D301</f>
        <v/>
      </c>
      <c r="D301" s="143">
        <f>+'LIQ 2'!E301</f>
        <v>0</v>
      </c>
      <c r="E301" s="143">
        <f>+'LIQ 2'!F301</f>
        <v/>
      </c>
      <c r="F301" s="2"/>
      <c r="G301" s="121"/>
      <c r="H301" s="122"/>
      <c r="I301" s="143"/>
      <c r="K301" s="124"/>
      <c r="L301" s="136">
        <f>IF(H301="",0,(IF(G301="D",0,(F301*H301)/100)))</f>
        <v>0</v>
      </c>
      <c r="M301" s="136">
        <f>ROUND(IF(L301=0,(IF(H301="",0,((IF(E301&lt;$L$4,IF(ABS(F301)&lt;$N$2,0,ROUND(((ABS(F301)-$N$2)*H301)/100,2)),IF(ABS(F301)&lt;$N$4,0,ROUND(((ABS(F301)-$N$4)*H301)/100,2))))))),0),2)</f>
        <v>0</v>
      </c>
      <c r="N301" s="136">
        <f>ROUND(IF(H301="",0,((IF(L301=0,(IF(E301&lt;$L$4,IF(ABS(F301)&gt;$N$2,ROUND(($N$2*H301/100),2),ABS(F301)*H301/100),IF(ABS(F301)&gt;$N$4,ROUND(($N$4*H301/100),2),ABS(F301)*H301/100))),0)))),2)</f>
        <v>0</v>
      </c>
      <c r="O301" s="137"/>
      <c r="P301" s="136">
        <f>IF(J301="D",IF(H301="",0,F301),0)</f>
        <v>0</v>
      </c>
      <c r="Q301" s="137"/>
    </row>
    <row r="302" spans="1:17" customHeight="1" ht="13.2">
      <c r="A302" s="143">
        <f>+'LIQ 2'!B302</f>
        <v/>
      </c>
      <c r="B302" s="143">
        <f>+'LIQ 2'!C302</f>
        <v/>
      </c>
      <c r="C302" s="144">
        <f>+'LIQ 2'!D302</f>
        <v/>
      </c>
      <c r="D302" s="143">
        <f>+'LIQ 2'!E302</f>
        <v>0</v>
      </c>
      <c r="E302" s="143">
        <f>+'LIQ 2'!F302</f>
        <v/>
      </c>
      <c r="F302" s="2"/>
      <c r="G302" s="121"/>
      <c r="H302" s="122"/>
      <c r="I302" s="143"/>
      <c r="K302" s="124"/>
      <c r="L302" s="136">
        <f>IF(H302="",0,(IF(G302="D",0,(F302*H302)/100)))</f>
        <v>0</v>
      </c>
      <c r="M302" s="136">
        <f>ROUND(IF(L302=0,(IF(H302="",0,((IF(E302&lt;$L$4,IF(ABS(F302)&lt;$N$2,0,ROUND(((ABS(F302)-$N$2)*H302)/100,2)),IF(ABS(F302)&lt;$N$4,0,ROUND(((ABS(F302)-$N$4)*H302)/100,2))))))),0),2)</f>
        <v>0</v>
      </c>
      <c r="N302" s="136">
        <f>ROUND(IF(H302="",0,((IF(L302=0,(IF(E302&lt;$L$4,IF(ABS(F302)&gt;$N$2,ROUND(($N$2*H302/100),2),ABS(F302)*H302/100),IF(ABS(F302)&gt;$N$4,ROUND(($N$4*H302/100),2),ABS(F302)*H302/100))),0)))),2)</f>
        <v>0</v>
      </c>
      <c r="O302" s="137"/>
      <c r="P302" s="136">
        <f>IF(J302="D",IF(H302="",0,F302),0)</f>
        <v>0</v>
      </c>
      <c r="Q302" s="137"/>
    </row>
    <row r="303" spans="1:17" customHeight="1" ht="13.2">
      <c r="A303" s="143">
        <f>+'LIQ 2'!B303</f>
        <v/>
      </c>
      <c r="B303" s="143">
        <f>+'LIQ 2'!C303</f>
        <v/>
      </c>
      <c r="C303" s="144">
        <f>+'LIQ 2'!D303</f>
        <v/>
      </c>
      <c r="D303" s="143">
        <f>+'LIQ 2'!E303</f>
        <v>0</v>
      </c>
      <c r="E303" s="143">
        <f>+'LIQ 2'!F303</f>
        <v/>
      </c>
      <c r="F303" s="2"/>
      <c r="G303" s="121"/>
      <c r="H303" s="122"/>
      <c r="I303" s="143"/>
      <c r="K303" s="124"/>
      <c r="L303" s="136">
        <f>IF(H303="",0,(IF(G303="D",0,(F303*H303)/100)))</f>
        <v>0</v>
      </c>
      <c r="M303" s="136">
        <f>ROUND(IF(L303=0,(IF(H303="",0,((IF(E303&lt;$L$4,IF(ABS(F303)&lt;$N$2,0,ROUND(((ABS(F303)-$N$2)*H303)/100,2)),IF(ABS(F303)&lt;$N$4,0,ROUND(((ABS(F303)-$N$4)*H303)/100,2))))))),0),2)</f>
        <v>0</v>
      </c>
      <c r="N303" s="136">
        <f>ROUND(IF(H303="",0,((IF(L303=0,(IF(E303&lt;$L$4,IF(ABS(F303)&gt;$N$2,ROUND(($N$2*H303/100),2),ABS(F303)*H303/100),IF(ABS(F303)&gt;$N$4,ROUND(($N$4*H303/100),2),ABS(F303)*H303/100))),0)))),2)</f>
        <v>0</v>
      </c>
      <c r="O303" s="137"/>
      <c r="P303" s="136">
        <f>IF(J303="D",IF(H303="",0,F303),0)</f>
        <v>0</v>
      </c>
      <c r="Q303" s="137"/>
    </row>
    <row r="304" spans="1:17" customHeight="1" ht="13.2">
      <c r="A304" s="143">
        <f>+'LIQ 2'!B304</f>
        <v/>
      </c>
      <c r="B304" s="143">
        <f>+'LIQ 2'!C304</f>
        <v/>
      </c>
      <c r="C304" s="144">
        <f>+'LIQ 2'!D304</f>
        <v/>
      </c>
      <c r="D304" s="143">
        <f>+'LIQ 2'!E304</f>
        <v>0</v>
      </c>
      <c r="E304" s="143">
        <f>+'LIQ 2'!F304</f>
        <v/>
      </c>
      <c r="F304" s="2"/>
      <c r="G304" s="121"/>
      <c r="H304" s="122"/>
      <c r="I304" s="143"/>
      <c r="K304" s="124"/>
      <c r="L304" s="136">
        <f>IF(H304="",0,(IF(G304="D",0,(F304*H304)/100)))</f>
        <v>0</v>
      </c>
      <c r="M304" s="136">
        <f>ROUND(IF(L304=0,(IF(H304="",0,((IF(E304&lt;$L$4,IF(ABS(F304)&lt;$N$2,0,ROUND(((ABS(F304)-$N$2)*H304)/100,2)),IF(ABS(F304)&lt;$N$4,0,ROUND(((ABS(F304)-$N$4)*H304)/100,2))))))),0),2)</f>
        <v>0</v>
      </c>
      <c r="N304" s="136">
        <f>ROUND(IF(H304="",0,((IF(L304=0,(IF(E304&lt;$L$4,IF(ABS(F304)&gt;$N$2,ROUND(($N$2*H304/100),2),ABS(F304)*H304/100),IF(ABS(F304)&gt;$N$4,ROUND(($N$4*H304/100),2),ABS(F304)*H304/100))),0)))),2)</f>
        <v>0</v>
      </c>
      <c r="O304" s="137"/>
      <c r="P304" s="136">
        <f>IF(J304="D",IF(H304="",0,F304),0)</f>
        <v>0</v>
      </c>
      <c r="Q304" s="137"/>
    </row>
    <row r="305" spans="1:17" customHeight="1" ht="13.2">
      <c r="A305" s="143">
        <f>+'LIQ 2'!B305</f>
        <v/>
      </c>
      <c r="B305" s="143">
        <f>+'LIQ 2'!C305</f>
        <v/>
      </c>
      <c r="C305" s="144">
        <f>+'LIQ 2'!D305</f>
        <v/>
      </c>
      <c r="D305" s="143">
        <f>+'LIQ 2'!E305</f>
        <v>0</v>
      </c>
      <c r="E305" s="143">
        <f>+'LIQ 2'!F305</f>
        <v/>
      </c>
      <c r="F305" s="2"/>
      <c r="G305" s="121"/>
      <c r="H305" s="122"/>
      <c r="I305" s="143"/>
      <c r="K305" s="124"/>
      <c r="L305" s="136">
        <f>IF(H305="",0,(IF(G305="D",0,(F305*H305)/100)))</f>
        <v>0</v>
      </c>
      <c r="M305" s="136">
        <f>ROUND(IF(L305=0,(IF(H305="",0,((IF(E305&lt;$L$4,IF(ABS(F305)&lt;$N$2,0,ROUND(((ABS(F305)-$N$2)*H305)/100,2)),IF(ABS(F305)&lt;$N$4,0,ROUND(((ABS(F305)-$N$4)*H305)/100,2))))))),0),2)</f>
        <v>0</v>
      </c>
      <c r="N305" s="136">
        <f>ROUND(IF(H305="",0,((IF(L305=0,(IF(E305&lt;$L$4,IF(ABS(F305)&gt;$N$2,ROUND(($N$2*H305/100),2),ABS(F305)*H305/100),IF(ABS(F305)&gt;$N$4,ROUND(($N$4*H305/100),2),ABS(F305)*H305/100))),0)))),2)</f>
        <v>0</v>
      </c>
      <c r="O305" s="137"/>
      <c r="P305" s="136">
        <f>IF(J305="D",IF(H305="",0,F305),0)</f>
        <v>0</v>
      </c>
      <c r="Q305" s="137"/>
    </row>
    <row r="306" spans="1:17" customHeight="1" ht="13.2">
      <c r="A306" s="143">
        <f>+'LIQ 2'!B306</f>
        <v/>
      </c>
      <c r="B306" s="143">
        <f>+'LIQ 2'!C306</f>
        <v/>
      </c>
      <c r="C306" s="144">
        <f>+'LIQ 2'!D306</f>
        <v/>
      </c>
      <c r="D306" s="143">
        <f>+'LIQ 2'!E306</f>
        <v>0</v>
      </c>
      <c r="E306" s="143">
        <f>+'LIQ 2'!F306</f>
        <v/>
      </c>
      <c r="F306" s="2"/>
      <c r="G306" s="121"/>
      <c r="H306" s="122"/>
      <c r="I306" s="143"/>
      <c r="K306" s="124"/>
      <c r="L306" s="136">
        <f>IF(H306="",0,(IF(G306="D",0,(F306*H306)/100)))</f>
        <v>0</v>
      </c>
      <c r="M306" s="136">
        <f>ROUND(IF(L306=0,(IF(H306="",0,((IF(E306&lt;$L$4,IF(ABS(F306)&lt;$N$2,0,ROUND(((ABS(F306)-$N$2)*H306)/100,2)),IF(ABS(F306)&lt;$N$4,0,ROUND(((ABS(F306)-$N$4)*H306)/100,2))))))),0),2)</f>
        <v>0</v>
      </c>
      <c r="N306" s="136">
        <f>ROUND(IF(H306="",0,((IF(L306=0,(IF(E306&lt;$L$4,IF(ABS(F306)&gt;$N$2,ROUND(($N$2*H306/100),2),ABS(F306)*H306/100),IF(ABS(F306)&gt;$N$4,ROUND(($N$4*H306/100),2),ABS(F306)*H306/100))),0)))),2)</f>
        <v>0</v>
      </c>
      <c r="O306" s="137"/>
      <c r="P306" s="136">
        <f>IF(J306="D",IF(H306="",0,F306),0)</f>
        <v>0</v>
      </c>
      <c r="Q306" s="137"/>
    </row>
    <row r="307" spans="1:17" customHeight="1" ht="13.2">
      <c r="A307" s="143">
        <f>+'LIQ 2'!B307</f>
        <v/>
      </c>
      <c r="B307" s="143">
        <f>+'LIQ 2'!C307</f>
        <v/>
      </c>
      <c r="C307" s="144">
        <f>+'LIQ 2'!D307</f>
        <v/>
      </c>
      <c r="D307" s="143">
        <f>+'LIQ 2'!E307</f>
        <v>0</v>
      </c>
      <c r="E307" s="143">
        <f>+'LIQ 2'!F307</f>
        <v/>
      </c>
      <c r="F307" s="2"/>
      <c r="G307" s="121"/>
      <c r="H307" s="122"/>
      <c r="I307" s="143"/>
      <c r="K307" s="124"/>
      <c r="L307" s="136">
        <f>IF(H307="",0,(IF(G307="D",0,(F307*H307)/100)))</f>
        <v>0</v>
      </c>
      <c r="M307" s="136">
        <f>ROUND(IF(L307=0,(IF(H307="",0,((IF(E307&lt;$L$4,IF(ABS(F307)&lt;$N$2,0,ROUND(((ABS(F307)-$N$2)*H307)/100,2)),IF(ABS(F307)&lt;$N$4,0,ROUND(((ABS(F307)-$N$4)*H307)/100,2))))))),0),2)</f>
        <v>0</v>
      </c>
      <c r="N307" s="136">
        <f>ROUND(IF(H307="",0,((IF(L307=0,(IF(E307&lt;$L$4,IF(ABS(F307)&gt;$N$2,ROUND(($N$2*H307/100),2),ABS(F307)*H307/100),IF(ABS(F307)&gt;$N$4,ROUND(($N$4*H307/100),2),ABS(F307)*H307/100))),0)))),2)</f>
        <v>0</v>
      </c>
      <c r="O307" s="137"/>
      <c r="P307" s="136">
        <f>IF(J307="D",IF(H307="",0,F307),0)</f>
        <v>0</v>
      </c>
      <c r="Q307" s="137"/>
    </row>
    <row r="308" spans="1:17" customHeight="1" ht="13.2">
      <c r="A308" s="143">
        <f>+'LIQ 2'!B308</f>
        <v/>
      </c>
      <c r="B308" s="143">
        <f>+'LIQ 2'!C308</f>
        <v/>
      </c>
      <c r="C308" s="144">
        <f>+'LIQ 2'!D308</f>
        <v/>
      </c>
      <c r="D308" s="143">
        <f>+'LIQ 2'!E308</f>
        <v>0</v>
      </c>
      <c r="E308" s="143">
        <f>+'LIQ 2'!F308</f>
        <v/>
      </c>
      <c r="F308" s="2"/>
      <c r="G308" s="121"/>
      <c r="H308" s="122"/>
      <c r="I308" s="143"/>
      <c r="K308" s="124"/>
      <c r="L308" s="136">
        <f>IF(H308="",0,(IF(G308="D",0,(F308*H308)/100)))</f>
        <v>0</v>
      </c>
      <c r="M308" s="136">
        <f>ROUND(IF(L308=0,(IF(H308="",0,((IF(E308&lt;$L$4,IF(ABS(F308)&lt;$N$2,0,ROUND(((ABS(F308)-$N$2)*H308)/100,2)),IF(ABS(F308)&lt;$N$4,0,ROUND(((ABS(F308)-$N$4)*H308)/100,2))))))),0),2)</f>
        <v>0</v>
      </c>
      <c r="N308" s="136">
        <f>ROUND(IF(H308="",0,((IF(L308=0,(IF(E308&lt;$L$4,IF(ABS(F308)&gt;$N$2,ROUND(($N$2*H308/100),2),ABS(F308)*H308/100),IF(ABS(F308)&gt;$N$4,ROUND(($N$4*H308/100),2),ABS(F308)*H308/100))),0)))),2)</f>
        <v>0</v>
      </c>
      <c r="O308" s="137"/>
      <c r="P308" s="136">
        <f>IF(J308="D",IF(H308="",0,F308),0)</f>
        <v>0</v>
      </c>
      <c r="Q308" s="137"/>
    </row>
    <row r="309" spans="1:17" customHeight="1" ht="13.2">
      <c r="A309" s="143">
        <f>+'LIQ 2'!B309</f>
        <v/>
      </c>
      <c r="B309" s="143">
        <f>+'LIQ 2'!C309</f>
        <v/>
      </c>
      <c r="C309" s="144">
        <f>+'LIQ 2'!D309</f>
        <v/>
      </c>
      <c r="D309" s="143">
        <f>+'LIQ 2'!E309</f>
        <v>0</v>
      </c>
      <c r="E309" s="143">
        <f>+'LIQ 2'!F309</f>
        <v/>
      </c>
      <c r="F309" s="2"/>
      <c r="G309" s="121"/>
      <c r="H309" s="122"/>
      <c r="I309" s="143"/>
      <c r="K309" s="124"/>
      <c r="L309" s="136">
        <f>IF(H309="",0,(IF(G309="D",0,(F309*H309)/100)))</f>
        <v>0</v>
      </c>
      <c r="M309" s="136">
        <f>ROUND(IF(L309=0,(IF(H309="",0,((IF(E309&lt;$L$4,IF(ABS(F309)&lt;$N$2,0,ROUND(((ABS(F309)-$N$2)*H309)/100,2)),IF(ABS(F309)&lt;$N$4,0,ROUND(((ABS(F309)-$N$4)*H309)/100,2))))))),0),2)</f>
        <v>0</v>
      </c>
      <c r="N309" s="136">
        <f>ROUND(IF(H309="",0,((IF(L309=0,(IF(E309&lt;$L$4,IF(ABS(F309)&gt;$N$2,ROUND(($N$2*H309/100),2),ABS(F309)*H309/100),IF(ABS(F309)&gt;$N$4,ROUND(($N$4*H309/100),2),ABS(F309)*H309/100))),0)))),2)</f>
        <v>0</v>
      </c>
      <c r="O309" s="137"/>
      <c r="P309" s="136">
        <f>IF(J309="D",IF(H309="",0,F309),0)</f>
        <v>0</v>
      </c>
      <c r="Q309" s="137"/>
    </row>
    <row r="310" spans="1:17" customHeight="1" ht="13.2">
      <c r="A310" s="143">
        <f>+'LIQ 2'!B310</f>
        <v/>
      </c>
      <c r="B310" s="143">
        <f>+'LIQ 2'!C310</f>
        <v/>
      </c>
      <c r="C310" s="144">
        <f>+'LIQ 2'!D310</f>
        <v/>
      </c>
      <c r="D310" s="143">
        <f>+'LIQ 2'!E310</f>
        <v>0</v>
      </c>
      <c r="E310" s="143">
        <f>+'LIQ 2'!F310</f>
        <v/>
      </c>
      <c r="F310" s="2"/>
      <c r="G310" s="121"/>
      <c r="H310" s="122"/>
      <c r="I310" s="143"/>
      <c r="K310" s="124"/>
      <c r="L310" s="136">
        <f>IF(H310="",0,(IF(G310="D",0,(F310*H310)/100)))</f>
        <v>0</v>
      </c>
      <c r="M310" s="136">
        <f>ROUND(IF(L310=0,(IF(H310="",0,((IF(E310&lt;$L$4,IF(ABS(F310)&lt;$N$2,0,ROUND(((ABS(F310)-$N$2)*H310)/100,2)),IF(ABS(F310)&lt;$N$4,0,ROUND(((ABS(F310)-$N$4)*H310)/100,2))))))),0),2)</f>
        <v>0</v>
      </c>
      <c r="N310" s="136">
        <f>ROUND(IF(H310="",0,((IF(L310=0,(IF(E310&lt;$L$4,IF(ABS(F310)&gt;$N$2,ROUND(($N$2*H310/100),2),ABS(F310)*H310/100),IF(ABS(F310)&gt;$N$4,ROUND(($N$4*H310/100),2),ABS(F310)*H310/100))),0)))),2)</f>
        <v>0</v>
      </c>
      <c r="O310" s="137"/>
      <c r="P310" s="136">
        <f>IF(J310="D",IF(H310="",0,F310),0)</f>
        <v>0</v>
      </c>
      <c r="Q310" s="137"/>
    </row>
    <row r="311" spans="1:17" customHeight="1" ht="13.2">
      <c r="A311" s="143">
        <f>+'LIQ 2'!B311</f>
        <v/>
      </c>
      <c r="B311" s="143">
        <f>+'LIQ 2'!C311</f>
        <v/>
      </c>
      <c r="C311" s="144">
        <f>+'LIQ 2'!D311</f>
        <v/>
      </c>
      <c r="D311" s="143">
        <f>+'LIQ 2'!E311</f>
        <v>0</v>
      </c>
      <c r="E311" s="143">
        <f>+'LIQ 2'!F311</f>
        <v/>
      </c>
      <c r="F311" s="2"/>
      <c r="G311" s="121"/>
      <c r="H311" s="122"/>
      <c r="I311" s="143"/>
      <c r="K311" s="124"/>
      <c r="L311" s="136">
        <f>IF(H311="",0,(IF(G311="D",0,(F311*H311)/100)))</f>
        <v>0</v>
      </c>
      <c r="M311" s="136">
        <f>ROUND(IF(L311=0,(IF(H311="",0,((IF(E311&lt;$L$4,IF(ABS(F311)&lt;$N$2,0,ROUND(((ABS(F311)-$N$2)*H311)/100,2)),IF(ABS(F311)&lt;$N$4,0,ROUND(((ABS(F311)-$N$4)*H311)/100,2))))))),0),2)</f>
        <v>0</v>
      </c>
      <c r="N311" s="136">
        <f>ROUND(IF(H311="",0,((IF(L311=0,(IF(E311&lt;$L$4,IF(ABS(F311)&gt;$N$2,ROUND(($N$2*H311/100),2),ABS(F311)*H311/100),IF(ABS(F311)&gt;$N$4,ROUND(($N$4*H311/100),2),ABS(F311)*H311/100))),0)))),2)</f>
        <v>0</v>
      </c>
      <c r="O311" s="137"/>
      <c r="P311" s="136">
        <f>IF(J311="D",IF(H311="",0,F311),0)</f>
        <v>0</v>
      </c>
      <c r="Q311" s="137"/>
    </row>
    <row r="312" spans="1:17" customHeight="1" ht="13.2">
      <c r="A312" s="143">
        <f>+'LIQ 2'!B312</f>
        <v/>
      </c>
      <c r="B312" s="143">
        <f>+'LIQ 2'!C312</f>
        <v/>
      </c>
      <c r="C312" s="144">
        <f>+'LIQ 2'!D312</f>
        <v/>
      </c>
      <c r="D312" s="143">
        <f>+'LIQ 2'!E312</f>
        <v>0</v>
      </c>
      <c r="E312" s="143">
        <f>+'LIQ 2'!F312</f>
        <v/>
      </c>
      <c r="F312" s="2"/>
      <c r="G312" s="121"/>
      <c r="H312" s="122"/>
      <c r="I312" s="143"/>
      <c r="K312" s="124"/>
      <c r="L312" s="136">
        <f>IF(H312="",0,(IF(G312="D",0,(F312*H312)/100)))</f>
        <v>0</v>
      </c>
      <c r="M312" s="136">
        <f>ROUND(IF(L312=0,(IF(H312="",0,((IF(E312&lt;$L$4,IF(ABS(F312)&lt;$N$2,0,ROUND(((ABS(F312)-$N$2)*H312)/100,2)),IF(ABS(F312)&lt;$N$4,0,ROUND(((ABS(F312)-$N$4)*H312)/100,2))))))),0),2)</f>
        <v>0</v>
      </c>
      <c r="N312" s="136">
        <f>ROUND(IF(H312="",0,((IF(L312=0,(IF(E312&lt;$L$4,IF(ABS(F312)&gt;$N$2,ROUND(($N$2*H312/100),2),ABS(F312)*H312/100),IF(ABS(F312)&gt;$N$4,ROUND(($N$4*H312/100),2),ABS(F312)*H312/100))),0)))),2)</f>
        <v>0</v>
      </c>
      <c r="O312" s="137"/>
      <c r="P312" s="136">
        <f>IF(J312="D",IF(H312="",0,F312),0)</f>
        <v>0</v>
      </c>
      <c r="Q312" s="137"/>
    </row>
    <row r="313" spans="1:17" customHeight="1" ht="13.2">
      <c r="A313" s="143">
        <f>+'LIQ 2'!B313</f>
        <v/>
      </c>
      <c r="B313" s="143">
        <f>+'LIQ 2'!C313</f>
        <v/>
      </c>
      <c r="C313" s="144">
        <f>+'LIQ 2'!D313</f>
        <v/>
      </c>
      <c r="D313" s="143">
        <f>+'LIQ 2'!E313</f>
        <v>0</v>
      </c>
      <c r="E313" s="143">
        <f>+'LIQ 2'!F313</f>
        <v/>
      </c>
      <c r="F313" s="2"/>
      <c r="G313" s="121"/>
      <c r="H313" s="122"/>
      <c r="I313" s="143"/>
      <c r="K313" s="124"/>
      <c r="L313" s="136">
        <f>IF(H313="",0,(IF(G313="D",0,(F313*H313)/100)))</f>
        <v>0</v>
      </c>
      <c r="M313" s="136">
        <f>ROUND(IF(L313=0,(IF(H313="",0,((IF(E313&lt;$L$4,IF(ABS(F313)&lt;$N$2,0,ROUND(((ABS(F313)-$N$2)*H313)/100,2)),IF(ABS(F313)&lt;$N$4,0,ROUND(((ABS(F313)-$N$4)*H313)/100,2))))))),0),2)</f>
        <v>0</v>
      </c>
      <c r="N313" s="136">
        <f>ROUND(IF(H313="",0,((IF(L313=0,(IF(E313&lt;$L$4,IF(ABS(F313)&gt;$N$2,ROUND(($N$2*H313/100),2),ABS(F313)*H313/100),IF(ABS(F313)&gt;$N$4,ROUND(($N$4*H313/100),2),ABS(F313)*H313/100))),0)))),2)</f>
        <v>0</v>
      </c>
      <c r="O313" s="137"/>
      <c r="P313" s="136">
        <f>IF(J313="D",IF(H313="",0,F313),0)</f>
        <v>0</v>
      </c>
      <c r="Q313" s="137"/>
    </row>
    <row r="314" spans="1:17" customHeight="1" ht="13.2">
      <c r="A314" s="143">
        <f>+'LIQ 2'!B314</f>
        <v/>
      </c>
      <c r="B314" s="143">
        <f>+'LIQ 2'!C314</f>
        <v/>
      </c>
      <c r="C314" s="144">
        <f>+'LIQ 2'!D314</f>
        <v/>
      </c>
      <c r="D314" s="143">
        <f>+'LIQ 2'!E314</f>
        <v>0</v>
      </c>
      <c r="E314" s="143">
        <f>+'LIQ 2'!F314</f>
        <v/>
      </c>
      <c r="F314" s="2"/>
      <c r="G314" s="121"/>
      <c r="H314" s="122"/>
      <c r="I314" s="143"/>
      <c r="K314" s="124"/>
      <c r="L314" s="136">
        <f>IF(H314="",0,(IF(G314="D",0,(F314*H314)/100)))</f>
        <v>0</v>
      </c>
      <c r="M314" s="136">
        <f>ROUND(IF(L314=0,(IF(H314="",0,((IF(E314&lt;$L$4,IF(ABS(F314)&lt;$N$2,0,ROUND(((ABS(F314)-$N$2)*H314)/100,2)),IF(ABS(F314)&lt;$N$4,0,ROUND(((ABS(F314)-$N$4)*H314)/100,2))))))),0),2)</f>
        <v>0</v>
      </c>
      <c r="N314" s="136">
        <f>ROUND(IF(H314="",0,((IF(L314=0,(IF(E314&lt;$L$4,IF(ABS(F314)&gt;$N$2,ROUND(($N$2*H314/100),2),ABS(F314)*H314/100),IF(ABS(F314)&gt;$N$4,ROUND(($N$4*H314/100),2),ABS(F314)*H314/100))),0)))),2)</f>
        <v>0</v>
      </c>
      <c r="O314" s="137"/>
      <c r="P314" s="136">
        <f>IF(J314="D",IF(H314="",0,F314),0)</f>
        <v>0</v>
      </c>
      <c r="Q314" s="137"/>
    </row>
    <row r="315" spans="1:17" customHeight="1" ht="13.2">
      <c r="A315" s="143">
        <f>+'LIQ 2'!B315</f>
        <v/>
      </c>
      <c r="B315" s="143">
        <f>+'LIQ 2'!C315</f>
        <v/>
      </c>
      <c r="C315" s="144">
        <f>+'LIQ 2'!D315</f>
        <v/>
      </c>
      <c r="D315" s="143">
        <f>+'LIQ 2'!E315</f>
        <v>0</v>
      </c>
      <c r="E315" s="143">
        <f>+'LIQ 2'!F315</f>
        <v/>
      </c>
      <c r="F315" s="2"/>
      <c r="G315" s="121"/>
      <c r="H315" s="122"/>
      <c r="I315" s="143"/>
      <c r="K315" s="124"/>
      <c r="L315" s="136">
        <f>IF(H315="",0,(IF(G315="D",0,(F315*H315)/100)))</f>
        <v>0</v>
      </c>
      <c r="M315" s="136">
        <f>ROUND(IF(L315=0,(IF(H315="",0,((IF(E315&lt;$L$4,IF(ABS(F315)&lt;$N$2,0,ROUND(((ABS(F315)-$N$2)*H315)/100,2)),IF(ABS(F315)&lt;$N$4,0,ROUND(((ABS(F315)-$N$4)*H315)/100,2))))))),0),2)</f>
        <v>0</v>
      </c>
      <c r="N315" s="136">
        <f>ROUND(IF(H315="",0,((IF(L315=0,(IF(E315&lt;$L$4,IF(ABS(F315)&gt;$N$2,ROUND(($N$2*H315/100),2),ABS(F315)*H315/100),IF(ABS(F315)&gt;$N$4,ROUND(($N$4*H315/100),2),ABS(F315)*H315/100))),0)))),2)</f>
        <v>0</v>
      </c>
      <c r="O315" s="137"/>
      <c r="P315" s="136">
        <f>IF(J315="D",IF(H315="",0,F315),0)</f>
        <v>0</v>
      </c>
      <c r="Q315" s="137"/>
    </row>
    <row r="316" spans="1:17" customHeight="1" ht="13.2">
      <c r="A316" s="143">
        <f>+'LIQ 2'!B316</f>
        <v/>
      </c>
      <c r="B316" s="143">
        <f>+'LIQ 2'!C316</f>
        <v/>
      </c>
      <c r="C316" s="144">
        <f>+'LIQ 2'!D316</f>
        <v/>
      </c>
      <c r="D316" s="143">
        <f>+'LIQ 2'!E316</f>
        <v>0</v>
      </c>
      <c r="E316" s="143">
        <f>+'LIQ 2'!F316</f>
        <v/>
      </c>
      <c r="F316" s="2"/>
      <c r="G316" s="121"/>
      <c r="H316" s="122"/>
      <c r="I316" s="143"/>
      <c r="K316" s="124"/>
      <c r="L316" s="136">
        <f>IF(H316="",0,(IF(G316="D",0,(F316*H316)/100)))</f>
        <v>0</v>
      </c>
      <c r="M316" s="136">
        <f>ROUND(IF(L316=0,(IF(H316="",0,((IF(E316&lt;$L$4,IF(ABS(F316)&lt;$N$2,0,ROUND(((ABS(F316)-$N$2)*H316)/100,2)),IF(ABS(F316)&lt;$N$4,0,ROUND(((ABS(F316)-$N$4)*H316)/100,2))))))),0),2)</f>
        <v>0</v>
      </c>
      <c r="N316" s="136">
        <f>ROUND(IF(H316="",0,((IF(L316=0,(IF(E316&lt;$L$4,IF(ABS(F316)&gt;$N$2,ROUND(($N$2*H316/100),2),ABS(F316)*H316/100),IF(ABS(F316)&gt;$N$4,ROUND(($N$4*H316/100),2),ABS(F316)*H316/100))),0)))),2)</f>
        <v>0</v>
      </c>
      <c r="O316" s="137"/>
      <c r="P316" s="136">
        <f>IF(J316="D",IF(H316="",0,F316),0)</f>
        <v>0</v>
      </c>
      <c r="Q316" s="137"/>
    </row>
    <row r="317" spans="1:17" customHeight="1" ht="13.2">
      <c r="A317" s="143">
        <f>+'LIQ 2'!B317</f>
        <v/>
      </c>
      <c r="B317" s="143">
        <f>+'LIQ 2'!C317</f>
        <v/>
      </c>
      <c r="C317" s="144">
        <f>+'LIQ 2'!D317</f>
        <v/>
      </c>
      <c r="D317" s="143">
        <f>+'LIQ 2'!E317</f>
        <v>0</v>
      </c>
      <c r="E317" s="143">
        <f>+'LIQ 2'!F317</f>
        <v/>
      </c>
      <c r="F317" s="2"/>
      <c r="G317" s="121"/>
      <c r="H317" s="122"/>
      <c r="I317" s="143"/>
      <c r="K317" s="124"/>
      <c r="L317" s="136">
        <f>IF(H317="",0,(IF(G317="D",0,(F317*H317)/100)))</f>
        <v>0</v>
      </c>
      <c r="M317" s="136">
        <f>ROUND(IF(L317=0,(IF(H317="",0,((IF(E317&lt;$L$4,IF(ABS(F317)&lt;$N$2,0,ROUND(((ABS(F317)-$N$2)*H317)/100,2)),IF(ABS(F317)&lt;$N$4,0,ROUND(((ABS(F317)-$N$4)*H317)/100,2))))))),0),2)</f>
        <v>0</v>
      </c>
      <c r="N317" s="136">
        <f>ROUND(IF(H317="",0,((IF(L317=0,(IF(E317&lt;$L$4,IF(ABS(F317)&gt;$N$2,ROUND(($N$2*H317/100),2),ABS(F317)*H317/100),IF(ABS(F317)&gt;$N$4,ROUND(($N$4*H317/100),2),ABS(F317)*H317/100))),0)))),2)</f>
        <v>0</v>
      </c>
      <c r="O317" s="137"/>
      <c r="P317" s="136">
        <f>IF(J317="D",IF(H317="",0,F317),0)</f>
        <v>0</v>
      </c>
      <c r="Q317" s="137"/>
    </row>
    <row r="318" spans="1:17" customHeight="1" ht="13.2">
      <c r="A318" s="143">
        <f>+'LIQ 2'!B318</f>
        <v/>
      </c>
      <c r="B318" s="143">
        <f>+'LIQ 2'!C318</f>
        <v/>
      </c>
      <c r="C318" s="144">
        <f>+'LIQ 2'!D318</f>
        <v/>
      </c>
      <c r="D318" s="143">
        <f>+'LIQ 2'!E318</f>
        <v>0</v>
      </c>
      <c r="E318" s="143">
        <f>+'LIQ 2'!F318</f>
        <v/>
      </c>
      <c r="F318" s="2"/>
      <c r="G318" s="121"/>
      <c r="H318" s="122"/>
      <c r="I318" s="143"/>
      <c r="K318" s="124"/>
      <c r="L318" s="136">
        <f>IF(H318="",0,(IF(G318="D",0,(F318*H318)/100)))</f>
        <v>0</v>
      </c>
      <c r="M318" s="136">
        <f>ROUND(IF(L318=0,(IF(H318="",0,((IF(E318&lt;$L$4,IF(ABS(F318)&lt;$N$2,0,ROUND(((ABS(F318)-$N$2)*H318)/100,2)),IF(ABS(F318)&lt;$N$4,0,ROUND(((ABS(F318)-$N$4)*H318)/100,2))))))),0),2)</f>
        <v>0</v>
      </c>
      <c r="N318" s="136">
        <f>ROUND(IF(H318="",0,((IF(L318=0,(IF(E318&lt;$L$4,IF(ABS(F318)&gt;$N$2,ROUND(($N$2*H318/100),2),ABS(F318)*H318/100),IF(ABS(F318)&gt;$N$4,ROUND(($N$4*H318/100),2),ABS(F318)*H318/100))),0)))),2)</f>
        <v>0</v>
      </c>
      <c r="O318" s="137"/>
      <c r="P318" s="136">
        <f>IF(J318="D",IF(H318="",0,F318),0)</f>
        <v>0</v>
      </c>
      <c r="Q318" s="137"/>
    </row>
    <row r="319" spans="1:17" customHeight="1" ht="13.2">
      <c r="A319" s="143">
        <f>+'LIQ 2'!B319</f>
        <v/>
      </c>
      <c r="B319" s="143">
        <f>+'LIQ 2'!C319</f>
        <v/>
      </c>
      <c r="C319" s="144">
        <f>+'LIQ 2'!D319</f>
        <v/>
      </c>
      <c r="D319" s="143">
        <f>+'LIQ 2'!E319</f>
        <v>0</v>
      </c>
      <c r="E319" s="143">
        <f>+'LIQ 2'!F319</f>
        <v/>
      </c>
      <c r="F319" s="2"/>
      <c r="G319" s="121"/>
      <c r="H319" s="122"/>
      <c r="I319" s="143"/>
      <c r="K319" s="124"/>
      <c r="L319" s="136">
        <f>IF(H319="",0,(IF(G319="D",0,(F319*H319)/100)))</f>
        <v>0</v>
      </c>
      <c r="M319" s="136">
        <f>ROUND(IF(L319=0,(IF(H319="",0,((IF(E319&lt;$L$4,IF(ABS(F319)&lt;$N$2,0,ROUND(((ABS(F319)-$N$2)*H319)/100,2)),IF(ABS(F319)&lt;$N$4,0,ROUND(((ABS(F319)-$N$4)*H319)/100,2))))))),0),2)</f>
        <v>0</v>
      </c>
      <c r="N319" s="136">
        <f>ROUND(IF(H319="",0,((IF(L319=0,(IF(E319&lt;$L$4,IF(ABS(F319)&gt;$N$2,ROUND(($N$2*H319/100),2),ABS(F319)*H319/100),IF(ABS(F319)&gt;$N$4,ROUND(($N$4*H319/100),2),ABS(F319)*H319/100))),0)))),2)</f>
        <v>0</v>
      </c>
      <c r="O319" s="137"/>
      <c r="P319" s="136">
        <f>IF(J319="D",IF(H319="",0,F319),0)</f>
        <v>0</v>
      </c>
      <c r="Q319" s="137"/>
    </row>
    <row r="320" spans="1:17" customHeight="1" ht="13.2">
      <c r="A320" s="143">
        <f>+'LIQ 2'!B320</f>
        <v/>
      </c>
      <c r="B320" s="143">
        <f>+'LIQ 2'!C320</f>
        <v/>
      </c>
      <c r="C320" s="144">
        <f>+'LIQ 2'!D320</f>
        <v/>
      </c>
      <c r="D320" s="143">
        <f>+'LIQ 2'!E320</f>
        <v>0</v>
      </c>
      <c r="E320" s="143">
        <f>+'LIQ 2'!F320</f>
        <v/>
      </c>
      <c r="F320" s="2"/>
      <c r="G320" s="121"/>
      <c r="H320" s="122"/>
      <c r="I320" s="143"/>
      <c r="K320" s="124"/>
      <c r="L320" s="136">
        <f>IF(H320="",0,(IF(G320="D",0,(F320*H320)/100)))</f>
        <v>0</v>
      </c>
      <c r="M320" s="136">
        <f>ROUND(IF(L320=0,(IF(H320="",0,((IF(E320&lt;$L$4,IF(ABS(F320)&lt;$N$2,0,ROUND(((ABS(F320)-$N$2)*H320)/100,2)),IF(ABS(F320)&lt;$N$4,0,ROUND(((ABS(F320)-$N$4)*H320)/100,2))))))),0),2)</f>
        <v>0</v>
      </c>
      <c r="N320" s="136">
        <f>ROUND(IF(H320="",0,((IF(L320=0,(IF(E320&lt;$L$4,IF(ABS(F320)&gt;$N$2,ROUND(($N$2*H320/100),2),ABS(F320)*H320/100),IF(ABS(F320)&gt;$N$4,ROUND(($N$4*H320/100),2),ABS(F320)*H320/100))),0)))),2)</f>
        <v>0</v>
      </c>
      <c r="O320" s="137"/>
      <c r="P320" s="136">
        <f>IF(J320="D",IF(H320="",0,F320),0)</f>
        <v>0</v>
      </c>
      <c r="Q320" s="137"/>
    </row>
    <row r="321" spans="1:17" customHeight="1" ht="13.2">
      <c r="A321" s="143">
        <f>+'LIQ 2'!B321</f>
        <v/>
      </c>
      <c r="B321" s="143">
        <f>+'LIQ 2'!C321</f>
        <v/>
      </c>
      <c r="C321" s="144">
        <f>+'LIQ 2'!D321</f>
        <v/>
      </c>
      <c r="D321" s="143">
        <f>+'LIQ 2'!E321</f>
        <v>0</v>
      </c>
      <c r="E321" s="143">
        <f>+'LIQ 2'!F321</f>
        <v/>
      </c>
      <c r="F321" s="2"/>
      <c r="G321" s="121"/>
      <c r="H321" s="122"/>
      <c r="I321" s="143"/>
      <c r="K321" s="124"/>
      <c r="L321" s="136">
        <f>IF(H321="",0,(IF(G321="D",0,(F321*H321)/100)))</f>
        <v>0</v>
      </c>
      <c r="M321" s="136">
        <f>ROUND(IF(L321=0,(IF(H321="",0,((IF(E321&lt;$L$4,IF(ABS(F321)&lt;$N$2,0,ROUND(((ABS(F321)-$N$2)*H321)/100,2)),IF(ABS(F321)&lt;$N$4,0,ROUND(((ABS(F321)-$N$4)*H321)/100,2))))))),0),2)</f>
        <v>0</v>
      </c>
      <c r="N321" s="136">
        <f>ROUND(IF(H321="",0,((IF(L321=0,(IF(E321&lt;$L$4,IF(ABS(F321)&gt;$N$2,ROUND(($N$2*H321/100),2),ABS(F321)*H321/100),IF(ABS(F321)&gt;$N$4,ROUND(($N$4*H321/100),2),ABS(F321)*H321/100))),0)))),2)</f>
        <v>0</v>
      </c>
      <c r="O321" s="137"/>
      <c r="P321" s="136">
        <f>IF(J321="D",IF(H321="",0,F321),0)</f>
        <v>0</v>
      </c>
      <c r="Q321" s="137"/>
    </row>
    <row r="322" spans="1:17" customHeight="1" ht="13.2">
      <c r="A322" s="143">
        <f>+'LIQ 2'!B322</f>
        <v/>
      </c>
      <c r="B322" s="143">
        <f>+'LIQ 2'!C322</f>
        <v/>
      </c>
      <c r="C322" s="144">
        <f>+'LIQ 2'!D322</f>
        <v/>
      </c>
      <c r="D322" s="143">
        <f>+'LIQ 2'!E322</f>
        <v>0</v>
      </c>
      <c r="E322" s="143">
        <f>+'LIQ 2'!F322</f>
        <v/>
      </c>
      <c r="F322" s="2"/>
      <c r="G322" s="121"/>
      <c r="H322" s="122"/>
      <c r="I322" s="143"/>
      <c r="K322" s="124"/>
      <c r="L322" s="136">
        <f>IF(H322="",0,(IF(G322="D",0,(F322*H322)/100)))</f>
        <v>0</v>
      </c>
      <c r="M322" s="136">
        <f>ROUND(IF(L322=0,(IF(H322="",0,((IF(E322&lt;$L$4,IF(ABS(F322)&lt;$N$2,0,ROUND(((ABS(F322)-$N$2)*H322)/100,2)),IF(ABS(F322)&lt;$N$4,0,ROUND(((ABS(F322)-$N$4)*H322)/100,2))))))),0),2)</f>
        <v>0</v>
      </c>
      <c r="N322" s="136">
        <f>ROUND(IF(H322="",0,((IF(L322=0,(IF(E322&lt;$L$4,IF(ABS(F322)&gt;$N$2,ROUND(($N$2*H322/100),2),ABS(F322)*H322/100),IF(ABS(F322)&gt;$N$4,ROUND(($N$4*H322/100),2),ABS(F322)*H322/100))),0)))),2)</f>
        <v>0</v>
      </c>
      <c r="O322" s="137"/>
      <c r="P322" s="136">
        <f>IF(J322="D",IF(H322="",0,F322),0)</f>
        <v>0</v>
      </c>
      <c r="Q322" s="137"/>
    </row>
    <row r="323" spans="1:17" customHeight="1" ht="13.2">
      <c r="A323" s="143">
        <f>+'LIQ 2'!B323</f>
        <v/>
      </c>
      <c r="B323" s="143">
        <f>+'LIQ 2'!C323</f>
        <v/>
      </c>
      <c r="C323" s="144">
        <f>+'LIQ 2'!D323</f>
        <v/>
      </c>
      <c r="D323" s="143">
        <f>+'LIQ 2'!E323</f>
        <v>0</v>
      </c>
      <c r="E323" s="143">
        <f>+'LIQ 2'!F323</f>
        <v/>
      </c>
      <c r="F323" s="2"/>
      <c r="G323" s="121"/>
      <c r="H323" s="122"/>
      <c r="I323" s="143"/>
      <c r="K323" s="124"/>
      <c r="L323" s="136">
        <f>IF(H323="",0,(IF(G323="D",0,(F323*H323)/100)))</f>
        <v>0</v>
      </c>
      <c r="M323" s="136">
        <f>ROUND(IF(L323=0,(IF(H323="",0,((IF(E323&lt;$L$4,IF(ABS(F323)&lt;$N$2,0,ROUND(((ABS(F323)-$N$2)*H323)/100,2)),IF(ABS(F323)&lt;$N$4,0,ROUND(((ABS(F323)-$N$4)*H323)/100,2))))))),0),2)</f>
        <v>0</v>
      </c>
      <c r="N323" s="136">
        <f>ROUND(IF(H323="",0,((IF(L323=0,(IF(E323&lt;$L$4,IF(ABS(F323)&gt;$N$2,ROUND(($N$2*H323/100),2),ABS(F323)*H323/100),IF(ABS(F323)&gt;$N$4,ROUND(($N$4*H323/100),2),ABS(F323)*H323/100))),0)))),2)</f>
        <v>0</v>
      </c>
      <c r="O323" s="137"/>
      <c r="P323" s="136">
        <f>IF(J323="D",IF(H323="",0,F323),0)</f>
        <v>0</v>
      </c>
      <c r="Q323" s="137"/>
    </row>
    <row r="324" spans="1:17" customHeight="1" ht="13.2">
      <c r="A324" s="143">
        <f>+'LIQ 2'!B324</f>
        <v/>
      </c>
      <c r="B324" s="143">
        <f>+'LIQ 2'!C324</f>
        <v/>
      </c>
      <c r="C324" s="144">
        <f>+'LIQ 2'!D324</f>
        <v/>
      </c>
      <c r="D324" s="143">
        <f>+'LIQ 2'!E324</f>
        <v>0</v>
      </c>
      <c r="E324" s="143">
        <f>+'LIQ 2'!F324</f>
        <v/>
      </c>
      <c r="F324" s="2"/>
      <c r="G324" s="121"/>
      <c r="H324" s="122"/>
      <c r="I324" s="143"/>
      <c r="K324" s="124"/>
      <c r="L324" s="136">
        <f>IF(H324="",0,(IF(G324="D",0,(F324*H324)/100)))</f>
        <v>0</v>
      </c>
      <c r="M324" s="136">
        <f>ROUND(IF(L324=0,(IF(H324="",0,((IF(E324&lt;$L$4,IF(ABS(F324)&lt;$N$2,0,ROUND(((ABS(F324)-$N$2)*H324)/100,2)),IF(ABS(F324)&lt;$N$4,0,ROUND(((ABS(F324)-$N$4)*H324)/100,2))))))),0),2)</f>
        <v>0</v>
      </c>
      <c r="N324" s="136">
        <f>ROUND(IF(H324="",0,((IF(L324=0,(IF(E324&lt;$L$4,IF(ABS(F324)&gt;$N$2,ROUND(($N$2*H324/100),2),ABS(F324)*H324/100),IF(ABS(F324)&gt;$N$4,ROUND(($N$4*H324/100),2),ABS(F324)*H324/100))),0)))),2)</f>
        <v>0</v>
      </c>
      <c r="O324" s="137"/>
      <c r="P324" s="136">
        <f>IF(J324="D",IF(H324="",0,F324),0)</f>
        <v>0</v>
      </c>
      <c r="Q324" s="137"/>
    </row>
    <row r="325" spans="1:17" customHeight="1" ht="13.2">
      <c r="A325" s="143">
        <f>+'LIQ 2'!B325</f>
        <v/>
      </c>
      <c r="B325" s="143">
        <f>+'LIQ 2'!C325</f>
        <v/>
      </c>
      <c r="C325" s="144">
        <f>+'LIQ 2'!D325</f>
        <v/>
      </c>
      <c r="D325" s="143">
        <f>+'LIQ 2'!E325</f>
        <v>0</v>
      </c>
      <c r="E325" s="143">
        <f>+'LIQ 2'!F325</f>
        <v/>
      </c>
      <c r="F325" s="2"/>
      <c r="G325" s="121"/>
      <c r="H325" s="122"/>
      <c r="I325" s="143"/>
      <c r="K325" s="124"/>
      <c r="L325" s="136">
        <f>IF(H325="",0,(IF(G325="D",0,(F325*H325)/100)))</f>
        <v>0</v>
      </c>
      <c r="M325" s="136">
        <f>ROUND(IF(L325=0,(IF(H325="",0,((IF(E325&lt;$L$4,IF(ABS(F325)&lt;$N$2,0,ROUND(((ABS(F325)-$N$2)*H325)/100,2)),IF(ABS(F325)&lt;$N$4,0,ROUND(((ABS(F325)-$N$4)*H325)/100,2))))))),0),2)</f>
        <v>0</v>
      </c>
      <c r="N325" s="136">
        <f>ROUND(IF(H325="",0,((IF(L325=0,(IF(E325&lt;$L$4,IF(ABS(F325)&gt;$N$2,ROUND(($N$2*H325/100),2),ABS(F325)*H325/100),IF(ABS(F325)&gt;$N$4,ROUND(($N$4*H325/100),2),ABS(F325)*H325/100))),0)))),2)</f>
        <v>0</v>
      </c>
      <c r="O325" s="137"/>
      <c r="P325" s="136">
        <f>IF(J325="D",IF(H325="",0,F325),0)</f>
        <v>0</v>
      </c>
      <c r="Q325" s="137"/>
    </row>
    <row r="326" spans="1:17" customHeight="1" ht="13.2">
      <c r="A326" s="143">
        <f>+'LIQ 2'!B326</f>
        <v/>
      </c>
      <c r="B326" s="143">
        <f>+'LIQ 2'!C326</f>
        <v/>
      </c>
      <c r="C326" s="144">
        <f>+'LIQ 2'!D326</f>
        <v/>
      </c>
      <c r="D326" s="143">
        <f>+'LIQ 2'!E326</f>
        <v>0</v>
      </c>
      <c r="E326" s="143">
        <f>+'LIQ 2'!F326</f>
        <v/>
      </c>
      <c r="F326" s="2"/>
      <c r="G326" s="121"/>
      <c r="H326" s="122"/>
      <c r="I326" s="143"/>
      <c r="K326" s="124"/>
      <c r="L326" s="136">
        <f>IF(H326="",0,(IF(G326="D",0,(F326*H326)/100)))</f>
        <v>0</v>
      </c>
      <c r="M326" s="136">
        <f>ROUND(IF(L326=0,(IF(H326="",0,((IF(E326&lt;$L$4,IF(ABS(F326)&lt;$N$2,0,ROUND(((ABS(F326)-$N$2)*H326)/100,2)),IF(ABS(F326)&lt;$N$4,0,ROUND(((ABS(F326)-$N$4)*H326)/100,2))))))),0),2)</f>
        <v>0</v>
      </c>
      <c r="N326" s="136">
        <f>ROUND(IF(H326="",0,((IF(L326=0,(IF(E326&lt;$L$4,IF(ABS(F326)&gt;$N$2,ROUND(($N$2*H326/100),2),ABS(F326)*H326/100),IF(ABS(F326)&gt;$N$4,ROUND(($N$4*H326/100),2),ABS(F326)*H326/100))),0)))),2)</f>
        <v>0</v>
      </c>
      <c r="O326" s="137"/>
      <c r="P326" s="136">
        <f>IF(J326="D",IF(H326="",0,F326),0)</f>
        <v>0</v>
      </c>
      <c r="Q326" s="137"/>
    </row>
    <row r="327" spans="1:17" customHeight="1" ht="13.2">
      <c r="A327" s="143">
        <f>+'LIQ 2'!B327</f>
        <v/>
      </c>
      <c r="B327" s="143">
        <f>+'LIQ 2'!C327</f>
        <v/>
      </c>
      <c r="C327" s="144">
        <f>+'LIQ 2'!D327</f>
        <v/>
      </c>
      <c r="D327" s="143">
        <f>+'LIQ 2'!E327</f>
        <v>0</v>
      </c>
      <c r="E327" s="143">
        <f>+'LIQ 2'!F327</f>
        <v/>
      </c>
      <c r="F327" s="2"/>
      <c r="G327" s="121"/>
      <c r="H327" s="122"/>
      <c r="I327" s="143"/>
      <c r="K327" s="124"/>
      <c r="L327" s="136">
        <f>IF(H327="",0,(IF(G327="D",0,(F327*H327)/100)))</f>
        <v>0</v>
      </c>
      <c r="M327" s="136">
        <f>ROUND(IF(L327=0,(IF(H327="",0,((IF(E327&lt;$L$4,IF(ABS(F327)&lt;$N$2,0,ROUND(((ABS(F327)-$N$2)*H327)/100,2)),IF(ABS(F327)&lt;$N$4,0,ROUND(((ABS(F327)-$N$4)*H327)/100,2))))))),0),2)</f>
        <v>0</v>
      </c>
      <c r="N327" s="136">
        <f>ROUND(IF(H327="",0,((IF(L327=0,(IF(E327&lt;$L$4,IF(ABS(F327)&gt;$N$2,ROUND(($N$2*H327/100),2),ABS(F327)*H327/100),IF(ABS(F327)&gt;$N$4,ROUND(($N$4*H327/100),2),ABS(F327)*H327/100))),0)))),2)</f>
        <v>0</v>
      </c>
      <c r="O327" s="137"/>
      <c r="P327" s="136">
        <f>IF(J327="D",IF(H327="",0,F327),0)</f>
        <v>0</v>
      </c>
      <c r="Q327" s="137"/>
    </row>
    <row r="328" spans="1:17" customHeight="1" ht="13.2">
      <c r="A328" s="143">
        <f>+'LIQ 2'!B328</f>
        <v/>
      </c>
      <c r="B328" s="143">
        <f>+'LIQ 2'!C328</f>
        <v/>
      </c>
      <c r="C328" s="144">
        <f>+'LIQ 2'!D328</f>
        <v/>
      </c>
      <c r="D328" s="143">
        <f>+'LIQ 2'!E328</f>
        <v>0</v>
      </c>
      <c r="E328" s="143">
        <f>+'LIQ 2'!F328</f>
        <v/>
      </c>
      <c r="F328" s="2"/>
      <c r="G328" s="121"/>
      <c r="H328" s="122"/>
      <c r="I328" s="143"/>
      <c r="K328" s="124"/>
      <c r="L328" s="136">
        <f>IF(H328="",0,(IF(G328="D",0,(F328*H328)/100)))</f>
        <v>0</v>
      </c>
      <c r="M328" s="136">
        <f>ROUND(IF(L328=0,(IF(H328="",0,((IF(E328&lt;$L$4,IF(ABS(F328)&lt;$N$2,0,ROUND(((ABS(F328)-$N$2)*H328)/100,2)),IF(ABS(F328)&lt;$N$4,0,ROUND(((ABS(F328)-$N$4)*H328)/100,2))))))),0),2)</f>
        <v>0</v>
      </c>
      <c r="N328" s="136">
        <f>ROUND(IF(H328="",0,((IF(L328=0,(IF(E328&lt;$L$4,IF(ABS(F328)&gt;$N$2,ROUND(($N$2*H328/100),2),ABS(F328)*H328/100),IF(ABS(F328)&gt;$N$4,ROUND(($N$4*H328/100),2),ABS(F328)*H328/100))),0)))),2)</f>
        <v>0</v>
      </c>
      <c r="O328" s="137"/>
      <c r="P328" s="136">
        <f>IF(J328="D",IF(H328="",0,F328),0)</f>
        <v>0</v>
      </c>
      <c r="Q328" s="137"/>
    </row>
    <row r="329" spans="1:17" customHeight="1" ht="13.2">
      <c r="A329" s="143">
        <f>+'LIQ 2'!B329</f>
        <v/>
      </c>
      <c r="B329" s="143">
        <f>+'LIQ 2'!C329</f>
        <v/>
      </c>
      <c r="C329" s="144">
        <f>+'LIQ 2'!D329</f>
        <v/>
      </c>
      <c r="D329" s="143">
        <f>+'LIQ 2'!E329</f>
        <v>0</v>
      </c>
      <c r="E329" s="143">
        <f>+'LIQ 2'!F329</f>
        <v/>
      </c>
      <c r="F329" s="2"/>
      <c r="G329" s="121"/>
      <c r="H329" s="122"/>
      <c r="I329" s="143"/>
      <c r="K329" s="124"/>
      <c r="L329" s="136">
        <f>IF(H329="",0,(IF(G329="D",0,(F329*H329)/100)))</f>
        <v>0</v>
      </c>
      <c r="M329" s="136">
        <f>ROUND(IF(L329=0,(IF(H329="",0,((IF(E329&lt;$L$4,IF(ABS(F329)&lt;$N$2,0,ROUND(((ABS(F329)-$N$2)*H329)/100,2)),IF(ABS(F329)&lt;$N$4,0,ROUND(((ABS(F329)-$N$4)*H329)/100,2))))))),0),2)</f>
        <v>0</v>
      </c>
      <c r="N329" s="136">
        <f>ROUND(IF(H329="",0,((IF(L329=0,(IF(E329&lt;$L$4,IF(ABS(F329)&gt;$N$2,ROUND(($N$2*H329/100),2),ABS(F329)*H329/100),IF(ABS(F329)&gt;$N$4,ROUND(($N$4*H329/100),2),ABS(F329)*H329/100))),0)))),2)</f>
        <v>0</v>
      </c>
      <c r="O329" s="137"/>
      <c r="P329" s="136">
        <f>IF(J329="D",IF(H329="",0,F329),0)</f>
        <v>0</v>
      </c>
      <c r="Q329" s="137"/>
    </row>
    <row r="330" spans="1:17" customHeight="1" ht="13.2">
      <c r="A330" s="143">
        <f>+'LIQ 2'!B330</f>
        <v/>
      </c>
      <c r="B330" s="143">
        <f>+'LIQ 2'!C330</f>
        <v/>
      </c>
      <c r="C330" s="144">
        <f>+'LIQ 2'!D330</f>
        <v/>
      </c>
      <c r="D330" s="143">
        <f>+'LIQ 2'!E330</f>
        <v>0</v>
      </c>
      <c r="E330" s="143">
        <f>+'LIQ 2'!F330</f>
        <v/>
      </c>
      <c r="F330" s="2"/>
      <c r="G330" s="121"/>
      <c r="H330" s="122"/>
      <c r="I330" s="143"/>
      <c r="K330" s="124"/>
      <c r="L330" s="136">
        <f>IF(H330="",0,(IF(G330="D",0,(F330*H330)/100)))</f>
        <v>0</v>
      </c>
      <c r="M330" s="136">
        <f>ROUND(IF(L330=0,(IF(H330="",0,((IF(E330&lt;$L$4,IF(ABS(F330)&lt;$N$2,0,ROUND(((ABS(F330)-$N$2)*H330)/100,2)),IF(ABS(F330)&lt;$N$4,0,ROUND(((ABS(F330)-$N$4)*H330)/100,2))))))),0),2)</f>
        <v>0</v>
      </c>
      <c r="N330" s="136">
        <f>ROUND(IF(H330="",0,((IF(L330=0,(IF(E330&lt;$L$4,IF(ABS(F330)&gt;$N$2,ROUND(($N$2*H330/100),2),ABS(F330)*H330/100),IF(ABS(F330)&gt;$N$4,ROUND(($N$4*H330/100),2),ABS(F330)*H330/100))),0)))),2)</f>
        <v>0</v>
      </c>
      <c r="O330" s="137"/>
      <c r="P330" s="136">
        <f>IF(J330="D",IF(H330="",0,F330),0)</f>
        <v>0</v>
      </c>
      <c r="Q330" s="137"/>
    </row>
    <row r="331" spans="1:17" customHeight="1" ht="13.2">
      <c r="A331" s="143">
        <f>+'LIQ 2'!B331</f>
        <v/>
      </c>
      <c r="B331" s="143">
        <f>+'LIQ 2'!C331</f>
        <v/>
      </c>
      <c r="C331" s="144">
        <f>+'LIQ 2'!D331</f>
        <v/>
      </c>
      <c r="D331" s="143">
        <f>+'LIQ 2'!E331</f>
        <v>0</v>
      </c>
      <c r="E331" s="143">
        <f>+'LIQ 2'!F331</f>
        <v/>
      </c>
      <c r="F331" s="2"/>
      <c r="G331" s="121"/>
      <c r="H331" s="122"/>
      <c r="I331" s="143"/>
      <c r="K331" s="124"/>
      <c r="L331" s="136">
        <f>IF(H331="",0,(IF(G331="D",0,(F331*H331)/100)))</f>
        <v>0</v>
      </c>
      <c r="M331" s="136">
        <f>ROUND(IF(L331=0,(IF(H331="",0,((IF(E331&lt;$L$4,IF(ABS(F331)&lt;$N$2,0,ROUND(((ABS(F331)-$N$2)*H331)/100,2)),IF(ABS(F331)&lt;$N$4,0,ROUND(((ABS(F331)-$N$4)*H331)/100,2))))))),0),2)</f>
        <v>0</v>
      </c>
      <c r="N331" s="136">
        <f>ROUND(IF(H331="",0,((IF(L331=0,(IF(E331&lt;$L$4,IF(ABS(F331)&gt;$N$2,ROUND(($N$2*H331/100),2),ABS(F331)*H331/100),IF(ABS(F331)&gt;$N$4,ROUND(($N$4*H331/100),2),ABS(F331)*H331/100))),0)))),2)</f>
        <v>0</v>
      </c>
      <c r="O331" s="137"/>
      <c r="P331" s="136">
        <f>IF(J331="D",IF(H331="",0,F331),0)</f>
        <v>0</v>
      </c>
      <c r="Q331" s="137"/>
    </row>
    <row r="332" spans="1:17" customHeight="1" ht="13.2">
      <c r="A332" s="143">
        <f>+'LIQ 2'!B332</f>
        <v/>
      </c>
      <c r="B332" s="143">
        <f>+'LIQ 2'!C332</f>
        <v/>
      </c>
      <c r="C332" s="144">
        <f>+'LIQ 2'!D332</f>
        <v/>
      </c>
      <c r="D332" s="143">
        <f>+'LIQ 2'!E332</f>
        <v>0</v>
      </c>
      <c r="E332" s="143">
        <f>+'LIQ 2'!F332</f>
        <v/>
      </c>
      <c r="F332" s="2"/>
      <c r="G332" s="121"/>
      <c r="H332" s="122"/>
      <c r="I332" s="143"/>
      <c r="K332" s="124"/>
      <c r="L332" s="136">
        <f>IF(H332="",0,(IF(G332="D",0,(F332*H332)/100)))</f>
        <v>0</v>
      </c>
      <c r="M332" s="136">
        <f>ROUND(IF(L332=0,(IF(H332="",0,((IF(E332&lt;$L$4,IF(ABS(F332)&lt;$N$2,0,ROUND(((ABS(F332)-$N$2)*H332)/100,2)),IF(ABS(F332)&lt;$N$4,0,ROUND(((ABS(F332)-$N$4)*H332)/100,2))))))),0),2)</f>
        <v>0</v>
      </c>
      <c r="N332" s="136">
        <f>ROUND(IF(H332="",0,((IF(L332=0,(IF(E332&lt;$L$4,IF(ABS(F332)&gt;$N$2,ROUND(($N$2*H332/100),2),ABS(F332)*H332/100),IF(ABS(F332)&gt;$N$4,ROUND(($N$4*H332/100),2),ABS(F332)*H332/100))),0)))),2)</f>
        <v>0</v>
      </c>
      <c r="O332" s="137"/>
      <c r="P332" s="136">
        <f>IF(J332="D",IF(H332="",0,F332),0)</f>
        <v>0</v>
      </c>
      <c r="Q332" s="137"/>
    </row>
    <row r="333" spans="1:17" customHeight="1" ht="13.2">
      <c r="A333" s="143">
        <f>+'LIQ 2'!B333</f>
        <v/>
      </c>
      <c r="B333" s="143">
        <f>+'LIQ 2'!C333</f>
        <v/>
      </c>
      <c r="C333" s="144">
        <f>+'LIQ 2'!D333</f>
        <v/>
      </c>
      <c r="D333" s="143">
        <f>+'LIQ 2'!E333</f>
        <v>0</v>
      </c>
      <c r="E333" s="143">
        <f>+'LIQ 2'!F333</f>
        <v/>
      </c>
      <c r="F333" s="2"/>
      <c r="G333" s="121"/>
      <c r="H333" s="122"/>
      <c r="I333" s="143"/>
      <c r="K333" s="124"/>
      <c r="L333" s="136">
        <f>IF(H333="",0,(IF(G333="D",0,(F333*H333)/100)))</f>
        <v>0</v>
      </c>
      <c r="M333" s="136">
        <f>ROUND(IF(L333=0,(IF(H333="",0,((IF(E333&lt;$L$4,IF(ABS(F333)&lt;$N$2,0,ROUND(((ABS(F333)-$N$2)*H333)/100,2)),IF(ABS(F333)&lt;$N$4,0,ROUND(((ABS(F333)-$N$4)*H333)/100,2))))))),0),2)</f>
        <v>0</v>
      </c>
      <c r="N333" s="136">
        <f>ROUND(IF(H333="",0,((IF(L333=0,(IF(E333&lt;$L$4,IF(ABS(F333)&gt;$N$2,ROUND(($N$2*H333/100),2),ABS(F333)*H333/100),IF(ABS(F333)&gt;$N$4,ROUND(($N$4*H333/100),2),ABS(F333)*H333/100))),0)))),2)</f>
        <v>0</v>
      </c>
      <c r="O333" s="137"/>
      <c r="P333" s="136">
        <f>IF(J333="D",IF(H333="",0,F333),0)</f>
        <v>0</v>
      </c>
      <c r="Q333" s="137"/>
    </row>
    <row r="334" spans="1:17" customHeight="1" ht="13.2">
      <c r="A334" s="143">
        <f>+'LIQ 2'!B334</f>
        <v/>
      </c>
      <c r="B334" s="143">
        <f>+'LIQ 2'!C334</f>
        <v/>
      </c>
      <c r="C334" s="144">
        <f>+'LIQ 2'!D334</f>
        <v/>
      </c>
      <c r="D334" s="143">
        <f>+'LIQ 2'!E334</f>
        <v>0</v>
      </c>
      <c r="E334" s="143">
        <f>+'LIQ 2'!F334</f>
        <v/>
      </c>
      <c r="F334" s="2"/>
      <c r="G334" s="121"/>
      <c r="H334" s="122"/>
      <c r="I334" s="143"/>
      <c r="K334" s="124"/>
      <c r="L334" s="136">
        <f>IF(H334="",0,(IF(G334="D",0,(F334*H334)/100)))</f>
        <v>0</v>
      </c>
      <c r="M334" s="136">
        <f>ROUND(IF(L334=0,(IF(H334="",0,((IF(E334&lt;$L$4,IF(ABS(F334)&lt;$N$2,0,ROUND(((ABS(F334)-$N$2)*H334)/100,2)),IF(ABS(F334)&lt;$N$4,0,ROUND(((ABS(F334)-$N$4)*H334)/100,2))))))),0),2)</f>
        <v>0</v>
      </c>
      <c r="N334" s="136">
        <f>ROUND(IF(H334="",0,((IF(L334=0,(IF(E334&lt;$L$4,IF(ABS(F334)&gt;$N$2,ROUND(($N$2*H334/100),2),ABS(F334)*H334/100),IF(ABS(F334)&gt;$N$4,ROUND(($N$4*H334/100),2),ABS(F334)*H334/100))),0)))),2)</f>
        <v>0</v>
      </c>
      <c r="O334" s="137"/>
      <c r="P334" s="136">
        <f>IF(J334="D",IF(H334="",0,F334),0)</f>
        <v>0</v>
      </c>
      <c r="Q334" s="137"/>
    </row>
    <row r="335" spans="1:17" customHeight="1" ht="13.2">
      <c r="A335" s="143">
        <f>+'LIQ 2'!B335</f>
        <v/>
      </c>
      <c r="B335" s="143">
        <f>+'LIQ 2'!C335</f>
        <v/>
      </c>
      <c r="C335" s="144">
        <f>+'LIQ 2'!D335</f>
        <v/>
      </c>
      <c r="D335" s="143">
        <f>+'LIQ 2'!E335</f>
        <v>0</v>
      </c>
      <c r="E335" s="143">
        <f>+'LIQ 2'!F335</f>
        <v/>
      </c>
      <c r="F335" s="2"/>
      <c r="G335" s="121"/>
      <c r="H335" s="122"/>
      <c r="I335" s="143"/>
      <c r="K335" s="124"/>
      <c r="L335" s="136">
        <f>IF(H335="",0,(IF(G335="D",0,(F335*H335)/100)))</f>
        <v>0</v>
      </c>
      <c r="M335" s="136">
        <f>ROUND(IF(L335=0,(IF(H335="",0,((IF(E335&lt;$L$4,IF(ABS(F335)&lt;$N$2,0,ROUND(((ABS(F335)-$N$2)*H335)/100,2)),IF(ABS(F335)&lt;$N$4,0,ROUND(((ABS(F335)-$N$4)*H335)/100,2))))))),0),2)</f>
        <v>0</v>
      </c>
      <c r="N335" s="136">
        <f>ROUND(IF(H335="",0,((IF(L335=0,(IF(E335&lt;$L$4,IF(ABS(F335)&gt;$N$2,ROUND(($N$2*H335/100),2),ABS(F335)*H335/100),IF(ABS(F335)&gt;$N$4,ROUND(($N$4*H335/100),2),ABS(F335)*H335/100))),0)))),2)</f>
        <v>0</v>
      </c>
      <c r="O335" s="137"/>
      <c r="P335" s="136">
        <f>IF(J335="D",IF(H335="",0,F335),0)</f>
        <v>0</v>
      </c>
      <c r="Q335" s="137"/>
    </row>
    <row r="336" spans="1:17" customHeight="1" ht="13.2">
      <c r="A336" s="143">
        <f>+'LIQ 2'!B336</f>
        <v/>
      </c>
      <c r="B336" s="143">
        <f>+'LIQ 2'!C336</f>
        <v/>
      </c>
      <c r="C336" s="144">
        <f>+'LIQ 2'!D336</f>
        <v/>
      </c>
      <c r="D336" s="143">
        <f>+'LIQ 2'!E336</f>
        <v>0</v>
      </c>
      <c r="E336" s="143">
        <f>+'LIQ 2'!F336</f>
        <v/>
      </c>
      <c r="F336" s="2"/>
      <c r="G336" s="121"/>
      <c r="H336" s="122"/>
      <c r="I336" s="143"/>
      <c r="K336" s="124"/>
      <c r="L336" s="136">
        <f>IF(H336="",0,(IF(G336="D",0,(F336*H336)/100)))</f>
        <v>0</v>
      </c>
      <c r="M336" s="136">
        <f>ROUND(IF(L336=0,(IF(H336="",0,((IF(E336&lt;$L$4,IF(ABS(F336)&lt;$N$2,0,ROUND(((ABS(F336)-$N$2)*H336)/100,2)),IF(ABS(F336)&lt;$N$4,0,ROUND(((ABS(F336)-$N$4)*H336)/100,2))))))),0),2)</f>
        <v>0</v>
      </c>
      <c r="N336" s="136">
        <f>ROUND(IF(H336="",0,((IF(L336=0,(IF(E336&lt;$L$4,IF(ABS(F336)&gt;$N$2,ROUND(($N$2*H336/100),2),ABS(F336)*H336/100),IF(ABS(F336)&gt;$N$4,ROUND(($N$4*H336/100),2),ABS(F336)*H336/100))),0)))),2)</f>
        <v>0</v>
      </c>
      <c r="O336" s="137"/>
      <c r="P336" s="136">
        <f>IF(J336="D",IF(H336="",0,F336),0)</f>
        <v>0</v>
      </c>
      <c r="Q336" s="137"/>
    </row>
    <row r="337" spans="1:17" customHeight="1" ht="13.2">
      <c r="A337" s="143">
        <f>+'LIQ 2'!B337</f>
        <v/>
      </c>
      <c r="B337" s="143">
        <f>+'LIQ 2'!C337</f>
        <v/>
      </c>
      <c r="C337" s="144">
        <f>+'LIQ 2'!D337</f>
        <v/>
      </c>
      <c r="D337" s="143">
        <f>+'LIQ 2'!E337</f>
        <v>0</v>
      </c>
      <c r="E337" s="143">
        <f>+'LIQ 2'!F337</f>
        <v/>
      </c>
      <c r="F337" s="2"/>
      <c r="G337" s="121"/>
      <c r="H337" s="122"/>
      <c r="I337" s="143"/>
      <c r="K337" s="124"/>
      <c r="L337" s="136">
        <f>IF(H337="",0,(IF(G337="D",0,(F337*H337)/100)))</f>
        <v>0</v>
      </c>
      <c r="M337" s="136">
        <f>ROUND(IF(L337=0,(IF(H337="",0,((IF(E337&lt;$L$4,IF(ABS(F337)&lt;$N$2,0,ROUND(((ABS(F337)-$N$2)*H337)/100,2)),IF(ABS(F337)&lt;$N$4,0,ROUND(((ABS(F337)-$N$4)*H337)/100,2))))))),0),2)</f>
        <v>0</v>
      </c>
      <c r="N337" s="136">
        <f>ROUND(IF(H337="",0,((IF(L337=0,(IF(E337&lt;$L$4,IF(ABS(F337)&gt;$N$2,ROUND(($N$2*H337/100),2),ABS(F337)*H337/100),IF(ABS(F337)&gt;$N$4,ROUND(($N$4*H337/100),2),ABS(F337)*H337/100))),0)))),2)</f>
        <v>0</v>
      </c>
      <c r="O337" s="137"/>
      <c r="P337" s="136">
        <f>IF(J337="D",IF(H337="",0,F337),0)</f>
        <v>0</v>
      </c>
      <c r="Q337" s="137"/>
    </row>
    <row r="338" spans="1:17" customHeight="1" ht="13.2">
      <c r="A338" s="143">
        <f>+'LIQ 2'!B338</f>
        <v/>
      </c>
      <c r="B338" s="143">
        <f>+'LIQ 2'!C338</f>
        <v/>
      </c>
      <c r="C338" s="144">
        <f>+'LIQ 2'!D338</f>
        <v/>
      </c>
      <c r="D338" s="143">
        <f>+'LIQ 2'!E338</f>
        <v>0</v>
      </c>
      <c r="E338" s="143">
        <f>+'LIQ 2'!F338</f>
        <v/>
      </c>
      <c r="F338" s="2"/>
      <c r="G338" s="121"/>
      <c r="H338" s="122"/>
      <c r="I338" s="143"/>
      <c r="K338" s="124"/>
      <c r="L338" s="136">
        <f>IF(H338="",0,(IF(G338="D",0,(F338*H338)/100)))</f>
        <v>0</v>
      </c>
      <c r="M338" s="136">
        <f>ROUND(IF(L338=0,(IF(H338="",0,((IF(E338&lt;$L$4,IF(ABS(F338)&lt;$N$2,0,ROUND(((ABS(F338)-$N$2)*H338)/100,2)),IF(ABS(F338)&lt;$N$4,0,ROUND(((ABS(F338)-$N$4)*H338)/100,2))))))),0),2)</f>
        <v>0</v>
      </c>
      <c r="N338" s="136">
        <f>ROUND(IF(H338="",0,((IF(L338=0,(IF(E338&lt;$L$4,IF(ABS(F338)&gt;$N$2,ROUND(($N$2*H338/100),2),ABS(F338)*H338/100),IF(ABS(F338)&gt;$N$4,ROUND(($N$4*H338/100),2),ABS(F338)*H338/100))),0)))),2)</f>
        <v>0</v>
      </c>
      <c r="O338" s="137"/>
      <c r="P338" s="136">
        <f>IF(J338="D",IF(H338="",0,F338),0)</f>
        <v>0</v>
      </c>
      <c r="Q338" s="137"/>
    </row>
    <row r="339" spans="1:17" customHeight="1" ht="13.2">
      <c r="A339" s="143">
        <f>+'LIQ 2'!B339</f>
        <v/>
      </c>
      <c r="B339" s="143">
        <f>+'LIQ 2'!C339</f>
        <v/>
      </c>
      <c r="C339" s="144">
        <f>+'LIQ 2'!D339</f>
        <v/>
      </c>
      <c r="D339" s="143">
        <f>+'LIQ 2'!E339</f>
        <v>0</v>
      </c>
      <c r="E339" s="143">
        <f>+'LIQ 2'!F339</f>
        <v/>
      </c>
      <c r="F339" s="2"/>
      <c r="G339" s="121"/>
      <c r="H339" s="122"/>
      <c r="I339" s="143"/>
      <c r="K339" s="124"/>
      <c r="L339" s="136">
        <f>IF(H339="",0,(IF(G339="D",0,(F339*H339)/100)))</f>
        <v>0</v>
      </c>
      <c r="M339" s="136">
        <f>ROUND(IF(L339=0,(IF(H339="",0,((IF(E339&lt;$L$4,IF(ABS(F339)&lt;$N$2,0,ROUND(((ABS(F339)-$N$2)*H339)/100,2)),IF(ABS(F339)&lt;$N$4,0,ROUND(((ABS(F339)-$N$4)*H339)/100,2))))))),0),2)</f>
        <v>0</v>
      </c>
      <c r="N339" s="136">
        <f>ROUND(IF(H339="",0,((IF(L339=0,(IF(E339&lt;$L$4,IF(ABS(F339)&gt;$N$2,ROUND(($N$2*H339/100),2),ABS(F339)*H339/100),IF(ABS(F339)&gt;$N$4,ROUND(($N$4*H339/100),2),ABS(F339)*H339/100))),0)))),2)</f>
        <v>0</v>
      </c>
      <c r="O339" s="137"/>
      <c r="P339" s="136">
        <f>IF(J339="D",IF(H339="",0,F339),0)</f>
        <v>0</v>
      </c>
      <c r="Q339" s="137"/>
    </row>
    <row r="340" spans="1:17" customHeight="1" ht="13.2">
      <c r="A340" s="143">
        <f>+'LIQ 2'!B340</f>
        <v/>
      </c>
      <c r="B340" s="143">
        <f>+'LIQ 2'!C340</f>
        <v/>
      </c>
      <c r="C340" s="144">
        <f>+'LIQ 2'!D340</f>
        <v/>
      </c>
      <c r="D340" s="143">
        <f>+'LIQ 2'!E340</f>
        <v>0</v>
      </c>
      <c r="E340" s="143">
        <f>+'LIQ 2'!F340</f>
        <v/>
      </c>
      <c r="F340" s="2"/>
      <c r="G340" s="121"/>
      <c r="H340" s="122"/>
      <c r="I340" s="143"/>
      <c r="K340" s="124"/>
      <c r="L340" s="136">
        <f>IF(H340="",0,(IF(G340="D",0,(F340*H340)/100)))</f>
        <v>0</v>
      </c>
      <c r="M340" s="136">
        <f>ROUND(IF(L340=0,(IF(H340="",0,((IF(E340&lt;$L$4,IF(ABS(F340)&lt;$N$2,0,ROUND(((ABS(F340)-$N$2)*H340)/100,2)),IF(ABS(F340)&lt;$N$4,0,ROUND(((ABS(F340)-$N$4)*H340)/100,2))))))),0),2)</f>
        <v>0</v>
      </c>
      <c r="N340" s="136">
        <f>ROUND(IF(H340="",0,((IF(L340=0,(IF(E340&lt;$L$4,IF(ABS(F340)&gt;$N$2,ROUND(($N$2*H340/100),2),ABS(F340)*H340/100),IF(ABS(F340)&gt;$N$4,ROUND(($N$4*H340/100),2),ABS(F340)*H340/100))),0)))),2)</f>
        <v>0</v>
      </c>
      <c r="O340" s="137"/>
      <c r="P340" s="136">
        <f>IF(J340="D",IF(H340="",0,F340),0)</f>
        <v>0</v>
      </c>
      <c r="Q340" s="137"/>
    </row>
    <row r="341" spans="1:17" customHeight="1" ht="13.2">
      <c r="A341" s="143">
        <f>+'LIQ 2'!B341</f>
        <v/>
      </c>
      <c r="B341" s="143">
        <f>+'LIQ 2'!C341</f>
        <v/>
      </c>
      <c r="C341" s="144">
        <f>+'LIQ 2'!D341</f>
        <v/>
      </c>
      <c r="D341" s="143">
        <f>+'LIQ 2'!E341</f>
        <v>0</v>
      </c>
      <c r="E341" s="143">
        <f>+'LIQ 2'!F341</f>
        <v/>
      </c>
      <c r="F341" s="2"/>
      <c r="G341" s="121"/>
      <c r="H341" s="122"/>
      <c r="I341" s="143"/>
      <c r="K341" s="124"/>
      <c r="L341" s="136">
        <f>IF(H341="",0,(IF(G341="D",0,(F341*H341)/100)))</f>
        <v>0</v>
      </c>
      <c r="M341" s="136">
        <f>ROUND(IF(L341=0,(IF(H341="",0,((IF(E341&lt;$L$4,IF(ABS(F341)&lt;$N$2,0,ROUND(((ABS(F341)-$N$2)*H341)/100,2)),IF(ABS(F341)&lt;$N$4,0,ROUND(((ABS(F341)-$N$4)*H341)/100,2))))))),0),2)</f>
        <v>0</v>
      </c>
      <c r="N341" s="136">
        <f>ROUND(IF(H341="",0,((IF(L341=0,(IF(E341&lt;$L$4,IF(ABS(F341)&gt;$N$2,ROUND(($N$2*H341/100),2),ABS(F341)*H341/100),IF(ABS(F341)&gt;$N$4,ROUND(($N$4*H341/100),2),ABS(F341)*H341/100))),0)))),2)</f>
        <v>0</v>
      </c>
      <c r="O341" s="137"/>
      <c r="P341" s="136">
        <f>IF(J341="D",IF(H341="",0,F341),0)</f>
        <v>0</v>
      </c>
      <c r="Q341" s="137"/>
    </row>
    <row r="342" spans="1:17" customHeight="1" ht="13.2">
      <c r="A342" s="143">
        <f>+'LIQ 2'!B342</f>
        <v/>
      </c>
      <c r="B342" s="143">
        <f>+'LIQ 2'!C342</f>
        <v/>
      </c>
      <c r="C342" s="144">
        <f>+'LIQ 2'!D342</f>
        <v/>
      </c>
      <c r="D342" s="143">
        <f>+'LIQ 2'!E342</f>
        <v>0</v>
      </c>
      <c r="E342" s="143">
        <f>+'LIQ 2'!F342</f>
        <v/>
      </c>
      <c r="F342" s="2"/>
      <c r="G342" s="121"/>
      <c r="H342" s="122"/>
      <c r="I342" s="143"/>
      <c r="K342" s="124"/>
      <c r="L342" s="136">
        <f>IF(H342="",0,(IF(G342="D",0,(F342*H342)/100)))</f>
        <v>0</v>
      </c>
      <c r="M342" s="136">
        <f>ROUND(IF(L342=0,(IF(H342="",0,((IF(E342&lt;$L$4,IF(ABS(F342)&lt;$N$2,0,ROUND(((ABS(F342)-$N$2)*H342)/100,2)),IF(ABS(F342)&lt;$N$4,0,ROUND(((ABS(F342)-$N$4)*H342)/100,2))))))),0),2)</f>
        <v>0</v>
      </c>
      <c r="N342" s="136">
        <f>ROUND(IF(H342="",0,((IF(L342=0,(IF(E342&lt;$L$4,IF(ABS(F342)&gt;$N$2,ROUND(($N$2*H342/100),2),ABS(F342)*H342/100),IF(ABS(F342)&gt;$N$4,ROUND(($N$4*H342/100),2),ABS(F342)*H342/100))),0)))),2)</f>
        <v>0</v>
      </c>
      <c r="O342" s="137"/>
      <c r="P342" s="136">
        <f>IF(J342="D",IF(H342="",0,F342),0)</f>
        <v>0</v>
      </c>
      <c r="Q342" s="137"/>
    </row>
    <row r="343" spans="1:17" customHeight="1" ht="13.2">
      <c r="A343" s="143">
        <f>+'LIQ 2'!B343</f>
        <v/>
      </c>
      <c r="B343" s="143">
        <f>+'LIQ 2'!C343</f>
        <v/>
      </c>
      <c r="C343" s="144">
        <f>+'LIQ 2'!D343</f>
        <v/>
      </c>
      <c r="D343" s="143">
        <f>+'LIQ 2'!E343</f>
        <v>0</v>
      </c>
      <c r="E343" s="143">
        <f>+'LIQ 2'!F343</f>
        <v/>
      </c>
      <c r="F343" s="2"/>
      <c r="G343" s="121"/>
      <c r="H343" s="122"/>
      <c r="I343" s="143"/>
      <c r="K343" s="124"/>
      <c r="L343" s="136">
        <f>IF(H343="",0,(IF(G343="D",0,(F343*H343)/100)))</f>
        <v>0</v>
      </c>
      <c r="M343" s="136">
        <f>ROUND(IF(L343=0,(IF(H343="",0,((IF(E343&lt;$L$4,IF(ABS(F343)&lt;$N$2,0,ROUND(((ABS(F343)-$N$2)*H343)/100,2)),IF(ABS(F343)&lt;$N$4,0,ROUND(((ABS(F343)-$N$4)*H343)/100,2))))))),0),2)</f>
        <v>0</v>
      </c>
      <c r="N343" s="136">
        <f>ROUND(IF(H343="",0,((IF(L343=0,(IF(E343&lt;$L$4,IF(ABS(F343)&gt;$N$2,ROUND(($N$2*H343/100),2),ABS(F343)*H343/100),IF(ABS(F343)&gt;$N$4,ROUND(($N$4*H343/100),2),ABS(F343)*H343/100))),0)))),2)</f>
        <v>0</v>
      </c>
      <c r="O343" s="137"/>
      <c r="P343" s="136">
        <f>IF(J343="D",IF(H343="",0,F343),0)</f>
        <v>0</v>
      </c>
      <c r="Q343" s="137"/>
    </row>
    <row r="344" spans="1:17" customHeight="1" ht="13.2">
      <c r="A344" s="143">
        <f>+'LIQ 2'!B344</f>
        <v/>
      </c>
      <c r="B344" s="143">
        <f>+'LIQ 2'!C344</f>
        <v/>
      </c>
      <c r="C344" s="144">
        <f>+'LIQ 2'!D344</f>
        <v/>
      </c>
      <c r="D344" s="143">
        <f>+'LIQ 2'!E344</f>
        <v>0</v>
      </c>
      <c r="E344" s="143">
        <f>+'LIQ 2'!F344</f>
        <v/>
      </c>
      <c r="F344" s="2"/>
      <c r="G344" s="121"/>
      <c r="H344" s="122"/>
      <c r="I344" s="143"/>
      <c r="K344" s="124"/>
      <c r="L344" s="136">
        <f>IF(H344="",0,(IF(G344="D",0,(F344*H344)/100)))</f>
        <v>0</v>
      </c>
      <c r="M344" s="136">
        <f>ROUND(IF(L344=0,(IF(H344="",0,((IF(E344&lt;$L$4,IF(ABS(F344)&lt;$N$2,0,ROUND(((ABS(F344)-$N$2)*H344)/100,2)),IF(ABS(F344)&lt;$N$4,0,ROUND(((ABS(F344)-$N$4)*H344)/100,2))))))),0),2)</f>
        <v>0</v>
      </c>
      <c r="N344" s="136">
        <f>ROUND(IF(H344="",0,((IF(L344=0,(IF(E344&lt;$L$4,IF(ABS(F344)&gt;$N$2,ROUND(($N$2*H344/100),2),ABS(F344)*H344/100),IF(ABS(F344)&gt;$N$4,ROUND(($N$4*H344/100),2),ABS(F344)*H344/100))),0)))),2)</f>
        <v>0</v>
      </c>
      <c r="O344" s="137"/>
      <c r="P344" s="136">
        <f>IF(J344="D",IF(H344="",0,F344),0)</f>
        <v>0</v>
      </c>
      <c r="Q344" s="137"/>
    </row>
    <row r="345" spans="1:17" customHeight="1" ht="13.2">
      <c r="A345" s="143">
        <f>+'LIQ 2'!B345</f>
        <v/>
      </c>
      <c r="B345" s="143">
        <f>+'LIQ 2'!C345</f>
        <v/>
      </c>
      <c r="C345" s="144">
        <f>+'LIQ 2'!D345</f>
        <v/>
      </c>
      <c r="D345" s="143">
        <f>+'LIQ 2'!E345</f>
        <v>0</v>
      </c>
      <c r="E345" s="143">
        <f>+'LIQ 2'!F345</f>
        <v/>
      </c>
      <c r="F345" s="2"/>
      <c r="G345" s="121"/>
      <c r="H345" s="122"/>
      <c r="I345" s="143"/>
      <c r="K345" s="124"/>
      <c r="L345" s="136">
        <f>IF(H345="",0,(IF(G345="D",0,(F345*H345)/100)))</f>
        <v>0</v>
      </c>
      <c r="M345" s="136">
        <f>ROUND(IF(L345=0,(IF(H345="",0,((IF(E345&lt;$L$4,IF(ABS(F345)&lt;$N$2,0,ROUND(((ABS(F345)-$N$2)*H345)/100,2)),IF(ABS(F345)&lt;$N$4,0,ROUND(((ABS(F345)-$N$4)*H345)/100,2))))))),0),2)</f>
        <v>0</v>
      </c>
      <c r="N345" s="136">
        <f>ROUND(IF(H345="",0,((IF(L345=0,(IF(E345&lt;$L$4,IF(ABS(F345)&gt;$N$2,ROUND(($N$2*H345/100),2),ABS(F345)*H345/100),IF(ABS(F345)&gt;$N$4,ROUND(($N$4*H345/100),2),ABS(F345)*H345/100))),0)))),2)</f>
        <v>0</v>
      </c>
      <c r="O345" s="137"/>
      <c r="P345" s="136">
        <f>IF(J345="D",IF(H345="",0,F345),0)</f>
        <v>0</v>
      </c>
      <c r="Q345" s="137"/>
    </row>
    <row r="346" spans="1:17" customHeight="1" ht="13.2">
      <c r="A346" s="143">
        <f>+'LIQ 2'!B346</f>
        <v/>
      </c>
      <c r="B346" s="143">
        <f>+'LIQ 2'!C346</f>
        <v/>
      </c>
      <c r="C346" s="144">
        <f>+'LIQ 2'!D346</f>
        <v/>
      </c>
      <c r="D346" s="143">
        <f>+'LIQ 2'!E346</f>
        <v>0</v>
      </c>
      <c r="E346" s="143">
        <f>+'LIQ 2'!F346</f>
        <v/>
      </c>
      <c r="F346" s="2"/>
      <c r="G346" s="121"/>
      <c r="H346" s="122"/>
      <c r="I346" s="143"/>
      <c r="K346" s="124"/>
      <c r="L346" s="136">
        <f>IF(H346="",0,(IF(G346="D",0,(F346*H346)/100)))</f>
        <v>0</v>
      </c>
      <c r="M346" s="136">
        <f>ROUND(IF(L346=0,(IF(H346="",0,((IF(E346&lt;$L$4,IF(ABS(F346)&lt;$N$2,0,ROUND(((ABS(F346)-$N$2)*H346)/100,2)),IF(ABS(F346)&lt;$N$4,0,ROUND(((ABS(F346)-$N$4)*H346)/100,2))))))),0),2)</f>
        <v>0</v>
      </c>
      <c r="N346" s="136">
        <f>ROUND(IF(H346="",0,((IF(L346=0,(IF(E346&lt;$L$4,IF(ABS(F346)&gt;$N$2,ROUND(($N$2*H346/100),2),ABS(F346)*H346/100),IF(ABS(F346)&gt;$N$4,ROUND(($N$4*H346/100),2),ABS(F346)*H346/100))),0)))),2)</f>
        <v>0</v>
      </c>
      <c r="O346" s="137"/>
      <c r="P346" s="136">
        <f>IF(J346="D",IF(H346="",0,F346),0)</f>
        <v>0</v>
      </c>
      <c r="Q346" s="137"/>
    </row>
    <row r="347" spans="1:17" customHeight="1" ht="13.2">
      <c r="A347" s="143">
        <f>+'LIQ 2'!B347</f>
        <v/>
      </c>
      <c r="B347" s="143">
        <f>+'LIQ 2'!C347</f>
        <v/>
      </c>
      <c r="C347" s="144">
        <f>+'LIQ 2'!D347</f>
        <v/>
      </c>
      <c r="D347" s="143">
        <f>+'LIQ 2'!E347</f>
        <v>0</v>
      </c>
      <c r="E347" s="143">
        <f>+'LIQ 2'!F347</f>
        <v/>
      </c>
      <c r="F347" s="2"/>
      <c r="G347" s="121"/>
      <c r="H347" s="122"/>
      <c r="I347" s="143"/>
      <c r="K347" s="124"/>
      <c r="L347" s="136">
        <f>IF(H347="",0,(IF(G347="D",0,(F347*H347)/100)))</f>
        <v>0</v>
      </c>
      <c r="M347" s="136">
        <f>ROUND(IF(L347=0,(IF(H347="",0,((IF(E347&lt;$L$4,IF(ABS(F347)&lt;$N$2,0,ROUND(((ABS(F347)-$N$2)*H347)/100,2)),IF(ABS(F347)&lt;$N$4,0,ROUND(((ABS(F347)-$N$4)*H347)/100,2))))))),0),2)</f>
        <v>0</v>
      </c>
      <c r="N347" s="136">
        <f>ROUND(IF(H347="",0,((IF(L347=0,(IF(E347&lt;$L$4,IF(ABS(F347)&gt;$N$2,ROUND(($N$2*H347/100),2),ABS(F347)*H347/100),IF(ABS(F347)&gt;$N$4,ROUND(($N$4*H347/100),2),ABS(F347)*H347/100))),0)))),2)</f>
        <v>0</v>
      </c>
      <c r="O347" s="137"/>
      <c r="P347" s="136">
        <f>IF(J347="D",IF(H347="",0,F347),0)</f>
        <v>0</v>
      </c>
      <c r="Q347" s="137"/>
    </row>
    <row r="348" spans="1:17" customHeight="1" ht="13.2">
      <c r="A348" s="143">
        <f>+'LIQ 2'!B348</f>
        <v/>
      </c>
      <c r="B348" s="143">
        <f>+'LIQ 2'!C348</f>
        <v/>
      </c>
      <c r="C348" s="144">
        <f>+'LIQ 2'!D348</f>
        <v/>
      </c>
      <c r="D348" s="143">
        <f>+'LIQ 2'!E348</f>
        <v>0</v>
      </c>
      <c r="E348" s="143">
        <f>+'LIQ 2'!F348</f>
        <v/>
      </c>
      <c r="F348" s="2"/>
      <c r="G348" s="121"/>
      <c r="H348" s="122"/>
      <c r="I348" s="143"/>
      <c r="K348" s="124"/>
      <c r="L348" s="136">
        <f>IF(H348="",0,(IF(G348="D",0,(F348*H348)/100)))</f>
        <v>0</v>
      </c>
      <c r="M348" s="136">
        <f>ROUND(IF(L348=0,(IF(H348="",0,((IF(E348&lt;$L$4,IF(ABS(F348)&lt;$N$2,0,ROUND(((ABS(F348)-$N$2)*H348)/100,2)),IF(ABS(F348)&lt;$N$4,0,ROUND(((ABS(F348)-$N$4)*H348)/100,2))))))),0),2)</f>
        <v>0</v>
      </c>
      <c r="N348" s="136">
        <f>ROUND(IF(H348="",0,((IF(L348=0,(IF(E348&lt;$L$4,IF(ABS(F348)&gt;$N$2,ROUND(($N$2*H348/100),2),ABS(F348)*H348/100),IF(ABS(F348)&gt;$N$4,ROUND(($N$4*H348/100),2),ABS(F348)*H348/100))),0)))),2)</f>
        <v>0</v>
      </c>
      <c r="O348" s="137"/>
      <c r="P348" s="136">
        <f>IF(J348="D",IF(H348="",0,F348),0)</f>
        <v>0</v>
      </c>
      <c r="Q348" s="137"/>
    </row>
    <row r="349" spans="1:17" customHeight="1" ht="13.2">
      <c r="A349" s="143">
        <f>+'LIQ 2'!B349</f>
        <v/>
      </c>
      <c r="B349" s="143">
        <f>+'LIQ 2'!C349</f>
        <v/>
      </c>
      <c r="C349" s="144">
        <f>+'LIQ 2'!D349</f>
        <v/>
      </c>
      <c r="D349" s="143">
        <f>+'LIQ 2'!E349</f>
        <v>0</v>
      </c>
      <c r="E349" s="143">
        <f>+'LIQ 2'!F349</f>
        <v/>
      </c>
      <c r="F349" s="2"/>
      <c r="G349" s="121"/>
      <c r="H349" s="122"/>
      <c r="I349" s="143"/>
      <c r="K349" s="124"/>
      <c r="L349" s="136">
        <f>IF(H349="",0,(IF(G349="D",0,(F349*H349)/100)))</f>
        <v>0</v>
      </c>
      <c r="M349" s="136">
        <f>ROUND(IF(L349=0,(IF(H349="",0,((IF(E349&lt;$L$4,IF(ABS(F349)&lt;$N$2,0,ROUND(((ABS(F349)-$N$2)*H349)/100,2)),IF(ABS(F349)&lt;$N$4,0,ROUND(((ABS(F349)-$N$4)*H349)/100,2))))))),0),2)</f>
        <v>0</v>
      </c>
      <c r="N349" s="136">
        <f>ROUND(IF(H349="",0,((IF(L349=0,(IF(E349&lt;$L$4,IF(ABS(F349)&gt;$N$2,ROUND(($N$2*H349/100),2),ABS(F349)*H349/100),IF(ABS(F349)&gt;$N$4,ROUND(($N$4*H349/100),2),ABS(F349)*H349/100))),0)))),2)</f>
        <v>0</v>
      </c>
      <c r="O349" s="137"/>
      <c r="P349" s="136">
        <f>IF(J349="D",IF(H349="",0,F349),0)</f>
        <v>0</v>
      </c>
      <c r="Q349" s="137"/>
    </row>
    <row r="350" spans="1:17" customHeight="1" ht="13.2">
      <c r="A350" s="143">
        <f>+'LIQ 2'!B350</f>
        <v/>
      </c>
      <c r="B350" s="143">
        <f>+'LIQ 2'!C350</f>
        <v/>
      </c>
      <c r="C350" s="144">
        <f>+'LIQ 2'!D350</f>
        <v/>
      </c>
      <c r="D350" s="143">
        <f>+'LIQ 2'!E350</f>
        <v>0</v>
      </c>
      <c r="E350" s="143">
        <f>+'LIQ 2'!F350</f>
        <v/>
      </c>
      <c r="F350" s="2"/>
      <c r="G350" s="121"/>
      <c r="H350" s="122"/>
      <c r="I350" s="143"/>
      <c r="K350" s="124"/>
      <c r="L350" s="136">
        <f>IF(H350="",0,(IF(G350="D",0,(F350*H350)/100)))</f>
        <v>0</v>
      </c>
      <c r="M350" s="136">
        <f>ROUND(IF(L350=0,(IF(H350="",0,((IF(E350&lt;$L$4,IF(ABS(F350)&lt;$N$2,0,ROUND(((ABS(F350)-$N$2)*H350)/100,2)),IF(ABS(F350)&lt;$N$4,0,ROUND(((ABS(F350)-$N$4)*H350)/100,2))))))),0),2)</f>
        <v>0</v>
      </c>
      <c r="N350" s="136">
        <f>ROUND(IF(H350="",0,((IF(L350=0,(IF(E350&lt;$L$4,IF(ABS(F350)&gt;$N$2,ROUND(($N$2*H350/100),2),ABS(F350)*H350/100),IF(ABS(F350)&gt;$N$4,ROUND(($N$4*H350/100),2),ABS(F350)*H350/100))),0)))),2)</f>
        <v>0</v>
      </c>
      <c r="O350" s="137"/>
      <c r="P350" s="136">
        <f>IF(J350="D",IF(H350="",0,F350),0)</f>
        <v>0</v>
      </c>
      <c r="Q350" s="137"/>
    </row>
    <row r="351" spans="1:17" customHeight="1" ht="13.2">
      <c r="A351" s="143">
        <f>+'LIQ 2'!B351</f>
        <v/>
      </c>
      <c r="B351" s="143">
        <f>+'LIQ 2'!C351</f>
        <v/>
      </c>
      <c r="C351" s="144">
        <f>+'LIQ 2'!D351</f>
        <v/>
      </c>
      <c r="D351" s="143">
        <f>+'LIQ 2'!E351</f>
        <v>0</v>
      </c>
      <c r="E351" s="143">
        <f>+'LIQ 2'!F351</f>
        <v/>
      </c>
      <c r="F351" s="2"/>
      <c r="G351" s="121"/>
      <c r="H351" s="122"/>
      <c r="I351" s="143"/>
      <c r="K351" s="124"/>
      <c r="L351" s="136">
        <f>IF(H351="",0,(IF(G351="D",0,(F351*H351)/100)))</f>
        <v>0</v>
      </c>
      <c r="M351" s="136">
        <f>ROUND(IF(L351=0,(IF(H351="",0,((IF(E351&lt;$L$4,IF(ABS(F351)&lt;$N$2,0,ROUND(((ABS(F351)-$N$2)*H351)/100,2)),IF(ABS(F351)&lt;$N$4,0,ROUND(((ABS(F351)-$N$4)*H351)/100,2))))))),0),2)</f>
        <v>0</v>
      </c>
      <c r="N351" s="136">
        <f>ROUND(IF(H351="",0,((IF(L351=0,(IF(E351&lt;$L$4,IF(ABS(F351)&gt;$N$2,ROUND(($N$2*H351/100),2),ABS(F351)*H351/100),IF(ABS(F351)&gt;$N$4,ROUND(($N$4*H351/100),2),ABS(F351)*H351/100))),0)))),2)</f>
        <v>0</v>
      </c>
      <c r="O351" s="137"/>
      <c r="P351" s="136">
        <f>IF(J351="D",IF(H351="",0,F351),0)</f>
        <v>0</v>
      </c>
      <c r="Q351" s="137"/>
    </row>
    <row r="352" spans="1:17" customHeight="1" ht="13.2">
      <c r="A352" s="143">
        <f>+'LIQ 2'!B352</f>
        <v/>
      </c>
      <c r="B352" s="143">
        <f>+'LIQ 2'!C352</f>
        <v/>
      </c>
      <c r="C352" s="144">
        <f>+'LIQ 2'!D352</f>
        <v/>
      </c>
      <c r="D352" s="143">
        <f>+'LIQ 2'!E352</f>
        <v>0</v>
      </c>
      <c r="E352" s="143">
        <f>+'LIQ 2'!F352</f>
        <v/>
      </c>
      <c r="F352" s="2"/>
      <c r="G352" s="121"/>
      <c r="H352" s="122"/>
      <c r="I352" s="143"/>
      <c r="K352" s="124"/>
      <c r="L352" s="136">
        <f>IF(H352="",0,(IF(G352="D",0,(F352*H352)/100)))</f>
        <v>0</v>
      </c>
      <c r="M352" s="136">
        <f>ROUND(IF(L352=0,(IF(H352="",0,((IF(E352&lt;$L$4,IF(ABS(F352)&lt;$N$2,0,ROUND(((ABS(F352)-$N$2)*H352)/100,2)),IF(ABS(F352)&lt;$N$4,0,ROUND(((ABS(F352)-$N$4)*H352)/100,2))))))),0),2)</f>
        <v>0</v>
      </c>
      <c r="N352" s="136">
        <f>ROUND(IF(H352="",0,((IF(L352=0,(IF(E352&lt;$L$4,IF(ABS(F352)&gt;$N$2,ROUND(($N$2*H352/100),2),ABS(F352)*H352/100),IF(ABS(F352)&gt;$N$4,ROUND(($N$4*H352/100),2),ABS(F352)*H352/100))),0)))),2)</f>
        <v>0</v>
      </c>
      <c r="O352" s="137"/>
      <c r="P352" s="136">
        <f>IF(J352="D",IF(H352="",0,F352),0)</f>
        <v>0</v>
      </c>
      <c r="Q352" s="137"/>
    </row>
    <row r="353" spans="1:17" customHeight="1" ht="13.2">
      <c r="A353" s="143">
        <f>+'LIQ 2'!B353</f>
        <v/>
      </c>
      <c r="B353" s="143">
        <f>+'LIQ 2'!C353</f>
        <v/>
      </c>
      <c r="C353" s="144">
        <f>+'LIQ 2'!D353</f>
        <v/>
      </c>
      <c r="D353" s="143">
        <f>+'LIQ 2'!E353</f>
        <v>0</v>
      </c>
      <c r="E353" s="143">
        <f>+'LIQ 2'!F353</f>
        <v/>
      </c>
      <c r="F353" s="2"/>
      <c r="G353" s="121"/>
      <c r="H353" s="122"/>
      <c r="I353" s="143"/>
      <c r="K353" s="124"/>
      <c r="L353" s="136">
        <f>IF(H353="",0,(IF(G353="D",0,(F353*H353)/100)))</f>
        <v>0</v>
      </c>
      <c r="M353" s="136">
        <f>ROUND(IF(L353=0,(IF(H353="",0,((IF(E353&lt;$L$4,IF(ABS(F353)&lt;$N$2,0,ROUND(((ABS(F353)-$N$2)*H353)/100,2)),IF(ABS(F353)&lt;$N$4,0,ROUND(((ABS(F353)-$N$4)*H353)/100,2))))))),0),2)</f>
        <v>0</v>
      </c>
      <c r="N353" s="136">
        <f>ROUND(IF(H353="",0,((IF(L353=0,(IF(E353&lt;$L$4,IF(ABS(F353)&gt;$N$2,ROUND(($N$2*H353/100),2),ABS(F353)*H353/100),IF(ABS(F353)&gt;$N$4,ROUND(($N$4*H353/100),2),ABS(F353)*H353/100))),0)))),2)</f>
        <v>0</v>
      </c>
      <c r="O353" s="137"/>
      <c r="P353" s="136">
        <f>IF(J353="D",IF(H353="",0,F353),0)</f>
        <v>0</v>
      </c>
      <c r="Q353" s="137"/>
    </row>
    <row r="354" spans="1:17" customHeight="1" ht="13.2">
      <c r="A354" s="143">
        <f>+'LIQ 2'!B354</f>
        <v/>
      </c>
      <c r="B354" s="143">
        <f>+'LIQ 2'!C354</f>
        <v/>
      </c>
      <c r="C354" s="144">
        <f>+'LIQ 2'!D354</f>
        <v/>
      </c>
      <c r="D354" s="143">
        <f>+'LIQ 2'!E354</f>
        <v>0</v>
      </c>
      <c r="E354" s="143">
        <f>+'LIQ 2'!F354</f>
        <v/>
      </c>
      <c r="F354" s="2"/>
      <c r="G354" s="121"/>
      <c r="H354" s="122"/>
      <c r="I354" s="143"/>
      <c r="K354" s="124"/>
      <c r="L354" s="136">
        <f>IF(H354="",0,(IF(G354="D",0,(F354*H354)/100)))</f>
        <v>0</v>
      </c>
      <c r="M354" s="136">
        <f>ROUND(IF(L354=0,(IF(H354="",0,((IF(E354&lt;$L$4,IF(ABS(F354)&lt;$N$2,0,ROUND(((ABS(F354)-$N$2)*H354)/100,2)),IF(ABS(F354)&lt;$N$4,0,ROUND(((ABS(F354)-$N$4)*H354)/100,2))))))),0),2)</f>
        <v>0</v>
      </c>
      <c r="N354" s="136">
        <f>ROUND(IF(H354="",0,((IF(L354=0,(IF(E354&lt;$L$4,IF(ABS(F354)&gt;$N$2,ROUND(($N$2*H354/100),2),ABS(F354)*H354/100),IF(ABS(F354)&gt;$N$4,ROUND(($N$4*H354/100),2),ABS(F354)*H354/100))),0)))),2)</f>
        <v>0</v>
      </c>
      <c r="O354" s="137"/>
      <c r="P354" s="136">
        <f>IF(J354="D",IF(H354="",0,F354),0)</f>
        <v>0</v>
      </c>
      <c r="Q354" s="137"/>
    </row>
    <row r="355" spans="1:17" customHeight="1" ht="13.2">
      <c r="A355" s="143">
        <f>+'LIQ 2'!B355</f>
        <v/>
      </c>
      <c r="B355" s="143">
        <f>+'LIQ 2'!C355</f>
        <v/>
      </c>
      <c r="C355" s="144">
        <f>+'LIQ 2'!D355</f>
        <v/>
      </c>
      <c r="D355" s="143">
        <f>+'LIQ 2'!E355</f>
        <v>0</v>
      </c>
      <c r="E355" s="143">
        <f>+'LIQ 2'!F355</f>
        <v/>
      </c>
      <c r="F355" s="2"/>
      <c r="G355" s="121"/>
      <c r="H355" s="122"/>
      <c r="I355" s="143"/>
      <c r="K355" s="124"/>
      <c r="L355" s="136">
        <f>IF(H355="",0,(IF(G355="D",0,(F355*H355)/100)))</f>
        <v>0</v>
      </c>
      <c r="M355" s="136">
        <f>ROUND(IF(L355=0,(IF(H355="",0,((IF(E355&lt;$L$4,IF(ABS(F355)&lt;$N$2,0,ROUND(((ABS(F355)-$N$2)*H355)/100,2)),IF(ABS(F355)&lt;$N$4,0,ROUND(((ABS(F355)-$N$4)*H355)/100,2))))))),0),2)</f>
        <v>0</v>
      </c>
      <c r="N355" s="136">
        <f>ROUND(IF(H355="",0,((IF(L355=0,(IF(E355&lt;$L$4,IF(ABS(F355)&gt;$N$2,ROUND(($N$2*H355/100),2),ABS(F355)*H355/100),IF(ABS(F355)&gt;$N$4,ROUND(($N$4*H355/100),2),ABS(F355)*H355/100))),0)))),2)</f>
        <v>0</v>
      </c>
      <c r="O355" s="137"/>
      <c r="P355" s="136">
        <f>IF(J355="D",IF(H355="",0,F355),0)</f>
        <v>0</v>
      </c>
      <c r="Q355" s="137"/>
    </row>
    <row r="356" spans="1:17" customHeight="1" ht="13.2">
      <c r="A356" s="143">
        <f>+'LIQ 2'!B356</f>
        <v/>
      </c>
      <c r="B356" s="143">
        <f>+'LIQ 2'!C356</f>
        <v/>
      </c>
      <c r="C356" s="144">
        <f>+'LIQ 2'!D356</f>
        <v/>
      </c>
      <c r="D356" s="143">
        <f>+'LIQ 2'!E356</f>
        <v>0</v>
      </c>
      <c r="E356" s="143">
        <f>+'LIQ 2'!F356</f>
        <v/>
      </c>
      <c r="F356" s="2"/>
      <c r="G356" s="121"/>
      <c r="H356" s="122"/>
      <c r="I356" s="143"/>
      <c r="K356" s="124"/>
      <c r="L356" s="136">
        <f>IF(H356="",0,(IF(G356="D",0,(F356*H356)/100)))</f>
        <v>0</v>
      </c>
      <c r="M356" s="136">
        <f>ROUND(IF(L356=0,(IF(H356="",0,((IF(E356&lt;$L$4,IF(ABS(F356)&lt;$N$2,0,ROUND(((ABS(F356)-$N$2)*H356)/100,2)),IF(ABS(F356)&lt;$N$4,0,ROUND(((ABS(F356)-$N$4)*H356)/100,2))))))),0),2)</f>
        <v>0</v>
      </c>
      <c r="N356" s="136">
        <f>ROUND(IF(H356="",0,((IF(L356=0,(IF(E356&lt;$L$4,IF(ABS(F356)&gt;$N$2,ROUND(($N$2*H356/100),2),ABS(F356)*H356/100),IF(ABS(F356)&gt;$N$4,ROUND(($N$4*H356/100),2),ABS(F356)*H356/100))),0)))),2)</f>
        <v>0</v>
      </c>
      <c r="O356" s="137"/>
      <c r="P356" s="136">
        <f>IF(J356="D",IF(H356="",0,F356),0)</f>
        <v>0</v>
      </c>
      <c r="Q356" s="137"/>
    </row>
    <row r="357" spans="1:17" customHeight="1" ht="13.2">
      <c r="A357" s="143">
        <f>+'LIQ 2'!B357</f>
        <v/>
      </c>
      <c r="B357" s="143">
        <f>+'LIQ 2'!C357</f>
        <v/>
      </c>
      <c r="C357" s="144">
        <f>+'LIQ 2'!D357</f>
        <v/>
      </c>
      <c r="D357" s="143">
        <f>+'LIQ 2'!E357</f>
        <v>0</v>
      </c>
      <c r="E357" s="143">
        <f>+'LIQ 2'!F357</f>
        <v/>
      </c>
      <c r="F357" s="2"/>
      <c r="G357" s="121"/>
      <c r="H357" s="122"/>
      <c r="I357" s="143"/>
      <c r="K357" s="124"/>
      <c r="L357" s="136">
        <f>IF(H357="",0,(IF(G357="D",0,(F357*H357)/100)))</f>
        <v>0</v>
      </c>
      <c r="M357" s="136">
        <f>ROUND(IF(L357=0,(IF(H357="",0,((IF(E357&lt;$L$4,IF(ABS(F357)&lt;$N$2,0,ROUND(((ABS(F357)-$N$2)*H357)/100,2)),IF(ABS(F357)&lt;$N$4,0,ROUND(((ABS(F357)-$N$4)*H357)/100,2))))))),0),2)</f>
        <v>0</v>
      </c>
      <c r="N357" s="136">
        <f>ROUND(IF(H357="",0,((IF(L357=0,(IF(E357&lt;$L$4,IF(ABS(F357)&gt;$N$2,ROUND(($N$2*H357/100),2),ABS(F357)*H357/100),IF(ABS(F357)&gt;$N$4,ROUND(($N$4*H357/100),2),ABS(F357)*H357/100))),0)))),2)</f>
        <v>0</v>
      </c>
      <c r="O357" s="137"/>
      <c r="P357" s="136">
        <f>IF(J357="D",IF(H357="",0,F357),0)</f>
        <v>0</v>
      </c>
      <c r="Q357" s="137"/>
    </row>
    <row r="358" spans="1:17" customHeight="1" ht="13.2">
      <c r="A358" s="143">
        <f>+'LIQ 2'!B358</f>
        <v/>
      </c>
      <c r="B358" s="143">
        <f>+'LIQ 2'!C358</f>
        <v/>
      </c>
      <c r="C358" s="144">
        <f>+'LIQ 2'!D358</f>
        <v/>
      </c>
      <c r="D358" s="143">
        <f>+'LIQ 2'!E358</f>
        <v>0</v>
      </c>
      <c r="E358" s="143">
        <f>+'LIQ 2'!F358</f>
        <v/>
      </c>
      <c r="F358" s="2"/>
      <c r="G358" s="121"/>
      <c r="H358" s="122"/>
      <c r="I358" s="143"/>
      <c r="K358" s="124"/>
      <c r="L358" s="136">
        <f>IF(H358="",0,(IF(G358="D",0,(F358*H358)/100)))</f>
        <v>0</v>
      </c>
      <c r="M358" s="136">
        <f>ROUND(IF(L358=0,(IF(H358="",0,((IF(E358&lt;$L$4,IF(ABS(F358)&lt;$N$2,0,ROUND(((ABS(F358)-$N$2)*H358)/100,2)),IF(ABS(F358)&lt;$N$4,0,ROUND(((ABS(F358)-$N$4)*H358)/100,2))))))),0),2)</f>
        <v>0</v>
      </c>
      <c r="N358" s="136">
        <f>ROUND(IF(H358="",0,((IF(L358=0,(IF(E358&lt;$L$4,IF(ABS(F358)&gt;$N$2,ROUND(($N$2*H358/100),2),ABS(F358)*H358/100),IF(ABS(F358)&gt;$N$4,ROUND(($N$4*H358/100),2),ABS(F358)*H358/100))),0)))),2)</f>
        <v>0</v>
      </c>
      <c r="O358" s="137"/>
      <c r="P358" s="136">
        <f>IF(J358="D",IF(H358="",0,F358),0)</f>
        <v>0</v>
      </c>
      <c r="Q358" s="137"/>
    </row>
    <row r="359" spans="1:17" customHeight="1" ht="13.2">
      <c r="A359" s="143">
        <f>+'LIQ 2'!B359</f>
        <v/>
      </c>
      <c r="B359" s="143">
        <f>+'LIQ 2'!C359</f>
        <v/>
      </c>
      <c r="C359" s="144">
        <f>+'LIQ 2'!D359</f>
        <v/>
      </c>
      <c r="D359" s="143">
        <f>+'LIQ 2'!E359</f>
        <v>0</v>
      </c>
      <c r="E359" s="143">
        <f>+'LIQ 2'!F359</f>
        <v/>
      </c>
      <c r="F359" s="2"/>
      <c r="G359" s="121"/>
      <c r="H359" s="122"/>
      <c r="I359" s="143"/>
      <c r="K359" s="124"/>
      <c r="L359" s="136">
        <f>IF(H359="",0,(IF(G359="D",0,(F359*H359)/100)))</f>
        <v>0</v>
      </c>
      <c r="M359" s="136">
        <f>ROUND(IF(L359=0,(IF(H359="",0,((IF(E359&lt;$L$4,IF(ABS(F359)&lt;$N$2,0,ROUND(((ABS(F359)-$N$2)*H359)/100,2)),IF(ABS(F359)&lt;$N$4,0,ROUND(((ABS(F359)-$N$4)*H359)/100,2))))))),0),2)</f>
        <v>0</v>
      </c>
      <c r="N359" s="136">
        <f>ROUND(IF(H359="",0,((IF(L359=0,(IF(E359&lt;$L$4,IF(ABS(F359)&gt;$N$2,ROUND(($N$2*H359/100),2),ABS(F359)*H359/100),IF(ABS(F359)&gt;$N$4,ROUND(($N$4*H359/100),2),ABS(F359)*H359/100))),0)))),2)</f>
        <v>0</v>
      </c>
      <c r="O359" s="137"/>
      <c r="P359" s="136">
        <f>IF(J359="D",IF(H359="",0,F359),0)</f>
        <v>0</v>
      </c>
      <c r="Q359" s="137"/>
    </row>
    <row r="360" spans="1:17" customHeight="1" ht="13.2">
      <c r="A360" s="143">
        <f>+'LIQ 2'!B360</f>
        <v/>
      </c>
      <c r="B360" s="143">
        <f>+'LIQ 2'!C360</f>
        <v/>
      </c>
      <c r="C360" s="144">
        <f>+'LIQ 2'!D360</f>
        <v/>
      </c>
      <c r="D360" s="143">
        <f>+'LIQ 2'!E360</f>
        <v>0</v>
      </c>
      <c r="E360" s="143">
        <f>+'LIQ 2'!F360</f>
        <v/>
      </c>
      <c r="F360" s="2"/>
      <c r="G360" s="121"/>
      <c r="H360" s="122"/>
      <c r="I360" s="143"/>
      <c r="K360" s="124"/>
      <c r="L360" s="136">
        <f>IF(H360="",0,(IF(G360="D",0,(F360*H360)/100)))</f>
        <v>0</v>
      </c>
      <c r="M360" s="136">
        <f>ROUND(IF(L360=0,(IF(H360="",0,((IF(E360&lt;$L$4,IF(ABS(F360)&lt;$N$2,0,ROUND(((ABS(F360)-$N$2)*H360)/100,2)),IF(ABS(F360)&lt;$N$4,0,ROUND(((ABS(F360)-$N$4)*H360)/100,2))))))),0),2)</f>
        <v>0</v>
      </c>
      <c r="N360" s="136">
        <f>ROUND(IF(H360="",0,((IF(L360=0,(IF(E360&lt;$L$4,IF(ABS(F360)&gt;$N$2,ROUND(($N$2*H360/100),2),ABS(F360)*H360/100),IF(ABS(F360)&gt;$N$4,ROUND(($N$4*H360/100),2),ABS(F360)*H360/100))),0)))),2)</f>
        <v>0</v>
      </c>
      <c r="O360" s="137"/>
      <c r="P360" s="136">
        <f>IF(J360="D",IF(H360="",0,F360),0)</f>
        <v>0</v>
      </c>
      <c r="Q360" s="137"/>
    </row>
    <row r="361" spans="1:17" customHeight="1" ht="13.2">
      <c r="A361" s="143">
        <f>+'LIQ 2'!B361</f>
        <v/>
      </c>
      <c r="B361" s="143">
        <f>+'LIQ 2'!C361</f>
        <v/>
      </c>
      <c r="C361" s="144">
        <f>+'LIQ 2'!D361</f>
        <v/>
      </c>
      <c r="D361" s="143">
        <f>+'LIQ 2'!E361</f>
        <v>0</v>
      </c>
      <c r="E361" s="143">
        <f>+'LIQ 2'!F361</f>
        <v/>
      </c>
      <c r="F361" s="2"/>
      <c r="G361" s="121"/>
      <c r="H361" s="122"/>
      <c r="I361" s="143"/>
      <c r="K361" s="124"/>
      <c r="L361" s="136">
        <f>IF(H361="",0,(IF(G361="D",0,(F361*H361)/100)))</f>
        <v>0</v>
      </c>
      <c r="M361" s="136">
        <f>ROUND(IF(L361=0,(IF(H361="",0,((IF(E361&lt;$L$4,IF(ABS(F361)&lt;$N$2,0,ROUND(((ABS(F361)-$N$2)*H361)/100,2)),IF(ABS(F361)&lt;$N$4,0,ROUND(((ABS(F361)-$N$4)*H361)/100,2))))))),0),2)</f>
        <v>0</v>
      </c>
      <c r="N361" s="136">
        <f>ROUND(IF(H361="",0,((IF(L361=0,(IF(E361&lt;$L$4,IF(ABS(F361)&gt;$N$2,ROUND(($N$2*H361/100),2),ABS(F361)*H361/100),IF(ABS(F361)&gt;$N$4,ROUND(($N$4*H361/100),2),ABS(F361)*H361/100))),0)))),2)</f>
        <v>0</v>
      </c>
      <c r="O361" s="137"/>
      <c r="P361" s="136">
        <f>IF(J361="D",IF(H361="",0,F361),0)</f>
        <v>0</v>
      </c>
      <c r="Q361" s="137"/>
    </row>
    <row r="362" spans="1:17" customHeight="1" ht="13.2">
      <c r="A362" s="143">
        <f>+'LIQ 2'!B362</f>
        <v/>
      </c>
      <c r="B362" s="143">
        <f>+'LIQ 2'!C362</f>
        <v/>
      </c>
      <c r="C362" s="144">
        <f>+'LIQ 2'!D362</f>
        <v/>
      </c>
      <c r="D362" s="143">
        <f>+'LIQ 2'!E362</f>
        <v>0</v>
      </c>
      <c r="E362" s="143">
        <f>+'LIQ 2'!F362</f>
        <v/>
      </c>
      <c r="F362" s="2"/>
      <c r="G362" s="121"/>
      <c r="H362" s="122"/>
      <c r="I362" s="143"/>
      <c r="K362" s="124"/>
      <c r="L362" s="136">
        <f>IF(H362="",0,(IF(G362="D",0,(F362*H362)/100)))</f>
        <v>0</v>
      </c>
      <c r="M362" s="136">
        <f>ROUND(IF(L362=0,(IF(H362="",0,((IF(E362&lt;$L$4,IF(ABS(F362)&lt;$N$2,0,ROUND(((ABS(F362)-$N$2)*H362)/100,2)),IF(ABS(F362)&lt;$N$4,0,ROUND(((ABS(F362)-$N$4)*H362)/100,2))))))),0),2)</f>
        <v>0</v>
      </c>
      <c r="N362" s="136">
        <f>ROUND(IF(H362="",0,((IF(L362=0,(IF(E362&lt;$L$4,IF(ABS(F362)&gt;$N$2,ROUND(($N$2*H362/100),2),ABS(F362)*H362/100),IF(ABS(F362)&gt;$N$4,ROUND(($N$4*H362/100),2),ABS(F362)*H362/100))),0)))),2)</f>
        <v>0</v>
      </c>
      <c r="O362" s="137"/>
      <c r="P362" s="136">
        <f>IF(J362="D",IF(H362="",0,F362),0)</f>
        <v>0</v>
      </c>
      <c r="Q362" s="137"/>
    </row>
    <row r="363" spans="1:17" customHeight="1" ht="13.2">
      <c r="A363" s="143">
        <f>+'LIQ 2'!B363</f>
        <v/>
      </c>
      <c r="B363" s="143">
        <f>+'LIQ 2'!C363</f>
        <v/>
      </c>
      <c r="C363" s="144">
        <f>+'LIQ 2'!D363</f>
        <v/>
      </c>
      <c r="D363" s="143">
        <f>+'LIQ 2'!E363</f>
        <v>0</v>
      </c>
      <c r="E363" s="143">
        <f>+'LIQ 2'!F363</f>
        <v/>
      </c>
      <c r="F363" s="2"/>
      <c r="G363" s="121"/>
      <c r="H363" s="122"/>
      <c r="I363" s="143"/>
      <c r="K363" s="124"/>
      <c r="L363" s="136">
        <f>IF(H363="",0,(IF(G363="D",0,(F363*H363)/100)))</f>
        <v>0</v>
      </c>
      <c r="M363" s="136">
        <f>ROUND(IF(L363=0,(IF(H363="",0,((IF(E363&lt;$L$4,IF(ABS(F363)&lt;$N$2,0,ROUND(((ABS(F363)-$N$2)*H363)/100,2)),IF(ABS(F363)&lt;$N$4,0,ROUND(((ABS(F363)-$N$4)*H363)/100,2))))))),0),2)</f>
        <v>0</v>
      </c>
      <c r="N363" s="136">
        <f>ROUND(IF(H363="",0,((IF(L363=0,(IF(E363&lt;$L$4,IF(ABS(F363)&gt;$N$2,ROUND(($N$2*H363/100),2),ABS(F363)*H363/100),IF(ABS(F363)&gt;$N$4,ROUND(($N$4*H363/100),2),ABS(F363)*H363/100))),0)))),2)</f>
        <v>0</v>
      </c>
      <c r="O363" s="137"/>
      <c r="P363" s="136">
        <f>IF(J363="D",IF(H363="",0,F363),0)</f>
        <v>0</v>
      </c>
      <c r="Q363" s="137"/>
    </row>
    <row r="364" spans="1:17" customHeight="1" ht="13.2">
      <c r="A364" s="143">
        <f>+'LIQ 2'!B364</f>
        <v/>
      </c>
      <c r="B364" s="143">
        <f>+'LIQ 2'!C364</f>
        <v/>
      </c>
      <c r="C364" s="144">
        <f>+'LIQ 2'!D364</f>
        <v/>
      </c>
      <c r="D364" s="143">
        <f>+'LIQ 2'!E364</f>
        <v>0</v>
      </c>
      <c r="E364" s="143">
        <f>+'LIQ 2'!F364</f>
        <v/>
      </c>
      <c r="F364" s="2"/>
      <c r="G364" s="121"/>
      <c r="H364" s="122"/>
      <c r="I364" s="143"/>
      <c r="K364" s="124"/>
      <c r="L364" s="136">
        <f>IF(H364="",0,(IF(G364="D",0,(F364*H364)/100)))</f>
        <v>0</v>
      </c>
      <c r="M364" s="136">
        <f>ROUND(IF(L364=0,(IF(H364="",0,((IF(E364&lt;$L$4,IF(ABS(F364)&lt;$N$2,0,ROUND(((ABS(F364)-$N$2)*H364)/100,2)),IF(ABS(F364)&lt;$N$4,0,ROUND(((ABS(F364)-$N$4)*H364)/100,2))))))),0),2)</f>
        <v>0</v>
      </c>
      <c r="N364" s="136">
        <f>ROUND(IF(H364="",0,((IF(L364=0,(IF(E364&lt;$L$4,IF(ABS(F364)&gt;$N$2,ROUND(($N$2*H364/100),2),ABS(F364)*H364/100),IF(ABS(F364)&gt;$N$4,ROUND(($N$4*H364/100),2),ABS(F364)*H364/100))),0)))),2)</f>
        <v>0</v>
      </c>
      <c r="O364" s="137"/>
      <c r="P364" s="136">
        <f>IF(J364="D",IF(H364="",0,F364),0)</f>
        <v>0</v>
      </c>
      <c r="Q364" s="137"/>
    </row>
    <row r="365" spans="1:17" customHeight="1" ht="13.2">
      <c r="A365" s="143">
        <f>+'LIQ 2'!B365</f>
        <v/>
      </c>
      <c r="B365" s="143">
        <f>+'LIQ 2'!C365</f>
        <v/>
      </c>
      <c r="C365" s="144">
        <f>+'LIQ 2'!D365</f>
        <v/>
      </c>
      <c r="D365" s="143">
        <f>+'LIQ 2'!E365</f>
        <v>0</v>
      </c>
      <c r="E365" s="143">
        <f>+'LIQ 2'!F365</f>
        <v/>
      </c>
      <c r="F365" s="2"/>
      <c r="G365" s="121"/>
      <c r="H365" s="122"/>
      <c r="I365" s="143"/>
      <c r="K365" s="124"/>
      <c r="L365" s="136">
        <f>IF(H365="",0,(IF(G365="D",0,(F365*H365)/100)))</f>
        <v>0</v>
      </c>
      <c r="M365" s="136">
        <f>ROUND(IF(L365=0,(IF(H365="",0,((IF(E365&lt;$L$4,IF(ABS(F365)&lt;$N$2,0,ROUND(((ABS(F365)-$N$2)*H365)/100,2)),IF(ABS(F365)&lt;$N$4,0,ROUND(((ABS(F365)-$N$4)*H365)/100,2))))))),0),2)</f>
        <v>0</v>
      </c>
      <c r="N365" s="136">
        <f>ROUND(IF(H365="",0,((IF(L365=0,(IF(E365&lt;$L$4,IF(ABS(F365)&gt;$N$2,ROUND(($N$2*H365/100),2),ABS(F365)*H365/100),IF(ABS(F365)&gt;$N$4,ROUND(($N$4*H365/100),2),ABS(F365)*H365/100))),0)))),2)</f>
        <v>0</v>
      </c>
      <c r="O365" s="137"/>
      <c r="P365" s="136">
        <f>IF(J365="D",IF(H365="",0,F365),0)</f>
        <v>0</v>
      </c>
      <c r="Q365" s="137"/>
    </row>
    <row r="366" spans="1:17" customHeight="1" ht="13.2">
      <c r="A366" s="143">
        <f>+'LIQ 2'!B366</f>
        <v/>
      </c>
      <c r="B366" s="143">
        <f>+'LIQ 2'!C366</f>
        <v/>
      </c>
      <c r="C366" s="144">
        <f>+'LIQ 2'!D366</f>
        <v/>
      </c>
      <c r="D366" s="143">
        <f>+'LIQ 2'!E366</f>
        <v>0</v>
      </c>
      <c r="E366" s="143">
        <f>+'LIQ 2'!F366</f>
        <v/>
      </c>
      <c r="F366" s="2"/>
      <c r="G366" s="121"/>
      <c r="H366" s="122"/>
      <c r="I366" s="143"/>
      <c r="K366" s="124"/>
      <c r="L366" s="136">
        <f>IF(H366="",0,(IF(G366="D",0,(F366*H366)/100)))</f>
        <v>0</v>
      </c>
      <c r="M366" s="136">
        <f>ROUND(IF(L366=0,(IF(H366="",0,((IF(E366&lt;$L$4,IF(ABS(F366)&lt;$N$2,0,ROUND(((ABS(F366)-$N$2)*H366)/100,2)),IF(ABS(F366)&lt;$N$4,0,ROUND(((ABS(F366)-$N$4)*H366)/100,2))))))),0),2)</f>
        <v>0</v>
      </c>
      <c r="N366" s="136">
        <f>ROUND(IF(H366="",0,((IF(L366=0,(IF(E366&lt;$L$4,IF(ABS(F366)&gt;$N$2,ROUND(($N$2*H366/100),2),ABS(F366)*H366/100),IF(ABS(F366)&gt;$N$4,ROUND(($N$4*H366/100),2),ABS(F366)*H366/100))),0)))),2)</f>
        <v>0</v>
      </c>
      <c r="O366" s="137"/>
      <c r="P366" s="136">
        <f>IF(J366="D",IF(H366="",0,F366),0)</f>
        <v>0</v>
      </c>
      <c r="Q366" s="137"/>
    </row>
    <row r="367" spans="1:17" customHeight="1" ht="13.2">
      <c r="A367" s="143">
        <f>+'LIQ 2'!B367</f>
        <v/>
      </c>
      <c r="B367" s="143">
        <f>+'LIQ 2'!C367</f>
        <v/>
      </c>
      <c r="C367" s="144">
        <f>+'LIQ 2'!D367</f>
        <v/>
      </c>
      <c r="D367" s="143">
        <f>+'LIQ 2'!E367</f>
        <v>0</v>
      </c>
      <c r="E367" s="143">
        <f>+'LIQ 2'!F367</f>
        <v/>
      </c>
      <c r="F367" s="2"/>
      <c r="G367" s="121"/>
      <c r="H367" s="122"/>
      <c r="I367" s="143"/>
      <c r="K367" s="124"/>
      <c r="L367" s="136">
        <f>IF(H367="",0,(IF(G367="D",0,(F367*H367)/100)))</f>
        <v>0</v>
      </c>
      <c r="M367" s="136">
        <f>ROUND(IF(L367=0,(IF(H367="",0,((IF(E367&lt;$L$4,IF(ABS(F367)&lt;$N$2,0,ROUND(((ABS(F367)-$N$2)*H367)/100,2)),IF(ABS(F367)&lt;$N$4,0,ROUND(((ABS(F367)-$N$4)*H367)/100,2))))))),0),2)</f>
        <v>0</v>
      </c>
      <c r="N367" s="136">
        <f>ROUND(IF(H367="",0,((IF(L367=0,(IF(E367&lt;$L$4,IF(ABS(F367)&gt;$N$2,ROUND(($N$2*H367/100),2),ABS(F367)*H367/100),IF(ABS(F367)&gt;$N$4,ROUND(($N$4*H367/100),2),ABS(F367)*H367/100))),0)))),2)</f>
        <v>0</v>
      </c>
      <c r="O367" s="137"/>
      <c r="P367" s="136">
        <f>IF(J367="D",IF(H367="",0,F367),0)</f>
        <v>0</v>
      </c>
      <c r="Q367" s="137"/>
    </row>
    <row r="368" spans="1:17" customHeight="1" ht="13.2">
      <c r="A368" s="143">
        <f>+'LIQ 2'!B368</f>
        <v/>
      </c>
      <c r="B368" s="143">
        <f>+'LIQ 2'!C368</f>
        <v/>
      </c>
      <c r="C368" s="144">
        <f>+'LIQ 2'!D368</f>
        <v/>
      </c>
      <c r="D368" s="143">
        <f>+'LIQ 2'!E368</f>
        <v>0</v>
      </c>
      <c r="E368" s="143">
        <f>+'LIQ 2'!F368</f>
        <v/>
      </c>
      <c r="F368" s="2"/>
      <c r="G368" s="121"/>
      <c r="H368" s="122"/>
      <c r="I368" s="143"/>
      <c r="K368" s="124"/>
      <c r="L368" s="136">
        <f>IF(H368="",0,(IF(G368="D",0,(F368*H368)/100)))</f>
        <v>0</v>
      </c>
      <c r="M368" s="136">
        <f>ROUND(IF(L368=0,(IF(H368="",0,((IF(E368&lt;$L$4,IF(ABS(F368)&lt;$N$2,0,ROUND(((ABS(F368)-$N$2)*H368)/100,2)),IF(ABS(F368)&lt;$N$4,0,ROUND(((ABS(F368)-$N$4)*H368)/100,2))))))),0),2)</f>
        <v>0</v>
      </c>
      <c r="N368" s="136">
        <f>ROUND(IF(H368="",0,((IF(L368=0,(IF(E368&lt;$L$4,IF(ABS(F368)&gt;$N$2,ROUND(($N$2*H368/100),2),ABS(F368)*H368/100),IF(ABS(F368)&gt;$N$4,ROUND(($N$4*H368/100),2),ABS(F368)*H368/100))),0)))),2)</f>
        <v>0</v>
      </c>
      <c r="O368" s="137"/>
      <c r="P368" s="136">
        <f>IF(J368="D",IF(H368="",0,F368),0)</f>
        <v>0</v>
      </c>
      <c r="Q368" s="137"/>
    </row>
    <row r="369" spans="1:17" customHeight="1" ht="13.2">
      <c r="A369" s="143">
        <f>+'LIQ 2'!B369</f>
        <v/>
      </c>
      <c r="B369" s="143">
        <f>+'LIQ 2'!C369</f>
        <v/>
      </c>
      <c r="C369" s="144">
        <f>+'LIQ 2'!D369</f>
        <v/>
      </c>
      <c r="D369" s="143">
        <f>+'LIQ 2'!E369</f>
        <v>0</v>
      </c>
      <c r="E369" s="143">
        <f>+'LIQ 2'!F369</f>
        <v/>
      </c>
      <c r="F369" s="2"/>
      <c r="G369" s="121"/>
      <c r="H369" s="122"/>
      <c r="I369" s="143"/>
      <c r="K369" s="124"/>
      <c r="L369" s="136">
        <f>IF(H369="",0,(IF(G369="D",0,(F369*H369)/100)))</f>
        <v>0</v>
      </c>
      <c r="M369" s="136">
        <f>ROUND(IF(L369=0,(IF(H369="",0,((IF(E369&lt;$L$4,IF(ABS(F369)&lt;$N$2,0,ROUND(((ABS(F369)-$N$2)*H369)/100,2)),IF(ABS(F369)&lt;$N$4,0,ROUND(((ABS(F369)-$N$4)*H369)/100,2))))))),0),2)</f>
        <v>0</v>
      </c>
      <c r="N369" s="136">
        <f>ROUND(IF(H369="",0,((IF(L369=0,(IF(E369&lt;$L$4,IF(ABS(F369)&gt;$N$2,ROUND(($N$2*H369/100),2),ABS(F369)*H369/100),IF(ABS(F369)&gt;$N$4,ROUND(($N$4*H369/100),2),ABS(F369)*H369/100))),0)))),2)</f>
        <v>0</v>
      </c>
      <c r="O369" s="137"/>
      <c r="P369" s="136">
        <f>IF(J369="D",IF(H369="",0,F369),0)</f>
        <v>0</v>
      </c>
      <c r="Q369" s="137"/>
    </row>
    <row r="370" spans="1:17" customHeight="1" ht="13.2">
      <c r="A370" s="143">
        <f>+'LIQ 2'!B370</f>
        <v/>
      </c>
      <c r="B370" s="143">
        <f>+'LIQ 2'!C370</f>
        <v/>
      </c>
      <c r="C370" s="144">
        <f>+'LIQ 2'!D370</f>
        <v/>
      </c>
      <c r="D370" s="143">
        <f>+'LIQ 2'!E370</f>
        <v>0</v>
      </c>
      <c r="E370" s="143">
        <f>+'LIQ 2'!F370</f>
        <v/>
      </c>
      <c r="F370" s="2"/>
      <c r="G370" s="121"/>
      <c r="H370" s="122"/>
      <c r="I370" s="143"/>
      <c r="K370" s="124"/>
      <c r="L370" s="136">
        <f>IF(H370="",0,(IF(G370="D",0,(F370*H370)/100)))</f>
        <v>0</v>
      </c>
      <c r="M370" s="136">
        <f>ROUND(IF(L370=0,(IF(H370="",0,((IF(E370&lt;$L$4,IF(ABS(F370)&lt;$N$2,0,ROUND(((ABS(F370)-$N$2)*H370)/100,2)),IF(ABS(F370)&lt;$N$4,0,ROUND(((ABS(F370)-$N$4)*H370)/100,2))))))),0),2)</f>
        <v>0</v>
      </c>
      <c r="N370" s="136">
        <f>ROUND(IF(H370="",0,((IF(L370=0,(IF(E370&lt;$L$4,IF(ABS(F370)&gt;$N$2,ROUND(($N$2*H370/100),2),ABS(F370)*H370/100),IF(ABS(F370)&gt;$N$4,ROUND(($N$4*H370/100),2),ABS(F370)*H370/100))),0)))),2)</f>
        <v>0</v>
      </c>
      <c r="O370" s="137"/>
      <c r="P370" s="136">
        <f>IF(J370="D",IF(H370="",0,F370),0)</f>
        <v>0</v>
      </c>
      <c r="Q370" s="137"/>
    </row>
    <row r="371" spans="1:17" customHeight="1" ht="13.2">
      <c r="A371" s="143">
        <f>+'LIQ 2'!B371</f>
        <v/>
      </c>
      <c r="B371" s="143">
        <f>+'LIQ 2'!C371</f>
        <v/>
      </c>
      <c r="C371" s="144">
        <f>+'LIQ 2'!D371</f>
        <v/>
      </c>
      <c r="D371" s="143">
        <f>+'LIQ 2'!E371</f>
        <v>0</v>
      </c>
      <c r="E371" s="143">
        <f>+'LIQ 2'!F371</f>
        <v/>
      </c>
      <c r="F371" s="2"/>
      <c r="G371" s="121"/>
      <c r="H371" s="122"/>
      <c r="I371" s="143"/>
      <c r="K371" s="124"/>
      <c r="L371" s="136">
        <f>IF(H371="",0,(IF(G371="D",0,(F371*H371)/100)))</f>
        <v>0</v>
      </c>
      <c r="M371" s="136">
        <f>ROUND(IF(L371=0,(IF(H371="",0,((IF(E371&lt;$L$4,IF(ABS(F371)&lt;$N$2,0,ROUND(((ABS(F371)-$N$2)*H371)/100,2)),IF(ABS(F371)&lt;$N$4,0,ROUND(((ABS(F371)-$N$4)*H371)/100,2))))))),0),2)</f>
        <v>0</v>
      </c>
      <c r="N371" s="136">
        <f>ROUND(IF(H371="",0,((IF(L371=0,(IF(E371&lt;$L$4,IF(ABS(F371)&gt;$N$2,ROUND(($N$2*H371/100),2),ABS(F371)*H371/100),IF(ABS(F371)&gt;$N$4,ROUND(($N$4*H371/100),2),ABS(F371)*H371/100))),0)))),2)</f>
        <v>0</v>
      </c>
      <c r="O371" s="137"/>
      <c r="P371" s="136">
        <f>IF(J371="D",IF(H371="",0,F371),0)</f>
        <v>0</v>
      </c>
      <c r="Q371" s="137"/>
    </row>
    <row r="372" spans="1:17" customHeight="1" ht="13.2">
      <c r="A372" s="143">
        <f>+'LIQ 2'!B372</f>
        <v/>
      </c>
      <c r="B372" s="143">
        <f>+'LIQ 2'!C372</f>
        <v/>
      </c>
      <c r="C372" s="144">
        <f>+'LIQ 2'!D372</f>
        <v/>
      </c>
      <c r="D372" s="143">
        <f>+'LIQ 2'!E372</f>
        <v>0</v>
      </c>
      <c r="E372" s="143">
        <f>+'LIQ 2'!F372</f>
        <v/>
      </c>
      <c r="F372" s="2"/>
      <c r="G372" s="121"/>
      <c r="H372" s="122"/>
      <c r="I372" s="143"/>
      <c r="K372" s="124"/>
      <c r="L372" s="136">
        <f>IF(H372="",0,(IF(G372="D",0,(F372*H372)/100)))</f>
        <v>0</v>
      </c>
      <c r="M372" s="136">
        <f>ROUND(IF(L372=0,(IF(H372="",0,((IF(E372&lt;$L$4,IF(ABS(F372)&lt;$N$2,0,ROUND(((ABS(F372)-$N$2)*H372)/100,2)),IF(ABS(F372)&lt;$N$4,0,ROUND(((ABS(F372)-$N$4)*H372)/100,2))))))),0),2)</f>
        <v>0</v>
      </c>
      <c r="N372" s="136">
        <f>ROUND(IF(H372="",0,((IF(L372=0,(IF(E372&lt;$L$4,IF(ABS(F372)&gt;$N$2,ROUND(($N$2*H372/100),2),ABS(F372)*H372/100),IF(ABS(F372)&gt;$N$4,ROUND(($N$4*H372/100),2),ABS(F372)*H372/100))),0)))),2)</f>
        <v>0</v>
      </c>
      <c r="O372" s="137"/>
      <c r="P372" s="136">
        <f>IF(J372="D",IF(H372="",0,F372),0)</f>
        <v>0</v>
      </c>
      <c r="Q372" s="137"/>
    </row>
    <row r="373" spans="1:17" customHeight="1" ht="13.2">
      <c r="A373" s="143">
        <f>+'LIQ 2'!B373</f>
        <v/>
      </c>
      <c r="B373" s="143">
        <f>+'LIQ 2'!C373</f>
        <v/>
      </c>
      <c r="C373" s="144">
        <f>+'LIQ 2'!D373</f>
        <v/>
      </c>
      <c r="D373" s="143">
        <f>+'LIQ 2'!E373</f>
        <v>0</v>
      </c>
      <c r="E373" s="143">
        <f>+'LIQ 2'!F373</f>
        <v/>
      </c>
      <c r="F373" s="2"/>
      <c r="G373" s="121"/>
      <c r="H373" s="122"/>
      <c r="I373" s="143"/>
      <c r="K373" s="124"/>
      <c r="L373" s="136">
        <f>IF(H373="",0,(IF(G373="D",0,(F373*H373)/100)))</f>
        <v>0</v>
      </c>
      <c r="M373" s="136">
        <f>ROUND(IF(L373=0,(IF(H373="",0,((IF(E373&lt;$L$4,IF(ABS(F373)&lt;$N$2,0,ROUND(((ABS(F373)-$N$2)*H373)/100,2)),IF(ABS(F373)&lt;$N$4,0,ROUND(((ABS(F373)-$N$4)*H373)/100,2))))))),0),2)</f>
        <v>0</v>
      </c>
      <c r="N373" s="136">
        <f>ROUND(IF(H373="",0,((IF(L373=0,(IF(E373&lt;$L$4,IF(ABS(F373)&gt;$N$2,ROUND(($N$2*H373/100),2),ABS(F373)*H373/100),IF(ABS(F373)&gt;$N$4,ROUND(($N$4*H373/100),2),ABS(F373)*H373/100))),0)))),2)</f>
        <v>0</v>
      </c>
      <c r="O373" s="137"/>
      <c r="P373" s="136">
        <f>IF(J373="D",IF(H373="",0,F373),0)</f>
        <v>0</v>
      </c>
      <c r="Q373" s="137"/>
    </row>
    <row r="374" spans="1:17" customHeight="1" ht="13.2">
      <c r="A374" s="143">
        <f>+'LIQ 2'!B374</f>
        <v/>
      </c>
      <c r="B374" s="143">
        <f>+'LIQ 2'!C374</f>
        <v/>
      </c>
      <c r="C374" s="144">
        <f>+'LIQ 2'!D374</f>
        <v/>
      </c>
      <c r="D374" s="143">
        <f>+'LIQ 2'!E374</f>
        <v>0</v>
      </c>
      <c r="E374" s="143">
        <f>+'LIQ 2'!F374</f>
        <v/>
      </c>
      <c r="F374" s="2"/>
      <c r="G374" s="121"/>
      <c r="H374" s="122"/>
      <c r="I374" s="143"/>
      <c r="K374" s="124"/>
      <c r="L374" s="136">
        <f>IF(H374="",0,(IF(G374="D",0,(F374*H374)/100)))</f>
        <v>0</v>
      </c>
      <c r="M374" s="136">
        <f>ROUND(IF(L374=0,(IF(H374="",0,((IF(E374&lt;$L$4,IF(ABS(F374)&lt;$N$2,0,ROUND(((ABS(F374)-$N$2)*H374)/100,2)),IF(ABS(F374)&lt;$N$4,0,ROUND(((ABS(F374)-$N$4)*H374)/100,2))))))),0),2)</f>
        <v>0</v>
      </c>
      <c r="N374" s="136">
        <f>ROUND(IF(H374="",0,((IF(L374=0,(IF(E374&lt;$L$4,IF(ABS(F374)&gt;$N$2,ROUND(($N$2*H374/100),2),ABS(F374)*H374/100),IF(ABS(F374)&gt;$N$4,ROUND(($N$4*H374/100),2),ABS(F374)*H374/100))),0)))),2)</f>
        <v>0</v>
      </c>
      <c r="O374" s="137"/>
      <c r="P374" s="136">
        <f>IF(J374="D",IF(H374="",0,F374),0)</f>
        <v>0</v>
      </c>
      <c r="Q374" s="137"/>
    </row>
    <row r="375" spans="1:17" customHeight="1" ht="13.2">
      <c r="A375" s="143">
        <f>+'LIQ 2'!B375</f>
        <v/>
      </c>
      <c r="B375" s="143">
        <f>+'LIQ 2'!C375</f>
        <v/>
      </c>
      <c r="C375" s="144">
        <f>+'LIQ 2'!D375</f>
        <v/>
      </c>
      <c r="D375" s="143">
        <f>+'LIQ 2'!E375</f>
        <v>0</v>
      </c>
      <c r="E375" s="143">
        <f>+'LIQ 2'!F375</f>
        <v/>
      </c>
      <c r="F375" s="2"/>
      <c r="G375" s="121"/>
      <c r="H375" s="122"/>
      <c r="I375" s="143"/>
      <c r="K375" s="124"/>
      <c r="L375" s="136">
        <f>IF(H375="",0,(IF(G375="D",0,(F375*H375)/100)))</f>
        <v>0</v>
      </c>
      <c r="M375" s="136">
        <f>ROUND(IF(L375=0,(IF(H375="",0,((IF(E375&lt;$L$4,IF(ABS(F375)&lt;$N$2,0,ROUND(((ABS(F375)-$N$2)*H375)/100,2)),IF(ABS(F375)&lt;$N$4,0,ROUND(((ABS(F375)-$N$4)*H375)/100,2))))))),0),2)</f>
        <v>0</v>
      </c>
      <c r="N375" s="136">
        <f>ROUND(IF(H375="",0,((IF(L375=0,(IF(E375&lt;$L$4,IF(ABS(F375)&gt;$N$2,ROUND(($N$2*H375/100),2),ABS(F375)*H375/100),IF(ABS(F375)&gt;$N$4,ROUND(($N$4*H375/100),2),ABS(F375)*H375/100))),0)))),2)</f>
        <v>0</v>
      </c>
      <c r="O375" s="137"/>
      <c r="P375" s="136">
        <f>IF(J375="D",IF(H375="",0,F375),0)</f>
        <v>0</v>
      </c>
      <c r="Q375" s="137"/>
    </row>
    <row r="376" spans="1:17" customHeight="1" ht="13.2">
      <c r="A376" s="143">
        <f>+'LIQ 2'!B376</f>
        <v/>
      </c>
      <c r="B376" s="143">
        <f>+'LIQ 2'!C376</f>
        <v/>
      </c>
      <c r="C376" s="144">
        <f>+'LIQ 2'!D376</f>
        <v/>
      </c>
      <c r="D376" s="143">
        <f>+'LIQ 2'!E376</f>
        <v>0</v>
      </c>
      <c r="E376" s="143">
        <f>+'LIQ 2'!F376</f>
        <v/>
      </c>
      <c r="F376" s="2"/>
      <c r="G376" s="121"/>
      <c r="H376" s="122"/>
      <c r="I376" s="143"/>
      <c r="K376" s="124"/>
      <c r="L376" s="136">
        <f>IF(H376="",0,(IF(G376="D",0,(F376*H376)/100)))</f>
        <v>0</v>
      </c>
      <c r="M376" s="136">
        <f>ROUND(IF(L376=0,(IF(H376="",0,((IF(E376&lt;$L$4,IF(ABS(F376)&lt;$N$2,0,ROUND(((ABS(F376)-$N$2)*H376)/100,2)),IF(ABS(F376)&lt;$N$4,0,ROUND(((ABS(F376)-$N$4)*H376)/100,2))))))),0),2)</f>
        <v>0</v>
      </c>
      <c r="N376" s="136">
        <f>ROUND(IF(H376="",0,((IF(L376=0,(IF(E376&lt;$L$4,IF(ABS(F376)&gt;$N$2,ROUND(($N$2*H376/100),2),ABS(F376)*H376/100),IF(ABS(F376)&gt;$N$4,ROUND(($N$4*H376/100),2),ABS(F376)*H376/100))),0)))),2)</f>
        <v>0</v>
      </c>
      <c r="O376" s="137"/>
      <c r="P376" s="136">
        <f>IF(J376="D",IF(H376="",0,F376),0)</f>
        <v>0</v>
      </c>
      <c r="Q376" s="137"/>
    </row>
    <row r="377" spans="1:17" customHeight="1" ht="13.2">
      <c r="A377" s="143">
        <f>+'LIQ 2'!B377</f>
        <v/>
      </c>
      <c r="B377" s="143">
        <f>+'LIQ 2'!C377</f>
        <v/>
      </c>
      <c r="C377" s="144">
        <f>+'LIQ 2'!D377</f>
        <v/>
      </c>
      <c r="D377" s="143">
        <f>+'LIQ 2'!E377</f>
        <v>0</v>
      </c>
      <c r="E377" s="143">
        <f>+'LIQ 2'!F377</f>
        <v/>
      </c>
      <c r="F377" s="2"/>
      <c r="G377" s="121"/>
      <c r="H377" s="122"/>
      <c r="I377" s="143"/>
      <c r="K377" s="124"/>
      <c r="L377" s="136">
        <f>IF(H377="",0,(IF(G377="D",0,(F377*H377)/100)))</f>
        <v>0</v>
      </c>
      <c r="M377" s="136">
        <f>ROUND(IF(L377=0,(IF(H377="",0,((IF(E377&lt;$L$4,IF(ABS(F377)&lt;$N$2,0,ROUND(((ABS(F377)-$N$2)*H377)/100,2)),IF(ABS(F377)&lt;$N$4,0,ROUND(((ABS(F377)-$N$4)*H377)/100,2))))))),0),2)</f>
        <v>0</v>
      </c>
      <c r="N377" s="136">
        <f>ROUND(IF(H377="",0,((IF(L377=0,(IF(E377&lt;$L$4,IF(ABS(F377)&gt;$N$2,ROUND(($N$2*H377/100),2),ABS(F377)*H377/100),IF(ABS(F377)&gt;$N$4,ROUND(($N$4*H377/100),2),ABS(F377)*H377/100))),0)))),2)</f>
        <v>0</v>
      </c>
      <c r="O377" s="137"/>
      <c r="P377" s="136">
        <f>IF(J377="D",IF(H377="",0,F377),0)</f>
        <v>0</v>
      </c>
      <c r="Q377" s="137"/>
    </row>
    <row r="378" spans="1:17" customHeight="1" ht="13.2">
      <c r="A378" s="143">
        <f>+'LIQ 2'!B378</f>
        <v/>
      </c>
      <c r="B378" s="143">
        <f>+'LIQ 2'!C378</f>
        <v/>
      </c>
      <c r="C378" s="144">
        <f>+'LIQ 2'!D378</f>
        <v/>
      </c>
      <c r="D378" s="143">
        <f>+'LIQ 2'!E378</f>
        <v>0</v>
      </c>
      <c r="E378" s="143">
        <f>+'LIQ 2'!F378</f>
        <v/>
      </c>
      <c r="F378" s="2"/>
      <c r="G378" s="121"/>
      <c r="H378" s="122"/>
      <c r="I378" s="143"/>
      <c r="K378" s="124"/>
      <c r="L378" s="136">
        <f>IF(H378="",0,(IF(G378="D",0,(F378*H378)/100)))</f>
        <v>0</v>
      </c>
      <c r="M378" s="136">
        <f>ROUND(IF(L378=0,(IF(H378="",0,((IF(E378&lt;$L$4,IF(ABS(F378)&lt;$N$2,0,ROUND(((ABS(F378)-$N$2)*H378)/100,2)),IF(ABS(F378)&lt;$N$4,0,ROUND(((ABS(F378)-$N$4)*H378)/100,2))))))),0),2)</f>
        <v>0</v>
      </c>
      <c r="N378" s="136">
        <f>ROUND(IF(H378="",0,((IF(L378=0,(IF(E378&lt;$L$4,IF(ABS(F378)&gt;$N$2,ROUND(($N$2*H378/100),2),ABS(F378)*H378/100),IF(ABS(F378)&gt;$N$4,ROUND(($N$4*H378/100),2),ABS(F378)*H378/100))),0)))),2)</f>
        <v>0</v>
      </c>
      <c r="O378" s="137"/>
      <c r="P378" s="136">
        <f>IF(J378="D",IF(H378="",0,F378),0)</f>
        <v>0</v>
      </c>
      <c r="Q378" s="137"/>
    </row>
    <row r="379" spans="1:17" customHeight="1" ht="13.2">
      <c r="A379" s="143">
        <f>+'LIQ 2'!B379</f>
        <v/>
      </c>
      <c r="B379" s="143">
        <f>+'LIQ 2'!C379</f>
        <v/>
      </c>
      <c r="C379" s="144">
        <f>+'LIQ 2'!D379</f>
        <v/>
      </c>
      <c r="D379" s="143">
        <f>+'LIQ 2'!E379</f>
        <v>0</v>
      </c>
      <c r="E379" s="143">
        <f>+'LIQ 2'!F379</f>
        <v/>
      </c>
      <c r="F379" s="2"/>
      <c r="G379" s="121"/>
      <c r="H379" s="122"/>
      <c r="I379" s="143"/>
      <c r="K379" s="124"/>
      <c r="L379" s="136">
        <f>IF(H379="",0,(IF(G379="D",0,(F379*H379)/100)))</f>
        <v>0</v>
      </c>
      <c r="M379" s="136">
        <f>ROUND(IF(L379=0,(IF(H379="",0,((IF(E379&lt;$L$4,IF(ABS(F379)&lt;$N$2,0,ROUND(((ABS(F379)-$N$2)*H379)/100,2)),IF(ABS(F379)&lt;$N$4,0,ROUND(((ABS(F379)-$N$4)*H379)/100,2))))))),0),2)</f>
        <v>0</v>
      </c>
      <c r="N379" s="136">
        <f>ROUND(IF(H379="",0,((IF(L379=0,(IF(E379&lt;$L$4,IF(ABS(F379)&gt;$N$2,ROUND(($N$2*H379/100),2),ABS(F379)*H379/100),IF(ABS(F379)&gt;$N$4,ROUND(($N$4*H379/100),2),ABS(F379)*H379/100))),0)))),2)</f>
        <v>0</v>
      </c>
      <c r="O379" s="137"/>
      <c r="P379" s="136">
        <f>IF(J379="D",IF(H379="",0,F379),0)</f>
        <v>0</v>
      </c>
      <c r="Q379" s="137"/>
    </row>
    <row r="380" spans="1:17" customHeight="1" ht="13.2">
      <c r="A380" s="143">
        <f>+'LIQ 2'!B380</f>
        <v/>
      </c>
      <c r="B380" s="143">
        <f>+'LIQ 2'!C380</f>
        <v/>
      </c>
      <c r="C380" s="144">
        <f>+'LIQ 2'!D380</f>
        <v/>
      </c>
      <c r="D380" s="143">
        <f>+'LIQ 2'!E380</f>
        <v>0</v>
      </c>
      <c r="E380" s="143">
        <f>+'LIQ 2'!F380</f>
        <v/>
      </c>
      <c r="F380" s="2"/>
      <c r="G380" s="121"/>
      <c r="H380" s="122"/>
      <c r="I380" s="143"/>
      <c r="K380" s="124"/>
      <c r="L380" s="136">
        <f>IF(H380="",0,(IF(G380="D",0,(F380*H380)/100)))</f>
        <v>0</v>
      </c>
      <c r="M380" s="136">
        <f>ROUND(IF(L380=0,(IF(H380="",0,((IF(E380&lt;$L$4,IF(ABS(F380)&lt;$N$2,0,ROUND(((ABS(F380)-$N$2)*H380)/100,2)),IF(ABS(F380)&lt;$N$4,0,ROUND(((ABS(F380)-$N$4)*H380)/100,2))))))),0),2)</f>
        <v>0</v>
      </c>
      <c r="N380" s="136">
        <f>ROUND(IF(H380="",0,((IF(L380=0,(IF(E380&lt;$L$4,IF(ABS(F380)&gt;$N$2,ROUND(($N$2*H380/100),2),ABS(F380)*H380/100),IF(ABS(F380)&gt;$N$4,ROUND(($N$4*H380/100),2),ABS(F380)*H380/100))),0)))),2)</f>
        <v>0</v>
      </c>
      <c r="O380" s="137"/>
      <c r="P380" s="136">
        <f>IF(J380="D",IF(H380="",0,F380),0)</f>
        <v>0</v>
      </c>
      <c r="Q380" s="137"/>
    </row>
    <row r="381" spans="1:17" customHeight="1" ht="13.2">
      <c r="A381" s="143">
        <f>+'LIQ 2'!B381</f>
        <v/>
      </c>
      <c r="B381" s="143">
        <f>+'LIQ 2'!C381</f>
        <v/>
      </c>
      <c r="C381" s="144">
        <f>+'LIQ 2'!D381</f>
        <v/>
      </c>
      <c r="D381" s="143">
        <f>+'LIQ 2'!E381</f>
        <v>0</v>
      </c>
      <c r="E381" s="143">
        <f>+'LIQ 2'!F381</f>
        <v/>
      </c>
      <c r="F381" s="2"/>
      <c r="G381" s="121"/>
      <c r="H381" s="122"/>
      <c r="I381" s="143"/>
      <c r="K381" s="124"/>
      <c r="L381" s="136">
        <f>IF(H381="",0,(IF(G381="D",0,(F381*H381)/100)))</f>
        <v>0</v>
      </c>
      <c r="M381" s="136">
        <f>ROUND(IF(L381=0,(IF(H381="",0,((IF(E381&lt;$L$4,IF(ABS(F381)&lt;$N$2,0,ROUND(((ABS(F381)-$N$2)*H381)/100,2)),IF(ABS(F381)&lt;$N$4,0,ROUND(((ABS(F381)-$N$4)*H381)/100,2))))))),0),2)</f>
        <v>0</v>
      </c>
      <c r="N381" s="136">
        <f>ROUND(IF(H381="",0,((IF(L381=0,(IF(E381&lt;$L$4,IF(ABS(F381)&gt;$N$2,ROUND(($N$2*H381/100),2),ABS(F381)*H381/100),IF(ABS(F381)&gt;$N$4,ROUND(($N$4*H381/100),2),ABS(F381)*H381/100))),0)))),2)</f>
        <v>0</v>
      </c>
      <c r="O381" s="137"/>
      <c r="P381" s="136">
        <f>IF(J381="D",IF(H381="",0,F381),0)</f>
        <v>0</v>
      </c>
      <c r="Q381" s="137"/>
    </row>
    <row r="382" spans="1:17" customHeight="1" ht="13.2">
      <c r="A382" s="143">
        <f>+'LIQ 2'!B382</f>
        <v/>
      </c>
      <c r="B382" s="143">
        <f>+'LIQ 2'!C382</f>
        <v/>
      </c>
      <c r="C382" s="144">
        <f>+'LIQ 2'!D382</f>
        <v/>
      </c>
      <c r="D382" s="143">
        <f>+'LIQ 2'!E382</f>
        <v>0</v>
      </c>
      <c r="E382" s="143">
        <f>+'LIQ 2'!F382</f>
        <v/>
      </c>
      <c r="F382" s="2"/>
      <c r="G382" s="121"/>
      <c r="H382" s="122"/>
      <c r="I382" s="143"/>
      <c r="K382" s="124"/>
      <c r="L382" s="136">
        <f>IF(H382="",0,(IF(G382="D",0,(F382*H382)/100)))</f>
        <v>0</v>
      </c>
      <c r="M382" s="136">
        <f>ROUND(IF(L382=0,(IF(H382="",0,((IF(E382&lt;$L$4,IF(ABS(F382)&lt;$N$2,0,ROUND(((ABS(F382)-$N$2)*H382)/100,2)),IF(ABS(F382)&lt;$N$4,0,ROUND(((ABS(F382)-$N$4)*H382)/100,2))))))),0),2)</f>
        <v>0</v>
      </c>
      <c r="N382" s="136">
        <f>ROUND(IF(H382="",0,((IF(L382=0,(IF(E382&lt;$L$4,IF(ABS(F382)&gt;$N$2,ROUND(($N$2*H382/100),2),ABS(F382)*H382/100),IF(ABS(F382)&gt;$N$4,ROUND(($N$4*H382/100),2),ABS(F382)*H382/100))),0)))),2)</f>
        <v>0</v>
      </c>
      <c r="O382" s="137"/>
      <c r="P382" s="136">
        <f>IF(J382="D",IF(H382="",0,F382),0)</f>
        <v>0</v>
      </c>
      <c r="Q382" s="137"/>
    </row>
    <row r="383" spans="1:17" customHeight="1" ht="13.2">
      <c r="A383" s="143">
        <f>+'LIQ 2'!B383</f>
        <v/>
      </c>
      <c r="B383" s="143">
        <f>+'LIQ 2'!C383</f>
        <v/>
      </c>
      <c r="C383" s="144">
        <f>+'LIQ 2'!D383</f>
        <v/>
      </c>
      <c r="D383" s="143">
        <f>+'LIQ 2'!E383</f>
        <v>0</v>
      </c>
      <c r="E383" s="143">
        <f>+'LIQ 2'!F383</f>
        <v/>
      </c>
      <c r="F383" s="2"/>
      <c r="G383" s="121"/>
      <c r="H383" s="122"/>
      <c r="I383" s="143"/>
      <c r="K383" s="124"/>
      <c r="L383" s="136">
        <f>IF(H383="",0,(IF(G383="D",0,(F383*H383)/100)))</f>
        <v>0</v>
      </c>
      <c r="M383" s="136">
        <f>ROUND(IF(L383=0,(IF(H383="",0,((IF(E383&lt;$L$4,IF(ABS(F383)&lt;$N$2,0,ROUND(((ABS(F383)-$N$2)*H383)/100,2)),IF(ABS(F383)&lt;$N$4,0,ROUND(((ABS(F383)-$N$4)*H383)/100,2))))))),0),2)</f>
        <v>0</v>
      </c>
      <c r="N383" s="136">
        <f>ROUND(IF(H383="",0,((IF(L383=0,(IF(E383&lt;$L$4,IF(ABS(F383)&gt;$N$2,ROUND(($N$2*H383/100),2),ABS(F383)*H383/100),IF(ABS(F383)&gt;$N$4,ROUND(($N$4*H383/100),2),ABS(F383)*H383/100))),0)))),2)</f>
        <v>0</v>
      </c>
      <c r="O383" s="137"/>
      <c r="P383" s="136">
        <f>IF(J383="D",IF(H383="",0,F383),0)</f>
        <v>0</v>
      </c>
      <c r="Q383" s="137"/>
    </row>
    <row r="384" spans="1:17" customHeight="1" ht="13.2">
      <c r="A384" s="143">
        <f>+'LIQ 2'!B384</f>
        <v/>
      </c>
      <c r="B384" s="143">
        <f>+'LIQ 2'!C384</f>
        <v/>
      </c>
      <c r="C384" s="144">
        <f>+'LIQ 2'!D384</f>
        <v/>
      </c>
      <c r="D384" s="143">
        <f>+'LIQ 2'!E384</f>
        <v>0</v>
      </c>
      <c r="E384" s="143">
        <f>+'LIQ 2'!F384</f>
        <v/>
      </c>
      <c r="F384" s="2"/>
      <c r="G384" s="121"/>
      <c r="H384" s="122"/>
      <c r="I384" s="143"/>
      <c r="K384" s="124"/>
      <c r="L384" s="136">
        <f>IF(H384="",0,(IF(G384="D",0,(F384*H384)/100)))</f>
        <v>0</v>
      </c>
      <c r="M384" s="136">
        <f>ROUND(IF(L384=0,(IF(H384="",0,((IF(E384&lt;$L$4,IF(ABS(F384)&lt;$N$2,0,ROUND(((ABS(F384)-$N$2)*H384)/100,2)),IF(ABS(F384)&lt;$N$4,0,ROUND(((ABS(F384)-$N$4)*H384)/100,2))))))),0),2)</f>
        <v>0</v>
      </c>
      <c r="N384" s="136">
        <f>ROUND(IF(H384="",0,((IF(L384=0,(IF(E384&lt;$L$4,IF(ABS(F384)&gt;$N$2,ROUND(($N$2*H384/100),2),ABS(F384)*H384/100),IF(ABS(F384)&gt;$N$4,ROUND(($N$4*H384/100),2),ABS(F384)*H384/100))),0)))),2)</f>
        <v>0</v>
      </c>
      <c r="O384" s="137"/>
      <c r="P384" s="136">
        <f>IF(J384="D",IF(H384="",0,F384),0)</f>
        <v>0</v>
      </c>
      <c r="Q384" s="137"/>
    </row>
    <row r="385" spans="1:17" customHeight="1" ht="13.2">
      <c r="A385" s="143">
        <f>+'LIQ 2'!B385</f>
        <v/>
      </c>
      <c r="B385" s="143">
        <f>+'LIQ 2'!C385</f>
        <v/>
      </c>
      <c r="C385" s="144">
        <f>+'LIQ 2'!D385</f>
        <v/>
      </c>
      <c r="D385" s="143">
        <f>+'LIQ 2'!E385</f>
        <v>0</v>
      </c>
      <c r="E385" s="143">
        <f>+'LIQ 2'!F385</f>
        <v/>
      </c>
      <c r="F385" s="2"/>
      <c r="G385" s="121"/>
      <c r="H385" s="122"/>
      <c r="I385" s="143"/>
      <c r="K385" s="124"/>
      <c r="L385" s="136">
        <f>IF(H385="",0,(IF(G385="D",0,(F385*H385)/100)))</f>
        <v>0</v>
      </c>
      <c r="M385" s="136">
        <f>ROUND(IF(L385=0,(IF(H385="",0,((IF(E385&lt;$L$4,IF(ABS(F385)&lt;$N$2,0,ROUND(((ABS(F385)-$N$2)*H385)/100,2)),IF(ABS(F385)&lt;$N$4,0,ROUND(((ABS(F385)-$N$4)*H385)/100,2))))))),0),2)</f>
        <v>0</v>
      </c>
      <c r="N385" s="136">
        <f>ROUND(IF(H385="",0,((IF(L385=0,(IF(E385&lt;$L$4,IF(ABS(F385)&gt;$N$2,ROUND(($N$2*H385/100),2),ABS(F385)*H385/100),IF(ABS(F385)&gt;$N$4,ROUND(($N$4*H385/100),2),ABS(F385)*H385/100))),0)))),2)</f>
        <v>0</v>
      </c>
      <c r="O385" s="137"/>
      <c r="P385" s="136">
        <f>IF(J385="D",IF(H385="",0,F385),0)</f>
        <v>0</v>
      </c>
      <c r="Q385" s="137"/>
    </row>
    <row r="386" spans="1:17" customHeight="1" ht="13.2">
      <c r="A386" s="143">
        <f>+'LIQ 2'!B386</f>
        <v/>
      </c>
      <c r="B386" s="143">
        <f>+'LIQ 2'!C386</f>
        <v/>
      </c>
      <c r="C386" s="144">
        <f>+'LIQ 2'!D386</f>
        <v/>
      </c>
      <c r="D386" s="143">
        <f>+'LIQ 2'!E386</f>
        <v>0</v>
      </c>
      <c r="E386" s="143">
        <f>+'LIQ 2'!F386</f>
        <v/>
      </c>
      <c r="F386" s="2"/>
      <c r="G386" s="121"/>
      <c r="H386" s="122"/>
      <c r="I386" s="143"/>
      <c r="K386" s="124"/>
      <c r="L386" s="136">
        <f>IF(H386="",0,(IF(G386="D",0,(F386*H386)/100)))</f>
        <v>0</v>
      </c>
      <c r="M386" s="136">
        <f>ROUND(IF(L386=0,(IF(H386="",0,((IF(E386&lt;$L$4,IF(ABS(F386)&lt;$N$2,0,ROUND(((ABS(F386)-$N$2)*H386)/100,2)),IF(ABS(F386)&lt;$N$4,0,ROUND(((ABS(F386)-$N$4)*H386)/100,2))))))),0),2)</f>
        <v>0</v>
      </c>
      <c r="N386" s="136">
        <f>ROUND(IF(H386="",0,((IF(L386=0,(IF(E386&lt;$L$4,IF(ABS(F386)&gt;$N$2,ROUND(($N$2*H386/100),2),ABS(F386)*H386/100),IF(ABS(F386)&gt;$N$4,ROUND(($N$4*H386/100),2),ABS(F386)*H386/100))),0)))),2)</f>
        <v>0</v>
      </c>
      <c r="O386" s="137"/>
      <c r="P386" s="136">
        <f>IF(J386="D",IF(H386="",0,F386),0)</f>
        <v>0</v>
      </c>
      <c r="Q386" s="137"/>
    </row>
    <row r="387" spans="1:17" customHeight="1" ht="13.2">
      <c r="A387" s="143">
        <f>+'LIQ 2'!B387</f>
        <v/>
      </c>
      <c r="B387" s="143">
        <f>+'LIQ 2'!C387</f>
        <v/>
      </c>
      <c r="C387" s="144">
        <f>+'LIQ 2'!D387</f>
        <v/>
      </c>
      <c r="D387" s="143">
        <f>+'LIQ 2'!E387</f>
        <v>0</v>
      </c>
      <c r="E387" s="143">
        <f>+'LIQ 2'!F387</f>
        <v/>
      </c>
      <c r="F387" s="2"/>
      <c r="G387" s="121"/>
      <c r="H387" s="122"/>
      <c r="I387" s="143"/>
      <c r="K387" s="124"/>
      <c r="L387" s="136">
        <f>IF(H387="",0,(IF(G387="D",0,(F387*H387)/100)))</f>
        <v>0</v>
      </c>
      <c r="M387" s="136">
        <f>ROUND(IF(L387=0,(IF(H387="",0,((IF(E387&lt;$L$4,IF(ABS(F387)&lt;$N$2,0,ROUND(((ABS(F387)-$N$2)*H387)/100,2)),IF(ABS(F387)&lt;$N$4,0,ROUND(((ABS(F387)-$N$4)*H387)/100,2))))))),0),2)</f>
        <v>0</v>
      </c>
      <c r="N387" s="136">
        <f>ROUND(IF(H387="",0,((IF(L387=0,(IF(E387&lt;$L$4,IF(ABS(F387)&gt;$N$2,ROUND(($N$2*H387/100),2),ABS(F387)*H387/100),IF(ABS(F387)&gt;$N$4,ROUND(($N$4*H387/100),2),ABS(F387)*H387/100))),0)))),2)</f>
        <v>0</v>
      </c>
      <c r="O387" s="137"/>
      <c r="P387" s="136">
        <f>IF(J387="D",IF(H387="",0,F387),0)</f>
        <v>0</v>
      </c>
      <c r="Q387" s="137"/>
    </row>
    <row r="388" spans="1:17" customHeight="1" ht="13.2">
      <c r="A388" s="143">
        <f>+'LIQ 2'!B388</f>
        <v/>
      </c>
      <c r="B388" s="143">
        <f>+'LIQ 2'!C388</f>
        <v/>
      </c>
      <c r="C388" s="144">
        <f>+'LIQ 2'!D388</f>
        <v/>
      </c>
      <c r="D388" s="143">
        <f>+'LIQ 2'!E388</f>
        <v>0</v>
      </c>
      <c r="E388" s="143">
        <f>+'LIQ 2'!F388</f>
        <v/>
      </c>
      <c r="F388" s="2"/>
      <c r="G388" s="121"/>
      <c r="H388" s="122"/>
      <c r="I388" s="143"/>
      <c r="K388" s="124"/>
      <c r="L388" s="136">
        <f>IF(H388="",0,(IF(G388="D",0,(F388*H388)/100)))</f>
        <v>0</v>
      </c>
      <c r="M388" s="136">
        <f>ROUND(IF(L388=0,(IF(H388="",0,((IF(E388&lt;$L$4,IF(ABS(F388)&lt;$N$2,0,ROUND(((ABS(F388)-$N$2)*H388)/100,2)),IF(ABS(F388)&lt;$N$4,0,ROUND(((ABS(F388)-$N$4)*H388)/100,2))))))),0),2)</f>
        <v>0</v>
      </c>
      <c r="N388" s="136">
        <f>ROUND(IF(H388="",0,((IF(L388=0,(IF(E388&lt;$L$4,IF(ABS(F388)&gt;$N$2,ROUND(($N$2*H388/100),2),ABS(F388)*H388/100),IF(ABS(F388)&gt;$N$4,ROUND(($N$4*H388/100),2),ABS(F388)*H388/100))),0)))),2)</f>
        <v>0</v>
      </c>
      <c r="O388" s="137"/>
      <c r="P388" s="136">
        <f>IF(J388="D",IF(H388="",0,F388),0)</f>
        <v>0</v>
      </c>
      <c r="Q388" s="137"/>
    </row>
    <row r="389" spans="1:17" customHeight="1" ht="13.2">
      <c r="A389" s="143">
        <f>+'LIQ 2'!B389</f>
        <v/>
      </c>
      <c r="B389" s="143">
        <f>+'LIQ 2'!C389</f>
        <v/>
      </c>
      <c r="C389" s="144">
        <f>+'LIQ 2'!D389</f>
        <v/>
      </c>
      <c r="D389" s="143">
        <f>+'LIQ 2'!E389</f>
        <v>0</v>
      </c>
      <c r="E389" s="143">
        <f>+'LIQ 2'!F389</f>
        <v/>
      </c>
      <c r="F389" s="2"/>
      <c r="G389" s="121"/>
      <c r="H389" s="122"/>
      <c r="I389" s="143"/>
      <c r="K389" s="124"/>
      <c r="L389" s="136">
        <f>IF(H389="",0,(IF(G389="D",0,(F389*H389)/100)))</f>
        <v>0</v>
      </c>
      <c r="M389" s="136">
        <f>ROUND(IF(L389=0,(IF(H389="",0,((IF(E389&lt;$L$4,IF(ABS(F389)&lt;$N$2,0,ROUND(((ABS(F389)-$N$2)*H389)/100,2)),IF(ABS(F389)&lt;$N$4,0,ROUND(((ABS(F389)-$N$4)*H389)/100,2))))))),0),2)</f>
        <v>0</v>
      </c>
      <c r="N389" s="136">
        <f>ROUND(IF(H389="",0,((IF(L389=0,(IF(E389&lt;$L$4,IF(ABS(F389)&gt;$N$2,ROUND(($N$2*H389/100),2),ABS(F389)*H389/100),IF(ABS(F389)&gt;$N$4,ROUND(($N$4*H389/100),2),ABS(F389)*H389/100))),0)))),2)</f>
        <v>0</v>
      </c>
      <c r="O389" s="137"/>
      <c r="P389" s="136">
        <f>IF(J389="D",IF(H389="",0,F389),0)</f>
        <v>0</v>
      </c>
      <c r="Q389" s="137"/>
    </row>
    <row r="390" spans="1:17" customHeight="1" ht="13.2">
      <c r="A390" s="143">
        <f>+'LIQ 2'!B390</f>
        <v/>
      </c>
      <c r="B390" s="143">
        <f>+'LIQ 2'!C390</f>
        <v/>
      </c>
      <c r="C390" s="144">
        <f>+'LIQ 2'!D390</f>
        <v/>
      </c>
      <c r="D390" s="143">
        <f>+'LIQ 2'!E390</f>
        <v>0</v>
      </c>
      <c r="E390" s="143">
        <f>+'LIQ 2'!F390</f>
        <v/>
      </c>
      <c r="F390" s="2"/>
      <c r="G390" s="121"/>
      <c r="H390" s="122"/>
      <c r="I390" s="143"/>
      <c r="K390" s="124"/>
      <c r="L390" s="136">
        <f>IF(H390="",0,(IF(G390="D",0,(F390*H390)/100)))</f>
        <v>0</v>
      </c>
      <c r="M390" s="136">
        <f>ROUND(IF(L390=0,(IF(H390="",0,((IF(E390&lt;$L$4,IF(ABS(F390)&lt;$N$2,0,ROUND(((ABS(F390)-$N$2)*H390)/100,2)),IF(ABS(F390)&lt;$N$4,0,ROUND(((ABS(F390)-$N$4)*H390)/100,2))))))),0),2)</f>
        <v>0</v>
      </c>
      <c r="N390" s="136">
        <f>ROUND(IF(H390="",0,((IF(L390=0,(IF(E390&lt;$L$4,IF(ABS(F390)&gt;$N$2,ROUND(($N$2*H390/100),2),ABS(F390)*H390/100),IF(ABS(F390)&gt;$N$4,ROUND(($N$4*H390/100),2),ABS(F390)*H390/100))),0)))),2)</f>
        <v>0</v>
      </c>
      <c r="O390" s="137"/>
      <c r="P390" s="136">
        <f>IF(J390="D",IF(H390="",0,F390),0)</f>
        <v>0</v>
      </c>
      <c r="Q390" s="137"/>
    </row>
    <row r="391" spans="1:17" customHeight="1" ht="13.2">
      <c r="A391" s="143">
        <f>+'LIQ 2'!B391</f>
        <v/>
      </c>
      <c r="B391" s="143">
        <f>+'LIQ 2'!C391</f>
        <v/>
      </c>
      <c r="C391" s="144">
        <f>+'LIQ 2'!D391</f>
        <v/>
      </c>
      <c r="D391" s="143">
        <f>+'LIQ 2'!E391</f>
        <v>0</v>
      </c>
      <c r="E391" s="143">
        <f>+'LIQ 2'!F391</f>
        <v/>
      </c>
      <c r="F391" s="2"/>
      <c r="G391" s="121"/>
      <c r="H391" s="122"/>
      <c r="I391" s="143"/>
      <c r="K391" s="124"/>
      <c r="L391" s="136">
        <f>IF(H391="",0,(IF(G391="D",0,(F391*H391)/100)))</f>
        <v>0</v>
      </c>
      <c r="M391" s="136">
        <f>ROUND(IF(L391=0,(IF(H391="",0,((IF(E391&lt;$L$4,IF(ABS(F391)&lt;$N$2,0,ROUND(((ABS(F391)-$N$2)*H391)/100,2)),IF(ABS(F391)&lt;$N$4,0,ROUND(((ABS(F391)-$N$4)*H391)/100,2))))))),0),2)</f>
        <v>0</v>
      </c>
      <c r="N391" s="136">
        <f>ROUND(IF(H391="",0,((IF(L391=0,(IF(E391&lt;$L$4,IF(ABS(F391)&gt;$N$2,ROUND(($N$2*H391/100),2),ABS(F391)*H391/100),IF(ABS(F391)&gt;$N$4,ROUND(($N$4*H391/100),2),ABS(F391)*H391/100))),0)))),2)</f>
        <v>0</v>
      </c>
      <c r="O391" s="137"/>
      <c r="P391" s="136">
        <f>IF(J391="D",IF(H391="",0,F391),0)</f>
        <v>0</v>
      </c>
      <c r="Q391" s="137"/>
    </row>
    <row r="392" spans="1:17" customHeight="1" ht="13.2">
      <c r="A392" s="143">
        <f>+'LIQ 2'!B392</f>
        <v/>
      </c>
      <c r="B392" s="143">
        <f>+'LIQ 2'!C392</f>
        <v/>
      </c>
      <c r="C392" s="144">
        <f>+'LIQ 2'!D392</f>
        <v/>
      </c>
      <c r="D392" s="143">
        <f>+'LIQ 2'!E392</f>
        <v>0</v>
      </c>
      <c r="E392" s="143">
        <f>+'LIQ 2'!F392</f>
        <v/>
      </c>
      <c r="F392" s="2"/>
      <c r="G392" s="121"/>
      <c r="H392" s="122"/>
      <c r="I392" s="143"/>
      <c r="K392" s="124"/>
      <c r="L392" s="136">
        <f>IF(H392="",0,(IF(G392="D",0,(F392*H392)/100)))</f>
        <v>0</v>
      </c>
      <c r="M392" s="136">
        <f>ROUND(IF(L392=0,(IF(H392="",0,((IF(E392&lt;$L$4,IF(ABS(F392)&lt;$N$2,0,ROUND(((ABS(F392)-$N$2)*H392)/100,2)),IF(ABS(F392)&lt;$N$4,0,ROUND(((ABS(F392)-$N$4)*H392)/100,2))))))),0),2)</f>
        <v>0</v>
      </c>
      <c r="N392" s="136">
        <f>ROUND(IF(H392="",0,((IF(L392=0,(IF(E392&lt;$L$4,IF(ABS(F392)&gt;$N$2,ROUND(($N$2*H392/100),2),ABS(F392)*H392/100),IF(ABS(F392)&gt;$N$4,ROUND(($N$4*H392/100),2),ABS(F392)*H392/100))),0)))),2)</f>
        <v>0</v>
      </c>
      <c r="O392" s="137"/>
      <c r="P392" s="136">
        <f>IF(J392="D",IF(H392="",0,F392),0)</f>
        <v>0</v>
      </c>
      <c r="Q392" s="137"/>
    </row>
    <row r="393" spans="1:17" customHeight="1" ht="13.2">
      <c r="A393" s="143">
        <f>+'LIQ 2'!B393</f>
        <v/>
      </c>
      <c r="B393" s="143">
        <f>+'LIQ 2'!C393</f>
        <v/>
      </c>
      <c r="C393" s="144">
        <f>+'LIQ 2'!D393</f>
        <v/>
      </c>
      <c r="D393" s="143">
        <f>+'LIQ 2'!E393</f>
        <v>0</v>
      </c>
      <c r="E393" s="143">
        <f>+'LIQ 2'!F393</f>
        <v/>
      </c>
      <c r="F393" s="2"/>
      <c r="G393" s="121"/>
      <c r="H393" s="122"/>
      <c r="I393" s="143"/>
      <c r="K393" s="124"/>
      <c r="L393" s="136">
        <f>IF(H393="",0,(IF(G393="D",0,(F393*H393)/100)))</f>
        <v>0</v>
      </c>
      <c r="M393" s="136">
        <f>ROUND(IF(L393=0,(IF(H393="",0,((IF(E393&lt;$L$4,IF(ABS(F393)&lt;$N$2,0,ROUND(((ABS(F393)-$N$2)*H393)/100,2)),IF(ABS(F393)&lt;$N$4,0,ROUND(((ABS(F393)-$N$4)*H393)/100,2))))))),0),2)</f>
        <v>0</v>
      </c>
      <c r="N393" s="136">
        <f>ROUND(IF(H393="",0,((IF(L393=0,(IF(E393&lt;$L$4,IF(ABS(F393)&gt;$N$2,ROUND(($N$2*H393/100),2),ABS(F393)*H393/100),IF(ABS(F393)&gt;$N$4,ROUND(($N$4*H393/100),2),ABS(F393)*H393/100))),0)))),2)</f>
        <v>0</v>
      </c>
      <c r="O393" s="137"/>
      <c r="P393" s="136">
        <f>IF(J393="D",IF(H393="",0,F393),0)</f>
        <v>0</v>
      </c>
      <c r="Q393" s="137"/>
    </row>
    <row r="394" spans="1:17" customHeight="1" ht="13.2">
      <c r="A394" s="143">
        <f>+'LIQ 2'!B394</f>
        <v/>
      </c>
      <c r="B394" s="143">
        <f>+'LIQ 2'!C394</f>
        <v/>
      </c>
      <c r="C394" s="144">
        <f>+'LIQ 2'!D394</f>
        <v/>
      </c>
      <c r="D394" s="143">
        <f>+'LIQ 2'!E394</f>
        <v>0</v>
      </c>
      <c r="E394" s="143">
        <f>+'LIQ 2'!F394</f>
        <v/>
      </c>
      <c r="F394" s="2"/>
      <c r="G394" s="121"/>
      <c r="H394" s="122"/>
      <c r="I394" s="143"/>
      <c r="K394" s="124"/>
      <c r="L394" s="136">
        <f>IF(H394="",0,(IF(G394="D",0,(F394*H394)/100)))</f>
        <v>0</v>
      </c>
      <c r="M394" s="136">
        <f>ROUND(IF(L394=0,(IF(H394="",0,((IF(E394&lt;$L$4,IF(ABS(F394)&lt;$N$2,0,ROUND(((ABS(F394)-$N$2)*H394)/100,2)),IF(ABS(F394)&lt;$N$4,0,ROUND(((ABS(F394)-$N$4)*H394)/100,2))))))),0),2)</f>
        <v>0</v>
      </c>
      <c r="N394" s="136">
        <f>ROUND(IF(H394="",0,((IF(L394=0,(IF(E394&lt;$L$4,IF(ABS(F394)&gt;$N$2,ROUND(($N$2*H394/100),2),ABS(F394)*H394/100),IF(ABS(F394)&gt;$N$4,ROUND(($N$4*H394/100),2),ABS(F394)*H394/100))),0)))),2)</f>
        <v>0</v>
      </c>
      <c r="O394" s="137"/>
      <c r="P394" s="136">
        <f>IF(J394="D",IF(H394="",0,F394),0)</f>
        <v>0</v>
      </c>
      <c r="Q394" s="137"/>
    </row>
    <row r="395" spans="1:17" customHeight="1" ht="13.2">
      <c r="A395" s="143">
        <f>+'LIQ 2'!B395</f>
        <v/>
      </c>
      <c r="B395" s="143">
        <f>+'LIQ 2'!C395</f>
        <v/>
      </c>
      <c r="C395" s="144">
        <f>+'LIQ 2'!D395</f>
        <v/>
      </c>
      <c r="D395" s="143">
        <f>+'LIQ 2'!E395</f>
        <v>0</v>
      </c>
      <c r="E395" s="143">
        <f>+'LIQ 2'!F395</f>
        <v/>
      </c>
      <c r="F395" s="2"/>
      <c r="G395" s="121"/>
      <c r="H395" s="122"/>
      <c r="I395" s="143"/>
      <c r="K395" s="124"/>
      <c r="L395" s="136">
        <f>IF(H395="",0,(IF(G395="D",0,(F395*H395)/100)))</f>
        <v>0</v>
      </c>
      <c r="M395" s="136">
        <f>ROUND(IF(L395=0,(IF(H395="",0,((IF(E395&lt;$L$4,IF(ABS(F395)&lt;$N$2,0,ROUND(((ABS(F395)-$N$2)*H395)/100,2)),IF(ABS(F395)&lt;$N$4,0,ROUND(((ABS(F395)-$N$4)*H395)/100,2))))))),0),2)</f>
        <v>0</v>
      </c>
      <c r="N395" s="136">
        <f>ROUND(IF(H395="",0,((IF(L395=0,(IF(E395&lt;$L$4,IF(ABS(F395)&gt;$N$2,ROUND(($N$2*H395/100),2),ABS(F395)*H395/100),IF(ABS(F395)&gt;$N$4,ROUND(($N$4*H395/100),2),ABS(F395)*H395/100))),0)))),2)</f>
        <v>0</v>
      </c>
      <c r="O395" s="137"/>
      <c r="P395" s="136">
        <f>IF(J395="D",IF(H395="",0,F395),0)</f>
        <v>0</v>
      </c>
      <c r="Q395" s="137"/>
    </row>
    <row r="396" spans="1:17" customHeight="1" ht="13.2">
      <c r="A396" s="143">
        <f>+'LIQ 2'!B396</f>
        <v/>
      </c>
      <c r="B396" s="143">
        <f>+'LIQ 2'!C396</f>
        <v/>
      </c>
      <c r="C396" s="144">
        <f>+'LIQ 2'!D396</f>
        <v/>
      </c>
      <c r="D396" s="143">
        <f>+'LIQ 2'!E396</f>
        <v>0</v>
      </c>
      <c r="E396" s="143">
        <f>+'LIQ 2'!F396</f>
        <v/>
      </c>
      <c r="F396" s="2"/>
      <c r="G396" s="121"/>
      <c r="H396" s="122"/>
      <c r="I396" s="143"/>
      <c r="K396" s="124"/>
      <c r="L396" s="136">
        <f>IF(H396="",0,(IF(G396="D",0,(F396*H396)/100)))</f>
        <v>0</v>
      </c>
      <c r="M396" s="136">
        <f>ROUND(IF(L396=0,(IF(H396="",0,((IF(E396&lt;$L$4,IF(ABS(F396)&lt;$N$2,0,ROUND(((ABS(F396)-$N$2)*H396)/100,2)),IF(ABS(F396)&lt;$N$4,0,ROUND(((ABS(F396)-$N$4)*H396)/100,2))))))),0),2)</f>
        <v>0</v>
      </c>
      <c r="N396" s="136">
        <f>ROUND(IF(H396="",0,((IF(L396=0,(IF(E396&lt;$L$4,IF(ABS(F396)&gt;$N$2,ROUND(($N$2*H396/100),2),ABS(F396)*H396/100),IF(ABS(F396)&gt;$N$4,ROUND(($N$4*H396/100),2),ABS(F396)*H396/100))),0)))),2)</f>
        <v>0</v>
      </c>
      <c r="O396" s="137"/>
      <c r="P396" s="136">
        <f>IF(J396="D",IF(H396="",0,F396),0)</f>
        <v>0</v>
      </c>
      <c r="Q396" s="137"/>
    </row>
    <row r="397" spans="1:17" customHeight="1" ht="13.2">
      <c r="A397" s="143">
        <f>+'LIQ 2'!B397</f>
        <v/>
      </c>
      <c r="B397" s="143">
        <f>+'LIQ 2'!C397</f>
        <v/>
      </c>
      <c r="C397" s="144">
        <f>+'LIQ 2'!D397</f>
        <v/>
      </c>
      <c r="D397" s="143">
        <f>+'LIQ 2'!E397</f>
        <v>0</v>
      </c>
      <c r="E397" s="143">
        <f>+'LIQ 2'!F397</f>
        <v/>
      </c>
      <c r="F397" s="2"/>
      <c r="G397" s="121"/>
      <c r="H397" s="122"/>
      <c r="I397" s="143"/>
      <c r="K397" s="124"/>
      <c r="L397" s="136">
        <f>IF(H397="",0,(IF(G397="D",0,(F397*H397)/100)))</f>
        <v>0</v>
      </c>
      <c r="M397" s="136">
        <f>ROUND(IF(L397=0,(IF(H397="",0,((IF(E397&lt;$L$4,IF(ABS(F397)&lt;$N$2,0,ROUND(((ABS(F397)-$N$2)*H397)/100,2)),IF(ABS(F397)&lt;$N$4,0,ROUND(((ABS(F397)-$N$4)*H397)/100,2))))))),0),2)</f>
        <v>0</v>
      </c>
      <c r="N397" s="136">
        <f>ROUND(IF(H397="",0,((IF(L397=0,(IF(E397&lt;$L$4,IF(ABS(F397)&gt;$N$2,ROUND(($N$2*H397/100),2),ABS(F397)*H397/100),IF(ABS(F397)&gt;$N$4,ROUND(($N$4*H397/100),2),ABS(F397)*H397/100))),0)))),2)</f>
        <v>0</v>
      </c>
      <c r="O397" s="137"/>
      <c r="P397" s="136">
        <f>IF(J397="D",IF(H397="",0,F397),0)</f>
        <v>0</v>
      </c>
      <c r="Q397" s="137"/>
    </row>
    <row r="398" spans="1:17" customHeight="1" ht="13.2">
      <c r="A398" s="143">
        <f>+'LIQ 2'!B398</f>
        <v/>
      </c>
      <c r="B398" s="143">
        <f>+'LIQ 2'!C398</f>
        <v/>
      </c>
      <c r="C398" s="144">
        <f>+'LIQ 2'!D398</f>
        <v/>
      </c>
      <c r="D398" s="143">
        <f>+'LIQ 2'!E398</f>
        <v>0</v>
      </c>
      <c r="E398" s="143">
        <f>+'LIQ 2'!F398</f>
        <v/>
      </c>
      <c r="F398" s="2"/>
      <c r="G398" s="121"/>
      <c r="H398" s="122"/>
      <c r="I398" s="143"/>
      <c r="K398" s="124"/>
      <c r="L398" s="136">
        <f>IF(H398="",0,(IF(G398="D",0,(F398*H398)/100)))</f>
        <v>0</v>
      </c>
      <c r="M398" s="136">
        <f>ROUND(IF(L398=0,(IF(H398="",0,((IF(E398&lt;$L$4,IF(ABS(F398)&lt;$N$2,0,ROUND(((ABS(F398)-$N$2)*H398)/100,2)),IF(ABS(F398)&lt;$N$4,0,ROUND(((ABS(F398)-$N$4)*H398)/100,2))))))),0),2)</f>
        <v>0</v>
      </c>
      <c r="N398" s="136">
        <f>ROUND(IF(H398="",0,((IF(L398=0,(IF(E398&lt;$L$4,IF(ABS(F398)&gt;$N$2,ROUND(($N$2*H398/100),2),ABS(F398)*H398/100),IF(ABS(F398)&gt;$N$4,ROUND(($N$4*H398/100),2),ABS(F398)*H398/100))),0)))),2)</f>
        <v>0</v>
      </c>
      <c r="O398" s="137"/>
      <c r="P398" s="136">
        <f>IF(J398="D",IF(H398="",0,F398),0)</f>
        <v>0</v>
      </c>
      <c r="Q398" s="137"/>
    </row>
    <row r="399" spans="1:17" customHeight="1" ht="13.2">
      <c r="A399" s="143">
        <f>+'LIQ 2'!B399</f>
        <v/>
      </c>
      <c r="B399" s="143">
        <f>+'LIQ 2'!C399</f>
        <v/>
      </c>
      <c r="C399" s="144">
        <f>+'LIQ 2'!D399</f>
        <v/>
      </c>
      <c r="D399" s="143">
        <f>+'LIQ 2'!E399</f>
        <v>0</v>
      </c>
      <c r="E399" s="143">
        <f>+'LIQ 2'!F399</f>
        <v/>
      </c>
      <c r="F399" s="2"/>
      <c r="G399" s="121"/>
      <c r="H399" s="122"/>
      <c r="I399" s="143"/>
      <c r="K399" s="124"/>
      <c r="L399" s="136">
        <f>IF(H399="",0,(IF(G399="D",0,(F399*H399)/100)))</f>
        <v>0</v>
      </c>
      <c r="M399" s="136">
        <f>ROUND(IF(L399=0,(IF(H399="",0,((IF(E399&lt;$L$4,IF(ABS(F399)&lt;$N$2,0,ROUND(((ABS(F399)-$N$2)*H399)/100,2)),IF(ABS(F399)&lt;$N$4,0,ROUND(((ABS(F399)-$N$4)*H399)/100,2))))))),0),2)</f>
        <v>0</v>
      </c>
      <c r="N399" s="136">
        <f>ROUND(IF(H399="",0,((IF(L399=0,(IF(E399&lt;$L$4,IF(ABS(F399)&gt;$N$2,ROUND(($N$2*H399/100),2),ABS(F399)*H399/100),IF(ABS(F399)&gt;$N$4,ROUND(($N$4*H399/100),2),ABS(F399)*H399/100))),0)))),2)</f>
        <v>0</v>
      </c>
      <c r="O399" s="137"/>
      <c r="P399" s="136">
        <f>IF(J399="D",IF(H399="",0,F399),0)</f>
        <v>0</v>
      </c>
      <c r="Q399" s="137"/>
    </row>
    <row r="400" spans="1:17" customHeight="1" ht="13.2">
      <c r="A400" s="143">
        <f>+'LIQ 2'!B400</f>
        <v/>
      </c>
      <c r="B400" s="143">
        <f>+'LIQ 2'!C400</f>
        <v/>
      </c>
      <c r="C400" s="144">
        <f>+'LIQ 2'!D400</f>
        <v/>
      </c>
      <c r="D400" s="143">
        <f>+'LIQ 2'!E400</f>
        <v>0</v>
      </c>
      <c r="E400" s="143">
        <f>+'LIQ 2'!F400</f>
        <v/>
      </c>
      <c r="F400" s="2"/>
      <c r="G400" s="121"/>
      <c r="H400" s="122"/>
      <c r="I400" s="143"/>
      <c r="K400" s="124"/>
      <c r="L400" s="136">
        <f>IF(H400="",0,(IF(G400="D",0,(F400*H400)/100)))</f>
        <v>0</v>
      </c>
      <c r="M400" s="136">
        <f>ROUND(IF(L400=0,(IF(H400="",0,((IF(E400&lt;$L$4,IF(ABS(F400)&lt;$N$2,0,ROUND(((ABS(F400)-$N$2)*H400)/100,2)),IF(ABS(F400)&lt;$N$4,0,ROUND(((ABS(F400)-$N$4)*H400)/100,2))))))),0),2)</f>
        <v>0</v>
      </c>
      <c r="N400" s="136">
        <f>ROUND(IF(H400="",0,((IF(L400=0,(IF(E400&lt;$L$4,IF(ABS(F400)&gt;$N$2,ROUND(($N$2*H400/100),2),ABS(F400)*H400/100),IF(ABS(F400)&gt;$N$4,ROUND(($N$4*H400/100),2),ABS(F400)*H400/100))),0)))),2)</f>
        <v>0</v>
      </c>
      <c r="O400" s="137"/>
      <c r="P400" s="136">
        <f>IF(J400="D",IF(H400="",0,F400),0)</f>
        <v>0</v>
      </c>
      <c r="Q400" s="137"/>
    </row>
    <row r="401" spans="1:17" customHeight="1" ht="13.2">
      <c r="A401" s="143">
        <f>+'LIQ 2'!B401</f>
        <v/>
      </c>
      <c r="B401" s="143">
        <f>+'LIQ 2'!C401</f>
        <v/>
      </c>
      <c r="C401" s="144">
        <f>+'LIQ 2'!D401</f>
        <v/>
      </c>
      <c r="D401" s="143">
        <f>+'LIQ 2'!E401</f>
        <v>0</v>
      </c>
      <c r="E401" s="143">
        <f>+'LIQ 2'!F401</f>
        <v/>
      </c>
      <c r="F401" s="2"/>
      <c r="G401" s="121"/>
      <c r="H401" s="122"/>
      <c r="I401" s="143"/>
      <c r="K401" s="124"/>
      <c r="L401" s="136">
        <f>IF(H401="",0,(IF(G401="D",0,(F401*H401)/100)))</f>
        <v>0</v>
      </c>
      <c r="M401" s="136">
        <f>ROUND(IF(L401=0,(IF(H401="",0,((IF(E401&lt;$L$4,IF(ABS(F401)&lt;$N$2,0,ROUND(((ABS(F401)-$N$2)*H401)/100,2)),IF(ABS(F401)&lt;$N$4,0,ROUND(((ABS(F401)-$N$4)*H401)/100,2))))))),0),2)</f>
        <v>0</v>
      </c>
      <c r="N401" s="136">
        <f>ROUND(IF(H401="",0,((IF(L401=0,(IF(E401&lt;$L$4,IF(ABS(F401)&gt;$N$2,ROUND(($N$2*H401/100),2),ABS(F401)*H401/100),IF(ABS(F401)&gt;$N$4,ROUND(($N$4*H401/100),2),ABS(F401)*H401/100))),0)))),2)</f>
        <v>0</v>
      </c>
      <c r="O401" s="137"/>
      <c r="P401" s="136">
        <f>IF(J401="D",IF(H401="",0,F401),0)</f>
        <v>0</v>
      </c>
      <c r="Q401" s="137"/>
    </row>
    <row r="402" spans="1:17" customHeight="1" ht="13.2">
      <c r="A402" s="143">
        <f>+'LIQ 2'!B402</f>
        <v/>
      </c>
      <c r="B402" s="143">
        <f>+'LIQ 2'!C402</f>
        <v/>
      </c>
      <c r="C402" s="144">
        <f>+'LIQ 2'!D402</f>
        <v/>
      </c>
      <c r="D402" s="143">
        <f>+'LIQ 2'!E402</f>
        <v>0</v>
      </c>
      <c r="E402" s="143">
        <f>+'LIQ 2'!F402</f>
        <v/>
      </c>
      <c r="F402" s="2"/>
      <c r="G402" s="121"/>
      <c r="H402" s="122"/>
      <c r="I402" s="143"/>
      <c r="K402" s="124"/>
      <c r="L402" s="136">
        <f>IF(H402="",0,(IF(G402="D",0,(F402*H402)/100)))</f>
        <v>0</v>
      </c>
      <c r="M402" s="136">
        <f>ROUND(IF(L402=0,(IF(H402="",0,((IF(E402&lt;$L$4,IF(ABS(F402)&lt;$N$2,0,ROUND(((ABS(F402)-$N$2)*H402)/100,2)),IF(ABS(F402)&lt;$N$4,0,ROUND(((ABS(F402)-$N$4)*H402)/100,2))))))),0),2)</f>
        <v>0</v>
      </c>
      <c r="N402" s="136">
        <f>ROUND(IF(H402="",0,((IF(L402=0,(IF(E402&lt;$L$4,IF(ABS(F402)&gt;$N$2,ROUND(($N$2*H402/100),2),ABS(F402)*H402/100),IF(ABS(F402)&gt;$N$4,ROUND(($N$4*H402/100),2),ABS(F402)*H402/100))),0)))),2)</f>
        <v>0</v>
      </c>
      <c r="O402" s="137"/>
      <c r="P402" s="136">
        <f>IF(J402="D",IF(H402="",0,F402),0)</f>
        <v>0</v>
      </c>
      <c r="Q402" s="137"/>
    </row>
    <row r="403" spans="1:17" customHeight="1" ht="13.2">
      <c r="A403" s="143">
        <f>+'LIQ 2'!B403</f>
        <v/>
      </c>
      <c r="B403" s="143">
        <f>+'LIQ 2'!C403</f>
        <v/>
      </c>
      <c r="C403" s="144">
        <f>+'LIQ 2'!D403</f>
        <v/>
      </c>
      <c r="D403" s="143">
        <f>+'LIQ 2'!E403</f>
        <v>0</v>
      </c>
      <c r="E403" s="143">
        <f>+'LIQ 2'!F403</f>
        <v/>
      </c>
      <c r="F403" s="2"/>
      <c r="G403" s="121"/>
      <c r="H403" s="122"/>
      <c r="I403" s="143"/>
      <c r="K403" s="124"/>
      <c r="L403" s="136">
        <f>IF(H403="",0,(IF(G403="D",0,(F403*H403)/100)))</f>
        <v>0</v>
      </c>
      <c r="M403" s="136">
        <f>ROUND(IF(L403=0,(IF(H403="",0,((IF(E403&lt;$L$4,IF(ABS(F403)&lt;$N$2,0,ROUND(((ABS(F403)-$N$2)*H403)/100,2)),IF(ABS(F403)&lt;$N$4,0,ROUND(((ABS(F403)-$N$4)*H403)/100,2))))))),0),2)</f>
        <v>0</v>
      </c>
      <c r="N403" s="136">
        <f>ROUND(IF(H403="",0,((IF(L403=0,(IF(E403&lt;$L$4,IF(ABS(F403)&gt;$N$2,ROUND(($N$2*H403/100),2),ABS(F403)*H403/100),IF(ABS(F403)&gt;$N$4,ROUND(($N$4*H403/100),2),ABS(F403)*H403/100))),0)))),2)</f>
        <v>0</v>
      </c>
      <c r="O403" s="137"/>
      <c r="P403" s="136">
        <f>IF(J403="D",IF(H403="",0,F403),0)</f>
        <v>0</v>
      </c>
      <c r="Q403" s="137"/>
    </row>
    <row r="404" spans="1:17" customHeight="1" ht="13.2">
      <c r="A404" s="143">
        <f>+'LIQ 2'!B404</f>
        <v/>
      </c>
      <c r="B404" s="143">
        <f>+'LIQ 2'!C404</f>
        <v/>
      </c>
      <c r="C404" s="144">
        <f>+'LIQ 2'!D404</f>
        <v/>
      </c>
      <c r="D404" s="143">
        <f>+'LIQ 2'!E404</f>
        <v>0</v>
      </c>
      <c r="E404" s="143">
        <f>+'LIQ 2'!F404</f>
        <v/>
      </c>
      <c r="F404" s="2"/>
      <c r="G404" s="121"/>
      <c r="H404" s="122"/>
      <c r="I404" s="143"/>
      <c r="K404" s="124"/>
      <c r="L404" s="136">
        <f>IF(H404="",0,(IF(G404="D",0,(F404*H404)/100)))</f>
        <v>0</v>
      </c>
      <c r="M404" s="136">
        <f>ROUND(IF(L404=0,(IF(H404="",0,((IF(E404&lt;$L$4,IF(ABS(F404)&lt;$N$2,0,ROUND(((ABS(F404)-$N$2)*H404)/100,2)),IF(ABS(F404)&lt;$N$4,0,ROUND(((ABS(F404)-$N$4)*H404)/100,2))))))),0),2)</f>
        <v>0</v>
      </c>
      <c r="N404" s="136">
        <f>ROUND(IF(H404="",0,((IF(L404=0,(IF(E404&lt;$L$4,IF(ABS(F404)&gt;$N$2,ROUND(($N$2*H404/100),2),ABS(F404)*H404/100),IF(ABS(F404)&gt;$N$4,ROUND(($N$4*H404/100),2),ABS(F404)*H404/100))),0)))),2)</f>
        <v>0</v>
      </c>
      <c r="O404" s="137"/>
      <c r="P404" s="136">
        <f>IF(J404="D",IF(H404="",0,F404),0)</f>
        <v>0</v>
      </c>
      <c r="Q404" s="137"/>
    </row>
    <row r="405" spans="1:17" customHeight="1" ht="13.2">
      <c r="A405" s="143">
        <f>+'LIQ 2'!B405</f>
        <v/>
      </c>
      <c r="B405" s="143">
        <f>+'LIQ 2'!C405</f>
        <v/>
      </c>
      <c r="C405" s="144">
        <f>+'LIQ 2'!D405</f>
        <v/>
      </c>
      <c r="D405" s="143">
        <f>+'LIQ 2'!E405</f>
        <v>0</v>
      </c>
      <c r="E405" s="143">
        <f>+'LIQ 2'!F405</f>
        <v/>
      </c>
      <c r="F405" s="2"/>
      <c r="G405" s="121"/>
      <c r="H405" s="122"/>
      <c r="I405" s="143"/>
      <c r="K405" s="124"/>
      <c r="L405" s="136">
        <f>IF(H405="",0,(IF(G405="D",0,(F405*H405)/100)))</f>
        <v>0</v>
      </c>
      <c r="M405" s="136">
        <f>ROUND(IF(L405=0,(IF(H405="",0,((IF(E405&lt;$L$4,IF(ABS(F405)&lt;$N$2,0,ROUND(((ABS(F405)-$N$2)*H405)/100,2)),IF(ABS(F405)&lt;$N$4,0,ROUND(((ABS(F405)-$N$4)*H405)/100,2))))))),0),2)</f>
        <v>0</v>
      </c>
      <c r="N405" s="136">
        <f>ROUND(IF(H405="",0,((IF(L405=0,(IF(E405&lt;$L$4,IF(ABS(F405)&gt;$N$2,ROUND(($N$2*H405/100),2),ABS(F405)*H405/100),IF(ABS(F405)&gt;$N$4,ROUND(($N$4*H405/100),2),ABS(F405)*H405/100))),0)))),2)</f>
        <v>0</v>
      </c>
      <c r="O405" s="137"/>
      <c r="P405" s="136">
        <f>IF(J405="D",IF(H405="",0,F405),0)</f>
        <v>0</v>
      </c>
      <c r="Q405" s="137"/>
    </row>
    <row r="406" spans="1:17" customHeight="1" ht="13.2">
      <c r="A406" s="143">
        <f>+'LIQ 2'!B406</f>
        <v/>
      </c>
      <c r="B406" s="143">
        <f>+'LIQ 2'!C406</f>
        <v/>
      </c>
      <c r="C406" s="144">
        <f>+'LIQ 2'!D406</f>
        <v/>
      </c>
      <c r="D406" s="143">
        <f>+'LIQ 2'!E406</f>
        <v>0</v>
      </c>
      <c r="E406" s="143">
        <f>+'LIQ 2'!F406</f>
        <v/>
      </c>
      <c r="F406" s="2"/>
      <c r="G406" s="121"/>
      <c r="H406" s="122"/>
      <c r="I406" s="143"/>
      <c r="K406" s="124"/>
      <c r="L406" s="136">
        <f>IF(H406="",0,(IF(G406="D",0,(F406*H406)/100)))</f>
        <v>0</v>
      </c>
      <c r="M406" s="136">
        <f>ROUND(IF(L406=0,(IF(H406="",0,((IF(E406&lt;$L$4,IF(ABS(F406)&lt;$N$2,0,ROUND(((ABS(F406)-$N$2)*H406)/100,2)),IF(ABS(F406)&lt;$N$4,0,ROUND(((ABS(F406)-$N$4)*H406)/100,2))))))),0),2)</f>
        <v>0</v>
      </c>
      <c r="N406" s="136">
        <f>ROUND(IF(H406="",0,((IF(L406=0,(IF(E406&lt;$L$4,IF(ABS(F406)&gt;$N$2,ROUND(($N$2*H406/100),2),ABS(F406)*H406/100),IF(ABS(F406)&gt;$N$4,ROUND(($N$4*H406/100),2),ABS(F406)*H406/100))),0)))),2)</f>
        <v>0</v>
      </c>
      <c r="O406" s="137"/>
      <c r="P406" s="136">
        <f>IF(J406="D",IF(H406="",0,F406),0)</f>
        <v>0</v>
      </c>
      <c r="Q406" s="137"/>
    </row>
    <row r="407" spans="1:17" customHeight="1" ht="13.2">
      <c r="A407" s="143">
        <f>+'LIQ 2'!B407</f>
        <v/>
      </c>
      <c r="B407" s="143">
        <f>+'LIQ 2'!C407</f>
        <v/>
      </c>
      <c r="C407" s="144">
        <f>+'LIQ 2'!D407</f>
        <v/>
      </c>
      <c r="D407" s="143">
        <f>+'LIQ 2'!E407</f>
        <v>0</v>
      </c>
      <c r="E407" s="143">
        <f>+'LIQ 2'!F407</f>
        <v/>
      </c>
      <c r="F407" s="2"/>
      <c r="G407" s="121"/>
      <c r="H407" s="122"/>
      <c r="I407" s="143"/>
      <c r="K407" s="124"/>
      <c r="L407" s="136">
        <f>IF(H407="",0,(IF(G407="D",0,(F407*H407)/100)))</f>
        <v>0</v>
      </c>
      <c r="M407" s="136">
        <f>ROUND(IF(L407=0,(IF(H407="",0,((IF(E407&lt;$L$4,IF(ABS(F407)&lt;$N$2,0,ROUND(((ABS(F407)-$N$2)*H407)/100,2)),IF(ABS(F407)&lt;$N$4,0,ROUND(((ABS(F407)-$N$4)*H407)/100,2))))))),0),2)</f>
        <v>0</v>
      </c>
      <c r="N407" s="136">
        <f>ROUND(IF(H407="",0,((IF(L407=0,(IF(E407&lt;$L$4,IF(ABS(F407)&gt;$N$2,ROUND(($N$2*H407/100),2),ABS(F407)*H407/100),IF(ABS(F407)&gt;$N$4,ROUND(($N$4*H407/100),2),ABS(F407)*H407/100))),0)))),2)</f>
        <v>0</v>
      </c>
      <c r="O407" s="137"/>
      <c r="P407" s="136">
        <f>IF(J407="D",IF(H407="",0,F407),0)</f>
        <v>0</v>
      </c>
      <c r="Q407" s="137"/>
    </row>
    <row r="408" spans="1:17" customHeight="1" ht="13.2">
      <c r="A408" s="143">
        <f>+'LIQ 2'!B408</f>
        <v/>
      </c>
      <c r="B408" s="143">
        <f>+'LIQ 2'!C408</f>
        <v/>
      </c>
      <c r="C408" s="144">
        <f>+'LIQ 2'!D408</f>
        <v/>
      </c>
      <c r="D408" s="143">
        <f>+'LIQ 2'!E408</f>
        <v>0</v>
      </c>
      <c r="E408" s="143">
        <f>+'LIQ 2'!F408</f>
        <v/>
      </c>
      <c r="F408" s="2"/>
      <c r="G408" s="121"/>
      <c r="H408" s="122"/>
      <c r="I408" s="143"/>
      <c r="K408" s="124"/>
      <c r="L408" s="136">
        <f>IF(H408="",0,(IF(G408="D",0,(F408*H408)/100)))</f>
        <v>0</v>
      </c>
      <c r="M408" s="136">
        <f>ROUND(IF(L408=0,(IF(H408="",0,((IF(E408&lt;$L$4,IF(ABS(F408)&lt;$N$2,0,ROUND(((ABS(F408)-$N$2)*H408)/100,2)),IF(ABS(F408)&lt;$N$4,0,ROUND(((ABS(F408)-$N$4)*H408)/100,2))))))),0),2)</f>
        <v>0</v>
      </c>
      <c r="N408" s="136">
        <f>ROUND(IF(H408="",0,((IF(L408=0,(IF(E408&lt;$L$4,IF(ABS(F408)&gt;$N$2,ROUND(($N$2*H408/100),2),ABS(F408)*H408/100),IF(ABS(F408)&gt;$N$4,ROUND(($N$4*H408/100),2),ABS(F408)*H408/100))),0)))),2)</f>
        <v>0</v>
      </c>
      <c r="O408" s="137"/>
      <c r="P408" s="136">
        <f>IF(J408="D",IF(H408="",0,F408),0)</f>
        <v>0</v>
      </c>
      <c r="Q408" s="137"/>
    </row>
    <row r="409" spans="1:17" customHeight="1" ht="13.2">
      <c r="A409" s="143">
        <f>+'LIQ 2'!B409</f>
        <v/>
      </c>
      <c r="B409" s="143">
        <f>+'LIQ 2'!C409</f>
        <v/>
      </c>
      <c r="C409" s="144">
        <f>+'LIQ 2'!D409</f>
        <v/>
      </c>
      <c r="D409" s="143">
        <f>+'LIQ 2'!E409</f>
        <v>0</v>
      </c>
      <c r="E409" s="143">
        <f>+'LIQ 2'!F409</f>
        <v/>
      </c>
      <c r="F409" s="2"/>
      <c r="G409" s="121"/>
      <c r="H409" s="122"/>
      <c r="I409" s="143"/>
      <c r="K409" s="124"/>
      <c r="L409" s="136">
        <f>IF(H409="",0,(IF(G409="D",0,(F409*H409)/100)))</f>
        <v>0</v>
      </c>
      <c r="M409" s="136">
        <f>ROUND(IF(L409=0,(IF(H409="",0,((IF(E409&lt;$L$4,IF(ABS(F409)&lt;$N$2,0,ROUND(((ABS(F409)-$N$2)*H409)/100,2)),IF(ABS(F409)&lt;$N$4,0,ROUND(((ABS(F409)-$N$4)*H409)/100,2))))))),0),2)</f>
        <v>0</v>
      </c>
      <c r="N409" s="136">
        <f>ROUND(IF(H409="",0,((IF(L409=0,(IF(E409&lt;$L$4,IF(ABS(F409)&gt;$N$2,ROUND(($N$2*H409/100),2),ABS(F409)*H409/100),IF(ABS(F409)&gt;$N$4,ROUND(($N$4*H409/100),2),ABS(F409)*H409/100))),0)))),2)</f>
        <v>0</v>
      </c>
      <c r="O409" s="137"/>
      <c r="P409" s="136">
        <f>IF(J409="D",IF(H409="",0,F409),0)</f>
        <v>0</v>
      </c>
      <c r="Q409" s="137"/>
    </row>
    <row r="410" spans="1:17" customHeight="1" ht="13.2">
      <c r="A410" s="143">
        <f>+'LIQ 2'!B410</f>
        <v/>
      </c>
      <c r="B410" s="143">
        <f>+'LIQ 2'!C410</f>
        <v/>
      </c>
      <c r="C410" s="144">
        <f>+'LIQ 2'!D410</f>
        <v/>
      </c>
      <c r="D410" s="143">
        <f>+'LIQ 2'!E410</f>
        <v>0</v>
      </c>
      <c r="E410" s="143">
        <f>+'LIQ 2'!F410</f>
        <v/>
      </c>
      <c r="F410" s="2"/>
      <c r="G410" s="121"/>
      <c r="H410" s="122"/>
      <c r="I410" s="143"/>
      <c r="K410" s="124"/>
      <c r="L410" s="136">
        <f>IF(H410="",0,(IF(G410="D",0,(F410*H410)/100)))</f>
        <v>0</v>
      </c>
      <c r="M410" s="136">
        <f>ROUND(IF(L410=0,(IF(H410="",0,((IF(E410&lt;$L$4,IF(ABS(F410)&lt;$N$2,0,ROUND(((ABS(F410)-$N$2)*H410)/100,2)),IF(ABS(F410)&lt;$N$4,0,ROUND(((ABS(F410)-$N$4)*H410)/100,2))))))),0),2)</f>
        <v>0</v>
      </c>
      <c r="N410" s="136">
        <f>ROUND(IF(H410="",0,((IF(L410=0,(IF(E410&lt;$L$4,IF(ABS(F410)&gt;$N$2,ROUND(($N$2*H410/100),2),ABS(F410)*H410/100),IF(ABS(F410)&gt;$N$4,ROUND(($N$4*H410/100),2),ABS(F410)*H410/100))),0)))),2)</f>
        <v>0</v>
      </c>
      <c r="O410" s="137"/>
      <c r="P410" s="136">
        <f>IF(J410="D",IF(H410="",0,F410),0)</f>
        <v>0</v>
      </c>
      <c r="Q410" s="137"/>
    </row>
    <row r="411" spans="1:17" customHeight="1" ht="13.2">
      <c r="A411" s="143">
        <f>+'LIQ 2'!B411</f>
        <v/>
      </c>
      <c r="B411" s="143">
        <f>+'LIQ 2'!C411</f>
        <v/>
      </c>
      <c r="C411" s="144">
        <f>+'LIQ 2'!D411</f>
        <v/>
      </c>
      <c r="D411" s="143">
        <f>+'LIQ 2'!E411</f>
        <v>0</v>
      </c>
      <c r="E411" s="143">
        <f>+'LIQ 2'!F411</f>
        <v/>
      </c>
      <c r="F411" s="2"/>
      <c r="G411" s="121"/>
      <c r="H411" s="122"/>
      <c r="I411" s="143"/>
      <c r="K411" s="124"/>
      <c r="L411" s="136">
        <f>IF(H411="",0,(IF(G411="D",0,(F411*H411)/100)))</f>
        <v>0</v>
      </c>
      <c r="M411" s="136">
        <f>ROUND(IF(L411=0,(IF(H411="",0,((IF(E411&lt;$L$4,IF(ABS(F411)&lt;$N$2,0,ROUND(((ABS(F411)-$N$2)*H411)/100,2)),IF(ABS(F411)&lt;$N$4,0,ROUND(((ABS(F411)-$N$4)*H411)/100,2))))))),0),2)</f>
        <v>0</v>
      </c>
      <c r="N411" s="136">
        <f>ROUND(IF(H411="",0,((IF(L411=0,(IF(E411&lt;$L$4,IF(ABS(F411)&gt;$N$2,ROUND(($N$2*H411/100),2),ABS(F411)*H411/100),IF(ABS(F411)&gt;$N$4,ROUND(($N$4*H411/100),2),ABS(F411)*H411/100))),0)))),2)</f>
        <v>0</v>
      </c>
      <c r="O411" s="137"/>
      <c r="P411" s="136">
        <f>IF(J411="D",IF(H411="",0,F411),0)</f>
        <v>0</v>
      </c>
      <c r="Q411" s="137"/>
    </row>
    <row r="412" spans="1:17" customHeight="1" ht="13.2">
      <c r="A412" s="143">
        <f>+'LIQ 2'!B412</f>
        <v/>
      </c>
      <c r="B412" s="143">
        <f>+'LIQ 2'!C412</f>
        <v/>
      </c>
      <c r="C412" s="144">
        <f>+'LIQ 2'!D412</f>
        <v/>
      </c>
      <c r="D412" s="143">
        <f>+'LIQ 2'!E412</f>
        <v>0</v>
      </c>
      <c r="E412" s="143">
        <f>+'LIQ 2'!F412</f>
        <v/>
      </c>
      <c r="F412" s="2"/>
      <c r="G412" s="121"/>
      <c r="H412" s="122"/>
      <c r="I412" s="143"/>
      <c r="K412" s="124"/>
      <c r="L412" s="136">
        <f>IF(H412="",0,(IF(G412="D",0,(F412*H412)/100)))</f>
        <v>0</v>
      </c>
      <c r="M412" s="136">
        <f>ROUND(IF(L412=0,(IF(H412="",0,((IF(E412&lt;$L$4,IF(ABS(F412)&lt;$N$2,0,ROUND(((ABS(F412)-$N$2)*H412)/100,2)),IF(ABS(F412)&lt;$N$4,0,ROUND(((ABS(F412)-$N$4)*H412)/100,2))))))),0),2)</f>
        <v>0</v>
      </c>
      <c r="N412" s="136">
        <f>ROUND(IF(H412="",0,((IF(L412=0,(IF(E412&lt;$L$4,IF(ABS(F412)&gt;$N$2,ROUND(($N$2*H412/100),2),ABS(F412)*H412/100),IF(ABS(F412)&gt;$N$4,ROUND(($N$4*H412/100),2),ABS(F412)*H412/100))),0)))),2)</f>
        <v>0</v>
      </c>
      <c r="O412" s="137"/>
      <c r="P412" s="136">
        <f>IF(J412="D",IF(H412="",0,F412),0)</f>
        <v>0</v>
      </c>
      <c r="Q412" s="137"/>
    </row>
    <row r="413" spans="1:17" customHeight="1" ht="13.2">
      <c r="A413" s="143">
        <f>+'LIQ 2'!B413</f>
        <v/>
      </c>
      <c r="B413" s="143">
        <f>+'LIQ 2'!C413</f>
        <v/>
      </c>
      <c r="C413" s="144">
        <f>+'LIQ 2'!D413</f>
        <v/>
      </c>
      <c r="D413" s="143">
        <f>+'LIQ 2'!E413</f>
        <v>0</v>
      </c>
      <c r="E413" s="143">
        <f>+'LIQ 2'!F413</f>
        <v/>
      </c>
      <c r="F413" s="2"/>
      <c r="G413" s="121"/>
      <c r="H413" s="122"/>
      <c r="I413" s="143"/>
      <c r="K413" s="124"/>
      <c r="L413" s="136">
        <f>IF(H413="",0,(IF(G413="D",0,(F413*H413)/100)))</f>
        <v>0</v>
      </c>
      <c r="M413" s="136">
        <f>ROUND(IF(L413=0,(IF(H413="",0,((IF(E413&lt;$L$4,IF(ABS(F413)&lt;$N$2,0,ROUND(((ABS(F413)-$N$2)*H413)/100,2)),IF(ABS(F413)&lt;$N$4,0,ROUND(((ABS(F413)-$N$4)*H413)/100,2))))))),0),2)</f>
        <v>0</v>
      </c>
      <c r="N413" s="136">
        <f>ROUND(IF(H413="",0,((IF(L413=0,(IF(E413&lt;$L$4,IF(ABS(F413)&gt;$N$2,ROUND(($N$2*H413/100),2),ABS(F413)*H413/100),IF(ABS(F413)&gt;$N$4,ROUND(($N$4*H413/100),2),ABS(F413)*H413/100))),0)))),2)</f>
        <v>0</v>
      </c>
      <c r="O413" s="137"/>
      <c r="P413" s="136">
        <f>IF(J413="D",IF(H413="",0,F413),0)</f>
        <v>0</v>
      </c>
      <c r="Q413" s="137"/>
    </row>
    <row r="414" spans="1:17" customHeight="1" ht="13.2">
      <c r="A414" s="143">
        <f>+'LIQ 2'!B414</f>
        <v/>
      </c>
      <c r="B414" s="143">
        <f>+'LIQ 2'!C414</f>
        <v/>
      </c>
      <c r="C414" s="144">
        <f>+'LIQ 2'!D414</f>
        <v/>
      </c>
      <c r="D414" s="143">
        <f>+'LIQ 2'!E414</f>
        <v>0</v>
      </c>
      <c r="E414" s="143">
        <f>+'LIQ 2'!F414</f>
        <v/>
      </c>
      <c r="F414" s="2"/>
      <c r="G414" s="121"/>
      <c r="H414" s="122"/>
      <c r="I414" s="143"/>
      <c r="K414" s="124"/>
      <c r="L414" s="136">
        <f>IF(H414="",0,(IF(G414="D",0,(F414*H414)/100)))</f>
        <v>0</v>
      </c>
      <c r="M414" s="136">
        <f>ROUND(IF(L414=0,(IF(H414="",0,((IF(E414&lt;$L$4,IF(ABS(F414)&lt;$N$2,0,ROUND(((ABS(F414)-$N$2)*H414)/100,2)),IF(ABS(F414)&lt;$N$4,0,ROUND(((ABS(F414)-$N$4)*H414)/100,2))))))),0),2)</f>
        <v>0</v>
      </c>
      <c r="N414" s="136">
        <f>ROUND(IF(H414="",0,((IF(L414=0,(IF(E414&lt;$L$4,IF(ABS(F414)&gt;$N$2,ROUND(($N$2*H414/100),2),ABS(F414)*H414/100),IF(ABS(F414)&gt;$N$4,ROUND(($N$4*H414/100),2),ABS(F414)*H414/100))),0)))),2)</f>
        <v>0</v>
      </c>
      <c r="O414" s="137"/>
      <c r="P414" s="136">
        <f>IF(J414="D",IF(H414="",0,F414),0)</f>
        <v>0</v>
      </c>
      <c r="Q414" s="137"/>
    </row>
    <row r="415" spans="1:17" customHeight="1" ht="13.2">
      <c r="A415" s="143">
        <f>+'LIQ 2'!B415</f>
        <v/>
      </c>
      <c r="B415" s="143">
        <f>+'LIQ 2'!C415</f>
        <v/>
      </c>
      <c r="C415" s="144">
        <f>+'LIQ 2'!D415</f>
        <v/>
      </c>
      <c r="D415" s="143">
        <f>+'LIQ 2'!E415</f>
        <v>0</v>
      </c>
      <c r="E415" s="143">
        <f>+'LIQ 2'!F415</f>
        <v/>
      </c>
      <c r="F415" s="2"/>
      <c r="G415" s="121"/>
      <c r="H415" s="122"/>
      <c r="I415" s="143"/>
      <c r="K415" s="124"/>
      <c r="L415" s="136">
        <f>IF(H415="",0,(IF(G415="D",0,(F415*H415)/100)))</f>
        <v>0</v>
      </c>
      <c r="M415" s="136">
        <f>ROUND(IF(L415=0,(IF(H415="",0,((IF(E415&lt;$L$4,IF(ABS(F415)&lt;$N$2,0,ROUND(((ABS(F415)-$N$2)*H415)/100,2)),IF(ABS(F415)&lt;$N$4,0,ROUND(((ABS(F415)-$N$4)*H415)/100,2))))))),0),2)</f>
        <v>0</v>
      </c>
      <c r="N415" s="136">
        <f>ROUND(IF(H415="",0,((IF(L415=0,(IF(E415&lt;$L$4,IF(ABS(F415)&gt;$N$2,ROUND(($N$2*H415/100),2),ABS(F415)*H415/100),IF(ABS(F415)&gt;$N$4,ROUND(($N$4*H415/100),2),ABS(F415)*H415/100))),0)))),2)</f>
        <v>0</v>
      </c>
      <c r="O415" s="137"/>
      <c r="P415" s="136">
        <f>IF(J415="D",IF(H415="",0,F415),0)</f>
        <v>0</v>
      </c>
      <c r="Q415" s="137"/>
    </row>
    <row r="416" spans="1:17" customHeight="1" ht="13.2">
      <c r="A416" s="143">
        <f>+'LIQ 2'!B416</f>
        <v/>
      </c>
      <c r="B416" s="143">
        <f>+'LIQ 2'!C416</f>
        <v/>
      </c>
      <c r="C416" s="144">
        <f>+'LIQ 2'!D416</f>
        <v/>
      </c>
      <c r="D416" s="143">
        <f>+'LIQ 2'!E416</f>
        <v>0</v>
      </c>
      <c r="E416" s="143">
        <f>+'LIQ 2'!F416</f>
        <v/>
      </c>
      <c r="F416" s="2"/>
      <c r="G416" s="121"/>
      <c r="H416" s="122"/>
      <c r="I416" s="143"/>
      <c r="K416" s="124"/>
      <c r="L416" s="136">
        <f>IF(H416="",0,(IF(G416="D",0,(F416*H416)/100)))</f>
        <v>0</v>
      </c>
      <c r="M416" s="136">
        <f>ROUND(IF(L416=0,(IF(H416="",0,((IF(E416&lt;$L$4,IF(ABS(F416)&lt;$N$2,0,ROUND(((ABS(F416)-$N$2)*H416)/100,2)),IF(ABS(F416)&lt;$N$4,0,ROUND(((ABS(F416)-$N$4)*H416)/100,2))))))),0),2)</f>
        <v>0</v>
      </c>
      <c r="N416" s="136">
        <f>ROUND(IF(H416="",0,((IF(L416=0,(IF(E416&lt;$L$4,IF(ABS(F416)&gt;$N$2,ROUND(($N$2*H416/100),2),ABS(F416)*H416/100),IF(ABS(F416)&gt;$N$4,ROUND(($N$4*H416/100),2),ABS(F416)*H416/100))),0)))),2)</f>
        <v>0</v>
      </c>
      <c r="O416" s="137"/>
      <c r="P416" s="136">
        <f>IF(J416="D",IF(H416="",0,F416),0)</f>
        <v>0</v>
      </c>
      <c r="Q416" s="137"/>
    </row>
    <row r="417" spans="1:17" customHeight="1" ht="13.2">
      <c r="A417" s="143">
        <f>+'LIQ 2'!B417</f>
        <v/>
      </c>
      <c r="B417" s="143">
        <f>+'LIQ 2'!C417</f>
        <v/>
      </c>
      <c r="C417" s="144">
        <f>+'LIQ 2'!D417</f>
        <v/>
      </c>
      <c r="D417" s="143">
        <f>+'LIQ 2'!E417</f>
        <v>0</v>
      </c>
      <c r="E417" s="143">
        <f>+'LIQ 2'!F417</f>
        <v/>
      </c>
      <c r="F417" s="2"/>
      <c r="G417" s="121"/>
      <c r="H417" s="122"/>
      <c r="I417" s="143"/>
      <c r="K417" s="124"/>
      <c r="L417" s="136">
        <f>IF(H417="",0,(IF(G417="D",0,(F417*H417)/100)))</f>
        <v>0</v>
      </c>
      <c r="M417" s="136">
        <f>ROUND(IF(L417=0,(IF(H417="",0,((IF(E417&lt;$L$4,IF(ABS(F417)&lt;$N$2,0,ROUND(((ABS(F417)-$N$2)*H417)/100,2)),IF(ABS(F417)&lt;$N$4,0,ROUND(((ABS(F417)-$N$4)*H417)/100,2))))))),0),2)</f>
        <v>0</v>
      </c>
      <c r="N417" s="136">
        <f>ROUND(IF(H417="",0,((IF(L417=0,(IF(E417&lt;$L$4,IF(ABS(F417)&gt;$N$2,ROUND(($N$2*H417/100),2),ABS(F417)*H417/100),IF(ABS(F417)&gt;$N$4,ROUND(($N$4*H417/100),2),ABS(F417)*H417/100))),0)))),2)</f>
        <v>0</v>
      </c>
      <c r="O417" s="137"/>
      <c r="P417" s="136">
        <f>IF(J417="D",IF(H417="",0,F417),0)</f>
        <v>0</v>
      </c>
      <c r="Q417" s="137"/>
    </row>
    <row r="418" spans="1:17" customHeight="1" ht="13.2">
      <c r="A418" s="143">
        <f>+'LIQ 2'!B418</f>
        <v/>
      </c>
      <c r="B418" s="143">
        <f>+'LIQ 2'!C418</f>
        <v/>
      </c>
      <c r="C418" s="144">
        <f>+'LIQ 2'!D418</f>
        <v/>
      </c>
      <c r="D418" s="143">
        <f>+'LIQ 2'!E418</f>
        <v>0</v>
      </c>
      <c r="E418" s="143">
        <f>+'LIQ 2'!F418</f>
        <v/>
      </c>
      <c r="F418" s="2"/>
      <c r="G418" s="121"/>
      <c r="H418" s="122"/>
      <c r="I418" s="143"/>
      <c r="K418" s="124"/>
      <c r="L418" s="136">
        <f>IF(H418="",0,(IF(G418="D",0,(F418*H418)/100)))</f>
        <v>0</v>
      </c>
      <c r="M418" s="136">
        <f>ROUND(IF(L418=0,(IF(H418="",0,((IF(E418&lt;$L$4,IF(ABS(F418)&lt;$N$2,0,ROUND(((ABS(F418)-$N$2)*H418)/100,2)),IF(ABS(F418)&lt;$N$4,0,ROUND(((ABS(F418)-$N$4)*H418)/100,2))))))),0),2)</f>
        <v>0</v>
      </c>
      <c r="N418" s="136">
        <f>ROUND(IF(H418="",0,((IF(L418=0,(IF(E418&lt;$L$4,IF(ABS(F418)&gt;$N$2,ROUND(($N$2*H418/100),2),ABS(F418)*H418/100),IF(ABS(F418)&gt;$N$4,ROUND(($N$4*H418/100),2),ABS(F418)*H418/100))),0)))),2)</f>
        <v>0</v>
      </c>
      <c r="O418" s="137"/>
      <c r="P418" s="136">
        <f>IF(J418="D",IF(H418="",0,F418),0)</f>
        <v>0</v>
      </c>
      <c r="Q418" s="137"/>
    </row>
    <row r="419" spans="1:17" customHeight="1" ht="13.2">
      <c r="A419" s="143">
        <f>+'LIQ 2'!B419</f>
        <v/>
      </c>
      <c r="B419" s="143">
        <f>+'LIQ 2'!C419</f>
        <v/>
      </c>
      <c r="C419" s="144">
        <f>+'LIQ 2'!D419</f>
        <v/>
      </c>
      <c r="D419" s="143">
        <f>+'LIQ 2'!E419</f>
        <v>0</v>
      </c>
      <c r="E419" s="143">
        <f>+'LIQ 2'!F419</f>
        <v/>
      </c>
      <c r="F419" s="2"/>
      <c r="G419" s="121"/>
      <c r="H419" s="122"/>
      <c r="I419" s="143"/>
      <c r="K419" s="124"/>
      <c r="L419" s="136">
        <f>IF(H419="",0,(IF(G419="D",0,(F419*H419)/100)))</f>
        <v>0</v>
      </c>
      <c r="M419" s="136">
        <f>ROUND(IF(L419=0,(IF(H419="",0,((IF(E419&lt;$L$4,IF(ABS(F419)&lt;$N$2,0,ROUND(((ABS(F419)-$N$2)*H419)/100,2)),IF(ABS(F419)&lt;$N$4,0,ROUND(((ABS(F419)-$N$4)*H419)/100,2))))))),0),2)</f>
        <v>0</v>
      </c>
      <c r="N419" s="136">
        <f>ROUND(IF(H419="",0,((IF(L419=0,(IF(E419&lt;$L$4,IF(ABS(F419)&gt;$N$2,ROUND(($N$2*H419/100),2),ABS(F419)*H419/100),IF(ABS(F419)&gt;$N$4,ROUND(($N$4*H419/100),2),ABS(F419)*H419/100))),0)))),2)</f>
        <v>0</v>
      </c>
      <c r="O419" s="137"/>
      <c r="P419" s="136">
        <f>IF(J419="D",IF(H419="",0,F419),0)</f>
        <v>0</v>
      </c>
      <c r="Q419" s="137"/>
    </row>
    <row r="420" spans="1:17" customHeight="1" ht="13.2">
      <c r="A420" s="143">
        <f>+'LIQ 2'!B420</f>
        <v/>
      </c>
      <c r="B420" s="143">
        <f>+'LIQ 2'!C420</f>
        <v/>
      </c>
      <c r="C420" s="144">
        <f>+'LIQ 2'!D420</f>
        <v/>
      </c>
      <c r="D420" s="143">
        <f>+'LIQ 2'!E420</f>
        <v>0</v>
      </c>
      <c r="E420" s="143">
        <f>+'LIQ 2'!F420</f>
        <v/>
      </c>
      <c r="F420" s="2"/>
      <c r="G420" s="121"/>
      <c r="H420" s="122"/>
      <c r="I420" s="143"/>
      <c r="K420" s="124"/>
      <c r="L420" s="136">
        <f>IF(H420="",0,(IF(G420="D",0,(F420*H420)/100)))</f>
        <v>0</v>
      </c>
      <c r="M420" s="136">
        <f>ROUND(IF(L420=0,(IF(H420="",0,((IF(E420&lt;$L$4,IF(ABS(F420)&lt;$N$2,0,ROUND(((ABS(F420)-$N$2)*H420)/100,2)),IF(ABS(F420)&lt;$N$4,0,ROUND(((ABS(F420)-$N$4)*H420)/100,2))))))),0),2)</f>
        <v>0</v>
      </c>
      <c r="N420" s="136">
        <f>ROUND(IF(H420="",0,((IF(L420=0,(IF(E420&lt;$L$4,IF(ABS(F420)&gt;$N$2,ROUND(($N$2*H420/100),2),ABS(F420)*H420/100),IF(ABS(F420)&gt;$N$4,ROUND(($N$4*H420/100),2),ABS(F420)*H420/100))),0)))),2)</f>
        <v>0</v>
      </c>
      <c r="O420" s="137"/>
      <c r="P420" s="136">
        <f>IF(J420="D",IF(H420="",0,F420),0)</f>
        <v>0</v>
      </c>
      <c r="Q420" s="137"/>
    </row>
    <row r="421" spans="1:17" customHeight="1" ht="13.2">
      <c r="A421" s="143">
        <f>+'LIQ 2'!B421</f>
        <v/>
      </c>
      <c r="B421" s="143">
        <f>+'LIQ 2'!C421</f>
        <v/>
      </c>
      <c r="C421" s="144">
        <f>+'LIQ 2'!D421</f>
        <v/>
      </c>
      <c r="D421" s="143">
        <f>+'LIQ 2'!E421</f>
        <v>0</v>
      </c>
      <c r="E421" s="143">
        <f>+'LIQ 2'!F421</f>
        <v/>
      </c>
      <c r="F421" s="2"/>
      <c r="G421" s="121"/>
      <c r="H421" s="122"/>
      <c r="I421" s="143"/>
      <c r="K421" s="124"/>
      <c r="L421" s="136">
        <f>IF(H421="",0,(IF(G421="D",0,(F421*H421)/100)))</f>
        <v>0</v>
      </c>
      <c r="M421" s="136">
        <f>ROUND(IF(L421=0,(IF(H421="",0,((IF(E421&lt;$L$4,IF(ABS(F421)&lt;$N$2,0,ROUND(((ABS(F421)-$N$2)*H421)/100,2)),IF(ABS(F421)&lt;$N$4,0,ROUND(((ABS(F421)-$N$4)*H421)/100,2))))))),0),2)</f>
        <v>0</v>
      </c>
      <c r="N421" s="136">
        <f>ROUND(IF(H421="",0,((IF(L421=0,(IF(E421&lt;$L$4,IF(ABS(F421)&gt;$N$2,ROUND(($N$2*H421/100),2),ABS(F421)*H421/100),IF(ABS(F421)&gt;$N$4,ROUND(($N$4*H421/100),2),ABS(F421)*H421/100))),0)))),2)</f>
        <v>0</v>
      </c>
      <c r="O421" s="137"/>
      <c r="P421" s="136">
        <f>IF(J421="D",IF(H421="",0,F421),0)</f>
        <v>0</v>
      </c>
      <c r="Q421" s="137"/>
    </row>
    <row r="422" spans="1:17" customHeight="1" ht="13.2">
      <c r="A422" s="143">
        <f>+'LIQ 2'!B422</f>
        <v/>
      </c>
      <c r="B422" s="143">
        <f>+'LIQ 2'!C422</f>
        <v/>
      </c>
      <c r="C422" s="144">
        <f>+'LIQ 2'!D422</f>
        <v/>
      </c>
      <c r="D422" s="143">
        <f>+'LIQ 2'!E422</f>
        <v>0</v>
      </c>
      <c r="E422" s="143">
        <f>+'LIQ 2'!F422</f>
        <v/>
      </c>
      <c r="F422" s="2"/>
      <c r="G422" s="121"/>
      <c r="H422" s="122"/>
      <c r="I422" s="143"/>
      <c r="K422" s="124"/>
      <c r="L422" s="136">
        <f>IF(H422="",0,(IF(G422="D",0,(F422*H422)/100)))</f>
        <v>0</v>
      </c>
      <c r="M422" s="136">
        <f>ROUND(IF(L422=0,(IF(H422="",0,((IF(E422&lt;$L$4,IF(ABS(F422)&lt;$N$2,0,ROUND(((ABS(F422)-$N$2)*H422)/100,2)),IF(ABS(F422)&lt;$N$4,0,ROUND(((ABS(F422)-$N$4)*H422)/100,2))))))),0),2)</f>
        <v>0</v>
      </c>
      <c r="N422" s="136">
        <f>ROUND(IF(H422="",0,((IF(L422=0,(IF(E422&lt;$L$4,IF(ABS(F422)&gt;$N$2,ROUND(($N$2*H422/100),2),ABS(F422)*H422/100),IF(ABS(F422)&gt;$N$4,ROUND(($N$4*H422/100),2),ABS(F422)*H422/100))),0)))),2)</f>
        <v>0</v>
      </c>
      <c r="O422" s="137"/>
      <c r="P422" s="136">
        <f>IF(J422="D",IF(H422="",0,F422),0)</f>
        <v>0</v>
      </c>
      <c r="Q422" s="137"/>
    </row>
    <row r="423" spans="1:17" customHeight="1" ht="13.2">
      <c r="A423" s="143">
        <f>+'LIQ 2'!B423</f>
        <v/>
      </c>
      <c r="B423" s="143">
        <f>+'LIQ 2'!C423</f>
        <v/>
      </c>
      <c r="C423" s="144">
        <f>+'LIQ 2'!D423</f>
        <v/>
      </c>
      <c r="D423" s="143">
        <f>+'LIQ 2'!E423</f>
        <v>0</v>
      </c>
      <c r="E423" s="143">
        <f>+'LIQ 2'!F423</f>
        <v/>
      </c>
      <c r="F423" s="2"/>
      <c r="G423" s="121"/>
      <c r="H423" s="122"/>
      <c r="I423" s="143"/>
      <c r="K423" s="124"/>
      <c r="L423" s="136">
        <f>IF(H423="",0,(IF(G423="D",0,(F423*H423)/100)))</f>
        <v>0</v>
      </c>
      <c r="M423" s="136">
        <f>ROUND(IF(L423=0,(IF(H423="",0,((IF(E423&lt;$L$4,IF(ABS(F423)&lt;$N$2,0,ROUND(((ABS(F423)-$N$2)*H423)/100,2)),IF(ABS(F423)&lt;$N$4,0,ROUND(((ABS(F423)-$N$4)*H423)/100,2))))))),0),2)</f>
        <v>0</v>
      </c>
      <c r="N423" s="136">
        <f>ROUND(IF(H423="",0,((IF(L423=0,(IF(E423&lt;$L$4,IF(ABS(F423)&gt;$N$2,ROUND(($N$2*H423/100),2),ABS(F423)*H423/100),IF(ABS(F423)&gt;$N$4,ROUND(($N$4*H423/100),2),ABS(F423)*H423/100))),0)))),2)</f>
        <v>0</v>
      </c>
      <c r="O423" s="137"/>
      <c r="P423" s="136">
        <f>IF(J423="D",IF(H423="",0,F423),0)</f>
        <v>0</v>
      </c>
      <c r="Q423" s="137"/>
    </row>
    <row r="424" spans="1:17" customHeight="1" ht="13.2">
      <c r="A424" s="143">
        <f>+'LIQ 2'!B424</f>
        <v/>
      </c>
      <c r="B424" s="143">
        <f>+'LIQ 2'!C424</f>
        <v/>
      </c>
      <c r="C424" s="144">
        <f>+'LIQ 2'!D424</f>
        <v/>
      </c>
      <c r="D424" s="143">
        <f>+'LIQ 2'!E424</f>
        <v>0</v>
      </c>
      <c r="E424" s="143">
        <f>+'LIQ 2'!F424</f>
        <v/>
      </c>
      <c r="F424" s="2"/>
      <c r="G424" s="121"/>
      <c r="H424" s="122"/>
      <c r="I424" s="143"/>
      <c r="K424" s="124"/>
      <c r="L424" s="136">
        <f>IF(H424="",0,(IF(G424="D",0,(F424*H424)/100)))</f>
        <v>0</v>
      </c>
      <c r="M424" s="136">
        <f>ROUND(IF(L424=0,(IF(H424="",0,((IF(E424&lt;$L$4,IF(ABS(F424)&lt;$N$2,0,ROUND(((ABS(F424)-$N$2)*H424)/100,2)),IF(ABS(F424)&lt;$N$4,0,ROUND(((ABS(F424)-$N$4)*H424)/100,2))))))),0),2)</f>
        <v>0</v>
      </c>
      <c r="N424" s="136">
        <f>ROUND(IF(H424="",0,((IF(L424=0,(IF(E424&lt;$L$4,IF(ABS(F424)&gt;$N$2,ROUND(($N$2*H424/100),2),ABS(F424)*H424/100),IF(ABS(F424)&gt;$N$4,ROUND(($N$4*H424/100),2),ABS(F424)*H424/100))),0)))),2)</f>
        <v>0</v>
      </c>
      <c r="O424" s="137"/>
      <c r="P424" s="136">
        <f>IF(J424="D",IF(H424="",0,F424),0)</f>
        <v>0</v>
      </c>
      <c r="Q424" s="137"/>
    </row>
    <row r="425" spans="1:17" customHeight="1" ht="13.2">
      <c r="A425" s="143">
        <f>+'LIQ 2'!B425</f>
        <v/>
      </c>
      <c r="B425" s="143">
        <f>+'LIQ 2'!C425</f>
        <v/>
      </c>
      <c r="C425" s="144">
        <f>+'LIQ 2'!D425</f>
        <v/>
      </c>
      <c r="D425" s="143">
        <f>+'LIQ 2'!E425</f>
        <v>0</v>
      </c>
      <c r="E425" s="143">
        <f>+'LIQ 2'!F425</f>
        <v/>
      </c>
      <c r="F425" s="2"/>
      <c r="G425" s="121"/>
      <c r="H425" s="122"/>
      <c r="I425" s="143"/>
      <c r="K425" s="124"/>
      <c r="L425" s="136">
        <f>IF(H425="",0,(IF(G425="D",0,(F425*H425)/100)))</f>
        <v>0</v>
      </c>
      <c r="M425" s="136">
        <f>ROUND(IF(L425=0,(IF(H425="",0,((IF(E425&lt;$L$4,IF(ABS(F425)&lt;$N$2,0,ROUND(((ABS(F425)-$N$2)*H425)/100,2)),IF(ABS(F425)&lt;$N$4,0,ROUND(((ABS(F425)-$N$4)*H425)/100,2))))))),0),2)</f>
        <v>0</v>
      </c>
      <c r="N425" s="136">
        <f>ROUND(IF(H425="",0,((IF(L425=0,(IF(E425&lt;$L$4,IF(ABS(F425)&gt;$N$2,ROUND(($N$2*H425/100),2),ABS(F425)*H425/100),IF(ABS(F425)&gt;$N$4,ROUND(($N$4*H425/100),2),ABS(F425)*H425/100))),0)))),2)</f>
        <v>0</v>
      </c>
      <c r="O425" s="137"/>
      <c r="P425" s="136">
        <f>IF(J425="D",IF(H425="",0,F425),0)</f>
        <v>0</v>
      </c>
      <c r="Q425" s="137"/>
    </row>
    <row r="426" spans="1:17" customHeight="1" ht="13.2">
      <c r="A426" s="143">
        <f>+'LIQ 2'!B426</f>
        <v/>
      </c>
      <c r="B426" s="143">
        <f>+'LIQ 2'!C426</f>
        <v/>
      </c>
      <c r="C426" s="144">
        <f>+'LIQ 2'!D426</f>
        <v/>
      </c>
      <c r="D426" s="143">
        <f>+'LIQ 2'!E426</f>
        <v>0</v>
      </c>
      <c r="E426" s="143">
        <f>+'LIQ 2'!F426</f>
        <v/>
      </c>
      <c r="F426" s="2"/>
      <c r="G426" s="121"/>
      <c r="H426" s="122"/>
      <c r="I426" s="143"/>
      <c r="K426" s="124"/>
      <c r="L426" s="136">
        <f>IF(H426="",0,(IF(G426="D",0,(F426*H426)/100)))</f>
        <v>0</v>
      </c>
      <c r="M426" s="136">
        <f>ROUND(IF(L426=0,(IF(H426="",0,((IF(E426&lt;$L$4,IF(ABS(F426)&lt;$N$2,0,ROUND(((ABS(F426)-$N$2)*H426)/100,2)),IF(ABS(F426)&lt;$N$4,0,ROUND(((ABS(F426)-$N$4)*H426)/100,2))))))),0),2)</f>
        <v>0</v>
      </c>
      <c r="N426" s="136">
        <f>ROUND(IF(H426="",0,((IF(L426=0,(IF(E426&lt;$L$4,IF(ABS(F426)&gt;$N$2,ROUND(($N$2*H426/100),2),ABS(F426)*H426/100),IF(ABS(F426)&gt;$N$4,ROUND(($N$4*H426/100),2),ABS(F426)*H426/100))),0)))),2)</f>
        <v>0</v>
      </c>
      <c r="O426" s="137"/>
      <c r="P426" s="136">
        <f>IF(J426="D",IF(H426="",0,F426),0)</f>
        <v>0</v>
      </c>
      <c r="Q426" s="137"/>
    </row>
    <row r="427" spans="1:17" customHeight="1" ht="13.2">
      <c r="A427" s="143">
        <f>+'LIQ 2'!B427</f>
        <v/>
      </c>
      <c r="B427" s="143">
        <f>+'LIQ 2'!C427</f>
        <v/>
      </c>
      <c r="C427" s="144">
        <f>+'LIQ 2'!D427</f>
        <v/>
      </c>
      <c r="D427" s="143">
        <f>+'LIQ 2'!E427</f>
        <v>0</v>
      </c>
      <c r="E427" s="143">
        <f>+'LIQ 2'!F427</f>
        <v/>
      </c>
      <c r="F427" s="2"/>
      <c r="G427" s="121"/>
      <c r="H427" s="122"/>
      <c r="I427" s="143"/>
      <c r="K427" s="124"/>
      <c r="L427" s="136">
        <f>IF(H427="",0,(IF(G427="D",0,(F427*H427)/100)))</f>
        <v>0</v>
      </c>
      <c r="M427" s="136">
        <f>ROUND(IF(L427=0,(IF(H427="",0,((IF(E427&lt;$L$4,IF(ABS(F427)&lt;$N$2,0,ROUND(((ABS(F427)-$N$2)*H427)/100,2)),IF(ABS(F427)&lt;$N$4,0,ROUND(((ABS(F427)-$N$4)*H427)/100,2))))))),0),2)</f>
        <v>0</v>
      </c>
      <c r="N427" s="136">
        <f>ROUND(IF(H427="",0,((IF(L427=0,(IF(E427&lt;$L$4,IF(ABS(F427)&gt;$N$2,ROUND(($N$2*H427/100),2),ABS(F427)*H427/100),IF(ABS(F427)&gt;$N$4,ROUND(($N$4*H427/100),2),ABS(F427)*H427/100))),0)))),2)</f>
        <v>0</v>
      </c>
      <c r="O427" s="137"/>
      <c r="P427" s="136">
        <f>IF(J427="D",IF(H427="",0,F427),0)</f>
        <v>0</v>
      </c>
      <c r="Q427" s="137"/>
    </row>
    <row r="428" spans="1:17" customHeight="1" ht="13.2">
      <c r="A428" s="143">
        <f>+'LIQ 2'!B428</f>
        <v/>
      </c>
      <c r="B428" s="143">
        <f>+'LIQ 2'!C428</f>
        <v/>
      </c>
      <c r="C428" s="144">
        <f>+'LIQ 2'!D428</f>
        <v/>
      </c>
      <c r="D428" s="143">
        <f>+'LIQ 2'!E428</f>
        <v>0</v>
      </c>
      <c r="E428" s="143">
        <f>+'LIQ 2'!F428</f>
        <v/>
      </c>
      <c r="F428" s="2"/>
      <c r="G428" s="121"/>
      <c r="H428" s="122"/>
      <c r="I428" s="143"/>
      <c r="K428" s="124"/>
      <c r="L428" s="136">
        <f>IF(H428="",0,(IF(G428="D",0,(F428*H428)/100)))</f>
        <v>0</v>
      </c>
      <c r="M428" s="136">
        <f>ROUND(IF(L428=0,(IF(H428="",0,((IF(E428&lt;$L$4,IF(ABS(F428)&lt;$N$2,0,ROUND(((ABS(F428)-$N$2)*H428)/100,2)),IF(ABS(F428)&lt;$N$4,0,ROUND(((ABS(F428)-$N$4)*H428)/100,2))))))),0),2)</f>
        <v>0</v>
      </c>
      <c r="N428" s="136">
        <f>ROUND(IF(H428="",0,((IF(L428=0,(IF(E428&lt;$L$4,IF(ABS(F428)&gt;$N$2,ROUND(($N$2*H428/100),2),ABS(F428)*H428/100),IF(ABS(F428)&gt;$N$4,ROUND(($N$4*H428/100),2),ABS(F428)*H428/100))),0)))),2)</f>
        <v>0</v>
      </c>
      <c r="O428" s="137"/>
      <c r="P428" s="136">
        <f>IF(J428="D",IF(H428="",0,F428),0)</f>
        <v>0</v>
      </c>
      <c r="Q428" s="137"/>
    </row>
    <row r="429" spans="1:17" customHeight="1" ht="13.2">
      <c r="A429" s="143">
        <f>+'LIQ 2'!B429</f>
        <v/>
      </c>
      <c r="B429" s="143">
        <f>+'LIQ 2'!C429</f>
        <v/>
      </c>
      <c r="C429" s="144">
        <f>+'LIQ 2'!D429</f>
        <v/>
      </c>
      <c r="D429" s="143">
        <f>+'LIQ 2'!E429</f>
        <v>0</v>
      </c>
      <c r="E429" s="143">
        <f>+'LIQ 2'!F429</f>
        <v/>
      </c>
      <c r="F429" s="2"/>
      <c r="G429" s="121"/>
      <c r="H429" s="122"/>
      <c r="I429" s="143"/>
      <c r="K429" s="124"/>
      <c r="L429" s="136">
        <f>IF(H429="",0,(IF(G429="D",0,(F429*H429)/100)))</f>
        <v>0</v>
      </c>
      <c r="M429" s="136">
        <f>ROUND(IF(L429=0,(IF(H429="",0,((IF(E429&lt;$L$4,IF(ABS(F429)&lt;$N$2,0,ROUND(((ABS(F429)-$N$2)*H429)/100,2)),IF(ABS(F429)&lt;$N$4,0,ROUND(((ABS(F429)-$N$4)*H429)/100,2))))))),0),2)</f>
        <v>0</v>
      </c>
      <c r="N429" s="136">
        <f>ROUND(IF(H429="",0,((IF(L429=0,(IF(E429&lt;$L$4,IF(ABS(F429)&gt;$N$2,ROUND(($N$2*H429/100),2),ABS(F429)*H429/100),IF(ABS(F429)&gt;$N$4,ROUND(($N$4*H429/100),2),ABS(F429)*H429/100))),0)))),2)</f>
        <v>0</v>
      </c>
      <c r="O429" s="137"/>
      <c r="P429" s="136">
        <f>IF(J429="D",IF(H429="",0,F429),0)</f>
        <v>0</v>
      </c>
      <c r="Q429" s="137"/>
    </row>
    <row r="430" spans="1:17" customHeight="1" ht="13.2">
      <c r="A430" s="143">
        <f>+'LIQ 2'!B430</f>
        <v/>
      </c>
      <c r="B430" s="143">
        <f>+'LIQ 2'!C430</f>
        <v/>
      </c>
      <c r="C430" s="144">
        <f>+'LIQ 2'!D430</f>
        <v/>
      </c>
      <c r="D430" s="143">
        <f>+'LIQ 2'!E430</f>
        <v>0</v>
      </c>
      <c r="E430" s="143">
        <f>+'LIQ 2'!F430</f>
        <v/>
      </c>
      <c r="F430" s="2"/>
      <c r="G430" s="121"/>
      <c r="H430" s="122"/>
      <c r="I430" s="143"/>
      <c r="K430" s="124"/>
      <c r="L430" s="136">
        <f>IF(H430="",0,(IF(G430="D",0,(F430*H430)/100)))</f>
        <v>0</v>
      </c>
      <c r="M430" s="136">
        <f>ROUND(IF(L430=0,(IF(H430="",0,((IF(E430&lt;$L$4,IF(ABS(F430)&lt;$N$2,0,ROUND(((ABS(F430)-$N$2)*H430)/100,2)),IF(ABS(F430)&lt;$N$4,0,ROUND(((ABS(F430)-$N$4)*H430)/100,2))))))),0),2)</f>
        <v>0</v>
      </c>
      <c r="N430" s="136">
        <f>ROUND(IF(H430="",0,((IF(L430=0,(IF(E430&lt;$L$4,IF(ABS(F430)&gt;$N$2,ROUND(($N$2*H430/100),2),ABS(F430)*H430/100),IF(ABS(F430)&gt;$N$4,ROUND(($N$4*H430/100),2),ABS(F430)*H430/100))),0)))),2)</f>
        <v>0</v>
      </c>
      <c r="O430" s="137"/>
      <c r="P430" s="136">
        <f>IF(J430="D",IF(H430="",0,F430),0)</f>
        <v>0</v>
      </c>
      <c r="Q430" s="137"/>
    </row>
    <row r="431" spans="1:17" customHeight="1" ht="13.2">
      <c r="A431" s="143">
        <f>+'LIQ 2'!B431</f>
        <v/>
      </c>
      <c r="B431" s="143">
        <f>+'LIQ 2'!C431</f>
        <v/>
      </c>
      <c r="C431" s="144">
        <f>+'LIQ 2'!D431</f>
        <v/>
      </c>
      <c r="D431" s="143">
        <f>+'LIQ 2'!E431</f>
        <v>0</v>
      </c>
      <c r="E431" s="143">
        <f>+'LIQ 2'!F431</f>
        <v/>
      </c>
      <c r="F431" s="2"/>
      <c r="G431" s="121"/>
      <c r="H431" s="122"/>
      <c r="I431" s="143"/>
      <c r="K431" s="124"/>
      <c r="L431" s="136">
        <f>IF(H431="",0,(IF(G431="D",0,(F431*H431)/100)))</f>
        <v>0</v>
      </c>
      <c r="M431" s="136">
        <f>ROUND(IF(L431=0,(IF(H431="",0,((IF(E431&lt;$L$4,IF(ABS(F431)&lt;$N$2,0,ROUND(((ABS(F431)-$N$2)*H431)/100,2)),IF(ABS(F431)&lt;$N$4,0,ROUND(((ABS(F431)-$N$4)*H431)/100,2))))))),0),2)</f>
        <v>0</v>
      </c>
      <c r="N431" s="136">
        <f>ROUND(IF(H431="",0,((IF(L431=0,(IF(E431&lt;$L$4,IF(ABS(F431)&gt;$N$2,ROUND(($N$2*H431/100),2),ABS(F431)*H431/100),IF(ABS(F431)&gt;$N$4,ROUND(($N$4*H431/100),2),ABS(F431)*H431/100))),0)))),2)</f>
        <v>0</v>
      </c>
      <c r="O431" s="137"/>
      <c r="P431" s="136">
        <f>IF(J431="D",IF(H431="",0,F431),0)</f>
        <v>0</v>
      </c>
      <c r="Q431" s="137"/>
    </row>
    <row r="432" spans="1:17" customHeight="1" ht="13.2">
      <c r="A432" s="143">
        <f>+'LIQ 2'!B432</f>
        <v/>
      </c>
      <c r="B432" s="143">
        <f>+'LIQ 2'!C432</f>
        <v/>
      </c>
      <c r="C432" s="144">
        <f>+'LIQ 2'!D432</f>
        <v/>
      </c>
      <c r="D432" s="143">
        <f>+'LIQ 2'!E432</f>
        <v>0</v>
      </c>
      <c r="E432" s="143">
        <f>+'LIQ 2'!F432</f>
        <v/>
      </c>
      <c r="F432" s="2"/>
      <c r="G432" s="121"/>
      <c r="H432" s="122"/>
      <c r="I432" s="143"/>
      <c r="K432" s="124"/>
      <c r="L432" s="136">
        <f>IF(H432="",0,(IF(G432="D",0,(F432*H432)/100)))</f>
        <v>0</v>
      </c>
      <c r="M432" s="136">
        <f>ROUND(IF(L432=0,(IF(H432="",0,((IF(E432&lt;$L$4,IF(ABS(F432)&lt;$N$2,0,ROUND(((ABS(F432)-$N$2)*H432)/100,2)),IF(ABS(F432)&lt;$N$4,0,ROUND(((ABS(F432)-$N$4)*H432)/100,2))))))),0),2)</f>
        <v>0</v>
      </c>
      <c r="N432" s="136">
        <f>ROUND(IF(H432="",0,((IF(L432=0,(IF(E432&lt;$L$4,IF(ABS(F432)&gt;$N$2,ROUND(($N$2*H432/100),2),ABS(F432)*H432/100),IF(ABS(F432)&gt;$N$4,ROUND(($N$4*H432/100),2),ABS(F432)*H432/100))),0)))),2)</f>
        <v>0</v>
      </c>
      <c r="O432" s="137"/>
      <c r="P432" s="136">
        <f>IF(J432="D",IF(H432="",0,F432),0)</f>
        <v>0</v>
      </c>
      <c r="Q432" s="137"/>
    </row>
    <row r="433" spans="1:17" customHeight="1" ht="13.2">
      <c r="A433" s="143">
        <f>+'LIQ 2'!B433</f>
        <v/>
      </c>
      <c r="B433" s="143">
        <f>+'LIQ 2'!C433</f>
        <v/>
      </c>
      <c r="C433" s="144">
        <f>+'LIQ 2'!D433</f>
        <v/>
      </c>
      <c r="D433" s="143">
        <f>+'LIQ 2'!E433</f>
        <v>0</v>
      </c>
      <c r="E433" s="143">
        <f>+'LIQ 2'!F433</f>
        <v/>
      </c>
      <c r="F433" s="2"/>
      <c r="G433" s="121"/>
      <c r="H433" s="122"/>
      <c r="I433" s="143"/>
      <c r="K433" s="124"/>
      <c r="L433" s="136">
        <f>IF(H433="",0,(IF(G433="D",0,(F433*H433)/100)))</f>
        <v>0</v>
      </c>
      <c r="M433" s="136">
        <f>ROUND(IF(L433=0,(IF(H433="",0,((IF(E433&lt;$L$4,IF(ABS(F433)&lt;$N$2,0,ROUND(((ABS(F433)-$N$2)*H433)/100,2)),IF(ABS(F433)&lt;$N$4,0,ROUND(((ABS(F433)-$N$4)*H433)/100,2))))))),0),2)</f>
        <v>0</v>
      </c>
      <c r="N433" s="136">
        <f>ROUND(IF(H433="",0,((IF(L433=0,(IF(E433&lt;$L$4,IF(ABS(F433)&gt;$N$2,ROUND(($N$2*H433/100),2),ABS(F433)*H433/100),IF(ABS(F433)&gt;$N$4,ROUND(($N$4*H433/100),2),ABS(F433)*H433/100))),0)))),2)</f>
        <v>0</v>
      </c>
      <c r="O433" s="137"/>
      <c r="P433" s="136">
        <f>IF(J433="D",IF(H433="",0,F433),0)</f>
        <v>0</v>
      </c>
      <c r="Q433" s="137"/>
    </row>
    <row r="434" spans="1:17" customHeight="1" ht="13.2">
      <c r="A434" s="143">
        <f>+'LIQ 2'!B434</f>
        <v/>
      </c>
      <c r="B434" s="143">
        <f>+'LIQ 2'!C434</f>
        <v/>
      </c>
      <c r="C434" s="144">
        <f>+'LIQ 2'!D434</f>
        <v/>
      </c>
      <c r="D434" s="143">
        <f>+'LIQ 2'!E434</f>
        <v>0</v>
      </c>
      <c r="E434" s="143">
        <f>+'LIQ 2'!F434</f>
        <v/>
      </c>
      <c r="F434" s="2"/>
      <c r="G434" s="121"/>
      <c r="H434" s="122"/>
      <c r="I434" s="143"/>
      <c r="K434" s="124"/>
      <c r="L434" s="136">
        <f>IF(H434="",0,(IF(G434="D",0,(F434*H434)/100)))</f>
        <v>0</v>
      </c>
      <c r="M434" s="136">
        <f>ROUND(IF(L434=0,(IF(H434="",0,((IF(E434&lt;$L$4,IF(ABS(F434)&lt;$N$2,0,ROUND(((ABS(F434)-$N$2)*H434)/100,2)),IF(ABS(F434)&lt;$N$4,0,ROUND(((ABS(F434)-$N$4)*H434)/100,2))))))),0),2)</f>
        <v>0</v>
      </c>
      <c r="N434" s="136">
        <f>ROUND(IF(H434="",0,((IF(L434=0,(IF(E434&lt;$L$4,IF(ABS(F434)&gt;$N$2,ROUND(($N$2*H434/100),2),ABS(F434)*H434/100),IF(ABS(F434)&gt;$N$4,ROUND(($N$4*H434/100),2),ABS(F434)*H434/100))),0)))),2)</f>
        <v>0</v>
      </c>
      <c r="O434" s="137"/>
      <c r="P434" s="136">
        <f>IF(J434="D",IF(H434="",0,F434),0)</f>
        <v>0</v>
      </c>
      <c r="Q434" s="137"/>
    </row>
    <row r="435" spans="1:17" customHeight="1" ht="13.2">
      <c r="A435" s="143">
        <f>+'LIQ 2'!B435</f>
        <v/>
      </c>
      <c r="B435" s="143">
        <f>+'LIQ 2'!C435</f>
        <v/>
      </c>
      <c r="C435" s="144">
        <f>+'LIQ 2'!D435</f>
        <v/>
      </c>
      <c r="D435" s="143">
        <f>+'LIQ 2'!E435</f>
        <v>0</v>
      </c>
      <c r="E435" s="143">
        <f>+'LIQ 2'!F435</f>
        <v/>
      </c>
      <c r="F435" s="2"/>
      <c r="G435" s="121"/>
      <c r="H435" s="122"/>
      <c r="I435" s="143"/>
      <c r="K435" s="124"/>
      <c r="L435" s="136">
        <f>IF(H435="",0,(IF(G435="D",0,(F435*H435)/100)))</f>
        <v>0</v>
      </c>
      <c r="M435" s="136">
        <f>ROUND(IF(L435=0,(IF(H435="",0,((IF(E435&lt;$L$4,IF(ABS(F435)&lt;$N$2,0,ROUND(((ABS(F435)-$N$2)*H435)/100,2)),IF(ABS(F435)&lt;$N$4,0,ROUND(((ABS(F435)-$N$4)*H435)/100,2))))))),0),2)</f>
        <v>0</v>
      </c>
      <c r="N435" s="136">
        <f>ROUND(IF(H435="",0,((IF(L435=0,(IF(E435&lt;$L$4,IF(ABS(F435)&gt;$N$2,ROUND(($N$2*H435/100),2),ABS(F435)*H435/100),IF(ABS(F435)&gt;$N$4,ROUND(($N$4*H435/100),2),ABS(F435)*H435/100))),0)))),2)</f>
        <v>0</v>
      </c>
      <c r="O435" s="137"/>
      <c r="P435" s="136">
        <f>IF(J435="D",IF(H435="",0,F435),0)</f>
        <v>0</v>
      </c>
      <c r="Q435" s="137"/>
    </row>
    <row r="436" spans="1:17" customHeight="1" ht="13.2">
      <c r="A436" s="143">
        <f>+'LIQ 2'!B436</f>
        <v/>
      </c>
      <c r="B436" s="143">
        <f>+'LIQ 2'!C436</f>
        <v/>
      </c>
      <c r="C436" s="144">
        <f>+'LIQ 2'!D436</f>
        <v/>
      </c>
      <c r="D436" s="143">
        <f>+'LIQ 2'!E436</f>
        <v>0</v>
      </c>
      <c r="E436" s="143">
        <f>+'LIQ 2'!F436</f>
        <v/>
      </c>
      <c r="F436" s="2"/>
      <c r="G436" s="121"/>
      <c r="H436" s="122"/>
      <c r="I436" s="143"/>
      <c r="K436" s="124"/>
      <c r="L436" s="136">
        <f>IF(H436="",0,(IF(G436="D",0,(F436*H436)/100)))</f>
        <v>0</v>
      </c>
      <c r="M436" s="136">
        <f>ROUND(IF(L436=0,(IF(H436="",0,((IF(E436&lt;$L$4,IF(ABS(F436)&lt;$N$2,0,ROUND(((ABS(F436)-$N$2)*H436)/100,2)),IF(ABS(F436)&lt;$N$4,0,ROUND(((ABS(F436)-$N$4)*H436)/100,2))))))),0),2)</f>
        <v>0</v>
      </c>
      <c r="N436" s="136">
        <f>ROUND(IF(H436="",0,((IF(L436=0,(IF(E436&lt;$L$4,IF(ABS(F436)&gt;$N$2,ROUND(($N$2*H436/100),2),ABS(F436)*H436/100),IF(ABS(F436)&gt;$N$4,ROUND(($N$4*H436/100),2),ABS(F436)*H436/100))),0)))),2)</f>
        <v>0</v>
      </c>
      <c r="O436" s="137"/>
      <c r="P436" s="136">
        <f>IF(J436="D",IF(H436="",0,F436),0)</f>
        <v>0</v>
      </c>
      <c r="Q436" s="137"/>
    </row>
    <row r="437" spans="1:17" customHeight="1" ht="13.2">
      <c r="A437" s="143">
        <f>+'LIQ 2'!B437</f>
        <v/>
      </c>
      <c r="B437" s="143">
        <f>+'LIQ 2'!C437</f>
        <v/>
      </c>
      <c r="C437" s="144">
        <f>+'LIQ 2'!D437</f>
        <v/>
      </c>
      <c r="D437" s="143">
        <f>+'LIQ 2'!E437</f>
        <v>0</v>
      </c>
      <c r="E437" s="143">
        <f>+'LIQ 2'!F437</f>
        <v/>
      </c>
      <c r="F437" s="2"/>
      <c r="G437" s="121"/>
      <c r="H437" s="122"/>
      <c r="I437" s="143"/>
      <c r="K437" s="124"/>
      <c r="L437" s="136">
        <f>IF(H437="",0,(IF(G437="D",0,(F437*H437)/100)))</f>
        <v>0</v>
      </c>
      <c r="M437" s="136">
        <f>ROUND(IF(L437=0,(IF(H437="",0,((IF(E437&lt;$L$4,IF(ABS(F437)&lt;$N$2,0,ROUND(((ABS(F437)-$N$2)*H437)/100,2)),IF(ABS(F437)&lt;$N$4,0,ROUND(((ABS(F437)-$N$4)*H437)/100,2))))))),0),2)</f>
        <v>0</v>
      </c>
      <c r="N437" s="136">
        <f>ROUND(IF(H437="",0,((IF(L437=0,(IF(E437&lt;$L$4,IF(ABS(F437)&gt;$N$2,ROUND(($N$2*H437/100),2),ABS(F437)*H437/100),IF(ABS(F437)&gt;$N$4,ROUND(($N$4*H437/100),2),ABS(F437)*H437/100))),0)))),2)</f>
        <v>0</v>
      </c>
      <c r="O437" s="137"/>
      <c r="P437" s="136">
        <f>IF(J437="D",IF(H437="",0,F437),0)</f>
        <v>0</v>
      </c>
      <c r="Q437" s="137"/>
    </row>
    <row r="438" spans="1:17" customHeight="1" ht="13.2">
      <c r="A438" s="143">
        <f>+'LIQ 2'!B438</f>
        <v/>
      </c>
      <c r="B438" s="143">
        <f>+'LIQ 2'!C438</f>
        <v/>
      </c>
      <c r="C438" s="144">
        <f>+'LIQ 2'!D438</f>
        <v/>
      </c>
      <c r="D438" s="143">
        <f>+'LIQ 2'!E438</f>
        <v>0</v>
      </c>
      <c r="E438" s="143">
        <f>+'LIQ 2'!F438</f>
        <v/>
      </c>
      <c r="F438" s="2"/>
      <c r="G438" s="121"/>
      <c r="H438" s="122"/>
      <c r="I438" s="143"/>
      <c r="K438" s="124"/>
      <c r="L438" s="136">
        <f>IF(H438="",0,(IF(G438="D",0,(F438*H438)/100)))</f>
        <v>0</v>
      </c>
      <c r="M438" s="136">
        <f>ROUND(IF(L438=0,(IF(H438="",0,((IF(E438&lt;$L$4,IF(ABS(F438)&lt;$N$2,0,ROUND(((ABS(F438)-$N$2)*H438)/100,2)),IF(ABS(F438)&lt;$N$4,0,ROUND(((ABS(F438)-$N$4)*H438)/100,2))))))),0),2)</f>
        <v>0</v>
      </c>
      <c r="N438" s="136">
        <f>ROUND(IF(H438="",0,((IF(L438=0,(IF(E438&lt;$L$4,IF(ABS(F438)&gt;$N$2,ROUND(($N$2*H438/100),2),ABS(F438)*H438/100),IF(ABS(F438)&gt;$N$4,ROUND(($N$4*H438/100),2),ABS(F438)*H438/100))),0)))),2)</f>
        <v>0</v>
      </c>
      <c r="O438" s="137"/>
      <c r="P438" s="136">
        <f>IF(J438="D",IF(H438="",0,F438),0)</f>
        <v>0</v>
      </c>
      <c r="Q438" s="137"/>
    </row>
    <row r="439" spans="1:17" customHeight="1" ht="13.2">
      <c r="A439" s="143">
        <f>+'LIQ 2'!B439</f>
        <v/>
      </c>
      <c r="B439" s="143">
        <f>+'LIQ 2'!C439</f>
        <v/>
      </c>
      <c r="C439" s="144">
        <f>+'LIQ 2'!D439</f>
        <v/>
      </c>
      <c r="D439" s="143">
        <f>+'LIQ 2'!E439</f>
        <v>0</v>
      </c>
      <c r="E439" s="143">
        <f>+'LIQ 2'!F439</f>
        <v/>
      </c>
      <c r="F439" s="2"/>
      <c r="G439" s="121"/>
      <c r="H439" s="122"/>
      <c r="I439" s="143"/>
      <c r="K439" s="124"/>
      <c r="L439" s="136">
        <f>IF(H439="",0,(IF(G439="D",0,(F439*H439)/100)))</f>
        <v>0</v>
      </c>
      <c r="M439" s="136">
        <f>ROUND(IF(L439=0,(IF(H439="",0,((IF(E439&lt;$L$4,IF(ABS(F439)&lt;$N$2,0,ROUND(((ABS(F439)-$N$2)*H439)/100,2)),IF(ABS(F439)&lt;$N$4,0,ROUND(((ABS(F439)-$N$4)*H439)/100,2))))))),0),2)</f>
        <v>0</v>
      </c>
      <c r="N439" s="136">
        <f>ROUND(IF(H439="",0,((IF(L439=0,(IF(E439&lt;$L$4,IF(ABS(F439)&gt;$N$2,ROUND(($N$2*H439/100),2),ABS(F439)*H439/100),IF(ABS(F439)&gt;$N$4,ROUND(($N$4*H439/100),2),ABS(F439)*H439/100))),0)))),2)</f>
        <v>0</v>
      </c>
      <c r="O439" s="137"/>
      <c r="P439" s="136">
        <f>IF(J439="D",IF(H439="",0,F439),0)</f>
        <v>0</v>
      </c>
      <c r="Q439" s="137"/>
    </row>
    <row r="440" spans="1:17" customHeight="1" ht="13.2">
      <c r="A440" s="143">
        <f>+'LIQ 2'!B440</f>
        <v/>
      </c>
      <c r="B440" s="143">
        <f>+'LIQ 2'!C440</f>
        <v/>
      </c>
      <c r="C440" s="144">
        <f>+'LIQ 2'!D440</f>
        <v/>
      </c>
      <c r="D440" s="143">
        <f>+'LIQ 2'!E440</f>
        <v>0</v>
      </c>
      <c r="E440" s="143">
        <f>+'LIQ 2'!F440</f>
        <v/>
      </c>
      <c r="F440" s="2"/>
      <c r="G440" s="121"/>
      <c r="H440" s="122"/>
      <c r="I440" s="143"/>
      <c r="K440" s="124"/>
      <c r="L440" s="136">
        <f>IF(H440="",0,(IF(G440="D",0,(F440*H440)/100)))</f>
        <v>0</v>
      </c>
      <c r="M440" s="136">
        <f>ROUND(IF(L440=0,(IF(H440="",0,((IF(E440&lt;$L$4,IF(ABS(F440)&lt;$N$2,0,ROUND(((ABS(F440)-$N$2)*H440)/100,2)),IF(ABS(F440)&lt;$N$4,0,ROUND(((ABS(F440)-$N$4)*H440)/100,2))))))),0),2)</f>
        <v>0</v>
      </c>
      <c r="N440" s="136">
        <f>ROUND(IF(H440="",0,((IF(L440=0,(IF(E440&lt;$L$4,IF(ABS(F440)&gt;$N$2,ROUND(($N$2*H440/100),2),ABS(F440)*H440/100),IF(ABS(F440)&gt;$N$4,ROUND(($N$4*H440/100),2),ABS(F440)*H440/100))),0)))),2)</f>
        <v>0</v>
      </c>
      <c r="O440" s="137"/>
      <c r="P440" s="136">
        <f>IF(J440="D",IF(H440="",0,F440),0)</f>
        <v>0</v>
      </c>
      <c r="Q440" s="137"/>
    </row>
    <row r="441" spans="1:17" customHeight="1" ht="13.2">
      <c r="A441" s="143">
        <f>+'LIQ 2'!B441</f>
        <v/>
      </c>
      <c r="B441" s="143">
        <f>+'LIQ 2'!C441</f>
        <v/>
      </c>
      <c r="C441" s="144">
        <f>+'LIQ 2'!D441</f>
        <v/>
      </c>
      <c r="D441" s="143">
        <f>+'LIQ 2'!E441</f>
        <v>0</v>
      </c>
      <c r="E441" s="143">
        <f>+'LIQ 2'!F441</f>
        <v/>
      </c>
      <c r="F441" s="2"/>
      <c r="G441" s="121"/>
      <c r="H441" s="122"/>
      <c r="I441" s="143"/>
      <c r="K441" s="124"/>
      <c r="L441" s="136">
        <f>IF(H441="",0,(IF(G441="D",0,(F441*H441)/100)))</f>
        <v>0</v>
      </c>
      <c r="M441" s="136">
        <f>ROUND(IF(L441=0,(IF(H441="",0,((IF(E441&lt;$L$4,IF(ABS(F441)&lt;$N$2,0,ROUND(((ABS(F441)-$N$2)*H441)/100,2)),IF(ABS(F441)&lt;$N$4,0,ROUND(((ABS(F441)-$N$4)*H441)/100,2))))))),0),2)</f>
        <v>0</v>
      </c>
      <c r="N441" s="136">
        <f>ROUND(IF(H441="",0,((IF(L441=0,(IF(E441&lt;$L$4,IF(ABS(F441)&gt;$N$2,ROUND(($N$2*H441/100),2),ABS(F441)*H441/100),IF(ABS(F441)&gt;$N$4,ROUND(($N$4*H441/100),2),ABS(F441)*H441/100))),0)))),2)</f>
        <v>0</v>
      </c>
      <c r="O441" s="137"/>
      <c r="P441" s="136">
        <f>IF(J441="D",IF(H441="",0,F441),0)</f>
        <v>0</v>
      </c>
      <c r="Q441" s="137"/>
    </row>
    <row r="442" spans="1:17" customHeight="1" ht="13.2">
      <c r="A442" s="143">
        <f>+'LIQ 2'!B442</f>
        <v/>
      </c>
      <c r="B442" s="143">
        <f>+'LIQ 2'!C442</f>
        <v/>
      </c>
      <c r="C442" s="144">
        <f>+'LIQ 2'!D442</f>
        <v/>
      </c>
      <c r="D442" s="143">
        <f>+'LIQ 2'!E442</f>
        <v>0</v>
      </c>
      <c r="E442" s="143">
        <f>+'LIQ 2'!F442</f>
        <v/>
      </c>
      <c r="F442" s="2"/>
      <c r="G442" s="121"/>
      <c r="H442" s="122"/>
      <c r="I442" s="143"/>
      <c r="K442" s="124"/>
      <c r="L442" s="136">
        <f>IF(H442="",0,(IF(G442="D",0,(F442*H442)/100)))</f>
        <v>0</v>
      </c>
      <c r="M442" s="136">
        <f>ROUND(IF(L442=0,(IF(H442="",0,((IF(E442&lt;$L$4,IF(ABS(F442)&lt;$N$2,0,ROUND(((ABS(F442)-$N$2)*H442)/100,2)),IF(ABS(F442)&lt;$N$4,0,ROUND(((ABS(F442)-$N$4)*H442)/100,2))))))),0),2)</f>
        <v>0</v>
      </c>
      <c r="N442" s="136">
        <f>ROUND(IF(H442="",0,((IF(L442=0,(IF(E442&lt;$L$4,IF(ABS(F442)&gt;$N$2,ROUND(($N$2*H442/100),2),ABS(F442)*H442/100),IF(ABS(F442)&gt;$N$4,ROUND(($N$4*H442/100),2),ABS(F442)*H442/100))),0)))),2)</f>
        <v>0</v>
      </c>
      <c r="O442" s="137"/>
      <c r="P442" s="136">
        <f>IF(J442="D",IF(H442="",0,F442),0)</f>
        <v>0</v>
      </c>
      <c r="Q442" s="137"/>
    </row>
    <row r="443" spans="1:17" customHeight="1" ht="13.2">
      <c r="A443" s="143">
        <f>+'LIQ 2'!B443</f>
        <v/>
      </c>
      <c r="B443" s="143">
        <f>+'LIQ 2'!C443</f>
        <v/>
      </c>
      <c r="C443" s="144">
        <f>+'LIQ 2'!D443</f>
        <v/>
      </c>
      <c r="D443" s="143">
        <f>+'LIQ 2'!E443</f>
        <v>0</v>
      </c>
      <c r="E443" s="143">
        <f>+'LIQ 2'!F443</f>
        <v/>
      </c>
      <c r="F443" s="2"/>
      <c r="G443" s="121"/>
      <c r="H443" s="122"/>
      <c r="I443" s="143"/>
      <c r="K443" s="124"/>
      <c r="L443" s="136">
        <f>IF(H443="",0,(IF(G443="D",0,(F443*H443)/100)))</f>
        <v>0</v>
      </c>
      <c r="M443" s="136">
        <f>ROUND(IF(L443=0,(IF(H443="",0,((IF(E443&lt;$L$4,IF(ABS(F443)&lt;$N$2,0,ROUND(((ABS(F443)-$N$2)*H443)/100,2)),IF(ABS(F443)&lt;$N$4,0,ROUND(((ABS(F443)-$N$4)*H443)/100,2))))))),0),2)</f>
        <v>0</v>
      </c>
      <c r="N443" s="136">
        <f>ROUND(IF(H443="",0,((IF(L443=0,(IF(E443&lt;$L$4,IF(ABS(F443)&gt;$N$2,ROUND(($N$2*H443/100),2),ABS(F443)*H443/100),IF(ABS(F443)&gt;$N$4,ROUND(($N$4*H443/100),2),ABS(F443)*H443/100))),0)))),2)</f>
        <v>0</v>
      </c>
      <c r="O443" s="137"/>
      <c r="P443" s="136">
        <f>IF(J443="D",IF(H443="",0,F443),0)</f>
        <v>0</v>
      </c>
      <c r="Q443" s="137"/>
    </row>
    <row r="444" spans="1:17" customHeight="1" ht="13.2">
      <c r="A444" s="143">
        <f>+'LIQ 2'!B444</f>
        <v/>
      </c>
      <c r="B444" s="143">
        <f>+'LIQ 2'!C444</f>
        <v/>
      </c>
      <c r="C444" s="144">
        <f>+'LIQ 2'!D444</f>
        <v/>
      </c>
      <c r="D444" s="143">
        <f>+'LIQ 2'!E444</f>
        <v>0</v>
      </c>
      <c r="E444" s="143">
        <f>+'LIQ 2'!F444</f>
        <v/>
      </c>
      <c r="F444" s="2"/>
      <c r="G444" s="121"/>
      <c r="H444" s="122"/>
      <c r="I444" s="143"/>
      <c r="K444" s="124"/>
      <c r="L444" s="136">
        <f>IF(H444="",0,(IF(G444="D",0,(F444*H444)/100)))</f>
        <v>0</v>
      </c>
      <c r="M444" s="136">
        <f>ROUND(IF(L444=0,(IF(H444="",0,((IF(E444&lt;$L$4,IF(ABS(F444)&lt;$N$2,0,ROUND(((ABS(F444)-$N$2)*H444)/100,2)),IF(ABS(F444)&lt;$N$4,0,ROUND(((ABS(F444)-$N$4)*H444)/100,2))))))),0),2)</f>
        <v>0</v>
      </c>
      <c r="N444" s="136">
        <f>ROUND(IF(H444="",0,((IF(L444=0,(IF(E444&lt;$L$4,IF(ABS(F444)&gt;$N$2,ROUND(($N$2*H444/100),2),ABS(F444)*H444/100),IF(ABS(F444)&gt;$N$4,ROUND(($N$4*H444/100),2),ABS(F444)*H444/100))),0)))),2)</f>
        <v>0</v>
      </c>
      <c r="O444" s="137"/>
      <c r="P444" s="136">
        <f>IF(J444="D",IF(H444="",0,F444),0)</f>
        <v>0</v>
      </c>
      <c r="Q444" s="137"/>
    </row>
    <row r="445" spans="1:17" customHeight="1" ht="13.2">
      <c r="A445" s="143">
        <f>+'LIQ 2'!B445</f>
        <v/>
      </c>
      <c r="B445" s="143">
        <f>+'LIQ 2'!C445</f>
        <v/>
      </c>
      <c r="C445" s="144">
        <f>+'LIQ 2'!D445</f>
        <v/>
      </c>
      <c r="D445" s="143">
        <f>+'LIQ 2'!E445</f>
        <v>0</v>
      </c>
      <c r="E445" s="143">
        <f>+'LIQ 2'!F445</f>
        <v/>
      </c>
      <c r="F445" s="2"/>
      <c r="G445" s="121"/>
      <c r="H445" s="122"/>
      <c r="I445" s="143"/>
      <c r="K445" s="124"/>
      <c r="L445" s="136">
        <f>IF(H445="",0,(IF(G445="D",0,(F445*H445)/100)))</f>
        <v>0</v>
      </c>
      <c r="M445" s="136">
        <f>ROUND(IF(L445=0,(IF(H445="",0,((IF(E445&lt;$L$4,IF(ABS(F445)&lt;$N$2,0,ROUND(((ABS(F445)-$N$2)*H445)/100,2)),IF(ABS(F445)&lt;$N$4,0,ROUND(((ABS(F445)-$N$4)*H445)/100,2))))))),0),2)</f>
        <v>0</v>
      </c>
      <c r="N445" s="136">
        <f>ROUND(IF(H445="",0,((IF(L445=0,(IF(E445&lt;$L$4,IF(ABS(F445)&gt;$N$2,ROUND(($N$2*H445/100),2),ABS(F445)*H445/100),IF(ABS(F445)&gt;$N$4,ROUND(($N$4*H445/100),2),ABS(F445)*H445/100))),0)))),2)</f>
        <v>0</v>
      </c>
      <c r="O445" s="137"/>
      <c r="P445" s="136">
        <f>IF(J445="D",IF(H445="",0,F445),0)</f>
        <v>0</v>
      </c>
      <c r="Q445" s="137"/>
    </row>
    <row r="446" spans="1:17" customHeight="1" ht="13.2">
      <c r="A446" s="143">
        <f>+'LIQ 2'!B446</f>
        <v/>
      </c>
      <c r="B446" s="143">
        <f>+'LIQ 2'!C446</f>
        <v/>
      </c>
      <c r="C446" s="144">
        <f>+'LIQ 2'!D446</f>
        <v/>
      </c>
      <c r="D446" s="143">
        <f>+'LIQ 2'!E446</f>
        <v>0</v>
      </c>
      <c r="E446" s="143">
        <f>+'LIQ 2'!F446</f>
        <v/>
      </c>
      <c r="F446" s="2"/>
      <c r="G446" s="121"/>
      <c r="H446" s="122"/>
      <c r="I446" s="143"/>
      <c r="K446" s="124"/>
      <c r="L446" s="136">
        <f>IF(H446="",0,(IF(G446="D",0,(F446*H446)/100)))</f>
        <v>0</v>
      </c>
      <c r="M446" s="136">
        <f>ROUND(IF(L446=0,(IF(H446="",0,((IF(E446&lt;$L$4,IF(ABS(F446)&lt;$N$2,0,ROUND(((ABS(F446)-$N$2)*H446)/100,2)),IF(ABS(F446)&lt;$N$4,0,ROUND(((ABS(F446)-$N$4)*H446)/100,2))))))),0),2)</f>
        <v>0</v>
      </c>
      <c r="N446" s="136">
        <f>ROUND(IF(H446="",0,((IF(L446=0,(IF(E446&lt;$L$4,IF(ABS(F446)&gt;$N$2,ROUND(($N$2*H446/100),2),ABS(F446)*H446/100),IF(ABS(F446)&gt;$N$4,ROUND(($N$4*H446/100),2),ABS(F446)*H446/100))),0)))),2)</f>
        <v>0</v>
      </c>
      <c r="O446" s="137"/>
      <c r="P446" s="136">
        <f>IF(J446="D",IF(H446="",0,F446),0)</f>
        <v>0</v>
      </c>
      <c r="Q446" s="137"/>
    </row>
    <row r="447" spans="1:17" customHeight="1" ht="13.2">
      <c r="A447" s="143">
        <f>+'LIQ 2'!B447</f>
        <v/>
      </c>
      <c r="B447" s="143">
        <f>+'LIQ 2'!C447</f>
        <v/>
      </c>
      <c r="C447" s="144">
        <f>+'LIQ 2'!D447</f>
        <v/>
      </c>
      <c r="D447" s="143">
        <f>+'LIQ 2'!E447</f>
        <v>0</v>
      </c>
      <c r="E447" s="143">
        <f>+'LIQ 2'!F447</f>
        <v/>
      </c>
      <c r="F447" s="2"/>
      <c r="G447" s="121"/>
      <c r="H447" s="122"/>
      <c r="I447" s="143"/>
      <c r="K447" s="124"/>
      <c r="L447" s="136">
        <f>IF(H447="",0,(IF(G447="D",0,(F447*H447)/100)))</f>
        <v>0</v>
      </c>
      <c r="M447" s="136">
        <f>ROUND(IF(L447=0,(IF(H447="",0,((IF(E447&lt;$L$4,IF(ABS(F447)&lt;$N$2,0,ROUND(((ABS(F447)-$N$2)*H447)/100,2)),IF(ABS(F447)&lt;$N$4,0,ROUND(((ABS(F447)-$N$4)*H447)/100,2))))))),0),2)</f>
        <v>0</v>
      </c>
      <c r="N447" s="136">
        <f>ROUND(IF(H447="",0,((IF(L447=0,(IF(E447&lt;$L$4,IF(ABS(F447)&gt;$N$2,ROUND(($N$2*H447/100),2),ABS(F447)*H447/100),IF(ABS(F447)&gt;$N$4,ROUND(($N$4*H447/100),2),ABS(F447)*H447/100))),0)))),2)</f>
        <v>0</v>
      </c>
      <c r="O447" s="137"/>
      <c r="P447" s="136">
        <f>IF(J447="D",IF(H447="",0,F447),0)</f>
        <v>0</v>
      </c>
      <c r="Q447" s="137"/>
    </row>
    <row r="448" spans="1:17" customHeight="1" ht="13.2">
      <c r="A448" s="143">
        <f>+'LIQ 2'!B448</f>
        <v/>
      </c>
      <c r="B448" s="143">
        <f>+'LIQ 2'!C448</f>
        <v/>
      </c>
      <c r="C448" s="144">
        <f>+'LIQ 2'!D448</f>
        <v/>
      </c>
      <c r="D448" s="143">
        <f>+'LIQ 2'!E448</f>
        <v>0</v>
      </c>
      <c r="E448" s="143">
        <f>+'LIQ 2'!F448</f>
        <v/>
      </c>
      <c r="F448" s="2"/>
      <c r="G448" s="121"/>
      <c r="H448" s="122"/>
      <c r="I448" s="143"/>
      <c r="K448" s="124"/>
      <c r="L448" s="136">
        <f>IF(H448="",0,(IF(G448="D",0,(F448*H448)/100)))</f>
        <v>0</v>
      </c>
      <c r="M448" s="136">
        <f>ROUND(IF(L448=0,(IF(H448="",0,((IF(E448&lt;$L$4,IF(ABS(F448)&lt;$N$2,0,ROUND(((ABS(F448)-$N$2)*H448)/100,2)),IF(ABS(F448)&lt;$N$4,0,ROUND(((ABS(F448)-$N$4)*H448)/100,2))))))),0),2)</f>
        <v>0</v>
      </c>
      <c r="N448" s="136">
        <f>ROUND(IF(H448="",0,((IF(L448=0,(IF(E448&lt;$L$4,IF(ABS(F448)&gt;$N$2,ROUND(($N$2*H448/100),2),ABS(F448)*H448/100),IF(ABS(F448)&gt;$N$4,ROUND(($N$4*H448/100),2),ABS(F448)*H448/100))),0)))),2)</f>
        <v>0</v>
      </c>
      <c r="O448" s="137"/>
      <c r="P448" s="136">
        <f>IF(J448="D",IF(H448="",0,F448),0)</f>
        <v>0</v>
      </c>
      <c r="Q448" s="137"/>
    </row>
    <row r="449" spans="1:17" customHeight="1" ht="13.2">
      <c r="A449" s="143">
        <f>+'LIQ 2'!B449</f>
        <v/>
      </c>
      <c r="B449" s="143">
        <f>+'LIQ 2'!C449</f>
        <v/>
      </c>
      <c r="C449" s="144">
        <f>+'LIQ 2'!D449</f>
        <v/>
      </c>
      <c r="D449" s="143">
        <f>+'LIQ 2'!E449</f>
        <v>0</v>
      </c>
      <c r="E449" s="143">
        <f>+'LIQ 2'!F449</f>
        <v/>
      </c>
      <c r="F449" s="2"/>
      <c r="G449" s="121"/>
      <c r="H449" s="122"/>
      <c r="I449" s="143"/>
      <c r="K449" s="124"/>
      <c r="L449" s="136">
        <f>IF(H449="",0,(IF(G449="D",0,(F449*H449)/100)))</f>
        <v>0</v>
      </c>
      <c r="M449" s="136">
        <f>ROUND(IF(L449=0,(IF(H449="",0,((IF(E449&lt;$L$4,IF(ABS(F449)&lt;$N$2,0,ROUND(((ABS(F449)-$N$2)*H449)/100,2)),IF(ABS(F449)&lt;$N$4,0,ROUND(((ABS(F449)-$N$4)*H449)/100,2))))))),0),2)</f>
        <v>0</v>
      </c>
      <c r="N449" s="136">
        <f>ROUND(IF(H449="",0,((IF(L449=0,(IF(E449&lt;$L$4,IF(ABS(F449)&gt;$N$2,ROUND(($N$2*H449/100),2),ABS(F449)*H449/100),IF(ABS(F449)&gt;$N$4,ROUND(($N$4*H449/100),2),ABS(F449)*H449/100))),0)))),2)</f>
        <v>0</v>
      </c>
      <c r="O449" s="137"/>
      <c r="P449" s="136">
        <f>IF(J449="D",IF(H449="",0,F449),0)</f>
        <v>0</v>
      </c>
      <c r="Q449" s="137"/>
    </row>
    <row r="450" spans="1:17" customHeight="1" ht="13.2">
      <c r="A450" s="143">
        <f>+'LIQ 2'!B450</f>
        <v/>
      </c>
      <c r="B450" s="143">
        <f>+'LIQ 2'!C450</f>
        <v/>
      </c>
      <c r="C450" s="144">
        <f>+'LIQ 2'!D450</f>
        <v/>
      </c>
      <c r="D450" s="143">
        <f>+'LIQ 2'!E450</f>
        <v>0</v>
      </c>
      <c r="E450" s="143">
        <f>+'LIQ 2'!F450</f>
        <v/>
      </c>
      <c r="F450" s="2"/>
      <c r="G450" s="121"/>
      <c r="H450" s="122"/>
      <c r="I450" s="143"/>
      <c r="K450" s="124"/>
      <c r="L450" s="136">
        <f>IF(H450="",0,(IF(G450="D",0,(F450*H450)/100)))</f>
        <v>0</v>
      </c>
      <c r="M450" s="136">
        <f>ROUND(IF(L450=0,(IF(H450="",0,((IF(E450&lt;$L$4,IF(ABS(F450)&lt;$N$2,0,ROUND(((ABS(F450)-$N$2)*H450)/100,2)),IF(ABS(F450)&lt;$N$4,0,ROUND(((ABS(F450)-$N$4)*H450)/100,2))))))),0),2)</f>
        <v>0</v>
      </c>
      <c r="N450" s="136">
        <f>ROUND(IF(H450="",0,((IF(L450=0,(IF(E450&lt;$L$4,IF(ABS(F450)&gt;$N$2,ROUND(($N$2*H450/100),2),ABS(F450)*H450/100),IF(ABS(F450)&gt;$N$4,ROUND(($N$4*H450/100),2),ABS(F450)*H450/100))),0)))),2)</f>
        <v>0</v>
      </c>
      <c r="O450" s="137"/>
      <c r="P450" s="136">
        <f>IF(J450="D",IF(H450="",0,F450),0)</f>
        <v>0</v>
      </c>
      <c r="Q450" s="137"/>
    </row>
    <row r="451" spans="1:17" customHeight="1" ht="13.2">
      <c r="A451" s="143">
        <f>+'LIQ 2'!B451</f>
        <v/>
      </c>
      <c r="B451" s="143">
        <f>+'LIQ 2'!C451</f>
        <v/>
      </c>
      <c r="C451" s="144">
        <f>+'LIQ 2'!D451</f>
        <v/>
      </c>
      <c r="D451" s="143">
        <f>+'LIQ 2'!E451</f>
        <v>0</v>
      </c>
      <c r="E451" s="143">
        <f>+'LIQ 2'!F451</f>
        <v/>
      </c>
      <c r="F451" s="2"/>
      <c r="G451" s="121"/>
      <c r="H451" s="122"/>
      <c r="I451" s="143"/>
      <c r="K451" s="124"/>
      <c r="L451" s="136">
        <f>IF(H451="",0,(IF(G451="D",0,(F451*H451)/100)))</f>
        <v>0</v>
      </c>
      <c r="M451" s="136">
        <f>ROUND(IF(L451=0,(IF(H451="",0,((IF(E451&lt;$L$4,IF(ABS(F451)&lt;$N$2,0,ROUND(((ABS(F451)-$N$2)*H451)/100,2)),IF(ABS(F451)&lt;$N$4,0,ROUND(((ABS(F451)-$N$4)*H451)/100,2))))))),0),2)</f>
        <v>0</v>
      </c>
      <c r="N451" s="136">
        <f>ROUND(IF(H451="",0,((IF(L451=0,(IF(E451&lt;$L$4,IF(ABS(F451)&gt;$N$2,ROUND(($N$2*H451/100),2),ABS(F451)*H451/100),IF(ABS(F451)&gt;$N$4,ROUND(($N$4*H451/100),2),ABS(F451)*H451/100))),0)))),2)</f>
        <v>0</v>
      </c>
      <c r="O451" s="137"/>
      <c r="P451" s="136">
        <f>IF(J451="D",IF(H451="",0,F451),0)</f>
        <v>0</v>
      </c>
      <c r="Q451" s="137"/>
    </row>
    <row r="452" spans="1:17" customHeight="1" ht="13.2">
      <c r="A452" s="143">
        <f>+'LIQ 2'!B452</f>
        <v/>
      </c>
      <c r="B452" s="143">
        <f>+'LIQ 2'!C452</f>
        <v/>
      </c>
      <c r="C452" s="144">
        <f>+'LIQ 2'!D452</f>
        <v/>
      </c>
      <c r="D452" s="143">
        <f>+'LIQ 2'!E452</f>
        <v>0</v>
      </c>
      <c r="E452" s="143">
        <f>+'LIQ 2'!F452</f>
        <v/>
      </c>
      <c r="F452" s="2"/>
      <c r="G452" s="121"/>
      <c r="H452" s="122"/>
      <c r="I452" s="143"/>
      <c r="K452" s="124"/>
      <c r="L452" s="136">
        <f>IF(H452="",0,(IF(G452="D",0,(F452*H452)/100)))</f>
        <v>0</v>
      </c>
      <c r="M452" s="136">
        <f>ROUND(IF(L452=0,(IF(H452="",0,((IF(E452&lt;$L$4,IF(ABS(F452)&lt;$N$2,0,ROUND(((ABS(F452)-$N$2)*H452)/100,2)),IF(ABS(F452)&lt;$N$4,0,ROUND(((ABS(F452)-$N$4)*H452)/100,2))))))),0),2)</f>
        <v>0</v>
      </c>
      <c r="N452" s="136">
        <f>ROUND(IF(H452="",0,((IF(L452=0,(IF(E452&lt;$L$4,IF(ABS(F452)&gt;$N$2,ROUND(($N$2*H452/100),2),ABS(F452)*H452/100),IF(ABS(F452)&gt;$N$4,ROUND(($N$4*H452/100),2),ABS(F452)*H452/100))),0)))),2)</f>
        <v>0</v>
      </c>
      <c r="O452" s="137"/>
      <c r="P452" s="136">
        <f>IF(J452="D",IF(H452="",0,F452),0)</f>
        <v>0</v>
      </c>
      <c r="Q452" s="137"/>
    </row>
    <row r="453" spans="1:17" customHeight="1" ht="13.2">
      <c r="A453" s="143">
        <f>+'LIQ 2'!B453</f>
        <v/>
      </c>
      <c r="B453" s="143">
        <f>+'LIQ 2'!C453</f>
        <v/>
      </c>
      <c r="C453" s="144">
        <f>+'LIQ 2'!D453</f>
        <v/>
      </c>
      <c r="D453" s="143">
        <f>+'LIQ 2'!E453</f>
        <v>0</v>
      </c>
      <c r="E453" s="143">
        <f>+'LIQ 2'!F453</f>
        <v/>
      </c>
      <c r="F453" s="2"/>
      <c r="G453" s="121"/>
      <c r="H453" s="122"/>
      <c r="I453" s="143"/>
      <c r="K453" s="124"/>
      <c r="L453" s="136">
        <f>IF(H453="",0,(IF(G453="D",0,(F453*H453)/100)))</f>
        <v>0</v>
      </c>
      <c r="M453" s="136">
        <f>ROUND(IF(L453=0,(IF(H453="",0,((IF(E453&lt;$L$4,IF(ABS(F453)&lt;$N$2,0,ROUND(((ABS(F453)-$N$2)*H453)/100,2)),IF(ABS(F453)&lt;$N$4,0,ROUND(((ABS(F453)-$N$4)*H453)/100,2))))))),0),2)</f>
        <v>0</v>
      </c>
      <c r="N453" s="136">
        <f>ROUND(IF(H453="",0,((IF(L453=0,(IF(E453&lt;$L$4,IF(ABS(F453)&gt;$N$2,ROUND(($N$2*H453/100),2),ABS(F453)*H453/100),IF(ABS(F453)&gt;$N$4,ROUND(($N$4*H453/100),2),ABS(F453)*H453/100))),0)))),2)</f>
        <v>0</v>
      </c>
      <c r="O453" s="137"/>
      <c r="P453" s="136">
        <f>IF(J453="D",IF(H453="",0,F453),0)</f>
        <v>0</v>
      </c>
      <c r="Q453" s="137"/>
    </row>
    <row r="454" spans="1:17" customHeight="1" ht="13.2">
      <c r="A454" s="143">
        <f>+'LIQ 2'!B454</f>
        <v/>
      </c>
      <c r="B454" s="143">
        <f>+'LIQ 2'!C454</f>
        <v/>
      </c>
      <c r="C454" s="144">
        <f>+'LIQ 2'!D454</f>
        <v/>
      </c>
      <c r="D454" s="143">
        <f>+'LIQ 2'!E454</f>
        <v>0</v>
      </c>
      <c r="E454" s="143">
        <f>+'LIQ 2'!F454</f>
        <v/>
      </c>
      <c r="F454" s="2"/>
      <c r="G454" s="121"/>
      <c r="H454" s="122"/>
      <c r="I454" s="143"/>
      <c r="K454" s="124"/>
      <c r="L454" s="136">
        <f>IF(H454="",0,(IF(G454="D",0,(F454*H454)/100)))</f>
        <v>0</v>
      </c>
      <c r="M454" s="136">
        <f>ROUND(IF(L454=0,(IF(H454="",0,((IF(E454&lt;$L$4,IF(ABS(F454)&lt;$N$2,0,ROUND(((ABS(F454)-$N$2)*H454)/100,2)),IF(ABS(F454)&lt;$N$4,0,ROUND(((ABS(F454)-$N$4)*H454)/100,2))))))),0),2)</f>
        <v>0</v>
      </c>
      <c r="N454" s="136">
        <f>ROUND(IF(H454="",0,((IF(L454=0,(IF(E454&lt;$L$4,IF(ABS(F454)&gt;$N$2,ROUND(($N$2*H454/100),2),ABS(F454)*H454/100),IF(ABS(F454)&gt;$N$4,ROUND(($N$4*H454/100),2),ABS(F454)*H454/100))),0)))),2)</f>
        <v>0</v>
      </c>
      <c r="O454" s="137"/>
      <c r="P454" s="136">
        <f>IF(J454="D",IF(H454="",0,F454),0)</f>
        <v>0</v>
      </c>
      <c r="Q454" s="137"/>
    </row>
    <row r="455" spans="1:17" customHeight="1" ht="13.2">
      <c r="A455" s="143">
        <f>+'LIQ 2'!B455</f>
        <v/>
      </c>
      <c r="B455" s="143">
        <f>+'LIQ 2'!C455</f>
        <v/>
      </c>
      <c r="C455" s="144">
        <f>+'LIQ 2'!D455</f>
        <v/>
      </c>
      <c r="D455" s="143">
        <f>+'LIQ 2'!E455</f>
        <v>0</v>
      </c>
      <c r="E455" s="143">
        <f>+'LIQ 2'!F455</f>
        <v/>
      </c>
      <c r="F455" s="2"/>
      <c r="G455" s="121"/>
      <c r="H455" s="122"/>
      <c r="I455" s="143"/>
      <c r="K455" s="124"/>
      <c r="L455" s="136">
        <f>IF(H455="",0,(IF(G455="D",0,(F455*H455)/100)))</f>
        <v>0</v>
      </c>
      <c r="M455" s="136">
        <f>ROUND(IF(L455=0,(IF(H455="",0,((IF(E455&lt;$L$4,IF(ABS(F455)&lt;$N$2,0,ROUND(((ABS(F455)-$N$2)*H455)/100,2)),IF(ABS(F455)&lt;$N$4,0,ROUND(((ABS(F455)-$N$4)*H455)/100,2))))))),0),2)</f>
        <v>0</v>
      </c>
      <c r="N455" s="136">
        <f>ROUND(IF(H455="",0,((IF(L455=0,(IF(E455&lt;$L$4,IF(ABS(F455)&gt;$N$2,ROUND(($N$2*H455/100),2),ABS(F455)*H455/100),IF(ABS(F455)&gt;$N$4,ROUND(($N$4*H455/100),2),ABS(F455)*H455/100))),0)))),2)</f>
        <v>0</v>
      </c>
      <c r="O455" s="137"/>
      <c r="P455" s="136">
        <f>IF(J455="D",IF(H455="",0,F455),0)</f>
        <v>0</v>
      </c>
      <c r="Q455" s="137"/>
    </row>
    <row r="456" spans="1:17" customHeight="1" ht="13.2">
      <c r="A456" s="143">
        <f>+'LIQ 2'!B456</f>
        <v/>
      </c>
      <c r="B456" s="143">
        <f>+'LIQ 2'!C456</f>
        <v/>
      </c>
      <c r="C456" s="144">
        <f>+'LIQ 2'!D456</f>
        <v/>
      </c>
      <c r="D456" s="143">
        <f>+'LIQ 2'!E456</f>
        <v>0</v>
      </c>
      <c r="E456" s="143">
        <f>+'LIQ 2'!F456</f>
        <v/>
      </c>
      <c r="F456" s="2"/>
      <c r="G456" s="121"/>
      <c r="H456" s="122"/>
      <c r="I456" s="143"/>
      <c r="K456" s="124"/>
      <c r="L456" s="136">
        <f>IF(H456="",0,(IF(G456="D",0,(F456*H456)/100)))</f>
        <v>0</v>
      </c>
      <c r="M456" s="136">
        <f>ROUND(IF(L456=0,(IF(H456="",0,((IF(E456&lt;$L$4,IF(ABS(F456)&lt;$N$2,0,ROUND(((ABS(F456)-$N$2)*H456)/100,2)),IF(ABS(F456)&lt;$N$4,0,ROUND(((ABS(F456)-$N$4)*H456)/100,2))))))),0),2)</f>
        <v>0</v>
      </c>
      <c r="N456" s="136">
        <f>ROUND(IF(H456="",0,((IF(L456=0,(IF(E456&lt;$L$4,IF(ABS(F456)&gt;$N$2,ROUND(($N$2*H456/100),2),ABS(F456)*H456/100),IF(ABS(F456)&gt;$N$4,ROUND(($N$4*H456/100),2),ABS(F456)*H456/100))),0)))),2)</f>
        <v>0</v>
      </c>
      <c r="O456" s="137"/>
      <c r="P456" s="136">
        <f>IF(J456="D",IF(H456="",0,F456),0)</f>
        <v>0</v>
      </c>
      <c r="Q456" s="137"/>
    </row>
    <row r="457" spans="1:17" customHeight="1" ht="13.2">
      <c r="A457" s="143">
        <f>+'LIQ 2'!B457</f>
        <v/>
      </c>
      <c r="B457" s="143">
        <f>+'LIQ 2'!C457</f>
        <v/>
      </c>
      <c r="C457" s="144">
        <f>+'LIQ 2'!D457</f>
        <v/>
      </c>
      <c r="D457" s="143">
        <f>+'LIQ 2'!E457</f>
        <v>0</v>
      </c>
      <c r="E457" s="143">
        <f>+'LIQ 2'!F457</f>
        <v/>
      </c>
      <c r="F457" s="2"/>
      <c r="G457" s="121"/>
      <c r="H457" s="122"/>
      <c r="I457" s="143"/>
      <c r="K457" s="124"/>
      <c r="L457" s="136">
        <f>IF(H457="",0,(IF(G457="D",0,(F457*H457)/100)))</f>
        <v>0</v>
      </c>
      <c r="M457" s="136">
        <f>ROUND(IF(L457=0,(IF(H457="",0,((IF(E457&lt;$L$4,IF(ABS(F457)&lt;$N$2,0,ROUND(((ABS(F457)-$N$2)*H457)/100,2)),IF(ABS(F457)&lt;$N$4,0,ROUND(((ABS(F457)-$N$4)*H457)/100,2))))))),0),2)</f>
        <v>0</v>
      </c>
      <c r="N457" s="136">
        <f>ROUND(IF(H457="",0,((IF(L457=0,(IF(E457&lt;$L$4,IF(ABS(F457)&gt;$N$2,ROUND(($N$2*H457/100),2),ABS(F457)*H457/100),IF(ABS(F457)&gt;$N$4,ROUND(($N$4*H457/100),2),ABS(F457)*H457/100))),0)))),2)</f>
        <v>0</v>
      </c>
      <c r="O457" s="137"/>
      <c r="P457" s="136">
        <f>IF(J457="D",IF(H457="",0,F457),0)</f>
        <v>0</v>
      </c>
      <c r="Q457" s="137"/>
    </row>
    <row r="458" spans="1:17" customHeight="1" ht="13.2">
      <c r="A458" s="143">
        <f>+'LIQ 2'!B458</f>
        <v/>
      </c>
      <c r="B458" s="143">
        <f>+'LIQ 2'!C458</f>
        <v/>
      </c>
      <c r="C458" s="144">
        <f>+'LIQ 2'!D458</f>
        <v/>
      </c>
      <c r="D458" s="143">
        <f>+'LIQ 2'!E458</f>
        <v>0</v>
      </c>
      <c r="E458" s="143">
        <f>+'LIQ 2'!F458</f>
        <v/>
      </c>
      <c r="F458" s="2"/>
      <c r="G458" s="121"/>
      <c r="H458" s="122"/>
      <c r="I458" s="143"/>
      <c r="K458" s="124"/>
      <c r="L458" s="136">
        <f>IF(H458="",0,(IF(G458="D",0,(F458*H458)/100)))</f>
        <v>0</v>
      </c>
      <c r="M458" s="136">
        <f>ROUND(IF(L458=0,(IF(H458="",0,((IF(E458&lt;$L$4,IF(ABS(F458)&lt;$N$2,0,ROUND(((ABS(F458)-$N$2)*H458)/100,2)),IF(ABS(F458)&lt;$N$4,0,ROUND(((ABS(F458)-$N$4)*H458)/100,2))))))),0),2)</f>
        <v>0</v>
      </c>
      <c r="N458" s="136">
        <f>ROUND(IF(H458="",0,((IF(L458=0,(IF(E458&lt;$L$4,IF(ABS(F458)&gt;$N$2,ROUND(($N$2*H458/100),2),ABS(F458)*H458/100),IF(ABS(F458)&gt;$N$4,ROUND(($N$4*H458/100),2),ABS(F458)*H458/100))),0)))),2)</f>
        <v>0</v>
      </c>
      <c r="O458" s="137"/>
      <c r="P458" s="136">
        <f>IF(J458="D",IF(H458="",0,F458),0)</f>
        <v>0</v>
      </c>
      <c r="Q458" s="137"/>
    </row>
    <row r="459" spans="1:17" customHeight="1" ht="13.2">
      <c r="A459" s="143">
        <f>+'LIQ 2'!B459</f>
        <v/>
      </c>
      <c r="B459" s="143">
        <f>+'LIQ 2'!C459</f>
        <v/>
      </c>
      <c r="C459" s="144">
        <f>+'LIQ 2'!D459</f>
        <v/>
      </c>
      <c r="D459" s="143">
        <f>+'LIQ 2'!E459</f>
        <v>0</v>
      </c>
      <c r="E459" s="143">
        <f>+'LIQ 2'!F459</f>
        <v/>
      </c>
      <c r="F459" s="2"/>
      <c r="G459" s="121"/>
      <c r="H459" s="122"/>
      <c r="I459" s="143"/>
      <c r="K459" s="124"/>
      <c r="L459" s="136">
        <f>IF(H459="",0,(IF(G459="D",0,(F459*H459)/100)))</f>
        <v>0</v>
      </c>
      <c r="M459" s="136">
        <f>ROUND(IF(L459=0,(IF(H459="",0,((IF(E459&lt;$L$4,IF(ABS(F459)&lt;$N$2,0,ROUND(((ABS(F459)-$N$2)*H459)/100,2)),IF(ABS(F459)&lt;$N$4,0,ROUND(((ABS(F459)-$N$4)*H459)/100,2))))))),0),2)</f>
        <v>0</v>
      </c>
      <c r="N459" s="136">
        <f>ROUND(IF(H459="",0,((IF(L459=0,(IF(E459&lt;$L$4,IF(ABS(F459)&gt;$N$2,ROUND(($N$2*H459/100),2),ABS(F459)*H459/100),IF(ABS(F459)&gt;$N$4,ROUND(($N$4*H459/100),2),ABS(F459)*H459/100))),0)))),2)</f>
        <v>0</v>
      </c>
      <c r="O459" s="137"/>
      <c r="P459" s="136">
        <f>IF(J459="D",IF(H459="",0,F459),0)</f>
        <v>0</v>
      </c>
      <c r="Q459" s="137"/>
    </row>
    <row r="460" spans="1:17" customHeight="1" ht="13.2">
      <c r="A460" s="143">
        <f>+'LIQ 2'!B460</f>
        <v/>
      </c>
      <c r="B460" s="143">
        <f>+'LIQ 2'!C460</f>
        <v/>
      </c>
      <c r="C460" s="144">
        <f>+'LIQ 2'!D460</f>
        <v/>
      </c>
      <c r="D460" s="143">
        <f>+'LIQ 2'!E460</f>
        <v>0</v>
      </c>
      <c r="E460" s="143">
        <f>+'LIQ 2'!F460</f>
        <v/>
      </c>
      <c r="F460" s="2"/>
      <c r="G460" s="121"/>
      <c r="H460" s="122"/>
      <c r="I460" s="143"/>
      <c r="K460" s="124"/>
      <c r="L460" s="136">
        <f>IF(H460="",0,(IF(G460="D",0,(F460*H460)/100)))</f>
        <v>0</v>
      </c>
      <c r="M460" s="136">
        <f>ROUND(IF(L460=0,(IF(H460="",0,((IF(E460&lt;$L$4,IF(ABS(F460)&lt;$N$2,0,ROUND(((ABS(F460)-$N$2)*H460)/100,2)),IF(ABS(F460)&lt;$N$4,0,ROUND(((ABS(F460)-$N$4)*H460)/100,2))))))),0),2)</f>
        <v>0</v>
      </c>
      <c r="N460" s="136">
        <f>ROUND(IF(H460="",0,((IF(L460=0,(IF(E460&lt;$L$4,IF(ABS(F460)&gt;$N$2,ROUND(($N$2*H460/100),2),ABS(F460)*H460/100),IF(ABS(F460)&gt;$N$4,ROUND(($N$4*H460/100),2),ABS(F460)*H460/100))),0)))),2)</f>
        <v>0</v>
      </c>
      <c r="O460" s="137"/>
      <c r="P460" s="136">
        <f>IF(J460="D",IF(H460="",0,F460),0)</f>
        <v>0</v>
      </c>
      <c r="Q460" s="137"/>
    </row>
    <row r="461" spans="1:17" customHeight="1" ht="13.2">
      <c r="A461" s="143">
        <f>+'LIQ 2'!B461</f>
        <v/>
      </c>
      <c r="B461" s="143">
        <f>+'LIQ 2'!C461</f>
        <v/>
      </c>
      <c r="C461" s="144">
        <f>+'LIQ 2'!D461</f>
        <v/>
      </c>
      <c r="D461" s="143">
        <f>+'LIQ 2'!E461</f>
        <v>0</v>
      </c>
      <c r="E461" s="143">
        <f>+'LIQ 2'!F461</f>
        <v/>
      </c>
      <c r="F461" s="2"/>
      <c r="G461" s="121"/>
      <c r="H461" s="122"/>
      <c r="I461" s="143"/>
      <c r="K461" s="124"/>
      <c r="L461" s="136">
        <f>IF(H461="",0,(IF(G461="D",0,(F461*H461)/100)))</f>
        <v>0</v>
      </c>
      <c r="M461" s="136">
        <f>ROUND(IF(L461=0,(IF(H461="",0,((IF(E461&lt;$L$4,IF(ABS(F461)&lt;$N$2,0,ROUND(((ABS(F461)-$N$2)*H461)/100,2)),IF(ABS(F461)&lt;$N$4,0,ROUND(((ABS(F461)-$N$4)*H461)/100,2))))))),0),2)</f>
        <v>0</v>
      </c>
      <c r="N461" s="136">
        <f>ROUND(IF(H461="",0,((IF(L461=0,(IF(E461&lt;$L$4,IF(ABS(F461)&gt;$N$2,ROUND(($N$2*H461/100),2),ABS(F461)*H461/100),IF(ABS(F461)&gt;$N$4,ROUND(($N$4*H461/100),2),ABS(F461)*H461/100))),0)))),2)</f>
        <v>0</v>
      </c>
      <c r="O461" s="137"/>
      <c r="P461" s="136">
        <f>IF(J461="D",IF(H461="",0,F461),0)</f>
        <v>0</v>
      </c>
      <c r="Q461" s="137"/>
    </row>
    <row r="462" spans="1:17" customHeight="1" ht="13.2">
      <c r="A462" s="143">
        <f>+'LIQ 2'!B462</f>
        <v/>
      </c>
      <c r="B462" s="143">
        <f>+'LIQ 2'!C462</f>
        <v/>
      </c>
      <c r="C462" s="144">
        <f>+'LIQ 2'!D462</f>
        <v/>
      </c>
      <c r="D462" s="143">
        <f>+'LIQ 2'!E462</f>
        <v>0</v>
      </c>
      <c r="E462" s="143">
        <f>+'LIQ 2'!F462</f>
        <v/>
      </c>
      <c r="F462" s="2"/>
      <c r="G462" s="121"/>
      <c r="H462" s="122"/>
      <c r="I462" s="143"/>
      <c r="K462" s="124"/>
      <c r="L462" s="136">
        <f>IF(H462="",0,(IF(G462="D",0,(F462*H462)/100)))</f>
        <v>0</v>
      </c>
      <c r="M462" s="136">
        <f>ROUND(IF(L462=0,(IF(H462="",0,((IF(E462&lt;$L$4,IF(ABS(F462)&lt;$N$2,0,ROUND(((ABS(F462)-$N$2)*H462)/100,2)),IF(ABS(F462)&lt;$N$4,0,ROUND(((ABS(F462)-$N$4)*H462)/100,2))))))),0),2)</f>
        <v>0</v>
      </c>
      <c r="N462" s="136">
        <f>ROUND(IF(H462="",0,((IF(L462=0,(IF(E462&lt;$L$4,IF(ABS(F462)&gt;$N$2,ROUND(($N$2*H462/100),2),ABS(F462)*H462/100),IF(ABS(F462)&gt;$N$4,ROUND(($N$4*H462/100),2),ABS(F462)*H462/100))),0)))),2)</f>
        <v>0</v>
      </c>
      <c r="O462" s="137"/>
      <c r="P462" s="136">
        <f>IF(J462="D",IF(H462="",0,F462),0)</f>
        <v>0</v>
      </c>
      <c r="Q462" s="137"/>
    </row>
    <row r="463" spans="1:17" customHeight="1" ht="13.2">
      <c r="A463" s="143">
        <f>+'LIQ 2'!B463</f>
        <v/>
      </c>
      <c r="B463" s="143">
        <f>+'LIQ 2'!C463</f>
        <v/>
      </c>
      <c r="C463" s="144">
        <f>+'LIQ 2'!D463</f>
        <v/>
      </c>
      <c r="D463" s="143">
        <f>+'LIQ 2'!E463</f>
        <v>0</v>
      </c>
      <c r="E463" s="143">
        <f>+'LIQ 2'!F463</f>
        <v/>
      </c>
      <c r="F463" s="2"/>
      <c r="G463" s="121"/>
      <c r="H463" s="122"/>
      <c r="I463" s="143"/>
      <c r="K463" s="124"/>
      <c r="L463" s="136">
        <f>IF(H463="",0,(IF(G463="D",0,(F463*H463)/100)))</f>
        <v>0</v>
      </c>
      <c r="M463" s="136">
        <f>ROUND(IF(L463=0,(IF(H463="",0,((IF(E463&lt;$L$4,IF(ABS(F463)&lt;$N$2,0,ROUND(((ABS(F463)-$N$2)*H463)/100,2)),IF(ABS(F463)&lt;$N$4,0,ROUND(((ABS(F463)-$N$4)*H463)/100,2))))))),0),2)</f>
        <v>0</v>
      </c>
      <c r="N463" s="136">
        <f>ROUND(IF(H463="",0,((IF(L463=0,(IF(E463&lt;$L$4,IF(ABS(F463)&gt;$N$2,ROUND(($N$2*H463/100),2),ABS(F463)*H463/100),IF(ABS(F463)&gt;$N$4,ROUND(($N$4*H463/100),2),ABS(F463)*H463/100))),0)))),2)</f>
        <v>0</v>
      </c>
      <c r="O463" s="137"/>
      <c r="P463" s="136">
        <f>IF(J463="D",IF(H463="",0,F463),0)</f>
        <v>0</v>
      </c>
      <c r="Q463" s="137"/>
    </row>
    <row r="464" spans="1:17" customHeight="1" ht="13.2">
      <c r="A464" s="143">
        <f>+'LIQ 2'!B464</f>
        <v/>
      </c>
      <c r="B464" s="143">
        <f>+'LIQ 2'!C464</f>
        <v/>
      </c>
      <c r="C464" s="144">
        <f>+'LIQ 2'!D464</f>
        <v/>
      </c>
      <c r="D464" s="143">
        <f>+'LIQ 2'!E464</f>
        <v>0</v>
      </c>
      <c r="E464" s="143">
        <f>+'LIQ 2'!F464</f>
        <v/>
      </c>
      <c r="F464" s="2"/>
      <c r="G464" s="121"/>
      <c r="H464" s="122"/>
      <c r="I464" s="143"/>
      <c r="K464" s="124"/>
      <c r="L464" s="136">
        <f>IF(H464="",0,(IF(G464="D",0,(F464*H464)/100)))</f>
        <v>0</v>
      </c>
      <c r="M464" s="136">
        <f>ROUND(IF(L464=0,(IF(H464="",0,((IF(E464&lt;$L$4,IF(ABS(F464)&lt;$N$2,0,ROUND(((ABS(F464)-$N$2)*H464)/100,2)),IF(ABS(F464)&lt;$N$4,0,ROUND(((ABS(F464)-$N$4)*H464)/100,2))))))),0),2)</f>
        <v>0</v>
      </c>
      <c r="N464" s="136">
        <f>ROUND(IF(H464="",0,((IF(L464=0,(IF(E464&lt;$L$4,IF(ABS(F464)&gt;$N$2,ROUND(($N$2*H464/100),2),ABS(F464)*H464/100),IF(ABS(F464)&gt;$N$4,ROUND(($N$4*H464/100),2),ABS(F464)*H464/100))),0)))),2)</f>
        <v>0</v>
      </c>
      <c r="O464" s="137"/>
      <c r="P464" s="136">
        <f>IF(J464="D",IF(H464="",0,F464),0)</f>
        <v>0</v>
      </c>
      <c r="Q464" s="137"/>
    </row>
    <row r="465" spans="1:17" customHeight="1" ht="13.2">
      <c r="A465" s="143">
        <f>+'LIQ 2'!B465</f>
        <v/>
      </c>
      <c r="B465" s="143">
        <f>+'LIQ 2'!C465</f>
        <v/>
      </c>
      <c r="C465" s="144">
        <f>+'LIQ 2'!D465</f>
        <v/>
      </c>
      <c r="D465" s="143">
        <f>+'LIQ 2'!E465</f>
        <v>0</v>
      </c>
      <c r="E465" s="143">
        <f>+'LIQ 2'!F465</f>
        <v/>
      </c>
      <c r="F465" s="2"/>
      <c r="G465" s="121"/>
      <c r="H465" s="122"/>
      <c r="I465" s="143"/>
      <c r="K465" s="124"/>
      <c r="L465" s="136">
        <f>IF(H465="",0,(IF(G465="D",0,(F465*H465)/100)))</f>
        <v>0</v>
      </c>
      <c r="M465" s="136">
        <f>ROUND(IF(L465=0,(IF(H465="",0,((IF(E465&lt;$L$4,IF(ABS(F465)&lt;$N$2,0,ROUND(((ABS(F465)-$N$2)*H465)/100,2)),IF(ABS(F465)&lt;$N$4,0,ROUND(((ABS(F465)-$N$4)*H465)/100,2))))))),0),2)</f>
        <v>0</v>
      </c>
      <c r="N465" s="136">
        <f>ROUND(IF(H465="",0,((IF(L465=0,(IF(E465&lt;$L$4,IF(ABS(F465)&gt;$N$2,ROUND(($N$2*H465/100),2),ABS(F465)*H465/100),IF(ABS(F465)&gt;$N$4,ROUND(($N$4*H465/100),2),ABS(F465)*H465/100))),0)))),2)</f>
        <v>0</v>
      </c>
      <c r="O465" s="137"/>
      <c r="P465" s="136">
        <f>IF(J465="D",IF(H465="",0,F465),0)</f>
        <v>0</v>
      </c>
      <c r="Q465" s="137"/>
    </row>
    <row r="466" spans="1:17" customHeight="1" ht="13.2">
      <c r="A466" s="143">
        <f>+'LIQ 2'!B466</f>
        <v/>
      </c>
      <c r="B466" s="143">
        <f>+'LIQ 2'!C466</f>
        <v/>
      </c>
      <c r="C466" s="144">
        <f>+'LIQ 2'!D466</f>
        <v/>
      </c>
      <c r="D466" s="143">
        <f>+'LIQ 2'!E466</f>
        <v>0</v>
      </c>
      <c r="E466" s="143">
        <f>+'LIQ 2'!F466</f>
        <v/>
      </c>
      <c r="F466" s="2"/>
      <c r="G466" s="121"/>
      <c r="H466" s="122"/>
      <c r="I466" s="143"/>
      <c r="K466" s="124"/>
      <c r="L466" s="136">
        <f>IF(H466="",0,(IF(G466="D",0,(F466*H466)/100)))</f>
        <v>0</v>
      </c>
      <c r="M466" s="136">
        <f>ROUND(IF(L466=0,(IF(H466="",0,((IF(E466&lt;$L$4,IF(ABS(F466)&lt;$N$2,0,ROUND(((ABS(F466)-$N$2)*H466)/100,2)),IF(ABS(F466)&lt;$N$4,0,ROUND(((ABS(F466)-$N$4)*H466)/100,2))))))),0),2)</f>
        <v>0</v>
      </c>
      <c r="N466" s="136">
        <f>ROUND(IF(H466="",0,((IF(L466=0,(IF(E466&lt;$L$4,IF(ABS(F466)&gt;$N$2,ROUND(($N$2*H466/100),2),ABS(F466)*H466/100),IF(ABS(F466)&gt;$N$4,ROUND(($N$4*H466/100),2),ABS(F466)*H466/100))),0)))),2)</f>
        <v>0</v>
      </c>
      <c r="O466" s="137"/>
      <c r="P466" s="136">
        <f>IF(J466="D",IF(H466="",0,F466),0)</f>
        <v>0</v>
      </c>
      <c r="Q466" s="137"/>
    </row>
    <row r="467" spans="1:17" customHeight="1" ht="13.2">
      <c r="A467" s="143">
        <f>+'LIQ 2'!B467</f>
        <v/>
      </c>
      <c r="B467" s="143">
        <f>+'LIQ 2'!C467</f>
        <v/>
      </c>
      <c r="C467" s="144">
        <f>+'LIQ 2'!D467</f>
        <v/>
      </c>
      <c r="D467" s="143">
        <f>+'LIQ 2'!E467</f>
        <v>0</v>
      </c>
      <c r="E467" s="143">
        <f>+'LIQ 2'!F467</f>
        <v/>
      </c>
      <c r="F467" s="2"/>
      <c r="G467" s="121"/>
      <c r="H467" s="122"/>
      <c r="I467" s="143"/>
      <c r="K467" s="124"/>
      <c r="L467" s="136">
        <f>IF(H467="",0,(IF(G467="D",0,(F467*H467)/100)))</f>
        <v>0</v>
      </c>
      <c r="M467" s="136">
        <f>ROUND(IF(L467=0,(IF(H467="",0,((IF(E467&lt;$L$4,IF(ABS(F467)&lt;$N$2,0,ROUND(((ABS(F467)-$N$2)*H467)/100,2)),IF(ABS(F467)&lt;$N$4,0,ROUND(((ABS(F467)-$N$4)*H467)/100,2))))))),0),2)</f>
        <v>0</v>
      </c>
      <c r="N467" s="136">
        <f>ROUND(IF(H467="",0,((IF(L467=0,(IF(E467&lt;$L$4,IF(ABS(F467)&gt;$N$2,ROUND(($N$2*H467/100),2),ABS(F467)*H467/100),IF(ABS(F467)&gt;$N$4,ROUND(($N$4*H467/100),2),ABS(F467)*H467/100))),0)))),2)</f>
        <v>0</v>
      </c>
      <c r="O467" s="137"/>
      <c r="P467" s="136">
        <f>IF(J467="D",IF(H467="",0,F467),0)</f>
        <v>0</v>
      </c>
      <c r="Q467" s="137"/>
    </row>
    <row r="468" spans="1:17" customHeight="1" ht="13.2">
      <c r="A468" s="143">
        <f>+'LIQ 2'!B468</f>
        <v/>
      </c>
      <c r="B468" s="143">
        <f>+'LIQ 2'!C468</f>
        <v/>
      </c>
      <c r="C468" s="144">
        <f>+'LIQ 2'!D468</f>
        <v/>
      </c>
      <c r="D468" s="143">
        <f>+'LIQ 2'!E468</f>
        <v>0</v>
      </c>
      <c r="E468" s="143">
        <f>+'LIQ 2'!F468</f>
        <v/>
      </c>
      <c r="F468" s="2"/>
      <c r="G468" s="121"/>
      <c r="H468" s="122"/>
      <c r="I468" s="143"/>
      <c r="K468" s="124"/>
      <c r="L468" s="136">
        <f>IF(H468="",0,(IF(G468="D",0,(F468*H468)/100)))</f>
        <v>0</v>
      </c>
      <c r="M468" s="136">
        <f>ROUND(IF(L468=0,(IF(H468="",0,((IF(E468&lt;$L$4,IF(ABS(F468)&lt;$N$2,0,ROUND(((ABS(F468)-$N$2)*H468)/100,2)),IF(ABS(F468)&lt;$N$4,0,ROUND(((ABS(F468)-$N$4)*H468)/100,2))))))),0),2)</f>
        <v>0</v>
      </c>
      <c r="N468" s="136">
        <f>ROUND(IF(H468="",0,((IF(L468=0,(IF(E468&lt;$L$4,IF(ABS(F468)&gt;$N$2,ROUND(($N$2*H468/100),2),ABS(F468)*H468/100),IF(ABS(F468)&gt;$N$4,ROUND(($N$4*H468/100),2),ABS(F468)*H468/100))),0)))),2)</f>
        <v>0</v>
      </c>
      <c r="O468" s="137"/>
      <c r="P468" s="136">
        <f>IF(J468="D",IF(H468="",0,F468),0)</f>
        <v>0</v>
      </c>
      <c r="Q468" s="137"/>
    </row>
    <row r="469" spans="1:17" customHeight="1" ht="13.2">
      <c r="A469" s="143">
        <f>+'LIQ 2'!B469</f>
        <v/>
      </c>
      <c r="B469" s="143">
        <f>+'LIQ 2'!C469</f>
        <v/>
      </c>
      <c r="C469" s="144">
        <f>+'LIQ 2'!D469</f>
        <v/>
      </c>
      <c r="D469" s="143">
        <f>+'LIQ 2'!E469</f>
        <v>0</v>
      </c>
      <c r="E469" s="143">
        <f>+'LIQ 2'!F469</f>
        <v/>
      </c>
      <c r="F469" s="2"/>
      <c r="G469" s="121"/>
      <c r="H469" s="122"/>
      <c r="I469" s="143"/>
      <c r="K469" s="124"/>
      <c r="L469" s="136">
        <f>IF(H469="",0,(IF(G469="D",0,(F469*H469)/100)))</f>
        <v>0</v>
      </c>
      <c r="M469" s="136">
        <f>ROUND(IF(L469=0,(IF(H469="",0,((IF(E469&lt;$L$4,IF(ABS(F469)&lt;$N$2,0,ROUND(((ABS(F469)-$N$2)*H469)/100,2)),IF(ABS(F469)&lt;$N$4,0,ROUND(((ABS(F469)-$N$4)*H469)/100,2))))))),0),2)</f>
        <v>0</v>
      </c>
      <c r="N469" s="136">
        <f>ROUND(IF(H469="",0,((IF(L469=0,(IF(E469&lt;$L$4,IF(ABS(F469)&gt;$N$2,ROUND(($N$2*H469/100),2),ABS(F469)*H469/100),IF(ABS(F469)&gt;$N$4,ROUND(($N$4*H469/100),2),ABS(F469)*H469/100))),0)))),2)</f>
        <v>0</v>
      </c>
      <c r="O469" s="137"/>
      <c r="P469" s="136">
        <f>IF(J469="D",IF(H469="",0,F469),0)</f>
        <v>0</v>
      </c>
      <c r="Q469" s="137"/>
    </row>
    <row r="470" spans="1:17" customHeight="1" ht="13.2">
      <c r="A470" s="143">
        <f>+'LIQ 2'!B470</f>
        <v/>
      </c>
      <c r="B470" s="143">
        <f>+'LIQ 2'!C470</f>
        <v/>
      </c>
      <c r="C470" s="144">
        <f>+'LIQ 2'!D470</f>
        <v/>
      </c>
      <c r="D470" s="143">
        <f>+'LIQ 2'!E470</f>
        <v>0</v>
      </c>
      <c r="E470" s="143">
        <f>+'LIQ 2'!F470</f>
        <v/>
      </c>
      <c r="F470" s="2"/>
      <c r="G470" s="121"/>
      <c r="H470" s="122"/>
      <c r="I470" s="143"/>
      <c r="K470" s="124"/>
      <c r="L470" s="136">
        <f>IF(H470="",0,(IF(G470="D",0,(F470*H470)/100)))</f>
        <v>0</v>
      </c>
      <c r="M470" s="136">
        <f>ROUND(IF(L470=0,(IF(H470="",0,((IF(E470&lt;$L$4,IF(ABS(F470)&lt;$N$2,0,ROUND(((ABS(F470)-$N$2)*H470)/100,2)),IF(ABS(F470)&lt;$N$4,0,ROUND(((ABS(F470)-$N$4)*H470)/100,2))))))),0),2)</f>
        <v>0</v>
      </c>
      <c r="N470" s="136">
        <f>ROUND(IF(H470="",0,((IF(L470=0,(IF(E470&lt;$L$4,IF(ABS(F470)&gt;$N$2,ROUND(($N$2*H470/100),2),ABS(F470)*H470/100),IF(ABS(F470)&gt;$N$4,ROUND(($N$4*H470/100),2),ABS(F470)*H470/100))),0)))),2)</f>
        <v>0</v>
      </c>
      <c r="O470" s="137"/>
      <c r="P470" s="136">
        <f>IF(J470="D",IF(H470="",0,F470),0)</f>
        <v>0</v>
      </c>
      <c r="Q470" s="137"/>
    </row>
    <row r="471" spans="1:17" customHeight="1" ht="13.2">
      <c r="A471" s="143">
        <f>+'LIQ 2'!B471</f>
        <v/>
      </c>
      <c r="B471" s="143">
        <f>+'LIQ 2'!C471</f>
        <v/>
      </c>
      <c r="C471" s="144">
        <f>+'LIQ 2'!D471</f>
        <v/>
      </c>
      <c r="D471" s="143">
        <f>+'LIQ 2'!E471</f>
        <v>0</v>
      </c>
      <c r="E471" s="143">
        <f>+'LIQ 2'!F471</f>
        <v/>
      </c>
      <c r="F471" s="2"/>
      <c r="G471" s="121"/>
      <c r="H471" s="122"/>
      <c r="I471" s="143"/>
      <c r="K471" s="124"/>
      <c r="L471" s="136">
        <f>IF(H471="",0,(IF(G471="D",0,(F471*H471)/100)))</f>
        <v>0</v>
      </c>
      <c r="M471" s="136">
        <f>ROUND(IF(L471=0,(IF(H471="",0,((IF(E471&lt;$L$4,IF(ABS(F471)&lt;$N$2,0,ROUND(((ABS(F471)-$N$2)*H471)/100,2)),IF(ABS(F471)&lt;$N$4,0,ROUND(((ABS(F471)-$N$4)*H471)/100,2))))))),0),2)</f>
        <v>0</v>
      </c>
      <c r="N471" s="136">
        <f>ROUND(IF(H471="",0,((IF(L471=0,(IF(E471&lt;$L$4,IF(ABS(F471)&gt;$N$2,ROUND(($N$2*H471/100),2),ABS(F471)*H471/100),IF(ABS(F471)&gt;$N$4,ROUND(($N$4*H471/100),2),ABS(F471)*H471/100))),0)))),2)</f>
        <v>0</v>
      </c>
      <c r="O471" s="137"/>
      <c r="P471" s="136">
        <f>IF(J471="D",IF(H471="",0,F471),0)</f>
        <v>0</v>
      </c>
      <c r="Q471" s="137"/>
    </row>
    <row r="472" spans="1:17" customHeight="1" ht="13.2">
      <c r="A472" s="143">
        <f>+'LIQ 2'!B472</f>
        <v/>
      </c>
      <c r="B472" s="143">
        <f>+'LIQ 2'!C472</f>
        <v/>
      </c>
      <c r="C472" s="144">
        <f>+'LIQ 2'!D472</f>
        <v/>
      </c>
      <c r="D472" s="143">
        <f>+'LIQ 2'!E472</f>
        <v>0</v>
      </c>
      <c r="E472" s="143">
        <f>+'LIQ 2'!F472</f>
        <v/>
      </c>
      <c r="F472" s="2"/>
      <c r="G472" s="121"/>
      <c r="H472" s="122"/>
      <c r="I472" s="143"/>
      <c r="K472" s="124"/>
      <c r="L472" s="136">
        <f>IF(H472="",0,(IF(G472="D",0,(F472*H472)/100)))</f>
        <v>0</v>
      </c>
      <c r="M472" s="136">
        <f>ROUND(IF(L472=0,(IF(H472="",0,((IF(E472&lt;$L$4,IF(ABS(F472)&lt;$N$2,0,ROUND(((ABS(F472)-$N$2)*H472)/100,2)),IF(ABS(F472)&lt;$N$4,0,ROUND(((ABS(F472)-$N$4)*H472)/100,2))))))),0),2)</f>
        <v>0</v>
      </c>
      <c r="N472" s="136">
        <f>ROUND(IF(H472="",0,((IF(L472=0,(IF(E472&lt;$L$4,IF(ABS(F472)&gt;$N$2,ROUND(($N$2*H472/100),2),ABS(F472)*H472/100),IF(ABS(F472)&gt;$N$4,ROUND(($N$4*H472/100),2),ABS(F472)*H472/100))),0)))),2)</f>
        <v>0</v>
      </c>
      <c r="O472" s="137"/>
      <c r="P472" s="136">
        <f>IF(J472="D",IF(H472="",0,F472),0)</f>
        <v>0</v>
      </c>
      <c r="Q472" s="137"/>
    </row>
    <row r="473" spans="1:17" customHeight="1" ht="13.2">
      <c r="A473" s="143">
        <f>+'LIQ 2'!B473</f>
        <v/>
      </c>
      <c r="B473" s="143">
        <f>+'LIQ 2'!C473</f>
        <v/>
      </c>
      <c r="C473" s="144">
        <f>+'LIQ 2'!D473</f>
        <v/>
      </c>
      <c r="D473" s="143">
        <f>+'LIQ 2'!E473</f>
        <v>0</v>
      </c>
      <c r="E473" s="143">
        <f>+'LIQ 2'!F473</f>
        <v/>
      </c>
      <c r="F473" s="2"/>
      <c r="G473" s="121"/>
      <c r="H473" s="122"/>
      <c r="I473" s="143"/>
      <c r="K473" s="124"/>
      <c r="L473" s="136">
        <f>IF(H473="",0,(IF(G473="D",0,(F473*H473)/100)))</f>
        <v>0</v>
      </c>
      <c r="M473" s="136">
        <f>ROUND(IF(L473=0,(IF(H473="",0,((IF(E473&lt;$L$4,IF(ABS(F473)&lt;$N$2,0,ROUND(((ABS(F473)-$N$2)*H473)/100,2)),IF(ABS(F473)&lt;$N$4,0,ROUND(((ABS(F473)-$N$4)*H473)/100,2))))))),0),2)</f>
        <v>0</v>
      </c>
      <c r="N473" s="136">
        <f>ROUND(IF(H473="",0,((IF(L473=0,(IF(E473&lt;$L$4,IF(ABS(F473)&gt;$N$2,ROUND(($N$2*H473/100),2),ABS(F473)*H473/100),IF(ABS(F473)&gt;$N$4,ROUND(($N$4*H473/100),2),ABS(F473)*H473/100))),0)))),2)</f>
        <v>0</v>
      </c>
      <c r="O473" s="137"/>
      <c r="P473" s="136">
        <f>IF(J473="D",IF(H473="",0,F473),0)</f>
        <v>0</v>
      </c>
      <c r="Q473" s="137"/>
    </row>
    <row r="474" spans="1:17" customHeight="1" ht="13.2">
      <c r="A474" s="143">
        <f>+'LIQ 2'!B474</f>
        <v/>
      </c>
      <c r="B474" s="143">
        <f>+'LIQ 2'!C474</f>
        <v/>
      </c>
      <c r="C474" s="144">
        <f>+'LIQ 2'!D474</f>
        <v/>
      </c>
      <c r="D474" s="143">
        <f>+'LIQ 2'!E474</f>
        <v>0</v>
      </c>
      <c r="E474" s="143">
        <f>+'LIQ 2'!F474</f>
        <v/>
      </c>
      <c r="F474" s="2"/>
      <c r="G474" s="121"/>
      <c r="H474" s="122"/>
      <c r="I474" s="143"/>
      <c r="K474" s="124"/>
      <c r="L474" s="136">
        <f>IF(H474="",0,(IF(G474="D",0,(F474*H474)/100)))</f>
        <v>0</v>
      </c>
      <c r="M474" s="136">
        <f>ROUND(IF(L474=0,(IF(H474="",0,((IF(E474&lt;$L$4,IF(ABS(F474)&lt;$N$2,0,ROUND(((ABS(F474)-$N$2)*H474)/100,2)),IF(ABS(F474)&lt;$N$4,0,ROUND(((ABS(F474)-$N$4)*H474)/100,2))))))),0),2)</f>
        <v>0</v>
      </c>
      <c r="N474" s="136">
        <f>ROUND(IF(H474="",0,((IF(L474=0,(IF(E474&lt;$L$4,IF(ABS(F474)&gt;$N$2,ROUND(($N$2*H474/100),2),ABS(F474)*H474/100),IF(ABS(F474)&gt;$N$4,ROUND(($N$4*H474/100),2),ABS(F474)*H474/100))),0)))),2)</f>
        <v>0</v>
      </c>
      <c r="O474" s="137"/>
      <c r="P474" s="136">
        <f>IF(J474="D",IF(H474="",0,F474),0)</f>
        <v>0</v>
      </c>
      <c r="Q474" s="137"/>
    </row>
    <row r="475" spans="1:17" customHeight="1" ht="13.2">
      <c r="A475" s="143">
        <f>+'LIQ 2'!B475</f>
        <v/>
      </c>
      <c r="B475" s="143">
        <f>+'LIQ 2'!C475</f>
        <v/>
      </c>
      <c r="C475" s="144">
        <f>+'LIQ 2'!D475</f>
        <v/>
      </c>
      <c r="D475" s="143">
        <f>+'LIQ 2'!E475</f>
        <v>0</v>
      </c>
      <c r="E475" s="143">
        <f>+'LIQ 2'!F475</f>
        <v/>
      </c>
      <c r="F475" s="2"/>
      <c r="G475" s="121"/>
      <c r="H475" s="122"/>
      <c r="I475" s="143"/>
      <c r="K475" s="124"/>
      <c r="L475" s="136">
        <f>IF(H475="",0,(IF(G475="D",0,(F475*H475)/100)))</f>
        <v>0</v>
      </c>
      <c r="M475" s="136">
        <f>ROUND(IF(L475=0,(IF(H475="",0,((IF(E475&lt;$L$4,IF(ABS(F475)&lt;$N$2,0,ROUND(((ABS(F475)-$N$2)*H475)/100,2)),IF(ABS(F475)&lt;$N$4,0,ROUND(((ABS(F475)-$N$4)*H475)/100,2))))))),0),2)</f>
        <v>0</v>
      </c>
      <c r="N475" s="136">
        <f>ROUND(IF(H475="",0,((IF(L475=0,(IF(E475&lt;$L$4,IF(ABS(F475)&gt;$N$2,ROUND(($N$2*H475/100),2),ABS(F475)*H475/100),IF(ABS(F475)&gt;$N$4,ROUND(($N$4*H475/100),2),ABS(F475)*H475/100))),0)))),2)</f>
        <v>0</v>
      </c>
      <c r="O475" s="137"/>
      <c r="P475" s="136">
        <f>IF(J475="D",IF(H475="",0,F475),0)</f>
        <v>0</v>
      </c>
      <c r="Q475" s="137"/>
    </row>
    <row r="476" spans="1:17" customHeight="1" ht="13.2">
      <c r="A476" s="143">
        <f>+'LIQ 2'!B476</f>
        <v/>
      </c>
      <c r="B476" s="143">
        <f>+'LIQ 2'!C476</f>
        <v/>
      </c>
      <c r="C476" s="144">
        <f>+'LIQ 2'!D476</f>
        <v/>
      </c>
      <c r="D476" s="143">
        <f>+'LIQ 2'!E476</f>
        <v>0</v>
      </c>
      <c r="E476" s="143">
        <f>+'LIQ 2'!F476</f>
        <v/>
      </c>
      <c r="F476" s="2"/>
      <c r="G476" s="121"/>
      <c r="H476" s="122"/>
      <c r="I476" s="143"/>
      <c r="K476" s="124"/>
      <c r="L476" s="136">
        <f>IF(H476="",0,(IF(G476="D",0,(F476*H476)/100)))</f>
        <v>0</v>
      </c>
      <c r="M476" s="136">
        <f>ROUND(IF(L476=0,(IF(H476="",0,((IF(E476&lt;$L$4,IF(ABS(F476)&lt;$N$2,0,ROUND(((ABS(F476)-$N$2)*H476)/100,2)),IF(ABS(F476)&lt;$N$4,0,ROUND(((ABS(F476)-$N$4)*H476)/100,2))))))),0),2)</f>
        <v>0</v>
      </c>
      <c r="N476" s="136">
        <f>ROUND(IF(H476="",0,((IF(L476=0,(IF(E476&lt;$L$4,IF(ABS(F476)&gt;$N$2,ROUND(($N$2*H476/100),2),ABS(F476)*H476/100),IF(ABS(F476)&gt;$N$4,ROUND(($N$4*H476/100),2),ABS(F476)*H476/100))),0)))),2)</f>
        <v>0</v>
      </c>
      <c r="O476" s="137"/>
      <c r="P476" s="136">
        <f>IF(J476="D",IF(H476="",0,F476),0)</f>
        <v>0</v>
      </c>
      <c r="Q476" s="137"/>
    </row>
    <row r="477" spans="1:17" customHeight="1" ht="13.2">
      <c r="A477" s="143">
        <f>+'LIQ 2'!B477</f>
        <v/>
      </c>
      <c r="B477" s="143">
        <f>+'LIQ 2'!C477</f>
        <v/>
      </c>
      <c r="C477" s="144">
        <f>+'LIQ 2'!D477</f>
        <v/>
      </c>
      <c r="D477" s="143">
        <f>+'LIQ 2'!E477</f>
        <v>0</v>
      </c>
      <c r="E477" s="143">
        <f>+'LIQ 2'!F477</f>
        <v/>
      </c>
      <c r="F477" s="2"/>
      <c r="G477" s="121"/>
      <c r="H477" s="122"/>
      <c r="I477" s="143"/>
      <c r="K477" s="124"/>
      <c r="L477" s="136">
        <f>IF(H477="",0,(IF(G477="D",0,(F477*H477)/100)))</f>
        <v>0</v>
      </c>
      <c r="M477" s="136">
        <f>ROUND(IF(L477=0,(IF(H477="",0,((IF(E477&lt;$L$4,IF(ABS(F477)&lt;$N$2,0,ROUND(((ABS(F477)-$N$2)*H477)/100,2)),IF(ABS(F477)&lt;$N$4,0,ROUND(((ABS(F477)-$N$4)*H477)/100,2))))))),0),2)</f>
        <v>0</v>
      </c>
      <c r="N477" s="136">
        <f>ROUND(IF(H477="",0,((IF(L477=0,(IF(E477&lt;$L$4,IF(ABS(F477)&gt;$N$2,ROUND(($N$2*H477/100),2),ABS(F477)*H477/100),IF(ABS(F477)&gt;$N$4,ROUND(($N$4*H477/100),2),ABS(F477)*H477/100))),0)))),2)</f>
        <v>0</v>
      </c>
      <c r="O477" s="137"/>
      <c r="P477" s="136">
        <f>IF(J477="D",IF(H477="",0,F477),0)</f>
        <v>0</v>
      </c>
      <c r="Q477" s="137"/>
    </row>
    <row r="478" spans="1:17" customHeight="1" ht="13.2">
      <c r="A478" s="143">
        <f>+'LIQ 2'!B478</f>
        <v/>
      </c>
      <c r="B478" s="143">
        <f>+'LIQ 2'!C478</f>
        <v/>
      </c>
      <c r="C478" s="144">
        <f>+'LIQ 2'!D478</f>
        <v/>
      </c>
      <c r="D478" s="143">
        <f>+'LIQ 2'!E478</f>
        <v>0</v>
      </c>
      <c r="E478" s="143">
        <f>+'LIQ 2'!F478</f>
        <v/>
      </c>
      <c r="F478" s="2"/>
      <c r="G478" s="121"/>
      <c r="H478" s="122"/>
      <c r="I478" s="143"/>
      <c r="K478" s="124"/>
      <c r="L478" s="136">
        <f>IF(H478="",0,(IF(G478="D",0,(F478*H478)/100)))</f>
        <v>0</v>
      </c>
      <c r="M478" s="136">
        <f>ROUND(IF(L478=0,(IF(H478="",0,((IF(E478&lt;$L$4,IF(ABS(F478)&lt;$N$2,0,ROUND(((ABS(F478)-$N$2)*H478)/100,2)),IF(ABS(F478)&lt;$N$4,0,ROUND(((ABS(F478)-$N$4)*H478)/100,2))))))),0),2)</f>
        <v>0</v>
      </c>
      <c r="N478" s="136">
        <f>ROUND(IF(H478="",0,((IF(L478=0,(IF(E478&lt;$L$4,IF(ABS(F478)&gt;$N$2,ROUND(($N$2*H478/100),2),ABS(F478)*H478/100),IF(ABS(F478)&gt;$N$4,ROUND(($N$4*H478/100),2),ABS(F478)*H478/100))),0)))),2)</f>
        <v>0</v>
      </c>
      <c r="O478" s="137"/>
      <c r="P478" s="136">
        <f>IF(J478="D",IF(H478="",0,F478),0)</f>
        <v>0</v>
      </c>
      <c r="Q478" s="137"/>
    </row>
    <row r="479" spans="1:17" customHeight="1" ht="13.2">
      <c r="A479" s="143">
        <f>+'LIQ 2'!B479</f>
        <v/>
      </c>
      <c r="B479" s="143">
        <f>+'LIQ 2'!C479</f>
        <v/>
      </c>
      <c r="C479" s="144">
        <f>+'LIQ 2'!D479</f>
        <v/>
      </c>
      <c r="D479" s="143">
        <f>+'LIQ 2'!E479</f>
        <v>0</v>
      </c>
      <c r="E479" s="143">
        <f>+'LIQ 2'!F479</f>
        <v/>
      </c>
      <c r="F479" s="2"/>
      <c r="G479" s="121"/>
      <c r="H479" s="122"/>
      <c r="I479" s="143"/>
      <c r="K479" s="124"/>
      <c r="L479" s="136">
        <f>IF(H479="",0,(IF(G479="D",0,(F479*H479)/100)))</f>
        <v>0</v>
      </c>
      <c r="M479" s="136">
        <f>ROUND(IF(L479=0,(IF(H479="",0,((IF(E479&lt;$L$4,IF(ABS(F479)&lt;$N$2,0,ROUND(((ABS(F479)-$N$2)*H479)/100,2)),IF(ABS(F479)&lt;$N$4,0,ROUND(((ABS(F479)-$N$4)*H479)/100,2))))))),0),2)</f>
        <v>0</v>
      </c>
      <c r="N479" s="136">
        <f>ROUND(IF(H479="",0,((IF(L479=0,(IF(E479&lt;$L$4,IF(ABS(F479)&gt;$N$2,ROUND(($N$2*H479/100),2),ABS(F479)*H479/100),IF(ABS(F479)&gt;$N$4,ROUND(($N$4*H479/100),2),ABS(F479)*H479/100))),0)))),2)</f>
        <v>0</v>
      </c>
      <c r="O479" s="137"/>
      <c r="P479" s="136">
        <f>IF(J479="D",IF(H479="",0,F479),0)</f>
        <v>0</v>
      </c>
      <c r="Q479" s="137"/>
    </row>
    <row r="480" spans="1:17" customHeight="1" ht="13.2">
      <c r="A480" s="143">
        <f>+'LIQ 2'!B480</f>
        <v/>
      </c>
      <c r="B480" s="143">
        <f>+'LIQ 2'!C480</f>
        <v/>
      </c>
      <c r="C480" s="144">
        <f>+'LIQ 2'!D480</f>
        <v/>
      </c>
      <c r="D480" s="143">
        <f>+'LIQ 2'!E480</f>
        <v>0</v>
      </c>
      <c r="E480" s="143">
        <f>+'LIQ 2'!F480</f>
        <v/>
      </c>
      <c r="F480" s="2"/>
      <c r="G480" s="121"/>
      <c r="H480" s="122"/>
      <c r="I480" s="143"/>
      <c r="K480" s="124"/>
      <c r="L480" s="136">
        <f>IF(H480="",0,(IF(G480="D",0,(F480*H480)/100)))</f>
        <v>0</v>
      </c>
      <c r="M480" s="136">
        <f>ROUND(IF(L480=0,(IF(H480="",0,((IF(E480&lt;$L$4,IF(ABS(F480)&lt;$N$2,0,ROUND(((ABS(F480)-$N$2)*H480)/100,2)),IF(ABS(F480)&lt;$N$4,0,ROUND(((ABS(F480)-$N$4)*H480)/100,2))))))),0),2)</f>
        <v>0</v>
      </c>
      <c r="N480" s="136">
        <f>ROUND(IF(H480="",0,((IF(L480=0,(IF(E480&lt;$L$4,IF(ABS(F480)&gt;$N$2,ROUND(($N$2*H480/100),2),ABS(F480)*H480/100),IF(ABS(F480)&gt;$N$4,ROUND(($N$4*H480/100),2),ABS(F480)*H480/100))),0)))),2)</f>
        <v>0</v>
      </c>
      <c r="O480" s="137"/>
      <c r="P480" s="136">
        <f>IF(J480="D",IF(H480="",0,F480),0)</f>
        <v>0</v>
      </c>
      <c r="Q480" s="137"/>
    </row>
    <row r="481" spans="1:17" customHeight="1" ht="13.2">
      <c r="A481" s="143">
        <f>+'LIQ 2'!B481</f>
        <v/>
      </c>
      <c r="B481" s="143">
        <f>+'LIQ 2'!C481</f>
        <v/>
      </c>
      <c r="C481" s="144">
        <f>+'LIQ 2'!D481</f>
        <v/>
      </c>
      <c r="D481" s="143">
        <f>+'LIQ 2'!E481</f>
        <v>0</v>
      </c>
      <c r="E481" s="143">
        <f>+'LIQ 2'!F481</f>
        <v/>
      </c>
      <c r="F481" s="2"/>
      <c r="G481" s="121"/>
      <c r="H481" s="122"/>
      <c r="I481" s="143"/>
      <c r="K481" s="124"/>
      <c r="L481" s="136">
        <f>IF(H481="",0,(IF(G481="D",0,(F481*H481)/100)))</f>
        <v>0</v>
      </c>
      <c r="M481" s="136">
        <f>ROUND(IF(L481=0,(IF(H481="",0,((IF(E481&lt;$L$4,IF(ABS(F481)&lt;$N$2,0,ROUND(((ABS(F481)-$N$2)*H481)/100,2)),IF(ABS(F481)&lt;$N$4,0,ROUND(((ABS(F481)-$N$4)*H481)/100,2))))))),0),2)</f>
        <v>0</v>
      </c>
      <c r="N481" s="136">
        <f>ROUND(IF(H481="",0,((IF(L481=0,(IF(E481&lt;$L$4,IF(ABS(F481)&gt;$N$2,ROUND(($N$2*H481/100),2),ABS(F481)*H481/100),IF(ABS(F481)&gt;$N$4,ROUND(($N$4*H481/100),2),ABS(F481)*H481/100))),0)))),2)</f>
        <v>0</v>
      </c>
      <c r="O481" s="137"/>
      <c r="P481" s="136">
        <f>IF(J481="D",IF(H481="",0,F481),0)</f>
        <v>0</v>
      </c>
      <c r="Q481" s="137"/>
    </row>
    <row r="482" spans="1:17" customHeight="1" ht="13.2">
      <c r="A482" s="143">
        <f>+'LIQ 2'!B482</f>
        <v/>
      </c>
      <c r="B482" s="143">
        <f>+'LIQ 2'!C482</f>
        <v/>
      </c>
      <c r="C482" s="144">
        <f>+'LIQ 2'!D482</f>
        <v/>
      </c>
      <c r="D482" s="143">
        <f>+'LIQ 2'!E482</f>
        <v>0</v>
      </c>
      <c r="E482" s="143">
        <f>+'LIQ 2'!F482</f>
        <v/>
      </c>
      <c r="F482" s="2"/>
      <c r="G482" s="121"/>
      <c r="H482" s="122"/>
      <c r="I482" s="143"/>
      <c r="K482" s="124"/>
      <c r="L482" s="136">
        <f>IF(H482="",0,(IF(G482="D",0,(F482*H482)/100)))</f>
        <v>0</v>
      </c>
      <c r="M482" s="136">
        <f>ROUND(IF(L482=0,(IF(H482="",0,((IF(E482&lt;$L$4,IF(ABS(F482)&lt;$N$2,0,ROUND(((ABS(F482)-$N$2)*H482)/100,2)),IF(ABS(F482)&lt;$N$4,0,ROUND(((ABS(F482)-$N$4)*H482)/100,2))))))),0),2)</f>
        <v>0</v>
      </c>
      <c r="N482" s="136">
        <f>ROUND(IF(H482="",0,((IF(L482=0,(IF(E482&lt;$L$4,IF(ABS(F482)&gt;$N$2,ROUND(($N$2*H482/100),2),ABS(F482)*H482/100),IF(ABS(F482)&gt;$N$4,ROUND(($N$4*H482/100),2),ABS(F482)*H482/100))),0)))),2)</f>
        <v>0</v>
      </c>
      <c r="O482" s="137"/>
      <c r="P482" s="136">
        <f>IF(J482="D",IF(H482="",0,F482),0)</f>
        <v>0</v>
      </c>
      <c r="Q482" s="137"/>
    </row>
    <row r="483" spans="1:17" customHeight="1" ht="13.2">
      <c r="A483" s="143">
        <f>+'LIQ 2'!B483</f>
        <v/>
      </c>
      <c r="B483" s="143">
        <f>+'LIQ 2'!C483</f>
        <v/>
      </c>
      <c r="C483" s="144">
        <f>+'LIQ 2'!D483</f>
        <v/>
      </c>
      <c r="D483" s="143">
        <f>+'LIQ 2'!E483</f>
        <v>0</v>
      </c>
      <c r="E483" s="143">
        <f>+'LIQ 2'!F483</f>
        <v/>
      </c>
      <c r="F483" s="2"/>
      <c r="G483" s="121"/>
      <c r="H483" s="122"/>
      <c r="I483" s="143"/>
      <c r="K483" s="124"/>
      <c r="L483" s="136">
        <f>IF(H483="",0,(IF(G483="D",0,(F483*H483)/100)))</f>
        <v>0</v>
      </c>
      <c r="M483" s="136">
        <f>ROUND(IF(L483=0,(IF(H483="",0,((IF(E483&lt;$L$4,IF(ABS(F483)&lt;$N$2,0,ROUND(((ABS(F483)-$N$2)*H483)/100,2)),IF(ABS(F483)&lt;$N$4,0,ROUND(((ABS(F483)-$N$4)*H483)/100,2))))))),0),2)</f>
        <v>0</v>
      </c>
      <c r="N483" s="136">
        <f>ROUND(IF(H483="",0,((IF(L483=0,(IF(E483&lt;$L$4,IF(ABS(F483)&gt;$N$2,ROUND(($N$2*H483/100),2),ABS(F483)*H483/100),IF(ABS(F483)&gt;$N$4,ROUND(($N$4*H483/100),2),ABS(F483)*H483/100))),0)))),2)</f>
        <v>0</v>
      </c>
      <c r="O483" s="137"/>
      <c r="P483" s="136">
        <f>IF(J483="D",IF(H483="",0,F483),0)</f>
        <v>0</v>
      </c>
      <c r="Q483" s="137"/>
    </row>
    <row r="484" spans="1:17" customHeight="1" ht="13.2">
      <c r="A484" s="143">
        <f>+'LIQ 2'!B484</f>
        <v/>
      </c>
      <c r="B484" s="143">
        <f>+'LIQ 2'!C484</f>
        <v/>
      </c>
      <c r="C484" s="144">
        <f>+'LIQ 2'!D484</f>
        <v/>
      </c>
      <c r="D484" s="143">
        <f>+'LIQ 2'!E484</f>
        <v>0</v>
      </c>
      <c r="E484" s="143">
        <f>+'LIQ 2'!F484</f>
        <v/>
      </c>
      <c r="F484" s="2"/>
      <c r="G484" s="121"/>
      <c r="H484" s="122"/>
      <c r="I484" s="143"/>
      <c r="K484" s="124"/>
      <c r="L484" s="136">
        <f>IF(H484="",0,(IF(G484="D",0,(F484*H484)/100)))</f>
        <v>0</v>
      </c>
      <c r="M484" s="136">
        <f>ROUND(IF(L484=0,(IF(H484="",0,((IF(E484&lt;$L$4,IF(ABS(F484)&lt;$N$2,0,ROUND(((ABS(F484)-$N$2)*H484)/100,2)),IF(ABS(F484)&lt;$N$4,0,ROUND(((ABS(F484)-$N$4)*H484)/100,2))))))),0),2)</f>
        <v>0</v>
      </c>
      <c r="N484" s="136">
        <f>ROUND(IF(H484="",0,((IF(L484=0,(IF(E484&lt;$L$4,IF(ABS(F484)&gt;$N$2,ROUND(($N$2*H484/100),2),ABS(F484)*H484/100),IF(ABS(F484)&gt;$N$4,ROUND(($N$4*H484/100),2),ABS(F484)*H484/100))),0)))),2)</f>
        <v>0</v>
      </c>
      <c r="O484" s="137"/>
      <c r="P484" s="136">
        <f>IF(J484="D",IF(H484="",0,F484),0)</f>
        <v>0</v>
      </c>
      <c r="Q484" s="137"/>
    </row>
    <row r="485" spans="1:17" customHeight="1" ht="13.2">
      <c r="A485" s="143">
        <f>+'LIQ 2'!B485</f>
        <v/>
      </c>
      <c r="B485" s="143">
        <f>+'LIQ 2'!C485</f>
        <v/>
      </c>
      <c r="C485" s="144">
        <f>+'LIQ 2'!D485</f>
        <v/>
      </c>
      <c r="D485" s="143">
        <f>+'LIQ 2'!E485</f>
        <v>0</v>
      </c>
      <c r="E485" s="143">
        <f>+'LIQ 2'!F485</f>
        <v/>
      </c>
      <c r="F485" s="2"/>
      <c r="G485" s="121"/>
      <c r="H485" s="122"/>
      <c r="I485" s="143"/>
      <c r="K485" s="124"/>
      <c r="L485" s="136">
        <f>IF(H485="",0,(IF(G485="D",0,(F485*H485)/100)))</f>
        <v>0</v>
      </c>
      <c r="M485" s="136">
        <f>ROUND(IF(L485=0,(IF(H485="",0,((IF(E485&lt;$L$4,IF(ABS(F485)&lt;$N$2,0,ROUND(((ABS(F485)-$N$2)*H485)/100,2)),IF(ABS(F485)&lt;$N$4,0,ROUND(((ABS(F485)-$N$4)*H485)/100,2))))))),0),2)</f>
        <v>0</v>
      </c>
      <c r="N485" s="136">
        <f>ROUND(IF(H485="",0,((IF(L485=0,(IF(E485&lt;$L$4,IF(ABS(F485)&gt;$N$2,ROUND(($N$2*H485/100),2),ABS(F485)*H485/100),IF(ABS(F485)&gt;$N$4,ROUND(($N$4*H485/100),2),ABS(F485)*H485/100))),0)))),2)</f>
        <v>0</v>
      </c>
      <c r="O485" s="137"/>
      <c r="P485" s="136">
        <f>IF(J485="D",IF(H485="",0,F485),0)</f>
        <v>0</v>
      </c>
      <c r="Q485" s="137"/>
    </row>
    <row r="486" spans="1:17" customHeight="1" ht="13.2">
      <c r="A486" s="143">
        <f>+'LIQ 2'!B486</f>
        <v/>
      </c>
      <c r="B486" s="143">
        <f>+'LIQ 2'!C486</f>
        <v/>
      </c>
      <c r="C486" s="144">
        <f>+'LIQ 2'!D486</f>
        <v/>
      </c>
      <c r="D486" s="143">
        <f>+'LIQ 2'!E486</f>
        <v>0</v>
      </c>
      <c r="E486" s="143">
        <f>+'LIQ 2'!F486</f>
        <v/>
      </c>
      <c r="F486" s="2"/>
      <c r="G486" s="121"/>
      <c r="H486" s="122"/>
      <c r="I486" s="143"/>
      <c r="K486" s="124"/>
      <c r="L486" s="136">
        <f>IF(H486="",0,(IF(G486="D",0,(F486*H486)/100)))</f>
        <v>0</v>
      </c>
      <c r="M486" s="136">
        <f>ROUND(IF(L486=0,(IF(H486="",0,((IF(E486&lt;$L$4,IF(ABS(F486)&lt;$N$2,0,ROUND(((ABS(F486)-$N$2)*H486)/100,2)),IF(ABS(F486)&lt;$N$4,0,ROUND(((ABS(F486)-$N$4)*H486)/100,2))))))),0),2)</f>
        <v>0</v>
      </c>
      <c r="N486" s="136">
        <f>ROUND(IF(H486="",0,((IF(L486=0,(IF(E486&lt;$L$4,IF(ABS(F486)&gt;$N$2,ROUND(($N$2*H486/100),2),ABS(F486)*H486/100),IF(ABS(F486)&gt;$N$4,ROUND(($N$4*H486/100),2),ABS(F486)*H486/100))),0)))),2)</f>
        <v>0</v>
      </c>
      <c r="O486" s="137"/>
      <c r="P486" s="136">
        <f>IF(J486="D",IF(H486="",0,F486),0)</f>
        <v>0</v>
      </c>
      <c r="Q486" s="137"/>
    </row>
    <row r="487" spans="1:17" customHeight="1" ht="13.2">
      <c r="A487" s="143">
        <f>+'LIQ 2'!B487</f>
        <v/>
      </c>
      <c r="B487" s="143">
        <f>+'LIQ 2'!C487</f>
        <v/>
      </c>
      <c r="C487" s="144">
        <f>+'LIQ 2'!D487</f>
        <v/>
      </c>
      <c r="D487" s="143">
        <f>+'LIQ 2'!E487</f>
        <v>0</v>
      </c>
      <c r="E487" s="143">
        <f>+'LIQ 2'!F487</f>
        <v/>
      </c>
      <c r="F487" s="2"/>
      <c r="G487" s="121"/>
      <c r="H487" s="122"/>
      <c r="I487" s="143"/>
      <c r="K487" s="124"/>
      <c r="L487" s="136">
        <f>IF(H487="",0,(IF(G487="D",0,(F487*H487)/100)))</f>
        <v>0</v>
      </c>
      <c r="M487" s="136">
        <f>ROUND(IF(L487=0,(IF(H487="",0,((IF(E487&lt;$L$4,IF(ABS(F487)&lt;$N$2,0,ROUND(((ABS(F487)-$N$2)*H487)/100,2)),IF(ABS(F487)&lt;$N$4,0,ROUND(((ABS(F487)-$N$4)*H487)/100,2))))))),0),2)</f>
        <v>0</v>
      </c>
      <c r="N487" s="136">
        <f>ROUND(IF(H487="",0,((IF(L487=0,(IF(E487&lt;$L$4,IF(ABS(F487)&gt;$N$2,ROUND(($N$2*H487/100),2),ABS(F487)*H487/100),IF(ABS(F487)&gt;$N$4,ROUND(($N$4*H487/100),2),ABS(F487)*H487/100))),0)))),2)</f>
        <v>0</v>
      </c>
      <c r="O487" s="137"/>
      <c r="P487" s="136">
        <f>IF(J487="D",IF(H487="",0,F487),0)</f>
        <v>0</v>
      </c>
      <c r="Q487" s="137"/>
    </row>
    <row r="488" spans="1:17" customHeight="1" ht="13.2">
      <c r="A488" s="143">
        <f>+'LIQ 2'!B488</f>
        <v/>
      </c>
      <c r="B488" s="143">
        <f>+'LIQ 2'!C488</f>
        <v/>
      </c>
      <c r="C488" s="144">
        <f>+'LIQ 2'!D488</f>
        <v/>
      </c>
      <c r="D488" s="143">
        <f>+'LIQ 2'!E488</f>
        <v>0</v>
      </c>
      <c r="E488" s="143">
        <f>+'LIQ 2'!F488</f>
        <v/>
      </c>
      <c r="F488" s="2"/>
      <c r="G488" s="121"/>
      <c r="H488" s="122"/>
      <c r="I488" s="143"/>
      <c r="K488" s="124"/>
      <c r="L488" s="136">
        <f>IF(H488="",0,(IF(G488="D",0,(F488*H488)/100)))</f>
        <v>0</v>
      </c>
      <c r="M488" s="136">
        <f>ROUND(IF(L488=0,(IF(H488="",0,((IF(E488&lt;$L$4,IF(ABS(F488)&lt;$N$2,0,ROUND(((ABS(F488)-$N$2)*H488)/100,2)),IF(ABS(F488)&lt;$N$4,0,ROUND(((ABS(F488)-$N$4)*H488)/100,2))))))),0),2)</f>
        <v>0</v>
      </c>
      <c r="N488" s="136">
        <f>ROUND(IF(H488="",0,((IF(L488=0,(IF(E488&lt;$L$4,IF(ABS(F488)&gt;$N$2,ROUND(($N$2*H488/100),2),ABS(F488)*H488/100),IF(ABS(F488)&gt;$N$4,ROUND(($N$4*H488/100),2),ABS(F488)*H488/100))),0)))),2)</f>
        <v>0</v>
      </c>
      <c r="O488" s="137"/>
      <c r="P488" s="136">
        <f>IF(J488="D",IF(H488="",0,F488),0)</f>
        <v>0</v>
      </c>
      <c r="Q488" s="137"/>
    </row>
    <row r="489" spans="1:17" customHeight="1" ht="13.2">
      <c r="A489" s="143">
        <f>+'LIQ 2'!B489</f>
        <v/>
      </c>
      <c r="B489" s="143">
        <f>+'LIQ 2'!C489</f>
        <v/>
      </c>
      <c r="C489" s="144">
        <f>+'LIQ 2'!D489</f>
        <v/>
      </c>
      <c r="D489" s="143">
        <f>+'LIQ 2'!E489</f>
        <v>0</v>
      </c>
      <c r="E489" s="143">
        <f>+'LIQ 2'!F489</f>
        <v/>
      </c>
      <c r="F489" s="2"/>
      <c r="G489" s="121"/>
      <c r="H489" s="122"/>
      <c r="I489" s="143"/>
      <c r="K489" s="124"/>
      <c r="L489" s="136">
        <f>IF(H489="",0,(IF(G489="D",0,(F489*H489)/100)))</f>
        <v>0</v>
      </c>
      <c r="M489" s="136">
        <f>ROUND(IF(L489=0,(IF(H489="",0,((IF(E489&lt;$L$4,IF(ABS(F489)&lt;$N$2,0,ROUND(((ABS(F489)-$N$2)*H489)/100,2)),IF(ABS(F489)&lt;$N$4,0,ROUND(((ABS(F489)-$N$4)*H489)/100,2))))))),0),2)</f>
        <v>0</v>
      </c>
      <c r="N489" s="136">
        <f>ROUND(IF(H489="",0,((IF(L489=0,(IF(E489&lt;$L$4,IF(ABS(F489)&gt;$N$2,ROUND(($N$2*H489/100),2),ABS(F489)*H489/100),IF(ABS(F489)&gt;$N$4,ROUND(($N$4*H489/100),2),ABS(F489)*H489/100))),0)))),2)</f>
        <v>0</v>
      </c>
      <c r="O489" s="137"/>
      <c r="P489" s="136">
        <f>IF(J489="D",IF(H489="",0,F489),0)</f>
        <v>0</v>
      </c>
      <c r="Q489" s="137"/>
    </row>
    <row r="490" spans="1:17" customHeight="1" ht="13.2">
      <c r="A490" s="143">
        <f>+'LIQ 2'!B490</f>
        <v/>
      </c>
      <c r="B490" s="143">
        <f>+'LIQ 2'!C490</f>
        <v/>
      </c>
      <c r="C490" s="144">
        <f>+'LIQ 2'!D490</f>
        <v/>
      </c>
      <c r="D490" s="143">
        <f>+'LIQ 2'!E490</f>
        <v>0</v>
      </c>
      <c r="E490" s="143">
        <f>+'LIQ 2'!F490</f>
        <v/>
      </c>
      <c r="F490" s="2"/>
      <c r="G490" s="121"/>
      <c r="H490" s="122"/>
      <c r="I490" s="143"/>
      <c r="K490" s="124"/>
      <c r="L490" s="136">
        <f>IF(H490="",0,(IF(G490="D",0,(F490*H490)/100)))</f>
        <v>0</v>
      </c>
      <c r="M490" s="136">
        <f>ROUND(IF(L490=0,(IF(H490="",0,((IF(E490&lt;$L$4,IF(ABS(F490)&lt;$N$2,0,ROUND(((ABS(F490)-$N$2)*H490)/100,2)),IF(ABS(F490)&lt;$N$4,0,ROUND(((ABS(F490)-$N$4)*H490)/100,2))))))),0),2)</f>
        <v>0</v>
      </c>
      <c r="N490" s="136">
        <f>ROUND(IF(H490="",0,((IF(L490=0,(IF(E490&lt;$L$4,IF(ABS(F490)&gt;$N$2,ROUND(($N$2*H490/100),2),ABS(F490)*H490/100),IF(ABS(F490)&gt;$N$4,ROUND(($N$4*H490/100),2),ABS(F490)*H490/100))),0)))),2)</f>
        <v>0</v>
      </c>
      <c r="O490" s="137"/>
      <c r="P490" s="136">
        <f>IF(J490="D",IF(H490="",0,F490),0)</f>
        <v>0</v>
      </c>
      <c r="Q490" s="137"/>
    </row>
    <row r="491" spans="1:17" customHeight="1" ht="13.2">
      <c r="A491" s="143">
        <f>+'LIQ 2'!B491</f>
        <v/>
      </c>
      <c r="B491" s="143">
        <f>+'LIQ 2'!C491</f>
        <v/>
      </c>
      <c r="C491" s="144">
        <f>+'LIQ 2'!D491</f>
        <v/>
      </c>
      <c r="D491" s="143">
        <f>+'LIQ 2'!E491</f>
        <v>0</v>
      </c>
      <c r="E491" s="143">
        <f>+'LIQ 2'!F491</f>
        <v/>
      </c>
      <c r="F491" s="2"/>
      <c r="G491" s="121"/>
      <c r="H491" s="122"/>
      <c r="I491" s="143"/>
      <c r="K491" s="124"/>
      <c r="L491" s="136">
        <f>IF(H491="",0,(IF(G491="D",0,(F491*H491)/100)))</f>
        <v>0</v>
      </c>
      <c r="M491" s="136">
        <f>ROUND(IF(L491=0,(IF(H491="",0,((IF(E491&lt;$L$4,IF(ABS(F491)&lt;$N$2,0,ROUND(((ABS(F491)-$N$2)*H491)/100,2)),IF(ABS(F491)&lt;$N$4,0,ROUND(((ABS(F491)-$N$4)*H491)/100,2))))))),0),2)</f>
        <v>0</v>
      </c>
      <c r="N491" s="136">
        <f>ROUND(IF(H491="",0,((IF(L491=0,(IF(E491&lt;$L$4,IF(ABS(F491)&gt;$N$2,ROUND(($N$2*H491/100),2),ABS(F491)*H491/100),IF(ABS(F491)&gt;$N$4,ROUND(($N$4*H491/100),2),ABS(F491)*H491/100))),0)))),2)</f>
        <v>0</v>
      </c>
      <c r="O491" s="137"/>
      <c r="P491" s="136">
        <f>IF(J491="D",IF(H491="",0,F491),0)</f>
        <v>0</v>
      </c>
      <c r="Q491" s="137"/>
    </row>
    <row r="492" spans="1:17" customHeight="1" ht="13.2">
      <c r="A492" s="143">
        <f>+'LIQ 2'!B492</f>
        <v/>
      </c>
      <c r="B492" s="143">
        <f>+'LIQ 2'!C492</f>
        <v/>
      </c>
      <c r="C492" s="144">
        <f>+'LIQ 2'!D492</f>
        <v/>
      </c>
      <c r="D492" s="143">
        <f>+'LIQ 2'!E492</f>
        <v>0</v>
      </c>
      <c r="E492" s="143">
        <f>+'LIQ 2'!F492</f>
        <v/>
      </c>
      <c r="F492" s="2"/>
      <c r="G492" s="121"/>
      <c r="H492" s="122"/>
      <c r="I492" s="143"/>
      <c r="K492" s="124"/>
      <c r="L492" s="136">
        <f>IF(H492="",0,(IF(G492="D",0,(F492*H492)/100)))</f>
        <v>0</v>
      </c>
      <c r="M492" s="136">
        <f>ROUND(IF(L492=0,(IF(H492="",0,((IF(E492&lt;$L$4,IF(ABS(F492)&lt;$N$2,0,ROUND(((ABS(F492)-$N$2)*H492)/100,2)),IF(ABS(F492)&lt;$N$4,0,ROUND(((ABS(F492)-$N$4)*H492)/100,2))))))),0),2)</f>
        <v>0</v>
      </c>
      <c r="N492" s="136">
        <f>ROUND(IF(H492="",0,((IF(L492=0,(IF(E492&lt;$L$4,IF(ABS(F492)&gt;$N$2,ROUND(($N$2*H492/100),2),ABS(F492)*H492/100),IF(ABS(F492)&gt;$N$4,ROUND(($N$4*H492/100),2),ABS(F492)*H492/100))),0)))),2)</f>
        <v>0</v>
      </c>
      <c r="O492" s="137"/>
      <c r="P492" s="136">
        <f>IF(J492="D",IF(H492="",0,F492),0)</f>
        <v>0</v>
      </c>
      <c r="Q492" s="137"/>
    </row>
    <row r="493" spans="1:17" customHeight="1" ht="13.2">
      <c r="A493" s="143">
        <f>+'LIQ 2'!B493</f>
        <v/>
      </c>
      <c r="B493" s="143">
        <f>+'LIQ 2'!C493</f>
        <v/>
      </c>
      <c r="C493" s="144">
        <f>+'LIQ 2'!D493</f>
        <v/>
      </c>
      <c r="D493" s="143">
        <f>+'LIQ 2'!E493</f>
        <v>0</v>
      </c>
      <c r="E493" s="143">
        <f>+'LIQ 2'!F493</f>
        <v/>
      </c>
      <c r="F493" s="2"/>
      <c r="G493" s="121"/>
      <c r="H493" s="122"/>
      <c r="I493" s="143"/>
      <c r="K493" s="124"/>
      <c r="L493" s="136">
        <f>IF(H493="",0,(IF(G493="D",0,(F493*H493)/100)))</f>
        <v>0</v>
      </c>
      <c r="M493" s="136">
        <f>ROUND(IF(L493=0,(IF(H493="",0,((IF(E493&lt;$L$4,IF(ABS(F493)&lt;$N$2,0,ROUND(((ABS(F493)-$N$2)*H493)/100,2)),IF(ABS(F493)&lt;$N$4,0,ROUND(((ABS(F493)-$N$4)*H493)/100,2))))))),0),2)</f>
        <v>0</v>
      </c>
      <c r="N493" s="136">
        <f>ROUND(IF(H493="",0,((IF(L493=0,(IF(E493&lt;$L$4,IF(ABS(F493)&gt;$N$2,ROUND(($N$2*H493/100),2),ABS(F493)*H493/100),IF(ABS(F493)&gt;$N$4,ROUND(($N$4*H493/100),2),ABS(F493)*H493/100))),0)))),2)</f>
        <v>0</v>
      </c>
      <c r="O493" s="137"/>
      <c r="P493" s="136">
        <f>IF(J493="D",IF(H493="",0,F493),0)</f>
        <v>0</v>
      </c>
      <c r="Q493" s="137"/>
    </row>
    <row r="494" spans="1:17" customHeight="1" ht="13.2">
      <c r="A494" s="143">
        <f>+'LIQ 2'!B494</f>
        <v/>
      </c>
      <c r="B494" s="143">
        <f>+'LIQ 2'!C494</f>
        <v/>
      </c>
      <c r="C494" s="144">
        <f>+'LIQ 2'!D494</f>
        <v/>
      </c>
      <c r="D494" s="143">
        <f>+'LIQ 2'!E494</f>
        <v>0</v>
      </c>
      <c r="E494" s="143">
        <f>+'LIQ 2'!F494</f>
        <v/>
      </c>
      <c r="F494" s="2"/>
      <c r="G494" s="121"/>
      <c r="H494" s="122"/>
      <c r="I494" s="143"/>
      <c r="K494" s="124"/>
      <c r="L494" s="136">
        <f>IF(H494="",0,(IF(G494="D",0,(F494*H494)/100)))</f>
        <v>0</v>
      </c>
      <c r="M494" s="136">
        <f>ROUND(IF(L494=0,(IF(H494="",0,((IF(E494&lt;$L$4,IF(ABS(F494)&lt;$N$2,0,ROUND(((ABS(F494)-$N$2)*H494)/100,2)),IF(ABS(F494)&lt;$N$4,0,ROUND(((ABS(F494)-$N$4)*H494)/100,2))))))),0),2)</f>
        <v>0</v>
      </c>
      <c r="N494" s="136">
        <f>ROUND(IF(H494="",0,((IF(L494=0,(IF(E494&lt;$L$4,IF(ABS(F494)&gt;$N$2,ROUND(($N$2*H494/100),2),ABS(F494)*H494/100),IF(ABS(F494)&gt;$N$4,ROUND(($N$4*H494/100),2),ABS(F494)*H494/100))),0)))),2)</f>
        <v>0</v>
      </c>
      <c r="O494" s="137"/>
      <c r="P494" s="136">
        <f>IF(J494="D",IF(H494="",0,F494),0)</f>
        <v>0</v>
      </c>
      <c r="Q494" s="137"/>
    </row>
    <row r="495" spans="1:17" customHeight="1" ht="13.2">
      <c r="A495" s="143">
        <f>+'LIQ 2'!B495</f>
        <v/>
      </c>
      <c r="B495" s="143">
        <f>+'LIQ 2'!C495</f>
        <v/>
      </c>
      <c r="C495" s="144">
        <f>+'LIQ 2'!D495</f>
        <v/>
      </c>
      <c r="D495" s="143">
        <f>+'LIQ 2'!E495</f>
        <v>0</v>
      </c>
      <c r="E495" s="143">
        <f>+'LIQ 2'!F495</f>
        <v/>
      </c>
      <c r="F495" s="2"/>
      <c r="G495" s="121"/>
      <c r="H495" s="122"/>
      <c r="I495" s="143"/>
      <c r="K495" s="124"/>
      <c r="L495" s="136">
        <f>IF(H495="",0,(IF(G495="D",0,(F495*H495)/100)))</f>
        <v>0</v>
      </c>
      <c r="M495" s="136">
        <f>ROUND(IF(L495=0,(IF(H495="",0,((IF(E495&lt;$L$4,IF(ABS(F495)&lt;$N$2,0,ROUND(((ABS(F495)-$N$2)*H495)/100,2)),IF(ABS(F495)&lt;$N$4,0,ROUND(((ABS(F495)-$N$4)*H495)/100,2))))))),0),2)</f>
        <v>0</v>
      </c>
      <c r="N495" s="136">
        <f>ROUND(IF(H495="",0,((IF(L495=0,(IF(E495&lt;$L$4,IF(ABS(F495)&gt;$N$2,ROUND(($N$2*H495/100),2),ABS(F495)*H495/100),IF(ABS(F495)&gt;$N$4,ROUND(($N$4*H495/100),2),ABS(F495)*H495/100))),0)))),2)</f>
        <v>0</v>
      </c>
      <c r="O495" s="137"/>
      <c r="P495" s="136">
        <f>IF(J495="D",IF(H495="",0,F495),0)</f>
        <v>0</v>
      </c>
      <c r="Q495" s="137"/>
    </row>
    <row r="496" spans="1:17" customHeight="1" ht="13.2">
      <c r="A496" s="143">
        <f>+'LIQ 2'!B496</f>
        <v/>
      </c>
      <c r="B496" s="143">
        <f>+'LIQ 2'!C496</f>
        <v/>
      </c>
      <c r="C496" s="144">
        <f>+'LIQ 2'!D496</f>
        <v/>
      </c>
      <c r="D496" s="143">
        <f>+'LIQ 2'!E496</f>
        <v>0</v>
      </c>
      <c r="E496" s="143">
        <f>+'LIQ 2'!F496</f>
        <v/>
      </c>
      <c r="F496" s="2"/>
      <c r="G496" s="121"/>
      <c r="H496" s="122"/>
      <c r="I496" s="143"/>
      <c r="K496" s="124"/>
      <c r="L496" s="136">
        <f>IF(H496="",0,(IF(G496="D",0,(F496*H496)/100)))</f>
        <v>0</v>
      </c>
      <c r="M496" s="136">
        <f>ROUND(IF(L496=0,(IF(H496="",0,((IF(E496&lt;$L$4,IF(ABS(F496)&lt;$N$2,0,ROUND(((ABS(F496)-$N$2)*H496)/100,2)),IF(ABS(F496)&lt;$N$4,0,ROUND(((ABS(F496)-$N$4)*H496)/100,2))))))),0),2)</f>
        <v>0</v>
      </c>
      <c r="N496" s="136">
        <f>ROUND(IF(H496="",0,((IF(L496=0,(IF(E496&lt;$L$4,IF(ABS(F496)&gt;$N$2,ROUND(($N$2*H496/100),2),ABS(F496)*H496/100),IF(ABS(F496)&gt;$N$4,ROUND(($N$4*H496/100),2),ABS(F496)*H496/100))),0)))),2)</f>
        <v>0</v>
      </c>
      <c r="O496" s="137"/>
      <c r="P496" s="136">
        <f>IF(J496="D",IF(H496="",0,F496),0)</f>
        <v>0</v>
      </c>
      <c r="Q496" s="137"/>
    </row>
    <row r="497" spans="1:17" customHeight="1" ht="13.2">
      <c r="A497" s="143">
        <f>+'LIQ 2'!B497</f>
        <v/>
      </c>
      <c r="B497" s="143">
        <f>+'LIQ 2'!C497</f>
        <v/>
      </c>
      <c r="C497" s="144">
        <f>+'LIQ 2'!D497</f>
        <v/>
      </c>
      <c r="D497" s="143">
        <f>+'LIQ 2'!E497</f>
        <v>0</v>
      </c>
      <c r="E497" s="143">
        <f>+'LIQ 2'!F497</f>
        <v/>
      </c>
      <c r="F497" s="2"/>
      <c r="G497" s="121"/>
      <c r="H497" s="122"/>
      <c r="I497" s="143"/>
      <c r="K497" s="124"/>
      <c r="L497" s="136">
        <f>IF(H497="",0,(IF(G497="D",0,(F497*H497)/100)))</f>
        <v>0</v>
      </c>
      <c r="M497" s="136">
        <f>ROUND(IF(L497=0,(IF(H497="",0,((IF(E497&lt;$L$4,IF(ABS(F497)&lt;$N$2,0,ROUND(((ABS(F497)-$N$2)*H497)/100,2)),IF(ABS(F497)&lt;$N$4,0,ROUND(((ABS(F497)-$N$4)*H497)/100,2))))))),0),2)</f>
        <v>0</v>
      </c>
      <c r="N497" s="136">
        <f>ROUND(IF(H497="",0,((IF(L497=0,(IF(E497&lt;$L$4,IF(ABS(F497)&gt;$N$2,ROUND(($N$2*H497/100),2),ABS(F497)*H497/100),IF(ABS(F497)&gt;$N$4,ROUND(($N$4*H497/100),2),ABS(F497)*H497/100))),0)))),2)</f>
        <v>0</v>
      </c>
      <c r="O497" s="137"/>
      <c r="P497" s="136">
        <f>IF(J497="D",IF(H497="",0,F497),0)</f>
        <v>0</v>
      </c>
      <c r="Q497" s="137"/>
    </row>
    <row r="498" spans="1:17" customHeight="1" ht="13.2">
      <c r="A498" s="143">
        <f>+'LIQ 2'!B498</f>
        <v/>
      </c>
      <c r="B498" s="143">
        <f>+'LIQ 2'!C498</f>
        <v/>
      </c>
      <c r="C498" s="144">
        <f>+'LIQ 2'!D498</f>
        <v/>
      </c>
      <c r="D498" s="143">
        <f>+'LIQ 2'!E498</f>
        <v>0</v>
      </c>
      <c r="E498" s="143">
        <f>+'LIQ 2'!F498</f>
        <v/>
      </c>
      <c r="F498" s="2"/>
      <c r="G498" s="121"/>
      <c r="H498" s="122"/>
      <c r="I498" s="143"/>
      <c r="K498" s="124"/>
      <c r="L498" s="136">
        <f>IF(H498="",0,(IF(G498="D",0,(F498*H498)/100)))</f>
        <v>0</v>
      </c>
      <c r="M498" s="136">
        <f>ROUND(IF(L498=0,(IF(H498="",0,((IF(E498&lt;$L$4,IF(ABS(F498)&lt;$N$2,0,ROUND(((ABS(F498)-$N$2)*H498)/100,2)),IF(ABS(F498)&lt;$N$4,0,ROUND(((ABS(F498)-$N$4)*H498)/100,2))))))),0),2)</f>
        <v>0</v>
      </c>
      <c r="N498" s="136">
        <f>ROUND(IF(H498="",0,((IF(L498=0,(IF(E498&lt;$L$4,IF(ABS(F498)&gt;$N$2,ROUND(($N$2*H498/100),2),ABS(F498)*H498/100),IF(ABS(F498)&gt;$N$4,ROUND(($N$4*H498/100),2),ABS(F498)*H498/100))),0)))),2)</f>
        <v>0</v>
      </c>
      <c r="O498" s="137"/>
      <c r="P498" s="136">
        <f>IF(J498="D",IF(H498="",0,F498),0)</f>
        <v>0</v>
      </c>
      <c r="Q498" s="137"/>
    </row>
    <row r="499" spans="1:17" customHeight="1" ht="13.2">
      <c r="A499" s="143">
        <f>+'LIQ 2'!B499</f>
        <v/>
      </c>
      <c r="B499" s="143">
        <f>+'LIQ 2'!C499</f>
        <v/>
      </c>
      <c r="C499" s="144">
        <f>+'LIQ 2'!D499</f>
        <v/>
      </c>
      <c r="D499" s="143">
        <f>+'LIQ 2'!E499</f>
        <v>0</v>
      </c>
      <c r="E499" s="143">
        <f>+'LIQ 2'!F499</f>
        <v/>
      </c>
      <c r="F499" s="2"/>
      <c r="G499" s="121"/>
      <c r="H499" s="122"/>
      <c r="I499" s="143"/>
      <c r="K499" s="124"/>
      <c r="L499" s="136">
        <f>IF(H499="",0,(IF(G499="D",0,(F499*H499)/100)))</f>
        <v>0</v>
      </c>
      <c r="M499" s="136">
        <f>ROUND(IF(L499=0,(IF(H499="",0,((IF(E499&lt;$L$4,IF(ABS(F499)&lt;$N$2,0,ROUND(((ABS(F499)-$N$2)*H499)/100,2)),IF(ABS(F499)&lt;$N$4,0,ROUND(((ABS(F499)-$N$4)*H499)/100,2))))))),0),2)</f>
        <v>0</v>
      </c>
      <c r="N499" s="136">
        <f>ROUND(IF(H499="",0,((IF(L499=0,(IF(E499&lt;$L$4,IF(ABS(F499)&gt;$N$2,ROUND(($N$2*H499/100),2),ABS(F499)*H499/100),IF(ABS(F499)&gt;$N$4,ROUND(($N$4*H499/100),2),ABS(F499)*H499/100))),0)))),2)</f>
        <v>0</v>
      </c>
      <c r="O499" s="137"/>
      <c r="P499" s="136">
        <f>IF(J499="D",IF(H499="",0,F499),0)</f>
        <v>0</v>
      </c>
      <c r="Q499" s="137"/>
    </row>
    <row r="500" spans="1:17" customHeight="1" ht="13.2">
      <c r="A500" s="143">
        <f>+'LIQ 2'!B500</f>
        <v/>
      </c>
      <c r="B500" s="143">
        <f>+'LIQ 2'!C500</f>
        <v/>
      </c>
      <c r="C500" s="144">
        <f>+'LIQ 2'!D500</f>
        <v/>
      </c>
      <c r="D500" s="143">
        <f>+'LIQ 2'!E500</f>
        <v>0</v>
      </c>
      <c r="E500" s="143">
        <f>+'LIQ 2'!F500</f>
        <v/>
      </c>
      <c r="F500" s="2"/>
      <c r="G500" s="121"/>
      <c r="H500" s="122"/>
      <c r="I500" s="143"/>
      <c r="K500" s="124"/>
      <c r="L500" s="136">
        <f>IF(H500="",0,(IF(G500="D",0,(F500*H500)/100)))</f>
        <v>0</v>
      </c>
      <c r="M500" s="136">
        <f>ROUND(IF(L500=0,(IF(H500="",0,((IF(E500&lt;$L$4,IF(ABS(F500)&lt;$N$2,0,ROUND(((ABS(F500)-$N$2)*H500)/100,2)),IF(ABS(F500)&lt;$N$4,0,ROUND(((ABS(F500)-$N$4)*H500)/100,2))))))),0),2)</f>
        <v>0</v>
      </c>
      <c r="N500" s="136">
        <f>ROUND(IF(H500="",0,((IF(L500=0,(IF(E500&lt;$L$4,IF(ABS(F500)&gt;$N$2,ROUND(($N$2*H500/100),2),ABS(F500)*H500/100),IF(ABS(F500)&gt;$N$4,ROUND(($N$4*H500/100),2),ABS(F500)*H500/100))),0)))),2)</f>
        <v>0</v>
      </c>
      <c r="O500" s="137"/>
      <c r="P500" s="136"/>
      <c r="Q500" s="137"/>
    </row>
    <row r="501" spans="1:17" customHeight="1" ht="13.2">
      <c r="A501" s="143">
        <f>+'LIQ 2'!B501</f>
        <v/>
      </c>
      <c r="B501" s="143">
        <f>+'LIQ 2'!C501</f>
        <v/>
      </c>
      <c r="C501" s="144">
        <f>+'LIQ 2'!D501</f>
        <v/>
      </c>
      <c r="D501" s="143">
        <f>+'LIQ 2'!E501</f>
        <v>0</v>
      </c>
      <c r="E501" s="143">
        <f>+'LIQ 2'!F501</f>
        <v/>
      </c>
      <c r="F501" s="2"/>
      <c r="G501" s="121"/>
      <c r="H501" s="122"/>
      <c r="I501" s="143"/>
      <c r="K501" s="124"/>
      <c r="L501" s="136">
        <f>IF(H501="",0,(IF(G501="D",0,(F501*H501)/100)))</f>
        <v>0</v>
      </c>
      <c r="M501" s="136">
        <f>ROUND(IF(L501=0,(IF(H501="",0,((IF(E501&lt;$L$4,IF(ABS(F501)&lt;$N$2,0,ROUND(((ABS(F501)-$N$2)*H501)/100,2)),IF(ABS(F501)&lt;$N$4,0,ROUND(((ABS(F501)-$N$4)*H501)/100,2))))))),0),2)</f>
        <v>0</v>
      </c>
      <c r="N501" s="136">
        <f>ROUND(IF(H501="",0,((IF(L501=0,(IF(E501&lt;$L$4,IF(ABS(F501)&gt;$N$2,ROUND(($N$2*H501/100),2),ABS(F501)*H501/100),IF(ABS(F501)&gt;$N$4,ROUND(($N$4*H501/100),2),ABS(F501)*H501/100))),0)))),2)</f>
        <v>0</v>
      </c>
      <c r="O501" s="137"/>
      <c r="P501" s="136"/>
      <c r="Q501" s="137"/>
    </row>
    <row r="502" spans="1:17" customHeight="1" ht="13.2">
      <c r="A502" s="143">
        <f>+'LIQ 2'!B502</f>
        <v/>
      </c>
      <c r="B502" s="143">
        <f>+'LIQ 2'!C502</f>
        <v/>
      </c>
      <c r="C502" s="144">
        <f>+'LIQ 2'!D502</f>
        <v/>
      </c>
      <c r="D502" s="143">
        <f>+'LIQ 2'!E502</f>
        <v>0</v>
      </c>
      <c r="E502" s="143">
        <f>+'LIQ 2'!F502</f>
        <v/>
      </c>
      <c r="F502" s="2"/>
      <c r="G502" s="121"/>
      <c r="H502" s="122"/>
      <c r="I502" s="143"/>
      <c r="K502" s="124"/>
      <c r="L502" s="136">
        <f>IF(H502="",0,(IF(G502="D",0,(F502*H502)/100)))</f>
        <v>0</v>
      </c>
      <c r="M502" s="136">
        <f>ROUND(IF(L502=0,(IF(H502="",0,((IF(E502&lt;$L$4,IF(ABS(F502)&lt;$N$2,0,ROUND(((ABS(F502)-$N$2)*H502)/100,2)),IF(ABS(F502)&lt;$N$4,0,ROUND(((ABS(F502)-$N$4)*H502)/100,2))))))),0),2)</f>
        <v>0</v>
      </c>
      <c r="N502" s="136">
        <f>ROUND(IF(H502="",0,((IF(L502=0,(IF(E502&lt;$L$4,IF(ABS(F502)&gt;$N$2,ROUND(($N$2*H502/100),2),ABS(F502)*H502/100),IF(ABS(F502)&gt;$N$4,ROUND(($N$4*H502/100),2),ABS(F502)*H502/100))),0)))),2)</f>
        <v>0</v>
      </c>
      <c r="O502" s="137"/>
      <c r="P502" s="136"/>
      <c r="Q502" s="137"/>
    </row>
    <row r="503" spans="1:17" customHeight="1" ht="13.2">
      <c r="A503" s="143">
        <f>+'LIQ 2'!B503</f>
        <v/>
      </c>
      <c r="B503" s="143">
        <f>+'LIQ 2'!C503</f>
        <v/>
      </c>
      <c r="C503" s="144">
        <f>+'LIQ 2'!D503</f>
        <v/>
      </c>
      <c r="D503" s="143">
        <f>+'LIQ 2'!E503</f>
        <v>0</v>
      </c>
      <c r="E503" s="143">
        <f>+'LIQ 2'!F503</f>
        <v/>
      </c>
      <c r="F503" s="2"/>
      <c r="G503" s="121"/>
      <c r="H503" s="122"/>
      <c r="I503" s="143"/>
      <c r="K503" s="124"/>
      <c r="L503" s="136">
        <f>IF(H503="",0,(IF(G503="D",0,(F503*H503)/100)))</f>
        <v>0</v>
      </c>
      <c r="M503" s="136">
        <f>ROUND(IF(L503=0,(IF(H503="",0,((IF(E503&lt;$L$4,IF(ABS(F503)&lt;$N$2,0,ROUND(((ABS(F503)-$N$2)*H503)/100,2)),IF(ABS(F503)&lt;$N$4,0,ROUND(((ABS(F503)-$N$4)*H503)/100,2))))))),0),2)</f>
        <v>0</v>
      </c>
      <c r="N503" s="136">
        <f>ROUND(IF(H503="",0,((IF(L503=0,(IF(E503&lt;$L$4,IF(ABS(F503)&gt;$N$2,ROUND(($N$2*H503/100),2),ABS(F503)*H503/100),IF(ABS(F503)&gt;$N$4,ROUND(($N$4*H503/100),2),ABS(F503)*H503/100))),0)))),2)</f>
        <v>0</v>
      </c>
      <c r="O503" s="137"/>
      <c r="P503" s="136"/>
      <c r="Q503" s="137"/>
    </row>
    <row r="504" spans="1:17" customHeight="1" ht="13.2">
      <c r="A504" s="143">
        <f>+'LIQ 2'!B504</f>
        <v/>
      </c>
      <c r="B504" s="143">
        <f>+'LIQ 2'!C504</f>
        <v/>
      </c>
      <c r="C504" s="144">
        <f>+'LIQ 2'!D504</f>
        <v/>
      </c>
      <c r="D504" s="143">
        <f>+'LIQ 2'!E504</f>
        <v>0</v>
      </c>
      <c r="E504" s="143">
        <f>+'LIQ 2'!F504</f>
        <v/>
      </c>
      <c r="F504" s="2"/>
      <c r="G504" s="121"/>
      <c r="H504" s="122"/>
      <c r="I504" s="143"/>
      <c r="K504" s="124"/>
      <c r="L504" s="136">
        <f>IF(H504="",0,(IF(G504="D",0,(F504*H504)/100)))</f>
        <v>0</v>
      </c>
      <c r="M504" s="136">
        <f>ROUND(IF(L504=0,(IF(H504="",0,((IF(E504&lt;$L$4,IF(ABS(F504)&lt;$N$2,0,ROUND(((ABS(F504)-$N$2)*H504)/100,2)),IF(ABS(F504)&lt;$N$4,0,ROUND(((ABS(F504)-$N$4)*H504)/100,2))))))),0),2)</f>
        <v>0</v>
      </c>
      <c r="N504" s="136">
        <f>ROUND(IF(H504="",0,((IF(L504=0,(IF(E504&lt;$L$4,IF(ABS(F504)&gt;$N$2,ROUND(($N$2*H504/100),2),ABS(F504)*H504/100),IF(ABS(F504)&gt;$N$4,ROUND(($N$4*H504/100),2),ABS(F504)*H504/100))),0)))),2)</f>
        <v>0</v>
      </c>
      <c r="O504" s="137"/>
      <c r="P504" s="136"/>
      <c r="Q504" s="137"/>
    </row>
    <row r="505" spans="1:17" customHeight="1" ht="13.2">
      <c r="A505" s="143">
        <f>+'LIQ 2'!B505</f>
        <v/>
      </c>
      <c r="B505" s="143">
        <f>+'LIQ 2'!C505</f>
        <v/>
      </c>
      <c r="C505" s="144">
        <f>+'LIQ 2'!D505</f>
        <v/>
      </c>
      <c r="D505" s="143">
        <f>+'LIQ 2'!E505</f>
        <v>0</v>
      </c>
      <c r="E505" s="143">
        <f>+'LIQ 2'!F505</f>
        <v/>
      </c>
      <c r="F505" s="2"/>
      <c r="G505" s="121"/>
      <c r="H505" s="122"/>
      <c r="I505" s="143"/>
      <c r="K505" s="124"/>
      <c r="L505" s="136">
        <f>IF(H505="",0,(IF(G505="D",0,(F505*H505)/100)))</f>
        <v>0</v>
      </c>
      <c r="M505" s="136">
        <f>ROUND(IF(L505=0,(IF(H505="",0,((IF(E505&lt;$L$4,IF(ABS(F505)&lt;$N$2,0,ROUND(((ABS(F505)-$N$2)*H505)/100,2)),IF(ABS(F505)&lt;$N$4,0,ROUND(((ABS(F505)-$N$4)*H505)/100,2))))))),0),2)</f>
        <v>0</v>
      </c>
      <c r="N505" s="136">
        <f>ROUND(IF(H505="",0,((IF(L505=0,(IF(E505&lt;$L$4,IF(ABS(F505)&gt;$N$2,ROUND(($N$2*H505/100),2),ABS(F505)*H505/100),IF(ABS(F505)&gt;$N$4,ROUND(($N$4*H505/100),2),ABS(F505)*H505/100))),0)))),2)</f>
        <v>0</v>
      </c>
      <c r="O505" s="137"/>
      <c r="P505" s="136"/>
      <c r="Q505" s="137"/>
    </row>
    <row r="506" spans="1:17" customHeight="1" ht="13.2">
      <c r="A506" s="143">
        <f>+'LIQ 2'!B506</f>
        <v/>
      </c>
      <c r="B506" s="143">
        <f>+'LIQ 2'!C506</f>
        <v/>
      </c>
      <c r="C506" s="144">
        <f>+'LIQ 2'!D506</f>
        <v/>
      </c>
      <c r="D506" s="143">
        <f>+'LIQ 2'!E506</f>
        <v>0</v>
      </c>
      <c r="E506" s="143">
        <f>+'LIQ 2'!F506</f>
        <v/>
      </c>
      <c r="F506" s="2"/>
      <c r="G506" s="121"/>
      <c r="H506" s="122"/>
      <c r="I506" s="143"/>
      <c r="K506" s="124"/>
      <c r="L506" s="136">
        <f>IF(H506="",0,(IF(G506="D",0,(F506*H506)/100)))</f>
        <v>0</v>
      </c>
      <c r="M506" s="136">
        <f>ROUND(IF(L506=0,(IF(H506="",0,((IF(E506&lt;$L$4,IF(ABS(F506)&lt;$N$2,0,ROUND(((ABS(F506)-$N$2)*H506)/100,2)),IF(ABS(F506)&lt;$N$4,0,ROUND(((ABS(F506)-$N$4)*H506)/100,2))))))),0),2)</f>
        <v>0</v>
      </c>
      <c r="N506" s="136">
        <f>ROUND(IF(H506="",0,((IF(L506=0,(IF(E506&lt;$L$4,IF(ABS(F506)&gt;$N$2,ROUND(($N$2*H506/100),2),ABS(F506)*H506/100),IF(ABS(F506)&gt;$N$4,ROUND(($N$4*H506/100),2),ABS(F506)*H506/100))),0)))),2)</f>
        <v>0</v>
      </c>
      <c r="O506" s="137"/>
      <c r="P506" s="136"/>
      <c r="Q506" s="137"/>
    </row>
    <row r="507" spans="1:17" customHeight="1" ht="13.2">
      <c r="A507" s="143">
        <f>+'LIQ 2'!B507</f>
        <v/>
      </c>
      <c r="B507" s="143">
        <f>+'LIQ 2'!C507</f>
        <v/>
      </c>
      <c r="C507" s="144">
        <f>+'LIQ 2'!D507</f>
        <v/>
      </c>
      <c r="D507" s="143">
        <f>+'LIQ 2'!E507</f>
        <v>0</v>
      </c>
      <c r="E507" s="143">
        <f>+'LIQ 2'!F507</f>
        <v/>
      </c>
      <c r="F507" s="2"/>
      <c r="G507" s="121"/>
      <c r="H507" s="122"/>
      <c r="I507" s="143"/>
      <c r="K507" s="124"/>
      <c r="L507" s="136">
        <f>IF(H507="",0,(IF(G507="D",0,(F507*H507)/100)))</f>
        <v>0</v>
      </c>
      <c r="M507" s="136">
        <f>ROUND(IF(L507=0,(IF(H507="",0,((IF(E507&lt;$L$4,IF(ABS(F507)&lt;$N$2,0,ROUND(((ABS(F507)-$N$2)*H507)/100,2)),IF(ABS(F507)&lt;$N$4,0,ROUND(((ABS(F507)-$N$4)*H507)/100,2))))))),0),2)</f>
        <v>0</v>
      </c>
      <c r="N507" s="136">
        <f>ROUND(IF(H507="",0,((IF(L507=0,(IF(E507&lt;$L$4,IF(ABS(F507)&gt;$N$2,ROUND(($N$2*H507/100),2),ABS(F507)*H507/100),IF(ABS(F507)&gt;$N$4,ROUND(($N$4*H507/100),2),ABS(F507)*H507/100))),0)))),2)</f>
        <v>0</v>
      </c>
      <c r="O507" s="137"/>
      <c r="P507" s="136"/>
      <c r="Q507" s="137"/>
    </row>
    <row r="508" spans="1:17" customHeight="1" ht="13.2">
      <c r="A508" s="143">
        <f>+'LIQ 2'!B508</f>
        <v/>
      </c>
      <c r="B508" s="143">
        <f>+'LIQ 2'!C508</f>
        <v/>
      </c>
      <c r="C508" s="144">
        <f>+'LIQ 2'!D508</f>
        <v/>
      </c>
      <c r="D508" s="143">
        <f>+'LIQ 2'!E508</f>
        <v>0</v>
      </c>
      <c r="E508" s="143">
        <f>+'LIQ 2'!F508</f>
        <v/>
      </c>
      <c r="F508" s="2"/>
      <c r="G508" s="121"/>
      <c r="H508" s="122"/>
      <c r="I508" s="143"/>
      <c r="K508" s="124"/>
      <c r="L508" s="136">
        <f>IF(H508="",0,(IF(G508="D",0,(F508*H508)/100)))</f>
        <v>0</v>
      </c>
      <c r="M508" s="136">
        <f>ROUND(IF(L508=0,(IF(H508="",0,((IF(E508&lt;$L$4,IF(ABS(F508)&lt;$N$2,0,ROUND(((ABS(F508)-$N$2)*H508)/100,2)),IF(ABS(F508)&lt;$N$4,0,ROUND(((ABS(F508)-$N$4)*H508)/100,2))))))),0),2)</f>
        <v>0</v>
      </c>
      <c r="N508" s="136">
        <f>ROUND(IF(H508="",0,((IF(L508=0,(IF(E508&lt;$L$4,IF(ABS(F508)&gt;$N$2,ROUND(($N$2*H508/100),2),ABS(F508)*H508/100),IF(ABS(F508)&gt;$N$4,ROUND(($N$4*H508/100),2),ABS(F508)*H508/100))),0)))),2)</f>
        <v>0</v>
      </c>
      <c r="O508" s="137"/>
      <c r="P508" s="136"/>
      <c r="Q508" s="137"/>
    </row>
    <row r="509" spans="1:17" customHeight="1" ht="13.2">
      <c r="A509" s="143">
        <f>+'LIQ 2'!B509</f>
        <v/>
      </c>
      <c r="B509" s="143">
        <f>+'LIQ 2'!C509</f>
        <v/>
      </c>
      <c r="C509" s="144">
        <f>+'LIQ 2'!D509</f>
        <v/>
      </c>
      <c r="D509" s="143">
        <f>+'LIQ 2'!E509</f>
        <v>0</v>
      </c>
      <c r="E509" s="143">
        <f>+'LIQ 2'!F509</f>
        <v/>
      </c>
      <c r="F509" s="2"/>
      <c r="G509" s="121"/>
      <c r="H509" s="122"/>
      <c r="I509" s="143"/>
      <c r="K509" s="124"/>
      <c r="L509" s="136">
        <f>IF(H509="",0,(IF(G509="D",0,(F509*H509)/100)))</f>
        <v>0</v>
      </c>
      <c r="M509" s="136">
        <f>ROUND(IF(L509=0,(IF(H509="",0,((IF(E509&lt;$L$4,IF(ABS(F509)&lt;$N$2,0,ROUND(((ABS(F509)-$N$2)*H509)/100,2)),IF(ABS(F509)&lt;$N$4,0,ROUND(((ABS(F509)-$N$4)*H509)/100,2))))))),0),2)</f>
        <v>0</v>
      </c>
      <c r="N509" s="136">
        <f>ROUND(IF(H509="",0,((IF(L509=0,(IF(E509&lt;$L$4,IF(ABS(F509)&gt;$N$2,ROUND(($N$2*H509/100),2),ABS(F509)*H509/100),IF(ABS(F509)&gt;$N$4,ROUND(($N$4*H509/100),2),ABS(F509)*H509/100))),0)))),2)</f>
        <v>0</v>
      </c>
      <c r="O509" s="137"/>
      <c r="P509" s="136"/>
      <c r="Q509" s="137"/>
    </row>
    <row r="510" spans="1:17" customHeight="1" ht="13.2">
      <c r="A510" s="143">
        <f>+'LIQ 2'!B510</f>
        <v/>
      </c>
      <c r="B510" s="143">
        <f>+'LIQ 2'!C510</f>
        <v/>
      </c>
      <c r="C510" s="144">
        <f>+'LIQ 2'!D510</f>
        <v/>
      </c>
      <c r="D510" s="143">
        <f>+'LIQ 2'!E510</f>
        <v>0</v>
      </c>
      <c r="E510" s="143">
        <f>+'LIQ 2'!F510</f>
        <v/>
      </c>
      <c r="F510" s="2"/>
      <c r="G510" s="121"/>
      <c r="H510" s="122"/>
      <c r="I510" s="143"/>
      <c r="K510" s="124"/>
      <c r="L510" s="136">
        <f>IF(H510="",0,(IF(G510="D",0,(F510*H510)/100)))</f>
        <v>0</v>
      </c>
      <c r="M510" s="136">
        <f>ROUND(IF(L510=0,(IF(H510="",0,((IF(E510&lt;$L$4,IF(ABS(F510)&lt;$N$2,0,ROUND(((ABS(F510)-$N$2)*H510)/100,2)),IF(ABS(F510)&lt;$N$4,0,ROUND(((ABS(F510)-$N$4)*H510)/100,2))))))),0),2)</f>
        <v>0</v>
      </c>
      <c r="N510" s="136">
        <f>ROUND(IF(H510="",0,((IF(L510=0,(IF(E510&lt;$L$4,IF(ABS(F510)&gt;$N$2,ROUND(($N$2*H510/100),2),ABS(F510)*H510/100),IF(ABS(F510)&gt;$N$4,ROUND(($N$4*H510/100),2),ABS(F510)*H510/100))),0)))),2)</f>
        <v>0</v>
      </c>
      <c r="O510" s="137"/>
      <c r="P510" s="136"/>
      <c r="Q510" s="137"/>
    </row>
    <row r="511" spans="1:17" customHeight="1" ht="13.2">
      <c r="A511" s="143">
        <f>+'LIQ 2'!B511</f>
        <v/>
      </c>
      <c r="B511" s="143">
        <f>+'LIQ 2'!C511</f>
        <v/>
      </c>
      <c r="C511" s="144">
        <f>+'LIQ 2'!D511</f>
        <v/>
      </c>
      <c r="D511" s="143">
        <f>+'LIQ 2'!E511</f>
        <v>0</v>
      </c>
      <c r="E511" s="143">
        <f>+'LIQ 2'!F511</f>
        <v/>
      </c>
      <c r="F511" s="2"/>
      <c r="G511" s="121"/>
      <c r="H511" s="122"/>
      <c r="I511" s="143"/>
      <c r="K511" s="124"/>
      <c r="L511" s="136">
        <f>IF(H511="",0,(IF(G511="D",0,(F511*H511)/100)))</f>
        <v>0</v>
      </c>
      <c r="M511" s="136">
        <f>ROUND(IF(L511=0,(IF(H511="",0,((IF(E511&lt;$L$4,IF(ABS(F511)&lt;$N$2,0,ROUND(((ABS(F511)-$N$2)*H511)/100,2)),IF(ABS(F511)&lt;$N$4,0,ROUND(((ABS(F511)-$N$4)*H511)/100,2))))))),0),2)</f>
        <v>0</v>
      </c>
      <c r="N511" s="136">
        <f>ROUND(IF(H511="",0,((IF(L511=0,(IF(E511&lt;$L$4,IF(ABS(F511)&gt;$N$2,ROUND(($N$2*H511/100),2),ABS(F511)*H511/100),IF(ABS(F511)&gt;$N$4,ROUND(($N$4*H511/100),2),ABS(F511)*H511/100))),0)))),2)</f>
        <v>0</v>
      </c>
      <c r="O511" s="137"/>
      <c r="P511" s="136"/>
      <c r="Q511" s="137"/>
    </row>
    <row r="512" spans="1:17" customHeight="1" ht="13.2">
      <c r="A512" s="143">
        <f>+'LIQ 2'!B512</f>
        <v/>
      </c>
      <c r="B512" s="143">
        <f>+'LIQ 2'!C512</f>
        <v/>
      </c>
      <c r="C512" s="144">
        <f>+'LIQ 2'!D512</f>
        <v/>
      </c>
      <c r="D512" s="143">
        <f>+'LIQ 2'!E512</f>
        <v>0</v>
      </c>
      <c r="E512" s="143">
        <f>+'LIQ 2'!F512</f>
        <v/>
      </c>
      <c r="F512" s="2"/>
      <c r="G512" s="121"/>
      <c r="H512" s="122"/>
      <c r="I512" s="143"/>
      <c r="K512" s="124"/>
      <c r="L512" s="136">
        <f>IF(H512="",0,(IF(G512="D",0,(F512*H512)/100)))</f>
        <v>0</v>
      </c>
      <c r="M512" s="136">
        <f>ROUND(IF(L512=0,(IF(H512="",0,((IF(E512&lt;$L$4,IF(ABS(F512)&lt;$N$2,0,ROUND(((ABS(F512)-$N$2)*H512)/100,2)),IF(ABS(F512)&lt;$N$4,0,ROUND(((ABS(F512)-$N$4)*H512)/100,2))))))),0),2)</f>
        <v>0</v>
      </c>
      <c r="N512" s="136">
        <f>ROUND(IF(H512="",0,((IF(L512=0,(IF(E512&lt;$L$4,IF(ABS(F512)&gt;$N$2,ROUND(($N$2*H512/100),2),ABS(F512)*H512/100),IF(ABS(F512)&gt;$N$4,ROUND(($N$4*H512/100),2),ABS(F512)*H512/100))),0)))),2)</f>
        <v>0</v>
      </c>
      <c r="O512" s="137"/>
      <c r="P512" s="136"/>
      <c r="Q512" s="137"/>
    </row>
    <row r="513" spans="1:17" customHeight="1" ht="13.2">
      <c r="A513" s="143">
        <f>+'LIQ 2'!B513</f>
        <v/>
      </c>
      <c r="B513" s="143">
        <f>+'LIQ 2'!C513</f>
        <v/>
      </c>
      <c r="C513" s="144">
        <f>+'LIQ 2'!D513</f>
        <v/>
      </c>
      <c r="D513" s="143">
        <f>+'LIQ 2'!E513</f>
        <v>0</v>
      </c>
      <c r="E513" s="143">
        <f>+'LIQ 2'!F513</f>
        <v/>
      </c>
      <c r="F513" s="2"/>
      <c r="G513" s="121"/>
      <c r="H513" s="122"/>
      <c r="I513" s="143"/>
      <c r="K513" s="124"/>
      <c r="L513" s="136">
        <f>IF(H513="",0,(IF(G513="D",0,(F513*H513)/100)))</f>
        <v>0</v>
      </c>
      <c r="M513" s="136">
        <f>ROUND(IF(L513=0,(IF(H513="",0,((IF(E513&lt;$L$4,IF(ABS(F513)&lt;$N$2,0,ROUND(((ABS(F513)-$N$2)*H513)/100,2)),IF(ABS(F513)&lt;$N$4,0,ROUND(((ABS(F513)-$N$4)*H513)/100,2))))))),0),2)</f>
        <v>0</v>
      </c>
      <c r="N513" s="136">
        <f>ROUND(IF(H513="",0,((IF(L513=0,(IF(E513&lt;$L$4,IF(ABS(F513)&gt;$N$2,ROUND(($N$2*H513/100),2),ABS(F513)*H513/100),IF(ABS(F513)&gt;$N$4,ROUND(($N$4*H513/100),2),ABS(F513)*H513/100))),0)))),2)</f>
        <v>0</v>
      </c>
      <c r="O513" s="137"/>
      <c r="P513" s="136"/>
      <c r="Q513" s="137"/>
    </row>
    <row r="514" spans="1:17" customHeight="1" ht="13.2">
      <c r="A514" s="143">
        <f>+'LIQ 2'!B514</f>
        <v/>
      </c>
      <c r="B514" s="143">
        <f>+'LIQ 2'!C514</f>
        <v/>
      </c>
      <c r="C514" s="144">
        <f>+'LIQ 2'!D514</f>
        <v/>
      </c>
      <c r="D514" s="143">
        <f>+'LIQ 2'!E514</f>
        <v>0</v>
      </c>
      <c r="E514" s="143">
        <f>+'LIQ 2'!F514</f>
        <v/>
      </c>
      <c r="F514" s="2"/>
      <c r="G514" s="121"/>
      <c r="H514" s="122"/>
      <c r="I514" s="143"/>
      <c r="K514" s="124"/>
      <c r="L514" s="136">
        <f>IF(H514="",0,(IF(G514="D",0,(F514*H514)/100)))</f>
        <v>0</v>
      </c>
      <c r="M514" s="136">
        <f>ROUND(IF(L514=0,(IF(H514="",0,((IF(E514&lt;$L$4,IF(ABS(F514)&lt;$N$2,0,ROUND(((ABS(F514)-$N$2)*H514)/100,2)),IF(ABS(F514)&lt;$N$4,0,ROUND(((ABS(F514)-$N$4)*H514)/100,2))))))),0),2)</f>
        <v>0</v>
      </c>
      <c r="N514" s="136">
        <f>ROUND(IF(H514="",0,((IF(L514=0,(IF(E514&lt;$L$4,IF(ABS(F514)&gt;$N$2,ROUND(($N$2*H514/100),2),ABS(F514)*H514/100),IF(ABS(F514)&gt;$N$4,ROUND(($N$4*H514/100),2),ABS(F514)*H514/100))),0)))),2)</f>
        <v>0</v>
      </c>
      <c r="O514" s="137"/>
      <c r="P514" s="136"/>
      <c r="Q514" s="137"/>
    </row>
    <row r="515" spans="1:17" customHeight="1" ht="13.2">
      <c r="A515" s="143">
        <f>+'LIQ 2'!B515</f>
        <v/>
      </c>
      <c r="B515" s="143">
        <f>+'LIQ 2'!C515</f>
        <v/>
      </c>
      <c r="C515" s="144">
        <f>+'LIQ 2'!D515</f>
        <v/>
      </c>
      <c r="D515" s="143">
        <f>+'LIQ 2'!E515</f>
        <v>0</v>
      </c>
      <c r="E515" s="143">
        <f>+'LIQ 2'!F515</f>
        <v/>
      </c>
      <c r="F515" s="2"/>
      <c r="G515" s="121"/>
      <c r="H515" s="122"/>
      <c r="I515" s="143"/>
      <c r="K515" s="124"/>
      <c r="L515" s="136">
        <f>IF(H515="",0,(IF(G515="D",0,(F515*H515)/100)))</f>
        <v>0</v>
      </c>
      <c r="M515" s="136">
        <f>ROUND(IF(L515=0,(IF(H515="",0,((IF(E515&lt;$L$4,IF(ABS(F515)&lt;$N$2,0,ROUND(((ABS(F515)-$N$2)*H515)/100,2)),IF(ABS(F515)&lt;$N$4,0,ROUND(((ABS(F515)-$N$4)*H515)/100,2))))))),0),2)</f>
        <v>0</v>
      </c>
      <c r="N515" s="136">
        <f>ROUND(IF(H515="",0,((IF(L515=0,(IF(E515&lt;$L$4,IF(ABS(F515)&gt;$N$2,ROUND(($N$2*H515/100),2),ABS(F515)*H515/100),IF(ABS(F515)&gt;$N$4,ROUND(($N$4*H515/100),2),ABS(F515)*H515/100))),0)))),2)</f>
        <v>0</v>
      </c>
      <c r="O515" s="137"/>
      <c r="P515" s="136"/>
      <c r="Q515" s="137"/>
    </row>
    <row r="516" spans="1:17" customHeight="1" ht="13.2">
      <c r="A516" s="143">
        <f>+'LIQ 2'!B516</f>
        <v/>
      </c>
      <c r="B516" s="143">
        <f>+'LIQ 2'!C516</f>
        <v/>
      </c>
      <c r="C516" s="144">
        <f>+'LIQ 2'!D516</f>
        <v/>
      </c>
      <c r="D516" s="143">
        <f>+'LIQ 2'!E516</f>
        <v>0</v>
      </c>
      <c r="E516" s="143">
        <f>+'LIQ 2'!F516</f>
        <v/>
      </c>
      <c r="F516" s="2"/>
      <c r="G516" s="121"/>
      <c r="H516" s="122"/>
      <c r="I516" s="143"/>
      <c r="K516" s="124"/>
      <c r="L516" s="136">
        <f>IF(H516="",0,(IF(G516="D",0,(F516*H516)/100)))</f>
        <v>0</v>
      </c>
      <c r="M516" s="136">
        <f>ROUND(IF(L516=0,(IF(H516="",0,((IF(E516&lt;$L$4,IF(ABS(F516)&lt;$N$2,0,ROUND(((ABS(F516)-$N$2)*H516)/100,2)),IF(ABS(F516)&lt;$N$4,0,ROUND(((ABS(F516)-$N$4)*H516)/100,2))))))),0),2)</f>
        <v>0</v>
      </c>
      <c r="N516" s="136">
        <f>ROUND(IF(H516="",0,((IF(L516=0,(IF(E516&lt;$L$4,IF(ABS(F516)&gt;$N$2,ROUND(($N$2*H516/100),2),ABS(F516)*H516/100),IF(ABS(F516)&gt;$N$4,ROUND(($N$4*H516/100),2),ABS(F516)*H516/100))),0)))),2)</f>
        <v>0</v>
      </c>
      <c r="O516" s="137"/>
      <c r="P516" s="136"/>
      <c r="Q516" s="137"/>
    </row>
    <row r="517" spans="1:17" customHeight="1" ht="13.2">
      <c r="A517" s="143">
        <f>+'LIQ 2'!B517</f>
        <v/>
      </c>
      <c r="B517" s="143">
        <f>+'LIQ 2'!C517</f>
        <v/>
      </c>
      <c r="C517" s="144">
        <f>+'LIQ 2'!D517</f>
        <v/>
      </c>
      <c r="D517" s="143">
        <f>+'LIQ 2'!E517</f>
        <v>0</v>
      </c>
      <c r="E517" s="143">
        <f>+'LIQ 2'!F517</f>
        <v/>
      </c>
      <c r="F517" s="2"/>
      <c r="G517" s="121"/>
      <c r="H517" s="122"/>
      <c r="I517" s="143"/>
      <c r="K517" s="124"/>
      <c r="L517" s="136">
        <f>IF(H517="",0,(IF(G517="D",0,(F517*H517)/100)))</f>
        <v>0</v>
      </c>
      <c r="M517" s="136">
        <f>ROUND(IF(L517=0,(IF(H517="",0,((IF(E517&lt;$L$4,IF(ABS(F517)&lt;$N$2,0,ROUND(((ABS(F517)-$N$2)*H517)/100,2)),IF(ABS(F517)&lt;$N$4,0,ROUND(((ABS(F517)-$N$4)*H517)/100,2))))))),0),2)</f>
        <v>0</v>
      </c>
      <c r="N517" s="136">
        <f>ROUND(IF(H517="",0,((IF(L517=0,(IF(E517&lt;$L$4,IF(ABS(F517)&gt;$N$2,ROUND(($N$2*H517/100),2),ABS(F517)*H517/100),IF(ABS(F517)&gt;$N$4,ROUND(($N$4*H517/100),2),ABS(F517)*H517/100))),0)))),2)</f>
        <v>0</v>
      </c>
      <c r="O517" s="137"/>
      <c r="P517" s="136"/>
      <c r="Q517" s="137"/>
    </row>
    <row r="518" spans="1:17" customHeight="1" ht="13.2">
      <c r="A518" s="143">
        <f>+'LIQ 2'!B518</f>
        <v/>
      </c>
      <c r="B518" s="143">
        <f>+'LIQ 2'!C518</f>
        <v/>
      </c>
      <c r="C518" s="144">
        <f>+'LIQ 2'!D518</f>
        <v/>
      </c>
      <c r="D518" s="143">
        <f>+'LIQ 2'!E518</f>
        <v>0</v>
      </c>
      <c r="E518" s="143">
        <f>+'LIQ 2'!F518</f>
        <v/>
      </c>
      <c r="F518" s="2"/>
      <c r="G518" s="121"/>
      <c r="H518" s="122"/>
      <c r="I518" s="143"/>
      <c r="K518" s="124"/>
      <c r="L518" s="136">
        <f>IF(H518="",0,(IF(G518="D",0,(F518*H518)/100)))</f>
        <v>0</v>
      </c>
      <c r="M518" s="136">
        <f>ROUND(IF(L518=0,(IF(H518="",0,((IF(E518&lt;$L$4,IF(ABS(F518)&lt;$N$2,0,ROUND(((ABS(F518)-$N$2)*H518)/100,2)),IF(ABS(F518)&lt;$N$4,0,ROUND(((ABS(F518)-$N$4)*H518)/100,2))))))),0),2)</f>
        <v>0</v>
      </c>
      <c r="N518" s="136">
        <f>ROUND(IF(H518="",0,((IF(L518=0,(IF(E518&lt;$L$4,IF(ABS(F518)&gt;$N$2,ROUND(($N$2*H518/100),2),ABS(F518)*H518/100),IF(ABS(F518)&gt;$N$4,ROUND(($N$4*H518/100),2),ABS(F518)*H518/100))),0)))),2)</f>
        <v>0</v>
      </c>
      <c r="O518" s="137"/>
      <c r="P518" s="136"/>
      <c r="Q518" s="137"/>
    </row>
    <row r="519" spans="1:17" customHeight="1" ht="13.2">
      <c r="A519" s="143">
        <f>+'LIQ 2'!B519</f>
        <v/>
      </c>
      <c r="B519" s="143">
        <f>+'LIQ 2'!C519</f>
        <v/>
      </c>
      <c r="C519" s="144">
        <f>+'LIQ 2'!D519</f>
        <v/>
      </c>
      <c r="D519" s="143">
        <f>+'LIQ 2'!E519</f>
        <v>0</v>
      </c>
      <c r="E519" s="143">
        <f>+'LIQ 2'!F519</f>
        <v/>
      </c>
      <c r="F519" s="2"/>
      <c r="G519" s="121"/>
      <c r="H519" s="122"/>
      <c r="I519" s="143"/>
      <c r="K519" s="124"/>
      <c r="L519" s="136">
        <f>IF(H519="",0,(IF(G519="D",0,(F519*H519)/100)))</f>
        <v>0</v>
      </c>
      <c r="M519" s="136">
        <f>ROUND(IF(L519=0,(IF(H519="",0,((IF(E519&lt;$L$4,IF(ABS(F519)&lt;$N$2,0,ROUND(((ABS(F519)-$N$2)*H519)/100,2)),IF(ABS(F519)&lt;$N$4,0,ROUND(((ABS(F519)-$N$4)*H519)/100,2))))))),0),2)</f>
        <v>0</v>
      </c>
      <c r="N519" s="136">
        <f>ROUND(IF(H519="",0,((IF(L519=0,(IF(E519&lt;$L$4,IF(ABS(F519)&gt;$N$2,ROUND(($N$2*H519/100),2),ABS(F519)*H519/100),IF(ABS(F519)&gt;$N$4,ROUND(($N$4*H519/100),2),ABS(F519)*H519/100))),0)))),2)</f>
        <v>0</v>
      </c>
      <c r="O519" s="137"/>
      <c r="P519" s="136"/>
      <c r="Q519" s="137"/>
    </row>
    <row r="520" spans="1:17" customHeight="1" ht="13.2">
      <c r="A520" s="143">
        <f>+'LIQ 2'!B520</f>
        <v/>
      </c>
      <c r="B520" s="143">
        <f>+'LIQ 2'!C520</f>
        <v/>
      </c>
      <c r="C520" s="144">
        <f>+'LIQ 2'!D520</f>
        <v/>
      </c>
      <c r="D520" s="143">
        <f>+'LIQ 2'!E520</f>
        <v>0</v>
      </c>
      <c r="E520" s="143">
        <f>+'LIQ 2'!F520</f>
        <v/>
      </c>
      <c r="F520" s="2"/>
      <c r="G520" s="121"/>
      <c r="H520" s="122"/>
      <c r="I520" s="143"/>
      <c r="K520" s="124"/>
      <c r="L520" s="136">
        <f>IF(H520="",0,(IF(G520="D",0,(F520*H520)/100)))</f>
        <v>0</v>
      </c>
      <c r="M520" s="136">
        <f>ROUND(IF(L520=0,(IF(H520="",0,((IF(E520&lt;$L$4,IF(ABS(F520)&lt;$N$2,0,ROUND(((ABS(F520)-$N$2)*H520)/100,2)),IF(ABS(F520)&lt;$N$4,0,ROUND(((ABS(F520)-$N$4)*H520)/100,2))))))),0),2)</f>
        <v>0</v>
      </c>
      <c r="N520" s="136">
        <f>ROUND(IF(H520="",0,((IF(L520=0,(IF(E520&lt;$L$4,IF(ABS(F520)&gt;$N$2,ROUND(($N$2*H520/100),2),ABS(F520)*H520/100),IF(ABS(F520)&gt;$N$4,ROUND(($N$4*H520/100),2),ABS(F520)*H520/100))),0)))),2)</f>
        <v>0</v>
      </c>
      <c r="O520" s="137"/>
      <c r="P520" s="136"/>
      <c r="Q520" s="137"/>
    </row>
    <row r="521" spans="1:17" customHeight="1" ht="13.2">
      <c r="A521" s="143">
        <f>+'LIQ 2'!B521</f>
        <v/>
      </c>
      <c r="B521" s="143">
        <f>+'LIQ 2'!C521</f>
        <v/>
      </c>
      <c r="C521" s="144">
        <f>+'LIQ 2'!D521</f>
        <v/>
      </c>
      <c r="D521" s="143">
        <f>+'LIQ 2'!E521</f>
        <v>0</v>
      </c>
      <c r="E521" s="143">
        <f>+'LIQ 2'!F521</f>
        <v/>
      </c>
      <c r="F521" s="2"/>
      <c r="G521" s="121"/>
      <c r="H521" s="122"/>
      <c r="I521" s="143"/>
      <c r="K521" s="124"/>
      <c r="L521" s="136">
        <f>IF(H521="",0,(IF(G521="D",0,(F521*H521)/100)))</f>
        <v>0</v>
      </c>
      <c r="M521" s="136">
        <f>ROUND(IF(L521=0,(IF(H521="",0,((IF(E521&lt;$L$4,IF(ABS(F521)&lt;$N$2,0,ROUND(((ABS(F521)-$N$2)*H521)/100,2)),IF(ABS(F521)&lt;$N$4,0,ROUND(((ABS(F521)-$N$4)*H521)/100,2))))))),0),2)</f>
        <v>0</v>
      </c>
      <c r="N521" s="136">
        <f>ROUND(IF(H521="",0,((IF(L521=0,(IF(E521&lt;$L$4,IF(ABS(F521)&gt;$N$2,ROUND(($N$2*H521/100),2),ABS(F521)*H521/100),IF(ABS(F521)&gt;$N$4,ROUND(($N$4*H521/100),2),ABS(F521)*H521/100))),0)))),2)</f>
        <v>0</v>
      </c>
      <c r="O521" s="137"/>
      <c r="P521" s="136"/>
      <c r="Q521" s="137"/>
    </row>
    <row r="522" spans="1:17" customHeight="1" ht="13.2">
      <c r="A522" s="143">
        <f>+'LIQ 2'!B522</f>
        <v/>
      </c>
      <c r="B522" s="143">
        <f>+'LIQ 2'!C522</f>
        <v/>
      </c>
      <c r="C522" s="144">
        <f>+'LIQ 2'!D522</f>
        <v/>
      </c>
      <c r="D522" s="143">
        <f>+'LIQ 2'!E522</f>
        <v>0</v>
      </c>
      <c r="E522" s="143">
        <f>+'LIQ 2'!F522</f>
        <v/>
      </c>
      <c r="F522" s="2"/>
      <c r="G522" s="121"/>
      <c r="H522" s="122"/>
      <c r="I522" s="143"/>
      <c r="K522" s="124"/>
      <c r="L522" s="136">
        <f>IF(H522="",0,(IF(G522="D",0,(F522*H522)/100)))</f>
        <v>0</v>
      </c>
      <c r="M522" s="136">
        <f>ROUND(IF(L522=0,(IF(H522="",0,((IF(E522&lt;$L$4,IF(ABS(F522)&lt;$N$2,0,ROUND(((ABS(F522)-$N$2)*H522)/100,2)),IF(ABS(F522)&lt;$N$4,0,ROUND(((ABS(F522)-$N$4)*H522)/100,2))))))),0),2)</f>
        <v>0</v>
      </c>
      <c r="N522" s="136">
        <f>ROUND(IF(H522="",0,((IF(L522=0,(IF(E522&lt;$L$4,IF(ABS(F522)&gt;$N$2,ROUND(($N$2*H522/100),2),ABS(F522)*H522/100),IF(ABS(F522)&gt;$N$4,ROUND(($N$4*H522/100),2),ABS(F522)*H522/100))),0)))),2)</f>
        <v>0</v>
      </c>
      <c r="O522" s="137"/>
      <c r="P522" s="136"/>
      <c r="Q522" s="137"/>
    </row>
    <row r="523" spans="1:17" customHeight="1" ht="13.2">
      <c r="A523" s="143">
        <f>+'LIQ 2'!B523</f>
        <v/>
      </c>
      <c r="B523" s="143">
        <f>+'LIQ 2'!C523</f>
        <v/>
      </c>
      <c r="C523" s="144">
        <f>+'LIQ 2'!D523</f>
        <v/>
      </c>
      <c r="D523" s="143">
        <f>+'LIQ 2'!E523</f>
        <v>0</v>
      </c>
      <c r="E523" s="143">
        <f>+'LIQ 2'!F523</f>
        <v/>
      </c>
      <c r="F523" s="2"/>
      <c r="G523" s="121"/>
      <c r="H523" s="122"/>
      <c r="I523" s="143"/>
      <c r="K523" s="124"/>
      <c r="L523" s="136">
        <f>IF(H523="",0,(IF(G523="D",0,(F523*H523)/100)))</f>
        <v>0</v>
      </c>
      <c r="M523" s="136">
        <f>ROUND(IF(L523=0,(IF(H523="",0,((IF(E523&lt;$L$4,IF(ABS(F523)&lt;$N$2,0,ROUND(((ABS(F523)-$N$2)*H523)/100,2)),IF(ABS(F523)&lt;$N$4,0,ROUND(((ABS(F523)-$N$4)*H523)/100,2))))))),0),2)</f>
        <v>0</v>
      </c>
      <c r="N523" s="136">
        <f>ROUND(IF(H523="",0,((IF(L523=0,(IF(E523&lt;$L$4,IF(ABS(F523)&gt;$N$2,ROUND(($N$2*H523/100),2),ABS(F523)*H523/100),IF(ABS(F523)&gt;$N$4,ROUND(($N$4*H523/100),2),ABS(F523)*H523/100))),0)))),2)</f>
        <v>0</v>
      </c>
      <c r="O523" s="137"/>
      <c r="P523" s="136"/>
      <c r="Q523" s="137"/>
    </row>
    <row r="524" spans="1:17" customHeight="1" ht="13.2">
      <c r="A524" s="143">
        <f>+'LIQ 2'!B524</f>
        <v/>
      </c>
      <c r="B524" s="143">
        <f>+'LIQ 2'!C524</f>
        <v/>
      </c>
      <c r="C524" s="144">
        <f>+'LIQ 2'!D524</f>
        <v/>
      </c>
      <c r="D524" s="143">
        <f>+'LIQ 2'!E524</f>
        <v>0</v>
      </c>
      <c r="E524" s="143">
        <f>+'LIQ 2'!F524</f>
        <v/>
      </c>
      <c r="F524" s="2"/>
      <c r="G524" s="121"/>
      <c r="H524" s="122"/>
      <c r="I524" s="143"/>
      <c r="K524" s="124"/>
      <c r="L524" s="136">
        <f>IF(H524="",0,(IF(G524="D",0,(F524*H524)/100)))</f>
        <v>0</v>
      </c>
      <c r="M524" s="136">
        <f>ROUND(IF(L524=0,(IF(H524="",0,((IF(E524&lt;$L$4,IF(ABS(F524)&lt;$N$2,0,ROUND(((ABS(F524)-$N$2)*H524)/100,2)),IF(ABS(F524)&lt;$N$4,0,ROUND(((ABS(F524)-$N$4)*H524)/100,2))))))),0),2)</f>
        <v>0</v>
      </c>
      <c r="N524" s="136">
        <f>ROUND(IF(H524="",0,((IF(L524=0,(IF(E524&lt;$L$4,IF(ABS(F524)&gt;$N$2,ROUND(($N$2*H524/100),2),ABS(F524)*H524/100),IF(ABS(F524)&gt;$N$4,ROUND(($N$4*H524/100),2),ABS(F524)*H524/100))),0)))),2)</f>
        <v>0</v>
      </c>
      <c r="O524" s="137"/>
      <c r="P524" s="136"/>
      <c r="Q524" s="137"/>
    </row>
    <row r="525" spans="1:17" customHeight="1" ht="13.2">
      <c r="A525" s="143">
        <f>+'LIQ 2'!B525</f>
        <v/>
      </c>
      <c r="B525" s="143">
        <f>+'LIQ 2'!C525</f>
        <v/>
      </c>
      <c r="C525" s="144">
        <f>+'LIQ 2'!D525</f>
        <v/>
      </c>
      <c r="D525" s="143">
        <f>+'LIQ 2'!E525</f>
        <v>0</v>
      </c>
      <c r="E525" s="143">
        <f>+'LIQ 2'!F525</f>
        <v/>
      </c>
      <c r="F525" s="2"/>
      <c r="G525" s="121"/>
      <c r="H525" s="122"/>
      <c r="I525" s="143"/>
      <c r="K525" s="124"/>
      <c r="L525" s="136">
        <f>IF(H525="",0,(IF(G525="D",0,(F525*H525)/100)))</f>
        <v>0</v>
      </c>
      <c r="M525" s="136">
        <f>ROUND(IF(L525=0,(IF(H525="",0,((IF(E525&lt;$L$4,IF(ABS(F525)&lt;$N$2,0,ROUND(((ABS(F525)-$N$2)*H525)/100,2)),IF(ABS(F525)&lt;$N$4,0,ROUND(((ABS(F525)-$N$4)*H525)/100,2))))))),0),2)</f>
        <v>0</v>
      </c>
      <c r="N525" s="136">
        <f>ROUND(IF(H525="",0,((IF(L525=0,(IF(E525&lt;$L$4,IF(ABS(F525)&gt;$N$2,ROUND(($N$2*H525/100),2),ABS(F525)*H525/100),IF(ABS(F525)&gt;$N$4,ROUND(($N$4*H525/100),2),ABS(F525)*H525/100))),0)))),2)</f>
        <v>0</v>
      </c>
      <c r="O525" s="137"/>
      <c r="P525" s="136"/>
      <c r="Q525" s="137"/>
    </row>
    <row r="526" spans="1:17" customHeight="1" ht="13.2">
      <c r="A526" s="143">
        <f>+'LIQ 2'!B526</f>
        <v/>
      </c>
      <c r="B526" s="143">
        <f>+'LIQ 2'!C526</f>
        <v/>
      </c>
      <c r="C526" s="144">
        <f>+'LIQ 2'!D526</f>
        <v/>
      </c>
      <c r="D526" s="143">
        <f>+'LIQ 2'!E526</f>
        <v>0</v>
      </c>
      <c r="E526" s="143">
        <f>+'LIQ 2'!F526</f>
        <v/>
      </c>
      <c r="F526" s="2"/>
      <c r="G526" s="121"/>
      <c r="H526" s="122"/>
      <c r="I526" s="143"/>
      <c r="K526" s="124"/>
      <c r="L526" s="136">
        <f>IF(H526="",0,(IF(G526="D",0,(F526*H526)/100)))</f>
        <v>0</v>
      </c>
      <c r="M526" s="136">
        <f>ROUND(IF(L526=0,(IF(H526="",0,((IF(E526&lt;$L$4,IF(ABS(F526)&lt;$N$2,0,ROUND(((ABS(F526)-$N$2)*H526)/100,2)),IF(ABS(F526)&lt;$N$4,0,ROUND(((ABS(F526)-$N$4)*H526)/100,2))))))),0),2)</f>
        <v>0</v>
      </c>
      <c r="N526" s="136">
        <f>ROUND(IF(H526="",0,((IF(L526=0,(IF(E526&lt;$L$4,IF(ABS(F526)&gt;$N$2,ROUND(($N$2*H526/100),2),ABS(F526)*H526/100),IF(ABS(F526)&gt;$N$4,ROUND(($N$4*H526/100),2),ABS(F526)*H526/100))),0)))),2)</f>
        <v>0</v>
      </c>
      <c r="O526" s="137"/>
      <c r="P526" s="136"/>
      <c r="Q526" s="137"/>
    </row>
    <row r="527" spans="1:17" customHeight="1" ht="13.2">
      <c r="A527" s="143">
        <f>+'LIQ 2'!B527</f>
        <v/>
      </c>
      <c r="B527" s="143">
        <f>+'LIQ 2'!C527</f>
        <v/>
      </c>
      <c r="C527" s="144">
        <f>+'LIQ 2'!D527</f>
        <v/>
      </c>
      <c r="D527" s="143">
        <f>+'LIQ 2'!E527</f>
        <v>0</v>
      </c>
      <c r="E527" s="143">
        <f>+'LIQ 2'!F527</f>
        <v/>
      </c>
      <c r="F527" s="2"/>
      <c r="G527" s="121"/>
      <c r="H527" s="122"/>
      <c r="I527" s="143"/>
      <c r="K527" s="124"/>
      <c r="L527" s="136">
        <f>IF(H527="",0,(IF(G527="D",0,(F527*H527)/100)))</f>
        <v>0</v>
      </c>
      <c r="M527" s="136">
        <f>ROUND(IF(L527=0,(IF(H527="",0,((IF(E527&lt;$L$4,IF(ABS(F527)&lt;$N$2,0,ROUND(((ABS(F527)-$N$2)*H527)/100,2)),IF(ABS(F527)&lt;$N$4,0,ROUND(((ABS(F527)-$N$4)*H527)/100,2))))))),0),2)</f>
        <v>0</v>
      </c>
      <c r="N527" s="136">
        <f>ROUND(IF(H527="",0,((IF(L527=0,(IF(E527&lt;$L$4,IF(ABS(F527)&gt;$N$2,ROUND(($N$2*H527/100),2),ABS(F527)*H527/100),IF(ABS(F527)&gt;$N$4,ROUND(($N$4*H527/100),2),ABS(F527)*H527/100))),0)))),2)</f>
        <v>0</v>
      </c>
      <c r="O527" s="137"/>
      <c r="P527" s="136"/>
      <c r="Q527" s="137"/>
    </row>
    <row r="528" spans="1:17" customHeight="1" ht="13.2">
      <c r="A528" s="143">
        <f>+'LIQ 2'!B528</f>
        <v/>
      </c>
      <c r="B528" s="143">
        <f>+'LIQ 2'!C528</f>
        <v/>
      </c>
      <c r="C528" s="144">
        <f>+'LIQ 2'!D528</f>
        <v/>
      </c>
      <c r="D528" s="143">
        <f>+'LIQ 2'!E528</f>
        <v>0</v>
      </c>
      <c r="E528" s="143">
        <f>+'LIQ 2'!F528</f>
        <v/>
      </c>
      <c r="F528" s="2"/>
      <c r="G528" s="121"/>
      <c r="H528" s="122"/>
      <c r="I528" s="143"/>
      <c r="K528" s="124"/>
      <c r="L528" s="136">
        <f>IF(H528="",0,(IF(G528="D",0,(F528*H528)/100)))</f>
        <v>0</v>
      </c>
      <c r="M528" s="136">
        <f>ROUND(IF(L528=0,(IF(H528="",0,((IF(E528&lt;$L$4,IF(ABS(F528)&lt;$N$2,0,ROUND(((ABS(F528)-$N$2)*H528)/100,2)),IF(ABS(F528)&lt;$N$4,0,ROUND(((ABS(F528)-$N$4)*H528)/100,2))))))),0),2)</f>
        <v>0</v>
      </c>
      <c r="N528" s="136">
        <f>ROUND(IF(H528="",0,((IF(L528=0,(IF(E528&lt;$L$4,IF(ABS(F528)&gt;$N$2,ROUND(($N$2*H528/100),2),ABS(F528)*H528/100),IF(ABS(F528)&gt;$N$4,ROUND(($N$4*H528/100),2),ABS(F528)*H528/100))),0)))),2)</f>
        <v>0</v>
      </c>
      <c r="O528" s="137"/>
      <c r="P528" s="136"/>
      <c r="Q528" s="137"/>
    </row>
    <row r="529" spans="1:17" customHeight="1" ht="13.2">
      <c r="A529" s="143">
        <f>+'LIQ 2'!B529</f>
        <v/>
      </c>
      <c r="B529" s="143">
        <f>+'LIQ 2'!C529</f>
        <v/>
      </c>
      <c r="C529" s="144">
        <f>+'LIQ 2'!D529</f>
        <v/>
      </c>
      <c r="D529" s="143">
        <f>+'LIQ 2'!E529</f>
        <v>0</v>
      </c>
      <c r="E529" s="143">
        <f>+'LIQ 2'!F529</f>
        <v/>
      </c>
      <c r="F529" s="2"/>
      <c r="G529" s="121"/>
      <c r="H529" s="122"/>
      <c r="I529" s="143"/>
      <c r="K529" s="124"/>
      <c r="L529" s="136">
        <f>IF(H529="",0,(IF(G529="D",0,(F529*H529)/100)))</f>
        <v>0</v>
      </c>
      <c r="M529" s="136">
        <f>ROUND(IF(L529=0,(IF(H529="",0,((IF(E529&lt;$L$4,IF(ABS(F529)&lt;$N$2,0,ROUND(((ABS(F529)-$N$2)*H529)/100,2)),IF(ABS(F529)&lt;$N$4,0,ROUND(((ABS(F529)-$N$4)*H529)/100,2))))))),0),2)</f>
        <v>0</v>
      </c>
      <c r="N529" s="136">
        <f>ROUND(IF(H529="",0,((IF(L529=0,(IF(E529&lt;$L$4,IF(ABS(F529)&gt;$N$2,ROUND(($N$2*H529/100),2),ABS(F529)*H529/100),IF(ABS(F529)&gt;$N$4,ROUND(($N$4*H529/100),2),ABS(F529)*H529/100))),0)))),2)</f>
        <v>0</v>
      </c>
      <c r="O529" s="137"/>
      <c r="P529" s="136"/>
      <c r="Q529" s="137"/>
    </row>
    <row r="530" spans="1:17" customHeight="1" ht="13.2">
      <c r="A530" s="143">
        <f>+'LIQ 2'!B530</f>
        <v/>
      </c>
      <c r="B530" s="143">
        <f>+'LIQ 2'!C530</f>
        <v/>
      </c>
      <c r="C530" s="144">
        <f>+'LIQ 2'!D530</f>
        <v/>
      </c>
      <c r="D530" s="143">
        <f>+'LIQ 2'!E530</f>
        <v>0</v>
      </c>
      <c r="E530" s="143">
        <f>+'LIQ 2'!F530</f>
        <v/>
      </c>
      <c r="F530" s="2"/>
      <c r="G530" s="121"/>
      <c r="H530" s="122"/>
      <c r="I530" s="143"/>
      <c r="K530" s="124"/>
      <c r="L530" s="136">
        <f>IF(H530="",0,(IF(G530="D",0,(F530*H530)/100)))</f>
        <v>0</v>
      </c>
      <c r="M530" s="136">
        <f>ROUND(IF(L530=0,(IF(H530="",0,((IF(E530&lt;$L$4,IF(ABS(F530)&lt;$N$2,0,ROUND(((ABS(F530)-$N$2)*H530)/100,2)),IF(ABS(F530)&lt;$N$4,0,ROUND(((ABS(F530)-$N$4)*H530)/100,2))))))),0),2)</f>
        <v>0</v>
      </c>
      <c r="N530" s="136">
        <f>ROUND(IF(H530="",0,((IF(L530=0,(IF(E530&lt;$L$4,IF(ABS(F530)&gt;$N$2,ROUND(($N$2*H530/100),2),ABS(F530)*H530/100),IF(ABS(F530)&gt;$N$4,ROUND(($N$4*H530/100),2),ABS(F530)*H530/100))),0)))),2)</f>
        <v>0</v>
      </c>
      <c r="O530" s="137"/>
      <c r="P530" s="136"/>
      <c r="Q530" s="137"/>
    </row>
    <row r="531" spans="1:17" customHeight="1" ht="13.2">
      <c r="A531" s="143">
        <f>+'LIQ 2'!B531</f>
        <v/>
      </c>
      <c r="B531" s="143">
        <f>+'LIQ 2'!C531</f>
        <v/>
      </c>
      <c r="C531" s="144">
        <f>+'LIQ 2'!D531</f>
        <v/>
      </c>
      <c r="D531" s="143">
        <f>+'LIQ 2'!E531</f>
        <v>0</v>
      </c>
      <c r="E531" s="143">
        <f>+'LIQ 2'!F531</f>
        <v/>
      </c>
      <c r="F531" s="2"/>
      <c r="G531" s="121"/>
      <c r="H531" s="122"/>
      <c r="I531" s="143"/>
      <c r="K531" s="124"/>
      <c r="L531" s="136">
        <f>IF(H531="",0,(IF(G531="D",0,(F531*H531)/100)))</f>
        <v>0</v>
      </c>
      <c r="M531" s="136">
        <f>ROUND(IF(L531=0,(IF(H531="",0,((IF(E531&lt;$L$4,IF(ABS(F531)&lt;$N$2,0,ROUND(((ABS(F531)-$N$2)*H531)/100,2)),IF(ABS(F531)&lt;$N$4,0,ROUND(((ABS(F531)-$N$4)*H531)/100,2))))))),0),2)</f>
        <v>0</v>
      </c>
      <c r="N531" s="136">
        <f>ROUND(IF(H531="",0,((IF(L531=0,(IF(E531&lt;$L$4,IF(ABS(F531)&gt;$N$2,ROUND(($N$2*H531/100),2),ABS(F531)*H531/100),IF(ABS(F531)&gt;$N$4,ROUND(($N$4*H531/100),2),ABS(F531)*H531/100))),0)))),2)</f>
        <v>0</v>
      </c>
      <c r="O531" s="137"/>
      <c r="P531" s="136"/>
      <c r="Q531" s="137"/>
    </row>
    <row r="532" spans="1:17" customHeight="1" ht="13.2">
      <c r="A532" s="143">
        <f>+'LIQ 2'!B532</f>
        <v/>
      </c>
      <c r="B532" s="143">
        <f>+'LIQ 2'!C532</f>
        <v/>
      </c>
      <c r="C532" s="144">
        <f>+'LIQ 2'!D532</f>
        <v/>
      </c>
      <c r="D532" s="143">
        <f>+'LIQ 2'!E532</f>
        <v>0</v>
      </c>
      <c r="E532" s="143">
        <f>+'LIQ 2'!F532</f>
        <v/>
      </c>
      <c r="F532" s="2"/>
      <c r="G532" s="121"/>
      <c r="H532" s="122"/>
      <c r="I532" s="143"/>
      <c r="K532" s="124"/>
      <c r="L532" s="136">
        <f>IF(H532="",0,(IF(G532="D",0,(F532*H532)/100)))</f>
        <v>0</v>
      </c>
      <c r="M532" s="136">
        <f>ROUND(IF(L532=0,(IF(H532="",0,((IF(E532&lt;$L$4,IF(ABS(F532)&lt;$N$2,0,ROUND(((ABS(F532)-$N$2)*H532)/100,2)),IF(ABS(F532)&lt;$N$4,0,ROUND(((ABS(F532)-$N$4)*H532)/100,2))))))),0),2)</f>
        <v>0</v>
      </c>
      <c r="N532" s="136">
        <f>ROUND(IF(H532="",0,((IF(L532=0,(IF(E532&lt;$L$4,IF(ABS(F532)&gt;$N$2,ROUND(($N$2*H532/100),2),ABS(F532)*H532/100),IF(ABS(F532)&gt;$N$4,ROUND(($N$4*H532/100),2),ABS(F532)*H532/100))),0)))),2)</f>
        <v>0</v>
      </c>
      <c r="O532" s="137"/>
      <c r="P532" s="136"/>
      <c r="Q532" s="137"/>
    </row>
    <row r="533" spans="1:17" customHeight="1" ht="13.2">
      <c r="A533" s="143">
        <f>+'LIQ 2'!B533</f>
        <v/>
      </c>
      <c r="B533" s="143">
        <f>+'LIQ 2'!C533</f>
        <v/>
      </c>
      <c r="C533" s="144">
        <f>+'LIQ 2'!D533</f>
        <v/>
      </c>
      <c r="D533" s="143">
        <f>+'LIQ 2'!E533</f>
        <v>0</v>
      </c>
      <c r="E533" s="143">
        <f>+'LIQ 2'!F533</f>
        <v/>
      </c>
      <c r="F533" s="2"/>
      <c r="G533" s="121"/>
      <c r="H533" s="122"/>
      <c r="I533" s="143"/>
      <c r="K533" s="124"/>
      <c r="L533" s="136">
        <f>IF(H533="",0,(IF(G533="D",0,(F533*H533)/100)))</f>
        <v>0</v>
      </c>
      <c r="M533" s="136">
        <f>ROUND(IF(L533=0,(IF(H533="",0,((IF(E533&lt;$L$4,IF(ABS(F533)&lt;$N$2,0,ROUND(((ABS(F533)-$N$2)*H533)/100,2)),IF(ABS(F533)&lt;$N$4,0,ROUND(((ABS(F533)-$N$4)*H533)/100,2))))))),0),2)</f>
        <v>0</v>
      </c>
      <c r="N533" s="136">
        <f>ROUND(IF(H533="",0,((IF(L533=0,(IF(E533&lt;$L$4,IF(ABS(F533)&gt;$N$2,ROUND(($N$2*H533/100),2),ABS(F533)*H533/100),IF(ABS(F533)&gt;$N$4,ROUND(($N$4*H533/100),2),ABS(F533)*H533/100))),0)))),2)</f>
        <v>0</v>
      </c>
      <c r="O533" s="137"/>
      <c r="P533" s="136"/>
      <c r="Q533" s="137"/>
    </row>
    <row r="534" spans="1:17" customHeight="1" ht="13.2">
      <c r="A534" s="143">
        <f>+'LIQ 2'!B534</f>
        <v/>
      </c>
      <c r="B534" s="143">
        <f>+'LIQ 2'!C534</f>
        <v/>
      </c>
      <c r="C534" s="144">
        <f>+'LIQ 2'!D534</f>
        <v/>
      </c>
      <c r="D534" s="143">
        <f>+'LIQ 2'!E534</f>
        <v>0</v>
      </c>
      <c r="E534" s="143">
        <f>+'LIQ 2'!F534</f>
        <v/>
      </c>
      <c r="F534" s="2"/>
      <c r="G534" s="121"/>
      <c r="H534" s="122"/>
      <c r="I534" s="143"/>
      <c r="K534" s="124"/>
      <c r="L534" s="136">
        <f>IF(H534="",0,(IF(G534="D",0,(F534*H534)/100)))</f>
        <v>0</v>
      </c>
      <c r="M534" s="136">
        <f>ROUND(IF(L534=0,(IF(H534="",0,((IF(E534&lt;$L$4,IF(ABS(F534)&lt;$N$2,0,ROUND(((ABS(F534)-$N$2)*H534)/100,2)),IF(ABS(F534)&lt;$N$4,0,ROUND(((ABS(F534)-$N$4)*H534)/100,2))))))),0),2)</f>
        <v>0</v>
      </c>
      <c r="N534" s="136">
        <f>ROUND(IF(H534="",0,((IF(L534=0,(IF(E534&lt;$L$4,IF(ABS(F534)&gt;$N$2,ROUND(($N$2*H534/100),2),ABS(F534)*H534/100),IF(ABS(F534)&gt;$N$4,ROUND(($N$4*H534/100),2),ABS(F534)*H534/100))),0)))),2)</f>
        <v>0</v>
      </c>
      <c r="O534" s="137"/>
      <c r="P534" s="136"/>
      <c r="Q534" s="137"/>
    </row>
    <row r="535" spans="1:17" customHeight="1" ht="13.2">
      <c r="A535" s="143">
        <f>+'LIQ 2'!B535</f>
        <v/>
      </c>
      <c r="B535" s="143">
        <f>+'LIQ 2'!C535</f>
        <v/>
      </c>
      <c r="C535" s="144">
        <f>+'LIQ 2'!D535</f>
        <v/>
      </c>
      <c r="D535" s="143">
        <f>+'LIQ 2'!E535</f>
        <v>0</v>
      </c>
      <c r="E535" s="143">
        <f>+'LIQ 2'!F535</f>
        <v/>
      </c>
      <c r="F535" s="2"/>
      <c r="G535" s="121"/>
      <c r="H535" s="122"/>
      <c r="I535" s="143"/>
      <c r="K535" s="124"/>
      <c r="L535" s="136">
        <f>IF(H535="",0,(IF(G535="D",0,(F535*H535)/100)))</f>
        <v>0</v>
      </c>
      <c r="M535" s="136">
        <f>ROUND(IF(L535=0,(IF(H535="",0,((IF(E535&lt;$L$4,IF(ABS(F535)&lt;$N$2,0,ROUND(((ABS(F535)-$N$2)*H535)/100,2)),IF(ABS(F535)&lt;$N$4,0,ROUND(((ABS(F535)-$N$4)*H535)/100,2))))))),0),2)</f>
        <v>0</v>
      </c>
      <c r="N535" s="136">
        <f>ROUND(IF(H535="",0,((IF(L535=0,(IF(E535&lt;$L$4,IF(ABS(F535)&gt;$N$2,ROUND(($N$2*H535/100),2),ABS(F535)*H535/100),IF(ABS(F535)&gt;$N$4,ROUND(($N$4*H535/100),2),ABS(F535)*H535/100))),0)))),2)</f>
        <v>0</v>
      </c>
      <c r="O535" s="137"/>
      <c r="P535" s="136"/>
      <c r="Q535" s="137"/>
    </row>
    <row r="536" spans="1:17" customHeight="1" ht="13.2">
      <c r="A536" s="143">
        <f>+'LIQ 2'!B536</f>
        <v/>
      </c>
      <c r="B536" s="143">
        <f>+'LIQ 2'!C536</f>
        <v/>
      </c>
      <c r="C536" s="144">
        <f>+'LIQ 2'!D536</f>
        <v/>
      </c>
      <c r="D536" s="143">
        <f>+'LIQ 2'!E536</f>
        <v>0</v>
      </c>
      <c r="E536" s="143">
        <f>+'LIQ 2'!F536</f>
        <v/>
      </c>
      <c r="F536" s="2"/>
      <c r="G536" s="121"/>
      <c r="H536" s="122"/>
      <c r="I536" s="143"/>
      <c r="K536" s="124"/>
      <c r="L536" s="136">
        <f>IF(H536="",0,(IF(G536="D",0,(F536*H536)/100)))</f>
        <v>0</v>
      </c>
      <c r="M536" s="136">
        <f>ROUND(IF(L536=0,(IF(H536="",0,((IF(E536&lt;$L$4,IF(ABS(F536)&lt;$N$2,0,ROUND(((ABS(F536)-$N$2)*H536)/100,2)),IF(ABS(F536)&lt;$N$4,0,ROUND(((ABS(F536)-$N$4)*H536)/100,2))))))),0),2)</f>
        <v>0</v>
      </c>
      <c r="N536" s="136">
        <f>ROUND(IF(H536="",0,((IF(L536=0,(IF(E536&lt;$L$4,IF(ABS(F536)&gt;$N$2,ROUND(($N$2*H536/100),2),ABS(F536)*H536/100),IF(ABS(F536)&gt;$N$4,ROUND(($N$4*H536/100),2),ABS(F536)*H536/100))),0)))),2)</f>
        <v>0</v>
      </c>
      <c r="O536" s="137"/>
      <c r="P536" s="136"/>
      <c r="Q536" s="137"/>
    </row>
    <row r="537" spans="1:17" customHeight="1" ht="13.2">
      <c r="A537" s="143">
        <f>+'LIQ 2'!B537</f>
        <v/>
      </c>
      <c r="B537" s="143">
        <f>+'LIQ 2'!C537</f>
        <v/>
      </c>
      <c r="C537" s="144">
        <f>+'LIQ 2'!D537</f>
        <v/>
      </c>
      <c r="D537" s="143">
        <f>+'LIQ 2'!E537</f>
        <v>0</v>
      </c>
      <c r="E537" s="143">
        <f>+'LIQ 2'!F537</f>
        <v/>
      </c>
      <c r="F537" s="2"/>
      <c r="G537" s="121"/>
      <c r="H537" s="122"/>
      <c r="I537" s="143"/>
      <c r="K537" s="124"/>
      <c r="L537" s="136">
        <f>IF(H537="",0,(IF(G537="D",0,(F537*H537)/100)))</f>
        <v>0</v>
      </c>
      <c r="M537" s="136">
        <f>ROUND(IF(L537=0,(IF(H537="",0,((IF(E537&lt;$L$4,IF(ABS(F537)&lt;$N$2,0,ROUND(((ABS(F537)-$N$2)*H537)/100,2)),IF(ABS(F537)&lt;$N$4,0,ROUND(((ABS(F537)-$N$4)*H537)/100,2))))))),0),2)</f>
        <v>0</v>
      </c>
      <c r="N537" s="136">
        <f>ROUND(IF(H537="",0,((IF(L537=0,(IF(E537&lt;$L$4,IF(ABS(F537)&gt;$N$2,ROUND(($N$2*H537/100),2),ABS(F537)*H537/100),IF(ABS(F537)&gt;$N$4,ROUND(($N$4*H537/100),2),ABS(F537)*H537/100))),0)))),2)</f>
        <v>0</v>
      </c>
      <c r="O537" s="137"/>
      <c r="P537" s="136"/>
      <c r="Q537" s="137"/>
    </row>
    <row r="538" spans="1:17" customHeight="1" ht="13.2">
      <c r="A538" s="143">
        <f>+'LIQ 2'!B538</f>
        <v/>
      </c>
      <c r="B538" s="143">
        <f>+'LIQ 2'!C538</f>
        <v/>
      </c>
      <c r="C538" s="144">
        <f>+'LIQ 2'!D538</f>
        <v/>
      </c>
      <c r="D538" s="143">
        <f>+'LIQ 2'!E538</f>
        <v>0</v>
      </c>
      <c r="E538" s="143">
        <f>+'LIQ 2'!F538</f>
        <v/>
      </c>
      <c r="F538" s="2"/>
      <c r="G538" s="121"/>
      <c r="H538" s="122"/>
      <c r="I538" s="143"/>
      <c r="K538" s="124"/>
      <c r="L538" s="136">
        <f>IF(H538="",0,(IF(G538="D",0,(F538*H538)/100)))</f>
        <v>0</v>
      </c>
      <c r="M538" s="136">
        <f>ROUND(IF(L538=0,(IF(H538="",0,((IF(E538&lt;$L$4,IF(ABS(F538)&lt;$N$2,0,ROUND(((ABS(F538)-$N$2)*H538)/100,2)),IF(ABS(F538)&lt;$N$4,0,ROUND(((ABS(F538)-$N$4)*H538)/100,2))))))),0),2)</f>
        <v>0</v>
      </c>
      <c r="N538" s="136">
        <f>ROUND(IF(H538="",0,((IF(L538=0,(IF(E538&lt;$L$4,IF(ABS(F538)&gt;$N$2,ROUND(($N$2*H538/100),2),ABS(F538)*H538/100),IF(ABS(F538)&gt;$N$4,ROUND(($N$4*H538/100),2),ABS(F538)*H538/100))),0)))),2)</f>
        <v>0</v>
      </c>
      <c r="O538" s="137"/>
      <c r="P538" s="136"/>
      <c r="Q538" s="137"/>
    </row>
    <row r="539" spans="1:17" customHeight="1" ht="13.2">
      <c r="A539" s="143">
        <f>+'LIQ 2'!B539</f>
        <v/>
      </c>
      <c r="B539" s="143">
        <f>+'LIQ 2'!C539</f>
        <v/>
      </c>
      <c r="C539" s="144">
        <f>+'LIQ 2'!D539</f>
        <v/>
      </c>
      <c r="D539" s="143">
        <f>+'LIQ 2'!E539</f>
        <v>0</v>
      </c>
      <c r="E539" s="143">
        <f>+'LIQ 2'!F539</f>
        <v/>
      </c>
      <c r="F539" s="2"/>
      <c r="G539" s="121"/>
      <c r="H539" s="122"/>
      <c r="I539" s="143"/>
      <c r="K539" s="124"/>
      <c r="L539" s="136">
        <f>IF(H539="",0,(IF(G539="D",0,(F539*H539)/100)))</f>
        <v>0</v>
      </c>
      <c r="M539" s="136">
        <f>ROUND(IF(L539=0,(IF(H539="",0,((IF(E539&lt;$L$4,IF(ABS(F539)&lt;$N$2,0,ROUND(((ABS(F539)-$N$2)*H539)/100,2)),IF(ABS(F539)&lt;$N$4,0,ROUND(((ABS(F539)-$N$4)*H539)/100,2))))))),0),2)</f>
        <v>0</v>
      </c>
      <c r="N539" s="136">
        <f>ROUND(IF(H539="",0,((IF(L539=0,(IF(E539&lt;$L$4,IF(ABS(F539)&gt;$N$2,ROUND(($N$2*H539/100),2),ABS(F539)*H539/100),IF(ABS(F539)&gt;$N$4,ROUND(($N$4*H539/100),2),ABS(F539)*H539/100))),0)))),2)</f>
        <v>0</v>
      </c>
      <c r="O539" s="137"/>
      <c r="P539" s="136"/>
      <c r="Q539" s="137"/>
    </row>
    <row r="540" spans="1:17" customHeight="1" ht="13.2">
      <c r="A540" s="143">
        <f>+'LIQ 2'!B540</f>
        <v/>
      </c>
      <c r="B540" s="143">
        <f>+'LIQ 2'!C540</f>
        <v/>
      </c>
      <c r="C540" s="144">
        <f>+'LIQ 2'!D540</f>
        <v/>
      </c>
      <c r="D540" s="143">
        <f>+'LIQ 2'!E540</f>
        <v>0</v>
      </c>
      <c r="E540" s="143">
        <f>+'LIQ 2'!F540</f>
        <v/>
      </c>
      <c r="F540" s="2"/>
      <c r="G540" s="121"/>
      <c r="H540" s="122"/>
      <c r="I540" s="143"/>
      <c r="K540" s="124"/>
      <c r="L540" s="136">
        <f>IF(H540="",0,(IF(G540="D",0,(F540*H540)/100)))</f>
        <v>0</v>
      </c>
      <c r="M540" s="136">
        <f>ROUND(IF(L540=0,(IF(H540="",0,((IF(E540&lt;$L$4,IF(ABS(F540)&lt;$N$2,0,ROUND(((ABS(F540)-$N$2)*H540)/100,2)),IF(ABS(F540)&lt;$N$4,0,ROUND(((ABS(F540)-$N$4)*H540)/100,2))))))),0),2)</f>
        <v>0</v>
      </c>
      <c r="N540" s="136">
        <f>ROUND(IF(H540="",0,((IF(L540=0,(IF(E540&lt;$L$4,IF(ABS(F540)&gt;$N$2,ROUND(($N$2*H540/100),2),ABS(F540)*H540/100),IF(ABS(F540)&gt;$N$4,ROUND(($N$4*H540/100),2),ABS(F540)*H540/100))),0)))),2)</f>
        <v>0</v>
      </c>
      <c r="O540" s="137"/>
      <c r="P540" s="136"/>
      <c r="Q540" s="137"/>
    </row>
    <row r="541" spans="1:17" customHeight="1" ht="13.2">
      <c r="A541" s="143">
        <f>+'LIQ 2'!B541</f>
        <v/>
      </c>
      <c r="B541" s="143">
        <f>+'LIQ 2'!C541</f>
        <v/>
      </c>
      <c r="C541" s="144">
        <f>+'LIQ 2'!D541</f>
        <v/>
      </c>
      <c r="D541" s="143">
        <f>+'LIQ 2'!E541</f>
        <v>0</v>
      </c>
      <c r="E541" s="143">
        <f>+'LIQ 2'!F541</f>
        <v/>
      </c>
      <c r="F541" s="2"/>
      <c r="G541" s="121"/>
      <c r="H541" s="122"/>
      <c r="I541" s="143"/>
      <c r="K541" s="124"/>
      <c r="L541" s="136">
        <f>IF(H541="",0,(IF(G541="D",0,(F541*H541)/100)))</f>
        <v>0</v>
      </c>
      <c r="M541" s="136">
        <f>ROUND(IF(L541=0,(IF(H541="",0,((IF(E541&lt;$L$4,IF(ABS(F541)&lt;$N$2,0,ROUND(((ABS(F541)-$N$2)*H541)/100,2)),IF(ABS(F541)&lt;$N$4,0,ROUND(((ABS(F541)-$N$4)*H541)/100,2))))))),0),2)</f>
        <v>0</v>
      </c>
      <c r="N541" s="136">
        <f>ROUND(IF(H541="",0,((IF(L541=0,(IF(E541&lt;$L$4,IF(ABS(F541)&gt;$N$2,ROUND(($N$2*H541/100),2),ABS(F541)*H541/100),IF(ABS(F541)&gt;$N$4,ROUND(($N$4*H541/100),2),ABS(F541)*H541/100))),0)))),2)</f>
        <v>0</v>
      </c>
      <c r="O541" s="137"/>
      <c r="P541" s="136"/>
      <c r="Q541" s="137"/>
    </row>
    <row r="542" spans="1:17" customHeight="1" ht="13.2">
      <c r="A542" s="143">
        <f>+'LIQ 2'!B542</f>
        <v/>
      </c>
      <c r="B542" s="143">
        <f>+'LIQ 2'!C542</f>
        <v/>
      </c>
      <c r="C542" s="144">
        <f>+'LIQ 2'!D542</f>
        <v/>
      </c>
      <c r="D542" s="143">
        <f>+'LIQ 2'!E542</f>
        <v>0</v>
      </c>
      <c r="E542" s="143">
        <f>+'LIQ 2'!F542</f>
        <v/>
      </c>
      <c r="F542" s="2"/>
      <c r="G542" s="121"/>
      <c r="H542" s="122"/>
      <c r="I542" s="143"/>
      <c r="K542" s="124"/>
      <c r="L542" s="136">
        <f>IF(H542="",0,(IF(G542="D",0,(F542*H542)/100)))</f>
        <v>0</v>
      </c>
      <c r="M542" s="136">
        <f>ROUND(IF(L542=0,(IF(H542="",0,((IF(E542&lt;$L$4,IF(ABS(F542)&lt;$N$2,0,ROUND(((ABS(F542)-$N$2)*H542)/100,2)),IF(ABS(F542)&lt;$N$4,0,ROUND(((ABS(F542)-$N$4)*H542)/100,2))))))),0),2)</f>
        <v>0</v>
      </c>
      <c r="N542" s="136">
        <f>ROUND(IF(H542="",0,((IF(L542=0,(IF(E542&lt;$L$4,IF(ABS(F542)&gt;$N$2,ROUND(($N$2*H542/100),2),ABS(F542)*H542/100),IF(ABS(F542)&gt;$N$4,ROUND(($N$4*H542/100),2),ABS(F542)*H542/100))),0)))),2)</f>
        <v>0</v>
      </c>
      <c r="O542" s="137"/>
      <c r="P542" s="136"/>
      <c r="Q542" s="137"/>
    </row>
    <row r="543" spans="1:17" customHeight="1" ht="13.2">
      <c r="A543" s="143">
        <f>+'LIQ 2'!B543</f>
        <v/>
      </c>
      <c r="B543" s="143">
        <f>+'LIQ 2'!C543</f>
        <v/>
      </c>
      <c r="C543" s="144">
        <f>+'LIQ 2'!D543</f>
        <v/>
      </c>
      <c r="D543" s="143">
        <f>+'LIQ 2'!E543</f>
        <v>0</v>
      </c>
      <c r="E543" s="143">
        <f>+'LIQ 2'!F543</f>
        <v/>
      </c>
      <c r="F543" s="2"/>
      <c r="G543" s="121"/>
      <c r="H543" s="122"/>
      <c r="I543" s="143"/>
      <c r="K543" s="124"/>
      <c r="L543" s="136">
        <f>IF(H543="",0,(IF(G543="D",0,(F543*H543)/100)))</f>
        <v>0</v>
      </c>
      <c r="M543" s="136">
        <f>ROUND(IF(L543=0,(IF(H543="",0,((IF(E543&lt;$L$4,IF(ABS(F543)&lt;$N$2,0,ROUND(((ABS(F543)-$N$2)*H543)/100,2)),IF(ABS(F543)&lt;$N$4,0,ROUND(((ABS(F543)-$N$4)*H543)/100,2))))))),0),2)</f>
        <v>0</v>
      </c>
      <c r="N543" s="136">
        <f>ROUND(IF(H543="",0,((IF(L543=0,(IF(E543&lt;$L$4,IF(ABS(F543)&gt;$N$2,ROUND(($N$2*H543/100),2),ABS(F543)*H543/100),IF(ABS(F543)&gt;$N$4,ROUND(($N$4*H543/100),2),ABS(F543)*H543/100))),0)))),2)</f>
        <v>0</v>
      </c>
      <c r="O543" s="137"/>
      <c r="P543" s="136"/>
      <c r="Q543" s="137"/>
    </row>
    <row r="544" spans="1:17" customHeight="1" ht="13.2">
      <c r="A544" s="143">
        <f>+'LIQ 2'!B544</f>
        <v/>
      </c>
      <c r="B544" s="143">
        <f>+'LIQ 2'!C544</f>
        <v/>
      </c>
      <c r="C544" s="144">
        <f>+'LIQ 2'!D544</f>
        <v/>
      </c>
      <c r="D544" s="143">
        <f>+'LIQ 2'!E544</f>
        <v>0</v>
      </c>
      <c r="E544" s="143">
        <f>+'LIQ 2'!F544</f>
        <v/>
      </c>
      <c r="F544" s="2"/>
      <c r="G544" s="121"/>
      <c r="H544" s="122"/>
      <c r="I544" s="143"/>
      <c r="K544" s="124"/>
      <c r="L544" s="136">
        <f>IF(H544="",0,(IF(G544="D",0,(F544*H544)/100)))</f>
        <v>0</v>
      </c>
      <c r="M544" s="136">
        <f>ROUND(IF(L544=0,(IF(H544="",0,((IF(E544&lt;$L$4,IF(ABS(F544)&lt;$N$2,0,ROUND(((ABS(F544)-$N$2)*H544)/100,2)),IF(ABS(F544)&lt;$N$4,0,ROUND(((ABS(F544)-$N$4)*H544)/100,2))))))),0),2)</f>
        <v>0</v>
      </c>
      <c r="N544" s="136">
        <f>ROUND(IF(H544="",0,((IF(L544=0,(IF(E544&lt;$L$4,IF(ABS(F544)&gt;$N$2,ROUND(($N$2*H544/100),2),ABS(F544)*H544/100),IF(ABS(F544)&gt;$N$4,ROUND(($N$4*H544/100),2),ABS(F544)*H544/100))),0)))),2)</f>
        <v>0</v>
      </c>
      <c r="O544" s="137"/>
      <c r="P544" s="136"/>
      <c r="Q544" s="137"/>
    </row>
    <row r="545" spans="1:17" customHeight="1" ht="13.2">
      <c r="A545" s="143">
        <f>+'LIQ 2'!B545</f>
        <v/>
      </c>
      <c r="B545" s="143">
        <f>+'LIQ 2'!C545</f>
        <v/>
      </c>
      <c r="C545" s="144">
        <f>+'LIQ 2'!D545</f>
        <v/>
      </c>
      <c r="D545" s="143">
        <f>+'LIQ 2'!E545</f>
        <v>0</v>
      </c>
      <c r="E545" s="143">
        <f>+'LIQ 2'!F545</f>
        <v/>
      </c>
      <c r="F545" s="2"/>
      <c r="G545" s="121"/>
      <c r="H545" s="122"/>
      <c r="I545" s="143"/>
      <c r="K545" s="124"/>
      <c r="L545" s="136">
        <f>IF(H545="",0,(IF(G545="D",0,(F545*H545)/100)))</f>
        <v>0</v>
      </c>
      <c r="M545" s="136">
        <f>ROUND(IF(L545=0,(IF(H545="",0,((IF(E545&lt;$L$4,IF(ABS(F545)&lt;$N$2,0,ROUND(((ABS(F545)-$N$2)*H545)/100,2)),IF(ABS(F545)&lt;$N$4,0,ROUND(((ABS(F545)-$N$4)*H545)/100,2))))))),0),2)</f>
        <v>0</v>
      </c>
      <c r="N545" s="136">
        <f>ROUND(IF(H545="",0,((IF(L545=0,(IF(E545&lt;$L$4,IF(ABS(F545)&gt;$N$2,ROUND(($N$2*H545/100),2),ABS(F545)*H545/100),IF(ABS(F545)&gt;$N$4,ROUND(($N$4*H545/100),2),ABS(F545)*H545/100))),0)))),2)</f>
        <v>0</v>
      </c>
      <c r="O545" s="137"/>
      <c r="P545" s="136"/>
      <c r="Q545" s="137"/>
    </row>
    <row r="546" spans="1:17" customHeight="1" ht="13.2">
      <c r="A546" s="143">
        <f>+'LIQ 2'!B546</f>
        <v/>
      </c>
      <c r="B546" s="143">
        <f>+'LIQ 2'!C546</f>
        <v/>
      </c>
      <c r="C546" s="144">
        <f>+'LIQ 2'!D546</f>
        <v/>
      </c>
      <c r="D546" s="143">
        <f>+'LIQ 2'!E546</f>
        <v>0</v>
      </c>
      <c r="E546" s="143">
        <f>+'LIQ 2'!F546</f>
        <v/>
      </c>
      <c r="F546" s="2"/>
      <c r="G546" s="121"/>
      <c r="H546" s="122"/>
      <c r="I546" s="143"/>
      <c r="K546" s="124"/>
      <c r="L546" s="136">
        <f>IF(H546="",0,(IF(G546="D",0,(F546*H546)/100)))</f>
        <v>0</v>
      </c>
      <c r="M546" s="136">
        <f>ROUND(IF(L546=0,(IF(H546="",0,((IF(E546&lt;$L$4,IF(ABS(F546)&lt;$N$2,0,ROUND(((ABS(F546)-$N$2)*H546)/100,2)),IF(ABS(F546)&lt;$N$4,0,ROUND(((ABS(F546)-$N$4)*H546)/100,2))))))),0),2)</f>
        <v>0</v>
      </c>
      <c r="N546" s="136">
        <f>ROUND(IF(H546="",0,((IF(L546=0,(IF(E546&lt;$L$4,IF(ABS(F546)&gt;$N$2,ROUND(($N$2*H546/100),2),ABS(F546)*H546/100),IF(ABS(F546)&gt;$N$4,ROUND(($N$4*H546/100),2),ABS(F546)*H546/100))),0)))),2)</f>
        <v>0</v>
      </c>
      <c r="O546" s="137"/>
      <c r="P546" s="136"/>
      <c r="Q546" s="137"/>
    </row>
    <row r="547" spans="1:17" customHeight="1" ht="13.2">
      <c r="A547" s="143">
        <f>+'LIQ 2'!B547</f>
        <v/>
      </c>
      <c r="B547" s="143">
        <f>+'LIQ 2'!C547</f>
        <v/>
      </c>
      <c r="C547" s="144">
        <f>+'LIQ 2'!D547</f>
        <v/>
      </c>
      <c r="D547" s="143">
        <f>+'LIQ 2'!E547</f>
        <v>0</v>
      </c>
      <c r="E547" s="143">
        <f>+'LIQ 2'!F547</f>
        <v/>
      </c>
      <c r="F547" s="2"/>
      <c r="G547" s="121"/>
      <c r="H547" s="122"/>
      <c r="I547" s="143"/>
      <c r="K547" s="124"/>
      <c r="L547" s="136">
        <f>IF(H547="",0,(IF(G547="D",0,(F547*H547)/100)))</f>
        <v>0</v>
      </c>
      <c r="M547" s="136">
        <f>ROUND(IF(L547=0,(IF(H547="",0,((IF(E547&lt;$L$4,IF(ABS(F547)&lt;$N$2,0,ROUND(((ABS(F547)-$N$2)*H547)/100,2)),IF(ABS(F547)&lt;$N$4,0,ROUND(((ABS(F547)-$N$4)*H547)/100,2))))))),0),2)</f>
        <v>0</v>
      </c>
      <c r="N547" s="136">
        <f>ROUND(IF(H547="",0,((IF(L547=0,(IF(E547&lt;$L$4,IF(ABS(F547)&gt;$N$2,ROUND(($N$2*H547/100),2),ABS(F547)*H547/100),IF(ABS(F547)&gt;$N$4,ROUND(($N$4*H547/100),2),ABS(F547)*H547/100))),0)))),2)</f>
        <v>0</v>
      </c>
      <c r="O547" s="137"/>
      <c r="P547" s="136"/>
      <c r="Q547" s="137"/>
    </row>
    <row r="548" spans="1:17" customHeight="1" ht="13.2">
      <c r="A548" s="143">
        <f>+'LIQ 2'!B548</f>
        <v/>
      </c>
      <c r="B548" s="143">
        <f>+'LIQ 2'!C548</f>
        <v/>
      </c>
      <c r="C548" s="144">
        <f>+'LIQ 2'!D548</f>
        <v/>
      </c>
      <c r="D548" s="143">
        <f>+'LIQ 2'!E548</f>
        <v>0</v>
      </c>
      <c r="E548" s="143">
        <f>+'LIQ 2'!F548</f>
        <v/>
      </c>
      <c r="F548" s="2"/>
      <c r="G548" s="121"/>
      <c r="H548" s="122"/>
      <c r="I548" s="143"/>
      <c r="K548" s="124"/>
      <c r="L548" s="136">
        <f>IF(H548="",0,(IF(G548="D",0,(F548*H548)/100)))</f>
        <v>0</v>
      </c>
      <c r="M548" s="136">
        <f>ROUND(IF(L548=0,(IF(H548="",0,((IF(E548&lt;$L$4,IF(ABS(F548)&lt;$N$2,0,ROUND(((ABS(F548)-$N$2)*H548)/100,2)),IF(ABS(F548)&lt;$N$4,0,ROUND(((ABS(F548)-$N$4)*H548)/100,2))))))),0),2)</f>
        <v>0</v>
      </c>
      <c r="N548" s="136">
        <f>ROUND(IF(H548="",0,((IF(L548=0,(IF(E548&lt;$L$4,IF(ABS(F548)&gt;$N$2,ROUND(($N$2*H548/100),2),ABS(F548)*H548/100),IF(ABS(F548)&gt;$N$4,ROUND(($N$4*H548/100),2),ABS(F548)*H548/100))),0)))),2)</f>
        <v>0</v>
      </c>
      <c r="O548" s="137"/>
      <c r="P548" s="136"/>
      <c r="Q548" s="137"/>
    </row>
    <row r="549" spans="1:17" customHeight="1" ht="13.2">
      <c r="A549" s="143">
        <f>+'LIQ 2'!B549</f>
        <v/>
      </c>
      <c r="B549" s="143">
        <f>+'LIQ 2'!C549</f>
        <v/>
      </c>
      <c r="C549" s="144">
        <f>+'LIQ 2'!D549</f>
        <v/>
      </c>
      <c r="D549" s="143">
        <f>+'LIQ 2'!E549</f>
        <v>0</v>
      </c>
      <c r="E549" s="143">
        <f>+'LIQ 2'!F549</f>
        <v/>
      </c>
      <c r="F549" s="2"/>
      <c r="G549" s="121"/>
      <c r="H549" s="122"/>
      <c r="I549" s="143"/>
      <c r="K549" s="124"/>
      <c r="L549" s="136">
        <f>IF(H549="",0,(IF(G549="D",0,(F549*H549)/100)))</f>
        <v>0</v>
      </c>
      <c r="M549" s="136">
        <f>ROUND(IF(L549=0,(IF(H549="",0,((IF(E549&lt;$L$4,IF(ABS(F549)&lt;$N$2,0,ROUND(((ABS(F549)-$N$2)*H549)/100,2)),IF(ABS(F549)&lt;$N$4,0,ROUND(((ABS(F549)-$N$4)*H549)/100,2))))))),0),2)</f>
        <v>0</v>
      </c>
      <c r="N549" s="136">
        <f>ROUND(IF(H549="",0,((IF(L549=0,(IF(E549&lt;$L$4,IF(ABS(F549)&gt;$N$2,ROUND(($N$2*H549/100),2),ABS(F549)*H549/100),IF(ABS(F549)&gt;$N$4,ROUND(($N$4*H549/100),2),ABS(F549)*H549/100))),0)))),2)</f>
        <v>0</v>
      </c>
      <c r="O549" s="137"/>
      <c r="P549" s="136"/>
      <c r="Q549" s="137"/>
    </row>
    <row r="550" spans="1:17" customHeight="1" ht="13.2">
      <c r="A550" s="143">
        <f>+'LIQ 2'!B550</f>
        <v/>
      </c>
      <c r="B550" s="143">
        <f>+'LIQ 2'!C550</f>
        <v/>
      </c>
      <c r="C550" s="144">
        <f>+'LIQ 2'!D550</f>
        <v/>
      </c>
      <c r="D550" s="143">
        <f>+'LIQ 2'!E550</f>
        <v>0</v>
      </c>
      <c r="E550" s="143">
        <f>+'LIQ 2'!F550</f>
        <v/>
      </c>
      <c r="F550" s="2"/>
      <c r="G550" s="121"/>
      <c r="H550" s="122"/>
      <c r="I550" s="143"/>
      <c r="K550" s="124"/>
      <c r="L550" s="136">
        <f>IF(H550="",0,(IF(G550="D",0,(F550*H550)/100)))</f>
        <v>0</v>
      </c>
      <c r="M550" s="136">
        <f>ROUND(IF(L550=0,(IF(H550="",0,((IF(E550&lt;$L$4,IF(ABS(F550)&lt;$N$2,0,ROUND(((ABS(F550)-$N$2)*H550)/100,2)),IF(ABS(F550)&lt;$N$4,0,ROUND(((ABS(F550)-$N$4)*H550)/100,2))))))),0),2)</f>
        <v>0</v>
      </c>
      <c r="N550" s="136">
        <f>ROUND(IF(H550="",0,((IF(L550=0,(IF(E550&lt;$L$4,IF(ABS(F550)&gt;$N$2,ROUND(($N$2*H550/100),2),ABS(F550)*H550/100),IF(ABS(F550)&gt;$N$4,ROUND(($N$4*H550/100),2),ABS(F550)*H550/100))),0)))),2)</f>
        <v>0</v>
      </c>
      <c r="O550" s="137"/>
      <c r="P550" s="136"/>
      <c r="Q550" s="137"/>
    </row>
    <row r="551" spans="1:17" customHeight="1" ht="13.2">
      <c r="A551" s="143">
        <f>+'LIQ 2'!B551</f>
        <v/>
      </c>
      <c r="B551" s="143">
        <f>+'LIQ 2'!C551</f>
        <v/>
      </c>
      <c r="C551" s="144">
        <f>+'LIQ 2'!D551</f>
        <v/>
      </c>
      <c r="D551" s="143">
        <f>+'LIQ 2'!E551</f>
        <v>0</v>
      </c>
      <c r="E551" s="143">
        <f>+'LIQ 2'!F551</f>
        <v/>
      </c>
      <c r="F551" s="2"/>
      <c r="G551" s="121"/>
      <c r="H551" s="122"/>
      <c r="I551" s="143"/>
      <c r="K551" s="124"/>
      <c r="L551" s="136">
        <f>IF(H551="",0,(IF(G551="D",0,(F551*H551)/100)))</f>
        <v>0</v>
      </c>
      <c r="M551" s="136">
        <f>ROUND(IF(L551=0,(IF(H551="",0,((IF(E551&lt;$L$4,IF(ABS(F551)&lt;$N$2,0,ROUND(((ABS(F551)-$N$2)*H551)/100,2)),IF(ABS(F551)&lt;$N$4,0,ROUND(((ABS(F551)-$N$4)*H551)/100,2))))))),0),2)</f>
        <v>0</v>
      </c>
      <c r="N551" s="136">
        <f>ROUND(IF(H551="",0,((IF(L551=0,(IF(E551&lt;$L$4,IF(ABS(F551)&gt;$N$2,ROUND(($N$2*H551/100),2),ABS(F551)*H551/100),IF(ABS(F551)&gt;$N$4,ROUND(($N$4*H551/100),2),ABS(F551)*H551/100))),0)))),2)</f>
        <v>0</v>
      </c>
      <c r="O551" s="137"/>
      <c r="P551" s="136"/>
      <c r="Q551" s="137"/>
    </row>
    <row r="552" spans="1:17" customHeight="1" ht="13.2">
      <c r="A552" s="143">
        <f>+'LIQ 2'!B552</f>
        <v/>
      </c>
      <c r="B552" s="143">
        <f>+'LIQ 2'!C552</f>
        <v/>
      </c>
      <c r="C552" s="144">
        <f>+'LIQ 2'!D552</f>
        <v/>
      </c>
      <c r="D552" s="143">
        <f>+'LIQ 2'!E552</f>
        <v>0</v>
      </c>
      <c r="E552" s="143">
        <f>+'LIQ 2'!F552</f>
        <v/>
      </c>
      <c r="F552" s="2"/>
      <c r="G552" s="121"/>
      <c r="H552" s="122"/>
      <c r="I552" s="143"/>
      <c r="K552" s="124"/>
      <c r="L552" s="136">
        <f>IF(H552="",0,(IF(G552="D",0,(F552*H552)/100)))</f>
        <v>0</v>
      </c>
      <c r="M552" s="136">
        <f>ROUND(IF(L552=0,(IF(H552="",0,((IF(E552&lt;$L$4,IF(ABS(F552)&lt;$N$2,0,ROUND(((ABS(F552)-$N$2)*H552)/100,2)),IF(ABS(F552)&lt;$N$4,0,ROUND(((ABS(F552)-$N$4)*H552)/100,2))))))),0),2)</f>
        <v>0</v>
      </c>
      <c r="N552" s="136">
        <f>ROUND(IF(H552="",0,((IF(L552=0,(IF(E552&lt;$L$4,IF(ABS(F552)&gt;$N$2,ROUND(($N$2*H552/100),2),ABS(F552)*H552/100),IF(ABS(F552)&gt;$N$4,ROUND(($N$4*H552/100),2),ABS(F552)*H552/100))),0)))),2)</f>
        <v>0</v>
      </c>
      <c r="O552" s="137"/>
      <c r="P552" s="136"/>
      <c r="Q552" s="137"/>
    </row>
    <row r="553" spans="1:17" customHeight="1" ht="13.2">
      <c r="A553" s="143">
        <f>+'LIQ 2'!B553</f>
        <v/>
      </c>
      <c r="B553" s="143">
        <f>+'LIQ 2'!C553</f>
        <v/>
      </c>
      <c r="C553" s="144">
        <f>+'LIQ 2'!D553</f>
        <v/>
      </c>
      <c r="D553" s="143">
        <f>+'LIQ 2'!E553</f>
        <v>0</v>
      </c>
      <c r="E553" s="143">
        <f>+'LIQ 2'!F553</f>
        <v/>
      </c>
      <c r="F553" s="2"/>
      <c r="G553" s="121"/>
      <c r="H553" s="122"/>
      <c r="I553" s="143"/>
      <c r="K553" s="124"/>
      <c r="L553" s="136">
        <f>IF(H553="",0,(IF(G553="D",0,(F553*H553)/100)))</f>
        <v>0</v>
      </c>
      <c r="M553" s="136">
        <f>ROUND(IF(L553=0,(IF(H553="",0,((IF(E553&lt;$L$4,IF(ABS(F553)&lt;$N$2,0,ROUND(((ABS(F553)-$N$2)*H553)/100,2)),IF(ABS(F553)&lt;$N$4,0,ROUND(((ABS(F553)-$N$4)*H553)/100,2))))))),0),2)</f>
        <v>0</v>
      </c>
      <c r="N553" s="136">
        <f>ROUND(IF(H553="",0,((IF(L553=0,(IF(E553&lt;$L$4,IF(ABS(F553)&gt;$N$2,ROUND(($N$2*H553/100),2),ABS(F553)*H553/100),IF(ABS(F553)&gt;$N$4,ROUND(($N$4*H553/100),2),ABS(F553)*H553/100))),0)))),2)</f>
        <v>0</v>
      </c>
      <c r="O553" s="137"/>
      <c r="P553" s="136"/>
      <c r="Q553" s="137"/>
    </row>
    <row r="554" spans="1:17" customHeight="1" ht="13.2">
      <c r="A554" s="143">
        <f>+'LIQ 2'!B554</f>
        <v/>
      </c>
      <c r="B554" s="143">
        <f>+'LIQ 2'!C554</f>
        <v/>
      </c>
      <c r="C554" s="144">
        <f>+'LIQ 2'!D554</f>
        <v/>
      </c>
      <c r="D554" s="143">
        <f>+'LIQ 2'!E554</f>
        <v>0</v>
      </c>
      <c r="E554" s="143">
        <f>+'LIQ 2'!F554</f>
        <v/>
      </c>
      <c r="F554" s="2"/>
      <c r="G554" s="121"/>
      <c r="H554" s="122"/>
      <c r="I554" s="143"/>
      <c r="K554" s="124"/>
      <c r="L554" s="136">
        <f>IF(H554="",0,(IF(G554="D",0,(F554*H554)/100)))</f>
        <v>0</v>
      </c>
      <c r="M554" s="136">
        <f>ROUND(IF(L554=0,(IF(H554="",0,((IF(E554&lt;$L$4,IF(ABS(F554)&lt;$N$2,0,ROUND(((ABS(F554)-$N$2)*H554)/100,2)),IF(ABS(F554)&lt;$N$4,0,ROUND(((ABS(F554)-$N$4)*H554)/100,2))))))),0),2)</f>
        <v>0</v>
      </c>
      <c r="N554" s="136">
        <f>ROUND(IF(H554="",0,((IF(L554=0,(IF(E554&lt;$L$4,IF(ABS(F554)&gt;$N$2,ROUND(($N$2*H554/100),2),ABS(F554)*H554/100),IF(ABS(F554)&gt;$N$4,ROUND(($N$4*H554/100),2),ABS(F554)*H554/100))),0)))),2)</f>
        <v>0</v>
      </c>
      <c r="O554" s="137"/>
      <c r="P554" s="136"/>
      <c r="Q554" s="137"/>
    </row>
    <row r="555" spans="1:17" customHeight="1" ht="13.2">
      <c r="A555" s="143">
        <f>+'LIQ 2'!B555</f>
        <v/>
      </c>
      <c r="B555" s="143">
        <f>+'LIQ 2'!C555</f>
        <v/>
      </c>
      <c r="C555" s="144">
        <f>+'LIQ 2'!D555</f>
        <v/>
      </c>
      <c r="D555" s="143">
        <f>+'LIQ 2'!E555</f>
        <v>0</v>
      </c>
      <c r="E555" s="143">
        <f>+'LIQ 2'!F555</f>
        <v/>
      </c>
      <c r="F555" s="2"/>
      <c r="G555" s="121"/>
      <c r="H555" s="122"/>
      <c r="I555" s="143"/>
      <c r="K555" s="124"/>
      <c r="L555" s="136">
        <f>IF(H555="",0,(IF(G555="D",0,(F555*H555)/100)))</f>
        <v>0</v>
      </c>
      <c r="M555" s="136">
        <f>ROUND(IF(L555=0,(IF(H555="",0,((IF(E555&lt;$L$4,IF(ABS(F555)&lt;$N$2,0,ROUND(((ABS(F555)-$N$2)*H555)/100,2)),IF(ABS(F555)&lt;$N$4,0,ROUND(((ABS(F555)-$N$4)*H555)/100,2))))))),0),2)</f>
        <v>0</v>
      </c>
      <c r="N555" s="136">
        <f>ROUND(IF(H555="",0,((IF(L555=0,(IF(E555&lt;$L$4,IF(ABS(F555)&gt;$N$2,ROUND(($N$2*H555/100),2),ABS(F555)*H555/100),IF(ABS(F555)&gt;$N$4,ROUND(($N$4*H555/100),2),ABS(F555)*H555/100))),0)))),2)</f>
        <v>0</v>
      </c>
      <c r="O555" s="137"/>
      <c r="P555" s="136"/>
      <c r="Q555" s="137"/>
    </row>
    <row r="556" spans="1:17" customHeight="1" ht="13.2">
      <c r="A556" s="143">
        <f>+'LIQ 2'!B556</f>
        <v/>
      </c>
      <c r="B556" s="143">
        <f>+'LIQ 2'!C556</f>
        <v/>
      </c>
      <c r="C556" s="144">
        <f>+'LIQ 2'!D556</f>
        <v/>
      </c>
      <c r="D556" s="143">
        <f>+'LIQ 2'!E556</f>
        <v>0</v>
      </c>
      <c r="E556" s="143">
        <f>+'LIQ 2'!F556</f>
        <v/>
      </c>
      <c r="F556" s="2"/>
      <c r="G556" s="121"/>
      <c r="H556" s="122"/>
      <c r="I556" s="143"/>
      <c r="K556" s="124"/>
      <c r="L556" s="136">
        <f>IF(H556="",0,(IF(G556="D",0,(F556*H556)/100)))</f>
        <v>0</v>
      </c>
      <c r="M556" s="136">
        <f>ROUND(IF(L556=0,(IF(H556="",0,((IF(E556&lt;$L$4,IF(ABS(F556)&lt;$N$2,0,ROUND(((ABS(F556)-$N$2)*H556)/100,2)),IF(ABS(F556)&lt;$N$4,0,ROUND(((ABS(F556)-$N$4)*H556)/100,2))))))),0),2)</f>
        <v>0</v>
      </c>
      <c r="N556" s="136">
        <f>ROUND(IF(H556="",0,((IF(L556=0,(IF(E556&lt;$L$4,IF(ABS(F556)&gt;$N$2,ROUND(($N$2*H556/100),2),ABS(F556)*H556/100),IF(ABS(F556)&gt;$N$4,ROUND(($N$4*H556/100),2),ABS(F556)*H556/100))),0)))),2)</f>
        <v>0</v>
      </c>
      <c r="O556" s="137"/>
      <c r="P556" s="136"/>
      <c r="Q556" s="137"/>
    </row>
    <row r="557" spans="1:17" customHeight="1" ht="13.2">
      <c r="A557" s="143">
        <f>+'LIQ 2'!B557</f>
        <v/>
      </c>
      <c r="B557" s="143">
        <f>+'LIQ 2'!C557</f>
        <v/>
      </c>
      <c r="C557" s="144">
        <f>+'LIQ 2'!D557</f>
        <v/>
      </c>
      <c r="D557" s="143">
        <f>+'LIQ 2'!E557</f>
        <v>0</v>
      </c>
      <c r="E557" s="143">
        <f>+'LIQ 2'!F557</f>
        <v/>
      </c>
      <c r="F557" s="2"/>
      <c r="G557" s="121"/>
      <c r="H557" s="122"/>
      <c r="I557" s="143"/>
      <c r="K557" s="124"/>
      <c r="L557" s="136">
        <f>IF(H557="",0,(IF(G557="D",0,(F557*H557)/100)))</f>
        <v>0</v>
      </c>
      <c r="M557" s="136">
        <f>ROUND(IF(L557=0,(IF(H557="",0,((IF(E557&lt;$L$4,IF(ABS(F557)&lt;$N$2,0,ROUND(((ABS(F557)-$N$2)*H557)/100,2)),IF(ABS(F557)&lt;$N$4,0,ROUND(((ABS(F557)-$N$4)*H557)/100,2))))))),0),2)</f>
        <v>0</v>
      </c>
      <c r="N557" s="136">
        <f>ROUND(IF(H557="",0,((IF(L557=0,(IF(E557&lt;$L$4,IF(ABS(F557)&gt;$N$2,ROUND(($N$2*H557/100),2),ABS(F557)*H557/100),IF(ABS(F557)&gt;$N$4,ROUND(($N$4*H557/100),2),ABS(F557)*H557/100))),0)))),2)</f>
        <v>0</v>
      </c>
      <c r="O557" s="137"/>
      <c r="P557" s="136"/>
      <c r="Q557" s="137"/>
    </row>
    <row r="558" spans="1:17" customHeight="1" ht="13.2">
      <c r="A558" s="143">
        <f>+'LIQ 2'!B558</f>
        <v/>
      </c>
      <c r="B558" s="143">
        <f>+'LIQ 2'!C558</f>
        <v/>
      </c>
      <c r="C558" s="144">
        <f>+'LIQ 2'!D558</f>
        <v/>
      </c>
      <c r="D558" s="143">
        <f>+'LIQ 2'!E558</f>
        <v>0</v>
      </c>
      <c r="E558" s="143">
        <f>+'LIQ 2'!F558</f>
        <v/>
      </c>
      <c r="F558" s="2"/>
      <c r="G558" s="121"/>
      <c r="H558" s="122"/>
      <c r="I558" s="143"/>
      <c r="K558" s="124"/>
      <c r="L558" s="136">
        <f>IF(H558="",0,(IF(G558="D",0,(F558*H558)/100)))</f>
        <v>0</v>
      </c>
      <c r="M558" s="136">
        <f>ROUND(IF(L558=0,(IF(H558="",0,((IF(E558&lt;$L$4,IF(ABS(F558)&lt;$N$2,0,ROUND(((ABS(F558)-$N$2)*H558)/100,2)),IF(ABS(F558)&lt;$N$4,0,ROUND(((ABS(F558)-$N$4)*H558)/100,2))))))),0),2)</f>
        <v>0</v>
      </c>
      <c r="N558" s="136">
        <f>ROUND(IF(H558="",0,((IF(L558=0,(IF(E558&lt;$L$4,IF(ABS(F558)&gt;$N$2,ROUND(($N$2*H558/100),2),ABS(F558)*H558/100),IF(ABS(F558)&gt;$N$4,ROUND(($N$4*H558/100),2),ABS(F558)*H558/100))),0)))),2)</f>
        <v>0</v>
      </c>
      <c r="O558" s="137"/>
      <c r="P558" s="136"/>
      <c r="Q558" s="137"/>
    </row>
    <row r="559" spans="1:17" customHeight="1" ht="13.2">
      <c r="A559" s="143">
        <f>+'LIQ 2'!B559</f>
        <v/>
      </c>
      <c r="B559" s="143">
        <f>+'LIQ 2'!C559</f>
        <v/>
      </c>
      <c r="C559" s="144">
        <f>+'LIQ 2'!D559</f>
        <v/>
      </c>
      <c r="D559" s="143">
        <f>+'LIQ 2'!E559</f>
        <v>0</v>
      </c>
      <c r="E559" s="143">
        <f>+'LIQ 2'!F559</f>
        <v/>
      </c>
      <c r="F559" s="2"/>
      <c r="G559" s="121"/>
      <c r="H559" s="122"/>
      <c r="I559" s="143"/>
      <c r="K559" s="124"/>
      <c r="L559" s="136">
        <f>IF(H559="",0,(IF(G559="D",0,(F559*H559)/100)))</f>
        <v>0</v>
      </c>
      <c r="M559" s="136">
        <f>ROUND(IF(L559=0,(IF(H559="",0,((IF(E559&lt;$L$4,IF(ABS(F559)&lt;$N$2,0,ROUND(((ABS(F559)-$N$2)*H559)/100,2)),IF(ABS(F559)&lt;$N$4,0,ROUND(((ABS(F559)-$N$4)*H559)/100,2))))))),0),2)</f>
        <v>0</v>
      </c>
      <c r="N559" s="136">
        <f>ROUND(IF(H559="",0,((IF(L559=0,(IF(E559&lt;$L$4,IF(ABS(F559)&gt;$N$2,ROUND(($N$2*H559/100),2),ABS(F559)*H559/100),IF(ABS(F559)&gt;$N$4,ROUND(($N$4*H559/100),2),ABS(F559)*H559/100))),0)))),2)</f>
        <v>0</v>
      </c>
      <c r="O559" s="137"/>
      <c r="P559" s="136"/>
      <c r="Q559" s="137"/>
    </row>
    <row r="560" spans="1:17" customHeight="1" ht="13.2">
      <c r="A560" s="143">
        <f>+'LIQ 2'!B560</f>
        <v/>
      </c>
      <c r="B560" s="143">
        <f>+'LIQ 2'!C560</f>
        <v/>
      </c>
      <c r="C560" s="144">
        <f>+'LIQ 2'!D560</f>
        <v/>
      </c>
      <c r="D560" s="143">
        <f>+'LIQ 2'!E560</f>
        <v>0</v>
      </c>
      <c r="E560" s="143">
        <f>+'LIQ 2'!F560</f>
        <v/>
      </c>
      <c r="F560" s="2"/>
      <c r="G560" s="121"/>
      <c r="H560" s="122"/>
      <c r="I560" s="143"/>
      <c r="K560" s="124"/>
      <c r="L560" s="136">
        <f>IF(H560="",0,(IF(G560="D",0,(F560*H560)/100)))</f>
        <v>0</v>
      </c>
      <c r="M560" s="136">
        <f>ROUND(IF(L560=0,(IF(H560="",0,((IF(E560&lt;$L$4,IF(ABS(F560)&lt;$N$2,0,ROUND(((ABS(F560)-$N$2)*H560)/100,2)),IF(ABS(F560)&lt;$N$4,0,ROUND(((ABS(F560)-$N$4)*H560)/100,2))))))),0),2)</f>
        <v>0</v>
      </c>
      <c r="N560" s="136">
        <f>ROUND(IF(H560="",0,((IF(L560=0,(IF(E560&lt;$L$4,IF(ABS(F560)&gt;$N$2,ROUND(($N$2*H560/100),2),ABS(F560)*H560/100),IF(ABS(F560)&gt;$N$4,ROUND(($N$4*H560/100),2),ABS(F560)*H560/100))),0)))),2)</f>
        <v>0</v>
      </c>
      <c r="O560" s="137"/>
      <c r="P560" s="136"/>
      <c r="Q560" s="137"/>
    </row>
    <row r="561" spans="1:17" customHeight="1" ht="13.2">
      <c r="A561" s="143">
        <f>+'LIQ 2'!B561</f>
        <v/>
      </c>
      <c r="B561" s="143">
        <f>+'LIQ 2'!C561</f>
        <v/>
      </c>
      <c r="C561" s="144">
        <f>+'LIQ 2'!D561</f>
        <v/>
      </c>
      <c r="D561" s="143">
        <f>+'LIQ 2'!E561</f>
        <v>0</v>
      </c>
      <c r="E561" s="143">
        <f>+'LIQ 2'!F561</f>
        <v/>
      </c>
      <c r="F561" s="2"/>
      <c r="G561" s="121"/>
      <c r="H561" s="122"/>
      <c r="I561" s="143"/>
      <c r="K561" s="124"/>
      <c r="L561" s="136">
        <f>IF(H561="",0,(IF(G561="D",0,(F561*H561)/100)))</f>
        <v>0</v>
      </c>
      <c r="M561" s="136">
        <f>ROUND(IF(L561=0,(IF(H561="",0,((IF(E561&lt;$L$4,IF(ABS(F561)&lt;$N$2,0,ROUND(((ABS(F561)-$N$2)*H561)/100,2)),IF(ABS(F561)&lt;$N$4,0,ROUND(((ABS(F561)-$N$4)*H561)/100,2))))))),0),2)</f>
        <v>0</v>
      </c>
      <c r="N561" s="136">
        <f>ROUND(IF(H561="",0,((IF(L561=0,(IF(E561&lt;$L$4,IF(ABS(F561)&gt;$N$2,ROUND(($N$2*H561/100),2),ABS(F561)*H561/100),IF(ABS(F561)&gt;$N$4,ROUND(($N$4*H561/100),2),ABS(F561)*H561/100))),0)))),2)</f>
        <v>0</v>
      </c>
      <c r="O561" s="137"/>
      <c r="P561" s="136"/>
      <c r="Q561" s="137"/>
    </row>
    <row r="562" spans="1:17" customHeight="1" ht="13.2">
      <c r="A562" s="143">
        <f>+'LIQ 2'!B562</f>
        <v/>
      </c>
      <c r="B562" s="143">
        <f>+'LIQ 2'!C562</f>
        <v/>
      </c>
      <c r="C562" s="144">
        <f>+'LIQ 2'!D562</f>
        <v/>
      </c>
      <c r="D562" s="143">
        <f>+'LIQ 2'!E562</f>
        <v>0</v>
      </c>
      <c r="E562" s="143">
        <f>+'LIQ 2'!F562</f>
        <v/>
      </c>
      <c r="F562" s="2"/>
      <c r="G562" s="121"/>
      <c r="H562" s="122"/>
      <c r="I562" s="143"/>
      <c r="K562" s="124"/>
      <c r="L562" s="136">
        <f>IF(H562="",0,(IF(G562="D",0,(F562*H562)/100)))</f>
        <v>0</v>
      </c>
      <c r="M562" s="136">
        <f>ROUND(IF(L562=0,(IF(H562="",0,((IF(E562&lt;$L$4,IF(ABS(F562)&lt;$N$2,0,ROUND(((ABS(F562)-$N$2)*H562)/100,2)),IF(ABS(F562)&lt;$N$4,0,ROUND(((ABS(F562)-$N$4)*H562)/100,2))))))),0),2)</f>
        <v>0</v>
      </c>
      <c r="N562" s="136">
        <f>ROUND(IF(H562="",0,((IF(L562=0,(IF(E562&lt;$L$4,IF(ABS(F562)&gt;$N$2,ROUND(($N$2*H562/100),2),ABS(F562)*H562/100),IF(ABS(F562)&gt;$N$4,ROUND(($N$4*H562/100),2),ABS(F562)*H562/100))),0)))),2)</f>
        <v>0</v>
      </c>
      <c r="O562" s="137"/>
      <c r="P562" s="136"/>
      <c r="Q562" s="137"/>
    </row>
    <row r="563" spans="1:17" customHeight="1" ht="13.2">
      <c r="A563" s="143">
        <f>+'LIQ 2'!B563</f>
        <v/>
      </c>
      <c r="B563" s="143">
        <f>+'LIQ 2'!C563</f>
        <v/>
      </c>
      <c r="C563" s="144">
        <f>+'LIQ 2'!D563</f>
        <v/>
      </c>
      <c r="D563" s="143">
        <f>+'LIQ 2'!E563</f>
        <v>0</v>
      </c>
      <c r="E563" s="143">
        <f>+'LIQ 2'!F563</f>
        <v/>
      </c>
      <c r="F563" s="2"/>
      <c r="G563" s="121"/>
      <c r="H563" s="122"/>
      <c r="I563" s="143"/>
      <c r="K563" s="124"/>
      <c r="L563" s="136">
        <f>IF(H563="",0,(IF(G563="D",0,(F563*H563)/100)))</f>
        <v>0</v>
      </c>
      <c r="M563" s="136">
        <f>ROUND(IF(L563=0,(IF(H563="",0,((IF(E563&lt;$L$4,IF(ABS(F563)&lt;$N$2,0,ROUND(((ABS(F563)-$N$2)*H563)/100,2)),IF(ABS(F563)&lt;$N$4,0,ROUND(((ABS(F563)-$N$4)*H563)/100,2))))))),0),2)</f>
        <v>0</v>
      </c>
      <c r="N563" s="136">
        <f>ROUND(IF(H563="",0,((IF(L563=0,(IF(E563&lt;$L$4,IF(ABS(F563)&gt;$N$2,ROUND(($N$2*H563/100),2),ABS(F563)*H563/100),IF(ABS(F563)&gt;$N$4,ROUND(($N$4*H563/100),2),ABS(F563)*H563/100))),0)))),2)</f>
        <v>0</v>
      </c>
      <c r="O563" s="137"/>
      <c r="P563" s="136"/>
      <c r="Q563" s="137"/>
    </row>
    <row r="564" spans="1:17" customHeight="1" ht="13.2">
      <c r="A564" s="143">
        <f>+'LIQ 2'!B564</f>
        <v/>
      </c>
      <c r="B564" s="143">
        <f>+'LIQ 2'!C564</f>
        <v/>
      </c>
      <c r="C564" s="144">
        <f>+'LIQ 2'!D564</f>
        <v/>
      </c>
      <c r="D564" s="143">
        <f>+'LIQ 2'!E564</f>
        <v>0</v>
      </c>
      <c r="E564" s="143">
        <f>+'LIQ 2'!F564</f>
        <v/>
      </c>
      <c r="F564" s="2"/>
      <c r="G564" s="121"/>
      <c r="H564" s="122"/>
      <c r="I564" s="143"/>
      <c r="K564" s="124"/>
      <c r="L564" s="136">
        <f>IF(H564="",0,(IF(G564="D",0,(F564*H564)/100)))</f>
        <v>0</v>
      </c>
      <c r="M564" s="136">
        <f>ROUND(IF(L564=0,(IF(H564="",0,((IF(E564&lt;$L$4,IF(ABS(F564)&lt;$N$2,0,ROUND(((ABS(F564)-$N$2)*H564)/100,2)),IF(ABS(F564)&lt;$N$4,0,ROUND(((ABS(F564)-$N$4)*H564)/100,2))))))),0),2)</f>
        <v>0</v>
      </c>
      <c r="N564" s="136">
        <f>ROUND(IF(H564="",0,((IF(L564=0,(IF(E564&lt;$L$4,IF(ABS(F564)&gt;$N$2,ROUND(($N$2*H564/100),2),ABS(F564)*H564/100),IF(ABS(F564)&gt;$N$4,ROUND(($N$4*H564/100),2),ABS(F564)*H564/100))),0)))),2)</f>
        <v>0</v>
      </c>
      <c r="O564" s="137"/>
      <c r="P564" s="136"/>
      <c r="Q564" s="137"/>
    </row>
    <row r="565" spans="1:17" customHeight="1" ht="13.2">
      <c r="A565" s="143">
        <f>+'LIQ 2'!B565</f>
        <v/>
      </c>
      <c r="B565" s="143">
        <f>+'LIQ 2'!C565</f>
        <v/>
      </c>
      <c r="C565" s="144">
        <f>+'LIQ 2'!D565</f>
        <v/>
      </c>
      <c r="D565" s="143">
        <f>+'LIQ 2'!E565</f>
        <v>0</v>
      </c>
      <c r="E565" s="143">
        <f>+'LIQ 2'!F565</f>
        <v/>
      </c>
      <c r="F565" s="2"/>
      <c r="G565" s="121"/>
      <c r="H565" s="122"/>
      <c r="I565" s="143"/>
      <c r="K565" s="124"/>
      <c r="L565" s="136">
        <f>IF(H565="",0,(IF(G565="D",0,(F565*H565)/100)))</f>
        <v>0</v>
      </c>
      <c r="M565" s="136">
        <f>ROUND(IF(L565=0,(IF(H565="",0,((IF(E565&lt;$L$4,IF(ABS(F565)&lt;$N$2,0,ROUND(((ABS(F565)-$N$2)*H565)/100,2)),IF(ABS(F565)&lt;$N$4,0,ROUND(((ABS(F565)-$N$4)*H565)/100,2))))))),0),2)</f>
        <v>0</v>
      </c>
      <c r="N565" s="136">
        <f>ROUND(IF(H565="",0,((IF(L565=0,(IF(E565&lt;$L$4,IF(ABS(F565)&gt;$N$2,ROUND(($N$2*H565/100),2),ABS(F565)*H565/100),IF(ABS(F565)&gt;$N$4,ROUND(($N$4*H565/100),2),ABS(F565)*H565/100))),0)))),2)</f>
        <v>0</v>
      </c>
      <c r="O565" s="137"/>
      <c r="P565" s="136"/>
      <c r="Q565" s="137"/>
    </row>
    <row r="566" spans="1:17" customHeight="1" ht="13.2">
      <c r="A566" s="143">
        <f>+'LIQ 2'!B566</f>
        <v/>
      </c>
      <c r="B566" s="143">
        <f>+'LIQ 2'!C566</f>
        <v/>
      </c>
      <c r="C566" s="144">
        <f>+'LIQ 2'!D566</f>
        <v/>
      </c>
      <c r="D566" s="143">
        <f>+'LIQ 2'!E566</f>
        <v>0</v>
      </c>
      <c r="E566" s="143">
        <f>+'LIQ 2'!F566</f>
        <v/>
      </c>
      <c r="F566" s="2"/>
      <c r="G566" s="121"/>
      <c r="H566" s="122"/>
      <c r="I566" s="143"/>
      <c r="K566" s="124"/>
      <c r="L566" s="136">
        <f>IF(H566="",0,(IF(G566="D",0,(F566*H566)/100)))</f>
        <v>0</v>
      </c>
      <c r="M566" s="136">
        <f>ROUND(IF(L566=0,(IF(H566="",0,((IF(E566&lt;$L$4,IF(ABS(F566)&lt;$N$2,0,ROUND(((ABS(F566)-$N$2)*H566)/100,2)),IF(ABS(F566)&lt;$N$4,0,ROUND(((ABS(F566)-$N$4)*H566)/100,2))))))),0),2)</f>
        <v>0</v>
      </c>
      <c r="N566" s="136">
        <f>ROUND(IF(H566="",0,((IF(L566=0,(IF(E566&lt;$L$4,IF(ABS(F566)&gt;$N$2,ROUND(($N$2*H566/100),2),ABS(F566)*H566/100),IF(ABS(F566)&gt;$N$4,ROUND(($N$4*H566/100),2),ABS(F566)*H566/100))),0)))),2)</f>
        <v>0</v>
      </c>
      <c r="O566" s="137"/>
      <c r="P566" s="136"/>
      <c r="Q566" s="137"/>
    </row>
    <row r="567" spans="1:17" customHeight="1" ht="13.2">
      <c r="A567" s="143">
        <f>+'LIQ 2'!B567</f>
        <v/>
      </c>
      <c r="B567" s="143">
        <f>+'LIQ 2'!C567</f>
        <v/>
      </c>
      <c r="C567" s="144">
        <f>+'LIQ 2'!D567</f>
        <v/>
      </c>
      <c r="D567" s="143">
        <f>+'LIQ 2'!E567</f>
        <v>0</v>
      </c>
      <c r="E567" s="143">
        <f>+'LIQ 2'!F567</f>
        <v/>
      </c>
      <c r="F567" s="2"/>
      <c r="G567" s="121"/>
      <c r="H567" s="122"/>
      <c r="I567" s="143"/>
      <c r="K567" s="124"/>
      <c r="L567" s="136">
        <f>IF(H567="",0,(IF(G567="D",0,(F567*H567)/100)))</f>
        <v>0</v>
      </c>
      <c r="M567" s="136">
        <f>ROUND(IF(L567=0,(IF(H567="",0,((IF(E567&lt;$L$4,IF(ABS(F567)&lt;$N$2,0,ROUND(((ABS(F567)-$N$2)*H567)/100,2)),IF(ABS(F567)&lt;$N$4,0,ROUND(((ABS(F567)-$N$4)*H567)/100,2))))))),0),2)</f>
        <v>0</v>
      </c>
      <c r="N567" s="136">
        <f>ROUND(IF(H567="",0,((IF(L567=0,(IF(E567&lt;$L$4,IF(ABS(F567)&gt;$N$2,ROUND(($N$2*H567/100),2),ABS(F567)*H567/100),IF(ABS(F567)&gt;$N$4,ROUND(($N$4*H567/100),2),ABS(F567)*H567/100))),0)))),2)</f>
        <v>0</v>
      </c>
      <c r="O567" s="137"/>
      <c r="P567" s="136"/>
      <c r="Q567" s="137"/>
    </row>
    <row r="568" spans="1:17" customHeight="1" ht="13.2">
      <c r="A568" s="143">
        <f>+'LIQ 2'!B568</f>
        <v/>
      </c>
      <c r="B568" s="143">
        <f>+'LIQ 2'!C568</f>
        <v/>
      </c>
      <c r="C568" s="144">
        <f>+'LIQ 2'!D568</f>
        <v/>
      </c>
      <c r="D568" s="143">
        <f>+'LIQ 2'!E568</f>
        <v>0</v>
      </c>
      <c r="E568" s="143">
        <f>+'LIQ 2'!F568</f>
        <v/>
      </c>
      <c r="F568" s="2"/>
      <c r="G568" s="121"/>
      <c r="H568" s="122"/>
      <c r="I568" s="143"/>
      <c r="K568" s="124"/>
      <c r="L568" s="136">
        <f>IF(H568="",0,(IF(G568="D",0,(F568*H568)/100)))</f>
        <v>0</v>
      </c>
      <c r="M568" s="136">
        <f>ROUND(IF(L568=0,(IF(H568="",0,((IF(E568&lt;$L$4,IF(ABS(F568)&lt;$N$2,0,ROUND(((ABS(F568)-$N$2)*H568)/100,2)),IF(ABS(F568)&lt;$N$4,0,ROUND(((ABS(F568)-$N$4)*H568)/100,2))))))),0),2)</f>
        <v>0</v>
      </c>
      <c r="N568" s="136">
        <f>ROUND(IF(H568="",0,((IF(L568=0,(IF(E568&lt;$L$4,IF(ABS(F568)&gt;$N$2,ROUND(($N$2*H568/100),2),ABS(F568)*H568/100),IF(ABS(F568)&gt;$N$4,ROUND(($N$4*H568/100),2),ABS(F568)*H568/100))),0)))),2)</f>
        <v>0</v>
      </c>
      <c r="O568" s="137"/>
      <c r="P568" s="136"/>
      <c r="Q568" s="137"/>
    </row>
    <row r="569" spans="1:17" customHeight="1" ht="13.2">
      <c r="A569" s="143">
        <f>+'LIQ 2'!B569</f>
        <v/>
      </c>
      <c r="B569" s="143">
        <f>+'LIQ 2'!C569</f>
        <v/>
      </c>
      <c r="C569" s="144">
        <f>+'LIQ 2'!D569</f>
        <v/>
      </c>
      <c r="D569" s="143">
        <f>+'LIQ 2'!E569</f>
        <v>0</v>
      </c>
      <c r="E569" s="143">
        <f>+'LIQ 2'!F569</f>
        <v/>
      </c>
      <c r="F569" s="2"/>
      <c r="G569" s="121"/>
      <c r="H569" s="122"/>
      <c r="I569" s="143"/>
      <c r="K569" s="124"/>
      <c r="L569" s="136">
        <f>IF(H569="",0,(IF(G569="D",0,(F569*H569)/100)))</f>
        <v>0</v>
      </c>
      <c r="M569" s="136">
        <f>ROUND(IF(L569=0,(IF(H569="",0,((IF(E569&lt;$L$4,IF(ABS(F569)&lt;$N$2,0,ROUND(((ABS(F569)-$N$2)*H569)/100,2)),IF(ABS(F569)&lt;$N$4,0,ROUND(((ABS(F569)-$N$4)*H569)/100,2))))))),0),2)</f>
        <v>0</v>
      </c>
      <c r="N569" s="136">
        <f>ROUND(IF(H569="",0,((IF(L569=0,(IF(E569&lt;$L$4,IF(ABS(F569)&gt;$N$2,ROUND(($N$2*H569/100),2),ABS(F569)*H569/100),IF(ABS(F569)&gt;$N$4,ROUND(($N$4*H569/100),2),ABS(F569)*H569/100))),0)))),2)</f>
        <v>0</v>
      </c>
      <c r="O569" s="137"/>
      <c r="P569" s="136"/>
      <c r="Q569" s="137"/>
    </row>
    <row r="570" spans="1:17" customHeight="1" ht="13.2">
      <c r="A570" s="143">
        <f>+'LIQ 2'!B570</f>
        <v/>
      </c>
      <c r="B570" s="143">
        <f>+'LIQ 2'!C570</f>
        <v/>
      </c>
      <c r="C570" s="144">
        <f>+'LIQ 2'!D570</f>
        <v/>
      </c>
      <c r="D570" s="143">
        <f>+'LIQ 2'!E570</f>
        <v>0</v>
      </c>
      <c r="E570" s="143">
        <f>+'LIQ 2'!F570</f>
        <v/>
      </c>
      <c r="F570" s="2"/>
      <c r="G570" s="121"/>
      <c r="H570" s="122"/>
      <c r="I570" s="143"/>
      <c r="K570" s="124"/>
      <c r="L570" s="136">
        <f>IF(H570="",0,(IF(G570="D",0,(F570*H570)/100)))</f>
        <v>0</v>
      </c>
      <c r="M570" s="136">
        <f>ROUND(IF(L570=0,(IF(H570="",0,((IF(E570&lt;$L$4,IF(ABS(F570)&lt;$N$2,0,ROUND(((ABS(F570)-$N$2)*H570)/100,2)),IF(ABS(F570)&lt;$N$4,0,ROUND(((ABS(F570)-$N$4)*H570)/100,2))))))),0),2)</f>
        <v>0</v>
      </c>
      <c r="N570" s="136">
        <f>ROUND(IF(H570="",0,((IF(L570=0,(IF(E570&lt;$L$4,IF(ABS(F570)&gt;$N$2,ROUND(($N$2*H570/100),2),ABS(F570)*H570/100),IF(ABS(F570)&gt;$N$4,ROUND(($N$4*H570/100),2),ABS(F570)*H570/100))),0)))),2)</f>
        <v>0</v>
      </c>
      <c r="O570" s="137"/>
      <c r="P570" s="136"/>
      <c r="Q570" s="137"/>
    </row>
    <row r="571" spans="1:17" customHeight="1" ht="13.2">
      <c r="A571" s="143">
        <f>+'LIQ 2'!B571</f>
        <v/>
      </c>
      <c r="B571" s="143">
        <f>+'LIQ 2'!C571</f>
        <v/>
      </c>
      <c r="C571" s="144">
        <f>+'LIQ 2'!D571</f>
        <v/>
      </c>
      <c r="D571" s="143">
        <f>+'LIQ 2'!E571</f>
        <v>0</v>
      </c>
      <c r="E571" s="143">
        <f>+'LIQ 2'!F571</f>
        <v/>
      </c>
      <c r="F571" s="2"/>
      <c r="G571" s="121"/>
      <c r="H571" s="122"/>
      <c r="I571" s="143"/>
      <c r="K571" s="124"/>
      <c r="L571" s="136">
        <f>IF(H571="",0,(IF(G571="D",0,(F571*H571)/100)))</f>
        <v>0</v>
      </c>
      <c r="M571" s="136">
        <f>ROUND(IF(L571=0,(IF(H571="",0,((IF(E571&lt;$L$4,IF(ABS(F571)&lt;$N$2,0,ROUND(((ABS(F571)-$N$2)*H571)/100,2)),IF(ABS(F571)&lt;$N$4,0,ROUND(((ABS(F571)-$N$4)*H571)/100,2))))))),0),2)</f>
        <v>0</v>
      </c>
      <c r="N571" s="136">
        <f>ROUND(IF(H571="",0,((IF(L571=0,(IF(E571&lt;$L$4,IF(ABS(F571)&gt;$N$2,ROUND(($N$2*H571/100),2),ABS(F571)*H571/100),IF(ABS(F571)&gt;$N$4,ROUND(($N$4*H571/100),2),ABS(F571)*H571/100))),0)))),2)</f>
        <v>0</v>
      </c>
      <c r="O571" s="137"/>
      <c r="P571" s="136"/>
      <c r="Q571" s="137"/>
    </row>
    <row r="572" spans="1:17" customHeight="1" ht="13.2">
      <c r="A572" s="143">
        <f>+'LIQ 2'!B572</f>
        <v/>
      </c>
      <c r="B572" s="143">
        <f>+'LIQ 2'!C572</f>
        <v/>
      </c>
      <c r="C572" s="144">
        <f>+'LIQ 2'!D572</f>
        <v/>
      </c>
      <c r="D572" s="143">
        <f>+'LIQ 2'!E572</f>
        <v>0</v>
      </c>
      <c r="E572" s="143">
        <f>+'LIQ 2'!F572</f>
        <v/>
      </c>
      <c r="F572" s="2"/>
      <c r="G572" s="121"/>
      <c r="H572" s="122"/>
      <c r="I572" s="143"/>
      <c r="K572" s="124"/>
      <c r="L572" s="136">
        <f>IF(H572="",0,(IF(G572="D",0,(F572*H572)/100)))</f>
        <v>0</v>
      </c>
      <c r="M572" s="136">
        <f>ROUND(IF(L572=0,(IF(H572="",0,((IF(E572&lt;$L$4,IF(ABS(F572)&lt;$N$2,0,ROUND(((ABS(F572)-$N$2)*H572)/100,2)),IF(ABS(F572)&lt;$N$4,0,ROUND(((ABS(F572)-$N$4)*H572)/100,2))))))),0),2)</f>
        <v>0</v>
      </c>
      <c r="N572" s="136">
        <f>ROUND(IF(H572="",0,((IF(L572=0,(IF(E572&lt;$L$4,IF(ABS(F572)&gt;$N$2,ROUND(($N$2*H572/100),2),ABS(F572)*H572/100),IF(ABS(F572)&gt;$N$4,ROUND(($N$4*H572/100),2),ABS(F572)*H572/100))),0)))),2)</f>
        <v>0</v>
      </c>
      <c r="O572" s="137"/>
      <c r="P572" s="136"/>
      <c r="Q572" s="137"/>
    </row>
    <row r="573" spans="1:17" customHeight="1" ht="13.2">
      <c r="A573" s="143">
        <f>+'LIQ 2'!B573</f>
        <v/>
      </c>
      <c r="B573" s="143">
        <f>+'LIQ 2'!C573</f>
        <v/>
      </c>
      <c r="C573" s="144">
        <f>+'LIQ 2'!D573</f>
        <v/>
      </c>
      <c r="D573" s="143">
        <f>+'LIQ 2'!E573</f>
        <v>0</v>
      </c>
      <c r="E573" s="143">
        <f>+'LIQ 2'!F573</f>
        <v/>
      </c>
      <c r="F573" s="2"/>
      <c r="G573" s="121"/>
      <c r="H573" s="122"/>
      <c r="I573" s="143"/>
      <c r="K573" s="124"/>
      <c r="L573" s="136">
        <f>IF(H573="",0,(IF(G573="D",0,(F573*H573)/100)))</f>
        <v>0</v>
      </c>
      <c r="M573" s="136">
        <f>ROUND(IF(L573=0,(IF(H573="",0,((IF(E573&lt;$L$4,IF(ABS(F573)&lt;$N$2,0,ROUND(((ABS(F573)-$N$2)*H573)/100,2)),IF(ABS(F573)&lt;$N$4,0,ROUND(((ABS(F573)-$N$4)*H573)/100,2))))))),0),2)</f>
        <v>0</v>
      </c>
      <c r="N573" s="136">
        <f>ROUND(IF(H573="",0,((IF(L573=0,(IF(E573&lt;$L$4,IF(ABS(F573)&gt;$N$2,ROUND(($N$2*H573/100),2),ABS(F573)*H573/100),IF(ABS(F573)&gt;$N$4,ROUND(($N$4*H573/100),2),ABS(F573)*H573/100))),0)))),2)</f>
        <v>0</v>
      </c>
      <c r="O573" s="137"/>
      <c r="P573" s="136"/>
      <c r="Q573" s="137"/>
    </row>
    <row r="574" spans="1:17" customHeight="1" ht="13.2">
      <c r="A574" s="143">
        <f>+'LIQ 2'!B574</f>
        <v/>
      </c>
      <c r="B574" s="143">
        <f>+'LIQ 2'!C574</f>
        <v/>
      </c>
      <c r="C574" s="144">
        <f>+'LIQ 2'!D574</f>
        <v/>
      </c>
      <c r="D574" s="143">
        <f>+'LIQ 2'!E574</f>
        <v>0</v>
      </c>
      <c r="E574" s="143">
        <f>+'LIQ 2'!F574</f>
        <v/>
      </c>
      <c r="F574" s="2"/>
      <c r="G574" s="121"/>
      <c r="H574" s="122"/>
      <c r="I574" s="143"/>
      <c r="K574" s="124"/>
      <c r="L574" s="136">
        <f>IF(H574="",0,(IF(G574="D",0,(F574*H574)/100)))</f>
        <v>0</v>
      </c>
      <c r="M574" s="136">
        <f>ROUND(IF(L574=0,(IF(H574="",0,((IF(E574&lt;$L$4,IF(ABS(F574)&lt;$N$2,0,ROUND(((ABS(F574)-$N$2)*H574)/100,2)),IF(ABS(F574)&lt;$N$4,0,ROUND(((ABS(F574)-$N$4)*H574)/100,2))))))),0),2)</f>
        <v>0</v>
      </c>
      <c r="N574" s="136">
        <f>ROUND(IF(H574="",0,((IF(L574=0,(IF(E574&lt;$L$4,IF(ABS(F574)&gt;$N$2,ROUND(($N$2*H574/100),2),ABS(F574)*H574/100),IF(ABS(F574)&gt;$N$4,ROUND(($N$4*H574/100),2),ABS(F574)*H574/100))),0)))),2)</f>
        <v>0</v>
      </c>
      <c r="O574" s="137"/>
      <c r="P574" s="136"/>
      <c r="Q574" s="137"/>
    </row>
    <row r="575" spans="1:17" customHeight="1" ht="13.2">
      <c r="A575" s="143">
        <f>+'LIQ 2'!B575</f>
        <v/>
      </c>
      <c r="B575" s="143">
        <f>+'LIQ 2'!C575</f>
        <v/>
      </c>
      <c r="C575" s="144">
        <f>+'LIQ 2'!D575</f>
        <v/>
      </c>
      <c r="D575" s="143">
        <f>+'LIQ 2'!E575</f>
        <v>0</v>
      </c>
      <c r="E575" s="143">
        <f>+'LIQ 2'!F575</f>
        <v/>
      </c>
      <c r="F575" s="2"/>
      <c r="G575" s="121"/>
      <c r="H575" s="122"/>
      <c r="I575" s="143"/>
      <c r="K575" s="124"/>
      <c r="L575" s="136">
        <f>IF(H575="",0,(IF(G575="D",0,(F575*H575)/100)))</f>
        <v>0</v>
      </c>
      <c r="M575" s="136">
        <f>ROUND(IF(L575=0,(IF(H575="",0,((IF(E575&lt;$L$4,IF(ABS(F575)&lt;$N$2,0,ROUND(((ABS(F575)-$N$2)*H575)/100,2)),IF(ABS(F575)&lt;$N$4,0,ROUND(((ABS(F575)-$N$4)*H575)/100,2))))))),0),2)</f>
        <v>0</v>
      </c>
      <c r="N575" s="136">
        <f>ROUND(IF(H575="",0,((IF(L575=0,(IF(E575&lt;$L$4,IF(ABS(F575)&gt;$N$2,ROUND(($N$2*H575/100),2),ABS(F575)*H575/100),IF(ABS(F575)&gt;$N$4,ROUND(($N$4*H575/100),2),ABS(F575)*H575/100))),0)))),2)</f>
        <v>0</v>
      </c>
      <c r="O575" s="137"/>
      <c r="P575" s="136"/>
      <c r="Q575" s="137"/>
    </row>
    <row r="576" spans="1:17" customHeight="1" ht="13.2">
      <c r="A576" s="143">
        <f>+'LIQ 2'!B576</f>
        <v/>
      </c>
      <c r="B576" s="143">
        <f>+'LIQ 2'!C576</f>
        <v/>
      </c>
      <c r="C576" s="144">
        <f>+'LIQ 2'!D576</f>
        <v/>
      </c>
      <c r="D576" s="143">
        <f>+'LIQ 2'!E576</f>
        <v>0</v>
      </c>
      <c r="E576" s="143">
        <f>+'LIQ 2'!F576</f>
        <v/>
      </c>
      <c r="F576" s="2"/>
      <c r="G576" s="121"/>
      <c r="H576" s="122"/>
      <c r="I576" s="143"/>
      <c r="K576" s="124"/>
      <c r="L576" s="136">
        <f>IF(H576="",0,(IF(G576="D",0,(F576*H576)/100)))</f>
        <v>0</v>
      </c>
      <c r="M576" s="136">
        <f>ROUND(IF(L576=0,(IF(H576="",0,((IF(E576&lt;$L$4,IF(ABS(F576)&lt;$N$2,0,ROUND(((ABS(F576)-$N$2)*H576)/100,2)),IF(ABS(F576)&lt;$N$4,0,ROUND(((ABS(F576)-$N$4)*H576)/100,2))))))),0),2)</f>
        <v>0</v>
      </c>
      <c r="N576" s="136">
        <f>ROUND(IF(H576="",0,((IF(L576=0,(IF(E576&lt;$L$4,IF(ABS(F576)&gt;$N$2,ROUND(($N$2*H576/100),2),ABS(F576)*H576/100),IF(ABS(F576)&gt;$N$4,ROUND(($N$4*H576/100),2),ABS(F576)*H576/100))),0)))),2)</f>
        <v>0</v>
      </c>
      <c r="O576" s="137"/>
      <c r="P576" s="136"/>
      <c r="Q576" s="137"/>
    </row>
    <row r="577" spans="1:17" customHeight="1" ht="13.2">
      <c r="A577" s="143">
        <f>+'LIQ 2'!B577</f>
        <v/>
      </c>
      <c r="B577" s="143">
        <f>+'LIQ 2'!C577</f>
        <v/>
      </c>
      <c r="C577" s="144">
        <f>+'LIQ 2'!D577</f>
        <v/>
      </c>
      <c r="D577" s="143">
        <f>+'LIQ 2'!E577</f>
        <v>0</v>
      </c>
      <c r="E577" s="143">
        <f>+'LIQ 2'!F577</f>
        <v/>
      </c>
      <c r="F577" s="2"/>
      <c r="G577" s="121"/>
      <c r="H577" s="122"/>
      <c r="I577" s="143"/>
      <c r="K577" s="124"/>
      <c r="L577" s="136">
        <f>IF(H577="",0,(IF(G577="D",0,(F577*H577)/100)))</f>
        <v>0</v>
      </c>
      <c r="M577" s="136">
        <f>ROUND(IF(L577=0,(IF(H577="",0,((IF(E577&lt;$L$4,IF(ABS(F577)&lt;$N$2,0,ROUND(((ABS(F577)-$N$2)*H577)/100,2)),IF(ABS(F577)&lt;$N$4,0,ROUND(((ABS(F577)-$N$4)*H577)/100,2))))))),0),2)</f>
        <v>0</v>
      </c>
      <c r="N577" s="136">
        <f>ROUND(IF(H577="",0,((IF(L577=0,(IF(E577&lt;$L$4,IF(ABS(F577)&gt;$N$2,ROUND(($N$2*H577/100),2),ABS(F577)*H577/100),IF(ABS(F577)&gt;$N$4,ROUND(($N$4*H577/100),2),ABS(F577)*H577/100))),0)))),2)</f>
        <v>0</v>
      </c>
      <c r="O577" s="137"/>
      <c r="P577" s="136"/>
      <c r="Q577" s="137"/>
    </row>
    <row r="578" spans="1:17" customHeight="1" ht="13.2">
      <c r="A578" s="143">
        <f>+'LIQ 2'!B578</f>
        <v/>
      </c>
      <c r="B578" s="143">
        <f>+'LIQ 2'!C578</f>
        <v/>
      </c>
      <c r="C578" s="144">
        <f>+'LIQ 2'!D578</f>
        <v/>
      </c>
      <c r="D578" s="143">
        <f>+'LIQ 2'!E578</f>
        <v>0</v>
      </c>
      <c r="E578" s="143">
        <f>+'LIQ 2'!F578</f>
        <v/>
      </c>
      <c r="F578" s="2"/>
      <c r="G578" s="121"/>
      <c r="H578" s="122"/>
      <c r="I578" s="143"/>
      <c r="K578" s="124"/>
      <c r="L578" s="136">
        <f>IF(H578="",0,(IF(G578="D",0,(F578*H578)/100)))</f>
        <v>0</v>
      </c>
      <c r="M578" s="136">
        <f>ROUND(IF(L578=0,(IF(H578="",0,((IF(E578&lt;$L$4,IF(ABS(F578)&lt;$N$2,0,ROUND(((ABS(F578)-$N$2)*H578)/100,2)),IF(ABS(F578)&lt;$N$4,0,ROUND(((ABS(F578)-$N$4)*H578)/100,2))))))),0),2)</f>
        <v>0</v>
      </c>
      <c r="N578" s="136">
        <f>ROUND(IF(H578="",0,((IF(L578=0,(IF(E578&lt;$L$4,IF(ABS(F578)&gt;$N$2,ROUND(($N$2*H578/100),2),ABS(F578)*H578/100),IF(ABS(F578)&gt;$N$4,ROUND(($N$4*H578/100),2),ABS(F578)*H578/100))),0)))),2)</f>
        <v>0</v>
      </c>
      <c r="O578" s="137"/>
      <c r="P578" s="136"/>
      <c r="Q578" s="137"/>
    </row>
    <row r="579" spans="1:17" customHeight="1" ht="13.2">
      <c r="A579" s="143">
        <f>+'LIQ 2'!B579</f>
        <v/>
      </c>
      <c r="B579" s="143">
        <f>+'LIQ 2'!C579</f>
        <v/>
      </c>
      <c r="C579" s="144">
        <f>+'LIQ 2'!D579</f>
        <v/>
      </c>
      <c r="D579" s="143">
        <f>+'LIQ 2'!E579</f>
        <v>0</v>
      </c>
      <c r="E579" s="143">
        <f>+'LIQ 2'!F579</f>
        <v/>
      </c>
      <c r="F579" s="2"/>
      <c r="G579" s="121"/>
      <c r="H579" s="122"/>
      <c r="I579" s="143"/>
      <c r="K579" s="124"/>
      <c r="L579" s="136">
        <f>IF(H579="",0,(IF(G579="D",0,(F579*H579)/100)))</f>
        <v>0</v>
      </c>
      <c r="M579" s="136">
        <f>ROUND(IF(L579=0,(IF(H579="",0,((IF(E579&lt;$L$4,IF(ABS(F579)&lt;$N$2,0,ROUND(((ABS(F579)-$N$2)*H579)/100,2)),IF(ABS(F579)&lt;$N$4,0,ROUND(((ABS(F579)-$N$4)*H579)/100,2))))))),0),2)</f>
        <v>0</v>
      </c>
      <c r="N579" s="136">
        <f>ROUND(IF(H579="",0,((IF(L579=0,(IF(E579&lt;$L$4,IF(ABS(F579)&gt;$N$2,ROUND(($N$2*H579/100),2),ABS(F579)*H579/100),IF(ABS(F579)&gt;$N$4,ROUND(($N$4*H579/100),2),ABS(F579)*H579/100))),0)))),2)</f>
        <v>0</v>
      </c>
      <c r="O579" s="137"/>
      <c r="P579" s="136"/>
      <c r="Q579" s="137"/>
    </row>
    <row r="580" spans="1:17" customHeight="1" ht="13.2">
      <c r="A580" s="143">
        <f>+'LIQ 2'!B580</f>
        <v/>
      </c>
      <c r="B580" s="143">
        <f>+'LIQ 2'!C580</f>
        <v/>
      </c>
      <c r="C580" s="144">
        <f>+'LIQ 2'!D580</f>
        <v/>
      </c>
      <c r="D580" s="143">
        <f>+'LIQ 2'!E580</f>
        <v>0</v>
      </c>
      <c r="E580" s="143">
        <f>+'LIQ 2'!F580</f>
        <v/>
      </c>
      <c r="F580" s="2"/>
      <c r="G580" s="121"/>
      <c r="H580" s="122"/>
      <c r="I580" s="143"/>
      <c r="K580" s="124"/>
      <c r="L580" s="136">
        <f>IF(H580="",0,(IF(G580="D",0,(F580*H580)/100)))</f>
        <v>0</v>
      </c>
      <c r="M580" s="136">
        <f>ROUND(IF(L580=0,(IF(H580="",0,((IF(E580&lt;$L$4,IF(ABS(F580)&lt;$N$2,0,ROUND(((ABS(F580)-$N$2)*H580)/100,2)),IF(ABS(F580)&lt;$N$4,0,ROUND(((ABS(F580)-$N$4)*H580)/100,2))))))),0),2)</f>
        <v>0</v>
      </c>
      <c r="N580" s="136">
        <f>ROUND(IF(H580="",0,((IF(L580=0,(IF(E580&lt;$L$4,IF(ABS(F580)&gt;$N$2,ROUND(($N$2*H580/100),2),ABS(F580)*H580/100),IF(ABS(F580)&gt;$N$4,ROUND(($N$4*H580/100),2),ABS(F580)*H580/100))),0)))),2)</f>
        <v>0</v>
      </c>
      <c r="O580" s="137"/>
      <c r="P580" s="136"/>
      <c r="Q580" s="137"/>
    </row>
    <row r="581" spans="1:17" customHeight="1" ht="13.2">
      <c r="A581" s="143">
        <f>+'LIQ 2'!B581</f>
        <v/>
      </c>
      <c r="B581" s="143">
        <f>+'LIQ 2'!C581</f>
        <v/>
      </c>
      <c r="C581" s="144">
        <f>+'LIQ 2'!D581</f>
        <v/>
      </c>
      <c r="D581" s="143">
        <f>+'LIQ 2'!E581</f>
        <v>0</v>
      </c>
      <c r="E581" s="143">
        <f>+'LIQ 2'!F581</f>
        <v/>
      </c>
      <c r="F581" s="2"/>
      <c r="G581" s="121"/>
      <c r="H581" s="122"/>
      <c r="I581" s="143"/>
      <c r="K581" s="124"/>
      <c r="L581" s="136">
        <f>IF(H581="",0,(IF(G581="D",0,(F581*H581)/100)))</f>
        <v>0</v>
      </c>
      <c r="M581" s="136">
        <f>ROUND(IF(L581=0,(IF(H581="",0,((IF(E581&lt;$L$4,IF(ABS(F581)&lt;$N$2,0,ROUND(((ABS(F581)-$N$2)*H581)/100,2)),IF(ABS(F581)&lt;$N$4,0,ROUND(((ABS(F581)-$N$4)*H581)/100,2))))))),0),2)</f>
        <v>0</v>
      </c>
      <c r="N581" s="136">
        <f>ROUND(IF(H581="",0,((IF(L581=0,(IF(E581&lt;$L$4,IF(ABS(F581)&gt;$N$2,ROUND(($N$2*H581/100),2),ABS(F581)*H581/100),IF(ABS(F581)&gt;$N$4,ROUND(($N$4*H581/100),2),ABS(F581)*H581/100))),0)))),2)</f>
        <v>0</v>
      </c>
      <c r="O581" s="137"/>
      <c r="P581" s="136"/>
      <c r="Q581" s="137"/>
    </row>
    <row r="582" spans="1:17" customHeight="1" ht="13.2">
      <c r="A582" s="143">
        <f>+'LIQ 2'!B582</f>
        <v/>
      </c>
      <c r="B582" s="143">
        <f>+'LIQ 2'!C582</f>
        <v/>
      </c>
      <c r="C582" s="144">
        <f>+'LIQ 2'!D582</f>
        <v/>
      </c>
      <c r="D582" s="143">
        <f>+'LIQ 2'!E582</f>
        <v>0</v>
      </c>
      <c r="E582" s="143">
        <f>+'LIQ 2'!F582</f>
        <v/>
      </c>
      <c r="F582" s="2"/>
      <c r="G582" s="121"/>
      <c r="H582" s="122"/>
      <c r="I582" s="143"/>
      <c r="K582" s="124"/>
      <c r="L582" s="136">
        <f>IF(H582="",0,(IF(G582="D",0,(F582*H582)/100)))</f>
        <v>0</v>
      </c>
      <c r="M582" s="136">
        <f>ROUND(IF(L582=0,(IF(H582="",0,((IF(E582&lt;$L$4,IF(ABS(F582)&lt;$N$2,0,ROUND(((ABS(F582)-$N$2)*H582)/100,2)),IF(ABS(F582)&lt;$N$4,0,ROUND(((ABS(F582)-$N$4)*H582)/100,2))))))),0),2)</f>
        <v>0</v>
      </c>
      <c r="N582" s="136">
        <f>ROUND(IF(H582="",0,((IF(L582=0,(IF(E582&lt;$L$4,IF(ABS(F582)&gt;$N$2,ROUND(($N$2*H582/100),2),ABS(F582)*H582/100),IF(ABS(F582)&gt;$N$4,ROUND(($N$4*H582/100),2),ABS(F582)*H582/100))),0)))),2)</f>
        <v>0</v>
      </c>
      <c r="O582" s="137"/>
      <c r="P582" s="136"/>
      <c r="Q582" s="137"/>
    </row>
    <row r="583" spans="1:17" customHeight="1" ht="13.2">
      <c r="A583" s="143">
        <f>+'LIQ 2'!B583</f>
        <v/>
      </c>
      <c r="B583" s="143">
        <f>+'LIQ 2'!C583</f>
        <v/>
      </c>
      <c r="C583" s="144">
        <f>+'LIQ 2'!D583</f>
        <v/>
      </c>
      <c r="D583" s="143">
        <f>+'LIQ 2'!E583</f>
        <v>0</v>
      </c>
      <c r="E583" s="143">
        <f>+'LIQ 2'!F583</f>
        <v/>
      </c>
      <c r="F583" s="2"/>
      <c r="G583" s="121"/>
      <c r="H583" s="122"/>
      <c r="I583" s="143"/>
      <c r="K583" s="124"/>
      <c r="L583" s="136">
        <f>IF(H583="",0,(IF(G583="D",0,(F583*H583)/100)))</f>
        <v>0</v>
      </c>
      <c r="M583" s="136">
        <f>ROUND(IF(L583=0,(IF(H583="",0,((IF(E583&lt;$L$4,IF(ABS(F583)&lt;$N$2,0,ROUND(((ABS(F583)-$N$2)*H583)/100,2)),IF(ABS(F583)&lt;$N$4,0,ROUND(((ABS(F583)-$N$4)*H583)/100,2))))))),0),2)</f>
        <v>0</v>
      </c>
      <c r="N583" s="136">
        <f>ROUND(IF(H583="",0,((IF(L583=0,(IF(E583&lt;$L$4,IF(ABS(F583)&gt;$N$2,ROUND(($N$2*H583/100),2),ABS(F583)*H583/100),IF(ABS(F583)&gt;$N$4,ROUND(($N$4*H583/100),2),ABS(F583)*H583/100))),0)))),2)</f>
        <v>0</v>
      </c>
      <c r="O583" s="137"/>
      <c r="P583" s="136"/>
      <c r="Q583" s="137"/>
    </row>
    <row r="584" spans="1:17" customHeight="1" ht="13.2">
      <c r="A584" s="143">
        <f>+'LIQ 2'!B584</f>
        <v/>
      </c>
      <c r="B584" s="143">
        <f>+'LIQ 2'!C584</f>
        <v/>
      </c>
      <c r="C584" s="144">
        <f>+'LIQ 2'!D584</f>
        <v/>
      </c>
      <c r="D584" s="143">
        <f>+'LIQ 2'!E584</f>
        <v>0</v>
      </c>
      <c r="E584" s="143">
        <f>+'LIQ 2'!F584</f>
        <v/>
      </c>
      <c r="F584" s="2"/>
      <c r="G584" s="121"/>
      <c r="H584" s="122"/>
      <c r="I584" s="143"/>
      <c r="K584" s="124"/>
      <c r="L584" s="136">
        <f>IF(H584="",0,(IF(G584="D",0,(F584*H584)/100)))</f>
        <v>0</v>
      </c>
      <c r="M584" s="136">
        <f>ROUND(IF(L584=0,(IF(H584="",0,((IF(E584&lt;$L$4,IF(ABS(F584)&lt;$N$2,0,ROUND(((ABS(F584)-$N$2)*H584)/100,2)),IF(ABS(F584)&lt;$N$4,0,ROUND(((ABS(F584)-$N$4)*H584)/100,2))))))),0),2)</f>
        <v>0</v>
      </c>
      <c r="N584" s="136">
        <f>ROUND(IF(H584="",0,((IF(L584=0,(IF(E584&lt;$L$4,IF(ABS(F584)&gt;$N$2,ROUND(($N$2*H584/100),2),ABS(F584)*H584/100),IF(ABS(F584)&gt;$N$4,ROUND(($N$4*H584/100),2),ABS(F584)*H584/100))),0)))),2)</f>
        <v>0</v>
      </c>
      <c r="O584" s="137"/>
      <c r="P584" s="136"/>
      <c r="Q584" s="137"/>
    </row>
    <row r="585" spans="1:17" customHeight="1" ht="13.2">
      <c r="A585" s="143">
        <f>+'LIQ 2'!B585</f>
        <v/>
      </c>
      <c r="B585" s="143">
        <f>+'LIQ 2'!C585</f>
        <v/>
      </c>
      <c r="C585" s="144">
        <f>+'LIQ 2'!D585</f>
        <v/>
      </c>
      <c r="D585" s="143">
        <f>+'LIQ 2'!E585</f>
        <v>0</v>
      </c>
      <c r="E585" s="143">
        <f>+'LIQ 2'!F585</f>
        <v/>
      </c>
      <c r="F585" s="2"/>
      <c r="G585" s="121"/>
      <c r="H585" s="122"/>
      <c r="I585" s="143"/>
      <c r="K585" s="124"/>
      <c r="L585" s="136">
        <f>IF(H585="",0,(IF(G585="D",0,(F585*H585)/100)))</f>
        <v>0</v>
      </c>
      <c r="M585" s="136">
        <f>ROUND(IF(L585=0,(IF(H585="",0,((IF(E585&lt;$L$4,IF(ABS(F585)&lt;$N$2,0,ROUND(((ABS(F585)-$N$2)*H585)/100,2)),IF(ABS(F585)&lt;$N$4,0,ROUND(((ABS(F585)-$N$4)*H585)/100,2))))))),0),2)</f>
        <v>0</v>
      </c>
      <c r="N585" s="136">
        <f>ROUND(IF(H585="",0,((IF(L585=0,(IF(E585&lt;$L$4,IF(ABS(F585)&gt;$N$2,ROUND(($N$2*H585/100),2),ABS(F585)*H585/100),IF(ABS(F585)&gt;$N$4,ROUND(($N$4*H585/100),2),ABS(F585)*H585/100))),0)))),2)</f>
        <v>0</v>
      </c>
      <c r="O585" s="137"/>
      <c r="P585" s="136"/>
      <c r="Q585" s="137"/>
    </row>
    <row r="586" spans="1:17" customHeight="1" ht="13.2">
      <c r="A586" s="143">
        <f>+'LIQ 2'!B586</f>
        <v/>
      </c>
      <c r="B586" s="143">
        <f>+'LIQ 2'!C586</f>
        <v/>
      </c>
      <c r="C586" s="144">
        <f>+'LIQ 2'!D586</f>
        <v/>
      </c>
      <c r="D586" s="143">
        <f>+'LIQ 2'!E586</f>
        <v>0</v>
      </c>
      <c r="E586" s="143">
        <f>+'LIQ 2'!F586</f>
        <v/>
      </c>
      <c r="F586" s="2"/>
      <c r="G586" s="121"/>
      <c r="H586" s="122"/>
      <c r="I586" s="143"/>
      <c r="K586" s="124"/>
      <c r="L586" s="136">
        <f>IF(H586="",0,(IF(G586="D",0,(F586*H586)/100)))</f>
        <v>0</v>
      </c>
      <c r="M586" s="136">
        <f>ROUND(IF(L586=0,(IF(H586="",0,((IF(E586&lt;$L$4,IF(ABS(F586)&lt;$N$2,0,ROUND(((ABS(F586)-$N$2)*H586)/100,2)),IF(ABS(F586)&lt;$N$4,0,ROUND(((ABS(F586)-$N$4)*H586)/100,2))))))),0),2)</f>
        <v>0</v>
      </c>
      <c r="N586" s="136">
        <f>ROUND(IF(H586="",0,((IF(L586=0,(IF(E586&lt;$L$4,IF(ABS(F586)&gt;$N$2,ROUND(($N$2*H586/100),2),ABS(F586)*H586/100),IF(ABS(F586)&gt;$N$4,ROUND(($N$4*H586/100),2),ABS(F586)*H586/100))),0)))),2)</f>
        <v>0</v>
      </c>
      <c r="O586" s="137"/>
      <c r="P586" s="136"/>
      <c r="Q586" s="137"/>
    </row>
    <row r="587" spans="1:17" customHeight="1" ht="13.2">
      <c r="A587" s="143">
        <f>+'LIQ 2'!B587</f>
        <v/>
      </c>
      <c r="B587" s="143">
        <f>+'LIQ 2'!C587</f>
        <v/>
      </c>
      <c r="C587" s="144">
        <f>+'LIQ 2'!D587</f>
        <v/>
      </c>
      <c r="D587" s="143">
        <f>+'LIQ 2'!E587</f>
        <v>0</v>
      </c>
      <c r="E587" s="143">
        <f>+'LIQ 2'!F587</f>
        <v/>
      </c>
      <c r="F587" s="2"/>
      <c r="G587" s="121"/>
      <c r="H587" s="122"/>
      <c r="I587" s="143"/>
      <c r="K587" s="124"/>
      <c r="L587" s="136">
        <f>IF(H587="",0,(IF(G587="D",0,(F587*H587)/100)))</f>
        <v>0</v>
      </c>
      <c r="M587" s="136">
        <f>ROUND(IF(L587=0,(IF(H587="",0,((IF(E587&lt;$L$4,IF(ABS(F587)&lt;$N$2,0,ROUND(((ABS(F587)-$N$2)*H587)/100,2)),IF(ABS(F587)&lt;$N$4,0,ROUND(((ABS(F587)-$N$4)*H587)/100,2))))))),0),2)</f>
        <v>0</v>
      </c>
      <c r="N587" s="136">
        <f>ROUND(IF(H587="",0,((IF(L587=0,(IF(E587&lt;$L$4,IF(ABS(F587)&gt;$N$2,ROUND(($N$2*H587/100),2),ABS(F587)*H587/100),IF(ABS(F587)&gt;$N$4,ROUND(($N$4*H587/100),2),ABS(F587)*H587/100))),0)))),2)</f>
        <v>0</v>
      </c>
      <c r="O587" s="137"/>
      <c r="P587" s="136"/>
      <c r="Q587" s="137"/>
    </row>
    <row r="588" spans="1:17" customHeight="1" ht="13.2">
      <c r="A588" s="143">
        <f>+'LIQ 2'!B588</f>
        <v/>
      </c>
      <c r="B588" s="143">
        <f>+'LIQ 2'!C588</f>
        <v/>
      </c>
      <c r="C588" s="144">
        <f>+'LIQ 2'!D588</f>
        <v/>
      </c>
      <c r="D588" s="143">
        <f>+'LIQ 2'!E588</f>
        <v>0</v>
      </c>
      <c r="E588" s="143">
        <f>+'LIQ 2'!F588</f>
        <v/>
      </c>
      <c r="F588" s="2"/>
      <c r="G588" s="121"/>
      <c r="H588" s="122"/>
      <c r="I588" s="143"/>
      <c r="K588" s="124"/>
      <c r="L588" s="136">
        <f>IF(H588="",0,(IF(G588="D",0,(F588*H588)/100)))</f>
        <v>0</v>
      </c>
      <c r="M588" s="136">
        <f>ROUND(IF(L588=0,(IF(H588="",0,((IF(E588&lt;$L$4,IF(ABS(F588)&lt;$N$2,0,ROUND(((ABS(F588)-$N$2)*H588)/100,2)),IF(ABS(F588)&lt;$N$4,0,ROUND(((ABS(F588)-$N$4)*H588)/100,2))))))),0),2)</f>
        <v>0</v>
      </c>
      <c r="N588" s="136">
        <f>ROUND(IF(H588="",0,((IF(L588=0,(IF(E588&lt;$L$4,IF(ABS(F588)&gt;$N$2,ROUND(($N$2*H588/100),2),ABS(F588)*H588/100),IF(ABS(F588)&gt;$N$4,ROUND(($N$4*H588/100),2),ABS(F588)*H588/100))),0)))),2)</f>
        <v>0</v>
      </c>
      <c r="O588" s="137"/>
      <c r="P588" s="136"/>
      <c r="Q588" s="137"/>
    </row>
    <row r="589" spans="1:17" customHeight="1" ht="13.2">
      <c r="A589" s="143">
        <f>+'LIQ 2'!B589</f>
        <v/>
      </c>
      <c r="B589" s="143">
        <f>+'LIQ 2'!C589</f>
        <v/>
      </c>
      <c r="C589" s="144">
        <f>+'LIQ 2'!D589</f>
        <v/>
      </c>
      <c r="D589" s="143">
        <f>+'LIQ 2'!E589</f>
        <v>0</v>
      </c>
      <c r="E589" s="143">
        <f>+'LIQ 2'!F589</f>
        <v/>
      </c>
      <c r="F589" s="2"/>
      <c r="G589" s="121"/>
      <c r="H589" s="122"/>
      <c r="I589" s="143"/>
      <c r="K589" s="124"/>
      <c r="L589" s="136">
        <f>IF(H589="",0,(IF(G589="D",0,(F589*H589)/100)))</f>
        <v>0</v>
      </c>
      <c r="M589" s="136">
        <f>ROUND(IF(L589=0,(IF(H589="",0,((IF(E589&lt;$L$4,IF(ABS(F589)&lt;$N$2,0,ROUND(((ABS(F589)-$N$2)*H589)/100,2)),IF(ABS(F589)&lt;$N$4,0,ROUND(((ABS(F589)-$N$4)*H589)/100,2))))))),0),2)</f>
        <v>0</v>
      </c>
      <c r="N589" s="136">
        <f>ROUND(IF(H589="",0,((IF(L589=0,(IF(E589&lt;$L$4,IF(ABS(F589)&gt;$N$2,ROUND(($N$2*H589/100),2),ABS(F589)*H589/100),IF(ABS(F589)&gt;$N$4,ROUND(($N$4*H589/100),2),ABS(F589)*H589/100))),0)))),2)</f>
        <v>0</v>
      </c>
      <c r="O589" s="137"/>
      <c r="P589" s="136"/>
      <c r="Q589" s="137"/>
    </row>
    <row r="590" spans="1:17" customHeight="1" ht="13.2">
      <c r="A590" s="143">
        <f>+'LIQ 2'!B590</f>
        <v/>
      </c>
      <c r="B590" s="143">
        <f>+'LIQ 2'!C590</f>
        <v/>
      </c>
      <c r="C590" s="144">
        <f>+'LIQ 2'!D590</f>
        <v/>
      </c>
      <c r="D590" s="143">
        <f>+'LIQ 2'!E590</f>
        <v>0</v>
      </c>
      <c r="E590" s="143">
        <f>+'LIQ 2'!F590</f>
        <v/>
      </c>
      <c r="F590" s="2"/>
      <c r="G590" s="121"/>
      <c r="H590" s="122"/>
      <c r="I590" s="143"/>
      <c r="K590" s="124"/>
      <c r="L590" s="136">
        <f>IF(H590="",0,(IF(G590="D",0,(F590*H590)/100)))</f>
        <v>0</v>
      </c>
      <c r="M590" s="136">
        <f>ROUND(IF(L590=0,(IF(H590="",0,((IF(E590&lt;$L$4,IF(ABS(F590)&lt;$N$2,0,ROUND(((ABS(F590)-$N$2)*H590)/100,2)),IF(ABS(F590)&lt;$N$4,0,ROUND(((ABS(F590)-$N$4)*H590)/100,2))))))),0),2)</f>
        <v>0</v>
      </c>
      <c r="N590" s="136">
        <f>ROUND(IF(H590="",0,((IF(L590=0,(IF(E590&lt;$L$4,IF(ABS(F590)&gt;$N$2,ROUND(($N$2*H590/100),2),ABS(F590)*H590/100),IF(ABS(F590)&gt;$N$4,ROUND(($N$4*H590/100),2),ABS(F590)*H590/100))),0)))),2)</f>
        <v>0</v>
      </c>
      <c r="O590" s="137"/>
      <c r="P590" s="136"/>
      <c r="Q590" s="137"/>
    </row>
    <row r="591" spans="1:17" customHeight="1" ht="13.2">
      <c r="A591" s="143">
        <f>+'LIQ 2'!B591</f>
        <v/>
      </c>
      <c r="B591" s="143">
        <f>+'LIQ 2'!C591</f>
        <v/>
      </c>
      <c r="C591" s="144">
        <f>+'LIQ 2'!D591</f>
        <v/>
      </c>
      <c r="D591" s="143">
        <f>+'LIQ 2'!E591</f>
        <v>0</v>
      </c>
      <c r="E591" s="143">
        <f>+'LIQ 2'!F591</f>
        <v/>
      </c>
      <c r="F591" s="2"/>
      <c r="G591" s="121"/>
      <c r="H591" s="122"/>
      <c r="I591" s="143"/>
      <c r="K591" s="124"/>
      <c r="L591" s="136">
        <f>IF(H591="",0,(IF(G591="D",0,(F591*H591)/100)))</f>
        <v>0</v>
      </c>
      <c r="M591" s="136">
        <f>ROUND(IF(L591=0,(IF(H591="",0,((IF(E591&lt;$L$4,IF(ABS(F591)&lt;$N$2,0,ROUND(((ABS(F591)-$N$2)*H591)/100,2)),IF(ABS(F591)&lt;$N$4,0,ROUND(((ABS(F591)-$N$4)*H591)/100,2))))))),0),2)</f>
        <v>0</v>
      </c>
      <c r="N591" s="136">
        <f>ROUND(IF(H591="",0,((IF(L591=0,(IF(E591&lt;$L$4,IF(ABS(F591)&gt;$N$2,ROUND(($N$2*H591/100),2),ABS(F591)*H591/100),IF(ABS(F591)&gt;$N$4,ROUND(($N$4*H591/100),2),ABS(F591)*H591/100))),0)))),2)</f>
        <v>0</v>
      </c>
      <c r="O591" s="137"/>
      <c r="P591" s="136"/>
      <c r="Q591" s="137"/>
    </row>
    <row r="592" spans="1:17" customHeight="1" ht="13.2">
      <c r="A592" s="143">
        <f>+'LIQ 2'!B592</f>
        <v/>
      </c>
      <c r="B592" s="143">
        <f>+'LIQ 2'!C592</f>
        <v/>
      </c>
      <c r="C592" s="144">
        <f>+'LIQ 2'!D592</f>
        <v/>
      </c>
      <c r="D592" s="143">
        <f>+'LIQ 2'!E592</f>
        <v>0</v>
      </c>
      <c r="E592" s="143">
        <f>+'LIQ 2'!F592</f>
        <v/>
      </c>
      <c r="F592" s="2"/>
      <c r="G592" s="121"/>
      <c r="H592" s="122"/>
      <c r="I592" s="143"/>
      <c r="K592" s="124"/>
      <c r="L592" s="136">
        <f>IF(H592="",0,(IF(G592="D",0,(F592*H592)/100)))</f>
        <v>0</v>
      </c>
      <c r="M592" s="136">
        <f>ROUND(IF(L592=0,(IF(H592="",0,((IF(E592&lt;$L$4,IF(ABS(F592)&lt;$N$2,0,ROUND(((ABS(F592)-$N$2)*H592)/100,2)),IF(ABS(F592)&lt;$N$4,0,ROUND(((ABS(F592)-$N$4)*H592)/100,2))))))),0),2)</f>
        <v>0</v>
      </c>
      <c r="N592" s="136">
        <f>ROUND(IF(H592="",0,((IF(L592=0,(IF(E592&lt;$L$4,IF(ABS(F592)&gt;$N$2,ROUND(($N$2*H592/100),2),ABS(F592)*H592/100),IF(ABS(F592)&gt;$N$4,ROUND(($N$4*H592/100),2),ABS(F592)*H592/100))),0)))),2)</f>
        <v>0</v>
      </c>
      <c r="O592" s="137"/>
      <c r="P592" s="136"/>
      <c r="Q592" s="137"/>
    </row>
    <row r="593" spans="1:17" customHeight="1" ht="13.2">
      <c r="A593" s="143">
        <f>+'LIQ 2'!B593</f>
        <v/>
      </c>
      <c r="B593" s="143">
        <f>+'LIQ 2'!C593</f>
        <v/>
      </c>
      <c r="C593" s="144">
        <f>+'LIQ 2'!D593</f>
        <v/>
      </c>
      <c r="D593" s="143">
        <f>+'LIQ 2'!E593</f>
        <v>0</v>
      </c>
      <c r="E593" s="143">
        <f>+'LIQ 2'!F593</f>
        <v/>
      </c>
      <c r="F593" s="2"/>
      <c r="G593" s="121"/>
      <c r="H593" s="122"/>
      <c r="I593" s="143"/>
      <c r="K593" s="124"/>
      <c r="L593" s="136">
        <f>IF(H593="",0,(IF(G593="D",0,(F593*H593)/100)))</f>
        <v>0</v>
      </c>
      <c r="M593" s="136">
        <f>ROUND(IF(L593=0,(IF(H593="",0,((IF(E593&lt;$L$4,IF(ABS(F593)&lt;$N$2,0,ROUND(((ABS(F593)-$N$2)*H593)/100,2)),IF(ABS(F593)&lt;$N$4,0,ROUND(((ABS(F593)-$N$4)*H593)/100,2))))))),0),2)</f>
        <v>0</v>
      </c>
      <c r="N593" s="136">
        <f>ROUND(IF(H593="",0,((IF(L593=0,(IF(E593&lt;$L$4,IF(ABS(F593)&gt;$N$2,ROUND(($N$2*H593/100),2),ABS(F593)*H593/100),IF(ABS(F593)&gt;$N$4,ROUND(($N$4*H593/100),2),ABS(F593)*H593/100))),0)))),2)</f>
        <v>0</v>
      </c>
      <c r="O593" s="137"/>
      <c r="P593" s="136"/>
      <c r="Q593" s="137"/>
    </row>
    <row r="594" spans="1:17" customHeight="1" ht="13.2">
      <c r="A594" s="143">
        <f>+'LIQ 2'!B594</f>
        <v/>
      </c>
      <c r="B594" s="143">
        <f>+'LIQ 2'!C594</f>
        <v/>
      </c>
      <c r="C594" s="144">
        <f>+'LIQ 2'!D594</f>
        <v/>
      </c>
      <c r="D594" s="143">
        <f>+'LIQ 2'!E594</f>
        <v>0</v>
      </c>
      <c r="E594" s="143">
        <f>+'LIQ 2'!F594</f>
        <v/>
      </c>
      <c r="F594" s="2"/>
      <c r="G594" s="121"/>
      <c r="H594" s="122"/>
      <c r="I594" s="143"/>
      <c r="K594" s="124"/>
      <c r="L594" s="136">
        <f>IF(H594="",0,(IF(G594="D",0,(F594*H594)/100)))</f>
        <v>0</v>
      </c>
      <c r="M594" s="136">
        <f>ROUND(IF(L594=0,(IF(H594="",0,((IF(E594&lt;$L$4,IF(ABS(F594)&lt;$N$2,0,ROUND(((ABS(F594)-$N$2)*H594)/100,2)),IF(ABS(F594)&lt;$N$4,0,ROUND(((ABS(F594)-$N$4)*H594)/100,2))))))),0),2)</f>
        <v>0</v>
      </c>
      <c r="N594" s="136">
        <f>ROUND(IF(H594="",0,((IF(L594=0,(IF(E594&lt;$L$4,IF(ABS(F594)&gt;$N$2,ROUND(($N$2*H594/100),2),ABS(F594)*H594/100),IF(ABS(F594)&gt;$N$4,ROUND(($N$4*H594/100),2),ABS(F594)*H594/100))),0)))),2)</f>
        <v>0</v>
      </c>
      <c r="O594" s="137"/>
      <c r="P594" s="136"/>
      <c r="Q594" s="137"/>
    </row>
    <row r="595" spans="1:17" customHeight="1" ht="13.2">
      <c r="A595" s="143">
        <f>+'LIQ 2'!B595</f>
        <v/>
      </c>
      <c r="B595" s="143">
        <f>+'LIQ 2'!C595</f>
        <v/>
      </c>
      <c r="C595" s="144">
        <f>+'LIQ 2'!D595</f>
        <v/>
      </c>
      <c r="D595" s="143">
        <f>+'LIQ 2'!E595</f>
        <v>0</v>
      </c>
      <c r="E595" s="143">
        <f>+'LIQ 2'!F595</f>
        <v/>
      </c>
      <c r="F595" s="2"/>
      <c r="G595" s="121"/>
      <c r="H595" s="122"/>
      <c r="I595" s="143"/>
      <c r="K595" s="124"/>
      <c r="L595" s="136">
        <f>IF(H595="",0,(IF(G595="D",0,(F595*H595)/100)))</f>
        <v>0</v>
      </c>
      <c r="M595" s="136">
        <f>ROUND(IF(L595=0,(IF(H595="",0,((IF(E595&lt;$L$4,IF(ABS(F595)&lt;$N$2,0,ROUND(((ABS(F595)-$N$2)*H595)/100,2)),IF(ABS(F595)&lt;$N$4,0,ROUND(((ABS(F595)-$N$4)*H595)/100,2))))))),0),2)</f>
        <v>0</v>
      </c>
      <c r="N595" s="136">
        <f>ROUND(IF(H595="",0,((IF(L595=0,(IF(E595&lt;$L$4,IF(ABS(F595)&gt;$N$2,ROUND(($N$2*H595/100),2),ABS(F595)*H595/100),IF(ABS(F595)&gt;$N$4,ROUND(($N$4*H595/100),2),ABS(F595)*H595/100))),0)))),2)</f>
        <v>0</v>
      </c>
      <c r="O595" s="137"/>
      <c r="P595" s="136"/>
      <c r="Q595" s="137"/>
    </row>
    <row r="596" spans="1:17" customHeight="1" ht="13.2">
      <c r="A596" s="143">
        <f>+'LIQ 2'!B596</f>
        <v/>
      </c>
      <c r="B596" s="143">
        <f>+'LIQ 2'!C596</f>
        <v/>
      </c>
      <c r="C596" s="144">
        <f>+'LIQ 2'!D596</f>
        <v/>
      </c>
      <c r="D596" s="143">
        <f>+'LIQ 2'!E596</f>
        <v>0</v>
      </c>
      <c r="E596" s="143">
        <f>+'LIQ 2'!F596</f>
        <v/>
      </c>
      <c r="F596" s="2"/>
      <c r="G596" s="121"/>
      <c r="H596" s="122"/>
      <c r="I596" s="143"/>
      <c r="K596" s="124"/>
      <c r="L596" s="136">
        <f>IF(H596="",0,(IF(G596="D",0,(F596*H596)/100)))</f>
        <v>0</v>
      </c>
      <c r="M596" s="136">
        <f>ROUND(IF(L596=0,(IF(H596="",0,((IF(E596&lt;$L$4,IF(ABS(F596)&lt;$N$2,0,ROUND(((ABS(F596)-$N$2)*H596)/100,2)),IF(ABS(F596)&lt;$N$4,0,ROUND(((ABS(F596)-$N$4)*H596)/100,2))))))),0),2)</f>
        <v>0</v>
      </c>
      <c r="N596" s="136">
        <f>ROUND(IF(H596="",0,((IF(L596=0,(IF(E596&lt;$L$4,IF(ABS(F596)&gt;$N$2,ROUND(($N$2*H596/100),2),ABS(F596)*H596/100),IF(ABS(F596)&gt;$N$4,ROUND(($N$4*H596/100),2),ABS(F596)*H596/100))),0)))),2)</f>
        <v>0</v>
      </c>
      <c r="O596" s="137"/>
      <c r="P596" s="136"/>
      <c r="Q596" s="137"/>
    </row>
    <row r="597" spans="1:17" customHeight="1" ht="13.2">
      <c r="A597" s="143">
        <f>+'LIQ 2'!B597</f>
        <v/>
      </c>
      <c r="B597" s="143">
        <f>+'LIQ 2'!C597</f>
        <v/>
      </c>
      <c r="C597" s="144">
        <f>+'LIQ 2'!D597</f>
        <v/>
      </c>
      <c r="D597" s="143">
        <f>+'LIQ 2'!E597</f>
        <v>0</v>
      </c>
      <c r="E597" s="143">
        <f>+'LIQ 2'!F597</f>
        <v/>
      </c>
      <c r="F597" s="2"/>
      <c r="G597" s="121"/>
      <c r="H597" s="122"/>
      <c r="I597" s="143"/>
      <c r="K597" s="124"/>
      <c r="L597" s="136">
        <f>IF(H597="",0,(IF(G597="D",0,(F597*H597)/100)))</f>
        <v>0</v>
      </c>
      <c r="M597" s="136">
        <f>ROUND(IF(L597=0,(IF(H597="",0,((IF(E597&lt;$L$4,IF(ABS(F597)&lt;$N$2,0,ROUND(((ABS(F597)-$N$2)*H597)/100,2)),IF(ABS(F597)&lt;$N$4,0,ROUND(((ABS(F597)-$N$4)*H597)/100,2))))))),0),2)</f>
        <v>0</v>
      </c>
      <c r="N597" s="136">
        <f>ROUND(IF(H597="",0,((IF(L597=0,(IF(E597&lt;$L$4,IF(ABS(F597)&gt;$N$2,ROUND(($N$2*H597/100),2),ABS(F597)*H597/100),IF(ABS(F597)&gt;$N$4,ROUND(($N$4*H597/100),2),ABS(F597)*H597/100))),0)))),2)</f>
        <v>0</v>
      </c>
      <c r="O597" s="137"/>
      <c r="P597" s="136"/>
      <c r="Q597" s="137"/>
    </row>
    <row r="598" spans="1:17" customHeight="1" ht="13.2">
      <c r="A598" s="143">
        <f>+'LIQ 2'!B598</f>
        <v/>
      </c>
      <c r="B598" s="143">
        <f>+'LIQ 2'!C598</f>
        <v/>
      </c>
      <c r="C598" s="144">
        <f>+'LIQ 2'!D598</f>
        <v/>
      </c>
      <c r="D598" s="143">
        <f>+'LIQ 2'!E598</f>
        <v>0</v>
      </c>
      <c r="E598" s="143">
        <f>+'LIQ 2'!F598</f>
        <v/>
      </c>
      <c r="F598" s="2"/>
      <c r="G598" s="121"/>
      <c r="H598" s="122"/>
      <c r="I598" s="143"/>
      <c r="K598" s="124"/>
      <c r="L598" s="136">
        <f>IF(H598="",0,(IF(G598="D",0,(F598*H598)/100)))</f>
        <v>0</v>
      </c>
      <c r="M598" s="136">
        <f>ROUND(IF(L598=0,(IF(H598="",0,((IF(E598&lt;$L$4,IF(ABS(F598)&lt;$N$2,0,ROUND(((ABS(F598)-$N$2)*H598)/100,2)),IF(ABS(F598)&lt;$N$4,0,ROUND(((ABS(F598)-$N$4)*H598)/100,2))))))),0),2)</f>
        <v>0</v>
      </c>
      <c r="N598" s="136">
        <f>ROUND(IF(H598="",0,((IF(L598=0,(IF(E598&lt;$L$4,IF(ABS(F598)&gt;$N$2,ROUND(($N$2*H598/100),2),ABS(F598)*H598/100),IF(ABS(F598)&gt;$N$4,ROUND(($N$4*H598/100),2),ABS(F598)*H598/100))),0)))),2)</f>
        <v>0</v>
      </c>
      <c r="O598" s="137"/>
      <c r="P598" s="136"/>
      <c r="Q598" s="137"/>
    </row>
    <row r="599" spans="1:17" customHeight="1" ht="13.2">
      <c r="A599" s="143">
        <f>+'LIQ 2'!B599</f>
        <v/>
      </c>
      <c r="B599" s="143">
        <f>+'LIQ 2'!C599</f>
        <v/>
      </c>
      <c r="C599" s="144">
        <f>+'LIQ 2'!D599</f>
        <v/>
      </c>
      <c r="D599" s="143">
        <f>+'LIQ 2'!E599</f>
        <v>0</v>
      </c>
      <c r="E599" s="143">
        <f>+'LIQ 2'!F599</f>
        <v/>
      </c>
      <c r="F599" s="2"/>
      <c r="G599" s="121"/>
      <c r="H599" s="122"/>
      <c r="I599" s="143"/>
      <c r="K599" s="124"/>
      <c r="L599" s="136">
        <f>IF(H599="",0,(IF(G599="D",0,(F599*H599)/100)))</f>
        <v>0</v>
      </c>
      <c r="M599" s="136">
        <f>ROUND(IF(L599=0,(IF(H599="",0,((IF(E599&lt;$L$4,IF(ABS(F599)&lt;$N$2,0,ROUND(((ABS(F599)-$N$2)*H599)/100,2)),IF(ABS(F599)&lt;$N$4,0,ROUND(((ABS(F599)-$N$4)*H599)/100,2))))))),0),2)</f>
        <v>0</v>
      </c>
      <c r="N599" s="136">
        <f>ROUND(IF(H599="",0,((IF(L599=0,(IF(E599&lt;$L$4,IF(ABS(F599)&gt;$N$2,ROUND(($N$2*H599/100),2),ABS(F599)*H599/100),IF(ABS(F599)&gt;$N$4,ROUND(($N$4*H599/100),2),ABS(F599)*H599/100))),0)))),2)</f>
        <v>0</v>
      </c>
      <c r="O599" s="137"/>
      <c r="P599" s="136"/>
      <c r="Q599" s="137"/>
    </row>
    <row r="600" spans="1:17" customHeight="1" ht="13.2">
      <c r="A600" s="143">
        <f>+'LIQ 2'!B600</f>
        <v/>
      </c>
      <c r="B600" s="143">
        <f>+'LIQ 2'!C600</f>
        <v/>
      </c>
      <c r="C600" s="144">
        <f>+'LIQ 2'!D600</f>
        <v/>
      </c>
      <c r="D600" s="143">
        <f>+'LIQ 2'!E600</f>
        <v>0</v>
      </c>
      <c r="E600" s="143">
        <f>+'LIQ 2'!F600</f>
        <v/>
      </c>
      <c r="F600" s="2"/>
      <c r="G600" s="121"/>
      <c r="H600" s="122"/>
      <c r="I600" s="143"/>
      <c r="K600" s="124"/>
      <c r="L600" s="136">
        <f>IF(H600="",0,(IF(G600="D",0,(F600*H600)/100)))</f>
        <v>0</v>
      </c>
      <c r="M600" s="136">
        <f>ROUND(IF(L600=0,(IF(H600="",0,((IF(E600&lt;$L$4,IF(ABS(F600)&lt;$N$2,0,ROUND(((ABS(F600)-$N$2)*H600)/100,2)),IF(ABS(F600)&lt;$N$4,0,ROUND(((ABS(F600)-$N$4)*H600)/100,2))))))),0),2)</f>
        <v>0</v>
      </c>
      <c r="N600" s="136">
        <f>ROUND(IF(H600="",0,((IF(L600=0,(IF(E600&lt;$L$4,IF(ABS(F600)&gt;$N$2,ROUND(($N$2*H600/100),2),ABS(F600)*H600/100),IF(ABS(F600)&gt;$N$4,ROUND(($N$4*H600/100),2),ABS(F600)*H600/100))),0)))),2)</f>
        <v>0</v>
      </c>
      <c r="O600" s="137"/>
      <c r="P600" s="136"/>
      <c r="Q600" s="137"/>
    </row>
    <row r="601" spans="1:17" customHeight="1" ht="13.2">
      <c r="A601" s="143">
        <f>+'LIQ 2'!B601</f>
        <v/>
      </c>
      <c r="B601" s="143">
        <f>+'LIQ 2'!C601</f>
        <v/>
      </c>
      <c r="C601" s="144">
        <f>+'LIQ 2'!D601</f>
        <v/>
      </c>
      <c r="D601" s="143">
        <f>+'LIQ 2'!E601</f>
        <v>0</v>
      </c>
      <c r="E601" s="143">
        <f>+'LIQ 2'!F601</f>
        <v/>
      </c>
      <c r="F601" s="2"/>
      <c r="G601" s="121"/>
      <c r="H601" s="122"/>
      <c r="I601" s="143"/>
      <c r="K601" s="124"/>
      <c r="L601" s="136">
        <f>IF(H601="",0,(IF(G601="D",0,(F601*H601)/100)))</f>
        <v>0</v>
      </c>
      <c r="M601" s="136">
        <f>ROUND(IF(L601=0,(IF(H601="",0,((IF(E601&lt;$L$4,IF(ABS(F601)&lt;$N$2,0,ROUND(((ABS(F601)-$N$2)*H601)/100,2)),IF(ABS(F601)&lt;$N$4,0,ROUND(((ABS(F601)-$N$4)*H601)/100,2))))))),0),2)</f>
        <v>0</v>
      </c>
      <c r="N601" s="136">
        <f>ROUND(IF(H601="",0,((IF(L601=0,(IF(E601&lt;$L$4,IF(ABS(F601)&gt;$N$2,ROUND(($N$2*H601/100),2),ABS(F601)*H601/100),IF(ABS(F601)&gt;$N$4,ROUND(($N$4*H601/100),2),ABS(F601)*H601/100))),0)))),2)</f>
        <v>0</v>
      </c>
      <c r="O601" s="137"/>
      <c r="P601" s="136"/>
      <c r="Q601" s="137"/>
    </row>
    <row r="602" spans="1:17" customHeight="1" ht="13.2">
      <c r="A602" s="143">
        <f>+'LIQ 2'!B602</f>
        <v/>
      </c>
      <c r="B602" s="143">
        <f>+'LIQ 2'!C602</f>
        <v/>
      </c>
      <c r="C602" s="144">
        <f>+'LIQ 2'!D602</f>
        <v/>
      </c>
      <c r="D602" s="143">
        <f>+'LIQ 2'!E602</f>
        <v>0</v>
      </c>
      <c r="E602" s="143">
        <f>+'LIQ 2'!F602</f>
        <v/>
      </c>
      <c r="F602" s="2"/>
      <c r="G602" s="121"/>
      <c r="H602" s="122"/>
      <c r="I602" s="143"/>
      <c r="K602" s="124"/>
      <c r="L602" s="136">
        <f>IF(H602="",0,(IF(G602="D",0,(F602*H602)/100)))</f>
        <v>0</v>
      </c>
      <c r="M602" s="136">
        <f>ROUND(IF(L602=0,(IF(H602="",0,((IF(E602&lt;$L$4,IF(ABS(F602)&lt;$N$2,0,ROUND(((ABS(F602)-$N$2)*H602)/100,2)),IF(ABS(F602)&lt;$N$4,0,ROUND(((ABS(F602)-$N$4)*H602)/100,2))))))),0),2)</f>
        <v>0</v>
      </c>
      <c r="N602" s="136">
        <f>ROUND(IF(H602="",0,((IF(L602=0,(IF(E602&lt;$L$4,IF(ABS(F602)&gt;$N$2,ROUND(($N$2*H602/100),2),ABS(F602)*H602/100),IF(ABS(F602)&gt;$N$4,ROUND(($N$4*H602/100),2),ABS(F602)*H602/100))),0)))),2)</f>
        <v>0</v>
      </c>
      <c r="O602" s="137"/>
      <c r="P602" s="136"/>
      <c r="Q602" s="137"/>
    </row>
    <row r="603" spans="1:17" customHeight="1" ht="13.2">
      <c r="A603" s="143">
        <f>+'LIQ 2'!B603</f>
        <v/>
      </c>
      <c r="B603" s="143">
        <f>+'LIQ 2'!C603</f>
        <v/>
      </c>
      <c r="C603" s="144">
        <f>+'LIQ 2'!D603</f>
        <v/>
      </c>
      <c r="D603" s="143">
        <f>+'LIQ 2'!E603</f>
        <v>0</v>
      </c>
      <c r="E603" s="143">
        <f>+'LIQ 2'!F603</f>
        <v/>
      </c>
      <c r="F603" s="2"/>
      <c r="G603" s="121"/>
      <c r="H603" s="122"/>
      <c r="I603" s="143"/>
      <c r="K603" s="124"/>
      <c r="L603" s="136">
        <f>IF(H603="",0,(IF(G603="D",0,(F603*H603)/100)))</f>
        <v>0</v>
      </c>
      <c r="M603" s="136">
        <f>ROUND(IF(L603=0,(IF(H603="",0,((IF(E603&lt;$L$4,IF(ABS(F603)&lt;$N$2,0,ROUND(((ABS(F603)-$N$2)*H603)/100,2)),IF(ABS(F603)&lt;$N$4,0,ROUND(((ABS(F603)-$N$4)*H603)/100,2))))))),0),2)</f>
        <v>0</v>
      </c>
      <c r="N603" s="136">
        <f>ROUND(IF(H603="",0,((IF(L603=0,(IF(E603&lt;$L$4,IF(ABS(F603)&gt;$N$2,ROUND(($N$2*H603/100),2),ABS(F603)*H603/100),IF(ABS(F603)&gt;$N$4,ROUND(($N$4*H603/100),2),ABS(F603)*H603/100))),0)))),2)</f>
        <v>0</v>
      </c>
      <c r="O603" s="137"/>
      <c r="P603" s="136"/>
      <c r="Q603" s="137"/>
    </row>
    <row r="604" spans="1:17" customHeight="1" ht="13.2">
      <c r="A604" s="143">
        <f>+'LIQ 2'!B604</f>
        <v/>
      </c>
      <c r="B604" s="143">
        <f>+'LIQ 2'!C604</f>
        <v/>
      </c>
      <c r="C604" s="144">
        <f>+'LIQ 2'!D604</f>
        <v/>
      </c>
      <c r="D604" s="143">
        <f>+'LIQ 2'!E604</f>
        <v>0</v>
      </c>
      <c r="E604" s="143">
        <f>+'LIQ 2'!F604</f>
        <v/>
      </c>
      <c r="F604" s="2"/>
      <c r="G604" s="121"/>
      <c r="H604" s="122"/>
      <c r="I604" s="143"/>
      <c r="K604" s="124"/>
      <c r="L604" s="136">
        <f>IF(H604="",0,(IF(G604="D",0,(F604*H604)/100)))</f>
        <v>0</v>
      </c>
      <c r="M604" s="136">
        <f>ROUND(IF(L604=0,(IF(H604="",0,((IF(E604&lt;$L$4,IF(ABS(F604)&lt;$N$2,0,ROUND(((ABS(F604)-$N$2)*H604)/100,2)),IF(ABS(F604)&lt;$N$4,0,ROUND(((ABS(F604)-$N$4)*H604)/100,2))))))),0),2)</f>
        <v>0</v>
      </c>
      <c r="N604" s="136">
        <f>ROUND(IF(H604="",0,((IF(L604=0,(IF(E604&lt;$L$4,IF(ABS(F604)&gt;$N$2,ROUND(($N$2*H604/100),2),ABS(F604)*H604/100),IF(ABS(F604)&gt;$N$4,ROUND(($N$4*H604/100),2),ABS(F604)*H604/100))),0)))),2)</f>
        <v>0</v>
      </c>
      <c r="O604" s="137"/>
      <c r="P604" s="136"/>
      <c r="Q604" s="137"/>
    </row>
    <row r="605" spans="1:17" customHeight="1" ht="13.2">
      <c r="A605" s="143">
        <f>+'LIQ 2'!B605</f>
        <v/>
      </c>
      <c r="B605" s="143">
        <f>+'LIQ 2'!C605</f>
        <v/>
      </c>
      <c r="C605" s="144">
        <f>+'LIQ 2'!D605</f>
        <v/>
      </c>
      <c r="D605" s="143">
        <f>+'LIQ 2'!E605</f>
        <v>0</v>
      </c>
      <c r="E605" s="143">
        <f>+'LIQ 2'!F605</f>
        <v/>
      </c>
      <c r="F605" s="2"/>
      <c r="G605" s="121"/>
      <c r="H605" s="122"/>
      <c r="I605" s="143"/>
      <c r="K605" s="124"/>
      <c r="L605" s="136">
        <f>IF(H605="",0,(IF(G605="D",0,(F605*H605)/100)))</f>
        <v>0</v>
      </c>
      <c r="M605" s="136">
        <f>ROUND(IF(L605=0,(IF(H605="",0,((IF(E605&lt;$L$4,IF(ABS(F605)&lt;$N$2,0,ROUND(((ABS(F605)-$N$2)*H605)/100,2)),IF(ABS(F605)&lt;$N$4,0,ROUND(((ABS(F605)-$N$4)*H605)/100,2))))))),0),2)</f>
        <v>0</v>
      </c>
      <c r="N605" s="136">
        <f>ROUND(IF(H605="",0,((IF(L605=0,(IF(E605&lt;$L$4,IF(ABS(F605)&gt;$N$2,ROUND(($N$2*H605/100),2),ABS(F605)*H605/100),IF(ABS(F605)&gt;$N$4,ROUND(($N$4*H605/100),2),ABS(F605)*H605/100))),0)))),2)</f>
        <v>0</v>
      </c>
      <c r="O605" s="137"/>
      <c r="P605" s="136"/>
      <c r="Q605" s="137"/>
    </row>
    <row r="606" spans="1:17" customHeight="1" ht="13.2">
      <c r="A606" s="143">
        <f>+'LIQ 2'!B606</f>
        <v/>
      </c>
      <c r="B606" s="143">
        <f>+'LIQ 2'!C606</f>
        <v/>
      </c>
      <c r="C606" s="144">
        <f>+'LIQ 2'!D606</f>
        <v/>
      </c>
      <c r="D606" s="143">
        <f>+'LIQ 2'!E606</f>
        <v>0</v>
      </c>
      <c r="E606" s="143">
        <f>+'LIQ 2'!F606</f>
        <v/>
      </c>
      <c r="F606" s="2"/>
      <c r="G606" s="121"/>
      <c r="H606" s="122"/>
      <c r="I606" s="143"/>
      <c r="K606" s="124"/>
      <c r="L606" s="136">
        <f>IF(H606="",0,(IF(G606="D",0,(F606*H606)/100)))</f>
        <v>0</v>
      </c>
      <c r="M606" s="136">
        <f>ROUND(IF(L606=0,(IF(H606="",0,((IF(E606&lt;$L$4,IF(ABS(F606)&lt;$N$2,0,ROUND(((ABS(F606)-$N$2)*H606)/100,2)),IF(ABS(F606)&lt;$N$4,0,ROUND(((ABS(F606)-$N$4)*H606)/100,2))))))),0),2)</f>
        <v>0</v>
      </c>
      <c r="N606" s="136">
        <f>ROUND(IF(H606="",0,((IF(L606=0,(IF(E606&lt;$L$4,IF(ABS(F606)&gt;$N$2,ROUND(($N$2*H606/100),2),ABS(F606)*H606/100),IF(ABS(F606)&gt;$N$4,ROUND(($N$4*H606/100),2),ABS(F606)*H606/100))),0)))),2)</f>
        <v>0</v>
      </c>
      <c r="O606" s="137"/>
      <c r="P606" s="136"/>
      <c r="Q606" s="137"/>
    </row>
    <row r="607" spans="1:17" customHeight="1" ht="13.2">
      <c r="A607" s="143">
        <f>+'LIQ 2'!B607</f>
        <v/>
      </c>
      <c r="B607" s="143">
        <f>+'LIQ 2'!C607</f>
        <v/>
      </c>
      <c r="C607" s="144">
        <f>+'LIQ 2'!D607</f>
        <v/>
      </c>
      <c r="D607" s="143">
        <f>+'LIQ 2'!E607</f>
        <v>0</v>
      </c>
      <c r="E607" s="143">
        <f>+'LIQ 2'!F607</f>
        <v/>
      </c>
      <c r="F607" s="2"/>
      <c r="G607" s="121"/>
      <c r="H607" s="122"/>
      <c r="I607" s="143"/>
      <c r="K607" s="124"/>
      <c r="L607" s="136">
        <f>IF(H607="",0,(IF(G607="D",0,(F607*H607)/100)))</f>
        <v>0</v>
      </c>
      <c r="M607" s="136">
        <f>ROUND(IF(L607=0,(IF(H607="",0,((IF(E607&lt;$L$4,IF(ABS(F607)&lt;$N$2,0,ROUND(((ABS(F607)-$N$2)*H607)/100,2)),IF(ABS(F607)&lt;$N$4,0,ROUND(((ABS(F607)-$N$4)*H607)/100,2))))))),0),2)</f>
        <v>0</v>
      </c>
      <c r="N607" s="136">
        <f>ROUND(IF(H607="",0,((IF(L607=0,(IF(E607&lt;$L$4,IF(ABS(F607)&gt;$N$2,ROUND(($N$2*H607/100),2),ABS(F607)*H607/100),IF(ABS(F607)&gt;$N$4,ROUND(($N$4*H607/100),2),ABS(F607)*H607/100))),0)))),2)</f>
        <v>0</v>
      </c>
      <c r="O607" s="137"/>
      <c r="P607" s="136"/>
      <c r="Q607" s="137"/>
    </row>
    <row r="608" spans="1:17" customHeight="1" ht="13.2">
      <c r="A608" s="143">
        <f>+'LIQ 2'!B608</f>
        <v/>
      </c>
      <c r="B608" s="143">
        <f>+'LIQ 2'!C608</f>
        <v/>
      </c>
      <c r="C608" s="144">
        <f>+'LIQ 2'!D608</f>
        <v/>
      </c>
      <c r="D608" s="143">
        <f>+'LIQ 2'!E608</f>
        <v>0</v>
      </c>
      <c r="E608" s="143">
        <f>+'LIQ 2'!F608</f>
        <v/>
      </c>
      <c r="F608" s="2"/>
      <c r="G608" s="121"/>
      <c r="H608" s="122"/>
      <c r="I608" s="143"/>
      <c r="K608" s="124"/>
      <c r="L608" s="136">
        <f>IF(H608="",0,(IF(G608="D",0,(F608*H608)/100)))</f>
        <v>0</v>
      </c>
      <c r="M608" s="136">
        <f>ROUND(IF(L608=0,(IF(H608="",0,((IF(E608&lt;$L$4,IF(ABS(F608)&lt;$N$2,0,ROUND(((ABS(F608)-$N$2)*H608)/100,2)),IF(ABS(F608)&lt;$N$4,0,ROUND(((ABS(F608)-$N$4)*H608)/100,2))))))),0),2)</f>
        <v>0</v>
      </c>
      <c r="N608" s="136">
        <f>ROUND(IF(H608="",0,((IF(L608=0,(IF(E608&lt;$L$4,IF(ABS(F608)&gt;$N$2,ROUND(($N$2*H608/100),2),ABS(F608)*H608/100),IF(ABS(F608)&gt;$N$4,ROUND(($N$4*H608/100),2),ABS(F608)*H608/100))),0)))),2)</f>
        <v>0</v>
      </c>
      <c r="O608" s="137"/>
      <c r="P608" s="136"/>
      <c r="Q608" s="137"/>
    </row>
    <row r="609" spans="1:17" customHeight="1" ht="13.2">
      <c r="A609" s="143">
        <f>+'LIQ 2'!B609</f>
        <v/>
      </c>
      <c r="B609" s="143">
        <f>+'LIQ 2'!C609</f>
        <v/>
      </c>
      <c r="C609" s="144">
        <f>+'LIQ 2'!D609</f>
        <v/>
      </c>
      <c r="D609" s="143">
        <f>+'LIQ 2'!E609</f>
        <v>0</v>
      </c>
      <c r="E609" s="143">
        <f>+'LIQ 2'!F609</f>
        <v/>
      </c>
      <c r="F609" s="2"/>
      <c r="G609" s="121"/>
      <c r="H609" s="122"/>
      <c r="I609" s="143"/>
      <c r="K609" s="124"/>
      <c r="L609" s="136">
        <f>IF(H609="",0,(IF(G609="D",0,(F609*H609)/100)))</f>
        <v>0</v>
      </c>
      <c r="M609" s="136">
        <f>ROUND(IF(L609=0,(IF(H609="",0,((IF(E609&lt;$L$4,IF(ABS(F609)&lt;$N$2,0,ROUND(((ABS(F609)-$N$2)*H609)/100,2)),IF(ABS(F609)&lt;$N$4,0,ROUND(((ABS(F609)-$N$4)*H609)/100,2))))))),0),2)</f>
        <v>0</v>
      </c>
      <c r="N609" s="136">
        <f>ROUND(IF(H609="",0,((IF(L609=0,(IF(E609&lt;$L$4,IF(ABS(F609)&gt;$N$2,ROUND(($N$2*H609/100),2),ABS(F609)*H609/100),IF(ABS(F609)&gt;$N$4,ROUND(($N$4*H609/100),2),ABS(F609)*H609/100))),0)))),2)</f>
        <v>0</v>
      </c>
      <c r="O609" s="137"/>
      <c r="P609" s="136"/>
      <c r="Q609" s="137"/>
    </row>
    <row r="610" spans="1:17" customHeight="1" ht="13.2">
      <c r="A610" s="143">
        <f>+'LIQ 2'!B610</f>
        <v/>
      </c>
      <c r="B610" s="143">
        <f>+'LIQ 2'!C610</f>
        <v/>
      </c>
      <c r="C610" s="144">
        <f>+'LIQ 2'!D610</f>
        <v/>
      </c>
      <c r="D610" s="143">
        <f>+'LIQ 2'!E610</f>
        <v>0</v>
      </c>
      <c r="E610" s="143">
        <f>+'LIQ 2'!F610</f>
        <v/>
      </c>
      <c r="F610" s="2"/>
      <c r="G610" s="121"/>
      <c r="H610" s="122"/>
      <c r="I610" s="143"/>
      <c r="K610" s="124"/>
      <c r="L610" s="136">
        <f>IF(H610="",0,(IF(G610="D",0,(F610*H610)/100)))</f>
        <v>0</v>
      </c>
      <c r="M610" s="136">
        <f>ROUND(IF(L610=0,(IF(H610="",0,((IF(E610&lt;$L$4,IF(ABS(F610)&lt;$N$2,0,ROUND(((ABS(F610)-$N$2)*H610)/100,2)),IF(ABS(F610)&lt;$N$4,0,ROUND(((ABS(F610)-$N$4)*H610)/100,2))))))),0),2)</f>
        <v>0</v>
      </c>
      <c r="N610" s="136">
        <f>ROUND(IF(H610="",0,((IF(L610=0,(IF(E610&lt;$L$4,IF(ABS(F610)&gt;$N$2,ROUND(($N$2*H610/100),2),ABS(F610)*H610/100),IF(ABS(F610)&gt;$N$4,ROUND(($N$4*H610/100),2),ABS(F610)*H610/100))),0)))),2)</f>
        <v>0</v>
      </c>
      <c r="O610" s="137"/>
      <c r="P610" s="136"/>
      <c r="Q610" s="137"/>
    </row>
    <row r="611" spans="1:17" customHeight="1" ht="13.2">
      <c r="A611" s="143">
        <f>+'LIQ 2'!B611</f>
        <v/>
      </c>
      <c r="B611" s="143">
        <f>+'LIQ 2'!C611</f>
        <v/>
      </c>
      <c r="C611" s="144">
        <f>+'LIQ 2'!D611</f>
        <v/>
      </c>
      <c r="D611" s="143">
        <f>+'LIQ 2'!E611</f>
        <v>0</v>
      </c>
      <c r="E611" s="143">
        <f>+'LIQ 2'!F611</f>
        <v/>
      </c>
      <c r="F611" s="2"/>
      <c r="G611" s="121"/>
      <c r="H611" s="122"/>
      <c r="I611" s="143"/>
      <c r="K611" s="124"/>
      <c r="L611" s="136">
        <f>IF(H611="",0,(IF(G611="D",0,(F611*H611)/100)))</f>
        <v>0</v>
      </c>
      <c r="M611" s="136">
        <f>ROUND(IF(L611=0,(IF(H611="",0,((IF(E611&lt;$L$4,IF(ABS(F611)&lt;$N$2,0,ROUND(((ABS(F611)-$N$2)*H611)/100,2)),IF(ABS(F611)&lt;$N$4,0,ROUND(((ABS(F611)-$N$4)*H611)/100,2))))))),0),2)</f>
        <v>0</v>
      </c>
      <c r="N611" s="136">
        <f>ROUND(IF(H611="",0,((IF(L611=0,(IF(E611&lt;$L$4,IF(ABS(F611)&gt;$N$2,ROUND(($N$2*H611/100),2),ABS(F611)*H611/100),IF(ABS(F611)&gt;$N$4,ROUND(($N$4*H611/100),2),ABS(F611)*H611/100))),0)))),2)</f>
        <v>0</v>
      </c>
      <c r="O611" s="137"/>
      <c r="P611" s="136"/>
      <c r="Q611" s="137"/>
    </row>
    <row r="612" spans="1:17" customHeight="1" ht="13.2">
      <c r="A612" s="143">
        <f>+'LIQ 2'!B612</f>
        <v/>
      </c>
      <c r="B612" s="143">
        <f>+'LIQ 2'!C612</f>
        <v/>
      </c>
      <c r="C612" s="144">
        <f>+'LIQ 2'!D612</f>
        <v/>
      </c>
      <c r="D612" s="143">
        <f>+'LIQ 2'!E612</f>
        <v>0</v>
      </c>
      <c r="E612" s="143">
        <f>+'LIQ 2'!F612</f>
        <v/>
      </c>
      <c r="F612" s="2"/>
      <c r="G612" s="121"/>
      <c r="H612" s="122"/>
      <c r="I612" s="143"/>
      <c r="K612" s="124"/>
      <c r="L612" s="136">
        <f>IF(H612="",0,(IF(G612="D",0,(F612*H612)/100)))</f>
        <v>0</v>
      </c>
      <c r="M612" s="136">
        <f>ROUND(IF(L612=0,(IF(H612="",0,((IF(E612&lt;$L$4,IF(ABS(F612)&lt;$N$2,0,ROUND(((ABS(F612)-$N$2)*H612)/100,2)),IF(ABS(F612)&lt;$N$4,0,ROUND(((ABS(F612)-$N$4)*H612)/100,2))))))),0),2)</f>
        <v>0</v>
      </c>
      <c r="N612" s="136">
        <f>ROUND(IF(H612="",0,((IF(L612=0,(IF(E612&lt;$L$4,IF(ABS(F612)&gt;$N$2,ROUND(($N$2*H612/100),2),ABS(F612)*H612/100),IF(ABS(F612)&gt;$N$4,ROUND(($N$4*H612/100),2),ABS(F612)*H612/100))),0)))),2)</f>
        <v>0</v>
      </c>
      <c r="O612" s="137"/>
      <c r="P612" s="136"/>
      <c r="Q612" s="137"/>
    </row>
    <row r="613" spans="1:17" customHeight="1" ht="13.2">
      <c r="A613" s="143">
        <f>+'LIQ 2'!B613</f>
        <v/>
      </c>
      <c r="B613" s="143">
        <f>+'LIQ 2'!C613</f>
        <v/>
      </c>
      <c r="C613" s="144">
        <f>+'LIQ 2'!D613</f>
        <v/>
      </c>
      <c r="D613" s="143">
        <f>+'LIQ 2'!E613</f>
        <v>0</v>
      </c>
      <c r="E613" s="143">
        <f>+'LIQ 2'!F613</f>
        <v/>
      </c>
      <c r="F613" s="2"/>
      <c r="G613" s="121"/>
      <c r="H613" s="122"/>
      <c r="I613" s="143"/>
      <c r="K613" s="124"/>
      <c r="L613" s="136">
        <f>IF(H613="",0,(IF(G613="D",0,(F613*H613)/100)))</f>
        <v>0</v>
      </c>
      <c r="M613" s="136">
        <f>ROUND(IF(L613=0,(IF(H613="",0,((IF(E613&lt;$L$4,IF(ABS(F613)&lt;$N$2,0,ROUND(((ABS(F613)-$N$2)*H613)/100,2)),IF(ABS(F613)&lt;$N$4,0,ROUND(((ABS(F613)-$N$4)*H613)/100,2))))))),0),2)</f>
        <v>0</v>
      </c>
      <c r="N613" s="136">
        <f>ROUND(IF(H613="",0,((IF(L613=0,(IF(E613&lt;$L$4,IF(ABS(F613)&gt;$N$2,ROUND(($N$2*H613/100),2),ABS(F613)*H613/100),IF(ABS(F613)&gt;$N$4,ROUND(($N$4*H613/100),2),ABS(F613)*H613/100))),0)))),2)</f>
        <v>0</v>
      </c>
      <c r="O613" s="137"/>
      <c r="P613" s="136"/>
      <c r="Q613" s="137"/>
    </row>
    <row r="614" spans="1:17" customHeight="1" ht="13.2">
      <c r="A614" s="143">
        <f>+'LIQ 2'!B614</f>
        <v/>
      </c>
      <c r="B614" s="143">
        <f>+'LIQ 2'!C614</f>
        <v/>
      </c>
      <c r="C614" s="144">
        <f>+'LIQ 2'!D614</f>
        <v/>
      </c>
      <c r="D614" s="143">
        <f>+'LIQ 2'!E614</f>
        <v>0</v>
      </c>
      <c r="E614" s="143">
        <f>+'LIQ 2'!F614</f>
        <v/>
      </c>
      <c r="F614" s="2"/>
      <c r="G614" s="121"/>
      <c r="H614" s="122"/>
      <c r="I614" s="143"/>
      <c r="K614" s="124"/>
      <c r="L614" s="136">
        <f>IF(H614="",0,(IF(G614="D",0,(F614*H614)/100)))</f>
        <v>0</v>
      </c>
      <c r="M614" s="136">
        <f>ROUND(IF(L614=0,(IF(H614="",0,((IF(E614&lt;$L$4,IF(ABS(F614)&lt;$N$2,0,ROUND(((ABS(F614)-$N$2)*H614)/100,2)),IF(ABS(F614)&lt;$N$4,0,ROUND(((ABS(F614)-$N$4)*H614)/100,2))))))),0),2)</f>
        <v>0</v>
      </c>
      <c r="N614" s="136">
        <f>ROUND(IF(H614="",0,((IF(L614=0,(IF(E614&lt;$L$4,IF(ABS(F614)&gt;$N$2,ROUND(($N$2*H614/100),2),ABS(F614)*H614/100),IF(ABS(F614)&gt;$N$4,ROUND(($N$4*H614/100),2),ABS(F614)*H614/100))),0)))),2)</f>
        <v>0</v>
      </c>
      <c r="O614" s="137"/>
      <c r="P614" s="136"/>
      <c r="Q614" s="137"/>
    </row>
    <row r="615" spans="1:17" customHeight="1" ht="13.2">
      <c r="A615" s="143">
        <f>+'LIQ 2'!B615</f>
        <v/>
      </c>
      <c r="B615" s="143">
        <f>+'LIQ 2'!C615</f>
        <v/>
      </c>
      <c r="C615" s="144">
        <f>+'LIQ 2'!D615</f>
        <v/>
      </c>
      <c r="D615" s="143">
        <f>+'LIQ 2'!E615</f>
        <v>0</v>
      </c>
      <c r="E615" s="143">
        <f>+'LIQ 2'!F615</f>
        <v/>
      </c>
      <c r="F615" s="2"/>
      <c r="G615" s="121"/>
      <c r="H615" s="122"/>
      <c r="I615" s="143"/>
      <c r="K615" s="124"/>
      <c r="L615" s="136">
        <f>IF(H615="",0,(IF(G615="D",0,(F615*H615)/100)))</f>
        <v>0</v>
      </c>
      <c r="M615" s="136">
        <f>ROUND(IF(L615=0,(IF(H615="",0,((IF(E615&lt;$L$4,IF(ABS(F615)&lt;$N$2,0,ROUND(((ABS(F615)-$N$2)*H615)/100,2)),IF(ABS(F615)&lt;$N$4,0,ROUND(((ABS(F615)-$N$4)*H615)/100,2))))))),0),2)</f>
        <v>0</v>
      </c>
      <c r="N615" s="136">
        <f>ROUND(IF(H615="",0,((IF(L615=0,(IF(E615&lt;$L$4,IF(ABS(F615)&gt;$N$2,ROUND(($N$2*H615/100),2),ABS(F615)*H615/100),IF(ABS(F615)&gt;$N$4,ROUND(($N$4*H615/100),2),ABS(F615)*H615/100))),0)))),2)</f>
        <v>0</v>
      </c>
      <c r="O615" s="137"/>
      <c r="P615" s="136"/>
      <c r="Q615" s="137"/>
    </row>
    <row r="616" spans="1:17" customHeight="1" ht="13.2">
      <c r="A616" s="143">
        <f>+'LIQ 2'!B616</f>
        <v/>
      </c>
      <c r="B616" s="143">
        <f>+'LIQ 2'!C616</f>
        <v/>
      </c>
      <c r="C616" s="144">
        <f>+'LIQ 2'!D616</f>
        <v/>
      </c>
      <c r="D616" s="143">
        <f>+'LIQ 2'!E616</f>
        <v>0</v>
      </c>
      <c r="E616" s="143">
        <f>+'LIQ 2'!F616</f>
        <v/>
      </c>
      <c r="F616" s="2"/>
      <c r="G616" s="121"/>
      <c r="H616" s="122"/>
      <c r="I616" s="143"/>
      <c r="K616" s="124"/>
      <c r="L616" s="136">
        <f>IF(H616="",0,(IF(G616="D",0,(F616*H616)/100)))</f>
        <v>0</v>
      </c>
      <c r="M616" s="136">
        <f>ROUND(IF(L616=0,(IF(H616="",0,((IF(E616&lt;$L$4,IF(ABS(F616)&lt;$N$2,0,ROUND(((ABS(F616)-$N$2)*H616)/100,2)),IF(ABS(F616)&lt;$N$4,0,ROUND(((ABS(F616)-$N$4)*H616)/100,2))))))),0),2)</f>
        <v>0</v>
      </c>
      <c r="N616" s="136">
        <f>ROUND(IF(H616="",0,((IF(L616=0,(IF(E616&lt;$L$4,IF(ABS(F616)&gt;$N$2,ROUND(($N$2*H616/100),2),ABS(F616)*H616/100),IF(ABS(F616)&gt;$N$4,ROUND(($N$4*H616/100),2),ABS(F616)*H616/100))),0)))),2)</f>
        <v>0</v>
      </c>
      <c r="O616" s="137"/>
      <c r="P616" s="136"/>
      <c r="Q616" s="137"/>
    </row>
    <row r="617" spans="1:17" customHeight="1" ht="13.2">
      <c r="A617" s="143">
        <f>+'LIQ 2'!B617</f>
        <v/>
      </c>
      <c r="B617" s="143">
        <f>+'LIQ 2'!C617</f>
        <v/>
      </c>
      <c r="C617" s="144">
        <f>+'LIQ 2'!D617</f>
        <v/>
      </c>
      <c r="D617" s="143">
        <f>+'LIQ 2'!E617</f>
        <v>0</v>
      </c>
      <c r="E617" s="143">
        <f>+'LIQ 2'!F617</f>
        <v/>
      </c>
      <c r="F617" s="2"/>
      <c r="G617" s="121"/>
      <c r="H617" s="122"/>
      <c r="I617" s="143"/>
      <c r="K617" s="124"/>
      <c r="L617" s="136">
        <f>IF(H617="",0,(IF(G617="D",0,(F617*H617)/100)))</f>
        <v>0</v>
      </c>
      <c r="M617" s="136">
        <f>ROUND(IF(L617=0,(IF(H617="",0,((IF(E617&lt;$L$4,IF(ABS(F617)&lt;$N$2,0,ROUND(((ABS(F617)-$N$2)*H617)/100,2)),IF(ABS(F617)&lt;$N$4,0,ROUND(((ABS(F617)-$N$4)*H617)/100,2))))))),0),2)</f>
        <v>0</v>
      </c>
      <c r="N617" s="136">
        <f>ROUND(IF(H617="",0,((IF(L617=0,(IF(E617&lt;$L$4,IF(ABS(F617)&gt;$N$2,ROUND(($N$2*H617/100),2),ABS(F617)*H617/100),IF(ABS(F617)&gt;$N$4,ROUND(($N$4*H617/100),2),ABS(F617)*H617/100))),0)))),2)</f>
        <v>0</v>
      </c>
      <c r="O617" s="137"/>
      <c r="P617" s="136"/>
      <c r="Q617" s="137"/>
    </row>
    <row r="618" spans="1:17" customHeight="1" ht="13.2">
      <c r="A618" s="143">
        <f>+'LIQ 2'!B618</f>
        <v/>
      </c>
      <c r="B618" s="143">
        <f>+'LIQ 2'!C618</f>
        <v/>
      </c>
      <c r="C618" s="144">
        <f>+'LIQ 2'!D618</f>
        <v/>
      </c>
      <c r="D618" s="143">
        <f>+'LIQ 2'!E618</f>
        <v>0</v>
      </c>
      <c r="E618" s="143">
        <f>+'LIQ 2'!F618</f>
        <v/>
      </c>
      <c r="F618" s="2"/>
      <c r="G618" s="121"/>
      <c r="H618" s="122"/>
      <c r="I618" s="143"/>
      <c r="K618" s="124"/>
      <c r="L618" s="136">
        <f>IF(H618="",0,(IF(G618="D",0,(F618*H618)/100)))</f>
        <v>0</v>
      </c>
      <c r="M618" s="136">
        <f>ROUND(IF(L618=0,(IF(H618="",0,((IF(E618&lt;$L$4,IF(ABS(F618)&lt;$N$2,0,ROUND(((ABS(F618)-$N$2)*H618)/100,2)),IF(ABS(F618)&lt;$N$4,0,ROUND(((ABS(F618)-$N$4)*H618)/100,2))))))),0),2)</f>
        <v>0</v>
      </c>
      <c r="N618" s="136">
        <f>ROUND(IF(H618="",0,((IF(L618=0,(IF(E618&lt;$L$4,IF(ABS(F618)&gt;$N$2,ROUND(($N$2*H618/100),2),ABS(F618)*H618/100),IF(ABS(F618)&gt;$N$4,ROUND(($N$4*H618/100),2),ABS(F618)*H618/100))),0)))),2)</f>
        <v>0</v>
      </c>
      <c r="O618" s="137"/>
      <c r="P618" s="136"/>
      <c r="Q618" s="137"/>
    </row>
    <row r="619" spans="1:17" customHeight="1" ht="13.2">
      <c r="A619" s="143">
        <f>+'LIQ 2'!B619</f>
        <v/>
      </c>
      <c r="B619" s="143">
        <f>+'LIQ 2'!C619</f>
        <v/>
      </c>
      <c r="C619" s="144">
        <f>+'LIQ 2'!D619</f>
        <v/>
      </c>
      <c r="D619" s="143">
        <f>+'LIQ 2'!E619</f>
        <v>0</v>
      </c>
      <c r="E619" s="143">
        <f>+'LIQ 2'!F619</f>
        <v/>
      </c>
      <c r="F619" s="2"/>
      <c r="G619" s="121"/>
      <c r="H619" s="122"/>
      <c r="I619" s="143"/>
      <c r="K619" s="124"/>
      <c r="L619" s="136">
        <f>IF(H619="",0,(IF(G619="D",0,(F619*H619)/100)))</f>
        <v>0</v>
      </c>
      <c r="M619" s="136">
        <f>ROUND(IF(L619=0,(IF(H619="",0,((IF(E619&lt;$L$4,IF(ABS(F619)&lt;$N$2,0,ROUND(((ABS(F619)-$N$2)*H619)/100,2)),IF(ABS(F619)&lt;$N$4,0,ROUND(((ABS(F619)-$N$4)*H619)/100,2))))))),0),2)</f>
        <v>0</v>
      </c>
      <c r="N619" s="136">
        <f>ROUND(IF(H619="",0,((IF(L619=0,(IF(E619&lt;$L$4,IF(ABS(F619)&gt;$N$2,ROUND(($N$2*H619/100),2),ABS(F619)*H619/100),IF(ABS(F619)&gt;$N$4,ROUND(($N$4*H619/100),2),ABS(F619)*H619/100))),0)))),2)</f>
        <v>0</v>
      </c>
      <c r="O619" s="137"/>
      <c r="P619" s="136"/>
      <c r="Q619" s="137"/>
    </row>
    <row r="620" spans="1:17" customHeight="1" ht="13.2">
      <c r="A620" s="143">
        <f>+'LIQ 2'!B620</f>
        <v/>
      </c>
      <c r="B620" s="143">
        <f>+'LIQ 2'!C620</f>
        <v/>
      </c>
      <c r="C620" s="144">
        <f>+'LIQ 2'!D620</f>
        <v/>
      </c>
      <c r="D620" s="143">
        <f>+'LIQ 2'!E620</f>
        <v>0</v>
      </c>
      <c r="E620" s="143">
        <f>+'LIQ 2'!F620</f>
        <v/>
      </c>
      <c r="F620" s="2"/>
      <c r="G620" s="121"/>
      <c r="H620" s="122"/>
      <c r="I620" s="143"/>
      <c r="K620" s="124"/>
      <c r="L620" s="136">
        <f>IF(H620="",0,(IF(G620="D",0,(F620*H620)/100)))</f>
        <v>0</v>
      </c>
      <c r="M620" s="136">
        <f>ROUND(IF(L620=0,(IF(H620="",0,((IF(E620&lt;$L$4,IF(ABS(F620)&lt;$N$2,0,ROUND(((ABS(F620)-$N$2)*H620)/100,2)),IF(ABS(F620)&lt;$N$4,0,ROUND(((ABS(F620)-$N$4)*H620)/100,2))))))),0),2)</f>
        <v>0</v>
      </c>
      <c r="N620" s="136">
        <f>ROUND(IF(H620="",0,((IF(L620=0,(IF(E620&lt;$L$4,IF(ABS(F620)&gt;$N$2,ROUND(($N$2*H620/100),2),ABS(F620)*H620/100),IF(ABS(F620)&gt;$N$4,ROUND(($N$4*H620/100),2),ABS(F620)*H620/100))),0)))),2)</f>
        <v>0</v>
      </c>
      <c r="O620" s="137"/>
      <c r="P620" s="136"/>
      <c r="Q620" s="137"/>
    </row>
    <row r="621" spans="1:17" customHeight="1" ht="13.2">
      <c r="A621" s="143">
        <f>+'LIQ 2'!B621</f>
        <v/>
      </c>
      <c r="B621" s="143">
        <f>+'LIQ 2'!C621</f>
        <v/>
      </c>
      <c r="C621" s="144">
        <f>+'LIQ 2'!D621</f>
        <v/>
      </c>
      <c r="D621" s="143">
        <f>+'LIQ 2'!E621</f>
        <v>0</v>
      </c>
      <c r="E621" s="143">
        <f>+'LIQ 2'!F621</f>
        <v/>
      </c>
      <c r="F621" s="2"/>
      <c r="G621" s="121"/>
      <c r="H621" s="122"/>
      <c r="I621" s="143"/>
      <c r="K621" s="124"/>
      <c r="L621" s="136">
        <f>IF(H621="",0,(IF(G621="D",0,(F621*H621)/100)))</f>
        <v>0</v>
      </c>
      <c r="M621" s="136">
        <f>ROUND(IF(L621=0,(IF(H621="",0,((IF(E621&lt;$L$4,IF(ABS(F621)&lt;$N$2,0,ROUND(((ABS(F621)-$N$2)*H621)/100,2)),IF(ABS(F621)&lt;$N$4,0,ROUND(((ABS(F621)-$N$4)*H621)/100,2))))))),0),2)</f>
        <v>0</v>
      </c>
      <c r="N621" s="136">
        <f>ROUND(IF(H621="",0,((IF(L621=0,(IF(E621&lt;$L$4,IF(ABS(F621)&gt;$N$2,ROUND(($N$2*H621/100),2),ABS(F621)*H621/100),IF(ABS(F621)&gt;$N$4,ROUND(($N$4*H621/100),2),ABS(F621)*H621/100))),0)))),2)</f>
        <v>0</v>
      </c>
      <c r="O621" s="137"/>
      <c r="P621" s="136"/>
      <c r="Q621" s="137"/>
    </row>
    <row r="622" spans="1:17" customHeight="1" ht="13.2">
      <c r="A622" s="143">
        <f>+'LIQ 2'!B622</f>
        <v/>
      </c>
      <c r="B622" s="143">
        <f>+'LIQ 2'!C622</f>
        <v/>
      </c>
      <c r="C622" s="144">
        <f>+'LIQ 2'!D622</f>
        <v/>
      </c>
      <c r="D622" s="143">
        <f>+'LIQ 2'!E622</f>
        <v>0</v>
      </c>
      <c r="E622" s="143">
        <f>+'LIQ 2'!F622</f>
        <v/>
      </c>
      <c r="F622" s="2"/>
      <c r="G622" s="121"/>
      <c r="H622" s="122"/>
      <c r="I622" s="143"/>
      <c r="K622" s="124"/>
      <c r="L622" s="136">
        <f>IF(H622="",0,(IF(G622="D",0,(F622*H622)/100)))</f>
        <v>0</v>
      </c>
      <c r="M622" s="136">
        <f>ROUND(IF(L622=0,(IF(H622="",0,((IF(E622&lt;$L$4,IF(ABS(F622)&lt;$N$2,0,ROUND(((ABS(F622)-$N$2)*H622)/100,2)),IF(ABS(F622)&lt;$N$4,0,ROUND(((ABS(F622)-$N$4)*H622)/100,2))))))),0),2)</f>
        <v>0</v>
      </c>
      <c r="N622" s="136">
        <f>ROUND(IF(H622="",0,((IF(L622=0,(IF(E622&lt;$L$4,IF(ABS(F622)&gt;$N$2,ROUND(($N$2*H622/100),2),ABS(F622)*H622/100),IF(ABS(F622)&gt;$N$4,ROUND(($N$4*H622/100),2),ABS(F622)*H622/100))),0)))),2)</f>
        <v>0</v>
      </c>
      <c r="O622" s="137"/>
      <c r="P622" s="136"/>
      <c r="Q622" s="137"/>
    </row>
    <row r="623" spans="1:17" customHeight="1" ht="13.2">
      <c r="A623" s="143">
        <f>+'LIQ 2'!B623</f>
        <v/>
      </c>
      <c r="B623" s="143">
        <f>+'LIQ 2'!C623</f>
        <v/>
      </c>
      <c r="C623" s="144">
        <f>+'LIQ 2'!D623</f>
        <v/>
      </c>
      <c r="D623" s="143">
        <f>+'LIQ 2'!E623</f>
        <v>0</v>
      </c>
      <c r="E623" s="143">
        <f>+'LIQ 2'!F623</f>
        <v/>
      </c>
      <c r="F623" s="2"/>
      <c r="G623" s="121"/>
      <c r="H623" s="122"/>
      <c r="I623" s="143"/>
      <c r="K623" s="124"/>
      <c r="L623" s="136">
        <f>IF(H623="",0,(IF(G623="D",0,(F623*H623)/100)))</f>
        <v>0</v>
      </c>
      <c r="M623" s="136">
        <f>ROUND(IF(L623=0,(IF(H623="",0,((IF(E623&lt;$L$4,IF(ABS(F623)&lt;$N$2,0,ROUND(((ABS(F623)-$N$2)*H623)/100,2)),IF(ABS(F623)&lt;$N$4,0,ROUND(((ABS(F623)-$N$4)*H623)/100,2))))))),0),2)</f>
        <v>0</v>
      </c>
      <c r="N623" s="136">
        <f>ROUND(IF(H623="",0,((IF(L623=0,(IF(E623&lt;$L$4,IF(ABS(F623)&gt;$N$2,ROUND(($N$2*H623/100),2),ABS(F623)*H623/100),IF(ABS(F623)&gt;$N$4,ROUND(($N$4*H623/100),2),ABS(F623)*H623/100))),0)))),2)</f>
        <v>0</v>
      </c>
      <c r="O623" s="137"/>
      <c r="P623" s="136"/>
      <c r="Q623" s="137"/>
    </row>
    <row r="624" spans="1:17" customHeight="1" ht="13.2">
      <c r="A624" s="143">
        <f>+'LIQ 2'!B624</f>
        <v/>
      </c>
      <c r="B624" s="143">
        <f>+'LIQ 2'!C624</f>
        <v/>
      </c>
      <c r="C624" s="144">
        <f>+'LIQ 2'!D624</f>
        <v/>
      </c>
      <c r="D624" s="143">
        <f>+'LIQ 2'!E624</f>
        <v>0</v>
      </c>
      <c r="E624" s="143">
        <f>+'LIQ 2'!F624</f>
        <v/>
      </c>
      <c r="F624" s="2"/>
      <c r="G624" s="121"/>
      <c r="H624" s="122"/>
      <c r="I624" s="143"/>
      <c r="K624" s="124"/>
      <c r="L624" s="136">
        <f>IF(H624="",0,(IF(G624="D",0,(F624*H624)/100)))</f>
        <v>0</v>
      </c>
      <c r="M624" s="136">
        <f>ROUND(IF(L624=0,(IF(H624="",0,((IF(E624&lt;$L$4,IF(ABS(F624)&lt;$N$2,0,ROUND(((ABS(F624)-$N$2)*H624)/100,2)),IF(ABS(F624)&lt;$N$4,0,ROUND(((ABS(F624)-$N$4)*H624)/100,2))))))),0),2)</f>
        <v>0</v>
      </c>
      <c r="N624" s="136">
        <f>ROUND(IF(H624="",0,((IF(L624=0,(IF(E624&lt;$L$4,IF(ABS(F624)&gt;$N$2,ROUND(($N$2*H624/100),2),ABS(F624)*H624/100),IF(ABS(F624)&gt;$N$4,ROUND(($N$4*H624/100),2),ABS(F624)*H624/100))),0)))),2)</f>
        <v>0</v>
      </c>
      <c r="O624" s="137"/>
      <c r="P624" s="136"/>
      <c r="Q624" s="137"/>
    </row>
    <row r="625" spans="1:17" customHeight="1" ht="13.2">
      <c r="A625" s="143">
        <f>+'LIQ 2'!B625</f>
        <v/>
      </c>
      <c r="B625" s="143">
        <f>+'LIQ 2'!C625</f>
        <v/>
      </c>
      <c r="C625" s="144">
        <f>+'LIQ 2'!D625</f>
        <v/>
      </c>
      <c r="D625" s="143">
        <f>+'LIQ 2'!E625</f>
        <v>0</v>
      </c>
      <c r="E625" s="143">
        <f>+'LIQ 2'!F625</f>
        <v/>
      </c>
      <c r="F625" s="2"/>
      <c r="G625" s="121"/>
      <c r="H625" s="122"/>
      <c r="I625" s="143"/>
      <c r="K625" s="124"/>
      <c r="L625" s="136">
        <f>IF(H625="",0,(IF(G625="D",0,(F625*H625)/100)))</f>
        <v>0</v>
      </c>
      <c r="M625" s="136">
        <f>ROUND(IF(L625=0,(IF(H625="",0,((IF(E625&lt;$L$4,IF(ABS(F625)&lt;$N$2,0,ROUND(((ABS(F625)-$N$2)*H625)/100,2)),IF(ABS(F625)&lt;$N$4,0,ROUND(((ABS(F625)-$N$4)*H625)/100,2))))))),0),2)</f>
        <v>0</v>
      </c>
      <c r="N625" s="136">
        <f>ROUND(IF(H625="",0,((IF(L625=0,(IF(E625&lt;$L$4,IF(ABS(F625)&gt;$N$2,ROUND(($N$2*H625/100),2),ABS(F625)*H625/100),IF(ABS(F625)&gt;$N$4,ROUND(($N$4*H625/100),2),ABS(F625)*H625/100))),0)))),2)</f>
        <v>0</v>
      </c>
      <c r="O625" s="137"/>
      <c r="P625" s="136"/>
      <c r="Q625" s="137"/>
    </row>
    <row r="626" spans="1:17" customHeight="1" ht="13.2">
      <c r="A626" s="143">
        <f>+'LIQ 2'!B626</f>
        <v/>
      </c>
      <c r="B626" s="143">
        <f>+'LIQ 2'!C626</f>
        <v/>
      </c>
      <c r="C626" s="144">
        <f>+'LIQ 2'!D626</f>
        <v/>
      </c>
      <c r="D626" s="143">
        <f>+'LIQ 2'!E626</f>
        <v>0</v>
      </c>
      <c r="E626" s="143">
        <f>+'LIQ 2'!F626</f>
        <v/>
      </c>
      <c r="F626" s="2"/>
      <c r="G626" s="121"/>
      <c r="H626" s="122"/>
      <c r="I626" s="143"/>
      <c r="K626" s="124"/>
      <c r="L626" s="136">
        <f>IF(H626="",0,(IF(G626="D",0,(F626*H626)/100)))</f>
        <v>0</v>
      </c>
      <c r="M626" s="136">
        <f>ROUND(IF(L626=0,(IF(H626="",0,((IF(E626&lt;$L$4,IF(ABS(F626)&lt;$N$2,0,ROUND(((ABS(F626)-$N$2)*H626)/100,2)),IF(ABS(F626)&lt;$N$4,0,ROUND(((ABS(F626)-$N$4)*H626)/100,2))))))),0),2)</f>
        <v>0</v>
      </c>
      <c r="N626" s="136">
        <f>ROUND(IF(H626="",0,((IF(L626=0,(IF(E626&lt;$L$4,IF(ABS(F626)&gt;$N$2,ROUND(($N$2*H626/100),2),ABS(F626)*H626/100),IF(ABS(F626)&gt;$N$4,ROUND(($N$4*H626/100),2),ABS(F626)*H626/100))),0)))),2)</f>
        <v>0</v>
      </c>
      <c r="O626" s="137"/>
      <c r="P626" s="136"/>
      <c r="Q626" s="137"/>
    </row>
    <row r="627" spans="1:17" customHeight="1" ht="13.2">
      <c r="A627" s="143">
        <f>+'LIQ 2'!B627</f>
        <v/>
      </c>
      <c r="B627" s="143">
        <f>+'LIQ 2'!C627</f>
        <v/>
      </c>
      <c r="C627" s="144">
        <f>+'LIQ 2'!D627</f>
        <v/>
      </c>
      <c r="D627" s="143">
        <f>+'LIQ 2'!E627</f>
        <v>0</v>
      </c>
      <c r="E627" s="143">
        <f>+'LIQ 2'!F627</f>
        <v/>
      </c>
      <c r="F627" s="2"/>
      <c r="G627" s="121"/>
      <c r="H627" s="122"/>
      <c r="I627" s="143"/>
      <c r="K627" s="124"/>
      <c r="L627" s="136">
        <f>IF(H627="",0,(IF(G627="D",0,(F627*H627)/100)))</f>
        <v>0</v>
      </c>
      <c r="M627" s="136">
        <f>ROUND(IF(L627=0,(IF(H627="",0,((IF(E627&lt;$L$4,IF(ABS(F627)&lt;$N$2,0,ROUND(((ABS(F627)-$N$2)*H627)/100,2)),IF(ABS(F627)&lt;$N$4,0,ROUND(((ABS(F627)-$N$4)*H627)/100,2))))))),0),2)</f>
        <v>0</v>
      </c>
      <c r="N627" s="136">
        <f>ROUND(IF(H627="",0,((IF(L627=0,(IF(E627&lt;$L$4,IF(ABS(F627)&gt;$N$2,ROUND(($N$2*H627/100),2),ABS(F627)*H627/100),IF(ABS(F627)&gt;$N$4,ROUND(($N$4*H627/100),2),ABS(F627)*H627/100))),0)))),2)</f>
        <v>0</v>
      </c>
      <c r="O627" s="137"/>
      <c r="P627" s="136"/>
      <c r="Q627" s="137"/>
    </row>
    <row r="628" spans="1:17" customHeight="1" ht="13.2">
      <c r="A628" s="143">
        <f>+'LIQ 2'!B628</f>
        <v/>
      </c>
      <c r="B628" s="143">
        <f>+'LIQ 2'!C628</f>
        <v/>
      </c>
      <c r="C628" s="144">
        <f>+'LIQ 2'!D628</f>
        <v/>
      </c>
      <c r="D628" s="143">
        <f>+'LIQ 2'!E628</f>
        <v>0</v>
      </c>
      <c r="E628" s="143">
        <f>+'LIQ 2'!F628</f>
        <v/>
      </c>
      <c r="F628" s="2"/>
      <c r="G628" s="121"/>
      <c r="H628" s="122"/>
      <c r="I628" s="143"/>
      <c r="K628" s="124"/>
      <c r="L628" s="136">
        <f>IF(H628="",0,(IF(G628="D",0,(F628*H628)/100)))</f>
        <v>0</v>
      </c>
      <c r="M628" s="136">
        <f>ROUND(IF(L628=0,(IF(H628="",0,((IF(E628&lt;$L$4,IF(ABS(F628)&lt;$N$2,0,ROUND(((ABS(F628)-$N$2)*H628)/100,2)),IF(ABS(F628)&lt;$N$4,0,ROUND(((ABS(F628)-$N$4)*H628)/100,2))))))),0),2)</f>
        <v>0</v>
      </c>
      <c r="N628" s="136">
        <f>ROUND(IF(H628="",0,((IF(L628=0,(IF(E628&lt;$L$4,IF(ABS(F628)&gt;$N$2,ROUND(($N$2*H628/100),2),ABS(F628)*H628/100),IF(ABS(F628)&gt;$N$4,ROUND(($N$4*H628/100),2),ABS(F628)*H628/100))),0)))),2)</f>
        <v>0</v>
      </c>
      <c r="O628" s="137"/>
      <c r="P628" s="136"/>
      <c r="Q628" s="137"/>
    </row>
    <row r="629" spans="1:17" customHeight="1" ht="13.2">
      <c r="A629" s="143">
        <f>+'LIQ 2'!B629</f>
        <v/>
      </c>
      <c r="B629" s="143">
        <f>+'LIQ 2'!C629</f>
        <v/>
      </c>
      <c r="C629" s="144">
        <f>+'LIQ 2'!D629</f>
        <v/>
      </c>
      <c r="D629" s="143">
        <f>+'LIQ 2'!E629</f>
        <v>0</v>
      </c>
      <c r="E629" s="143">
        <f>+'LIQ 2'!F629</f>
        <v/>
      </c>
      <c r="F629" s="2"/>
      <c r="G629" s="121"/>
      <c r="H629" s="122"/>
      <c r="I629" s="143"/>
      <c r="K629" s="124"/>
      <c r="L629" s="136">
        <f>IF(H629="",0,(IF(G629="D",0,(F629*H629)/100)))</f>
        <v>0</v>
      </c>
      <c r="M629" s="136">
        <f>ROUND(IF(L629=0,(IF(H629="",0,((IF(E629&lt;$L$4,IF(ABS(F629)&lt;$N$2,0,ROUND(((ABS(F629)-$N$2)*H629)/100,2)),IF(ABS(F629)&lt;$N$4,0,ROUND(((ABS(F629)-$N$4)*H629)/100,2))))))),0),2)</f>
        <v>0</v>
      </c>
      <c r="N629" s="136">
        <f>ROUND(IF(H629="",0,((IF(L629=0,(IF(E629&lt;$L$4,IF(ABS(F629)&gt;$N$2,ROUND(($N$2*H629/100),2),ABS(F629)*H629/100),IF(ABS(F629)&gt;$N$4,ROUND(($N$4*H629/100),2),ABS(F629)*H629/100))),0)))),2)</f>
        <v>0</v>
      </c>
      <c r="O629" s="137"/>
      <c r="P629" s="136"/>
      <c r="Q629" s="137"/>
    </row>
    <row r="630" spans="1:17" customHeight="1" ht="13.2">
      <c r="A630" s="143">
        <f>+'LIQ 2'!B630</f>
        <v/>
      </c>
      <c r="B630" s="143">
        <f>+'LIQ 2'!C630</f>
        <v/>
      </c>
      <c r="C630" s="144">
        <f>+'LIQ 2'!D630</f>
        <v/>
      </c>
      <c r="D630" s="143">
        <f>+'LIQ 2'!E630</f>
        <v>0</v>
      </c>
      <c r="E630" s="143">
        <f>+'LIQ 2'!F630</f>
        <v/>
      </c>
      <c r="F630" s="2"/>
      <c r="G630" s="121"/>
      <c r="H630" s="122"/>
      <c r="I630" s="143"/>
      <c r="K630" s="124"/>
      <c r="L630" s="136">
        <f>IF(H630="",0,(IF(G630="D",0,(F630*H630)/100)))</f>
        <v>0</v>
      </c>
      <c r="M630" s="136">
        <f>ROUND(IF(L630=0,(IF(H630="",0,((IF(E630&lt;$L$4,IF(ABS(F630)&lt;$N$2,0,ROUND(((ABS(F630)-$N$2)*H630)/100,2)),IF(ABS(F630)&lt;$N$4,0,ROUND(((ABS(F630)-$N$4)*H630)/100,2))))))),0),2)</f>
        <v>0</v>
      </c>
      <c r="N630" s="136">
        <f>ROUND(IF(H630="",0,((IF(L630=0,(IF(E630&lt;$L$4,IF(ABS(F630)&gt;$N$2,ROUND(($N$2*H630/100),2),ABS(F630)*H630/100),IF(ABS(F630)&gt;$N$4,ROUND(($N$4*H630/100),2),ABS(F630)*H630/100))),0)))),2)</f>
        <v>0</v>
      </c>
      <c r="O630" s="137"/>
      <c r="P630" s="136"/>
      <c r="Q630" s="137"/>
    </row>
    <row r="631" spans="1:17" customHeight="1" ht="13.2">
      <c r="A631" s="143">
        <f>+'LIQ 2'!B631</f>
        <v/>
      </c>
      <c r="B631" s="143">
        <f>+'LIQ 2'!C631</f>
        <v/>
      </c>
      <c r="C631" s="144">
        <f>+'LIQ 2'!D631</f>
        <v/>
      </c>
      <c r="D631" s="143">
        <f>+'LIQ 2'!E631</f>
        <v>0</v>
      </c>
      <c r="E631" s="143">
        <f>+'LIQ 2'!F631</f>
        <v/>
      </c>
      <c r="F631" s="2"/>
      <c r="G631" s="121"/>
      <c r="H631" s="122"/>
      <c r="I631" s="143"/>
      <c r="K631" s="124"/>
      <c r="L631" s="136">
        <f>IF(H631="",0,(IF(G631="D",0,(F631*H631)/100)))</f>
        <v>0</v>
      </c>
      <c r="M631" s="136">
        <f>ROUND(IF(L631=0,(IF(H631="",0,((IF(E631&lt;$L$4,IF(ABS(F631)&lt;$N$2,0,ROUND(((ABS(F631)-$N$2)*H631)/100,2)),IF(ABS(F631)&lt;$N$4,0,ROUND(((ABS(F631)-$N$4)*H631)/100,2))))))),0),2)</f>
        <v>0</v>
      </c>
      <c r="N631" s="136">
        <f>ROUND(IF(H631="",0,((IF(L631=0,(IF(E631&lt;$L$4,IF(ABS(F631)&gt;$N$2,ROUND(($N$2*H631/100),2),ABS(F631)*H631/100),IF(ABS(F631)&gt;$N$4,ROUND(($N$4*H631/100),2),ABS(F631)*H631/100))),0)))),2)</f>
        <v>0</v>
      </c>
      <c r="O631" s="137"/>
      <c r="P631" s="136"/>
      <c r="Q631" s="137"/>
    </row>
    <row r="632" spans="1:17" customHeight="1" ht="13.2">
      <c r="A632" s="143">
        <f>+'LIQ 2'!B632</f>
        <v/>
      </c>
      <c r="B632" s="143">
        <f>+'LIQ 2'!C632</f>
        <v/>
      </c>
      <c r="C632" s="144">
        <f>+'LIQ 2'!D632</f>
        <v/>
      </c>
      <c r="D632" s="143">
        <f>+'LIQ 2'!E632</f>
        <v>0</v>
      </c>
      <c r="E632" s="143">
        <f>+'LIQ 2'!F632</f>
        <v/>
      </c>
      <c r="F632" s="2"/>
      <c r="G632" s="121"/>
      <c r="H632" s="122"/>
      <c r="I632" s="143"/>
      <c r="K632" s="124"/>
      <c r="L632" s="136">
        <f>IF(H632="",0,(IF(G632="D",0,(F632*H632)/100)))</f>
        <v>0</v>
      </c>
      <c r="M632" s="136">
        <f>ROUND(IF(L632=0,(IF(H632="",0,((IF(E632&lt;$L$4,IF(ABS(F632)&lt;$N$2,0,ROUND(((ABS(F632)-$N$2)*H632)/100,2)),IF(ABS(F632)&lt;$N$4,0,ROUND(((ABS(F632)-$N$4)*H632)/100,2))))))),0),2)</f>
        <v>0</v>
      </c>
      <c r="N632" s="136">
        <f>ROUND(IF(H632="",0,((IF(L632=0,(IF(E632&lt;$L$4,IF(ABS(F632)&gt;$N$2,ROUND(($N$2*H632/100),2),ABS(F632)*H632/100),IF(ABS(F632)&gt;$N$4,ROUND(($N$4*H632/100),2),ABS(F632)*H632/100))),0)))),2)</f>
        <v>0</v>
      </c>
      <c r="O632" s="137"/>
      <c r="P632" s="136"/>
      <c r="Q632" s="137"/>
    </row>
    <row r="633" spans="1:17" customHeight="1" ht="13.2">
      <c r="A633" s="143">
        <f>+'LIQ 2'!B633</f>
        <v/>
      </c>
      <c r="B633" s="143">
        <f>+'LIQ 2'!C633</f>
        <v/>
      </c>
      <c r="C633" s="144">
        <f>+'LIQ 2'!D633</f>
        <v/>
      </c>
      <c r="D633" s="143">
        <f>+'LIQ 2'!E633</f>
        <v>0</v>
      </c>
      <c r="E633" s="143">
        <f>+'LIQ 2'!F633</f>
        <v/>
      </c>
      <c r="F633" s="2"/>
      <c r="G633" s="121"/>
      <c r="H633" s="122"/>
      <c r="I633" s="143"/>
      <c r="K633" s="124"/>
      <c r="L633" s="136">
        <f>IF(H633="",0,(IF(G633="D",0,(F633*H633)/100)))</f>
        <v>0</v>
      </c>
      <c r="M633" s="136">
        <f>ROUND(IF(L633=0,(IF(H633="",0,((IF(E633&lt;$L$4,IF(ABS(F633)&lt;$N$2,0,ROUND(((ABS(F633)-$N$2)*H633)/100,2)),IF(ABS(F633)&lt;$N$4,0,ROUND(((ABS(F633)-$N$4)*H633)/100,2))))))),0),2)</f>
        <v>0</v>
      </c>
      <c r="N633" s="136">
        <f>ROUND(IF(H633="",0,((IF(L633=0,(IF(E633&lt;$L$4,IF(ABS(F633)&gt;$N$2,ROUND(($N$2*H633/100),2),ABS(F633)*H633/100),IF(ABS(F633)&gt;$N$4,ROUND(($N$4*H633/100),2),ABS(F633)*H633/100))),0)))),2)</f>
        <v>0</v>
      </c>
      <c r="O633" s="137"/>
      <c r="P633" s="136"/>
      <c r="Q633" s="137"/>
    </row>
    <row r="634" spans="1:17" customHeight="1" ht="13.2">
      <c r="A634" s="143">
        <f>+'LIQ 2'!B634</f>
        <v/>
      </c>
      <c r="B634" s="143">
        <f>+'LIQ 2'!C634</f>
        <v/>
      </c>
      <c r="C634" s="144">
        <f>+'LIQ 2'!D634</f>
        <v/>
      </c>
      <c r="D634" s="143">
        <f>+'LIQ 2'!E634</f>
        <v>0</v>
      </c>
      <c r="E634" s="143">
        <f>+'LIQ 2'!F634</f>
        <v/>
      </c>
      <c r="F634" s="2"/>
      <c r="G634" s="121"/>
      <c r="H634" s="122"/>
      <c r="I634" s="143"/>
      <c r="K634" s="124"/>
      <c r="L634" s="136">
        <f>IF(H634="",0,(IF(G634="D",0,(F634*H634)/100)))</f>
        <v>0</v>
      </c>
      <c r="M634" s="136">
        <f>ROUND(IF(L634=0,(IF(H634="",0,((IF(E634&lt;$L$4,IF(ABS(F634)&lt;$N$2,0,ROUND(((ABS(F634)-$N$2)*H634)/100,2)),IF(ABS(F634)&lt;$N$4,0,ROUND(((ABS(F634)-$N$4)*H634)/100,2))))))),0),2)</f>
        <v>0</v>
      </c>
      <c r="N634" s="136">
        <f>ROUND(IF(H634="",0,((IF(L634=0,(IF(E634&lt;$L$4,IF(ABS(F634)&gt;$N$2,ROUND(($N$2*H634/100),2),ABS(F634)*H634/100),IF(ABS(F634)&gt;$N$4,ROUND(($N$4*H634/100),2),ABS(F634)*H634/100))),0)))),2)</f>
        <v>0</v>
      </c>
      <c r="O634" s="137"/>
      <c r="P634" s="136"/>
      <c r="Q634" s="137"/>
    </row>
    <row r="635" spans="1:17" customHeight="1" ht="13.2">
      <c r="A635" s="143">
        <f>+'LIQ 2'!B635</f>
        <v/>
      </c>
      <c r="B635" s="143">
        <f>+'LIQ 2'!C635</f>
        <v/>
      </c>
      <c r="C635" s="144">
        <f>+'LIQ 2'!D635</f>
        <v/>
      </c>
      <c r="D635" s="143">
        <f>+'LIQ 2'!E635</f>
        <v>0</v>
      </c>
      <c r="E635" s="143">
        <f>+'LIQ 2'!F635</f>
        <v/>
      </c>
      <c r="F635" s="2"/>
      <c r="G635" s="121"/>
      <c r="H635" s="122"/>
      <c r="I635" s="143"/>
      <c r="K635" s="124"/>
      <c r="L635" s="136">
        <f>IF(H635="",0,(IF(G635="D",0,(F635*H635)/100)))</f>
        <v>0</v>
      </c>
      <c r="M635" s="136">
        <f>ROUND(IF(L635=0,(IF(H635="",0,((IF(E635&lt;$L$4,IF(ABS(F635)&lt;$N$2,0,ROUND(((ABS(F635)-$N$2)*H635)/100,2)),IF(ABS(F635)&lt;$N$4,0,ROUND(((ABS(F635)-$N$4)*H635)/100,2))))))),0),2)</f>
        <v>0</v>
      </c>
      <c r="N635" s="136">
        <f>ROUND(IF(H635="",0,((IF(L635=0,(IF(E635&lt;$L$4,IF(ABS(F635)&gt;$N$2,ROUND(($N$2*H635/100),2),ABS(F635)*H635/100),IF(ABS(F635)&gt;$N$4,ROUND(($N$4*H635/100),2),ABS(F635)*H635/100))),0)))),2)</f>
        <v>0</v>
      </c>
      <c r="O635" s="137"/>
      <c r="P635" s="136"/>
      <c r="Q635" s="137"/>
    </row>
    <row r="636" spans="1:17" customHeight="1" ht="13.2">
      <c r="A636" s="143">
        <f>+'LIQ 2'!B636</f>
        <v/>
      </c>
      <c r="B636" s="143">
        <f>+'LIQ 2'!C636</f>
        <v/>
      </c>
      <c r="C636" s="144">
        <f>+'LIQ 2'!D636</f>
        <v/>
      </c>
      <c r="D636" s="143">
        <f>+'LIQ 2'!E636</f>
        <v>0</v>
      </c>
      <c r="E636" s="143">
        <f>+'LIQ 2'!F636</f>
        <v/>
      </c>
      <c r="F636" s="2"/>
      <c r="G636" s="121"/>
      <c r="H636" s="122"/>
      <c r="I636" s="143"/>
      <c r="K636" s="124"/>
      <c r="L636" s="136">
        <f>IF(H636="",0,(IF(G636="D",0,(F636*H636)/100)))</f>
        <v>0</v>
      </c>
      <c r="M636" s="136">
        <f>ROUND(IF(L636=0,(IF(H636="",0,((IF(E636&lt;$L$4,IF(ABS(F636)&lt;$N$2,0,ROUND(((ABS(F636)-$N$2)*H636)/100,2)),IF(ABS(F636)&lt;$N$4,0,ROUND(((ABS(F636)-$N$4)*H636)/100,2))))))),0),2)</f>
        <v>0</v>
      </c>
      <c r="N636" s="136">
        <f>ROUND(IF(H636="",0,((IF(L636=0,(IF(E636&lt;$L$4,IF(ABS(F636)&gt;$N$2,ROUND(($N$2*H636/100),2),ABS(F636)*H636/100),IF(ABS(F636)&gt;$N$4,ROUND(($N$4*H636/100),2),ABS(F636)*H636/100))),0)))),2)</f>
        <v>0</v>
      </c>
      <c r="O636" s="137"/>
      <c r="P636" s="136"/>
      <c r="Q636" s="137"/>
    </row>
    <row r="637" spans="1:17" customHeight="1" ht="13.2">
      <c r="A637" s="143">
        <f>+'LIQ 2'!B637</f>
        <v/>
      </c>
      <c r="B637" s="143">
        <f>+'LIQ 2'!C637</f>
        <v/>
      </c>
      <c r="C637" s="144">
        <f>+'LIQ 2'!D637</f>
        <v/>
      </c>
      <c r="D637" s="143">
        <f>+'LIQ 2'!E637</f>
        <v>0</v>
      </c>
      <c r="E637" s="143">
        <f>+'LIQ 2'!F637</f>
        <v/>
      </c>
      <c r="F637" s="2"/>
      <c r="G637" s="121"/>
      <c r="H637" s="122"/>
      <c r="I637" s="143"/>
      <c r="K637" s="124"/>
      <c r="L637" s="136">
        <f>IF(H637="",0,(IF(G637="D",0,(F637*H637)/100)))</f>
        <v>0</v>
      </c>
      <c r="M637" s="136">
        <f>ROUND(IF(L637=0,(IF(H637="",0,((IF(E637&lt;$L$4,IF(ABS(F637)&lt;$N$2,0,ROUND(((ABS(F637)-$N$2)*H637)/100,2)),IF(ABS(F637)&lt;$N$4,0,ROUND(((ABS(F637)-$N$4)*H637)/100,2))))))),0),2)</f>
        <v>0</v>
      </c>
      <c r="N637" s="136">
        <f>ROUND(IF(H637="",0,((IF(L637=0,(IF(E637&lt;$L$4,IF(ABS(F637)&gt;$N$2,ROUND(($N$2*H637/100),2),ABS(F637)*H637/100),IF(ABS(F637)&gt;$N$4,ROUND(($N$4*H637/100),2),ABS(F637)*H637/100))),0)))),2)</f>
        <v>0</v>
      </c>
      <c r="O637" s="137"/>
      <c r="P637" s="136"/>
      <c r="Q637" s="137"/>
    </row>
    <row r="638" spans="1:17" customHeight="1" ht="13.2">
      <c r="A638" s="143">
        <f>+'LIQ 2'!B638</f>
        <v/>
      </c>
      <c r="B638" s="143">
        <f>+'LIQ 2'!C638</f>
        <v/>
      </c>
      <c r="C638" s="144">
        <f>+'LIQ 2'!D638</f>
        <v/>
      </c>
      <c r="D638" s="143">
        <f>+'LIQ 2'!E638</f>
        <v>0</v>
      </c>
      <c r="E638" s="143">
        <f>+'LIQ 2'!F638</f>
        <v/>
      </c>
      <c r="F638" s="2"/>
      <c r="G638" s="121"/>
      <c r="H638" s="122"/>
      <c r="I638" s="143"/>
      <c r="K638" s="124"/>
      <c r="L638" s="136">
        <f>IF(H638="",0,(IF(G638="D",0,(F638*H638)/100)))</f>
        <v>0</v>
      </c>
      <c r="M638" s="136">
        <f>ROUND(IF(L638=0,(IF(H638="",0,((IF(E638&lt;$L$4,IF(ABS(F638)&lt;$N$2,0,ROUND(((ABS(F638)-$N$2)*H638)/100,2)),IF(ABS(F638)&lt;$N$4,0,ROUND(((ABS(F638)-$N$4)*H638)/100,2))))))),0),2)</f>
        <v>0</v>
      </c>
      <c r="N638" s="136">
        <f>ROUND(IF(H638="",0,((IF(L638=0,(IF(E638&lt;$L$4,IF(ABS(F638)&gt;$N$2,ROUND(($N$2*H638/100),2),ABS(F638)*H638/100),IF(ABS(F638)&gt;$N$4,ROUND(($N$4*H638/100),2),ABS(F638)*H638/100))),0)))),2)</f>
        <v>0</v>
      </c>
      <c r="O638" s="137"/>
      <c r="P638" s="136"/>
      <c r="Q638" s="137"/>
    </row>
    <row r="639" spans="1:17" customHeight="1" ht="13.2">
      <c r="A639" s="143">
        <f>+'LIQ 2'!B639</f>
        <v/>
      </c>
      <c r="B639" s="143">
        <f>+'LIQ 2'!C639</f>
        <v/>
      </c>
      <c r="C639" s="144">
        <f>+'LIQ 2'!D639</f>
        <v/>
      </c>
      <c r="D639" s="143">
        <f>+'LIQ 2'!E639</f>
        <v>0</v>
      </c>
      <c r="E639" s="143">
        <f>+'LIQ 2'!F639</f>
        <v/>
      </c>
      <c r="F639" s="2"/>
      <c r="G639" s="121"/>
      <c r="H639" s="122"/>
      <c r="I639" s="143"/>
      <c r="K639" s="124"/>
      <c r="L639" s="136">
        <f>IF(H639="",0,(IF(G639="D",0,(F639*H639)/100)))</f>
        <v>0</v>
      </c>
      <c r="M639" s="136">
        <f>ROUND(IF(L639=0,(IF(H639="",0,((IF(E639&lt;$L$4,IF(ABS(F639)&lt;$N$2,0,ROUND(((ABS(F639)-$N$2)*H639)/100,2)),IF(ABS(F639)&lt;$N$4,0,ROUND(((ABS(F639)-$N$4)*H639)/100,2))))))),0),2)</f>
        <v>0</v>
      </c>
      <c r="N639" s="136">
        <f>ROUND(IF(H639="",0,((IF(L639=0,(IF(E639&lt;$L$4,IF(ABS(F639)&gt;$N$2,ROUND(($N$2*H639/100),2),ABS(F639)*H639/100),IF(ABS(F639)&gt;$N$4,ROUND(($N$4*H639/100),2),ABS(F639)*H639/100))),0)))),2)</f>
        <v>0</v>
      </c>
      <c r="O639" s="137"/>
      <c r="P639" s="136"/>
      <c r="Q639" s="137"/>
    </row>
    <row r="640" spans="1:17" customHeight="1" ht="13.2">
      <c r="A640" s="143">
        <f>+'LIQ 2'!B640</f>
        <v/>
      </c>
      <c r="B640" s="143">
        <f>+'LIQ 2'!C640</f>
        <v/>
      </c>
      <c r="C640" s="144">
        <f>+'LIQ 2'!D640</f>
        <v/>
      </c>
      <c r="D640" s="143">
        <f>+'LIQ 2'!E640</f>
        <v>0</v>
      </c>
      <c r="E640" s="143">
        <f>+'LIQ 2'!F640</f>
        <v/>
      </c>
      <c r="F640" s="2"/>
      <c r="G640" s="121"/>
      <c r="H640" s="122"/>
      <c r="I640" s="143"/>
      <c r="K640" s="124"/>
      <c r="L640" s="136">
        <f>IF(H640="",0,(IF(G640="D",0,(F640*H640)/100)))</f>
        <v>0</v>
      </c>
      <c r="M640" s="136">
        <f>ROUND(IF(L640=0,(IF(H640="",0,((IF(E640&lt;$L$4,IF(ABS(F640)&lt;$N$2,0,ROUND(((ABS(F640)-$N$2)*H640)/100,2)),IF(ABS(F640)&lt;$N$4,0,ROUND(((ABS(F640)-$N$4)*H640)/100,2))))))),0),2)</f>
        <v>0</v>
      </c>
      <c r="N640" s="136">
        <f>ROUND(IF(H640="",0,((IF(L640=0,(IF(E640&lt;$L$4,IF(ABS(F640)&gt;$N$2,ROUND(($N$2*H640/100),2),ABS(F640)*H640/100),IF(ABS(F640)&gt;$N$4,ROUND(($N$4*H640/100),2),ABS(F640)*H640/100))),0)))),2)</f>
        <v>0</v>
      </c>
      <c r="O640" s="137"/>
      <c r="P640" s="136"/>
      <c r="Q640" s="137"/>
    </row>
    <row r="641" spans="1:17" customHeight="1" ht="13.2">
      <c r="A641" s="143">
        <f>+'LIQ 2'!B641</f>
        <v/>
      </c>
      <c r="B641" s="143">
        <f>+'LIQ 2'!C641</f>
        <v/>
      </c>
      <c r="C641" s="144">
        <f>+'LIQ 2'!D641</f>
        <v/>
      </c>
      <c r="D641" s="143">
        <f>+'LIQ 2'!E641</f>
        <v>0</v>
      </c>
      <c r="E641" s="143">
        <f>+'LIQ 2'!F641</f>
        <v/>
      </c>
      <c r="F641" s="2"/>
      <c r="G641" s="121"/>
      <c r="H641" s="122"/>
      <c r="I641" s="143"/>
      <c r="K641" s="124"/>
      <c r="L641" s="136">
        <f>IF(H641="",0,(IF(G641="D",0,(F641*H641)/100)))</f>
        <v>0</v>
      </c>
      <c r="M641" s="136">
        <f>ROUND(IF(L641=0,(IF(H641="",0,((IF(E641&lt;$L$4,IF(ABS(F641)&lt;$N$2,0,ROUND(((ABS(F641)-$N$2)*H641)/100,2)),IF(ABS(F641)&lt;$N$4,0,ROUND(((ABS(F641)-$N$4)*H641)/100,2))))))),0),2)</f>
        <v>0</v>
      </c>
      <c r="N641" s="136">
        <f>ROUND(IF(H641="",0,((IF(L641=0,(IF(E641&lt;$L$4,IF(ABS(F641)&gt;$N$2,ROUND(($N$2*H641/100),2),ABS(F641)*H641/100),IF(ABS(F641)&gt;$N$4,ROUND(($N$4*H641/100),2),ABS(F641)*H641/100))),0)))),2)</f>
        <v>0</v>
      </c>
      <c r="O641" s="137"/>
      <c r="P641" s="136"/>
      <c r="Q641" s="137"/>
    </row>
    <row r="642" spans="1:17" customHeight="1" ht="13.2">
      <c r="A642" s="143">
        <f>+'LIQ 2'!B642</f>
        <v/>
      </c>
      <c r="B642" s="143">
        <f>+'LIQ 2'!C642</f>
        <v/>
      </c>
      <c r="C642" s="144">
        <f>+'LIQ 2'!D642</f>
        <v/>
      </c>
      <c r="D642" s="143">
        <f>+'LIQ 2'!E642</f>
        <v>0</v>
      </c>
      <c r="E642" s="143">
        <f>+'LIQ 2'!F642</f>
        <v/>
      </c>
      <c r="F642" s="2"/>
      <c r="G642" s="121"/>
      <c r="H642" s="122"/>
      <c r="I642" s="143"/>
      <c r="K642" s="124"/>
      <c r="L642" s="136">
        <f>IF(H642="",0,(IF(G642="D",0,(F642*H642)/100)))</f>
        <v>0</v>
      </c>
      <c r="M642" s="136">
        <f>ROUND(IF(L642=0,(IF(H642="",0,((IF(E642&lt;$L$4,IF(ABS(F642)&lt;$N$2,0,ROUND(((ABS(F642)-$N$2)*H642)/100,2)),IF(ABS(F642)&lt;$N$4,0,ROUND(((ABS(F642)-$N$4)*H642)/100,2))))))),0),2)</f>
        <v>0</v>
      </c>
      <c r="N642" s="136">
        <f>ROUND(IF(H642="",0,((IF(L642=0,(IF(E642&lt;$L$4,IF(ABS(F642)&gt;$N$2,ROUND(($N$2*H642/100),2),ABS(F642)*H642/100),IF(ABS(F642)&gt;$N$4,ROUND(($N$4*H642/100),2),ABS(F642)*H642/100))),0)))),2)</f>
        <v>0</v>
      </c>
      <c r="O642" s="137"/>
      <c r="P642" s="136"/>
      <c r="Q642" s="137"/>
    </row>
    <row r="643" spans="1:17" customHeight="1" ht="13.2">
      <c r="A643" s="143">
        <f>+'LIQ 2'!B643</f>
        <v/>
      </c>
      <c r="B643" s="143">
        <f>+'LIQ 2'!C643</f>
        <v/>
      </c>
      <c r="C643" s="144">
        <f>+'LIQ 2'!D643</f>
        <v/>
      </c>
      <c r="D643" s="143">
        <f>+'LIQ 2'!E643</f>
        <v>0</v>
      </c>
      <c r="E643" s="143">
        <f>+'LIQ 2'!F643</f>
        <v/>
      </c>
      <c r="F643" s="2"/>
      <c r="G643" s="121"/>
      <c r="H643" s="122"/>
      <c r="I643" s="143"/>
      <c r="K643" s="124"/>
      <c r="L643" s="136">
        <f>IF(H643="",0,(IF(G643="D",0,(F643*H643)/100)))</f>
        <v>0</v>
      </c>
      <c r="M643" s="136">
        <f>ROUND(IF(L643=0,(IF(H643="",0,((IF(E643&lt;$L$4,IF(ABS(F643)&lt;$N$2,0,ROUND(((ABS(F643)-$N$2)*H643)/100,2)),IF(ABS(F643)&lt;$N$4,0,ROUND(((ABS(F643)-$N$4)*H643)/100,2))))))),0),2)</f>
        <v>0</v>
      </c>
      <c r="N643" s="136">
        <f>ROUND(IF(H643="",0,((IF(L643=0,(IF(E643&lt;$L$4,IF(ABS(F643)&gt;$N$2,ROUND(($N$2*H643/100),2),ABS(F643)*H643/100),IF(ABS(F643)&gt;$N$4,ROUND(($N$4*H643/100),2),ABS(F643)*H643/100))),0)))),2)</f>
        <v>0</v>
      </c>
      <c r="O643" s="137"/>
      <c r="P643" s="136"/>
      <c r="Q643" s="137"/>
    </row>
    <row r="644" spans="1:17" customHeight="1" ht="13.2">
      <c r="A644" s="143">
        <f>+'LIQ 2'!B644</f>
        <v/>
      </c>
      <c r="B644" s="143">
        <f>+'LIQ 2'!C644</f>
        <v/>
      </c>
      <c r="C644" s="144">
        <f>+'LIQ 2'!D644</f>
        <v/>
      </c>
      <c r="D644" s="143">
        <f>+'LIQ 2'!E644</f>
        <v>0</v>
      </c>
      <c r="E644" s="143">
        <f>+'LIQ 2'!F644</f>
        <v/>
      </c>
      <c r="F644" s="2"/>
      <c r="G644" s="121"/>
      <c r="H644" s="122"/>
      <c r="I644" s="143"/>
      <c r="K644" s="124"/>
      <c r="L644" s="136">
        <f>IF(H644="",0,(IF(G644="D",0,(F644*H644)/100)))</f>
        <v>0</v>
      </c>
      <c r="M644" s="136">
        <f>ROUND(IF(L644=0,(IF(H644="",0,((IF(E644&lt;$L$4,IF(ABS(F644)&lt;$N$2,0,ROUND(((ABS(F644)-$N$2)*H644)/100,2)),IF(ABS(F644)&lt;$N$4,0,ROUND(((ABS(F644)-$N$4)*H644)/100,2))))))),0),2)</f>
        <v>0</v>
      </c>
      <c r="N644" s="136">
        <f>ROUND(IF(H644="",0,((IF(L644=0,(IF(E644&lt;$L$4,IF(ABS(F644)&gt;$N$2,ROUND(($N$2*H644/100),2),ABS(F644)*H644/100),IF(ABS(F644)&gt;$N$4,ROUND(($N$4*H644/100),2),ABS(F644)*H644/100))),0)))),2)</f>
        <v>0</v>
      </c>
      <c r="O644" s="137"/>
      <c r="P644" s="136"/>
      <c r="Q644" s="137"/>
    </row>
    <row r="645" spans="1:17" customHeight="1" ht="13.2">
      <c r="A645" s="143">
        <f>+'LIQ 2'!B645</f>
        <v/>
      </c>
      <c r="B645" s="143">
        <f>+'LIQ 2'!C645</f>
        <v/>
      </c>
      <c r="C645" s="144">
        <f>+'LIQ 2'!D645</f>
        <v/>
      </c>
      <c r="D645" s="143">
        <f>+'LIQ 2'!E645</f>
        <v>0</v>
      </c>
      <c r="E645" s="143">
        <f>+'LIQ 2'!F645</f>
        <v/>
      </c>
      <c r="F645" s="2"/>
      <c r="G645" s="121"/>
      <c r="H645" s="122"/>
      <c r="I645" s="143"/>
      <c r="K645" s="124"/>
      <c r="L645" s="136">
        <f>IF(H645="",0,(IF(G645="D",0,(F645*H645)/100)))</f>
        <v>0</v>
      </c>
      <c r="M645" s="136">
        <f>ROUND(IF(L645=0,(IF(H645="",0,((IF(E645&lt;$L$4,IF(ABS(F645)&lt;$N$2,0,ROUND(((ABS(F645)-$N$2)*H645)/100,2)),IF(ABS(F645)&lt;$N$4,0,ROUND(((ABS(F645)-$N$4)*H645)/100,2))))))),0),2)</f>
        <v>0</v>
      </c>
      <c r="N645" s="136">
        <f>ROUND(IF(H645="",0,((IF(L645=0,(IF(E645&lt;$L$4,IF(ABS(F645)&gt;$N$2,ROUND(($N$2*H645/100),2),ABS(F645)*H645/100),IF(ABS(F645)&gt;$N$4,ROUND(($N$4*H645/100),2),ABS(F645)*H645/100))),0)))),2)</f>
        <v>0</v>
      </c>
      <c r="O645" s="137"/>
      <c r="P645" s="136"/>
      <c r="Q645" s="137"/>
    </row>
    <row r="646" spans="1:17" customHeight="1" ht="13.2">
      <c r="A646" s="143">
        <f>+'LIQ 2'!B646</f>
        <v/>
      </c>
      <c r="B646" s="143">
        <f>+'LIQ 2'!C646</f>
        <v/>
      </c>
      <c r="C646" s="144">
        <f>+'LIQ 2'!D646</f>
        <v/>
      </c>
      <c r="D646" s="143">
        <f>+'LIQ 2'!E646</f>
        <v>0</v>
      </c>
      <c r="E646" s="143">
        <f>+'LIQ 2'!F646</f>
        <v/>
      </c>
      <c r="F646" s="2"/>
      <c r="G646" s="121"/>
      <c r="H646" s="122"/>
      <c r="I646" s="143"/>
      <c r="K646" s="124"/>
      <c r="L646" s="136">
        <f>IF(H646="",0,(IF(G646="D",0,(F646*H646)/100)))</f>
        <v>0</v>
      </c>
      <c r="M646" s="136">
        <f>ROUND(IF(L646=0,(IF(H646="",0,((IF(E646&lt;$L$4,IF(ABS(F646)&lt;$N$2,0,ROUND(((ABS(F646)-$N$2)*H646)/100,2)),IF(ABS(F646)&lt;$N$4,0,ROUND(((ABS(F646)-$N$4)*H646)/100,2))))))),0),2)</f>
        <v>0</v>
      </c>
      <c r="N646" s="136">
        <f>ROUND(IF(H646="",0,((IF(L646=0,(IF(E646&lt;$L$4,IF(ABS(F646)&gt;$N$2,ROUND(($N$2*H646/100),2),ABS(F646)*H646/100),IF(ABS(F646)&gt;$N$4,ROUND(($N$4*H646/100),2),ABS(F646)*H646/100))),0)))),2)</f>
        <v>0</v>
      </c>
      <c r="O646" s="137"/>
      <c r="P646" s="136"/>
      <c r="Q646" s="137"/>
    </row>
    <row r="647" spans="1:17" customHeight="1" ht="13.2">
      <c r="A647" s="143">
        <f>+'LIQ 2'!B647</f>
        <v/>
      </c>
      <c r="B647" s="143">
        <f>+'LIQ 2'!C647</f>
        <v/>
      </c>
      <c r="C647" s="144">
        <f>+'LIQ 2'!D647</f>
        <v/>
      </c>
      <c r="D647" s="143">
        <f>+'LIQ 2'!E647</f>
        <v>0</v>
      </c>
      <c r="E647" s="143">
        <f>+'LIQ 2'!F647</f>
        <v/>
      </c>
      <c r="F647" s="2"/>
      <c r="G647" s="121"/>
      <c r="H647" s="122"/>
      <c r="I647" s="143"/>
      <c r="K647" s="124"/>
      <c r="L647" s="136">
        <f>IF(H647="",0,(IF(G647="D",0,(F647*H647)/100)))</f>
        <v>0</v>
      </c>
      <c r="M647" s="136">
        <f>ROUND(IF(L647=0,(IF(H647="",0,((IF(E647&lt;$L$4,IF(ABS(F647)&lt;$N$2,0,ROUND(((ABS(F647)-$N$2)*H647)/100,2)),IF(ABS(F647)&lt;$N$4,0,ROUND(((ABS(F647)-$N$4)*H647)/100,2))))))),0),2)</f>
        <v>0</v>
      </c>
      <c r="N647" s="136">
        <f>ROUND(IF(H647="",0,((IF(L647=0,(IF(E647&lt;$L$4,IF(ABS(F647)&gt;$N$2,ROUND(($N$2*H647/100),2),ABS(F647)*H647/100),IF(ABS(F647)&gt;$N$4,ROUND(($N$4*H647/100),2),ABS(F647)*H647/100))),0)))),2)</f>
        <v>0</v>
      </c>
      <c r="O647" s="137"/>
      <c r="P647" s="136"/>
      <c r="Q647" s="137"/>
    </row>
    <row r="648" spans="1:17" customHeight="1" ht="13.2">
      <c r="A648" s="143">
        <f>+'LIQ 2'!B648</f>
        <v/>
      </c>
      <c r="B648" s="143">
        <f>+'LIQ 2'!C648</f>
        <v/>
      </c>
      <c r="C648" s="144">
        <f>+'LIQ 2'!D648</f>
        <v/>
      </c>
      <c r="D648" s="143">
        <f>+'LIQ 2'!E648</f>
        <v>0</v>
      </c>
      <c r="E648" s="143">
        <f>+'LIQ 2'!F648</f>
        <v/>
      </c>
      <c r="F648" s="2"/>
      <c r="G648" s="121"/>
      <c r="H648" s="122"/>
      <c r="I648" s="143"/>
      <c r="K648" s="124"/>
      <c r="L648" s="136">
        <f>IF(H648="",0,(IF(G648="D",0,(F648*H648)/100)))</f>
        <v>0</v>
      </c>
      <c r="M648" s="136">
        <f>ROUND(IF(L648=0,(IF(H648="",0,((IF(E648&lt;$L$4,IF(ABS(F648)&lt;$N$2,0,ROUND(((ABS(F648)-$N$2)*H648)/100,2)),IF(ABS(F648)&lt;$N$4,0,ROUND(((ABS(F648)-$N$4)*H648)/100,2))))))),0),2)</f>
        <v>0</v>
      </c>
      <c r="N648" s="136">
        <f>ROUND(IF(H648="",0,((IF(L648=0,(IF(E648&lt;$L$4,IF(ABS(F648)&gt;$N$2,ROUND(($N$2*H648/100),2),ABS(F648)*H648/100),IF(ABS(F648)&gt;$N$4,ROUND(($N$4*H648/100),2),ABS(F648)*H648/100))),0)))),2)</f>
        <v>0</v>
      </c>
      <c r="O648" s="137"/>
      <c r="P648" s="136"/>
      <c r="Q648" s="137"/>
    </row>
    <row r="649" spans="1:17" customHeight="1" ht="13.2">
      <c r="A649" s="143">
        <f>+'LIQ 2'!B649</f>
        <v/>
      </c>
      <c r="B649" s="143">
        <f>+'LIQ 2'!C649</f>
        <v/>
      </c>
      <c r="C649" s="144">
        <f>+'LIQ 2'!D649</f>
        <v/>
      </c>
      <c r="D649" s="143">
        <f>+'LIQ 2'!E649</f>
        <v>0</v>
      </c>
      <c r="E649" s="143">
        <f>+'LIQ 2'!F649</f>
        <v/>
      </c>
      <c r="F649" s="2"/>
      <c r="G649" s="121"/>
      <c r="H649" s="122"/>
      <c r="I649" s="143"/>
      <c r="K649" s="124"/>
      <c r="L649" s="136">
        <f>IF(H649="",0,(IF(G649="D",0,(F649*H649)/100)))</f>
        <v>0</v>
      </c>
      <c r="M649" s="136">
        <f>ROUND(IF(L649=0,(IF(H649="",0,((IF(E649&lt;$L$4,IF(ABS(F649)&lt;$N$2,0,ROUND(((ABS(F649)-$N$2)*H649)/100,2)),IF(ABS(F649)&lt;$N$4,0,ROUND(((ABS(F649)-$N$4)*H649)/100,2))))))),0),2)</f>
        <v>0</v>
      </c>
      <c r="N649" s="136">
        <f>ROUND(IF(H649="",0,((IF(L649=0,(IF(E649&lt;$L$4,IF(ABS(F649)&gt;$N$2,ROUND(($N$2*H649/100),2),ABS(F649)*H649/100),IF(ABS(F649)&gt;$N$4,ROUND(($N$4*H649/100),2),ABS(F649)*H649/100))),0)))),2)</f>
        <v>0</v>
      </c>
      <c r="O649" s="137"/>
      <c r="P649" s="136"/>
      <c r="Q649" s="137"/>
    </row>
    <row r="650" spans="1:17" customHeight="1" ht="13.2">
      <c r="A650" s="143">
        <f>+'LIQ 2'!B650</f>
        <v/>
      </c>
      <c r="B650" s="143">
        <f>+'LIQ 2'!C650</f>
        <v/>
      </c>
      <c r="C650" s="144">
        <f>+'LIQ 2'!D650</f>
        <v/>
      </c>
      <c r="D650" s="143">
        <f>+'LIQ 2'!E650</f>
        <v>0</v>
      </c>
      <c r="E650" s="143">
        <f>+'LIQ 2'!F650</f>
        <v/>
      </c>
      <c r="F650" s="2"/>
      <c r="G650" s="121"/>
      <c r="H650" s="122"/>
      <c r="I650" s="143"/>
      <c r="K650" s="124"/>
      <c r="L650" s="136">
        <f>IF(H650="",0,(IF(G650="D",0,(F650*H650)/100)))</f>
        <v>0</v>
      </c>
      <c r="M650" s="136">
        <f>ROUND(IF(L650=0,(IF(H650="",0,((IF(E650&lt;$L$4,IF(ABS(F650)&lt;$N$2,0,ROUND(((ABS(F650)-$N$2)*H650)/100,2)),IF(ABS(F650)&lt;$N$4,0,ROUND(((ABS(F650)-$N$4)*H650)/100,2))))))),0),2)</f>
        <v>0</v>
      </c>
      <c r="N650" s="136">
        <f>ROUND(IF(H650="",0,((IF(L650=0,(IF(E650&lt;$L$4,IF(ABS(F650)&gt;$N$2,ROUND(($N$2*H650/100),2),ABS(F650)*H650/100),IF(ABS(F650)&gt;$N$4,ROUND(($N$4*H650/100),2),ABS(F650)*H650/100))),0)))),2)</f>
        <v>0</v>
      </c>
      <c r="O650" s="137"/>
      <c r="P650" s="136"/>
      <c r="Q650" s="137"/>
    </row>
    <row r="651" spans="1:17" customHeight="1" ht="13.2">
      <c r="A651" s="143">
        <f>+'LIQ 2'!B651</f>
        <v/>
      </c>
      <c r="B651" s="143">
        <f>+'LIQ 2'!C651</f>
        <v/>
      </c>
      <c r="C651" s="144">
        <f>+'LIQ 2'!D651</f>
        <v/>
      </c>
      <c r="D651" s="143">
        <f>+'LIQ 2'!E651</f>
        <v>0</v>
      </c>
      <c r="E651" s="143">
        <f>+'LIQ 2'!F651</f>
        <v/>
      </c>
      <c r="F651" s="2"/>
      <c r="G651" s="121"/>
      <c r="H651" s="122"/>
      <c r="I651" s="143"/>
      <c r="K651" s="124"/>
      <c r="L651" s="136">
        <f>IF(H651="",0,(IF(G651="D",0,(F651*H651)/100)))</f>
        <v>0</v>
      </c>
      <c r="M651" s="136">
        <f>ROUND(IF(L651=0,(IF(H651="",0,((IF(E651&lt;$L$4,IF(ABS(F651)&lt;$N$2,0,ROUND(((ABS(F651)-$N$2)*H651)/100,2)),IF(ABS(F651)&lt;$N$4,0,ROUND(((ABS(F651)-$N$4)*H651)/100,2))))))),0),2)</f>
        <v>0</v>
      </c>
      <c r="N651" s="136">
        <f>ROUND(IF(H651="",0,((IF(L651=0,(IF(E651&lt;$L$4,IF(ABS(F651)&gt;$N$2,ROUND(($N$2*H651/100),2),ABS(F651)*H651/100),IF(ABS(F651)&gt;$N$4,ROUND(($N$4*H651/100),2),ABS(F651)*H651/100))),0)))),2)</f>
        <v>0</v>
      </c>
      <c r="O651" s="137"/>
      <c r="P651" s="136"/>
      <c r="Q651" s="137"/>
    </row>
    <row r="652" spans="1:17" customHeight="1" ht="13.2">
      <c r="A652" s="143">
        <f>+'LIQ 2'!B652</f>
        <v/>
      </c>
      <c r="B652" s="143">
        <f>+'LIQ 2'!C652</f>
        <v/>
      </c>
      <c r="C652" s="144">
        <f>+'LIQ 2'!D652</f>
        <v/>
      </c>
      <c r="D652" s="143">
        <f>+'LIQ 2'!E652</f>
        <v>0</v>
      </c>
      <c r="E652" s="143">
        <f>+'LIQ 2'!F652</f>
        <v/>
      </c>
      <c r="F652" s="2"/>
      <c r="G652" s="121"/>
      <c r="H652" s="122"/>
      <c r="I652" s="143"/>
      <c r="K652" s="124"/>
      <c r="L652" s="136">
        <f>IF(H652="",0,(IF(G652="D",0,(F652*H652)/100)))</f>
        <v>0</v>
      </c>
      <c r="M652" s="136">
        <f>ROUND(IF(L652=0,(IF(H652="",0,((IF(E652&lt;$L$4,IF(ABS(F652)&lt;$N$2,0,ROUND(((ABS(F652)-$N$2)*H652)/100,2)),IF(ABS(F652)&lt;$N$4,0,ROUND(((ABS(F652)-$N$4)*H652)/100,2))))))),0),2)</f>
        <v>0</v>
      </c>
      <c r="N652" s="136">
        <f>ROUND(IF(H652="",0,((IF(L652=0,(IF(E652&lt;$L$4,IF(ABS(F652)&gt;$N$2,ROUND(($N$2*H652/100),2),ABS(F652)*H652/100),IF(ABS(F652)&gt;$N$4,ROUND(($N$4*H652/100),2),ABS(F652)*H652/100))),0)))),2)</f>
        <v>0</v>
      </c>
      <c r="O652" s="137"/>
      <c r="P652" s="136"/>
      <c r="Q652" s="137"/>
    </row>
    <row r="653" spans="1:17" customHeight="1" ht="13.2">
      <c r="A653" s="143">
        <f>+'LIQ 2'!B653</f>
        <v/>
      </c>
      <c r="B653" s="143">
        <f>+'LIQ 2'!C653</f>
        <v/>
      </c>
      <c r="C653" s="144">
        <f>+'LIQ 2'!D653</f>
        <v/>
      </c>
      <c r="D653" s="143">
        <f>+'LIQ 2'!E653</f>
        <v>0</v>
      </c>
      <c r="E653" s="143">
        <f>+'LIQ 2'!F653</f>
        <v/>
      </c>
      <c r="F653" s="2"/>
      <c r="G653" s="121"/>
      <c r="H653" s="122"/>
      <c r="I653" s="143"/>
      <c r="K653" s="124"/>
      <c r="L653" s="136">
        <f>IF(H653="",0,(IF(G653="D",0,(F653*H653)/100)))</f>
        <v>0</v>
      </c>
      <c r="M653" s="136">
        <f>ROUND(IF(L653=0,(IF(H653="",0,((IF(E653&lt;$L$4,IF(ABS(F653)&lt;$N$2,0,ROUND(((ABS(F653)-$N$2)*H653)/100,2)),IF(ABS(F653)&lt;$N$4,0,ROUND(((ABS(F653)-$N$4)*H653)/100,2))))))),0),2)</f>
        <v>0</v>
      </c>
      <c r="N653" s="136">
        <f>ROUND(IF(H653="",0,((IF(L653=0,(IF(E653&lt;$L$4,IF(ABS(F653)&gt;$N$2,ROUND(($N$2*H653/100),2),ABS(F653)*H653/100),IF(ABS(F653)&gt;$N$4,ROUND(($N$4*H653/100),2),ABS(F653)*H653/100))),0)))),2)</f>
        <v>0</v>
      </c>
      <c r="O653" s="137"/>
      <c r="P653" s="136"/>
      <c r="Q653" s="137"/>
    </row>
    <row r="654" spans="1:17" customHeight="1" ht="13.2">
      <c r="A654" s="143">
        <f>+'LIQ 2'!B654</f>
        <v/>
      </c>
      <c r="B654" s="143">
        <f>+'LIQ 2'!C654</f>
        <v/>
      </c>
      <c r="C654" s="144">
        <f>+'LIQ 2'!D654</f>
        <v/>
      </c>
      <c r="D654" s="143">
        <f>+'LIQ 2'!E654</f>
        <v>0</v>
      </c>
      <c r="E654" s="143">
        <f>+'LIQ 2'!F654</f>
        <v/>
      </c>
      <c r="F654" s="2"/>
      <c r="G654" s="121"/>
      <c r="H654" s="122"/>
      <c r="I654" s="143"/>
      <c r="K654" s="124"/>
      <c r="L654" s="136">
        <f>IF(H654="",0,(IF(G654="D",0,(F654*H654)/100)))</f>
        <v>0</v>
      </c>
      <c r="M654" s="136">
        <f>ROUND(IF(L654=0,(IF(H654="",0,((IF(E654&lt;$L$4,IF(ABS(F654)&lt;$N$2,0,ROUND(((ABS(F654)-$N$2)*H654)/100,2)),IF(ABS(F654)&lt;$N$4,0,ROUND(((ABS(F654)-$N$4)*H654)/100,2))))))),0),2)</f>
        <v>0</v>
      </c>
      <c r="N654" s="136">
        <f>ROUND(IF(H654="",0,((IF(L654=0,(IF(E654&lt;$L$4,IF(ABS(F654)&gt;$N$2,ROUND(($N$2*H654/100),2),ABS(F654)*H654/100),IF(ABS(F654)&gt;$N$4,ROUND(($N$4*H654/100),2),ABS(F654)*H654/100))),0)))),2)</f>
        <v>0</v>
      </c>
      <c r="O654" s="137"/>
      <c r="P654" s="136"/>
      <c r="Q654" s="137"/>
    </row>
    <row r="655" spans="1:17" customHeight="1" ht="13.2">
      <c r="A655" s="143">
        <f>+'LIQ 2'!B655</f>
        <v/>
      </c>
      <c r="B655" s="143">
        <f>+'LIQ 2'!C655</f>
        <v/>
      </c>
      <c r="C655" s="144">
        <f>+'LIQ 2'!D655</f>
        <v/>
      </c>
      <c r="D655" s="143">
        <f>+'LIQ 2'!E655</f>
        <v>0</v>
      </c>
      <c r="E655" s="143">
        <f>+'LIQ 2'!F655</f>
        <v/>
      </c>
      <c r="F655" s="2"/>
      <c r="G655" s="121"/>
      <c r="H655" s="122"/>
      <c r="I655" s="143"/>
      <c r="K655" s="124"/>
      <c r="L655" s="136">
        <f>IF(H655="",0,(IF(G655="D",0,(F655*H655)/100)))</f>
        <v>0</v>
      </c>
      <c r="M655" s="136">
        <f>ROUND(IF(L655=0,(IF(H655="",0,((IF(E655&lt;$L$4,IF(ABS(F655)&lt;$N$2,0,ROUND(((ABS(F655)-$N$2)*H655)/100,2)),IF(ABS(F655)&lt;$N$4,0,ROUND(((ABS(F655)-$N$4)*H655)/100,2))))))),0),2)</f>
        <v>0</v>
      </c>
      <c r="N655" s="136">
        <f>ROUND(IF(H655="",0,((IF(L655=0,(IF(E655&lt;$L$4,IF(ABS(F655)&gt;$N$2,ROUND(($N$2*H655/100),2),ABS(F655)*H655/100),IF(ABS(F655)&gt;$N$4,ROUND(($N$4*H655/100),2),ABS(F655)*H655/100))),0)))),2)</f>
        <v>0</v>
      </c>
      <c r="O655" s="137"/>
      <c r="P655" s="136"/>
      <c r="Q655" s="137"/>
    </row>
    <row r="656" spans="1:17" customHeight="1" ht="13.2">
      <c r="A656" s="143">
        <f>+'LIQ 2'!B656</f>
        <v/>
      </c>
      <c r="B656" s="143">
        <f>+'LIQ 2'!C656</f>
        <v/>
      </c>
      <c r="C656" s="144">
        <f>+'LIQ 2'!D656</f>
        <v/>
      </c>
      <c r="D656" s="143">
        <f>+'LIQ 2'!E656</f>
        <v>0</v>
      </c>
      <c r="E656" s="143">
        <f>+'LIQ 2'!F656</f>
        <v/>
      </c>
      <c r="F656" s="2"/>
      <c r="G656" s="121"/>
      <c r="H656" s="122"/>
      <c r="I656" s="143"/>
      <c r="K656" s="124"/>
      <c r="L656" s="136">
        <f>IF(H656="",0,(IF(G656="D",0,(F656*H656)/100)))</f>
        <v>0</v>
      </c>
      <c r="M656" s="136">
        <f>ROUND(IF(L656=0,(IF(H656="",0,((IF(E656&lt;$L$4,IF(ABS(F656)&lt;$N$2,0,ROUND(((ABS(F656)-$N$2)*H656)/100,2)),IF(ABS(F656)&lt;$N$4,0,ROUND(((ABS(F656)-$N$4)*H656)/100,2))))))),0),2)</f>
        <v>0</v>
      </c>
      <c r="N656" s="136">
        <f>ROUND(IF(H656="",0,((IF(L656=0,(IF(E656&lt;$L$4,IF(ABS(F656)&gt;$N$2,ROUND(($N$2*H656/100),2),ABS(F656)*H656/100),IF(ABS(F656)&gt;$N$4,ROUND(($N$4*H656/100),2),ABS(F656)*H656/100))),0)))),2)</f>
        <v>0</v>
      </c>
      <c r="O656" s="137"/>
      <c r="P656" s="136"/>
      <c r="Q656" s="137"/>
    </row>
    <row r="657" spans="1:17" customHeight="1" ht="13.2">
      <c r="A657" s="143">
        <f>+'LIQ 2'!B657</f>
        <v/>
      </c>
      <c r="B657" s="143">
        <f>+'LIQ 2'!C657</f>
        <v/>
      </c>
      <c r="C657" s="144">
        <f>+'LIQ 2'!D657</f>
        <v/>
      </c>
      <c r="D657" s="143">
        <f>+'LIQ 2'!E657</f>
        <v>0</v>
      </c>
      <c r="E657" s="143">
        <f>+'LIQ 2'!F657</f>
        <v/>
      </c>
      <c r="F657" s="2"/>
      <c r="G657" s="121"/>
      <c r="H657" s="122"/>
      <c r="I657" s="143"/>
      <c r="K657" s="124"/>
      <c r="L657" s="136">
        <f>IF(H657="",0,(IF(G657="D",0,(F657*H657)/100)))</f>
        <v>0</v>
      </c>
      <c r="M657" s="136">
        <f>ROUND(IF(L657=0,(IF(H657="",0,((IF(E657&lt;$L$4,IF(ABS(F657)&lt;$N$2,0,ROUND(((ABS(F657)-$N$2)*H657)/100,2)),IF(ABS(F657)&lt;$N$4,0,ROUND(((ABS(F657)-$N$4)*H657)/100,2))))))),0),2)</f>
        <v>0</v>
      </c>
      <c r="N657" s="136">
        <f>ROUND(IF(H657="",0,((IF(L657=0,(IF(E657&lt;$L$4,IF(ABS(F657)&gt;$N$2,ROUND(($N$2*H657/100),2),ABS(F657)*H657/100),IF(ABS(F657)&gt;$N$4,ROUND(($N$4*H657/100),2),ABS(F657)*H657/100))),0)))),2)</f>
        <v>0</v>
      </c>
      <c r="O657" s="137"/>
      <c r="P657" s="136"/>
      <c r="Q657" s="137"/>
    </row>
    <row r="658" spans="1:17" customHeight="1" ht="13.2">
      <c r="A658" s="143">
        <f>+'LIQ 2'!B658</f>
        <v/>
      </c>
      <c r="B658" s="143">
        <f>+'LIQ 2'!C658</f>
        <v/>
      </c>
      <c r="C658" s="144">
        <f>+'LIQ 2'!D658</f>
        <v/>
      </c>
      <c r="D658" s="143">
        <f>+'LIQ 2'!E658</f>
        <v>0</v>
      </c>
      <c r="E658" s="143">
        <f>+'LIQ 2'!F658</f>
        <v/>
      </c>
      <c r="F658" s="2"/>
      <c r="G658" s="121"/>
      <c r="H658" s="122"/>
      <c r="I658" s="143"/>
      <c r="K658" s="124"/>
      <c r="L658" s="136">
        <f>IF(H658="",0,(IF(G658="D",0,(F658*H658)/100)))</f>
        <v>0</v>
      </c>
      <c r="M658" s="136">
        <f>ROUND(IF(L658=0,(IF(H658="",0,((IF(E658&lt;$L$4,IF(ABS(F658)&lt;$N$2,0,ROUND(((ABS(F658)-$N$2)*H658)/100,2)),IF(ABS(F658)&lt;$N$4,0,ROUND(((ABS(F658)-$N$4)*H658)/100,2))))))),0),2)</f>
        <v>0</v>
      </c>
      <c r="N658" s="136">
        <f>ROUND(IF(H658="",0,((IF(L658=0,(IF(E658&lt;$L$4,IF(ABS(F658)&gt;$N$2,ROUND(($N$2*H658/100),2),ABS(F658)*H658/100),IF(ABS(F658)&gt;$N$4,ROUND(($N$4*H658/100),2),ABS(F658)*H658/100))),0)))),2)</f>
        <v>0</v>
      </c>
      <c r="O658" s="137"/>
      <c r="P658" s="136"/>
      <c r="Q658" s="137"/>
    </row>
    <row r="659" spans="1:17" customHeight="1" ht="13.2">
      <c r="A659" s="143">
        <f>+'LIQ 2'!B659</f>
        <v/>
      </c>
      <c r="B659" s="143">
        <f>+'LIQ 2'!C659</f>
        <v/>
      </c>
      <c r="C659" s="144">
        <f>+'LIQ 2'!D659</f>
        <v/>
      </c>
      <c r="D659" s="143">
        <f>+'LIQ 2'!E659</f>
        <v>0</v>
      </c>
      <c r="E659" s="143">
        <f>+'LIQ 2'!F659</f>
        <v/>
      </c>
      <c r="F659" s="2"/>
      <c r="G659" s="121"/>
      <c r="H659" s="122"/>
      <c r="I659" s="143"/>
      <c r="K659" s="124"/>
      <c r="L659" s="136">
        <f>IF(H659="",0,(IF(G659="D",0,(F659*H659)/100)))</f>
        <v>0</v>
      </c>
      <c r="M659" s="136">
        <f>ROUND(IF(L659=0,(IF(H659="",0,((IF(E659&lt;$L$4,IF(ABS(F659)&lt;$N$2,0,ROUND(((ABS(F659)-$N$2)*H659)/100,2)),IF(ABS(F659)&lt;$N$4,0,ROUND(((ABS(F659)-$N$4)*H659)/100,2))))))),0),2)</f>
        <v>0</v>
      </c>
      <c r="N659" s="136">
        <f>ROUND(IF(H659="",0,((IF(L659=0,(IF(E659&lt;$L$4,IF(ABS(F659)&gt;$N$2,ROUND(($N$2*H659/100),2),ABS(F659)*H659/100),IF(ABS(F659)&gt;$N$4,ROUND(($N$4*H659/100),2),ABS(F659)*H659/100))),0)))),2)</f>
        <v>0</v>
      </c>
      <c r="O659" s="137"/>
      <c r="P659" s="136"/>
      <c r="Q659" s="137"/>
    </row>
    <row r="660" spans="1:17" customHeight="1" ht="13.2">
      <c r="A660" s="143">
        <f>+'LIQ 2'!B660</f>
        <v/>
      </c>
      <c r="B660" s="143">
        <f>+'LIQ 2'!C660</f>
        <v/>
      </c>
      <c r="C660" s="144">
        <f>+'LIQ 2'!D660</f>
        <v/>
      </c>
      <c r="D660" s="143">
        <f>+'LIQ 2'!E660</f>
        <v>0</v>
      </c>
      <c r="E660" s="143">
        <f>+'LIQ 2'!F660</f>
        <v/>
      </c>
      <c r="F660" s="2"/>
      <c r="G660" s="121"/>
      <c r="H660" s="122"/>
      <c r="I660" s="143"/>
      <c r="K660" s="124"/>
      <c r="L660" s="136">
        <f>IF(H660="",0,(IF(G660="D",0,(F660*H660)/100)))</f>
        <v>0</v>
      </c>
      <c r="M660" s="136">
        <f>ROUND(IF(L660=0,(IF(H660="",0,((IF(E660&lt;$L$4,IF(ABS(F660)&lt;$N$2,0,ROUND(((ABS(F660)-$N$2)*H660)/100,2)),IF(ABS(F660)&lt;$N$4,0,ROUND(((ABS(F660)-$N$4)*H660)/100,2))))))),0),2)</f>
        <v>0</v>
      </c>
      <c r="N660" s="136">
        <f>ROUND(IF(H660="",0,((IF(L660=0,(IF(E660&lt;$L$4,IF(ABS(F660)&gt;$N$2,ROUND(($N$2*H660/100),2),ABS(F660)*H660/100),IF(ABS(F660)&gt;$N$4,ROUND(($N$4*H660/100),2),ABS(F660)*H660/100))),0)))),2)</f>
        <v>0</v>
      </c>
      <c r="O660" s="137"/>
      <c r="P660" s="136"/>
      <c r="Q660" s="137"/>
    </row>
    <row r="661" spans="1:17" customHeight="1" ht="13.2">
      <c r="A661" s="143">
        <f>+'LIQ 2'!B661</f>
        <v/>
      </c>
      <c r="B661" s="143">
        <f>+'LIQ 2'!C661</f>
        <v/>
      </c>
      <c r="C661" s="144">
        <f>+'LIQ 2'!D661</f>
        <v/>
      </c>
      <c r="D661" s="143">
        <f>+'LIQ 2'!E661</f>
        <v>0</v>
      </c>
      <c r="E661" s="143">
        <f>+'LIQ 2'!F661</f>
        <v/>
      </c>
      <c r="F661" s="2"/>
      <c r="G661" s="121"/>
      <c r="H661" s="122"/>
      <c r="I661" s="143"/>
      <c r="K661" s="124"/>
      <c r="L661" s="136">
        <f>IF(H661="",0,(IF(G661="D",0,(F661*H661)/100)))</f>
        <v>0</v>
      </c>
      <c r="M661" s="136">
        <f>ROUND(IF(L661=0,(IF(H661="",0,((IF(E661&lt;$L$4,IF(ABS(F661)&lt;$N$2,0,ROUND(((ABS(F661)-$N$2)*H661)/100,2)),IF(ABS(F661)&lt;$N$4,0,ROUND(((ABS(F661)-$N$4)*H661)/100,2))))))),0),2)</f>
        <v>0</v>
      </c>
      <c r="N661" s="136">
        <f>ROUND(IF(H661="",0,((IF(L661=0,(IF(E661&lt;$L$4,IF(ABS(F661)&gt;$N$2,ROUND(($N$2*H661/100),2),ABS(F661)*H661/100),IF(ABS(F661)&gt;$N$4,ROUND(($N$4*H661/100),2),ABS(F661)*H661/100))),0)))),2)</f>
        <v>0</v>
      </c>
      <c r="O661" s="137"/>
      <c r="P661" s="136"/>
      <c r="Q661" s="137"/>
    </row>
    <row r="662" spans="1:17" customHeight="1" ht="13.2">
      <c r="A662" s="143">
        <f>+'LIQ 2'!B662</f>
        <v/>
      </c>
      <c r="B662" s="143">
        <f>+'LIQ 2'!C662</f>
        <v/>
      </c>
      <c r="C662" s="144">
        <f>+'LIQ 2'!D662</f>
        <v/>
      </c>
      <c r="D662" s="143">
        <f>+'LIQ 2'!E662</f>
        <v>0</v>
      </c>
      <c r="E662" s="143">
        <f>+'LIQ 2'!F662</f>
        <v/>
      </c>
      <c r="F662" s="2"/>
      <c r="G662" s="121"/>
      <c r="H662" s="122"/>
      <c r="I662" s="143"/>
      <c r="K662" s="124"/>
      <c r="L662" s="136">
        <f>IF(H662="",0,(IF(G662="D",0,(F662*H662)/100)))</f>
        <v>0</v>
      </c>
      <c r="M662" s="136">
        <f>ROUND(IF(L662=0,(IF(H662="",0,((IF(E662&lt;$L$4,IF(ABS(F662)&lt;$N$2,0,ROUND(((ABS(F662)-$N$2)*H662)/100,2)),IF(ABS(F662)&lt;$N$4,0,ROUND(((ABS(F662)-$N$4)*H662)/100,2))))))),0),2)</f>
        <v>0</v>
      </c>
      <c r="N662" s="136">
        <f>ROUND(IF(H662="",0,((IF(L662=0,(IF(E662&lt;$L$4,IF(ABS(F662)&gt;$N$2,ROUND(($N$2*H662/100),2),ABS(F662)*H662/100),IF(ABS(F662)&gt;$N$4,ROUND(($N$4*H662/100),2),ABS(F662)*H662/100))),0)))),2)</f>
        <v>0</v>
      </c>
      <c r="O662" s="137"/>
      <c r="P662" s="136"/>
      <c r="Q662" s="137"/>
    </row>
    <row r="663" spans="1:17" customHeight="1" ht="13.2">
      <c r="A663" s="143">
        <f>+'LIQ 2'!B663</f>
        <v/>
      </c>
      <c r="B663" s="143">
        <f>+'LIQ 2'!C663</f>
        <v/>
      </c>
      <c r="C663" s="144">
        <f>+'LIQ 2'!D663</f>
        <v/>
      </c>
      <c r="D663" s="143">
        <f>+'LIQ 2'!E663</f>
        <v>0</v>
      </c>
      <c r="E663" s="143">
        <f>+'LIQ 2'!F663</f>
        <v/>
      </c>
      <c r="F663" s="2"/>
      <c r="G663" s="121"/>
      <c r="H663" s="122"/>
      <c r="I663" s="143"/>
      <c r="K663" s="124"/>
      <c r="L663" s="136">
        <f>IF(H663="",0,(IF(G663="D",0,(F663*H663)/100)))</f>
        <v>0</v>
      </c>
      <c r="M663" s="136">
        <f>ROUND(IF(L663=0,(IF(H663="",0,((IF(E663&lt;$L$4,IF(ABS(F663)&lt;$N$2,0,ROUND(((ABS(F663)-$N$2)*H663)/100,2)),IF(ABS(F663)&lt;$N$4,0,ROUND(((ABS(F663)-$N$4)*H663)/100,2))))))),0),2)</f>
        <v>0</v>
      </c>
      <c r="N663" s="136">
        <f>ROUND(IF(H663="",0,((IF(L663=0,(IF(E663&lt;$L$4,IF(ABS(F663)&gt;$N$2,ROUND(($N$2*H663/100),2),ABS(F663)*H663/100),IF(ABS(F663)&gt;$N$4,ROUND(($N$4*H663/100),2),ABS(F663)*H663/100))),0)))),2)</f>
        <v>0</v>
      </c>
      <c r="O663" s="137"/>
      <c r="P663" s="136"/>
      <c r="Q663" s="137"/>
    </row>
    <row r="664" spans="1:17" customHeight="1" ht="13.2">
      <c r="A664" s="143">
        <f>+'LIQ 2'!B664</f>
        <v/>
      </c>
      <c r="B664" s="143">
        <f>+'LIQ 2'!C664</f>
        <v/>
      </c>
      <c r="C664" s="144">
        <f>+'LIQ 2'!D664</f>
        <v/>
      </c>
      <c r="D664" s="143">
        <f>+'LIQ 2'!E664</f>
        <v>0</v>
      </c>
      <c r="E664" s="143">
        <f>+'LIQ 2'!F664</f>
        <v/>
      </c>
      <c r="F664" s="2"/>
      <c r="G664" s="121"/>
      <c r="H664" s="122"/>
      <c r="I664" s="143"/>
      <c r="K664" s="124"/>
      <c r="L664" s="136">
        <f>IF(H664="",0,(IF(G664="D",0,(F664*H664)/100)))</f>
        <v>0</v>
      </c>
      <c r="M664" s="136">
        <f>ROUND(IF(L664=0,(IF(H664="",0,((IF(E664&lt;$L$4,IF(ABS(F664)&lt;$N$2,0,ROUND(((ABS(F664)-$N$2)*H664)/100,2)),IF(ABS(F664)&lt;$N$4,0,ROUND(((ABS(F664)-$N$4)*H664)/100,2))))))),0),2)</f>
        <v>0</v>
      </c>
      <c r="N664" s="136">
        <f>ROUND(IF(H664="",0,((IF(L664=0,(IF(E664&lt;$L$4,IF(ABS(F664)&gt;$N$2,ROUND(($N$2*H664/100),2),ABS(F664)*H664/100),IF(ABS(F664)&gt;$N$4,ROUND(($N$4*H664/100),2),ABS(F664)*H664/100))),0)))),2)</f>
        <v>0</v>
      </c>
      <c r="O664" s="137"/>
      <c r="P664" s="136"/>
      <c r="Q664" s="137"/>
    </row>
    <row r="665" spans="1:17" customHeight="1" ht="13.2">
      <c r="A665" s="143">
        <f>+'LIQ 2'!B665</f>
        <v/>
      </c>
      <c r="B665" s="143">
        <f>+'LIQ 2'!C665</f>
        <v/>
      </c>
      <c r="C665" s="144">
        <f>+'LIQ 2'!D665</f>
        <v/>
      </c>
      <c r="D665" s="143">
        <f>+'LIQ 2'!E665</f>
        <v>0</v>
      </c>
      <c r="E665" s="143">
        <f>+'LIQ 2'!F665</f>
        <v/>
      </c>
      <c r="F665" s="2"/>
      <c r="G665" s="121"/>
      <c r="H665" s="122"/>
      <c r="I665" s="143"/>
      <c r="K665" s="124"/>
      <c r="L665" s="136">
        <f>IF(H665="",0,(IF(G665="D",0,(F665*H665)/100)))</f>
        <v>0</v>
      </c>
      <c r="M665" s="136">
        <f>ROUND(IF(L665=0,(IF(H665="",0,((IF(E665&lt;$L$4,IF(ABS(F665)&lt;$N$2,0,ROUND(((ABS(F665)-$N$2)*H665)/100,2)),IF(ABS(F665)&lt;$N$4,0,ROUND(((ABS(F665)-$N$4)*H665)/100,2))))))),0),2)</f>
        <v>0</v>
      </c>
      <c r="N665" s="136">
        <f>ROUND(IF(H665="",0,((IF(L665=0,(IF(E665&lt;$L$4,IF(ABS(F665)&gt;$N$2,ROUND(($N$2*H665/100),2),ABS(F665)*H665/100),IF(ABS(F665)&gt;$N$4,ROUND(($N$4*H665/100),2),ABS(F665)*H665/100))),0)))),2)</f>
        <v>0</v>
      </c>
      <c r="O665" s="137"/>
      <c r="P665" s="136"/>
      <c r="Q665" s="137"/>
    </row>
    <row r="666" spans="1:17" customHeight="1" ht="13.2">
      <c r="A666" s="143">
        <f>+'LIQ 2'!B666</f>
        <v/>
      </c>
      <c r="B666" s="143">
        <f>+'LIQ 2'!C666</f>
        <v/>
      </c>
      <c r="C666" s="144">
        <f>+'LIQ 2'!D666</f>
        <v/>
      </c>
      <c r="D666" s="143">
        <f>+'LIQ 2'!E666</f>
        <v>0</v>
      </c>
      <c r="E666" s="143">
        <f>+'LIQ 2'!F666</f>
        <v/>
      </c>
      <c r="F666" s="2"/>
      <c r="G666" s="121"/>
      <c r="H666" s="122"/>
      <c r="I666" s="143"/>
      <c r="K666" s="124"/>
      <c r="L666" s="136">
        <f>IF(H666="",0,(IF(G666="D",0,(F666*H666)/100)))</f>
        <v>0</v>
      </c>
      <c r="M666" s="136">
        <f>ROUND(IF(L666=0,(IF(H666="",0,((IF(E666&lt;$L$4,IF(ABS(F666)&lt;$N$2,0,ROUND(((ABS(F666)-$N$2)*H666)/100,2)),IF(ABS(F666)&lt;$N$4,0,ROUND(((ABS(F666)-$N$4)*H666)/100,2))))))),0),2)</f>
        <v>0</v>
      </c>
      <c r="N666" s="136">
        <f>ROUND(IF(H666="",0,((IF(L666=0,(IF(E666&lt;$L$4,IF(ABS(F666)&gt;$N$2,ROUND(($N$2*H666/100),2),ABS(F666)*H666/100),IF(ABS(F666)&gt;$N$4,ROUND(($N$4*H666/100),2),ABS(F666)*H666/100))),0)))),2)</f>
        <v>0</v>
      </c>
      <c r="O666" s="137"/>
      <c r="P666" s="136"/>
      <c r="Q666" s="137"/>
    </row>
    <row r="667" spans="1:17" customHeight="1" ht="13.2">
      <c r="A667" s="143">
        <f>+'LIQ 2'!B667</f>
        <v/>
      </c>
      <c r="B667" s="143">
        <f>+'LIQ 2'!C667</f>
        <v/>
      </c>
      <c r="C667" s="144">
        <f>+'LIQ 2'!D667</f>
        <v/>
      </c>
      <c r="D667" s="143">
        <f>+'LIQ 2'!E667</f>
        <v>0</v>
      </c>
      <c r="E667" s="143">
        <f>+'LIQ 2'!F667</f>
        <v/>
      </c>
      <c r="F667" s="2"/>
      <c r="G667" s="121"/>
      <c r="H667" s="122"/>
      <c r="I667" s="143"/>
      <c r="K667" s="124"/>
      <c r="L667" s="136">
        <f>IF(H667="",0,(IF(G667="D",0,(F667*H667)/100)))</f>
        <v>0</v>
      </c>
      <c r="M667" s="136">
        <f>ROUND(IF(L667=0,(IF(H667="",0,((IF(E667&lt;$L$4,IF(ABS(F667)&lt;$N$2,0,ROUND(((ABS(F667)-$N$2)*H667)/100,2)),IF(ABS(F667)&lt;$N$4,0,ROUND(((ABS(F667)-$N$4)*H667)/100,2))))))),0),2)</f>
        <v>0</v>
      </c>
      <c r="N667" s="136">
        <f>ROUND(IF(H667="",0,((IF(L667=0,(IF(E667&lt;$L$4,IF(ABS(F667)&gt;$N$2,ROUND(($N$2*H667/100),2),ABS(F667)*H667/100),IF(ABS(F667)&gt;$N$4,ROUND(($N$4*H667/100),2),ABS(F667)*H667/100))),0)))),2)</f>
        <v>0</v>
      </c>
      <c r="O667" s="137"/>
      <c r="P667" s="136"/>
      <c r="Q667" s="137"/>
    </row>
    <row r="668" spans="1:17" customHeight="1" ht="13.2">
      <c r="A668" s="143">
        <f>+'LIQ 2'!B668</f>
        <v/>
      </c>
      <c r="B668" s="143">
        <f>+'LIQ 2'!C668</f>
        <v/>
      </c>
      <c r="C668" s="144">
        <f>+'LIQ 2'!D668</f>
        <v/>
      </c>
      <c r="D668" s="143">
        <f>+'LIQ 2'!E668</f>
        <v>0</v>
      </c>
      <c r="E668" s="143">
        <f>+'LIQ 2'!F668</f>
        <v/>
      </c>
      <c r="F668" s="2"/>
      <c r="G668" s="121"/>
      <c r="H668" s="122"/>
      <c r="I668" s="143"/>
      <c r="K668" s="124"/>
      <c r="L668" s="136">
        <f>IF(H668="",0,(IF(G668="D",0,(F668*H668)/100)))</f>
        <v>0</v>
      </c>
      <c r="M668" s="136">
        <f>ROUND(IF(L668=0,(IF(H668="",0,((IF(E668&lt;$L$4,IF(ABS(F668)&lt;$N$2,0,ROUND(((ABS(F668)-$N$2)*H668)/100,2)),IF(ABS(F668)&lt;$N$4,0,ROUND(((ABS(F668)-$N$4)*H668)/100,2))))))),0),2)</f>
        <v>0</v>
      </c>
      <c r="N668" s="136">
        <f>ROUND(IF(H668="",0,((IF(L668=0,(IF(E668&lt;$L$4,IF(ABS(F668)&gt;$N$2,ROUND(($N$2*H668/100),2),ABS(F668)*H668/100),IF(ABS(F668)&gt;$N$4,ROUND(($N$4*H668/100),2),ABS(F668)*H668/100))),0)))),2)</f>
        <v>0</v>
      </c>
      <c r="O668" s="137"/>
      <c r="P668" s="136"/>
      <c r="Q668" s="137"/>
    </row>
    <row r="669" spans="1:17" customHeight="1" ht="13.2">
      <c r="A669" s="143">
        <f>+'LIQ 2'!B669</f>
        <v/>
      </c>
      <c r="B669" s="143">
        <f>+'LIQ 2'!C669</f>
        <v/>
      </c>
      <c r="C669" s="144">
        <f>+'LIQ 2'!D669</f>
        <v/>
      </c>
      <c r="D669" s="143">
        <f>+'LIQ 2'!E669</f>
        <v>0</v>
      </c>
      <c r="E669" s="143">
        <f>+'LIQ 2'!F669</f>
        <v/>
      </c>
      <c r="F669" s="2"/>
      <c r="G669" s="121"/>
      <c r="H669" s="122"/>
      <c r="I669" s="143"/>
      <c r="K669" s="124"/>
      <c r="L669" s="136">
        <f>IF(H669="",0,(IF(G669="D",0,(F669*H669)/100)))</f>
        <v>0</v>
      </c>
      <c r="M669" s="136">
        <f>ROUND(IF(L669=0,(IF(H669="",0,((IF(E669&lt;$L$4,IF(ABS(F669)&lt;$N$2,0,ROUND(((ABS(F669)-$N$2)*H669)/100,2)),IF(ABS(F669)&lt;$N$4,0,ROUND(((ABS(F669)-$N$4)*H669)/100,2))))))),0),2)</f>
        <v>0</v>
      </c>
      <c r="N669" s="136">
        <f>ROUND(IF(H669="",0,((IF(L669=0,(IF(E669&lt;$L$4,IF(ABS(F669)&gt;$N$2,ROUND(($N$2*H669/100),2),ABS(F669)*H669/100),IF(ABS(F669)&gt;$N$4,ROUND(($N$4*H669/100),2),ABS(F669)*H669/100))),0)))),2)</f>
        <v>0</v>
      </c>
      <c r="O669" s="137"/>
      <c r="P669" s="136"/>
      <c r="Q669" s="137"/>
    </row>
    <row r="670" spans="1:17" customHeight="1" ht="13.2">
      <c r="A670" s="143">
        <f>+'LIQ 2'!B670</f>
        <v/>
      </c>
      <c r="B670" s="143">
        <f>+'LIQ 2'!C670</f>
        <v/>
      </c>
      <c r="C670" s="144">
        <f>+'LIQ 2'!D670</f>
        <v/>
      </c>
      <c r="D670" s="143">
        <f>+'LIQ 2'!E670</f>
        <v>0</v>
      </c>
      <c r="E670" s="143">
        <f>+'LIQ 2'!F670</f>
        <v/>
      </c>
      <c r="F670" s="2"/>
      <c r="G670" s="121"/>
      <c r="H670" s="122"/>
      <c r="I670" s="143"/>
      <c r="K670" s="124"/>
      <c r="L670" s="136">
        <f>IF(H670="",0,(IF(G670="D",0,(F670*H670)/100)))</f>
        <v>0</v>
      </c>
      <c r="M670" s="136">
        <f>ROUND(IF(L670=0,(IF(H670="",0,((IF(E670&lt;$L$4,IF(ABS(F670)&lt;$N$2,0,ROUND(((ABS(F670)-$N$2)*H670)/100,2)),IF(ABS(F670)&lt;$N$4,0,ROUND(((ABS(F670)-$N$4)*H670)/100,2))))))),0),2)</f>
        <v>0</v>
      </c>
      <c r="N670" s="136">
        <f>ROUND(IF(H670="",0,((IF(L670=0,(IF(E670&lt;$L$4,IF(ABS(F670)&gt;$N$2,ROUND(($N$2*H670/100),2),ABS(F670)*H670/100),IF(ABS(F670)&gt;$N$4,ROUND(($N$4*H670/100),2),ABS(F670)*H670/100))),0)))),2)</f>
        <v>0</v>
      </c>
      <c r="O670" s="137"/>
      <c r="P670" s="136"/>
      <c r="Q670" s="137"/>
    </row>
    <row r="671" spans="1:17" customHeight="1" ht="13.2">
      <c r="A671" s="143">
        <f>+'LIQ 2'!B671</f>
        <v/>
      </c>
      <c r="B671" s="143">
        <f>+'LIQ 2'!C671</f>
        <v/>
      </c>
      <c r="C671" s="144">
        <f>+'LIQ 2'!D671</f>
        <v/>
      </c>
      <c r="D671" s="143">
        <f>+'LIQ 2'!E671</f>
        <v>0</v>
      </c>
      <c r="E671" s="143">
        <f>+'LIQ 2'!F671</f>
        <v/>
      </c>
      <c r="F671" s="2"/>
      <c r="G671" s="121"/>
      <c r="H671" s="122"/>
      <c r="I671" s="143"/>
      <c r="K671" s="124"/>
      <c r="L671" s="136">
        <f>IF(H671="",0,(IF(G671="D",0,(F671*H671)/100)))</f>
        <v>0</v>
      </c>
      <c r="M671" s="136">
        <f>ROUND(IF(L671=0,(IF(H671="",0,((IF(E671&lt;$L$4,IF(ABS(F671)&lt;$N$2,0,ROUND(((ABS(F671)-$N$2)*H671)/100,2)),IF(ABS(F671)&lt;$N$4,0,ROUND(((ABS(F671)-$N$4)*H671)/100,2))))))),0),2)</f>
        <v>0</v>
      </c>
      <c r="N671" s="136">
        <f>ROUND(IF(H671="",0,((IF(L671=0,(IF(E671&lt;$L$4,IF(ABS(F671)&gt;$N$2,ROUND(($N$2*H671/100),2),ABS(F671)*H671/100),IF(ABS(F671)&gt;$N$4,ROUND(($N$4*H671/100),2),ABS(F671)*H671/100))),0)))),2)</f>
        <v>0</v>
      </c>
      <c r="O671" s="137"/>
      <c r="P671" s="136"/>
      <c r="Q671" s="137"/>
    </row>
    <row r="672" spans="1:17" customHeight="1" ht="13.2">
      <c r="A672" s="143">
        <f>+'LIQ 2'!B672</f>
        <v/>
      </c>
      <c r="B672" s="143">
        <f>+'LIQ 2'!C672</f>
        <v/>
      </c>
      <c r="C672" s="144">
        <f>+'LIQ 2'!D672</f>
        <v/>
      </c>
      <c r="D672" s="143">
        <f>+'LIQ 2'!E672</f>
        <v>0</v>
      </c>
      <c r="E672" s="143">
        <f>+'LIQ 2'!F672</f>
        <v/>
      </c>
      <c r="F672" s="2"/>
      <c r="G672" s="121"/>
      <c r="H672" s="122"/>
      <c r="I672" s="143"/>
      <c r="K672" s="124"/>
      <c r="L672" s="136">
        <f>IF(H672="",0,(IF(G672="D",0,(F672*H672)/100)))</f>
        <v>0</v>
      </c>
      <c r="M672" s="136">
        <f>ROUND(IF(L672=0,(IF(H672="",0,((IF(E672&lt;$L$4,IF(ABS(F672)&lt;$N$2,0,ROUND(((ABS(F672)-$N$2)*H672)/100,2)),IF(ABS(F672)&lt;$N$4,0,ROUND(((ABS(F672)-$N$4)*H672)/100,2))))))),0),2)</f>
        <v>0</v>
      </c>
      <c r="N672" s="136">
        <f>ROUND(IF(H672="",0,((IF(L672=0,(IF(E672&lt;$L$4,IF(ABS(F672)&gt;$N$2,ROUND(($N$2*H672/100),2),ABS(F672)*H672/100),IF(ABS(F672)&gt;$N$4,ROUND(($N$4*H672/100),2),ABS(F672)*H672/100))),0)))),2)</f>
        <v>0</v>
      </c>
      <c r="O672" s="137"/>
      <c r="P672" s="136"/>
      <c r="Q672" s="137"/>
    </row>
    <row r="673" spans="1:17" customHeight="1" ht="13.2">
      <c r="A673" s="143">
        <f>+'LIQ 2'!B673</f>
        <v/>
      </c>
      <c r="B673" s="143">
        <f>+'LIQ 2'!C673</f>
        <v/>
      </c>
      <c r="C673" s="144">
        <f>+'LIQ 2'!D673</f>
        <v/>
      </c>
      <c r="D673" s="143">
        <f>+'LIQ 2'!E673</f>
        <v>0</v>
      </c>
      <c r="E673" s="143">
        <f>+'LIQ 2'!F673</f>
        <v/>
      </c>
      <c r="F673" s="2"/>
      <c r="G673" s="121"/>
      <c r="H673" s="122"/>
      <c r="I673" s="143"/>
      <c r="K673" s="124"/>
      <c r="L673" s="136">
        <f>IF(H673="",0,(IF(G673="D",0,(F673*H673)/100)))</f>
        <v>0</v>
      </c>
      <c r="M673" s="136">
        <f>ROUND(IF(L673=0,(IF(H673="",0,((IF(E673&lt;$L$4,IF(ABS(F673)&lt;$N$2,0,ROUND(((ABS(F673)-$N$2)*H673)/100,2)),IF(ABS(F673)&lt;$N$4,0,ROUND(((ABS(F673)-$N$4)*H673)/100,2))))))),0),2)</f>
        <v>0</v>
      </c>
      <c r="N673" s="136">
        <f>ROUND(IF(H673="",0,((IF(L673=0,(IF(E673&lt;$L$4,IF(ABS(F673)&gt;$N$2,ROUND(($N$2*H673/100),2),ABS(F673)*H673/100),IF(ABS(F673)&gt;$N$4,ROUND(($N$4*H673/100),2),ABS(F673)*H673/100))),0)))),2)</f>
        <v>0</v>
      </c>
      <c r="O673" s="137"/>
      <c r="P673" s="136"/>
      <c r="Q673" s="137"/>
    </row>
    <row r="674" spans="1:17" customHeight="1" ht="13.2">
      <c r="A674" s="143">
        <f>+'LIQ 2'!B674</f>
        <v/>
      </c>
      <c r="B674" s="143">
        <f>+'LIQ 2'!C674</f>
        <v/>
      </c>
      <c r="C674" s="144">
        <f>+'LIQ 2'!D674</f>
        <v/>
      </c>
      <c r="D674" s="143">
        <f>+'LIQ 2'!E674</f>
        <v>0</v>
      </c>
      <c r="E674" s="143">
        <f>+'LIQ 2'!F674</f>
        <v/>
      </c>
      <c r="F674" s="2"/>
      <c r="G674" s="121"/>
      <c r="H674" s="122"/>
      <c r="I674" s="143"/>
      <c r="K674" s="124"/>
      <c r="L674" s="136">
        <f>IF(H674="",0,(IF(G674="D",0,(F674*H674)/100)))</f>
        <v>0</v>
      </c>
      <c r="M674" s="136">
        <f>ROUND(IF(L674=0,(IF(H674="",0,((IF(E674&lt;$L$4,IF(ABS(F674)&lt;$N$2,0,ROUND(((ABS(F674)-$N$2)*H674)/100,2)),IF(ABS(F674)&lt;$N$4,0,ROUND(((ABS(F674)-$N$4)*H674)/100,2))))))),0),2)</f>
        <v>0</v>
      </c>
      <c r="N674" s="136">
        <f>ROUND(IF(H674="",0,((IF(L674=0,(IF(E674&lt;$L$4,IF(ABS(F674)&gt;$N$2,ROUND(($N$2*H674/100),2),ABS(F674)*H674/100),IF(ABS(F674)&gt;$N$4,ROUND(($N$4*H674/100),2),ABS(F674)*H674/100))),0)))),2)</f>
        <v>0</v>
      </c>
      <c r="O674" s="137"/>
      <c r="P674" s="136"/>
      <c r="Q674" s="137"/>
    </row>
    <row r="675" spans="1:17" customHeight="1" ht="13.2">
      <c r="A675" s="143">
        <f>+'LIQ 2'!B675</f>
        <v/>
      </c>
      <c r="B675" s="143">
        <f>+'LIQ 2'!C675</f>
        <v/>
      </c>
      <c r="C675" s="144">
        <f>+'LIQ 2'!D675</f>
        <v/>
      </c>
      <c r="D675" s="143">
        <f>+'LIQ 2'!E675</f>
        <v>0</v>
      </c>
      <c r="E675" s="143">
        <f>+'LIQ 2'!F675</f>
        <v/>
      </c>
      <c r="F675" s="2"/>
      <c r="G675" s="121"/>
      <c r="H675" s="122"/>
      <c r="I675" s="143"/>
      <c r="K675" s="124"/>
      <c r="L675" s="136">
        <f>IF(H675="",0,(IF(G675="D",0,(F675*H675)/100)))</f>
        <v>0</v>
      </c>
      <c r="M675" s="136">
        <f>ROUND(IF(L675=0,(IF(H675="",0,((IF(E675&lt;$L$4,IF(ABS(F675)&lt;$N$2,0,ROUND(((ABS(F675)-$N$2)*H675)/100,2)),IF(ABS(F675)&lt;$N$4,0,ROUND(((ABS(F675)-$N$4)*H675)/100,2))))))),0),2)</f>
        <v>0</v>
      </c>
      <c r="N675" s="136">
        <f>ROUND(IF(H675="",0,((IF(L675=0,(IF(E675&lt;$L$4,IF(ABS(F675)&gt;$N$2,ROUND(($N$2*H675/100),2),ABS(F675)*H675/100),IF(ABS(F675)&gt;$N$4,ROUND(($N$4*H675/100),2),ABS(F675)*H675/100))),0)))),2)</f>
        <v>0</v>
      </c>
      <c r="O675" s="137"/>
      <c r="P675" s="136"/>
      <c r="Q675" s="137"/>
    </row>
    <row r="676" spans="1:17" customHeight="1" ht="13.2">
      <c r="A676" s="143">
        <f>+'LIQ 2'!B676</f>
        <v/>
      </c>
      <c r="B676" s="143">
        <f>+'LIQ 2'!C676</f>
        <v/>
      </c>
      <c r="C676" s="144">
        <f>+'LIQ 2'!D676</f>
        <v/>
      </c>
      <c r="D676" s="143">
        <f>+'LIQ 2'!E676</f>
        <v>0</v>
      </c>
      <c r="E676" s="143">
        <f>+'LIQ 2'!F676</f>
        <v/>
      </c>
      <c r="F676" s="2"/>
      <c r="G676" s="121"/>
      <c r="H676" s="122"/>
      <c r="I676" s="143"/>
      <c r="K676" s="124"/>
      <c r="L676" s="136">
        <f>IF(H676="",0,(IF(G676="D",0,(F676*H676)/100)))</f>
        <v>0</v>
      </c>
      <c r="M676" s="136">
        <f>ROUND(IF(L676=0,(IF(H676="",0,((IF(E676&lt;$L$4,IF(ABS(F676)&lt;$N$2,0,ROUND(((ABS(F676)-$N$2)*H676)/100,2)),IF(ABS(F676)&lt;$N$4,0,ROUND(((ABS(F676)-$N$4)*H676)/100,2))))))),0),2)</f>
        <v>0</v>
      </c>
      <c r="N676" s="136">
        <f>ROUND(IF(H676="",0,((IF(L676=0,(IF(E676&lt;$L$4,IF(ABS(F676)&gt;$N$2,ROUND(($N$2*H676/100),2),ABS(F676)*H676/100),IF(ABS(F676)&gt;$N$4,ROUND(($N$4*H676/100),2),ABS(F676)*H676/100))),0)))),2)</f>
        <v>0</v>
      </c>
      <c r="O676" s="137"/>
      <c r="P676" s="136"/>
      <c r="Q676" s="137"/>
    </row>
    <row r="677" spans="1:17" customHeight="1" ht="13.2">
      <c r="A677" s="143">
        <f>+'LIQ 2'!B677</f>
        <v/>
      </c>
      <c r="B677" s="143">
        <f>+'LIQ 2'!C677</f>
        <v/>
      </c>
      <c r="C677" s="144">
        <f>+'LIQ 2'!D677</f>
        <v/>
      </c>
      <c r="D677" s="143">
        <f>+'LIQ 2'!E677</f>
        <v>0</v>
      </c>
      <c r="E677" s="143">
        <f>+'LIQ 2'!F677</f>
        <v/>
      </c>
      <c r="F677" s="2"/>
      <c r="G677" s="121"/>
      <c r="H677" s="122"/>
      <c r="I677" s="143"/>
      <c r="K677" s="124"/>
      <c r="L677" s="136">
        <f>IF(H677="",0,(IF(G677="D",0,(F677*H677)/100)))</f>
        <v>0</v>
      </c>
      <c r="M677" s="136">
        <f>ROUND(IF(L677=0,(IF(H677="",0,((IF(E677&lt;$L$4,IF(ABS(F677)&lt;$N$2,0,ROUND(((ABS(F677)-$N$2)*H677)/100,2)),IF(ABS(F677)&lt;$N$4,0,ROUND(((ABS(F677)-$N$4)*H677)/100,2))))))),0),2)</f>
        <v>0</v>
      </c>
      <c r="N677" s="136">
        <f>ROUND(IF(H677="",0,((IF(L677=0,(IF(E677&lt;$L$4,IF(ABS(F677)&gt;$N$2,ROUND(($N$2*H677/100),2),ABS(F677)*H677/100),IF(ABS(F677)&gt;$N$4,ROUND(($N$4*H677/100),2),ABS(F677)*H677/100))),0)))),2)</f>
        <v>0</v>
      </c>
      <c r="O677" s="137"/>
      <c r="P677" s="136"/>
      <c r="Q677" s="137"/>
    </row>
    <row r="678" spans="1:17" customHeight="1" ht="13.2">
      <c r="A678" s="143">
        <f>+'LIQ 2'!B678</f>
        <v/>
      </c>
      <c r="B678" s="143">
        <f>+'LIQ 2'!C678</f>
        <v/>
      </c>
      <c r="C678" s="144">
        <f>+'LIQ 2'!D678</f>
        <v/>
      </c>
      <c r="D678" s="143">
        <f>+'LIQ 2'!E678</f>
        <v>0</v>
      </c>
      <c r="E678" s="143">
        <f>+'LIQ 2'!F678</f>
        <v/>
      </c>
      <c r="F678" s="2"/>
      <c r="G678" s="121"/>
      <c r="H678" s="122"/>
      <c r="I678" s="143"/>
      <c r="K678" s="124"/>
      <c r="L678" s="136">
        <f>IF(H678="",0,(IF(G678="D",0,(F678*H678)/100)))</f>
        <v>0</v>
      </c>
      <c r="M678" s="136">
        <f>ROUND(IF(L678=0,(IF(H678="",0,((IF(E678&lt;$L$4,IF(ABS(F678)&lt;$N$2,0,ROUND(((ABS(F678)-$N$2)*H678)/100,2)),IF(ABS(F678)&lt;$N$4,0,ROUND(((ABS(F678)-$N$4)*H678)/100,2))))))),0),2)</f>
        <v>0</v>
      </c>
      <c r="N678" s="136">
        <f>ROUND(IF(H678="",0,((IF(L678=0,(IF(E678&lt;$L$4,IF(ABS(F678)&gt;$N$2,ROUND(($N$2*H678/100),2),ABS(F678)*H678/100),IF(ABS(F678)&gt;$N$4,ROUND(($N$4*H678/100),2),ABS(F678)*H678/100))),0)))),2)</f>
        <v>0</v>
      </c>
      <c r="O678" s="137"/>
      <c r="P678" s="136"/>
      <c r="Q678" s="137"/>
    </row>
    <row r="679" spans="1:17" customHeight="1" ht="13.2">
      <c r="A679" s="143">
        <f>+'LIQ 2'!B679</f>
        <v/>
      </c>
      <c r="B679" s="143">
        <f>+'LIQ 2'!C679</f>
        <v/>
      </c>
      <c r="C679" s="144">
        <f>+'LIQ 2'!D679</f>
        <v/>
      </c>
      <c r="D679" s="143">
        <f>+'LIQ 2'!E679</f>
        <v>0</v>
      </c>
      <c r="E679" s="143">
        <f>+'LIQ 2'!F679</f>
        <v/>
      </c>
      <c r="F679" s="2"/>
      <c r="G679" s="121"/>
      <c r="H679" s="122"/>
      <c r="I679" s="143"/>
      <c r="K679" s="124"/>
      <c r="L679" s="136">
        <f>IF(H679="",0,(IF(G679="D",0,(F679*H679)/100)))</f>
        <v>0</v>
      </c>
      <c r="M679" s="136">
        <f>ROUND(IF(L679=0,(IF(H679="",0,((IF(E679&lt;$L$4,IF(ABS(F679)&lt;$N$2,0,ROUND(((ABS(F679)-$N$2)*H679)/100,2)),IF(ABS(F679)&lt;$N$4,0,ROUND(((ABS(F679)-$N$4)*H679)/100,2))))))),0),2)</f>
        <v>0</v>
      </c>
      <c r="N679" s="136">
        <f>ROUND(IF(H679="",0,((IF(L679=0,(IF(E679&lt;$L$4,IF(ABS(F679)&gt;$N$2,ROUND(($N$2*H679/100),2),ABS(F679)*H679/100),IF(ABS(F679)&gt;$N$4,ROUND(($N$4*H679/100),2),ABS(F679)*H679/100))),0)))),2)</f>
        <v>0</v>
      </c>
      <c r="O679" s="137"/>
      <c r="P679" s="136"/>
      <c r="Q679" s="137"/>
    </row>
    <row r="680" spans="1:17" customHeight="1" ht="13.2">
      <c r="A680" s="143">
        <f>+'LIQ 2'!B680</f>
        <v/>
      </c>
      <c r="B680" s="143">
        <f>+'LIQ 2'!C680</f>
        <v/>
      </c>
      <c r="C680" s="144">
        <f>+'LIQ 2'!D680</f>
        <v/>
      </c>
      <c r="D680" s="143">
        <f>+'LIQ 2'!E680</f>
        <v>0</v>
      </c>
      <c r="E680" s="143">
        <f>+'LIQ 2'!F680</f>
        <v/>
      </c>
      <c r="F680" s="2"/>
      <c r="G680" s="121"/>
      <c r="H680" s="122"/>
      <c r="I680" s="143"/>
      <c r="K680" s="124"/>
      <c r="L680" s="136">
        <f>IF(H680="",0,(IF(G680="D",0,(F680*H680)/100)))</f>
        <v>0</v>
      </c>
      <c r="M680" s="136">
        <f>ROUND(IF(L680=0,(IF(H680="",0,((IF(E680&lt;$L$4,IF(ABS(F680)&lt;$N$2,0,ROUND(((ABS(F680)-$N$2)*H680)/100,2)),IF(ABS(F680)&lt;$N$4,0,ROUND(((ABS(F680)-$N$4)*H680)/100,2))))))),0),2)</f>
        <v>0</v>
      </c>
      <c r="N680" s="136">
        <f>ROUND(IF(H680="",0,((IF(L680=0,(IF(E680&lt;$L$4,IF(ABS(F680)&gt;$N$2,ROUND(($N$2*H680/100),2),ABS(F680)*H680/100),IF(ABS(F680)&gt;$N$4,ROUND(($N$4*H680/100),2),ABS(F680)*H680/100))),0)))),2)</f>
        <v>0</v>
      </c>
      <c r="O680" s="137"/>
      <c r="P680" s="136"/>
      <c r="Q680" s="137"/>
    </row>
    <row r="681" spans="1:17" customHeight="1" ht="13.2">
      <c r="A681" s="143">
        <f>+'LIQ 2'!B681</f>
        <v/>
      </c>
      <c r="B681" s="143">
        <f>+'LIQ 2'!C681</f>
        <v/>
      </c>
      <c r="C681" s="144">
        <f>+'LIQ 2'!D681</f>
        <v/>
      </c>
      <c r="D681" s="143">
        <f>+'LIQ 2'!E681</f>
        <v>0</v>
      </c>
      <c r="E681" s="143">
        <f>+'LIQ 2'!F681</f>
        <v/>
      </c>
      <c r="F681" s="2"/>
      <c r="G681" s="121"/>
      <c r="H681" s="122"/>
      <c r="I681" s="143"/>
      <c r="K681" s="124"/>
      <c r="L681" s="136">
        <f>IF(H681="",0,(IF(G681="D",0,(F681*H681)/100)))</f>
        <v>0</v>
      </c>
      <c r="M681" s="136">
        <f>ROUND(IF(L681=0,(IF(H681="",0,((IF(E681&lt;$L$4,IF(ABS(F681)&lt;$N$2,0,ROUND(((ABS(F681)-$N$2)*H681)/100,2)),IF(ABS(F681)&lt;$N$4,0,ROUND(((ABS(F681)-$N$4)*H681)/100,2))))))),0),2)</f>
        <v>0</v>
      </c>
      <c r="N681" s="136">
        <f>ROUND(IF(H681="",0,((IF(L681=0,(IF(E681&lt;$L$4,IF(ABS(F681)&gt;$N$2,ROUND(($N$2*H681/100),2),ABS(F681)*H681/100),IF(ABS(F681)&gt;$N$4,ROUND(($N$4*H681/100),2),ABS(F681)*H681/100))),0)))),2)</f>
        <v>0</v>
      </c>
      <c r="O681" s="137"/>
      <c r="P681" s="136"/>
      <c r="Q681" s="137"/>
    </row>
    <row r="682" spans="1:17" customHeight="1" ht="13.2">
      <c r="A682" s="143">
        <f>+'LIQ 2'!B682</f>
        <v/>
      </c>
      <c r="B682" s="143">
        <f>+'LIQ 2'!C682</f>
        <v/>
      </c>
      <c r="C682" s="144">
        <f>+'LIQ 2'!D682</f>
        <v/>
      </c>
      <c r="D682" s="143">
        <f>+'LIQ 2'!E682</f>
        <v>0</v>
      </c>
      <c r="E682" s="143">
        <f>+'LIQ 2'!F682</f>
        <v/>
      </c>
      <c r="F682" s="2"/>
      <c r="G682" s="121"/>
      <c r="H682" s="122"/>
      <c r="I682" s="143"/>
      <c r="K682" s="124"/>
      <c r="L682" s="136">
        <f>IF(H682="",0,(IF(G682="D",0,(F682*H682)/100)))</f>
        <v>0</v>
      </c>
      <c r="M682" s="136">
        <f>ROUND(IF(L682=0,(IF(H682="",0,((IF(E682&lt;$L$4,IF(ABS(F682)&lt;$N$2,0,ROUND(((ABS(F682)-$N$2)*H682)/100,2)),IF(ABS(F682)&lt;$N$4,0,ROUND(((ABS(F682)-$N$4)*H682)/100,2))))))),0),2)</f>
        <v>0</v>
      </c>
      <c r="N682" s="136">
        <f>ROUND(IF(H682="",0,((IF(L682=0,(IF(E682&lt;$L$4,IF(ABS(F682)&gt;$N$2,ROUND(($N$2*H682/100),2),ABS(F682)*H682/100),IF(ABS(F682)&gt;$N$4,ROUND(($N$4*H682/100),2),ABS(F682)*H682/100))),0)))),2)</f>
        <v>0</v>
      </c>
      <c r="O682" s="137"/>
      <c r="P682" s="136"/>
      <c r="Q682" s="137"/>
    </row>
    <row r="683" spans="1:17" customHeight="1" ht="13.2">
      <c r="A683" s="143">
        <f>+'LIQ 2'!B683</f>
        <v/>
      </c>
      <c r="B683" s="143">
        <f>+'LIQ 2'!C683</f>
        <v/>
      </c>
      <c r="C683" s="144">
        <f>+'LIQ 2'!D683</f>
        <v/>
      </c>
      <c r="D683" s="143">
        <f>+'LIQ 2'!E683</f>
        <v>0</v>
      </c>
      <c r="E683" s="143">
        <f>+'LIQ 2'!F683</f>
        <v/>
      </c>
      <c r="F683" s="2"/>
      <c r="G683" s="121"/>
      <c r="H683" s="122"/>
      <c r="I683" s="143"/>
      <c r="K683" s="124"/>
      <c r="L683" s="136">
        <f>IF(H683="",0,(IF(G683="D",0,(F683*H683)/100)))</f>
        <v>0</v>
      </c>
      <c r="M683" s="136">
        <f>ROUND(IF(L683=0,(IF(H683="",0,((IF(E683&lt;$L$4,IF(ABS(F683)&lt;$N$2,0,ROUND(((ABS(F683)-$N$2)*H683)/100,2)),IF(ABS(F683)&lt;$N$4,0,ROUND(((ABS(F683)-$N$4)*H683)/100,2))))))),0),2)</f>
        <v>0</v>
      </c>
      <c r="N683" s="136">
        <f>ROUND(IF(H683="",0,((IF(L683=0,(IF(E683&lt;$L$4,IF(ABS(F683)&gt;$N$2,ROUND(($N$2*H683/100),2),ABS(F683)*H683/100),IF(ABS(F683)&gt;$N$4,ROUND(($N$4*H683/100),2),ABS(F683)*H683/100))),0)))),2)</f>
        <v>0</v>
      </c>
      <c r="O683" s="137"/>
      <c r="P683" s="136"/>
      <c r="Q683" s="137"/>
    </row>
    <row r="684" spans="1:17" customHeight="1" ht="13.2">
      <c r="A684" s="143">
        <f>+'LIQ 2'!B684</f>
        <v/>
      </c>
      <c r="B684" s="143">
        <f>+'LIQ 2'!C684</f>
        <v/>
      </c>
      <c r="C684" s="144">
        <f>+'LIQ 2'!D684</f>
        <v/>
      </c>
      <c r="D684" s="143">
        <f>+'LIQ 2'!E684</f>
        <v>0</v>
      </c>
      <c r="E684" s="143">
        <f>+'LIQ 2'!F684</f>
        <v/>
      </c>
      <c r="F684" s="2"/>
      <c r="G684" s="121"/>
      <c r="H684" s="122"/>
      <c r="I684" s="143"/>
      <c r="K684" s="124"/>
      <c r="L684" s="136">
        <f>IF(H684="",0,(IF(G684="D",0,(F684*H684)/100)))</f>
        <v>0</v>
      </c>
      <c r="M684" s="136">
        <f>ROUND(IF(L684=0,(IF(H684="",0,((IF(E684&lt;$L$4,IF(ABS(F684)&lt;$N$2,0,ROUND(((ABS(F684)-$N$2)*H684)/100,2)),IF(ABS(F684)&lt;$N$4,0,ROUND(((ABS(F684)-$N$4)*H684)/100,2))))))),0),2)</f>
        <v>0</v>
      </c>
      <c r="N684" s="136">
        <f>ROUND(IF(H684="",0,((IF(L684=0,(IF(E684&lt;$L$4,IF(ABS(F684)&gt;$N$2,ROUND(($N$2*H684/100),2),ABS(F684)*H684/100),IF(ABS(F684)&gt;$N$4,ROUND(($N$4*H684/100),2),ABS(F684)*H684/100))),0)))),2)</f>
        <v>0</v>
      </c>
      <c r="O684" s="137"/>
      <c r="P684" s="136"/>
      <c r="Q684" s="137"/>
    </row>
    <row r="685" spans="1:17" customHeight="1" ht="13.2">
      <c r="A685" s="143">
        <f>+'LIQ 2'!B685</f>
        <v/>
      </c>
      <c r="B685" s="143">
        <f>+'LIQ 2'!C685</f>
        <v/>
      </c>
      <c r="C685" s="144">
        <f>+'LIQ 2'!D685</f>
        <v/>
      </c>
      <c r="D685" s="143">
        <f>+'LIQ 2'!E685</f>
        <v>0</v>
      </c>
      <c r="E685" s="143">
        <f>+'LIQ 2'!F685</f>
        <v/>
      </c>
      <c r="F685" s="2"/>
      <c r="G685" s="121"/>
      <c r="H685" s="122"/>
      <c r="I685" s="143"/>
      <c r="K685" s="124"/>
      <c r="L685" s="136">
        <f>IF(H685="",0,(IF(G685="D",0,(F685*H685)/100)))</f>
        <v>0</v>
      </c>
      <c r="M685" s="136">
        <f>ROUND(IF(L685=0,(IF(H685="",0,((IF(E685&lt;$L$4,IF(ABS(F685)&lt;$N$2,0,ROUND(((ABS(F685)-$N$2)*H685)/100,2)),IF(ABS(F685)&lt;$N$4,0,ROUND(((ABS(F685)-$N$4)*H685)/100,2))))))),0),2)</f>
        <v>0</v>
      </c>
      <c r="N685" s="136">
        <f>ROUND(IF(H685="",0,((IF(L685=0,(IF(E685&lt;$L$4,IF(ABS(F685)&gt;$N$2,ROUND(($N$2*H685/100),2),ABS(F685)*H685/100),IF(ABS(F685)&gt;$N$4,ROUND(($N$4*H685/100),2),ABS(F685)*H685/100))),0)))),2)</f>
        <v>0</v>
      </c>
      <c r="O685" s="137"/>
      <c r="P685" s="136"/>
      <c r="Q685" s="137"/>
    </row>
    <row r="686" spans="1:17" customHeight="1" ht="13.2">
      <c r="A686" s="143">
        <f>+'LIQ 2'!B686</f>
        <v/>
      </c>
      <c r="B686" s="143">
        <f>+'LIQ 2'!C686</f>
        <v/>
      </c>
      <c r="C686" s="144">
        <f>+'LIQ 2'!D686</f>
        <v/>
      </c>
      <c r="D686" s="143">
        <f>+'LIQ 2'!E686</f>
        <v>0</v>
      </c>
      <c r="E686" s="143">
        <f>+'LIQ 2'!F686</f>
        <v/>
      </c>
      <c r="F686" s="2"/>
      <c r="G686" s="121"/>
      <c r="H686" s="122"/>
      <c r="I686" s="143"/>
      <c r="K686" s="124"/>
      <c r="L686" s="136">
        <f>IF(H686="",0,(IF(G686="D",0,(F686*H686)/100)))</f>
        <v>0</v>
      </c>
      <c r="M686" s="136">
        <f>ROUND(IF(L686=0,(IF(H686="",0,((IF(E686&lt;$L$4,IF(ABS(F686)&lt;$N$2,0,ROUND(((ABS(F686)-$N$2)*H686)/100,2)),IF(ABS(F686)&lt;$N$4,0,ROUND(((ABS(F686)-$N$4)*H686)/100,2))))))),0),2)</f>
        <v>0</v>
      </c>
      <c r="N686" s="136">
        <f>ROUND(IF(H686="",0,((IF(L686=0,(IF(E686&lt;$L$4,IF(ABS(F686)&gt;$N$2,ROUND(($N$2*H686/100),2),ABS(F686)*H686/100),IF(ABS(F686)&gt;$N$4,ROUND(($N$4*H686/100),2),ABS(F686)*H686/100))),0)))),2)</f>
        <v>0</v>
      </c>
      <c r="O686" s="137"/>
      <c r="P686" s="136"/>
      <c r="Q686" s="137"/>
    </row>
    <row r="687" spans="1:17" customHeight="1" ht="13.2">
      <c r="A687" s="143">
        <f>+'LIQ 2'!B687</f>
        <v/>
      </c>
      <c r="B687" s="143">
        <f>+'LIQ 2'!C687</f>
        <v/>
      </c>
      <c r="C687" s="144">
        <f>+'LIQ 2'!D687</f>
        <v/>
      </c>
      <c r="D687" s="143">
        <f>+'LIQ 2'!E687</f>
        <v>0</v>
      </c>
      <c r="E687" s="143">
        <f>+'LIQ 2'!F687</f>
        <v/>
      </c>
      <c r="F687" s="2"/>
      <c r="G687" s="121"/>
      <c r="H687" s="122"/>
      <c r="I687" s="143"/>
      <c r="K687" s="124"/>
      <c r="L687" s="136">
        <f>IF(H687="",0,(IF(G687="D",0,(F687*H687)/100)))</f>
        <v>0</v>
      </c>
      <c r="M687" s="136">
        <f>ROUND(IF(L687=0,(IF(H687="",0,((IF(E687&lt;$L$4,IF(ABS(F687)&lt;$N$2,0,ROUND(((ABS(F687)-$N$2)*H687)/100,2)),IF(ABS(F687)&lt;$N$4,0,ROUND(((ABS(F687)-$N$4)*H687)/100,2))))))),0),2)</f>
        <v>0</v>
      </c>
      <c r="N687" s="136">
        <f>ROUND(IF(H687="",0,((IF(L687=0,(IF(E687&lt;$L$4,IF(ABS(F687)&gt;$N$2,ROUND(($N$2*H687/100),2),ABS(F687)*H687/100),IF(ABS(F687)&gt;$N$4,ROUND(($N$4*H687/100),2),ABS(F687)*H687/100))),0)))),2)</f>
        <v>0</v>
      </c>
      <c r="O687" s="137"/>
      <c r="P687" s="136"/>
      <c r="Q687" s="137"/>
    </row>
    <row r="688" spans="1:17" customHeight="1" ht="13.2">
      <c r="A688" s="143">
        <f>+'LIQ 2'!B688</f>
        <v/>
      </c>
      <c r="B688" s="143">
        <f>+'LIQ 2'!C688</f>
        <v/>
      </c>
      <c r="C688" s="144">
        <f>+'LIQ 2'!D688</f>
        <v/>
      </c>
      <c r="D688" s="143">
        <f>+'LIQ 2'!E688</f>
        <v>0</v>
      </c>
      <c r="E688" s="143">
        <f>+'LIQ 2'!F688</f>
        <v/>
      </c>
      <c r="F688" s="2"/>
      <c r="G688" s="121"/>
      <c r="H688" s="122"/>
      <c r="I688" s="143"/>
      <c r="K688" s="124"/>
      <c r="L688" s="136">
        <f>IF(H688="",0,(IF(G688="D",0,(F688*H688)/100)))</f>
        <v>0</v>
      </c>
      <c r="M688" s="136">
        <f>ROUND(IF(L688=0,(IF(H688="",0,((IF(E688&lt;$L$4,IF(ABS(F688)&lt;$N$2,0,ROUND(((ABS(F688)-$N$2)*H688)/100,2)),IF(ABS(F688)&lt;$N$4,0,ROUND(((ABS(F688)-$N$4)*H688)/100,2))))))),0),2)</f>
        <v>0</v>
      </c>
      <c r="N688" s="136">
        <f>ROUND(IF(H688="",0,((IF(L688=0,(IF(E688&lt;$L$4,IF(ABS(F688)&gt;$N$2,ROUND(($N$2*H688/100),2),ABS(F688)*H688/100),IF(ABS(F688)&gt;$N$4,ROUND(($N$4*H688/100),2),ABS(F688)*H688/100))),0)))),2)</f>
        <v>0</v>
      </c>
      <c r="O688" s="137"/>
      <c r="P688" s="136"/>
      <c r="Q688" s="137"/>
    </row>
    <row r="689" spans="1:17" customHeight="1" ht="13.2">
      <c r="A689" s="143">
        <f>+'LIQ 2'!B689</f>
        <v/>
      </c>
      <c r="B689" s="143">
        <f>+'LIQ 2'!C689</f>
        <v/>
      </c>
      <c r="C689" s="144">
        <f>+'LIQ 2'!D689</f>
        <v/>
      </c>
      <c r="D689" s="143">
        <f>+'LIQ 2'!E689</f>
        <v>0</v>
      </c>
      <c r="E689" s="143">
        <f>+'LIQ 2'!F689</f>
        <v/>
      </c>
      <c r="F689" s="2"/>
      <c r="G689" s="121"/>
      <c r="H689" s="122"/>
      <c r="I689" s="143"/>
      <c r="K689" s="124"/>
      <c r="L689" s="136">
        <f>IF(H689="",0,(IF(G689="D",0,(F689*H689)/100)))</f>
        <v>0</v>
      </c>
      <c r="M689" s="136">
        <f>ROUND(IF(L689=0,(IF(H689="",0,((IF(E689&lt;$L$4,IF(ABS(F689)&lt;$N$2,0,ROUND(((ABS(F689)-$N$2)*H689)/100,2)),IF(ABS(F689)&lt;$N$4,0,ROUND(((ABS(F689)-$N$4)*H689)/100,2))))))),0),2)</f>
        <v>0</v>
      </c>
      <c r="N689" s="136">
        <f>ROUND(IF(H689="",0,((IF(L689=0,(IF(E689&lt;$L$4,IF(ABS(F689)&gt;$N$2,ROUND(($N$2*H689/100),2),ABS(F689)*H689/100),IF(ABS(F689)&gt;$N$4,ROUND(($N$4*H689/100),2),ABS(F689)*H689/100))),0)))),2)</f>
        <v>0</v>
      </c>
      <c r="O689" s="137"/>
      <c r="P689" s="136"/>
      <c r="Q689" s="137"/>
    </row>
    <row r="690" spans="1:17" customHeight="1" ht="13.2">
      <c r="A690" s="143">
        <f>+'LIQ 2'!B690</f>
        <v/>
      </c>
      <c r="B690" s="143">
        <f>+'LIQ 2'!C690</f>
        <v/>
      </c>
      <c r="C690" s="144">
        <f>+'LIQ 2'!D690</f>
        <v/>
      </c>
      <c r="D690" s="143">
        <f>+'LIQ 2'!E690</f>
        <v>0</v>
      </c>
      <c r="E690" s="143">
        <f>+'LIQ 2'!F690</f>
        <v/>
      </c>
      <c r="F690" s="2"/>
      <c r="G690" s="121"/>
      <c r="H690" s="122"/>
      <c r="I690" s="143"/>
      <c r="K690" s="124"/>
      <c r="L690" s="136">
        <f>IF(H690="",0,(IF(G690="D",0,(F690*H690)/100)))</f>
        <v>0</v>
      </c>
      <c r="M690" s="136">
        <f>ROUND(IF(L690=0,(IF(H690="",0,((IF(E690&lt;$L$4,IF(ABS(F690)&lt;$N$2,0,ROUND(((ABS(F690)-$N$2)*H690)/100,2)),IF(ABS(F690)&lt;$N$4,0,ROUND(((ABS(F690)-$N$4)*H690)/100,2))))))),0),2)</f>
        <v>0</v>
      </c>
      <c r="N690" s="136">
        <f>ROUND(IF(H690="",0,((IF(L690=0,(IF(E690&lt;$L$4,IF(ABS(F690)&gt;$N$2,ROUND(($N$2*H690/100),2),ABS(F690)*H690/100),IF(ABS(F690)&gt;$N$4,ROUND(($N$4*H690/100),2),ABS(F690)*H690/100))),0)))),2)</f>
        <v>0</v>
      </c>
      <c r="O690" s="137"/>
      <c r="P690" s="136"/>
      <c r="Q690" s="137"/>
    </row>
    <row r="691" spans="1:17" customHeight="1" ht="13.2">
      <c r="A691" s="143">
        <f>+'LIQ 2'!B691</f>
        <v/>
      </c>
      <c r="B691" s="143">
        <f>+'LIQ 2'!C691</f>
        <v/>
      </c>
      <c r="C691" s="144">
        <f>+'LIQ 2'!D691</f>
        <v/>
      </c>
      <c r="D691" s="143">
        <f>+'LIQ 2'!E691</f>
        <v>0</v>
      </c>
      <c r="E691" s="143">
        <f>+'LIQ 2'!F691</f>
        <v/>
      </c>
      <c r="F691" s="2"/>
      <c r="G691" s="121"/>
      <c r="H691" s="122"/>
      <c r="I691" s="143"/>
      <c r="K691" s="124"/>
      <c r="L691" s="136">
        <f>IF(H691="",0,(IF(G691="D",0,(F691*H691)/100)))</f>
        <v>0</v>
      </c>
      <c r="M691" s="136">
        <f>ROUND(IF(L691=0,(IF(H691="",0,((IF(E691&lt;$L$4,IF(ABS(F691)&lt;$N$2,0,ROUND(((ABS(F691)-$N$2)*H691)/100,2)),IF(ABS(F691)&lt;$N$4,0,ROUND(((ABS(F691)-$N$4)*H691)/100,2))))))),0),2)</f>
        <v>0</v>
      </c>
      <c r="N691" s="136">
        <f>ROUND(IF(H691="",0,((IF(L691=0,(IF(E691&lt;$L$4,IF(ABS(F691)&gt;$N$2,ROUND(($N$2*H691/100),2),ABS(F691)*H691/100),IF(ABS(F691)&gt;$N$4,ROUND(($N$4*H691/100),2),ABS(F691)*H691/100))),0)))),2)</f>
        <v>0</v>
      </c>
      <c r="O691" s="137"/>
      <c r="P691" s="136"/>
      <c r="Q691" s="137"/>
    </row>
    <row r="692" spans="1:17" customHeight="1" ht="13.2">
      <c r="A692" s="143">
        <f>+'LIQ 2'!B692</f>
        <v/>
      </c>
      <c r="B692" s="143">
        <f>+'LIQ 2'!C692</f>
        <v/>
      </c>
      <c r="C692" s="144">
        <f>+'LIQ 2'!D692</f>
        <v/>
      </c>
      <c r="D692" s="143">
        <f>+'LIQ 2'!E692</f>
        <v>0</v>
      </c>
      <c r="E692" s="143">
        <f>+'LIQ 2'!F692</f>
        <v/>
      </c>
      <c r="F692" s="2"/>
      <c r="G692" s="121"/>
      <c r="H692" s="122"/>
      <c r="I692" s="143"/>
      <c r="K692" s="124"/>
      <c r="L692" s="136">
        <f>IF(H692="",0,(IF(G692="D",0,(F692*H692)/100)))</f>
        <v>0</v>
      </c>
      <c r="M692" s="136">
        <f>ROUND(IF(L692=0,(IF(H692="",0,((IF(E692&lt;$L$4,IF(ABS(F692)&lt;$N$2,0,ROUND(((ABS(F692)-$N$2)*H692)/100,2)),IF(ABS(F692)&lt;$N$4,0,ROUND(((ABS(F692)-$N$4)*H692)/100,2))))))),0),2)</f>
        <v>0</v>
      </c>
      <c r="N692" s="136">
        <f>ROUND(IF(H692="",0,((IF(L692=0,(IF(E692&lt;$L$4,IF(ABS(F692)&gt;$N$2,ROUND(($N$2*H692/100),2),ABS(F692)*H692/100),IF(ABS(F692)&gt;$N$4,ROUND(($N$4*H692/100),2),ABS(F692)*H692/100))),0)))),2)</f>
        <v>0</v>
      </c>
      <c r="O692" s="137"/>
      <c r="P692" s="136"/>
      <c r="Q692" s="137"/>
    </row>
    <row r="693" spans="1:17" customHeight="1" ht="13.2">
      <c r="A693" s="143">
        <f>+'LIQ 2'!B693</f>
        <v/>
      </c>
      <c r="B693" s="143">
        <f>+'LIQ 2'!C693</f>
        <v/>
      </c>
      <c r="C693" s="144">
        <f>+'LIQ 2'!D693</f>
        <v/>
      </c>
      <c r="D693" s="143">
        <f>+'LIQ 2'!E693</f>
        <v>0</v>
      </c>
      <c r="E693" s="143">
        <f>+'LIQ 2'!F693</f>
        <v/>
      </c>
      <c r="F693" s="2"/>
      <c r="G693" s="121"/>
      <c r="H693" s="122"/>
      <c r="I693" s="143"/>
      <c r="K693" s="124"/>
      <c r="L693" s="136">
        <f>IF(H693="",0,(IF(G693="D",0,(F693*H693)/100)))</f>
        <v>0</v>
      </c>
      <c r="M693" s="136">
        <f>ROUND(IF(L693=0,(IF(H693="",0,((IF(E693&lt;$L$4,IF(ABS(F693)&lt;$N$2,0,ROUND(((ABS(F693)-$N$2)*H693)/100,2)),IF(ABS(F693)&lt;$N$4,0,ROUND(((ABS(F693)-$N$4)*H693)/100,2))))))),0),2)</f>
        <v>0</v>
      </c>
      <c r="N693" s="136">
        <f>ROUND(IF(H693="",0,((IF(L693=0,(IF(E693&lt;$L$4,IF(ABS(F693)&gt;$N$2,ROUND(($N$2*H693/100),2),ABS(F693)*H693/100),IF(ABS(F693)&gt;$N$4,ROUND(($N$4*H693/100),2),ABS(F693)*H693/100))),0)))),2)</f>
        <v>0</v>
      </c>
      <c r="O693" s="137"/>
      <c r="P693" s="136"/>
      <c r="Q693" s="137"/>
    </row>
    <row r="694" spans="1:17" customHeight="1" ht="13.2">
      <c r="A694" s="143">
        <f>+'LIQ 2'!B694</f>
        <v/>
      </c>
      <c r="B694" s="143">
        <f>+'LIQ 2'!C694</f>
        <v/>
      </c>
      <c r="C694" s="144">
        <f>+'LIQ 2'!D694</f>
        <v/>
      </c>
      <c r="D694" s="143">
        <f>+'LIQ 2'!E694</f>
        <v>0</v>
      </c>
      <c r="E694" s="143">
        <f>+'LIQ 2'!F694</f>
        <v/>
      </c>
      <c r="F694" s="2"/>
      <c r="G694" s="121"/>
      <c r="H694" s="122"/>
      <c r="I694" s="143"/>
      <c r="K694" s="124"/>
      <c r="L694" s="136">
        <f>IF(H694="",0,(IF(G694="D",0,(F694*H694)/100)))</f>
        <v>0</v>
      </c>
      <c r="M694" s="136">
        <f>ROUND(IF(L694=0,(IF(H694="",0,((IF(E694&lt;$L$4,IF(ABS(F694)&lt;$N$2,0,ROUND(((ABS(F694)-$N$2)*H694)/100,2)),IF(ABS(F694)&lt;$N$4,0,ROUND(((ABS(F694)-$N$4)*H694)/100,2))))))),0),2)</f>
        <v>0</v>
      </c>
      <c r="N694" s="136">
        <f>ROUND(IF(H694="",0,((IF(L694=0,(IF(E694&lt;$L$4,IF(ABS(F694)&gt;$N$2,ROUND(($N$2*H694/100),2),ABS(F694)*H694/100),IF(ABS(F694)&gt;$N$4,ROUND(($N$4*H694/100),2),ABS(F694)*H694/100))),0)))),2)</f>
        <v>0</v>
      </c>
      <c r="O694" s="137"/>
      <c r="P694" s="136"/>
      <c r="Q694" s="137"/>
    </row>
    <row r="695" spans="1:17" customHeight="1" ht="13.2">
      <c r="A695" s="143">
        <f>+'LIQ 2'!B695</f>
        <v/>
      </c>
      <c r="B695" s="143">
        <f>+'LIQ 2'!C695</f>
        <v/>
      </c>
      <c r="C695" s="144">
        <f>+'LIQ 2'!D695</f>
        <v/>
      </c>
      <c r="D695" s="143">
        <f>+'LIQ 2'!E695</f>
        <v>0</v>
      </c>
      <c r="E695" s="143">
        <f>+'LIQ 2'!F695</f>
        <v/>
      </c>
      <c r="F695" s="2"/>
      <c r="G695" s="121"/>
      <c r="H695" s="122"/>
      <c r="I695" s="143"/>
      <c r="K695" s="124"/>
      <c r="L695" s="136">
        <f>IF(H695="",0,(IF(G695="D",0,(F695*H695)/100)))</f>
        <v>0</v>
      </c>
      <c r="M695" s="136">
        <f>ROUND(IF(L695=0,(IF(H695="",0,((IF(E695&lt;$L$4,IF(ABS(F695)&lt;$N$2,0,ROUND(((ABS(F695)-$N$2)*H695)/100,2)),IF(ABS(F695)&lt;$N$4,0,ROUND(((ABS(F695)-$N$4)*H695)/100,2))))))),0),2)</f>
        <v>0</v>
      </c>
      <c r="N695" s="136">
        <f>ROUND(IF(H695="",0,((IF(L695=0,(IF(E695&lt;$L$4,IF(ABS(F695)&gt;$N$2,ROUND(($N$2*H695/100),2),ABS(F695)*H695/100),IF(ABS(F695)&gt;$N$4,ROUND(($N$4*H695/100),2),ABS(F695)*H695/100))),0)))),2)</f>
        <v>0</v>
      </c>
      <c r="O695" s="137"/>
      <c r="P695" s="136"/>
      <c r="Q695" s="137"/>
    </row>
    <row r="696" spans="1:17" customHeight="1" ht="13.2">
      <c r="A696" s="143">
        <f>+'LIQ 2'!B696</f>
        <v/>
      </c>
      <c r="B696" s="143">
        <f>+'LIQ 2'!C696</f>
        <v/>
      </c>
      <c r="C696" s="144">
        <f>+'LIQ 2'!D696</f>
        <v/>
      </c>
      <c r="D696" s="143">
        <f>+'LIQ 2'!E696</f>
        <v>0</v>
      </c>
      <c r="E696" s="143">
        <f>+'LIQ 2'!F696</f>
        <v/>
      </c>
      <c r="F696" s="2"/>
      <c r="G696" s="121"/>
      <c r="H696" s="122"/>
      <c r="I696" s="143"/>
      <c r="K696" s="124"/>
      <c r="L696" s="136">
        <f>IF(H696="",0,(IF(G696="D",0,(F696*H696)/100)))</f>
        <v>0</v>
      </c>
      <c r="M696" s="136">
        <f>ROUND(IF(L696=0,(IF(H696="",0,((IF(E696&lt;$L$4,IF(ABS(F696)&lt;$N$2,0,ROUND(((ABS(F696)-$N$2)*H696)/100,2)),IF(ABS(F696)&lt;$N$4,0,ROUND(((ABS(F696)-$N$4)*H696)/100,2))))))),0),2)</f>
        <v>0</v>
      </c>
      <c r="N696" s="136">
        <f>ROUND(IF(H696="",0,((IF(L696=0,(IF(E696&lt;$L$4,IF(ABS(F696)&gt;$N$2,ROUND(($N$2*H696/100),2),ABS(F696)*H696/100),IF(ABS(F696)&gt;$N$4,ROUND(($N$4*H696/100),2),ABS(F696)*H696/100))),0)))),2)</f>
        <v>0</v>
      </c>
      <c r="O696" s="137"/>
      <c r="P696" s="136"/>
      <c r="Q696" s="137"/>
    </row>
    <row r="697" spans="1:17" customHeight="1" ht="13.2">
      <c r="A697" s="143">
        <f>+'LIQ 2'!B697</f>
        <v/>
      </c>
      <c r="B697" s="143">
        <f>+'LIQ 2'!C697</f>
        <v/>
      </c>
      <c r="C697" s="144">
        <f>+'LIQ 2'!D697</f>
        <v/>
      </c>
      <c r="D697" s="143">
        <f>+'LIQ 2'!E697</f>
        <v>0</v>
      </c>
      <c r="E697" s="143">
        <f>+'LIQ 2'!F697</f>
        <v/>
      </c>
      <c r="F697" s="2"/>
      <c r="G697" s="121"/>
      <c r="H697" s="122"/>
      <c r="I697" s="143"/>
      <c r="K697" s="124"/>
      <c r="L697" s="136">
        <f>IF(H697="",0,(IF(G697="D",0,(F697*H697)/100)))</f>
        <v>0</v>
      </c>
      <c r="M697" s="136">
        <f>ROUND(IF(L697=0,(IF(H697="",0,((IF(E697&lt;$L$4,IF(ABS(F697)&lt;$N$2,0,ROUND(((ABS(F697)-$N$2)*H697)/100,2)),IF(ABS(F697)&lt;$N$4,0,ROUND(((ABS(F697)-$N$4)*H697)/100,2))))))),0),2)</f>
        <v>0</v>
      </c>
      <c r="N697" s="136">
        <f>ROUND(IF(H697="",0,((IF(L697=0,(IF(E697&lt;$L$4,IF(ABS(F697)&gt;$N$2,ROUND(($N$2*H697/100),2),ABS(F697)*H697/100),IF(ABS(F697)&gt;$N$4,ROUND(($N$4*H697/100),2),ABS(F697)*H697/100))),0)))),2)</f>
        <v>0</v>
      </c>
      <c r="O697" s="137"/>
      <c r="P697" s="136"/>
      <c r="Q697" s="137"/>
    </row>
    <row r="698" spans="1:17" customHeight="1" ht="13.2">
      <c r="A698" s="143">
        <f>+'LIQ 2'!B698</f>
        <v/>
      </c>
      <c r="B698" s="143">
        <f>+'LIQ 2'!C698</f>
        <v/>
      </c>
      <c r="C698" s="144">
        <f>+'LIQ 2'!D698</f>
        <v/>
      </c>
      <c r="D698" s="143">
        <f>+'LIQ 2'!E698</f>
        <v>0</v>
      </c>
      <c r="E698" s="143">
        <f>+'LIQ 2'!F698</f>
        <v/>
      </c>
      <c r="F698" s="2"/>
      <c r="G698" s="121"/>
      <c r="H698" s="122"/>
      <c r="I698" s="143"/>
      <c r="K698" s="124"/>
      <c r="L698" s="136">
        <f>IF(H698="",0,(IF(G698="D",0,(F698*H698)/100)))</f>
        <v>0</v>
      </c>
      <c r="M698" s="136">
        <f>ROUND(IF(L698=0,(IF(H698="",0,((IF(E698&lt;$L$4,IF(ABS(F698)&lt;$N$2,0,ROUND(((ABS(F698)-$N$2)*H698)/100,2)),IF(ABS(F698)&lt;$N$4,0,ROUND(((ABS(F698)-$N$4)*H698)/100,2))))))),0),2)</f>
        <v>0</v>
      </c>
      <c r="N698" s="136">
        <f>ROUND(IF(H698="",0,((IF(L698=0,(IF(E698&lt;$L$4,IF(ABS(F698)&gt;$N$2,ROUND(($N$2*H698/100),2),ABS(F698)*H698/100),IF(ABS(F698)&gt;$N$4,ROUND(($N$4*H698/100),2),ABS(F698)*H698/100))),0)))),2)</f>
        <v>0</v>
      </c>
      <c r="O698" s="137"/>
      <c r="P698" s="136"/>
      <c r="Q698" s="137"/>
    </row>
    <row r="699" spans="1:17" customHeight="1" ht="13.2">
      <c r="A699" s="143">
        <f>+'LIQ 2'!B699</f>
        <v/>
      </c>
      <c r="B699" s="143">
        <f>+'LIQ 2'!C699</f>
        <v/>
      </c>
      <c r="C699" s="144">
        <f>+'LIQ 2'!D699</f>
        <v/>
      </c>
      <c r="D699" s="143">
        <f>+'LIQ 2'!E699</f>
        <v>0</v>
      </c>
      <c r="E699" s="143">
        <f>+'LIQ 2'!F699</f>
        <v/>
      </c>
      <c r="F699" s="2"/>
      <c r="G699" s="121"/>
      <c r="H699" s="122"/>
      <c r="I699" s="143"/>
      <c r="K699" s="124"/>
      <c r="L699" s="136">
        <f>IF(H699="",0,(IF(G699="D",0,(F699*H699)/100)))</f>
        <v>0</v>
      </c>
      <c r="M699" s="136">
        <f>ROUND(IF(L699=0,(IF(H699="",0,((IF(E699&lt;$L$4,IF(ABS(F699)&lt;$N$2,0,ROUND(((ABS(F699)-$N$2)*H699)/100,2)),IF(ABS(F699)&lt;$N$4,0,ROUND(((ABS(F699)-$N$4)*H699)/100,2))))))),0),2)</f>
        <v>0</v>
      </c>
      <c r="N699" s="136">
        <f>ROUND(IF(H699="",0,((IF(L699=0,(IF(E699&lt;$L$4,IF(ABS(F699)&gt;$N$2,ROUND(($N$2*H699/100),2),ABS(F699)*H699/100),IF(ABS(F699)&gt;$N$4,ROUND(($N$4*H699/100),2),ABS(F699)*H699/100))),0)))),2)</f>
        <v>0</v>
      </c>
      <c r="O699" s="137"/>
      <c r="P699" s="136"/>
      <c r="Q699" s="137"/>
    </row>
    <row r="700" spans="1:17" customHeight="1" ht="13.2">
      <c r="A700" s="143">
        <f>+'LIQ 2'!B700</f>
        <v/>
      </c>
      <c r="B700" s="143">
        <f>+'LIQ 2'!C700</f>
        <v/>
      </c>
      <c r="C700" s="144">
        <f>+'LIQ 2'!D700</f>
        <v/>
      </c>
      <c r="D700" s="143">
        <f>+'LIQ 2'!E700</f>
        <v>0</v>
      </c>
      <c r="E700" s="143">
        <f>+'LIQ 2'!F700</f>
        <v/>
      </c>
      <c r="F700" s="2"/>
      <c r="G700" s="121"/>
      <c r="H700" s="122"/>
      <c r="I700" s="143"/>
      <c r="K700" s="124"/>
      <c r="L700" s="136">
        <f>IF(H700="",0,(IF(G700="D",0,(F700*H700)/100)))</f>
        <v>0</v>
      </c>
      <c r="M700" s="136">
        <f>ROUND(IF(L700=0,(IF(H700="",0,((IF(E700&lt;$L$4,IF(ABS(F700)&lt;$N$2,0,ROUND(((ABS(F700)-$N$2)*H700)/100,2)),IF(ABS(F700)&lt;$N$4,0,ROUND(((ABS(F700)-$N$4)*H700)/100,2))))))),0),2)</f>
        <v>0</v>
      </c>
      <c r="N700" s="136">
        <f>ROUND(IF(H700="",0,((IF(L700=0,(IF(E700&lt;$L$4,IF(ABS(F700)&gt;$N$2,ROUND(($N$2*H700/100),2),ABS(F700)*H700/100),IF(ABS(F700)&gt;$N$4,ROUND(($N$4*H700/100),2),ABS(F700)*H700/100))),0)))),2)</f>
        <v>0</v>
      </c>
      <c r="O700" s="137"/>
      <c r="P700" s="136"/>
      <c r="Q700" s="137"/>
    </row>
    <row r="701" spans="1:17" customHeight="1" ht="13.2">
      <c r="A701" s="143">
        <f>+'LIQ 2'!B701</f>
        <v/>
      </c>
      <c r="B701" s="143">
        <f>+'LIQ 2'!C701</f>
        <v/>
      </c>
      <c r="C701" s="144">
        <f>+'LIQ 2'!D701</f>
        <v/>
      </c>
      <c r="D701" s="143">
        <f>+'LIQ 2'!E701</f>
        <v>0</v>
      </c>
      <c r="E701" s="143">
        <f>+'LIQ 2'!F701</f>
        <v/>
      </c>
      <c r="F701" s="2"/>
      <c r="G701" s="121"/>
      <c r="H701" s="122"/>
      <c r="I701" s="143"/>
      <c r="K701" s="124"/>
      <c r="L701" s="136">
        <f>IF(H701="",0,(IF(G701="D",0,(F701*H701)/100)))</f>
        <v>0</v>
      </c>
      <c r="M701" s="136">
        <f>ROUND(IF(L701=0,(IF(H701="",0,((IF(E701&lt;$L$4,IF(ABS(F701)&lt;$N$2,0,ROUND(((ABS(F701)-$N$2)*H701)/100,2)),IF(ABS(F701)&lt;$N$4,0,ROUND(((ABS(F701)-$N$4)*H701)/100,2))))))),0),2)</f>
        <v>0</v>
      </c>
      <c r="N701" s="136">
        <f>ROUND(IF(H701="",0,((IF(L701=0,(IF(E701&lt;$L$4,IF(ABS(F701)&gt;$N$2,ROUND(($N$2*H701/100),2),ABS(F701)*H701/100),IF(ABS(F701)&gt;$N$4,ROUND(($N$4*H701/100),2),ABS(F701)*H701/100))),0)))),2)</f>
        <v>0</v>
      </c>
      <c r="O701" s="137"/>
      <c r="P701" s="136"/>
      <c r="Q701" s="137"/>
    </row>
    <row r="702" spans="1:17" customHeight="1" ht="13.2">
      <c r="A702" s="143">
        <f>+'LIQ 2'!B702</f>
        <v/>
      </c>
      <c r="B702" s="143">
        <f>+'LIQ 2'!C702</f>
        <v/>
      </c>
      <c r="C702" s="144">
        <f>+'LIQ 2'!D702</f>
        <v/>
      </c>
      <c r="D702" s="143">
        <f>+'LIQ 2'!E702</f>
        <v>0</v>
      </c>
      <c r="E702" s="143">
        <f>+'LIQ 2'!F702</f>
        <v/>
      </c>
      <c r="F702" s="2"/>
      <c r="G702" s="121"/>
      <c r="H702" s="122"/>
      <c r="I702" s="143"/>
      <c r="K702" s="124"/>
      <c r="L702" s="136">
        <f>IF(H702="",0,(IF(G702="D",0,(F702*H702)/100)))</f>
        <v>0</v>
      </c>
      <c r="M702" s="136">
        <f>ROUND(IF(L702=0,(IF(H702="",0,((IF(E702&lt;$L$4,IF(ABS(F702)&lt;$N$2,0,ROUND(((ABS(F702)-$N$2)*H702)/100,2)),IF(ABS(F702)&lt;$N$4,0,ROUND(((ABS(F702)-$N$4)*H702)/100,2))))))),0),2)</f>
        <v>0</v>
      </c>
      <c r="N702" s="136">
        <f>ROUND(IF(H702="",0,((IF(L702=0,(IF(E702&lt;$L$4,IF(ABS(F702)&gt;$N$2,ROUND(($N$2*H702/100),2),ABS(F702)*H702/100),IF(ABS(F702)&gt;$N$4,ROUND(($N$4*H702/100),2),ABS(F702)*H702/100))),0)))),2)</f>
        <v>0</v>
      </c>
      <c r="O702" s="137"/>
      <c r="P702" s="136"/>
      <c r="Q702" s="137"/>
    </row>
    <row r="703" spans="1:17" customHeight="1" ht="13.2">
      <c r="A703" s="143">
        <f>+'LIQ 2'!B703</f>
        <v/>
      </c>
      <c r="B703" s="143">
        <f>+'LIQ 2'!C703</f>
        <v/>
      </c>
      <c r="C703" s="144">
        <f>+'LIQ 2'!D703</f>
        <v/>
      </c>
      <c r="D703" s="143">
        <f>+'LIQ 2'!E703</f>
        <v>0</v>
      </c>
      <c r="E703" s="143">
        <f>+'LIQ 2'!F703</f>
        <v/>
      </c>
      <c r="F703" s="2"/>
      <c r="G703" s="121"/>
      <c r="H703" s="122"/>
      <c r="I703" s="143"/>
      <c r="K703" s="124"/>
      <c r="L703" s="136">
        <f>IF(H703="",0,(IF(G703="D",0,(F703*H703)/100)))</f>
        <v>0</v>
      </c>
      <c r="M703" s="136">
        <f>ROUND(IF(L703=0,(IF(H703="",0,((IF(E703&lt;$L$4,IF(ABS(F703)&lt;$N$2,0,ROUND(((ABS(F703)-$N$2)*H703)/100,2)),IF(ABS(F703)&lt;$N$4,0,ROUND(((ABS(F703)-$N$4)*H703)/100,2))))))),0),2)</f>
        <v>0</v>
      </c>
      <c r="N703" s="136">
        <f>ROUND(IF(H703="",0,((IF(L703=0,(IF(E703&lt;$L$4,IF(ABS(F703)&gt;$N$2,ROUND(($N$2*H703/100),2),ABS(F703)*H703/100),IF(ABS(F703)&gt;$N$4,ROUND(($N$4*H703/100),2),ABS(F703)*H703/100))),0)))),2)</f>
        <v>0</v>
      </c>
      <c r="O703" s="137"/>
      <c r="P703" s="136"/>
      <c r="Q703" s="137"/>
    </row>
    <row r="704" spans="1:17" customHeight="1" ht="13.2">
      <c r="A704" s="143">
        <f>+'LIQ 2'!B704</f>
        <v/>
      </c>
      <c r="B704" s="143">
        <f>+'LIQ 2'!C704</f>
        <v/>
      </c>
      <c r="C704" s="144">
        <f>+'LIQ 2'!D704</f>
        <v/>
      </c>
      <c r="D704" s="143">
        <f>+'LIQ 2'!E704</f>
        <v>0</v>
      </c>
      <c r="E704" s="143">
        <f>+'LIQ 2'!F704</f>
        <v/>
      </c>
      <c r="F704" s="2"/>
      <c r="G704" s="121"/>
      <c r="H704" s="122"/>
      <c r="I704" s="143"/>
      <c r="K704" s="124"/>
      <c r="L704" s="136">
        <f>IF(H704="",0,(IF(G704="D",0,(F704*H704)/100)))</f>
        <v>0</v>
      </c>
      <c r="M704" s="136">
        <f>ROUND(IF(L704=0,(IF(H704="",0,((IF(E704&lt;$L$4,IF(ABS(F704)&lt;$N$2,0,ROUND(((ABS(F704)-$N$2)*H704)/100,2)),IF(ABS(F704)&lt;$N$4,0,ROUND(((ABS(F704)-$N$4)*H704)/100,2))))))),0),2)</f>
        <v>0</v>
      </c>
      <c r="N704" s="136">
        <f>ROUND(IF(H704="",0,((IF(L704=0,(IF(E704&lt;$L$4,IF(ABS(F704)&gt;$N$2,ROUND(($N$2*H704/100),2),ABS(F704)*H704/100),IF(ABS(F704)&gt;$N$4,ROUND(($N$4*H704/100),2),ABS(F704)*H704/100))),0)))),2)</f>
        <v>0</v>
      </c>
      <c r="O704" s="137"/>
      <c r="P704" s="136"/>
      <c r="Q704" s="137"/>
    </row>
    <row r="705" spans="1:17" customHeight="1" ht="13.2">
      <c r="A705" s="143">
        <f>+'LIQ 2'!B705</f>
        <v/>
      </c>
      <c r="B705" s="143">
        <f>+'LIQ 2'!C705</f>
        <v/>
      </c>
      <c r="C705" s="144">
        <f>+'LIQ 2'!D705</f>
        <v/>
      </c>
      <c r="D705" s="143">
        <f>+'LIQ 2'!E705</f>
        <v>0</v>
      </c>
      <c r="E705" s="143">
        <f>+'LIQ 2'!F705</f>
        <v/>
      </c>
      <c r="F705" s="2"/>
      <c r="G705" s="121"/>
      <c r="H705" s="122"/>
      <c r="I705" s="143"/>
      <c r="K705" s="124"/>
      <c r="L705" s="136">
        <f>IF(H705="",0,(IF(G705="D",0,(F705*H705)/100)))</f>
        <v>0</v>
      </c>
      <c r="M705" s="136">
        <f>ROUND(IF(L705=0,(IF(H705="",0,((IF(E705&lt;$L$4,IF(ABS(F705)&lt;$N$2,0,ROUND(((ABS(F705)-$N$2)*H705)/100,2)),IF(ABS(F705)&lt;$N$4,0,ROUND(((ABS(F705)-$N$4)*H705)/100,2))))))),0),2)</f>
        <v>0</v>
      </c>
      <c r="N705" s="136">
        <f>ROUND(IF(H705="",0,((IF(L705=0,(IF(E705&lt;$L$4,IF(ABS(F705)&gt;$N$2,ROUND(($N$2*H705/100),2),ABS(F705)*H705/100),IF(ABS(F705)&gt;$N$4,ROUND(($N$4*H705/100),2),ABS(F705)*H705/100))),0)))),2)</f>
        <v>0</v>
      </c>
      <c r="O705" s="137"/>
      <c r="P705" s="136"/>
      <c r="Q705" s="137"/>
    </row>
    <row r="706" spans="1:17" customHeight="1" ht="13.2">
      <c r="A706" s="143">
        <f>+'LIQ 2'!B706</f>
        <v/>
      </c>
      <c r="B706" s="143">
        <f>+'LIQ 2'!C706</f>
        <v/>
      </c>
      <c r="C706" s="144">
        <f>+'LIQ 2'!D706</f>
        <v/>
      </c>
      <c r="D706" s="143">
        <f>+'LIQ 2'!E706</f>
        <v>0</v>
      </c>
      <c r="E706" s="143">
        <f>+'LIQ 2'!F706</f>
        <v/>
      </c>
      <c r="F706" s="2"/>
      <c r="G706" s="121"/>
      <c r="H706" s="122"/>
      <c r="I706" s="143"/>
      <c r="K706" s="124"/>
      <c r="L706" s="136">
        <f>IF(H706="",0,(IF(G706="D",0,(F706*H706)/100)))</f>
        <v>0</v>
      </c>
      <c r="M706" s="136">
        <f>ROUND(IF(L706=0,(IF(H706="",0,((IF(E706&lt;$L$4,IF(ABS(F706)&lt;$N$2,0,ROUND(((ABS(F706)-$N$2)*H706)/100,2)),IF(ABS(F706)&lt;$N$4,0,ROUND(((ABS(F706)-$N$4)*H706)/100,2))))))),0),2)</f>
        <v>0</v>
      </c>
      <c r="N706" s="136">
        <f>ROUND(IF(H706="",0,((IF(L706=0,(IF(E706&lt;$L$4,IF(ABS(F706)&gt;$N$2,ROUND(($N$2*H706/100),2),ABS(F706)*H706/100),IF(ABS(F706)&gt;$N$4,ROUND(($N$4*H706/100),2),ABS(F706)*H706/100))),0)))),2)</f>
        <v>0</v>
      </c>
      <c r="O706" s="137"/>
      <c r="P706" s="136"/>
      <c r="Q706" s="137"/>
    </row>
    <row r="707" spans="1:17" customHeight="1" ht="13.2">
      <c r="A707" s="143">
        <f>+'LIQ 2'!B707</f>
        <v/>
      </c>
      <c r="B707" s="143">
        <f>+'LIQ 2'!C707</f>
        <v/>
      </c>
      <c r="C707" s="144">
        <f>+'LIQ 2'!D707</f>
        <v/>
      </c>
      <c r="D707" s="143">
        <f>+'LIQ 2'!E707</f>
        <v>0</v>
      </c>
      <c r="E707" s="143">
        <f>+'LIQ 2'!F707</f>
        <v/>
      </c>
      <c r="F707" s="2"/>
      <c r="G707" s="121"/>
      <c r="H707" s="122"/>
      <c r="I707" s="143"/>
      <c r="K707" s="124"/>
      <c r="L707" s="136">
        <f>IF(H707="",0,(IF(G707="D",0,(F707*H707)/100)))</f>
        <v>0</v>
      </c>
      <c r="M707" s="136">
        <f>ROUND(IF(L707=0,(IF(H707="",0,((IF(E707&lt;$L$4,IF(ABS(F707)&lt;$N$2,0,ROUND(((ABS(F707)-$N$2)*H707)/100,2)),IF(ABS(F707)&lt;$N$4,0,ROUND(((ABS(F707)-$N$4)*H707)/100,2))))))),0),2)</f>
        <v>0</v>
      </c>
      <c r="N707" s="136">
        <f>ROUND(IF(H707="",0,((IF(L707=0,(IF(E707&lt;$L$4,IF(ABS(F707)&gt;$N$2,ROUND(($N$2*H707/100),2),ABS(F707)*H707/100),IF(ABS(F707)&gt;$N$4,ROUND(($N$4*H707/100),2),ABS(F707)*H707/100))),0)))),2)</f>
        <v>0</v>
      </c>
      <c r="O707" s="137"/>
      <c r="P707" s="136"/>
      <c r="Q707" s="137"/>
    </row>
    <row r="708" spans="1:17" customHeight="1" ht="13.2">
      <c r="A708" s="143">
        <f>+'LIQ 2'!B708</f>
        <v/>
      </c>
      <c r="B708" s="143">
        <f>+'LIQ 2'!C708</f>
        <v/>
      </c>
      <c r="C708" s="144">
        <f>+'LIQ 2'!D708</f>
        <v/>
      </c>
      <c r="D708" s="143">
        <f>+'LIQ 2'!E708</f>
        <v>0</v>
      </c>
      <c r="E708" s="143">
        <f>+'LIQ 2'!F708</f>
        <v/>
      </c>
      <c r="F708" s="2"/>
      <c r="G708" s="121"/>
      <c r="H708" s="122"/>
      <c r="I708" s="143"/>
      <c r="K708" s="124"/>
      <c r="L708" s="136">
        <f>IF(H708="",0,(IF(G708="D",0,(F708*H708)/100)))</f>
        <v>0</v>
      </c>
      <c r="M708" s="136">
        <f>ROUND(IF(L708=0,(IF(H708="",0,((IF(E708&lt;$L$4,IF(ABS(F708)&lt;$N$2,0,ROUND(((ABS(F708)-$N$2)*H708)/100,2)),IF(ABS(F708)&lt;$N$4,0,ROUND(((ABS(F708)-$N$4)*H708)/100,2))))))),0),2)</f>
        <v>0</v>
      </c>
      <c r="N708" s="136">
        <f>ROUND(IF(H708="",0,((IF(L708=0,(IF(E708&lt;$L$4,IF(ABS(F708)&gt;$N$2,ROUND(($N$2*H708/100),2),ABS(F708)*H708/100),IF(ABS(F708)&gt;$N$4,ROUND(($N$4*H708/100),2),ABS(F708)*H708/100))),0)))),2)</f>
        <v>0</v>
      </c>
      <c r="O708" s="137"/>
      <c r="P708" s="136"/>
      <c r="Q708" s="137"/>
    </row>
    <row r="709" spans="1:17" customHeight="1" ht="13.2">
      <c r="A709" s="143">
        <f>+'LIQ 2'!B709</f>
        <v/>
      </c>
      <c r="B709" s="143">
        <f>+'LIQ 2'!C709</f>
        <v/>
      </c>
      <c r="C709" s="144">
        <f>+'LIQ 2'!D709</f>
        <v/>
      </c>
      <c r="D709" s="143">
        <f>+'LIQ 2'!E709</f>
        <v>0</v>
      </c>
      <c r="E709" s="143">
        <f>+'LIQ 2'!F709</f>
        <v/>
      </c>
      <c r="F709" s="2"/>
      <c r="G709" s="121"/>
      <c r="H709" s="122"/>
      <c r="I709" s="143"/>
      <c r="K709" s="124"/>
      <c r="L709" s="136">
        <f>IF(H709="",0,(IF(G709="D",0,(F709*H709)/100)))</f>
        <v>0</v>
      </c>
      <c r="M709" s="136">
        <f>ROUND(IF(L709=0,(IF(H709="",0,((IF(E709&lt;$L$4,IF(ABS(F709)&lt;$N$2,0,ROUND(((ABS(F709)-$N$2)*H709)/100,2)),IF(ABS(F709)&lt;$N$4,0,ROUND(((ABS(F709)-$N$4)*H709)/100,2))))))),0),2)</f>
        <v>0</v>
      </c>
      <c r="N709" s="136">
        <f>ROUND(IF(H709="",0,((IF(L709=0,(IF(E709&lt;$L$4,IF(ABS(F709)&gt;$N$2,ROUND(($N$2*H709/100),2),ABS(F709)*H709/100),IF(ABS(F709)&gt;$N$4,ROUND(($N$4*H709/100),2),ABS(F709)*H709/100))),0)))),2)</f>
        <v>0</v>
      </c>
      <c r="O709" s="137"/>
      <c r="P709" s="136"/>
      <c r="Q709" s="137"/>
    </row>
    <row r="710" spans="1:17" customHeight="1" ht="13.2">
      <c r="A710" s="143">
        <f>+'LIQ 2'!B710</f>
        <v/>
      </c>
      <c r="B710" s="143">
        <f>+'LIQ 2'!C710</f>
        <v/>
      </c>
      <c r="C710" s="144">
        <f>+'LIQ 2'!D710</f>
        <v/>
      </c>
      <c r="D710" s="143">
        <f>+'LIQ 2'!E710</f>
        <v>0</v>
      </c>
      <c r="E710" s="143">
        <f>+'LIQ 2'!F710</f>
        <v/>
      </c>
      <c r="F710" s="2"/>
      <c r="G710" s="121"/>
      <c r="H710" s="122"/>
      <c r="I710" s="143"/>
      <c r="K710" s="124"/>
      <c r="L710" s="136">
        <f>IF(H710="",0,(IF(G710="D",0,(F710*H710)/100)))</f>
        <v>0</v>
      </c>
      <c r="M710" s="136">
        <f>ROUND(IF(L710=0,(IF(H710="",0,((IF(E710&lt;$L$4,IF(ABS(F710)&lt;$N$2,0,ROUND(((ABS(F710)-$N$2)*H710)/100,2)),IF(ABS(F710)&lt;$N$4,0,ROUND(((ABS(F710)-$N$4)*H710)/100,2))))))),0),2)</f>
        <v>0</v>
      </c>
      <c r="N710" s="136">
        <f>ROUND(IF(H710="",0,((IF(L710=0,(IF(E710&lt;$L$4,IF(ABS(F710)&gt;$N$2,ROUND(($N$2*H710/100),2),ABS(F710)*H710/100),IF(ABS(F710)&gt;$N$4,ROUND(($N$4*H710/100),2),ABS(F710)*H710/100))),0)))),2)</f>
        <v>0</v>
      </c>
      <c r="O710" s="137"/>
      <c r="P710" s="136"/>
      <c r="Q710" s="137"/>
    </row>
    <row r="711" spans="1:17" customHeight="1" ht="13.2">
      <c r="A711" s="143">
        <f>+'LIQ 2'!B711</f>
        <v/>
      </c>
      <c r="B711" s="143">
        <f>+'LIQ 2'!C711</f>
        <v/>
      </c>
      <c r="C711" s="144">
        <f>+'LIQ 2'!D711</f>
        <v/>
      </c>
      <c r="D711" s="143">
        <f>+'LIQ 2'!E711</f>
        <v>0</v>
      </c>
      <c r="E711" s="143">
        <f>+'LIQ 2'!F711</f>
        <v/>
      </c>
      <c r="F711" s="2"/>
      <c r="G711" s="121"/>
      <c r="H711" s="122"/>
      <c r="I711" s="143"/>
      <c r="K711" s="124"/>
      <c r="L711" s="136">
        <f>IF(H711="",0,(IF(G711="D",0,(F711*H711)/100)))</f>
        <v>0</v>
      </c>
      <c r="M711" s="136">
        <f>ROUND(IF(L711=0,(IF(H711="",0,((IF(E711&lt;$L$4,IF(ABS(F711)&lt;$N$2,0,ROUND(((ABS(F711)-$N$2)*H711)/100,2)),IF(ABS(F711)&lt;$N$4,0,ROUND(((ABS(F711)-$N$4)*H711)/100,2))))))),0),2)</f>
        <v>0</v>
      </c>
      <c r="N711" s="136">
        <f>ROUND(IF(H711="",0,((IF(L711=0,(IF(E711&lt;$L$4,IF(ABS(F711)&gt;$N$2,ROUND(($N$2*H711/100),2),ABS(F711)*H711/100),IF(ABS(F711)&gt;$N$4,ROUND(($N$4*H711/100),2),ABS(F711)*H711/100))),0)))),2)</f>
        <v>0</v>
      </c>
      <c r="O711" s="137"/>
      <c r="P711" s="136"/>
      <c r="Q711" s="137"/>
    </row>
    <row r="712" spans="1:17" customHeight="1" ht="13.2">
      <c r="A712" s="143">
        <f>+'LIQ 2'!B712</f>
        <v/>
      </c>
      <c r="B712" s="143">
        <f>+'LIQ 2'!C712</f>
        <v/>
      </c>
      <c r="C712" s="144">
        <f>+'LIQ 2'!D712</f>
        <v/>
      </c>
      <c r="D712" s="143">
        <f>+'LIQ 2'!E712</f>
        <v>0</v>
      </c>
      <c r="E712" s="143">
        <f>+'LIQ 2'!F712</f>
        <v/>
      </c>
      <c r="F712" s="2"/>
      <c r="G712" s="121"/>
      <c r="H712" s="122"/>
      <c r="I712" s="143"/>
      <c r="K712" s="124"/>
      <c r="L712" s="136">
        <f>IF(H712="",0,(IF(G712="D",0,(F712*H712)/100)))</f>
        <v>0</v>
      </c>
      <c r="M712" s="136">
        <f>ROUND(IF(L712=0,(IF(H712="",0,((IF(E712&lt;$L$4,IF(ABS(F712)&lt;$N$2,0,ROUND(((ABS(F712)-$N$2)*H712)/100,2)),IF(ABS(F712)&lt;$N$4,0,ROUND(((ABS(F712)-$N$4)*H712)/100,2))))))),0),2)</f>
        <v>0</v>
      </c>
      <c r="N712" s="136">
        <f>ROUND(IF(H712="",0,((IF(L712=0,(IF(E712&lt;$L$4,IF(ABS(F712)&gt;$N$2,ROUND(($N$2*H712/100),2),ABS(F712)*H712/100),IF(ABS(F712)&gt;$N$4,ROUND(($N$4*H712/100),2),ABS(F712)*H712/100))),0)))),2)</f>
        <v>0</v>
      </c>
      <c r="O712" s="137"/>
      <c r="P712" s="136"/>
      <c r="Q712" s="137"/>
    </row>
    <row r="713" spans="1:17" customHeight="1" ht="13.2">
      <c r="A713" s="143">
        <f>+'LIQ 2'!B713</f>
        <v/>
      </c>
      <c r="B713" s="143">
        <f>+'LIQ 2'!C713</f>
        <v/>
      </c>
      <c r="C713" s="144">
        <f>+'LIQ 2'!D713</f>
        <v/>
      </c>
      <c r="D713" s="143">
        <f>+'LIQ 2'!E713</f>
        <v>0</v>
      </c>
      <c r="E713" s="143">
        <f>+'LIQ 2'!F713</f>
        <v/>
      </c>
      <c r="F713" s="2"/>
      <c r="G713" s="121"/>
      <c r="H713" s="122"/>
      <c r="I713" s="143"/>
      <c r="K713" s="124"/>
      <c r="L713" s="136">
        <f>IF(H713="",0,(IF(G713="D",0,(F713*H713)/100)))</f>
        <v>0</v>
      </c>
      <c r="M713" s="136">
        <f>ROUND(IF(L713=0,(IF(H713="",0,((IF(E713&lt;$L$4,IF(ABS(F713)&lt;$N$2,0,ROUND(((ABS(F713)-$N$2)*H713)/100,2)),IF(ABS(F713)&lt;$N$4,0,ROUND(((ABS(F713)-$N$4)*H713)/100,2))))))),0),2)</f>
        <v>0</v>
      </c>
      <c r="N713" s="136">
        <f>ROUND(IF(H713="",0,((IF(L713=0,(IF(E713&lt;$L$4,IF(ABS(F713)&gt;$N$2,ROUND(($N$2*H713/100),2),ABS(F713)*H713/100),IF(ABS(F713)&gt;$N$4,ROUND(($N$4*H713/100),2),ABS(F713)*H713/100))),0)))),2)</f>
        <v>0</v>
      </c>
      <c r="O713" s="137"/>
      <c r="P713" s="136"/>
      <c r="Q713" s="137"/>
    </row>
    <row r="714" spans="1:17" customHeight="1" ht="13.2">
      <c r="A714" s="143">
        <f>+'LIQ 2'!B714</f>
        <v/>
      </c>
      <c r="B714" s="143">
        <f>+'LIQ 2'!C714</f>
        <v/>
      </c>
      <c r="C714" s="144">
        <f>+'LIQ 2'!D714</f>
        <v/>
      </c>
      <c r="D714" s="143">
        <f>+'LIQ 2'!E714</f>
        <v>0</v>
      </c>
      <c r="E714" s="143">
        <f>+'LIQ 2'!F714</f>
        <v/>
      </c>
      <c r="F714" s="2"/>
      <c r="G714" s="121"/>
      <c r="H714" s="122"/>
      <c r="I714" s="143"/>
      <c r="K714" s="124"/>
      <c r="L714" s="136">
        <f>IF(H714="",0,(IF(G714="D",0,(F714*H714)/100)))</f>
        <v>0</v>
      </c>
      <c r="M714" s="136">
        <f>ROUND(IF(L714=0,(IF(H714="",0,((IF(E714&lt;$L$4,IF(ABS(F714)&lt;$N$2,0,ROUND(((ABS(F714)-$N$2)*H714)/100,2)),IF(ABS(F714)&lt;$N$4,0,ROUND(((ABS(F714)-$N$4)*H714)/100,2))))))),0),2)</f>
        <v>0</v>
      </c>
      <c r="N714" s="136">
        <f>ROUND(IF(H714="",0,((IF(L714=0,(IF(E714&lt;$L$4,IF(ABS(F714)&gt;$N$2,ROUND(($N$2*H714/100),2),ABS(F714)*H714/100),IF(ABS(F714)&gt;$N$4,ROUND(($N$4*H714/100),2),ABS(F714)*H714/100))),0)))),2)</f>
        <v>0</v>
      </c>
      <c r="O714" s="137"/>
      <c r="P714" s="136"/>
      <c r="Q714" s="137"/>
    </row>
    <row r="715" spans="1:17" customHeight="1" ht="13.2">
      <c r="A715" s="143">
        <f>+'LIQ 2'!B715</f>
        <v/>
      </c>
      <c r="B715" s="143">
        <f>+'LIQ 2'!C715</f>
        <v/>
      </c>
      <c r="C715" s="144">
        <f>+'LIQ 2'!D715</f>
        <v/>
      </c>
      <c r="D715" s="143">
        <f>+'LIQ 2'!E715</f>
        <v>0</v>
      </c>
      <c r="E715" s="143">
        <f>+'LIQ 2'!F715</f>
        <v/>
      </c>
      <c r="F715" s="2"/>
      <c r="G715" s="121"/>
      <c r="H715" s="122"/>
      <c r="I715" s="143"/>
      <c r="K715" s="124"/>
      <c r="L715" s="136">
        <f>IF(H715="",0,(IF(G715="D",0,(F715*H715)/100)))</f>
        <v>0</v>
      </c>
      <c r="M715" s="136">
        <f>ROUND(IF(L715=0,(IF(H715="",0,((IF(E715&lt;$L$4,IF(ABS(F715)&lt;$N$2,0,ROUND(((ABS(F715)-$N$2)*H715)/100,2)),IF(ABS(F715)&lt;$N$4,0,ROUND(((ABS(F715)-$N$4)*H715)/100,2))))))),0),2)</f>
        <v>0</v>
      </c>
      <c r="N715" s="136">
        <f>ROUND(IF(H715="",0,((IF(L715=0,(IF(E715&lt;$L$4,IF(ABS(F715)&gt;$N$2,ROUND(($N$2*H715/100),2),ABS(F715)*H715/100),IF(ABS(F715)&gt;$N$4,ROUND(($N$4*H715/100),2),ABS(F715)*H715/100))),0)))),2)</f>
        <v>0</v>
      </c>
      <c r="O715" s="137"/>
      <c r="P715" s="136"/>
      <c r="Q715" s="137"/>
    </row>
    <row r="716" spans="1:17" customHeight="1" ht="13.2">
      <c r="A716" s="143">
        <f>+'LIQ 2'!B716</f>
        <v/>
      </c>
      <c r="B716" s="143">
        <f>+'LIQ 2'!C716</f>
        <v/>
      </c>
      <c r="C716" s="144">
        <f>+'LIQ 2'!D716</f>
        <v/>
      </c>
      <c r="D716" s="143">
        <f>+'LIQ 2'!E716</f>
        <v>0</v>
      </c>
      <c r="E716" s="143">
        <f>+'LIQ 2'!F716</f>
        <v/>
      </c>
      <c r="F716" s="2"/>
      <c r="G716" s="121"/>
      <c r="H716" s="122"/>
      <c r="I716" s="143"/>
      <c r="K716" s="124"/>
      <c r="L716" s="136">
        <f>IF(H716="",0,(IF(G716="D",0,(F716*H716)/100)))</f>
        <v>0</v>
      </c>
      <c r="M716" s="136">
        <f>ROUND(IF(L716=0,(IF(H716="",0,((IF(E716&lt;$L$4,IF(ABS(F716)&lt;$N$2,0,ROUND(((ABS(F716)-$N$2)*H716)/100,2)),IF(ABS(F716)&lt;$N$4,0,ROUND(((ABS(F716)-$N$4)*H716)/100,2))))))),0),2)</f>
        <v>0</v>
      </c>
      <c r="N716" s="136">
        <f>ROUND(IF(H716="",0,((IF(L716=0,(IF(E716&lt;$L$4,IF(ABS(F716)&gt;$N$2,ROUND(($N$2*H716/100),2),ABS(F716)*H716/100),IF(ABS(F716)&gt;$N$4,ROUND(($N$4*H716/100),2),ABS(F716)*H716/100))),0)))),2)</f>
        <v>0</v>
      </c>
      <c r="O716" s="137"/>
      <c r="P716" s="136"/>
      <c r="Q716" s="137"/>
    </row>
    <row r="717" spans="1:17" customHeight="1" ht="13.2">
      <c r="A717" s="143">
        <f>+'LIQ 2'!B717</f>
        <v/>
      </c>
      <c r="B717" s="143">
        <f>+'LIQ 2'!C717</f>
        <v/>
      </c>
      <c r="C717" s="144">
        <f>+'LIQ 2'!D717</f>
        <v/>
      </c>
      <c r="D717" s="143">
        <f>+'LIQ 2'!E717</f>
        <v>0</v>
      </c>
      <c r="E717" s="143">
        <f>+'LIQ 2'!F717</f>
        <v/>
      </c>
      <c r="F717" s="2"/>
      <c r="G717" s="121"/>
      <c r="H717" s="122"/>
      <c r="I717" s="143"/>
      <c r="K717" s="124"/>
      <c r="L717" s="136">
        <f>IF(H717="",0,(IF(G717="D",0,(F717*H717)/100)))</f>
        <v>0</v>
      </c>
      <c r="M717" s="136">
        <f>ROUND(IF(L717=0,(IF(H717="",0,((IF(E717&lt;$L$4,IF(ABS(F717)&lt;$N$2,0,ROUND(((ABS(F717)-$N$2)*H717)/100,2)),IF(ABS(F717)&lt;$N$4,0,ROUND(((ABS(F717)-$N$4)*H717)/100,2))))))),0),2)</f>
        <v>0</v>
      </c>
      <c r="N717" s="136">
        <f>ROUND(IF(H717="",0,((IF(L717=0,(IF(E717&lt;$L$4,IF(ABS(F717)&gt;$N$2,ROUND(($N$2*H717/100),2),ABS(F717)*H717/100),IF(ABS(F717)&gt;$N$4,ROUND(($N$4*H717/100),2),ABS(F717)*H717/100))),0)))),2)</f>
        <v>0</v>
      </c>
      <c r="O717" s="137"/>
      <c r="P717" s="136"/>
      <c r="Q717" s="137"/>
    </row>
    <row r="718" spans="1:17" customHeight="1" ht="13.2">
      <c r="A718" s="143">
        <f>+'LIQ 2'!B718</f>
        <v/>
      </c>
      <c r="B718" s="143">
        <f>+'LIQ 2'!C718</f>
        <v/>
      </c>
      <c r="C718" s="144">
        <f>+'LIQ 2'!D718</f>
        <v/>
      </c>
      <c r="D718" s="143">
        <f>+'LIQ 2'!E718</f>
        <v>0</v>
      </c>
      <c r="E718" s="143">
        <f>+'LIQ 2'!F718</f>
        <v/>
      </c>
      <c r="F718" s="2"/>
      <c r="G718" s="121"/>
      <c r="H718" s="122"/>
      <c r="I718" s="143"/>
      <c r="K718" s="124"/>
      <c r="L718" s="136">
        <f>IF(H718="",0,(IF(G718="D",0,(F718*H718)/100)))</f>
        <v>0</v>
      </c>
      <c r="M718" s="136">
        <f>ROUND(IF(L718=0,(IF(H718="",0,((IF(E718&lt;$L$4,IF(ABS(F718)&lt;$N$2,0,ROUND(((ABS(F718)-$N$2)*H718)/100,2)),IF(ABS(F718)&lt;$N$4,0,ROUND(((ABS(F718)-$N$4)*H718)/100,2))))))),0),2)</f>
        <v>0</v>
      </c>
      <c r="N718" s="136">
        <f>ROUND(IF(H718="",0,((IF(L718=0,(IF(E718&lt;$L$4,IF(ABS(F718)&gt;$N$2,ROUND(($N$2*H718/100),2),ABS(F718)*H718/100),IF(ABS(F718)&gt;$N$4,ROUND(($N$4*H718/100),2),ABS(F718)*H718/100))),0)))),2)</f>
        <v>0</v>
      </c>
      <c r="O718" s="137"/>
      <c r="P718" s="136"/>
      <c r="Q718" s="137"/>
    </row>
    <row r="719" spans="1:17" customHeight="1" ht="13.2">
      <c r="A719" s="143">
        <f>+'LIQ 2'!B719</f>
        <v/>
      </c>
      <c r="B719" s="143">
        <f>+'LIQ 2'!C719</f>
        <v/>
      </c>
      <c r="C719" s="144">
        <f>+'LIQ 2'!D719</f>
        <v/>
      </c>
      <c r="D719" s="143">
        <f>+'LIQ 2'!E719</f>
        <v>0</v>
      </c>
      <c r="E719" s="143">
        <f>+'LIQ 2'!F719</f>
        <v/>
      </c>
      <c r="F719" s="2"/>
      <c r="G719" s="121"/>
      <c r="H719" s="122"/>
      <c r="I719" s="143"/>
      <c r="K719" s="124"/>
      <c r="L719" s="136">
        <f>IF(H719="",0,(IF(G719="D",0,(F719*H719)/100)))</f>
        <v>0</v>
      </c>
      <c r="M719" s="136">
        <f>ROUND(IF(L719=0,(IF(H719="",0,((IF(E719&lt;$L$4,IF(ABS(F719)&lt;$N$2,0,ROUND(((ABS(F719)-$N$2)*H719)/100,2)),IF(ABS(F719)&lt;$N$4,0,ROUND(((ABS(F719)-$N$4)*H719)/100,2))))))),0),2)</f>
        <v>0</v>
      </c>
      <c r="N719" s="136">
        <f>ROUND(IF(H719="",0,((IF(L719=0,(IF(E719&lt;$L$4,IF(ABS(F719)&gt;$N$2,ROUND(($N$2*H719/100),2),ABS(F719)*H719/100),IF(ABS(F719)&gt;$N$4,ROUND(($N$4*H719/100),2),ABS(F719)*H719/100))),0)))),2)</f>
        <v>0</v>
      </c>
      <c r="O719" s="137"/>
      <c r="P719" s="136"/>
      <c r="Q719" s="137"/>
    </row>
    <row r="720" spans="1:17" customHeight="1" ht="13.2">
      <c r="A720" s="143">
        <f>+'LIQ 2'!B720</f>
        <v/>
      </c>
      <c r="B720" s="143">
        <f>+'LIQ 2'!C720</f>
        <v/>
      </c>
      <c r="C720" s="144">
        <f>+'LIQ 2'!D720</f>
        <v/>
      </c>
      <c r="D720" s="143">
        <f>+'LIQ 2'!E720</f>
        <v>0</v>
      </c>
      <c r="E720" s="143">
        <f>+'LIQ 2'!F720</f>
        <v/>
      </c>
      <c r="F720" s="2"/>
      <c r="G720" s="121"/>
      <c r="H720" s="122"/>
      <c r="I720" s="143"/>
      <c r="K720" s="124"/>
      <c r="L720" s="136">
        <f>IF(H720="",0,(IF(G720="D",0,(F720*H720)/100)))</f>
        <v>0</v>
      </c>
      <c r="M720" s="136">
        <f>ROUND(IF(L720=0,(IF(H720="",0,((IF(E720&lt;$L$4,IF(ABS(F720)&lt;$N$2,0,ROUND(((ABS(F720)-$N$2)*H720)/100,2)),IF(ABS(F720)&lt;$N$4,0,ROUND(((ABS(F720)-$N$4)*H720)/100,2))))))),0),2)</f>
        <v>0</v>
      </c>
      <c r="N720" s="136">
        <f>ROUND(IF(H720="",0,((IF(L720=0,(IF(E720&lt;$L$4,IF(ABS(F720)&gt;$N$2,ROUND(($N$2*H720/100),2),ABS(F720)*H720/100),IF(ABS(F720)&gt;$N$4,ROUND(($N$4*H720/100),2),ABS(F720)*H720/100))),0)))),2)</f>
        <v>0</v>
      </c>
      <c r="O720" s="137"/>
      <c r="P720" s="136"/>
      <c r="Q720" s="137"/>
    </row>
    <row r="721" spans="1:17" customHeight="1" ht="13.2">
      <c r="A721" s="143">
        <f>+'LIQ 2'!B721</f>
        <v/>
      </c>
      <c r="B721" s="143">
        <f>+'LIQ 2'!C721</f>
        <v/>
      </c>
      <c r="C721" s="144">
        <f>+'LIQ 2'!D721</f>
        <v/>
      </c>
      <c r="D721" s="143">
        <f>+'LIQ 2'!E721</f>
        <v>0</v>
      </c>
      <c r="E721" s="143">
        <f>+'LIQ 2'!F721</f>
        <v/>
      </c>
      <c r="F721" s="2"/>
      <c r="G721" s="121"/>
      <c r="H721" s="122"/>
      <c r="I721" s="143"/>
      <c r="K721" s="124"/>
      <c r="L721" s="136">
        <f>IF(H721="",0,(IF(G721="D",0,(F721*H721)/100)))</f>
        <v>0</v>
      </c>
      <c r="M721" s="136">
        <f>ROUND(IF(L721=0,(IF(H721="",0,((IF(E721&lt;$L$4,IF(ABS(F721)&lt;$N$2,0,ROUND(((ABS(F721)-$N$2)*H721)/100,2)),IF(ABS(F721)&lt;$N$4,0,ROUND(((ABS(F721)-$N$4)*H721)/100,2))))))),0),2)</f>
        <v>0</v>
      </c>
      <c r="N721" s="136">
        <f>ROUND(IF(H721="",0,((IF(L721=0,(IF(E721&lt;$L$4,IF(ABS(F721)&gt;$N$2,ROUND(($N$2*H721/100),2),ABS(F721)*H721/100),IF(ABS(F721)&gt;$N$4,ROUND(($N$4*H721/100),2),ABS(F721)*H721/100))),0)))),2)</f>
        <v>0</v>
      </c>
      <c r="O721" s="137"/>
      <c r="P721" s="136"/>
      <c r="Q721" s="137"/>
    </row>
    <row r="722" spans="1:17" customHeight="1" ht="13.2">
      <c r="A722" s="143">
        <f>+'LIQ 2'!B722</f>
        <v/>
      </c>
      <c r="B722" s="143">
        <f>+'LIQ 2'!C722</f>
        <v/>
      </c>
      <c r="C722" s="144">
        <f>+'LIQ 2'!D722</f>
        <v/>
      </c>
      <c r="D722" s="143">
        <f>+'LIQ 2'!E722</f>
        <v>0</v>
      </c>
      <c r="E722" s="143">
        <f>+'LIQ 2'!F722</f>
        <v/>
      </c>
      <c r="F722" s="2"/>
      <c r="G722" s="121"/>
      <c r="H722" s="122"/>
      <c r="I722" s="143"/>
      <c r="K722" s="124"/>
      <c r="L722" s="136">
        <f>IF(H722="",0,(IF(G722="D",0,(F722*H722)/100)))</f>
        <v>0</v>
      </c>
      <c r="M722" s="136">
        <f>ROUND(IF(L722=0,(IF(H722="",0,((IF(E722&lt;$L$4,IF(ABS(F722)&lt;$N$2,0,ROUND(((ABS(F722)-$N$2)*H722)/100,2)),IF(ABS(F722)&lt;$N$4,0,ROUND(((ABS(F722)-$N$4)*H722)/100,2))))))),0),2)</f>
        <v>0</v>
      </c>
      <c r="N722" s="136">
        <f>ROUND(IF(H722="",0,((IF(L722=0,(IF(E722&lt;$L$4,IF(ABS(F722)&gt;$N$2,ROUND(($N$2*H722/100),2),ABS(F722)*H722/100),IF(ABS(F722)&gt;$N$4,ROUND(($N$4*H722/100),2),ABS(F722)*H722/100))),0)))),2)</f>
        <v>0</v>
      </c>
      <c r="O722" s="137"/>
      <c r="P722" s="136"/>
      <c r="Q722" s="137"/>
    </row>
    <row r="723" spans="1:17" customHeight="1" ht="13.2">
      <c r="A723" s="143">
        <f>+'LIQ 2'!B723</f>
        <v/>
      </c>
      <c r="B723" s="143">
        <f>+'LIQ 2'!C723</f>
        <v/>
      </c>
      <c r="C723" s="144">
        <f>+'LIQ 2'!D723</f>
        <v/>
      </c>
      <c r="D723" s="143">
        <f>+'LIQ 2'!E723</f>
        <v>0</v>
      </c>
      <c r="E723" s="143">
        <f>+'LIQ 2'!F723</f>
        <v/>
      </c>
      <c r="F723" s="2"/>
      <c r="G723" s="121"/>
      <c r="H723" s="122"/>
      <c r="I723" s="143"/>
      <c r="K723" s="124"/>
      <c r="L723" s="136">
        <f>IF(H723="",0,(IF(G723="D",0,(F723*H723)/100)))</f>
        <v>0</v>
      </c>
      <c r="M723" s="136">
        <f>ROUND(IF(L723=0,(IF(H723="",0,((IF(E723&lt;$L$4,IF(ABS(F723)&lt;$N$2,0,ROUND(((ABS(F723)-$N$2)*H723)/100,2)),IF(ABS(F723)&lt;$N$4,0,ROUND(((ABS(F723)-$N$4)*H723)/100,2))))))),0),2)</f>
        <v>0</v>
      </c>
      <c r="N723" s="136">
        <f>ROUND(IF(H723="",0,((IF(L723=0,(IF(E723&lt;$L$4,IF(ABS(F723)&gt;$N$2,ROUND(($N$2*H723/100),2),ABS(F723)*H723/100),IF(ABS(F723)&gt;$N$4,ROUND(($N$4*H723/100),2),ABS(F723)*H723/100))),0)))),2)</f>
        <v>0</v>
      </c>
      <c r="O723" s="137"/>
      <c r="P723" s="136"/>
      <c r="Q723" s="137"/>
    </row>
    <row r="724" spans="1:17" customHeight="1" ht="13.2">
      <c r="A724" s="143">
        <f>+'LIQ 2'!B724</f>
        <v/>
      </c>
      <c r="B724" s="143">
        <f>+'LIQ 2'!C724</f>
        <v/>
      </c>
      <c r="C724" s="144">
        <f>+'LIQ 2'!D724</f>
        <v/>
      </c>
      <c r="D724" s="143">
        <f>+'LIQ 2'!E724</f>
        <v>0</v>
      </c>
      <c r="E724" s="143">
        <f>+'LIQ 2'!F724</f>
        <v/>
      </c>
      <c r="F724" s="2"/>
      <c r="G724" s="121"/>
      <c r="H724" s="122"/>
      <c r="I724" s="143"/>
      <c r="K724" s="124"/>
      <c r="L724" s="136">
        <f>IF(H724="",0,(IF(G724="D",0,(F724*H724)/100)))</f>
        <v>0</v>
      </c>
      <c r="M724" s="136">
        <f>ROUND(IF(L724=0,(IF(H724="",0,((IF(E724&lt;$L$4,IF(ABS(F724)&lt;$N$2,0,ROUND(((ABS(F724)-$N$2)*H724)/100,2)),IF(ABS(F724)&lt;$N$4,0,ROUND(((ABS(F724)-$N$4)*H724)/100,2))))))),0),2)</f>
        <v>0</v>
      </c>
      <c r="N724" s="136">
        <f>ROUND(IF(H724="",0,((IF(L724=0,(IF(E724&lt;$L$4,IF(ABS(F724)&gt;$N$2,ROUND(($N$2*H724/100),2),ABS(F724)*H724/100),IF(ABS(F724)&gt;$N$4,ROUND(($N$4*H724/100),2),ABS(F724)*H724/100))),0)))),2)</f>
        <v>0</v>
      </c>
      <c r="O724" s="137"/>
      <c r="P724" s="136"/>
      <c r="Q724" s="137"/>
    </row>
    <row r="725" spans="1:17" customHeight="1" ht="13.2">
      <c r="A725" s="143">
        <f>+'LIQ 2'!B725</f>
        <v/>
      </c>
      <c r="B725" s="143">
        <f>+'LIQ 2'!C725</f>
        <v/>
      </c>
      <c r="C725" s="144">
        <f>+'LIQ 2'!D725</f>
        <v/>
      </c>
      <c r="D725" s="143">
        <f>+'LIQ 2'!E725</f>
        <v>0</v>
      </c>
      <c r="E725" s="143">
        <f>+'LIQ 2'!F725</f>
        <v/>
      </c>
      <c r="F725" s="2"/>
      <c r="G725" s="121"/>
      <c r="H725" s="122"/>
      <c r="I725" s="143"/>
      <c r="K725" s="124"/>
      <c r="L725" s="136">
        <f>IF(H725="",0,(IF(G725="D",0,(F725*H725)/100)))</f>
        <v>0</v>
      </c>
      <c r="M725" s="136">
        <f>ROUND(IF(L725=0,(IF(H725="",0,((IF(E725&lt;$L$4,IF(ABS(F725)&lt;$N$2,0,ROUND(((ABS(F725)-$N$2)*H725)/100,2)),IF(ABS(F725)&lt;$N$4,0,ROUND(((ABS(F725)-$N$4)*H725)/100,2))))))),0),2)</f>
        <v>0</v>
      </c>
      <c r="N725" s="136">
        <f>ROUND(IF(H725="",0,((IF(L725=0,(IF(E725&lt;$L$4,IF(ABS(F725)&gt;$N$2,ROUND(($N$2*H725/100),2),ABS(F725)*H725/100),IF(ABS(F725)&gt;$N$4,ROUND(($N$4*H725/100),2),ABS(F725)*H725/100))),0)))),2)</f>
        <v>0</v>
      </c>
      <c r="O725" s="137"/>
      <c r="P725" s="136"/>
      <c r="Q725" s="137"/>
    </row>
    <row r="726" spans="1:17" customHeight="1" ht="13.2">
      <c r="A726" s="143">
        <f>+'LIQ 2'!B726</f>
        <v/>
      </c>
      <c r="B726" s="143">
        <f>+'LIQ 2'!C726</f>
        <v/>
      </c>
      <c r="C726" s="144">
        <f>+'LIQ 2'!D726</f>
        <v/>
      </c>
      <c r="D726" s="143">
        <f>+'LIQ 2'!E726</f>
        <v>0</v>
      </c>
      <c r="E726" s="143">
        <f>+'LIQ 2'!F726</f>
        <v/>
      </c>
      <c r="F726" s="2"/>
      <c r="G726" s="121"/>
      <c r="H726" s="122"/>
      <c r="I726" s="143"/>
      <c r="K726" s="124"/>
      <c r="L726" s="136">
        <f>IF(H726="",0,(IF(G726="D",0,(F726*H726)/100)))</f>
        <v>0</v>
      </c>
      <c r="M726" s="136">
        <f>ROUND(IF(L726=0,(IF(H726="",0,((IF(E726&lt;$L$4,IF(ABS(F726)&lt;$N$2,0,ROUND(((ABS(F726)-$N$2)*H726)/100,2)),IF(ABS(F726)&lt;$N$4,0,ROUND(((ABS(F726)-$N$4)*H726)/100,2))))))),0),2)</f>
        <v>0</v>
      </c>
      <c r="N726" s="136">
        <f>ROUND(IF(H726="",0,((IF(L726=0,(IF(E726&lt;$L$4,IF(ABS(F726)&gt;$N$2,ROUND(($N$2*H726/100),2),ABS(F726)*H726/100),IF(ABS(F726)&gt;$N$4,ROUND(($N$4*H726/100),2),ABS(F726)*H726/100))),0)))),2)</f>
        <v>0</v>
      </c>
      <c r="O726" s="137"/>
      <c r="P726" s="136"/>
      <c r="Q726" s="137"/>
    </row>
    <row r="727" spans="1:17" customHeight="1" ht="13.2">
      <c r="A727" s="143">
        <f>+'LIQ 2'!B727</f>
        <v/>
      </c>
      <c r="B727" s="143">
        <f>+'LIQ 2'!C727</f>
        <v/>
      </c>
      <c r="C727" s="144">
        <f>+'LIQ 2'!D727</f>
        <v/>
      </c>
      <c r="D727" s="143">
        <f>+'LIQ 2'!E727</f>
        <v>0</v>
      </c>
      <c r="E727" s="143">
        <f>+'LIQ 2'!F727</f>
        <v/>
      </c>
      <c r="F727" s="2"/>
      <c r="G727" s="121"/>
      <c r="H727" s="122"/>
      <c r="I727" s="143"/>
      <c r="K727" s="124"/>
      <c r="L727" s="136">
        <f>IF(H727="",0,(IF(G727="D",0,(F727*H727)/100)))</f>
        <v>0</v>
      </c>
      <c r="M727" s="136">
        <f>ROUND(IF(L727=0,(IF(H727="",0,((IF(E727&lt;$L$4,IF(ABS(F727)&lt;$N$2,0,ROUND(((ABS(F727)-$N$2)*H727)/100,2)),IF(ABS(F727)&lt;$N$4,0,ROUND(((ABS(F727)-$N$4)*H727)/100,2))))))),0),2)</f>
        <v>0</v>
      </c>
      <c r="N727" s="136">
        <f>ROUND(IF(H727="",0,((IF(L727=0,(IF(E727&lt;$L$4,IF(ABS(F727)&gt;$N$2,ROUND(($N$2*H727/100),2),ABS(F727)*H727/100),IF(ABS(F727)&gt;$N$4,ROUND(($N$4*H727/100),2),ABS(F727)*H727/100))),0)))),2)</f>
        <v>0</v>
      </c>
      <c r="O727" s="137"/>
      <c r="P727" s="136"/>
      <c r="Q727" s="137"/>
    </row>
    <row r="728" spans="1:17" customHeight="1" ht="13.2">
      <c r="A728" s="143">
        <f>+'LIQ 2'!B728</f>
        <v/>
      </c>
      <c r="B728" s="143">
        <f>+'LIQ 2'!C728</f>
        <v/>
      </c>
      <c r="C728" s="144">
        <f>+'LIQ 2'!D728</f>
        <v/>
      </c>
      <c r="D728" s="143">
        <f>+'LIQ 2'!E728</f>
        <v>0</v>
      </c>
      <c r="E728" s="143">
        <f>+'LIQ 2'!F728</f>
        <v/>
      </c>
      <c r="F728" s="2"/>
      <c r="G728" s="121"/>
      <c r="H728" s="122"/>
      <c r="I728" s="143"/>
      <c r="K728" s="124"/>
      <c r="L728" s="136">
        <f>IF(H728="",0,(IF(G728="D",0,(F728*H728)/100)))</f>
        <v>0</v>
      </c>
      <c r="M728" s="136">
        <f>ROUND(IF(L728=0,(IF(H728="",0,((IF(E728&lt;$L$4,IF(ABS(F728)&lt;$N$2,0,ROUND(((ABS(F728)-$N$2)*H728)/100,2)),IF(ABS(F728)&lt;$N$4,0,ROUND(((ABS(F728)-$N$4)*H728)/100,2))))))),0),2)</f>
        <v>0</v>
      </c>
      <c r="N728" s="136">
        <f>ROUND(IF(H728="",0,((IF(L728=0,(IF(E728&lt;$L$4,IF(ABS(F728)&gt;$N$2,ROUND(($N$2*H728/100),2),ABS(F728)*H728/100),IF(ABS(F728)&gt;$N$4,ROUND(($N$4*H728/100),2),ABS(F728)*H728/100))),0)))),2)</f>
        <v>0</v>
      </c>
      <c r="O728" s="137"/>
      <c r="P728" s="136"/>
      <c r="Q728" s="137"/>
    </row>
    <row r="729" spans="1:17" customHeight="1" ht="13.2">
      <c r="A729" s="143">
        <f>+'LIQ 2'!B729</f>
        <v/>
      </c>
      <c r="B729" s="143">
        <f>+'LIQ 2'!C729</f>
        <v/>
      </c>
      <c r="C729" s="144">
        <f>+'LIQ 2'!D729</f>
        <v/>
      </c>
      <c r="D729" s="143">
        <f>+'LIQ 2'!E729</f>
        <v>0</v>
      </c>
      <c r="E729" s="143">
        <f>+'LIQ 2'!F729</f>
        <v/>
      </c>
      <c r="F729" s="2"/>
      <c r="G729" s="121"/>
      <c r="H729" s="122"/>
      <c r="I729" s="143"/>
      <c r="K729" s="124"/>
      <c r="L729" s="136">
        <f>IF(H729="",0,(IF(G729="D",0,(F729*H729)/100)))</f>
        <v>0</v>
      </c>
      <c r="M729" s="136">
        <f>ROUND(IF(L729=0,(IF(H729="",0,((IF(E729&lt;$L$4,IF(ABS(F729)&lt;$N$2,0,ROUND(((ABS(F729)-$N$2)*H729)/100,2)),IF(ABS(F729)&lt;$N$4,0,ROUND(((ABS(F729)-$N$4)*H729)/100,2))))))),0),2)</f>
        <v>0</v>
      </c>
      <c r="N729" s="136">
        <f>ROUND(IF(H729="",0,((IF(L729=0,(IF(E729&lt;$L$4,IF(ABS(F729)&gt;$N$2,ROUND(($N$2*H729/100),2),ABS(F729)*H729/100),IF(ABS(F729)&gt;$N$4,ROUND(($N$4*H729/100),2),ABS(F729)*H729/100))),0)))),2)</f>
        <v>0</v>
      </c>
      <c r="O729" s="137"/>
      <c r="P729" s="136"/>
      <c r="Q729" s="137"/>
    </row>
    <row r="730" spans="1:17" customHeight="1" ht="13.2">
      <c r="A730" s="143">
        <f>+'LIQ 2'!B730</f>
        <v/>
      </c>
      <c r="B730" s="143">
        <f>+'LIQ 2'!C730</f>
        <v/>
      </c>
      <c r="C730" s="144">
        <f>+'LIQ 2'!D730</f>
        <v/>
      </c>
      <c r="D730" s="143">
        <f>+'LIQ 2'!E730</f>
        <v>0</v>
      </c>
      <c r="E730" s="143">
        <f>+'LIQ 2'!F730</f>
        <v/>
      </c>
      <c r="F730" s="2"/>
      <c r="G730" s="121"/>
      <c r="H730" s="122"/>
      <c r="I730" s="143"/>
      <c r="K730" s="124"/>
      <c r="L730" s="136">
        <f>IF(H730="",0,(IF(G730="D",0,(F730*H730)/100)))</f>
        <v>0</v>
      </c>
      <c r="M730" s="136">
        <f>ROUND(IF(L730=0,(IF(H730="",0,((IF(E730&lt;$L$4,IF(ABS(F730)&lt;$N$2,0,ROUND(((ABS(F730)-$N$2)*H730)/100,2)),IF(ABS(F730)&lt;$N$4,0,ROUND(((ABS(F730)-$N$4)*H730)/100,2))))))),0),2)</f>
        <v>0</v>
      </c>
      <c r="N730" s="136">
        <f>ROUND(IF(H730="",0,((IF(L730=0,(IF(E730&lt;$L$4,IF(ABS(F730)&gt;$N$2,ROUND(($N$2*H730/100),2),ABS(F730)*H730/100),IF(ABS(F730)&gt;$N$4,ROUND(($N$4*H730/100),2),ABS(F730)*H730/100))),0)))),2)</f>
        <v>0</v>
      </c>
      <c r="O730" s="137"/>
      <c r="P730" s="136"/>
      <c r="Q730" s="137"/>
    </row>
    <row r="731" spans="1:17" customHeight="1" ht="13.2">
      <c r="A731" s="143">
        <f>+'LIQ 2'!B731</f>
        <v/>
      </c>
      <c r="B731" s="143">
        <f>+'LIQ 2'!C731</f>
        <v/>
      </c>
      <c r="C731" s="144">
        <f>+'LIQ 2'!D731</f>
        <v/>
      </c>
      <c r="D731" s="143">
        <f>+'LIQ 2'!E731</f>
        <v>0</v>
      </c>
      <c r="E731" s="143">
        <f>+'LIQ 2'!F731</f>
        <v/>
      </c>
      <c r="F731" s="2"/>
      <c r="G731" s="121"/>
      <c r="H731" s="122"/>
      <c r="I731" s="143"/>
      <c r="K731" s="124"/>
      <c r="L731" s="136">
        <f>IF(H731="",0,(IF(G731="D",0,(F731*H731)/100)))</f>
        <v>0</v>
      </c>
      <c r="M731" s="136">
        <f>ROUND(IF(L731=0,(IF(H731="",0,((IF(E731&lt;$L$4,IF(ABS(F731)&lt;$N$2,0,ROUND(((ABS(F731)-$N$2)*H731)/100,2)),IF(ABS(F731)&lt;$N$4,0,ROUND(((ABS(F731)-$N$4)*H731)/100,2))))))),0),2)</f>
        <v>0</v>
      </c>
      <c r="N731" s="136">
        <f>ROUND(IF(H731="",0,((IF(L731=0,(IF(E731&lt;$L$4,IF(ABS(F731)&gt;$N$2,ROUND(($N$2*H731/100),2),ABS(F731)*H731/100),IF(ABS(F731)&gt;$N$4,ROUND(($N$4*H731/100),2),ABS(F731)*H731/100))),0)))),2)</f>
        <v>0</v>
      </c>
      <c r="O731" s="137"/>
      <c r="P731" s="136"/>
      <c r="Q731" s="137"/>
    </row>
    <row r="732" spans="1:17" customHeight="1" ht="13.2">
      <c r="A732" s="143">
        <f>+'LIQ 2'!B732</f>
        <v/>
      </c>
      <c r="B732" s="143">
        <f>+'LIQ 2'!C732</f>
        <v/>
      </c>
      <c r="C732" s="144">
        <f>+'LIQ 2'!D732</f>
        <v/>
      </c>
      <c r="D732" s="143">
        <f>+'LIQ 2'!E732</f>
        <v>0</v>
      </c>
      <c r="E732" s="143">
        <f>+'LIQ 2'!F732</f>
        <v/>
      </c>
      <c r="F732" s="2"/>
      <c r="G732" s="121"/>
      <c r="H732" s="122"/>
      <c r="I732" s="143"/>
      <c r="K732" s="124"/>
      <c r="L732" s="136">
        <f>IF(H732="",0,(IF(G732="D",0,(F732*H732)/100)))</f>
        <v>0</v>
      </c>
      <c r="M732" s="136">
        <f>ROUND(IF(L732=0,(IF(H732="",0,((IF(E732&lt;$L$4,IF(ABS(F732)&lt;$N$2,0,ROUND(((ABS(F732)-$N$2)*H732)/100,2)),IF(ABS(F732)&lt;$N$4,0,ROUND(((ABS(F732)-$N$4)*H732)/100,2))))))),0),2)</f>
        <v>0</v>
      </c>
      <c r="N732" s="136">
        <f>ROUND(IF(H732="",0,((IF(L732=0,(IF(E732&lt;$L$4,IF(ABS(F732)&gt;$N$2,ROUND(($N$2*H732/100),2),ABS(F732)*H732/100),IF(ABS(F732)&gt;$N$4,ROUND(($N$4*H732/100),2),ABS(F732)*H732/100))),0)))),2)</f>
        <v>0</v>
      </c>
      <c r="O732" s="137"/>
      <c r="P732" s="136"/>
      <c r="Q732" s="137"/>
    </row>
    <row r="733" spans="1:17" customHeight="1" ht="13.2">
      <c r="A733" s="143">
        <f>+'LIQ 2'!B733</f>
        <v/>
      </c>
      <c r="B733" s="143">
        <f>+'LIQ 2'!C733</f>
        <v/>
      </c>
      <c r="C733" s="144">
        <f>+'LIQ 2'!D733</f>
        <v/>
      </c>
      <c r="D733" s="143">
        <f>+'LIQ 2'!E733</f>
        <v>0</v>
      </c>
      <c r="E733" s="143">
        <f>+'LIQ 2'!F733</f>
        <v/>
      </c>
      <c r="F733" s="2"/>
      <c r="G733" s="121"/>
      <c r="H733" s="122"/>
      <c r="I733" s="143"/>
      <c r="K733" s="124"/>
      <c r="L733" s="136">
        <f>IF(H733="",0,(IF(G733="D",0,(F733*H733)/100)))</f>
        <v>0</v>
      </c>
      <c r="M733" s="136">
        <f>ROUND(IF(L733=0,(IF(H733="",0,((IF(E733&lt;$L$4,IF(ABS(F733)&lt;$N$2,0,ROUND(((ABS(F733)-$N$2)*H733)/100,2)),IF(ABS(F733)&lt;$N$4,0,ROUND(((ABS(F733)-$N$4)*H733)/100,2))))))),0),2)</f>
        <v>0</v>
      </c>
      <c r="N733" s="136">
        <f>ROUND(IF(H733="",0,((IF(L733=0,(IF(E733&lt;$L$4,IF(ABS(F733)&gt;$N$2,ROUND(($N$2*H733/100),2),ABS(F733)*H733/100),IF(ABS(F733)&gt;$N$4,ROUND(($N$4*H733/100),2),ABS(F733)*H733/100))),0)))),2)</f>
        <v>0</v>
      </c>
      <c r="O733" s="137"/>
      <c r="P733" s="136"/>
      <c r="Q733" s="137"/>
    </row>
    <row r="734" spans="1:17" customHeight="1" ht="13.2">
      <c r="A734" s="143">
        <f>+'LIQ 2'!B734</f>
        <v/>
      </c>
      <c r="B734" s="143">
        <f>+'LIQ 2'!C734</f>
        <v/>
      </c>
      <c r="C734" s="144">
        <f>+'LIQ 2'!D734</f>
        <v/>
      </c>
      <c r="D734" s="143">
        <f>+'LIQ 2'!E734</f>
        <v>0</v>
      </c>
      <c r="E734" s="143">
        <f>+'LIQ 2'!F734</f>
        <v/>
      </c>
      <c r="F734" s="2"/>
      <c r="G734" s="121"/>
      <c r="H734" s="122"/>
      <c r="I734" s="143"/>
      <c r="K734" s="124"/>
      <c r="L734" s="136">
        <f>IF(H734="",0,(IF(G734="D",0,(F734*H734)/100)))</f>
        <v>0</v>
      </c>
      <c r="M734" s="136">
        <f>ROUND(IF(L734=0,(IF(H734="",0,((IF(E734&lt;$L$4,IF(ABS(F734)&lt;$N$2,0,ROUND(((ABS(F734)-$N$2)*H734)/100,2)),IF(ABS(F734)&lt;$N$4,0,ROUND(((ABS(F734)-$N$4)*H734)/100,2))))))),0),2)</f>
        <v>0</v>
      </c>
      <c r="N734" s="136">
        <f>ROUND(IF(H734="",0,((IF(L734=0,(IF(E734&lt;$L$4,IF(ABS(F734)&gt;$N$2,ROUND(($N$2*H734/100),2),ABS(F734)*H734/100),IF(ABS(F734)&gt;$N$4,ROUND(($N$4*H734/100),2),ABS(F734)*H734/100))),0)))),2)</f>
        <v>0</v>
      </c>
      <c r="O734" s="137"/>
      <c r="P734" s="136"/>
      <c r="Q734" s="137"/>
    </row>
    <row r="735" spans="1:17" customHeight="1" ht="13.2">
      <c r="A735" s="143">
        <f>+'LIQ 2'!B735</f>
        <v/>
      </c>
      <c r="B735" s="143">
        <f>+'LIQ 2'!C735</f>
        <v/>
      </c>
      <c r="C735" s="144">
        <f>+'LIQ 2'!D735</f>
        <v/>
      </c>
      <c r="D735" s="143">
        <f>+'LIQ 2'!E735</f>
        <v>0</v>
      </c>
      <c r="E735" s="143">
        <f>+'LIQ 2'!F735</f>
        <v/>
      </c>
      <c r="F735" s="2"/>
      <c r="G735" s="121"/>
      <c r="H735" s="122"/>
      <c r="I735" s="143"/>
      <c r="K735" s="124"/>
      <c r="L735" s="136">
        <f>IF(H735="",0,(IF(G735="D",0,(F735*H735)/100)))</f>
        <v>0</v>
      </c>
      <c r="M735" s="136">
        <f>ROUND(IF(L735=0,(IF(H735="",0,((IF(E735&lt;$L$4,IF(ABS(F735)&lt;$N$2,0,ROUND(((ABS(F735)-$N$2)*H735)/100,2)),IF(ABS(F735)&lt;$N$4,0,ROUND(((ABS(F735)-$N$4)*H735)/100,2))))))),0),2)</f>
        <v>0</v>
      </c>
      <c r="N735" s="136">
        <f>ROUND(IF(H735="",0,((IF(L735=0,(IF(E735&lt;$L$4,IF(ABS(F735)&gt;$N$2,ROUND(($N$2*H735/100),2),ABS(F735)*H735/100),IF(ABS(F735)&gt;$N$4,ROUND(($N$4*H735/100),2),ABS(F735)*H735/100))),0)))),2)</f>
        <v>0</v>
      </c>
      <c r="O735" s="137"/>
      <c r="P735" s="136"/>
      <c r="Q735" s="137"/>
    </row>
    <row r="736" spans="1:17" customHeight="1" ht="13.2">
      <c r="A736" s="143">
        <f>+'LIQ 2'!B736</f>
        <v/>
      </c>
      <c r="B736" s="143">
        <f>+'LIQ 2'!C736</f>
        <v/>
      </c>
      <c r="C736" s="144">
        <f>+'LIQ 2'!D736</f>
        <v/>
      </c>
      <c r="D736" s="143">
        <f>+'LIQ 2'!E736</f>
        <v>0</v>
      </c>
      <c r="E736" s="143">
        <f>+'LIQ 2'!F736</f>
        <v/>
      </c>
      <c r="F736" s="2"/>
      <c r="G736" s="121"/>
      <c r="H736" s="122"/>
      <c r="I736" s="143"/>
      <c r="K736" s="124"/>
      <c r="L736" s="136">
        <f>IF(H736="",0,(IF(G736="D",0,(F736*H736)/100)))</f>
        <v>0</v>
      </c>
      <c r="M736" s="136">
        <f>ROUND(IF(L736=0,(IF(H736="",0,((IF(E736&lt;$L$4,IF(ABS(F736)&lt;$N$2,0,ROUND(((ABS(F736)-$N$2)*H736)/100,2)),IF(ABS(F736)&lt;$N$4,0,ROUND(((ABS(F736)-$N$4)*H736)/100,2))))))),0),2)</f>
        <v>0</v>
      </c>
      <c r="N736" s="136">
        <f>ROUND(IF(H736="",0,((IF(L736=0,(IF(E736&lt;$L$4,IF(ABS(F736)&gt;$N$2,ROUND(($N$2*H736/100),2),ABS(F736)*H736/100),IF(ABS(F736)&gt;$N$4,ROUND(($N$4*H736/100),2),ABS(F736)*H736/100))),0)))),2)</f>
        <v>0</v>
      </c>
      <c r="O736" s="137"/>
      <c r="P736" s="136"/>
      <c r="Q736" s="137"/>
    </row>
    <row r="737" spans="1:17" customHeight="1" ht="13.2">
      <c r="A737" s="143">
        <f>+'LIQ 2'!B737</f>
        <v/>
      </c>
      <c r="B737" s="143">
        <f>+'LIQ 2'!C737</f>
        <v/>
      </c>
      <c r="C737" s="144">
        <f>+'LIQ 2'!D737</f>
        <v/>
      </c>
      <c r="D737" s="143">
        <f>+'LIQ 2'!E737</f>
        <v>0</v>
      </c>
      <c r="E737" s="143">
        <f>+'LIQ 2'!F737</f>
        <v/>
      </c>
      <c r="F737" s="2"/>
      <c r="G737" s="121"/>
      <c r="H737" s="122"/>
      <c r="I737" s="143"/>
      <c r="K737" s="124"/>
      <c r="L737" s="136">
        <f>IF(H737="",0,(IF(G737="D",0,(F737*H737)/100)))</f>
        <v>0</v>
      </c>
      <c r="M737" s="136">
        <f>ROUND(IF(L737=0,(IF(H737="",0,((IF(E737&lt;$L$4,IF(ABS(F737)&lt;$N$2,0,ROUND(((ABS(F737)-$N$2)*H737)/100,2)),IF(ABS(F737)&lt;$N$4,0,ROUND(((ABS(F737)-$N$4)*H737)/100,2))))))),0),2)</f>
        <v>0</v>
      </c>
      <c r="N737" s="136">
        <f>ROUND(IF(H737="",0,((IF(L737=0,(IF(E737&lt;$L$4,IF(ABS(F737)&gt;$N$2,ROUND(($N$2*H737/100),2),ABS(F737)*H737/100),IF(ABS(F737)&gt;$N$4,ROUND(($N$4*H737/100),2),ABS(F737)*H737/100))),0)))),2)</f>
        <v>0</v>
      </c>
      <c r="O737" s="137"/>
      <c r="P737" s="136"/>
      <c r="Q737" s="137"/>
    </row>
    <row r="738" spans="1:17" customHeight="1" ht="13.2">
      <c r="A738" s="143">
        <f>+'LIQ 2'!B738</f>
        <v/>
      </c>
      <c r="B738" s="143">
        <f>+'LIQ 2'!C738</f>
        <v/>
      </c>
      <c r="C738" s="144">
        <f>+'LIQ 2'!D738</f>
        <v/>
      </c>
      <c r="D738" s="143">
        <f>+'LIQ 2'!E738</f>
        <v>0</v>
      </c>
      <c r="E738" s="143">
        <f>+'LIQ 2'!F738</f>
        <v/>
      </c>
      <c r="F738" s="2"/>
      <c r="G738" s="121"/>
      <c r="H738" s="122"/>
      <c r="I738" s="143"/>
      <c r="K738" s="124"/>
      <c r="L738" s="136">
        <f>IF(H738="",0,(IF(G738="D",0,(F738*H738)/100)))</f>
        <v>0</v>
      </c>
      <c r="M738" s="136">
        <f>ROUND(IF(L738=0,(IF(H738="",0,((IF(E738&lt;$L$4,IF(ABS(F738)&lt;$N$2,0,ROUND(((ABS(F738)-$N$2)*H738)/100,2)),IF(ABS(F738)&lt;$N$4,0,ROUND(((ABS(F738)-$N$4)*H738)/100,2))))))),0),2)</f>
        <v>0</v>
      </c>
      <c r="N738" s="136">
        <f>ROUND(IF(H738="",0,((IF(L738=0,(IF(E738&lt;$L$4,IF(ABS(F738)&gt;$N$2,ROUND(($N$2*H738/100),2),ABS(F738)*H738/100),IF(ABS(F738)&gt;$N$4,ROUND(($N$4*H738/100),2),ABS(F738)*H738/100))),0)))),2)</f>
        <v>0</v>
      </c>
      <c r="O738" s="137"/>
      <c r="P738" s="136"/>
      <c r="Q738" s="137"/>
    </row>
    <row r="739" spans="1:17" customHeight="1" ht="13.2">
      <c r="A739" s="143">
        <f>+'LIQ 2'!B739</f>
        <v/>
      </c>
      <c r="B739" s="143">
        <f>+'LIQ 2'!C739</f>
        <v/>
      </c>
      <c r="C739" s="144">
        <f>+'LIQ 2'!D739</f>
        <v/>
      </c>
      <c r="D739" s="143">
        <f>+'LIQ 2'!E739</f>
        <v>0</v>
      </c>
      <c r="E739" s="143">
        <f>+'LIQ 2'!F739</f>
        <v/>
      </c>
      <c r="F739" s="2"/>
      <c r="G739" s="121"/>
      <c r="H739" s="122"/>
      <c r="I739" s="143"/>
      <c r="K739" s="124"/>
      <c r="L739" s="136">
        <f>IF(H739="",0,(IF(G739="D",0,(F739*H739)/100)))</f>
        <v>0</v>
      </c>
      <c r="M739" s="136">
        <f>ROUND(IF(L739=0,(IF(H739="",0,((IF(E739&lt;$L$4,IF(ABS(F739)&lt;$N$2,0,ROUND(((ABS(F739)-$N$2)*H739)/100,2)),IF(ABS(F739)&lt;$N$4,0,ROUND(((ABS(F739)-$N$4)*H739)/100,2))))))),0),2)</f>
        <v>0</v>
      </c>
      <c r="N739" s="136">
        <f>ROUND(IF(H739="",0,((IF(L739=0,(IF(E739&lt;$L$4,IF(ABS(F739)&gt;$N$2,ROUND(($N$2*H739/100),2),ABS(F739)*H739/100),IF(ABS(F739)&gt;$N$4,ROUND(($N$4*H739/100),2),ABS(F739)*H739/100))),0)))),2)</f>
        <v>0</v>
      </c>
      <c r="O739" s="137"/>
      <c r="P739" s="136"/>
      <c r="Q739" s="137"/>
    </row>
    <row r="740" spans="1:17" customHeight="1" ht="13.2">
      <c r="A740" s="143">
        <f>+'LIQ 2'!B740</f>
        <v/>
      </c>
      <c r="B740" s="143">
        <f>+'LIQ 2'!C740</f>
        <v/>
      </c>
      <c r="C740" s="144">
        <f>+'LIQ 2'!D740</f>
        <v/>
      </c>
      <c r="D740" s="143">
        <f>+'LIQ 2'!E740</f>
        <v>0</v>
      </c>
      <c r="E740" s="143">
        <f>+'LIQ 2'!F740</f>
        <v/>
      </c>
      <c r="F740" s="2"/>
      <c r="G740" s="121"/>
      <c r="H740" s="122"/>
      <c r="I740" s="143"/>
      <c r="K740" s="124"/>
      <c r="L740" s="136">
        <f>IF(H740="",0,(IF(G740="D",0,(F740*H740)/100)))</f>
        <v>0</v>
      </c>
      <c r="M740" s="136">
        <f>ROUND(IF(L740=0,(IF(H740="",0,((IF(E740&lt;$L$4,IF(ABS(F740)&lt;$N$2,0,ROUND(((ABS(F740)-$N$2)*H740)/100,2)),IF(ABS(F740)&lt;$N$4,0,ROUND(((ABS(F740)-$N$4)*H740)/100,2))))))),0),2)</f>
        <v>0</v>
      </c>
      <c r="N740" s="136">
        <f>ROUND(IF(H740="",0,((IF(L740=0,(IF(E740&lt;$L$4,IF(ABS(F740)&gt;$N$2,ROUND(($N$2*H740/100),2),ABS(F740)*H740/100),IF(ABS(F740)&gt;$N$4,ROUND(($N$4*H740/100),2),ABS(F740)*H740/100))),0)))),2)</f>
        <v>0</v>
      </c>
      <c r="O740" s="137"/>
      <c r="P740" s="136"/>
      <c r="Q740" s="137"/>
    </row>
    <row r="741" spans="1:17" customHeight="1" ht="13.2">
      <c r="A741" s="143">
        <f>+'LIQ 2'!B741</f>
        <v/>
      </c>
      <c r="B741" s="143">
        <f>+'LIQ 2'!C741</f>
        <v/>
      </c>
      <c r="C741" s="144">
        <f>+'LIQ 2'!D741</f>
        <v/>
      </c>
      <c r="D741" s="143">
        <f>+'LIQ 2'!E741</f>
        <v>0</v>
      </c>
      <c r="E741" s="143">
        <f>+'LIQ 2'!F741</f>
        <v/>
      </c>
      <c r="F741" s="2"/>
      <c r="G741" s="121"/>
      <c r="H741" s="122"/>
      <c r="I741" s="143"/>
      <c r="K741" s="124"/>
      <c r="L741" s="136">
        <f>IF(H741="",0,(IF(G741="D",0,(F741*H741)/100)))</f>
        <v>0</v>
      </c>
      <c r="M741" s="136">
        <f>ROUND(IF(L741=0,(IF(H741="",0,((IF(E741&lt;$L$4,IF(ABS(F741)&lt;$N$2,0,ROUND(((ABS(F741)-$N$2)*H741)/100,2)),IF(ABS(F741)&lt;$N$4,0,ROUND(((ABS(F741)-$N$4)*H741)/100,2))))))),0),2)</f>
        <v>0</v>
      </c>
      <c r="N741" s="136">
        <f>ROUND(IF(H741="",0,((IF(L741=0,(IF(E741&lt;$L$4,IF(ABS(F741)&gt;$N$2,ROUND(($N$2*H741/100),2),ABS(F741)*H741/100),IF(ABS(F741)&gt;$N$4,ROUND(($N$4*H741/100),2),ABS(F741)*H741/100))),0)))),2)</f>
        <v>0</v>
      </c>
      <c r="O741" s="137"/>
      <c r="P741" s="136"/>
      <c r="Q741" s="137"/>
    </row>
    <row r="742" spans="1:17" customHeight="1" ht="13.2">
      <c r="A742" s="143">
        <f>+'LIQ 2'!B742</f>
        <v/>
      </c>
      <c r="B742" s="143">
        <f>+'LIQ 2'!C742</f>
        <v/>
      </c>
      <c r="C742" s="144">
        <f>+'LIQ 2'!D742</f>
        <v/>
      </c>
      <c r="D742" s="143">
        <f>+'LIQ 2'!E742</f>
        <v>0</v>
      </c>
      <c r="E742" s="143">
        <f>+'LIQ 2'!F742</f>
        <v/>
      </c>
      <c r="F742" s="2"/>
      <c r="G742" s="121"/>
      <c r="H742" s="122"/>
      <c r="I742" s="143"/>
      <c r="K742" s="124"/>
      <c r="L742" s="136">
        <f>IF(H742="",0,(IF(G742="D",0,(F742*H742)/100)))</f>
        <v>0</v>
      </c>
      <c r="M742" s="136">
        <f>ROUND(IF(L742=0,(IF(H742="",0,((IF(E742&lt;$L$4,IF(ABS(F742)&lt;$N$2,0,ROUND(((ABS(F742)-$N$2)*H742)/100,2)),IF(ABS(F742)&lt;$N$4,0,ROUND(((ABS(F742)-$N$4)*H742)/100,2))))))),0),2)</f>
        <v>0</v>
      </c>
      <c r="N742" s="136">
        <f>ROUND(IF(H742="",0,((IF(L742=0,(IF(E742&lt;$L$4,IF(ABS(F742)&gt;$N$2,ROUND(($N$2*H742/100),2),ABS(F742)*H742/100),IF(ABS(F742)&gt;$N$4,ROUND(($N$4*H742/100),2),ABS(F742)*H742/100))),0)))),2)</f>
        <v>0</v>
      </c>
      <c r="O742" s="137"/>
      <c r="P742" s="136"/>
      <c r="Q742" s="137"/>
    </row>
    <row r="743" spans="1:17" customHeight="1" ht="13.2">
      <c r="A743" s="143">
        <f>+'LIQ 2'!B743</f>
        <v/>
      </c>
      <c r="B743" s="143">
        <f>+'LIQ 2'!C743</f>
        <v/>
      </c>
      <c r="C743" s="144">
        <f>+'LIQ 2'!D743</f>
        <v/>
      </c>
      <c r="D743" s="143">
        <f>+'LIQ 2'!E743</f>
        <v>0</v>
      </c>
      <c r="E743" s="143">
        <f>+'LIQ 2'!F743</f>
        <v/>
      </c>
      <c r="F743" s="2"/>
      <c r="G743" s="121"/>
      <c r="H743" s="122"/>
      <c r="I743" s="143"/>
      <c r="K743" s="124"/>
      <c r="L743" s="136">
        <f>IF(H743="",0,(IF(G743="D",0,(F743*H743)/100)))</f>
        <v>0</v>
      </c>
      <c r="M743" s="136">
        <f>ROUND(IF(L743=0,(IF(H743="",0,((IF(E743&lt;$L$4,IF(ABS(F743)&lt;$N$2,0,ROUND(((ABS(F743)-$N$2)*H743)/100,2)),IF(ABS(F743)&lt;$N$4,0,ROUND(((ABS(F743)-$N$4)*H743)/100,2))))))),0),2)</f>
        <v>0</v>
      </c>
      <c r="N743" s="136">
        <f>ROUND(IF(H743="",0,((IF(L743=0,(IF(E743&lt;$L$4,IF(ABS(F743)&gt;$N$2,ROUND(($N$2*H743/100),2),ABS(F743)*H743/100),IF(ABS(F743)&gt;$N$4,ROUND(($N$4*H743/100),2),ABS(F743)*H743/100))),0)))),2)</f>
        <v>0</v>
      </c>
      <c r="O743" s="137"/>
      <c r="P743" s="136"/>
      <c r="Q743" s="137"/>
    </row>
    <row r="744" spans="1:17" customHeight="1" ht="13.2">
      <c r="A744" s="143">
        <f>+'LIQ 2'!B744</f>
        <v/>
      </c>
      <c r="B744" s="143">
        <f>+'LIQ 2'!C744</f>
        <v/>
      </c>
      <c r="C744" s="144">
        <f>+'LIQ 2'!D744</f>
        <v/>
      </c>
      <c r="D744" s="143">
        <f>+'LIQ 2'!E744</f>
        <v>0</v>
      </c>
      <c r="E744" s="143">
        <f>+'LIQ 2'!F744</f>
        <v/>
      </c>
      <c r="F744" s="2"/>
      <c r="G744" s="121"/>
      <c r="H744" s="122"/>
      <c r="I744" s="143"/>
      <c r="K744" s="124"/>
      <c r="L744" s="136">
        <f>IF(H744="",0,(IF(G744="D",0,(F744*H744)/100)))</f>
        <v>0</v>
      </c>
      <c r="M744" s="136">
        <f>ROUND(IF(L744=0,(IF(H744="",0,((IF(E744&lt;$L$4,IF(ABS(F744)&lt;$N$2,0,ROUND(((ABS(F744)-$N$2)*H744)/100,2)),IF(ABS(F744)&lt;$N$4,0,ROUND(((ABS(F744)-$N$4)*H744)/100,2))))))),0),2)</f>
        <v>0</v>
      </c>
      <c r="N744" s="136">
        <f>ROUND(IF(H744="",0,((IF(L744=0,(IF(E744&lt;$L$4,IF(ABS(F744)&gt;$N$2,ROUND(($N$2*H744/100),2),ABS(F744)*H744/100),IF(ABS(F744)&gt;$N$4,ROUND(($N$4*H744/100),2),ABS(F744)*H744/100))),0)))),2)</f>
        <v>0</v>
      </c>
      <c r="O744" s="137"/>
      <c r="P744" s="136"/>
      <c r="Q744" s="137"/>
    </row>
    <row r="745" spans="1:17" customHeight="1" ht="13.2">
      <c r="A745" s="143">
        <f>+'LIQ 2'!B745</f>
        <v/>
      </c>
      <c r="B745" s="143">
        <f>+'LIQ 2'!C745</f>
        <v/>
      </c>
      <c r="C745" s="144">
        <f>+'LIQ 2'!D745</f>
        <v/>
      </c>
      <c r="D745" s="143">
        <f>+'LIQ 2'!E745</f>
        <v>0</v>
      </c>
      <c r="E745" s="143">
        <f>+'LIQ 2'!F745</f>
        <v/>
      </c>
      <c r="F745" s="2"/>
      <c r="G745" s="121"/>
      <c r="H745" s="122"/>
      <c r="I745" s="143"/>
      <c r="K745" s="124"/>
      <c r="L745" s="136">
        <f>IF(H745="",0,(IF(G745="D",0,(F745*H745)/100)))</f>
        <v>0</v>
      </c>
      <c r="M745" s="136">
        <f>ROUND(IF(L745=0,(IF(H745="",0,((IF(E745&lt;$L$4,IF(ABS(F745)&lt;$N$2,0,ROUND(((ABS(F745)-$N$2)*H745)/100,2)),IF(ABS(F745)&lt;$N$4,0,ROUND(((ABS(F745)-$N$4)*H745)/100,2))))))),0),2)</f>
        <v>0</v>
      </c>
      <c r="N745" s="136">
        <f>ROUND(IF(H745="",0,((IF(L745=0,(IF(E745&lt;$L$4,IF(ABS(F745)&gt;$N$2,ROUND(($N$2*H745/100),2),ABS(F745)*H745/100),IF(ABS(F745)&gt;$N$4,ROUND(($N$4*H745/100),2),ABS(F745)*H745/100))),0)))),2)</f>
        <v>0</v>
      </c>
      <c r="O745" s="137"/>
      <c r="P745" s="136"/>
      <c r="Q745" s="137"/>
    </row>
    <row r="746" spans="1:17" customHeight="1" ht="13.2">
      <c r="A746" s="143">
        <f>+'LIQ 2'!B746</f>
        <v/>
      </c>
      <c r="B746" s="143">
        <f>+'LIQ 2'!C746</f>
        <v/>
      </c>
      <c r="C746" s="144">
        <f>+'LIQ 2'!D746</f>
        <v/>
      </c>
      <c r="D746" s="143">
        <f>+'LIQ 2'!E746</f>
        <v>0</v>
      </c>
      <c r="E746" s="143">
        <f>+'LIQ 2'!F746</f>
        <v/>
      </c>
      <c r="F746" s="2"/>
      <c r="G746" s="121"/>
      <c r="H746" s="122"/>
      <c r="I746" s="143"/>
      <c r="K746" s="124"/>
      <c r="L746" s="136">
        <f>IF(H746="",0,(IF(G746="D",0,(F746*H746)/100)))</f>
        <v>0</v>
      </c>
      <c r="M746" s="136">
        <f>ROUND(IF(L746=0,(IF(H746="",0,((IF(E746&lt;$L$4,IF(ABS(F746)&lt;$N$2,0,ROUND(((ABS(F746)-$N$2)*H746)/100,2)),IF(ABS(F746)&lt;$N$4,0,ROUND(((ABS(F746)-$N$4)*H746)/100,2))))))),0),2)</f>
        <v>0</v>
      </c>
      <c r="N746" s="136">
        <f>ROUND(IF(H746="",0,((IF(L746=0,(IF(E746&lt;$L$4,IF(ABS(F746)&gt;$N$2,ROUND(($N$2*H746/100),2),ABS(F746)*H746/100),IF(ABS(F746)&gt;$N$4,ROUND(($N$4*H746/100),2),ABS(F746)*H746/100))),0)))),2)</f>
        <v>0</v>
      </c>
      <c r="O746" s="137"/>
      <c r="P746" s="136"/>
      <c r="Q746" s="137"/>
    </row>
    <row r="747" spans="1:17" customHeight="1" ht="13.2">
      <c r="A747" s="143">
        <f>+'LIQ 2'!B747</f>
        <v/>
      </c>
      <c r="B747" s="143">
        <f>+'LIQ 2'!C747</f>
        <v/>
      </c>
      <c r="C747" s="144">
        <f>+'LIQ 2'!D747</f>
        <v/>
      </c>
      <c r="D747" s="143">
        <f>+'LIQ 2'!E747</f>
        <v>0</v>
      </c>
      <c r="E747" s="143">
        <f>+'LIQ 2'!F747</f>
        <v/>
      </c>
      <c r="F747" s="2"/>
      <c r="G747" s="121"/>
      <c r="H747" s="122"/>
      <c r="I747" s="143"/>
      <c r="K747" s="124"/>
      <c r="L747" s="136">
        <f>IF(H747="",0,(IF(G747="D",0,(F747*H747)/100)))</f>
        <v>0</v>
      </c>
      <c r="M747" s="136">
        <f>ROUND(IF(L747=0,(IF(H747="",0,((IF(E747&lt;$L$4,IF(ABS(F747)&lt;$N$2,0,ROUND(((ABS(F747)-$N$2)*H747)/100,2)),IF(ABS(F747)&lt;$N$4,0,ROUND(((ABS(F747)-$N$4)*H747)/100,2))))))),0),2)</f>
        <v>0</v>
      </c>
      <c r="N747" s="136">
        <f>ROUND(IF(H747="",0,((IF(L747=0,(IF(E747&lt;$L$4,IF(ABS(F747)&gt;$N$2,ROUND(($N$2*H747/100),2),ABS(F747)*H747/100),IF(ABS(F747)&gt;$N$4,ROUND(($N$4*H747/100),2),ABS(F747)*H747/100))),0)))),2)</f>
        <v>0</v>
      </c>
      <c r="O747" s="137"/>
      <c r="P747" s="136"/>
      <c r="Q747" s="137"/>
    </row>
    <row r="748" spans="1:17" customHeight="1" ht="13.2">
      <c r="A748" s="143">
        <f>+'LIQ 2'!B748</f>
        <v/>
      </c>
      <c r="B748" s="143">
        <f>+'LIQ 2'!C748</f>
        <v/>
      </c>
      <c r="C748" s="144">
        <f>+'LIQ 2'!D748</f>
        <v/>
      </c>
      <c r="D748" s="143">
        <f>+'LIQ 2'!E748</f>
        <v>0</v>
      </c>
      <c r="E748" s="143">
        <f>+'LIQ 2'!F748</f>
        <v/>
      </c>
      <c r="F748" s="2"/>
      <c r="G748" s="121"/>
      <c r="H748" s="122"/>
      <c r="I748" s="143"/>
      <c r="K748" s="124"/>
      <c r="L748" s="136">
        <f>IF(H748="",0,(IF(G748="D",0,(F748*H748)/100)))</f>
        <v>0</v>
      </c>
      <c r="M748" s="136">
        <f>ROUND(IF(L748=0,(IF(H748="",0,((IF(E748&lt;$L$4,IF(ABS(F748)&lt;$N$2,0,ROUND(((ABS(F748)-$N$2)*H748)/100,2)),IF(ABS(F748)&lt;$N$4,0,ROUND(((ABS(F748)-$N$4)*H748)/100,2))))))),0),2)</f>
        <v>0</v>
      </c>
      <c r="N748" s="136">
        <f>ROUND(IF(H748="",0,((IF(L748=0,(IF(E748&lt;$L$4,IF(ABS(F748)&gt;$N$2,ROUND(($N$2*H748/100),2),ABS(F748)*H748/100),IF(ABS(F748)&gt;$N$4,ROUND(($N$4*H748/100),2),ABS(F748)*H748/100))),0)))),2)</f>
        <v>0</v>
      </c>
      <c r="O748" s="137"/>
      <c r="P748" s="136"/>
      <c r="Q748" s="137"/>
    </row>
    <row r="749" spans="1:17" customHeight="1" ht="13.2">
      <c r="A749" s="143">
        <f>+'LIQ 2'!B749</f>
        <v/>
      </c>
      <c r="B749" s="143">
        <f>+'LIQ 2'!C749</f>
        <v/>
      </c>
      <c r="C749" s="144">
        <f>+'LIQ 2'!D749</f>
        <v/>
      </c>
      <c r="D749" s="143">
        <f>+'LIQ 2'!E749</f>
        <v>0</v>
      </c>
      <c r="E749" s="143">
        <f>+'LIQ 2'!F749</f>
        <v/>
      </c>
      <c r="F749" s="2"/>
      <c r="G749" s="121"/>
      <c r="H749" s="122"/>
      <c r="I749" s="143"/>
      <c r="K749" s="124"/>
      <c r="L749" s="136">
        <f>IF(H749="",0,(IF(G749="D",0,(F749*H749)/100)))</f>
        <v>0</v>
      </c>
      <c r="M749" s="136">
        <f>ROUND(IF(L749=0,(IF(H749="",0,((IF(E749&lt;$L$4,IF(ABS(F749)&lt;$N$2,0,ROUND(((ABS(F749)-$N$2)*H749)/100,2)),IF(ABS(F749)&lt;$N$4,0,ROUND(((ABS(F749)-$N$4)*H749)/100,2))))))),0),2)</f>
        <v>0</v>
      </c>
      <c r="N749" s="136">
        <f>ROUND(IF(H749="",0,((IF(L749=0,(IF(E749&lt;$L$4,IF(ABS(F749)&gt;$N$2,ROUND(($N$2*H749/100),2),ABS(F749)*H749/100),IF(ABS(F749)&gt;$N$4,ROUND(($N$4*H749/100),2),ABS(F749)*H749/100))),0)))),2)</f>
        <v>0</v>
      </c>
      <c r="O749" s="137"/>
      <c r="P749" s="136"/>
      <c r="Q749" s="137"/>
    </row>
    <row r="750" spans="1:17" customHeight="1" ht="13.2">
      <c r="A750" s="143">
        <f>+'LIQ 2'!B750</f>
        <v/>
      </c>
      <c r="B750" s="143">
        <f>+'LIQ 2'!C750</f>
        <v/>
      </c>
      <c r="C750" s="144">
        <f>+'LIQ 2'!D750</f>
        <v/>
      </c>
      <c r="D750" s="143">
        <f>+'LIQ 2'!E750</f>
        <v>0</v>
      </c>
      <c r="E750" s="143">
        <f>+'LIQ 2'!F750</f>
        <v/>
      </c>
      <c r="F750" s="2"/>
      <c r="G750" s="121"/>
      <c r="H750" s="122"/>
      <c r="I750" s="143"/>
      <c r="K750" s="124"/>
      <c r="L750" s="136">
        <f>IF(H750="",0,(IF(G750="D",0,(F750*H750)/100)))</f>
        <v>0</v>
      </c>
      <c r="M750" s="136">
        <f>ROUND(IF(L750=0,(IF(H750="",0,((IF(E750&lt;$L$4,IF(ABS(F750)&lt;$N$2,0,ROUND(((ABS(F750)-$N$2)*H750)/100,2)),IF(ABS(F750)&lt;$N$4,0,ROUND(((ABS(F750)-$N$4)*H750)/100,2))))))),0),2)</f>
        <v>0</v>
      </c>
      <c r="N750" s="136">
        <f>ROUND(IF(H750="",0,((IF(L750=0,(IF(E750&lt;$L$4,IF(ABS(F750)&gt;$N$2,ROUND(($N$2*H750/100),2),ABS(F750)*H750/100),IF(ABS(F750)&gt;$N$4,ROUND(($N$4*H750/100),2),ABS(F750)*H750/100))),0)))),2)</f>
        <v>0</v>
      </c>
      <c r="O750" s="137"/>
      <c r="P750" s="136"/>
      <c r="Q750" s="137"/>
    </row>
    <row r="751" spans="1:17" customHeight="1" ht="13.2">
      <c r="A751" s="143">
        <f>+'LIQ 2'!B751</f>
        <v/>
      </c>
      <c r="B751" s="143">
        <f>+'LIQ 2'!C751</f>
        <v/>
      </c>
      <c r="C751" s="144">
        <f>+'LIQ 2'!D751</f>
        <v/>
      </c>
      <c r="D751" s="143">
        <f>+'LIQ 2'!E751</f>
        <v>0</v>
      </c>
      <c r="E751" s="143">
        <f>+'LIQ 2'!F751</f>
        <v/>
      </c>
      <c r="F751" s="2"/>
      <c r="G751" s="121"/>
      <c r="H751" s="122"/>
      <c r="I751" s="143"/>
      <c r="K751" s="124"/>
      <c r="L751" s="136">
        <f>IF(H751="",0,(IF(G751="D",0,(F751*H751)/100)))</f>
        <v>0</v>
      </c>
      <c r="M751" s="136">
        <f>ROUND(IF(L751=0,(IF(H751="",0,((IF(E751&lt;$L$4,IF(ABS(F751)&lt;$N$2,0,ROUND(((ABS(F751)-$N$2)*H751)/100,2)),IF(ABS(F751)&lt;$N$4,0,ROUND(((ABS(F751)-$N$4)*H751)/100,2))))))),0),2)</f>
        <v>0</v>
      </c>
      <c r="N751" s="136">
        <f>ROUND(IF(H751="",0,((IF(L751=0,(IF(E751&lt;$L$4,IF(ABS(F751)&gt;$N$2,ROUND(($N$2*H751/100),2),ABS(F751)*H751/100),IF(ABS(F751)&gt;$N$4,ROUND(($N$4*H751/100),2),ABS(F751)*H751/100))),0)))),2)</f>
        <v>0</v>
      </c>
      <c r="O751" s="137"/>
      <c r="P751" s="136"/>
      <c r="Q751" s="137"/>
    </row>
    <row r="752" spans="1:17" customHeight="1" ht="13.2">
      <c r="A752" s="143">
        <f>+'LIQ 2'!B752</f>
        <v/>
      </c>
      <c r="B752" s="143">
        <f>+'LIQ 2'!C752</f>
        <v/>
      </c>
      <c r="C752" s="144">
        <f>+'LIQ 2'!D752</f>
        <v/>
      </c>
      <c r="D752" s="143">
        <f>+'LIQ 2'!E752</f>
        <v>0</v>
      </c>
      <c r="E752" s="143">
        <f>+'LIQ 2'!F752</f>
        <v/>
      </c>
      <c r="F752" s="2"/>
      <c r="G752" s="121"/>
      <c r="H752" s="122"/>
      <c r="I752" s="143"/>
      <c r="K752" s="124"/>
      <c r="L752" s="136">
        <f>IF(H752="",0,(IF(G752="D",0,(F752*H752)/100)))</f>
        <v>0</v>
      </c>
      <c r="M752" s="136">
        <f>ROUND(IF(L752=0,(IF(H752="",0,((IF(E752&lt;$L$4,IF(ABS(F752)&lt;$N$2,0,ROUND(((ABS(F752)-$N$2)*H752)/100,2)),IF(ABS(F752)&lt;$N$4,0,ROUND(((ABS(F752)-$N$4)*H752)/100,2))))))),0),2)</f>
        <v>0</v>
      </c>
      <c r="N752" s="136">
        <f>ROUND(IF(H752="",0,((IF(L752=0,(IF(E752&lt;$L$4,IF(ABS(F752)&gt;$N$2,ROUND(($N$2*H752/100),2),ABS(F752)*H752/100),IF(ABS(F752)&gt;$N$4,ROUND(($N$4*H752/100),2),ABS(F752)*H752/100))),0)))),2)</f>
        <v>0</v>
      </c>
      <c r="O752" s="137"/>
      <c r="P752" s="136"/>
      <c r="Q752" s="137"/>
    </row>
    <row r="753" spans="1:17" customHeight="1" ht="13.2">
      <c r="A753" s="143">
        <f>+'LIQ 2'!B753</f>
        <v/>
      </c>
      <c r="B753" s="143">
        <f>+'LIQ 2'!C753</f>
        <v/>
      </c>
      <c r="C753" s="144">
        <f>+'LIQ 2'!D753</f>
        <v/>
      </c>
      <c r="D753" s="143">
        <f>+'LIQ 2'!E753</f>
        <v>0</v>
      </c>
      <c r="E753" s="143">
        <f>+'LIQ 2'!F753</f>
        <v/>
      </c>
      <c r="F753" s="2"/>
      <c r="G753" s="121"/>
      <c r="H753" s="122"/>
      <c r="I753" s="143"/>
      <c r="K753" s="124"/>
      <c r="L753" s="136">
        <f>IF(H753="",0,(IF(G753="D",0,(F753*H753)/100)))</f>
        <v>0</v>
      </c>
      <c r="M753" s="136">
        <f>ROUND(IF(L753=0,(IF(H753="",0,((IF(E753&lt;$L$4,IF(ABS(F753)&lt;$N$2,0,ROUND(((ABS(F753)-$N$2)*H753)/100,2)),IF(ABS(F753)&lt;$N$4,0,ROUND(((ABS(F753)-$N$4)*H753)/100,2))))))),0),2)</f>
        <v>0</v>
      </c>
      <c r="N753" s="136">
        <f>ROUND(IF(H753="",0,((IF(L753=0,(IF(E753&lt;$L$4,IF(ABS(F753)&gt;$N$2,ROUND(($N$2*H753/100),2),ABS(F753)*H753/100),IF(ABS(F753)&gt;$N$4,ROUND(($N$4*H753/100),2),ABS(F753)*H753/100))),0)))),2)</f>
        <v>0</v>
      </c>
      <c r="O753" s="137"/>
      <c r="P753" s="136"/>
      <c r="Q753" s="137"/>
    </row>
    <row r="754" spans="1:17" customHeight="1" ht="13.2">
      <c r="A754" s="143">
        <f>+'LIQ 2'!B754</f>
        <v/>
      </c>
      <c r="B754" s="143">
        <f>+'LIQ 2'!C754</f>
        <v/>
      </c>
      <c r="C754" s="144">
        <f>+'LIQ 2'!D754</f>
        <v/>
      </c>
      <c r="D754" s="143">
        <f>+'LIQ 2'!E754</f>
        <v>0</v>
      </c>
      <c r="E754" s="143">
        <f>+'LIQ 2'!F754</f>
        <v/>
      </c>
      <c r="F754" s="2"/>
      <c r="G754" s="121"/>
      <c r="H754" s="122"/>
      <c r="I754" s="143"/>
      <c r="K754" s="124"/>
      <c r="L754" s="136">
        <f>IF(H754="",0,(IF(G754="D",0,(F754*H754)/100)))</f>
        <v>0</v>
      </c>
      <c r="M754" s="136">
        <f>ROUND(IF(L754=0,(IF(H754="",0,((IF(E754&lt;$L$4,IF(ABS(F754)&lt;$N$2,0,ROUND(((ABS(F754)-$N$2)*H754)/100,2)),IF(ABS(F754)&lt;$N$4,0,ROUND(((ABS(F754)-$N$4)*H754)/100,2))))))),0),2)</f>
        <v>0</v>
      </c>
      <c r="N754" s="136">
        <f>ROUND(IF(H754="",0,((IF(L754=0,(IF(E754&lt;$L$4,IF(ABS(F754)&gt;$N$2,ROUND(($N$2*H754/100),2),ABS(F754)*H754/100),IF(ABS(F754)&gt;$N$4,ROUND(($N$4*H754/100),2),ABS(F754)*H754/100))),0)))),2)</f>
        <v>0</v>
      </c>
      <c r="O754" s="137"/>
      <c r="P754" s="136"/>
      <c r="Q754" s="137"/>
    </row>
    <row r="755" spans="1:17" customHeight="1" ht="13.2">
      <c r="A755" s="143">
        <f>+'LIQ 2'!B755</f>
        <v/>
      </c>
      <c r="B755" s="143">
        <f>+'LIQ 2'!C755</f>
        <v/>
      </c>
      <c r="C755" s="144">
        <f>+'LIQ 2'!D755</f>
        <v/>
      </c>
      <c r="D755" s="143">
        <f>+'LIQ 2'!E755</f>
        <v>0</v>
      </c>
      <c r="E755" s="143">
        <f>+'LIQ 2'!F755</f>
        <v/>
      </c>
      <c r="F755" s="2"/>
      <c r="G755" s="121"/>
      <c r="H755" s="122"/>
      <c r="I755" s="143"/>
      <c r="K755" s="124"/>
      <c r="L755" s="136">
        <f>IF(H755="",0,(IF(G755="D",0,(F755*H755)/100)))</f>
        <v>0</v>
      </c>
      <c r="M755" s="136">
        <f>ROUND(IF(L755=0,(IF(H755="",0,((IF(E755&lt;$L$4,IF(ABS(F755)&lt;$N$2,0,ROUND(((ABS(F755)-$N$2)*H755)/100,2)),IF(ABS(F755)&lt;$N$4,0,ROUND(((ABS(F755)-$N$4)*H755)/100,2))))))),0),2)</f>
        <v>0</v>
      </c>
      <c r="N755" s="136">
        <f>ROUND(IF(H755="",0,((IF(L755=0,(IF(E755&lt;$L$4,IF(ABS(F755)&gt;$N$2,ROUND(($N$2*H755/100),2),ABS(F755)*H755/100),IF(ABS(F755)&gt;$N$4,ROUND(($N$4*H755/100),2),ABS(F755)*H755/100))),0)))),2)</f>
        <v>0</v>
      </c>
      <c r="O755" s="137"/>
      <c r="P755" s="136"/>
      <c r="Q755" s="137"/>
    </row>
    <row r="756" spans="1:17" customHeight="1" ht="13.2">
      <c r="A756" s="143">
        <f>+'LIQ 2'!B756</f>
        <v/>
      </c>
      <c r="B756" s="143">
        <f>+'LIQ 2'!C756</f>
        <v/>
      </c>
      <c r="C756" s="144">
        <f>+'LIQ 2'!D756</f>
        <v/>
      </c>
      <c r="D756" s="143">
        <f>+'LIQ 2'!E756</f>
        <v>0</v>
      </c>
      <c r="E756" s="143">
        <f>+'LIQ 2'!F756</f>
        <v/>
      </c>
      <c r="F756" s="2"/>
      <c r="G756" s="121"/>
      <c r="H756" s="122"/>
      <c r="I756" s="143"/>
      <c r="K756" s="124"/>
      <c r="L756" s="136">
        <f>IF(H756="",0,(IF(G756="D",0,(F756*H756)/100)))</f>
        <v>0</v>
      </c>
      <c r="M756" s="136">
        <f>ROUND(IF(L756=0,(IF(H756="",0,((IF(E756&lt;$L$4,IF(ABS(F756)&lt;$N$2,0,ROUND(((ABS(F756)-$N$2)*H756)/100,2)),IF(ABS(F756)&lt;$N$4,0,ROUND(((ABS(F756)-$N$4)*H756)/100,2))))))),0),2)</f>
        <v>0</v>
      </c>
      <c r="N756" s="136">
        <f>ROUND(IF(H756="",0,((IF(L756=0,(IF(E756&lt;$L$4,IF(ABS(F756)&gt;$N$2,ROUND(($N$2*H756/100),2),ABS(F756)*H756/100),IF(ABS(F756)&gt;$N$4,ROUND(($N$4*H756/100),2),ABS(F756)*H756/100))),0)))),2)</f>
        <v>0</v>
      </c>
      <c r="O756" s="137"/>
      <c r="P756" s="136"/>
      <c r="Q756" s="137"/>
    </row>
    <row r="757" spans="1:17" customHeight="1" ht="13.2">
      <c r="A757" s="143">
        <f>+'LIQ 2'!B757</f>
        <v/>
      </c>
      <c r="B757" s="143">
        <f>+'LIQ 2'!C757</f>
        <v/>
      </c>
      <c r="C757" s="144">
        <f>+'LIQ 2'!D757</f>
        <v/>
      </c>
      <c r="D757" s="143">
        <f>+'LIQ 2'!E757</f>
        <v>0</v>
      </c>
      <c r="E757" s="143">
        <f>+'LIQ 2'!F757</f>
        <v/>
      </c>
      <c r="F757" s="2"/>
      <c r="G757" s="121"/>
      <c r="H757" s="122"/>
      <c r="I757" s="143"/>
      <c r="K757" s="124"/>
      <c r="L757" s="136">
        <f>IF(H757="",0,(IF(G757="D",0,(F757*H757)/100)))</f>
        <v>0</v>
      </c>
      <c r="M757" s="136">
        <f>ROUND(IF(L757=0,(IF(H757="",0,((IF(E757&lt;$L$4,IF(ABS(F757)&lt;$N$2,0,ROUND(((ABS(F757)-$N$2)*H757)/100,2)),IF(ABS(F757)&lt;$N$4,0,ROUND(((ABS(F757)-$N$4)*H757)/100,2))))))),0),2)</f>
        <v>0</v>
      </c>
      <c r="N757" s="136">
        <f>ROUND(IF(H757="",0,((IF(L757=0,(IF(E757&lt;$L$4,IF(ABS(F757)&gt;$N$2,ROUND(($N$2*H757/100),2),ABS(F757)*H757/100),IF(ABS(F757)&gt;$N$4,ROUND(($N$4*H757/100),2),ABS(F757)*H757/100))),0)))),2)</f>
        <v>0</v>
      </c>
      <c r="O757" s="137"/>
      <c r="P757" s="136"/>
      <c r="Q757" s="137"/>
    </row>
    <row r="758" spans="1:17" customHeight="1" ht="13.2">
      <c r="A758" s="143">
        <f>+'LIQ 2'!B758</f>
        <v/>
      </c>
      <c r="B758" s="143">
        <f>+'LIQ 2'!C758</f>
        <v/>
      </c>
      <c r="C758" s="144">
        <f>+'LIQ 2'!D758</f>
        <v/>
      </c>
      <c r="D758" s="143">
        <f>+'LIQ 2'!E758</f>
        <v>0</v>
      </c>
      <c r="E758" s="143">
        <f>+'LIQ 2'!F758</f>
        <v/>
      </c>
      <c r="F758" s="2"/>
      <c r="G758" s="121"/>
      <c r="H758" s="122"/>
      <c r="I758" s="143"/>
      <c r="K758" s="124"/>
      <c r="L758" s="136">
        <f>IF(H758="",0,(IF(G758="D",0,(F758*H758)/100)))</f>
        <v>0</v>
      </c>
      <c r="M758" s="136">
        <f>ROUND(IF(L758=0,(IF(H758="",0,((IF(E758&lt;$L$4,IF(ABS(F758)&lt;$N$2,0,ROUND(((ABS(F758)-$N$2)*H758)/100,2)),IF(ABS(F758)&lt;$N$4,0,ROUND(((ABS(F758)-$N$4)*H758)/100,2))))))),0),2)</f>
        <v>0</v>
      </c>
      <c r="N758" s="136">
        <f>ROUND(IF(H758="",0,((IF(L758=0,(IF(E758&lt;$L$4,IF(ABS(F758)&gt;$N$2,ROUND(($N$2*H758/100),2),ABS(F758)*H758/100),IF(ABS(F758)&gt;$N$4,ROUND(($N$4*H758/100),2),ABS(F758)*H758/100))),0)))),2)</f>
        <v>0</v>
      </c>
      <c r="O758" s="137"/>
      <c r="P758" s="136"/>
      <c r="Q758" s="137"/>
    </row>
    <row r="759" spans="1:17" customHeight="1" ht="13.2">
      <c r="A759" s="143">
        <f>+'LIQ 2'!B759</f>
        <v/>
      </c>
      <c r="B759" s="143">
        <f>+'LIQ 2'!C759</f>
        <v/>
      </c>
      <c r="C759" s="144">
        <f>+'LIQ 2'!D759</f>
        <v/>
      </c>
      <c r="D759" s="143">
        <f>+'LIQ 2'!E759</f>
        <v>0</v>
      </c>
      <c r="E759" s="143">
        <f>+'LIQ 2'!F759</f>
        <v/>
      </c>
      <c r="F759" s="2"/>
      <c r="G759" s="121"/>
      <c r="H759" s="122"/>
      <c r="I759" s="143"/>
      <c r="K759" s="124"/>
      <c r="L759" s="136">
        <f>IF(H759="",0,(IF(G759="D",0,(F759*H759)/100)))</f>
        <v>0</v>
      </c>
      <c r="M759" s="136">
        <f>ROUND(IF(L759=0,(IF(H759="",0,((IF(E759&lt;$L$4,IF(ABS(F759)&lt;$N$2,0,ROUND(((ABS(F759)-$N$2)*H759)/100,2)),IF(ABS(F759)&lt;$N$4,0,ROUND(((ABS(F759)-$N$4)*H759)/100,2))))))),0),2)</f>
        <v>0</v>
      </c>
      <c r="N759" s="136">
        <f>ROUND(IF(H759="",0,((IF(L759=0,(IF(E759&lt;$L$4,IF(ABS(F759)&gt;$N$2,ROUND(($N$2*H759/100),2),ABS(F759)*H759/100),IF(ABS(F759)&gt;$N$4,ROUND(($N$4*H759/100),2),ABS(F759)*H759/100))),0)))),2)</f>
        <v>0</v>
      </c>
      <c r="O759" s="137"/>
      <c r="P759" s="136"/>
      <c r="Q759" s="137"/>
    </row>
    <row r="760" spans="1:17" customHeight="1" ht="13.2">
      <c r="A760" s="143">
        <f>+'LIQ 2'!B760</f>
        <v/>
      </c>
      <c r="B760" s="143">
        <f>+'LIQ 2'!C760</f>
        <v/>
      </c>
      <c r="C760" s="144">
        <f>+'LIQ 2'!D760</f>
        <v/>
      </c>
      <c r="D760" s="143">
        <f>+'LIQ 2'!E760</f>
        <v>0</v>
      </c>
      <c r="E760" s="143">
        <f>+'LIQ 2'!F760</f>
        <v/>
      </c>
      <c r="F760" s="2"/>
      <c r="G760" s="121"/>
      <c r="H760" s="122"/>
      <c r="I760" s="143"/>
      <c r="K760" s="124"/>
      <c r="L760" s="136">
        <f>IF(H760="",0,(IF(G760="D",0,(F760*H760)/100)))</f>
        <v>0</v>
      </c>
      <c r="M760" s="136">
        <f>ROUND(IF(L760=0,(IF(H760="",0,((IF(E760&lt;$L$4,IF(ABS(F760)&lt;$N$2,0,ROUND(((ABS(F760)-$N$2)*H760)/100,2)),IF(ABS(F760)&lt;$N$4,0,ROUND(((ABS(F760)-$N$4)*H760)/100,2))))))),0),2)</f>
        <v>0</v>
      </c>
      <c r="N760" s="136">
        <f>ROUND(IF(H760="",0,((IF(L760=0,(IF(E760&lt;$L$4,IF(ABS(F760)&gt;$N$2,ROUND(($N$2*H760/100),2),ABS(F760)*H760/100),IF(ABS(F760)&gt;$N$4,ROUND(($N$4*H760/100),2),ABS(F760)*H760/100))),0)))),2)</f>
        <v>0</v>
      </c>
      <c r="O760" s="137"/>
      <c r="P760" s="136"/>
      <c r="Q760" s="137"/>
    </row>
    <row r="761" spans="1:17" customHeight="1" ht="13.2">
      <c r="A761" s="143">
        <f>+'LIQ 2'!B761</f>
        <v/>
      </c>
      <c r="B761" s="143">
        <f>+'LIQ 2'!C761</f>
        <v/>
      </c>
      <c r="C761" s="144">
        <f>+'LIQ 2'!D761</f>
        <v/>
      </c>
      <c r="D761" s="143">
        <f>+'LIQ 2'!E761</f>
        <v>0</v>
      </c>
      <c r="E761" s="143">
        <f>+'LIQ 2'!F761</f>
        <v/>
      </c>
      <c r="F761" s="2"/>
      <c r="G761" s="121"/>
      <c r="H761" s="122"/>
      <c r="I761" s="143"/>
      <c r="K761" s="124"/>
      <c r="L761" s="136">
        <f>IF(H761="",0,(IF(G761="D",0,(F761*H761)/100)))</f>
        <v>0</v>
      </c>
      <c r="M761" s="136">
        <f>ROUND(IF(L761=0,(IF(H761="",0,((IF(E761&lt;$L$4,IF(ABS(F761)&lt;$N$2,0,ROUND(((ABS(F761)-$N$2)*H761)/100,2)),IF(ABS(F761)&lt;$N$4,0,ROUND(((ABS(F761)-$N$4)*H761)/100,2))))))),0),2)</f>
        <v>0</v>
      </c>
      <c r="N761" s="136">
        <f>ROUND(IF(H761="",0,((IF(L761=0,(IF(E761&lt;$L$4,IF(ABS(F761)&gt;$N$2,ROUND(($N$2*H761/100),2),ABS(F761)*H761/100),IF(ABS(F761)&gt;$N$4,ROUND(($N$4*H761/100),2),ABS(F761)*H761/100))),0)))),2)</f>
        <v>0</v>
      </c>
      <c r="O761" s="137"/>
      <c r="P761" s="136"/>
      <c r="Q761" s="137"/>
    </row>
    <row r="762" spans="1:17" customHeight="1" ht="13.2">
      <c r="A762" s="143">
        <f>+'LIQ 2'!B762</f>
        <v/>
      </c>
      <c r="B762" s="143">
        <f>+'LIQ 2'!C762</f>
        <v/>
      </c>
      <c r="C762" s="144">
        <f>+'LIQ 2'!D762</f>
        <v/>
      </c>
      <c r="D762" s="143">
        <f>+'LIQ 2'!E762</f>
        <v>0</v>
      </c>
      <c r="E762" s="143">
        <f>+'LIQ 2'!F762</f>
        <v/>
      </c>
      <c r="F762" s="2"/>
      <c r="G762" s="121"/>
      <c r="H762" s="122"/>
      <c r="I762" s="143"/>
      <c r="K762" s="124"/>
      <c r="L762" s="136">
        <f>IF(H762="",0,(IF(G762="D",0,(F762*H762)/100)))</f>
        <v>0</v>
      </c>
      <c r="M762" s="136">
        <f>ROUND(IF(L762=0,(IF(H762="",0,((IF(E762&lt;$L$4,IF(ABS(F762)&lt;$N$2,0,ROUND(((ABS(F762)-$N$2)*H762)/100,2)),IF(ABS(F762)&lt;$N$4,0,ROUND(((ABS(F762)-$N$4)*H762)/100,2))))))),0),2)</f>
        <v>0</v>
      </c>
      <c r="N762" s="136">
        <f>ROUND(IF(H762="",0,((IF(L762=0,(IF(E762&lt;$L$4,IF(ABS(F762)&gt;$N$2,ROUND(($N$2*H762/100),2),ABS(F762)*H762/100),IF(ABS(F762)&gt;$N$4,ROUND(($N$4*H762/100),2),ABS(F762)*H762/100))),0)))),2)</f>
        <v>0</v>
      </c>
      <c r="O762" s="137"/>
      <c r="P762" s="136"/>
      <c r="Q762" s="137"/>
    </row>
    <row r="763" spans="1:17" customHeight="1" ht="13.2">
      <c r="A763" s="143">
        <f>+'LIQ 2'!B763</f>
        <v/>
      </c>
      <c r="B763" s="143">
        <f>+'LIQ 2'!C763</f>
        <v/>
      </c>
      <c r="C763" s="144">
        <f>+'LIQ 2'!D763</f>
        <v/>
      </c>
      <c r="D763" s="143">
        <f>+'LIQ 2'!E763</f>
        <v>0</v>
      </c>
      <c r="E763" s="143">
        <f>+'LIQ 2'!F763</f>
        <v/>
      </c>
      <c r="F763" s="2"/>
      <c r="G763" s="121"/>
      <c r="H763" s="122"/>
      <c r="I763" s="143"/>
      <c r="K763" s="124"/>
      <c r="L763" s="136">
        <f>IF(H763="",0,(IF(G763="D",0,(F763*H763)/100)))</f>
        <v>0</v>
      </c>
      <c r="M763" s="136">
        <f>ROUND(IF(L763=0,(IF(H763="",0,((IF(E763&lt;$L$4,IF(ABS(F763)&lt;$N$2,0,ROUND(((ABS(F763)-$N$2)*H763)/100,2)),IF(ABS(F763)&lt;$N$4,0,ROUND(((ABS(F763)-$N$4)*H763)/100,2))))))),0),2)</f>
        <v>0</v>
      </c>
      <c r="N763" s="136">
        <f>ROUND(IF(H763="",0,((IF(L763=0,(IF(E763&lt;$L$4,IF(ABS(F763)&gt;$N$2,ROUND(($N$2*H763/100),2),ABS(F763)*H763/100),IF(ABS(F763)&gt;$N$4,ROUND(($N$4*H763/100),2),ABS(F763)*H763/100))),0)))),2)</f>
        <v>0</v>
      </c>
      <c r="O763" s="137"/>
      <c r="P763" s="136"/>
      <c r="Q763" s="137"/>
    </row>
    <row r="764" spans="1:17" customHeight="1" ht="13.2">
      <c r="A764" s="143">
        <f>+'LIQ 2'!B764</f>
        <v/>
      </c>
      <c r="B764" s="143">
        <f>+'LIQ 2'!C764</f>
        <v/>
      </c>
      <c r="C764" s="144">
        <f>+'LIQ 2'!D764</f>
        <v/>
      </c>
      <c r="D764" s="143">
        <f>+'LIQ 2'!E764</f>
        <v>0</v>
      </c>
      <c r="E764" s="143">
        <f>+'LIQ 2'!F764</f>
        <v/>
      </c>
      <c r="F764" s="2"/>
      <c r="G764" s="121"/>
      <c r="H764" s="122"/>
      <c r="I764" s="143"/>
      <c r="K764" s="124"/>
      <c r="L764" s="136">
        <f>IF(H764="",0,(IF(G764="D",0,(F764*H764)/100)))</f>
        <v>0</v>
      </c>
      <c r="M764" s="136">
        <f>ROUND(IF(L764=0,(IF(H764="",0,((IF(E764&lt;$L$4,IF(ABS(F764)&lt;$N$2,0,ROUND(((ABS(F764)-$N$2)*H764)/100,2)),IF(ABS(F764)&lt;$N$4,0,ROUND(((ABS(F764)-$N$4)*H764)/100,2))))))),0),2)</f>
        <v>0</v>
      </c>
      <c r="N764" s="136">
        <f>ROUND(IF(H764="",0,((IF(L764=0,(IF(E764&lt;$L$4,IF(ABS(F764)&gt;$N$2,ROUND(($N$2*H764/100),2),ABS(F764)*H764/100),IF(ABS(F764)&gt;$N$4,ROUND(($N$4*H764/100),2),ABS(F764)*H764/100))),0)))),2)</f>
        <v>0</v>
      </c>
      <c r="O764" s="137"/>
      <c r="P764" s="136"/>
      <c r="Q764" s="137"/>
    </row>
    <row r="765" spans="1:17" customHeight="1" ht="13.2">
      <c r="A765" s="143">
        <f>+'LIQ 2'!B765</f>
        <v/>
      </c>
      <c r="B765" s="143">
        <f>+'LIQ 2'!C765</f>
        <v/>
      </c>
      <c r="C765" s="144">
        <f>+'LIQ 2'!D765</f>
        <v/>
      </c>
      <c r="D765" s="143">
        <f>+'LIQ 2'!E765</f>
        <v>0</v>
      </c>
      <c r="E765" s="143">
        <f>+'LIQ 2'!F765</f>
        <v/>
      </c>
      <c r="F765" s="2"/>
      <c r="G765" s="121"/>
      <c r="H765" s="122"/>
      <c r="I765" s="143"/>
      <c r="K765" s="124"/>
      <c r="L765" s="136">
        <f>IF(H765="",0,(IF(G765="D",0,(F765*H765)/100)))</f>
        <v>0</v>
      </c>
      <c r="M765" s="136">
        <f>ROUND(IF(L765=0,(IF(H765="",0,((IF(E765&lt;$L$4,IF(ABS(F765)&lt;$N$2,0,ROUND(((ABS(F765)-$N$2)*H765)/100,2)),IF(ABS(F765)&lt;$N$4,0,ROUND(((ABS(F765)-$N$4)*H765)/100,2))))))),0),2)</f>
        <v>0</v>
      </c>
      <c r="N765" s="136">
        <f>ROUND(IF(H765="",0,((IF(L765=0,(IF(E765&lt;$L$4,IF(ABS(F765)&gt;$N$2,ROUND(($N$2*H765/100),2),ABS(F765)*H765/100),IF(ABS(F765)&gt;$N$4,ROUND(($N$4*H765/100),2),ABS(F765)*H765/100))),0)))),2)</f>
        <v>0</v>
      </c>
      <c r="O765" s="137"/>
      <c r="P765" s="136"/>
      <c r="Q765" s="137"/>
    </row>
    <row r="766" spans="1:17" customHeight="1" ht="13.2">
      <c r="A766" s="143">
        <f>+'LIQ 2'!B766</f>
        <v/>
      </c>
      <c r="B766" s="143">
        <f>+'LIQ 2'!C766</f>
        <v/>
      </c>
      <c r="C766" s="144">
        <f>+'LIQ 2'!D766</f>
        <v/>
      </c>
      <c r="D766" s="143">
        <f>+'LIQ 2'!E766</f>
        <v>0</v>
      </c>
      <c r="E766" s="143">
        <f>+'LIQ 2'!F766</f>
        <v/>
      </c>
      <c r="F766" s="2"/>
      <c r="G766" s="121"/>
      <c r="H766" s="122"/>
      <c r="I766" s="143"/>
      <c r="K766" s="124"/>
      <c r="L766" s="136">
        <f>IF(H766="",0,(IF(G766="D",0,(F766*H766)/100)))</f>
        <v>0</v>
      </c>
      <c r="M766" s="136">
        <f>ROUND(IF(L766=0,(IF(H766="",0,((IF(E766&lt;$L$4,IF(ABS(F766)&lt;$N$2,0,ROUND(((ABS(F766)-$N$2)*H766)/100,2)),IF(ABS(F766)&lt;$N$4,0,ROUND(((ABS(F766)-$N$4)*H766)/100,2))))))),0),2)</f>
        <v>0</v>
      </c>
      <c r="N766" s="136">
        <f>ROUND(IF(H766="",0,((IF(L766=0,(IF(E766&lt;$L$4,IF(ABS(F766)&gt;$N$2,ROUND(($N$2*H766/100),2),ABS(F766)*H766/100),IF(ABS(F766)&gt;$N$4,ROUND(($N$4*H766/100),2),ABS(F766)*H766/100))),0)))),2)</f>
        <v>0</v>
      </c>
      <c r="O766" s="137"/>
      <c r="P766" s="136"/>
      <c r="Q766" s="137"/>
    </row>
    <row r="767" spans="1:17" customHeight="1" ht="13.2">
      <c r="A767" s="143">
        <f>+'LIQ 2'!B767</f>
        <v/>
      </c>
      <c r="B767" s="143">
        <f>+'LIQ 2'!C767</f>
        <v/>
      </c>
      <c r="C767" s="144">
        <f>+'LIQ 2'!D767</f>
        <v/>
      </c>
      <c r="D767" s="143">
        <f>+'LIQ 2'!E767</f>
        <v>0</v>
      </c>
      <c r="E767" s="143">
        <f>+'LIQ 2'!F767</f>
        <v/>
      </c>
      <c r="F767" s="2"/>
      <c r="G767" s="121"/>
      <c r="H767" s="122"/>
      <c r="I767" s="143"/>
      <c r="K767" s="124"/>
      <c r="L767" s="136">
        <f>IF(H767="",0,(IF(G767="D",0,(F767*H767)/100)))</f>
        <v>0</v>
      </c>
      <c r="M767" s="136">
        <f>ROUND(IF(L767=0,(IF(H767="",0,((IF(E767&lt;$L$4,IF(ABS(F767)&lt;$N$2,0,ROUND(((ABS(F767)-$N$2)*H767)/100,2)),IF(ABS(F767)&lt;$N$4,0,ROUND(((ABS(F767)-$N$4)*H767)/100,2))))))),0),2)</f>
        <v>0</v>
      </c>
      <c r="N767" s="136">
        <f>ROUND(IF(H767="",0,((IF(L767=0,(IF(E767&lt;$L$4,IF(ABS(F767)&gt;$N$2,ROUND(($N$2*H767/100),2),ABS(F767)*H767/100),IF(ABS(F767)&gt;$N$4,ROUND(($N$4*H767/100),2),ABS(F767)*H767/100))),0)))),2)</f>
        <v>0</v>
      </c>
      <c r="O767" s="137"/>
      <c r="P767" s="136"/>
      <c r="Q767" s="137"/>
    </row>
    <row r="768" spans="1:17" customHeight="1" ht="13.2">
      <c r="A768" s="143">
        <f>+'LIQ 2'!B768</f>
        <v/>
      </c>
      <c r="B768" s="143">
        <f>+'LIQ 2'!C768</f>
        <v/>
      </c>
      <c r="C768" s="144">
        <f>+'LIQ 2'!D768</f>
        <v/>
      </c>
      <c r="D768" s="143">
        <f>+'LIQ 2'!E768</f>
        <v>0</v>
      </c>
      <c r="E768" s="143">
        <f>+'LIQ 2'!F768</f>
        <v/>
      </c>
      <c r="F768" s="2"/>
      <c r="G768" s="121"/>
      <c r="H768" s="122"/>
      <c r="I768" s="143"/>
      <c r="K768" s="124"/>
      <c r="L768" s="136">
        <f>IF(H768="",0,(IF(G768="D",0,(F768*H768)/100)))</f>
        <v>0</v>
      </c>
      <c r="M768" s="136">
        <f>ROUND(IF(L768=0,(IF(H768="",0,((IF(E768&lt;$L$4,IF(ABS(F768)&lt;$N$2,0,ROUND(((ABS(F768)-$N$2)*H768)/100,2)),IF(ABS(F768)&lt;$N$4,0,ROUND(((ABS(F768)-$N$4)*H768)/100,2))))))),0),2)</f>
        <v>0</v>
      </c>
      <c r="N768" s="136">
        <f>ROUND(IF(H768="",0,((IF(L768=0,(IF(E768&lt;$L$4,IF(ABS(F768)&gt;$N$2,ROUND(($N$2*H768/100),2),ABS(F768)*H768/100),IF(ABS(F768)&gt;$N$4,ROUND(($N$4*H768/100),2),ABS(F768)*H768/100))),0)))),2)</f>
        <v>0</v>
      </c>
      <c r="O768" s="137"/>
      <c r="P768" s="136"/>
      <c r="Q768" s="137"/>
    </row>
    <row r="769" spans="1:17" customHeight="1" ht="13.2">
      <c r="A769" s="143">
        <f>+'LIQ 2'!B769</f>
        <v/>
      </c>
      <c r="B769" s="143">
        <f>+'LIQ 2'!C769</f>
        <v/>
      </c>
      <c r="C769" s="144">
        <f>+'LIQ 2'!D769</f>
        <v/>
      </c>
      <c r="D769" s="143">
        <f>+'LIQ 2'!E769</f>
        <v>0</v>
      </c>
      <c r="E769" s="143">
        <f>+'LIQ 2'!F769</f>
        <v/>
      </c>
      <c r="F769" s="2"/>
      <c r="G769" s="121"/>
      <c r="H769" s="122"/>
      <c r="I769" s="143"/>
      <c r="K769" s="124"/>
      <c r="L769" s="136">
        <f>IF(H769="",0,(IF(G769="D",0,(F769*H769)/100)))</f>
        <v>0</v>
      </c>
      <c r="M769" s="136">
        <f>ROUND(IF(L769=0,(IF(H769="",0,((IF(E769&lt;$L$4,IF(ABS(F769)&lt;$N$2,0,ROUND(((ABS(F769)-$N$2)*H769)/100,2)),IF(ABS(F769)&lt;$N$4,0,ROUND(((ABS(F769)-$N$4)*H769)/100,2))))))),0),2)</f>
        <v>0</v>
      </c>
      <c r="N769" s="136">
        <f>ROUND(IF(H769="",0,((IF(L769=0,(IF(E769&lt;$L$4,IF(ABS(F769)&gt;$N$2,ROUND(($N$2*H769/100),2),ABS(F769)*H769/100),IF(ABS(F769)&gt;$N$4,ROUND(($N$4*H769/100),2),ABS(F769)*H769/100))),0)))),2)</f>
        <v>0</v>
      </c>
      <c r="O769" s="137"/>
      <c r="P769" s="136"/>
      <c r="Q769" s="137"/>
    </row>
    <row r="770" spans="1:17" customHeight="1" ht="13.2">
      <c r="A770" s="143">
        <f>+'LIQ 2'!B770</f>
        <v/>
      </c>
      <c r="B770" s="143">
        <f>+'LIQ 2'!C770</f>
        <v/>
      </c>
      <c r="C770" s="144">
        <f>+'LIQ 2'!D770</f>
        <v/>
      </c>
      <c r="D770" s="143">
        <f>+'LIQ 2'!E770</f>
        <v>0</v>
      </c>
      <c r="E770" s="143">
        <f>+'LIQ 2'!F770</f>
        <v/>
      </c>
      <c r="F770" s="2"/>
      <c r="G770" s="121"/>
      <c r="H770" s="122"/>
      <c r="I770" s="143"/>
      <c r="K770" s="124"/>
      <c r="L770" s="136">
        <f>IF(H770="",0,(IF(G770="D",0,(F770*H770)/100)))</f>
        <v>0</v>
      </c>
      <c r="M770" s="136">
        <f>ROUND(IF(L770=0,(IF(H770="",0,((IF(E770&lt;$L$4,IF(ABS(F770)&lt;$N$2,0,ROUND(((ABS(F770)-$N$2)*H770)/100,2)),IF(ABS(F770)&lt;$N$4,0,ROUND(((ABS(F770)-$N$4)*H770)/100,2))))))),0),2)</f>
        <v>0</v>
      </c>
      <c r="N770" s="136">
        <f>ROUND(IF(H770="",0,((IF(L770=0,(IF(E770&lt;$L$4,IF(ABS(F770)&gt;$N$2,ROUND(($N$2*H770/100),2),ABS(F770)*H770/100),IF(ABS(F770)&gt;$N$4,ROUND(($N$4*H770/100),2),ABS(F770)*H770/100))),0)))),2)</f>
        <v>0</v>
      </c>
      <c r="O770" s="137"/>
      <c r="P770" s="136"/>
      <c r="Q770" s="137"/>
    </row>
    <row r="771" spans="1:17" customHeight="1" ht="13.2">
      <c r="A771" s="143">
        <f>+'LIQ 2'!B771</f>
        <v/>
      </c>
      <c r="B771" s="143">
        <f>+'LIQ 2'!C771</f>
        <v/>
      </c>
      <c r="C771" s="144">
        <f>+'LIQ 2'!D771</f>
        <v/>
      </c>
      <c r="D771" s="143">
        <f>+'LIQ 2'!E771</f>
        <v>0</v>
      </c>
      <c r="E771" s="143">
        <f>+'LIQ 2'!F771</f>
        <v/>
      </c>
      <c r="F771" s="2"/>
      <c r="G771" s="121"/>
      <c r="H771" s="122"/>
      <c r="I771" s="143"/>
      <c r="K771" s="124"/>
      <c r="L771" s="136">
        <f>IF(H771="",0,(IF(G771="D",0,(F771*H771)/100)))</f>
        <v>0</v>
      </c>
      <c r="M771" s="136">
        <f>ROUND(IF(L771=0,(IF(H771="",0,((IF(E771&lt;$L$4,IF(ABS(F771)&lt;$N$2,0,ROUND(((ABS(F771)-$N$2)*H771)/100,2)),IF(ABS(F771)&lt;$N$4,0,ROUND(((ABS(F771)-$N$4)*H771)/100,2))))))),0),2)</f>
        <v>0</v>
      </c>
      <c r="N771" s="136">
        <f>ROUND(IF(H771="",0,((IF(L771=0,(IF(E771&lt;$L$4,IF(ABS(F771)&gt;$N$2,ROUND(($N$2*H771/100),2),ABS(F771)*H771/100),IF(ABS(F771)&gt;$N$4,ROUND(($N$4*H771/100),2),ABS(F771)*H771/100))),0)))),2)</f>
        <v>0</v>
      </c>
      <c r="O771" s="137"/>
      <c r="P771" s="136"/>
      <c r="Q771" s="137"/>
    </row>
    <row r="772" spans="1:17" customHeight="1" ht="13.2">
      <c r="A772" s="143">
        <f>+'LIQ 2'!B772</f>
        <v/>
      </c>
      <c r="B772" s="143">
        <f>+'LIQ 2'!C772</f>
        <v/>
      </c>
      <c r="C772" s="144">
        <f>+'LIQ 2'!D772</f>
        <v/>
      </c>
      <c r="D772" s="143">
        <f>+'LIQ 2'!E772</f>
        <v>0</v>
      </c>
      <c r="E772" s="143">
        <f>+'LIQ 2'!F772</f>
        <v/>
      </c>
      <c r="F772" s="2"/>
      <c r="G772" s="121"/>
      <c r="H772" s="122"/>
      <c r="I772" s="143"/>
      <c r="K772" s="124"/>
      <c r="L772" s="136">
        <f>IF(H772="",0,(IF(G772="D",0,(F772*H772)/100)))</f>
        <v>0</v>
      </c>
      <c r="M772" s="136">
        <f>ROUND(IF(L772=0,(IF(H772="",0,((IF(E772&lt;$L$4,IF(ABS(F772)&lt;$N$2,0,ROUND(((ABS(F772)-$N$2)*H772)/100,2)),IF(ABS(F772)&lt;$N$4,0,ROUND(((ABS(F772)-$N$4)*H772)/100,2))))))),0),2)</f>
        <v>0</v>
      </c>
      <c r="N772" s="136">
        <f>ROUND(IF(H772="",0,((IF(L772=0,(IF(E772&lt;$L$4,IF(ABS(F772)&gt;$N$2,ROUND(($N$2*H772/100),2),ABS(F772)*H772/100),IF(ABS(F772)&gt;$N$4,ROUND(($N$4*H772/100),2),ABS(F772)*H772/100))),0)))),2)</f>
        <v>0</v>
      </c>
      <c r="O772" s="137"/>
      <c r="P772" s="136"/>
      <c r="Q772" s="137"/>
    </row>
    <row r="773" spans="1:17" customHeight="1" ht="13.2">
      <c r="A773" s="143">
        <f>+'LIQ 2'!B773</f>
        <v/>
      </c>
      <c r="B773" s="143">
        <f>+'LIQ 2'!C773</f>
        <v/>
      </c>
      <c r="C773" s="144">
        <f>+'LIQ 2'!D773</f>
        <v/>
      </c>
      <c r="D773" s="143">
        <f>+'LIQ 2'!E773</f>
        <v>0</v>
      </c>
      <c r="E773" s="143">
        <f>+'LIQ 2'!F773</f>
        <v/>
      </c>
      <c r="F773" s="2"/>
      <c r="G773" s="121"/>
      <c r="H773" s="122"/>
      <c r="I773" s="143"/>
      <c r="K773" s="124"/>
      <c r="L773" s="136">
        <f>IF(H773="",0,(IF(G773="D",0,(F773*H773)/100)))</f>
        <v>0</v>
      </c>
      <c r="M773" s="136">
        <f>ROUND(IF(L773=0,(IF(H773="",0,((IF(E773&lt;$L$4,IF(ABS(F773)&lt;$N$2,0,ROUND(((ABS(F773)-$N$2)*H773)/100,2)),IF(ABS(F773)&lt;$N$4,0,ROUND(((ABS(F773)-$N$4)*H773)/100,2))))))),0),2)</f>
        <v>0</v>
      </c>
      <c r="N773" s="136">
        <f>ROUND(IF(H773="",0,((IF(L773=0,(IF(E773&lt;$L$4,IF(ABS(F773)&gt;$N$2,ROUND(($N$2*H773/100),2),ABS(F773)*H773/100),IF(ABS(F773)&gt;$N$4,ROUND(($N$4*H773/100),2),ABS(F773)*H773/100))),0)))),2)</f>
        <v>0</v>
      </c>
      <c r="O773" s="137"/>
      <c r="P773" s="136"/>
      <c r="Q773" s="137"/>
    </row>
    <row r="774" spans="1:17" customHeight="1" ht="13.2">
      <c r="A774" s="143">
        <f>+'LIQ 2'!B774</f>
        <v/>
      </c>
      <c r="B774" s="143">
        <f>+'LIQ 2'!C774</f>
        <v/>
      </c>
      <c r="C774" s="144">
        <f>+'LIQ 2'!D774</f>
        <v/>
      </c>
      <c r="D774" s="143">
        <f>+'LIQ 2'!E774</f>
        <v>0</v>
      </c>
      <c r="E774" s="143">
        <f>+'LIQ 2'!F774</f>
        <v/>
      </c>
      <c r="F774" s="2"/>
      <c r="G774" s="121"/>
      <c r="H774" s="122"/>
      <c r="I774" s="143"/>
      <c r="K774" s="124"/>
      <c r="L774" s="136">
        <f>IF(H774="",0,(IF(G774="D",0,(F774*H774)/100)))</f>
        <v>0</v>
      </c>
      <c r="M774" s="136">
        <f>ROUND(IF(L774=0,(IF(H774="",0,((IF(E774&lt;$L$4,IF(ABS(F774)&lt;$N$2,0,ROUND(((ABS(F774)-$N$2)*H774)/100,2)),IF(ABS(F774)&lt;$N$4,0,ROUND(((ABS(F774)-$N$4)*H774)/100,2))))))),0),2)</f>
        <v>0</v>
      </c>
      <c r="N774" s="136">
        <f>ROUND(IF(H774="",0,((IF(L774=0,(IF(E774&lt;$L$4,IF(ABS(F774)&gt;$N$2,ROUND(($N$2*H774/100),2),ABS(F774)*H774/100),IF(ABS(F774)&gt;$N$4,ROUND(($N$4*H774/100),2),ABS(F774)*H774/100))),0)))),2)</f>
        <v>0</v>
      </c>
      <c r="O774" s="137"/>
      <c r="P774" s="136"/>
      <c r="Q774" s="137"/>
    </row>
    <row r="775" spans="1:17" customHeight="1" ht="13.2">
      <c r="A775" s="143">
        <f>+'LIQ 2'!B775</f>
        <v/>
      </c>
      <c r="B775" s="143">
        <f>+'LIQ 2'!C775</f>
        <v/>
      </c>
      <c r="C775" s="144">
        <f>+'LIQ 2'!D775</f>
        <v/>
      </c>
      <c r="D775" s="143">
        <f>+'LIQ 2'!E775</f>
        <v>0</v>
      </c>
      <c r="E775" s="143">
        <f>+'LIQ 2'!F775</f>
        <v/>
      </c>
      <c r="F775" s="2"/>
      <c r="G775" s="121"/>
      <c r="H775" s="122"/>
      <c r="I775" s="143"/>
      <c r="K775" s="124"/>
      <c r="L775" s="136">
        <f>IF(H775="",0,(IF(G775="D",0,(F775*H775)/100)))</f>
        <v>0</v>
      </c>
      <c r="M775" s="136">
        <f>ROUND(IF(L775=0,(IF(H775="",0,((IF(E775&lt;$L$4,IF(ABS(F775)&lt;$N$2,0,ROUND(((ABS(F775)-$N$2)*H775)/100,2)),IF(ABS(F775)&lt;$N$4,0,ROUND(((ABS(F775)-$N$4)*H775)/100,2))))))),0),2)</f>
        <v>0</v>
      </c>
      <c r="N775" s="136">
        <f>ROUND(IF(H775="",0,((IF(L775=0,(IF(E775&lt;$L$4,IF(ABS(F775)&gt;$N$2,ROUND(($N$2*H775/100),2),ABS(F775)*H775/100),IF(ABS(F775)&gt;$N$4,ROUND(($N$4*H775/100),2),ABS(F775)*H775/100))),0)))),2)</f>
        <v>0</v>
      </c>
      <c r="O775" s="137"/>
      <c r="P775" s="136"/>
      <c r="Q775" s="137"/>
    </row>
    <row r="776" spans="1:17" customHeight="1" ht="13.2">
      <c r="A776" s="143">
        <f>+'LIQ 2'!B776</f>
        <v/>
      </c>
      <c r="B776" s="143">
        <f>+'LIQ 2'!C776</f>
        <v/>
      </c>
      <c r="C776" s="144">
        <f>+'LIQ 2'!D776</f>
        <v/>
      </c>
      <c r="D776" s="143">
        <f>+'LIQ 2'!E776</f>
        <v>0</v>
      </c>
      <c r="E776" s="143">
        <f>+'LIQ 2'!F776</f>
        <v/>
      </c>
      <c r="F776" s="2"/>
      <c r="G776" s="121"/>
      <c r="H776" s="122"/>
      <c r="I776" s="143"/>
      <c r="K776" s="124"/>
      <c r="L776" s="136">
        <f>IF(H776="",0,(IF(G776="D",0,(F776*H776)/100)))</f>
        <v>0</v>
      </c>
      <c r="M776" s="136">
        <f>ROUND(IF(L776=0,(IF(H776="",0,((IF(E776&lt;$L$4,IF(ABS(F776)&lt;$N$2,0,ROUND(((ABS(F776)-$N$2)*H776)/100,2)),IF(ABS(F776)&lt;$N$4,0,ROUND(((ABS(F776)-$N$4)*H776)/100,2))))))),0),2)</f>
        <v>0</v>
      </c>
      <c r="N776" s="136">
        <f>ROUND(IF(H776="",0,((IF(L776=0,(IF(E776&lt;$L$4,IF(ABS(F776)&gt;$N$2,ROUND(($N$2*H776/100),2),ABS(F776)*H776/100),IF(ABS(F776)&gt;$N$4,ROUND(($N$4*H776/100),2),ABS(F776)*H776/100))),0)))),2)</f>
        <v>0</v>
      </c>
      <c r="O776" s="137"/>
      <c r="P776" s="136"/>
      <c r="Q776" s="137"/>
    </row>
    <row r="777" spans="1:17" customHeight="1" ht="13.2">
      <c r="A777" s="143">
        <f>+'LIQ 2'!B777</f>
        <v/>
      </c>
      <c r="B777" s="143">
        <f>+'LIQ 2'!C777</f>
        <v/>
      </c>
      <c r="C777" s="144">
        <f>+'LIQ 2'!D777</f>
        <v/>
      </c>
      <c r="D777" s="143">
        <f>+'LIQ 2'!E777</f>
        <v>0</v>
      </c>
      <c r="E777" s="143">
        <f>+'LIQ 2'!F777</f>
        <v/>
      </c>
      <c r="F777" s="2"/>
      <c r="G777" s="121"/>
      <c r="H777" s="122"/>
      <c r="I777" s="143"/>
      <c r="K777" s="124"/>
      <c r="L777" s="136">
        <f>IF(H777="",0,(IF(G777="D",0,(F777*H777)/100)))</f>
        <v>0</v>
      </c>
      <c r="M777" s="136">
        <f>ROUND(IF(L777=0,(IF(H777="",0,((IF(E777&lt;$L$4,IF(ABS(F777)&lt;$N$2,0,ROUND(((ABS(F777)-$N$2)*H777)/100,2)),IF(ABS(F777)&lt;$N$4,0,ROUND(((ABS(F777)-$N$4)*H777)/100,2))))))),0),2)</f>
        <v>0</v>
      </c>
      <c r="N777" s="136">
        <f>ROUND(IF(H777="",0,((IF(L777=0,(IF(E777&lt;$L$4,IF(ABS(F777)&gt;$N$2,ROUND(($N$2*H777/100),2),ABS(F777)*H777/100),IF(ABS(F777)&gt;$N$4,ROUND(($N$4*H777/100),2),ABS(F777)*H777/100))),0)))),2)</f>
        <v>0</v>
      </c>
      <c r="O777" s="137"/>
      <c r="P777" s="136"/>
      <c r="Q777" s="137"/>
    </row>
    <row r="778" spans="1:17" customHeight="1" ht="13.2">
      <c r="A778" s="143">
        <f>+'LIQ 2'!B778</f>
        <v/>
      </c>
      <c r="B778" s="143">
        <f>+'LIQ 2'!C778</f>
        <v/>
      </c>
      <c r="C778" s="144">
        <f>+'LIQ 2'!D778</f>
        <v/>
      </c>
      <c r="D778" s="143">
        <f>+'LIQ 2'!E778</f>
        <v>0</v>
      </c>
      <c r="E778" s="143">
        <f>+'LIQ 2'!F778</f>
        <v/>
      </c>
      <c r="F778" s="2"/>
      <c r="G778" s="121"/>
      <c r="H778" s="122"/>
      <c r="I778" s="143"/>
      <c r="K778" s="124"/>
      <c r="L778" s="136">
        <f>IF(H778="",0,(IF(G778="D",0,(F778*H778)/100)))</f>
        <v>0</v>
      </c>
      <c r="M778" s="136">
        <f>ROUND(IF(L778=0,(IF(H778="",0,((IF(E778&lt;$L$4,IF(ABS(F778)&lt;$N$2,0,ROUND(((ABS(F778)-$N$2)*H778)/100,2)),IF(ABS(F778)&lt;$N$4,0,ROUND(((ABS(F778)-$N$4)*H778)/100,2))))))),0),2)</f>
        <v>0</v>
      </c>
      <c r="N778" s="136">
        <f>ROUND(IF(H778="",0,((IF(L778=0,(IF(E778&lt;$L$4,IF(ABS(F778)&gt;$N$2,ROUND(($N$2*H778/100),2),ABS(F778)*H778/100),IF(ABS(F778)&gt;$N$4,ROUND(($N$4*H778/100),2),ABS(F778)*H778/100))),0)))),2)</f>
        <v>0</v>
      </c>
      <c r="O778" s="137"/>
      <c r="P778" s="136"/>
      <c r="Q778" s="137"/>
    </row>
    <row r="779" spans="1:17" customHeight="1" ht="13.2">
      <c r="A779" s="143">
        <f>+'LIQ 2'!B779</f>
        <v/>
      </c>
      <c r="B779" s="143">
        <f>+'LIQ 2'!C779</f>
        <v/>
      </c>
      <c r="C779" s="144">
        <f>+'LIQ 2'!D779</f>
        <v/>
      </c>
      <c r="D779" s="143">
        <f>+'LIQ 2'!E779</f>
        <v>0</v>
      </c>
      <c r="E779" s="143">
        <f>+'LIQ 2'!F779</f>
        <v/>
      </c>
      <c r="F779" s="2"/>
      <c r="G779" s="121"/>
      <c r="H779" s="122"/>
      <c r="I779" s="143"/>
      <c r="K779" s="124"/>
      <c r="L779" s="136">
        <f>IF(H779="",0,(IF(G779="D",0,(F779*H779)/100)))</f>
        <v>0</v>
      </c>
      <c r="M779" s="136">
        <f>ROUND(IF(L779=0,(IF(H779="",0,((IF(E779&lt;$L$4,IF(ABS(F779)&lt;$N$2,0,ROUND(((ABS(F779)-$N$2)*H779)/100,2)),IF(ABS(F779)&lt;$N$4,0,ROUND(((ABS(F779)-$N$4)*H779)/100,2))))))),0),2)</f>
        <v>0</v>
      </c>
      <c r="N779" s="136">
        <f>ROUND(IF(H779="",0,((IF(L779=0,(IF(E779&lt;$L$4,IF(ABS(F779)&gt;$N$2,ROUND(($N$2*H779/100),2),ABS(F779)*H779/100),IF(ABS(F779)&gt;$N$4,ROUND(($N$4*H779/100),2),ABS(F779)*H779/100))),0)))),2)</f>
        <v>0</v>
      </c>
      <c r="O779" s="137"/>
      <c r="P779" s="136"/>
      <c r="Q779" s="137"/>
    </row>
    <row r="780" spans="1:17" customHeight="1" ht="13.2">
      <c r="A780" s="143">
        <f>+'LIQ 2'!B780</f>
        <v/>
      </c>
      <c r="B780" s="143">
        <f>+'LIQ 2'!C780</f>
        <v/>
      </c>
      <c r="C780" s="144">
        <f>+'LIQ 2'!D780</f>
        <v/>
      </c>
      <c r="D780" s="143">
        <f>+'LIQ 2'!E780</f>
        <v>0</v>
      </c>
      <c r="E780" s="143">
        <f>+'LIQ 2'!F780</f>
        <v/>
      </c>
      <c r="F780" s="2"/>
      <c r="G780" s="121"/>
      <c r="H780" s="122"/>
      <c r="I780" s="143"/>
      <c r="K780" s="124"/>
      <c r="L780" s="136">
        <f>IF(H780="",0,(IF(G780="D",0,(F780*H780)/100)))</f>
        <v>0</v>
      </c>
      <c r="M780" s="136">
        <f>ROUND(IF(L780=0,(IF(H780="",0,((IF(E780&lt;$L$4,IF(ABS(F780)&lt;$N$2,0,ROUND(((ABS(F780)-$N$2)*H780)/100,2)),IF(ABS(F780)&lt;$N$4,0,ROUND(((ABS(F780)-$N$4)*H780)/100,2))))))),0),2)</f>
        <v>0</v>
      </c>
      <c r="N780" s="136">
        <f>ROUND(IF(H780="",0,((IF(L780=0,(IF(E780&lt;$L$4,IF(ABS(F780)&gt;$N$2,ROUND(($N$2*H780/100),2),ABS(F780)*H780/100),IF(ABS(F780)&gt;$N$4,ROUND(($N$4*H780/100),2),ABS(F780)*H780/100))),0)))),2)</f>
        <v>0</v>
      </c>
      <c r="O780" s="137"/>
      <c r="P780" s="136"/>
      <c r="Q780" s="137"/>
    </row>
    <row r="781" spans="1:17" customHeight="1" ht="13.2">
      <c r="A781" s="143">
        <f>+'LIQ 2'!B781</f>
        <v/>
      </c>
      <c r="B781" s="143">
        <f>+'LIQ 2'!C781</f>
        <v/>
      </c>
      <c r="C781" s="144">
        <f>+'LIQ 2'!D781</f>
        <v/>
      </c>
      <c r="D781" s="143">
        <f>+'LIQ 2'!E781</f>
        <v>0</v>
      </c>
      <c r="E781" s="143">
        <f>+'LIQ 2'!F781</f>
        <v/>
      </c>
      <c r="F781" s="2"/>
      <c r="G781" s="121"/>
      <c r="H781" s="122"/>
      <c r="I781" s="143"/>
      <c r="K781" s="124"/>
      <c r="L781" s="136">
        <f>IF(H781="",0,(IF(G781="D",0,(F781*H781)/100)))</f>
        <v>0</v>
      </c>
      <c r="M781" s="136">
        <f>ROUND(IF(L781=0,(IF(H781="",0,((IF(E781&lt;$L$4,IF(ABS(F781)&lt;$N$2,0,ROUND(((ABS(F781)-$N$2)*H781)/100,2)),IF(ABS(F781)&lt;$N$4,0,ROUND(((ABS(F781)-$N$4)*H781)/100,2))))))),0),2)</f>
        <v>0</v>
      </c>
      <c r="N781" s="136">
        <f>ROUND(IF(H781="",0,((IF(L781=0,(IF(E781&lt;$L$4,IF(ABS(F781)&gt;$N$2,ROUND(($N$2*H781/100),2),ABS(F781)*H781/100),IF(ABS(F781)&gt;$N$4,ROUND(($N$4*H781/100),2),ABS(F781)*H781/100))),0)))),2)</f>
        <v>0</v>
      </c>
      <c r="O781" s="137"/>
      <c r="P781" s="136"/>
      <c r="Q781" s="137"/>
    </row>
    <row r="782" spans="1:17" customHeight="1" ht="13.2">
      <c r="A782" s="143">
        <f>+'LIQ 2'!B782</f>
        <v/>
      </c>
      <c r="B782" s="143">
        <f>+'LIQ 2'!C782</f>
        <v/>
      </c>
      <c r="C782" s="144">
        <f>+'LIQ 2'!D782</f>
        <v/>
      </c>
      <c r="D782" s="143">
        <f>+'LIQ 2'!E782</f>
        <v>0</v>
      </c>
      <c r="E782" s="143">
        <f>+'LIQ 2'!F782</f>
        <v/>
      </c>
      <c r="F782" s="2"/>
      <c r="G782" s="121"/>
      <c r="H782" s="122"/>
      <c r="I782" s="143"/>
      <c r="K782" s="124"/>
      <c r="L782" s="136">
        <f>IF(H782="",0,(IF(G782="D",0,(F782*H782)/100)))</f>
        <v>0</v>
      </c>
      <c r="M782" s="136">
        <f>ROUND(IF(L782=0,(IF(H782="",0,((IF(E782&lt;$L$4,IF(ABS(F782)&lt;$N$2,0,ROUND(((ABS(F782)-$N$2)*H782)/100,2)),IF(ABS(F782)&lt;$N$4,0,ROUND(((ABS(F782)-$N$4)*H782)/100,2))))))),0),2)</f>
        <v>0</v>
      </c>
      <c r="N782" s="136">
        <f>ROUND(IF(H782="",0,((IF(L782=0,(IF(E782&lt;$L$4,IF(ABS(F782)&gt;$N$2,ROUND(($N$2*H782/100),2),ABS(F782)*H782/100),IF(ABS(F782)&gt;$N$4,ROUND(($N$4*H782/100),2),ABS(F782)*H782/100))),0)))),2)</f>
        <v>0</v>
      </c>
      <c r="O782" s="137"/>
      <c r="P782" s="136"/>
      <c r="Q782" s="137"/>
    </row>
    <row r="783" spans="1:17" customHeight="1" ht="13.2">
      <c r="A783" s="143">
        <f>+'LIQ 2'!B783</f>
        <v/>
      </c>
      <c r="B783" s="143">
        <f>+'LIQ 2'!C783</f>
        <v/>
      </c>
      <c r="C783" s="144">
        <f>+'LIQ 2'!D783</f>
        <v/>
      </c>
      <c r="D783" s="143">
        <f>+'LIQ 2'!E783</f>
        <v>0</v>
      </c>
      <c r="E783" s="143">
        <f>+'LIQ 2'!F783</f>
        <v/>
      </c>
      <c r="F783" s="2"/>
      <c r="G783" s="121"/>
      <c r="H783" s="122"/>
      <c r="I783" s="143"/>
      <c r="K783" s="124"/>
      <c r="L783" s="136">
        <f>IF(H783="",0,(IF(G783="D",0,(F783*H783)/100)))</f>
        <v>0</v>
      </c>
      <c r="M783" s="136">
        <f>ROUND(IF(L783=0,(IF(H783="",0,((IF(E783&lt;$L$4,IF(ABS(F783)&lt;$N$2,0,ROUND(((ABS(F783)-$N$2)*H783)/100,2)),IF(ABS(F783)&lt;$N$4,0,ROUND(((ABS(F783)-$N$4)*H783)/100,2))))))),0),2)</f>
        <v>0</v>
      </c>
      <c r="N783" s="136">
        <f>ROUND(IF(H783="",0,((IF(L783=0,(IF(E783&lt;$L$4,IF(ABS(F783)&gt;$N$2,ROUND(($N$2*H783/100),2),ABS(F783)*H783/100),IF(ABS(F783)&gt;$N$4,ROUND(($N$4*H783/100),2),ABS(F783)*H783/100))),0)))),2)</f>
        <v>0</v>
      </c>
      <c r="O783" s="137"/>
      <c r="P783" s="136"/>
      <c r="Q783" s="137"/>
    </row>
    <row r="784" spans="1:17" customHeight="1" ht="13.2">
      <c r="A784" s="143">
        <f>+'LIQ 2'!B784</f>
        <v/>
      </c>
      <c r="B784" s="143">
        <f>+'LIQ 2'!C784</f>
        <v/>
      </c>
      <c r="C784" s="144">
        <f>+'LIQ 2'!D784</f>
        <v/>
      </c>
      <c r="D784" s="143">
        <f>+'LIQ 2'!E784</f>
        <v>0</v>
      </c>
      <c r="E784" s="143">
        <f>+'LIQ 2'!F784</f>
        <v/>
      </c>
      <c r="F784" s="2"/>
      <c r="G784" s="121"/>
      <c r="H784" s="122"/>
      <c r="I784" s="143"/>
      <c r="K784" s="124"/>
      <c r="L784" s="136">
        <f>IF(H784="",0,(IF(G784="D",0,(F784*H784)/100)))</f>
        <v>0</v>
      </c>
      <c r="M784" s="136">
        <f>ROUND(IF(L784=0,(IF(H784="",0,((IF(E784&lt;$L$4,IF(ABS(F784)&lt;$N$2,0,ROUND(((ABS(F784)-$N$2)*H784)/100,2)),IF(ABS(F784)&lt;$N$4,0,ROUND(((ABS(F784)-$N$4)*H784)/100,2))))))),0),2)</f>
        <v>0</v>
      </c>
      <c r="N784" s="136">
        <f>ROUND(IF(H784="",0,((IF(L784=0,(IF(E784&lt;$L$4,IF(ABS(F784)&gt;$N$2,ROUND(($N$2*H784/100),2),ABS(F784)*H784/100),IF(ABS(F784)&gt;$N$4,ROUND(($N$4*H784/100),2),ABS(F784)*H784/100))),0)))),2)</f>
        <v>0</v>
      </c>
      <c r="O784" s="137"/>
      <c r="P784" s="136"/>
      <c r="Q784" s="137"/>
    </row>
    <row r="785" spans="1:17" customHeight="1" ht="13.2">
      <c r="A785" s="143">
        <f>+'LIQ 2'!B785</f>
        <v/>
      </c>
      <c r="B785" s="143">
        <f>+'LIQ 2'!C785</f>
        <v/>
      </c>
      <c r="C785" s="144">
        <f>+'LIQ 2'!D785</f>
        <v/>
      </c>
      <c r="D785" s="143">
        <f>+'LIQ 2'!E785</f>
        <v>0</v>
      </c>
      <c r="E785" s="143">
        <f>+'LIQ 2'!F785</f>
        <v/>
      </c>
      <c r="F785" s="2"/>
      <c r="G785" s="121"/>
      <c r="H785" s="122"/>
      <c r="I785" s="143"/>
      <c r="K785" s="124"/>
      <c r="L785" s="136">
        <f>IF(H785="",0,(IF(G785="D",0,(F785*H785)/100)))</f>
        <v>0</v>
      </c>
      <c r="M785" s="136">
        <f>ROUND(IF(L785=0,(IF(H785="",0,((IF(E785&lt;$L$4,IF(ABS(F785)&lt;$N$2,0,ROUND(((ABS(F785)-$N$2)*H785)/100,2)),IF(ABS(F785)&lt;$N$4,0,ROUND(((ABS(F785)-$N$4)*H785)/100,2))))))),0),2)</f>
        <v>0</v>
      </c>
      <c r="N785" s="136">
        <f>ROUND(IF(H785="",0,((IF(L785=0,(IF(E785&lt;$L$4,IF(ABS(F785)&gt;$N$2,ROUND(($N$2*H785/100),2),ABS(F785)*H785/100),IF(ABS(F785)&gt;$N$4,ROUND(($N$4*H785/100),2),ABS(F785)*H785/100))),0)))),2)</f>
        <v>0</v>
      </c>
      <c r="O785" s="137"/>
      <c r="P785" s="136"/>
      <c r="Q785" s="137"/>
    </row>
    <row r="786" spans="1:17" customHeight="1" ht="13.2">
      <c r="A786" s="143">
        <f>+'LIQ 2'!B786</f>
        <v/>
      </c>
      <c r="B786" s="143">
        <f>+'LIQ 2'!C786</f>
        <v/>
      </c>
      <c r="C786" s="144">
        <f>+'LIQ 2'!D786</f>
        <v/>
      </c>
      <c r="D786" s="143">
        <f>+'LIQ 2'!E786</f>
        <v>0</v>
      </c>
      <c r="E786" s="143">
        <f>+'LIQ 2'!F786</f>
        <v/>
      </c>
      <c r="F786" s="2"/>
      <c r="G786" s="121"/>
      <c r="H786" s="122"/>
      <c r="I786" s="143"/>
      <c r="K786" s="124"/>
      <c r="L786" s="136">
        <f>IF(H786="",0,(IF(G786="D",0,(F786*H786)/100)))</f>
        <v>0</v>
      </c>
      <c r="M786" s="136">
        <f>ROUND(IF(L786=0,(IF(H786="",0,((IF(E786&lt;$L$4,IF(ABS(F786)&lt;$N$2,0,ROUND(((ABS(F786)-$N$2)*H786)/100,2)),IF(ABS(F786)&lt;$N$4,0,ROUND(((ABS(F786)-$N$4)*H786)/100,2))))))),0),2)</f>
        <v>0</v>
      </c>
      <c r="N786" s="136">
        <f>ROUND(IF(H786="",0,((IF(L786=0,(IF(E786&lt;$L$4,IF(ABS(F786)&gt;$N$2,ROUND(($N$2*H786/100),2),ABS(F786)*H786/100),IF(ABS(F786)&gt;$N$4,ROUND(($N$4*H786/100),2),ABS(F786)*H786/100))),0)))),2)</f>
        <v>0</v>
      </c>
      <c r="O786" s="137"/>
      <c r="P786" s="136"/>
      <c r="Q786" s="137"/>
    </row>
    <row r="787" spans="1:17" customHeight="1" ht="13.2">
      <c r="A787" s="143">
        <f>+'LIQ 2'!B787</f>
        <v/>
      </c>
      <c r="B787" s="143">
        <f>+'LIQ 2'!C787</f>
        <v/>
      </c>
      <c r="C787" s="144">
        <f>+'LIQ 2'!D787</f>
        <v/>
      </c>
      <c r="D787" s="143">
        <f>+'LIQ 2'!E787</f>
        <v>0</v>
      </c>
      <c r="E787" s="143">
        <f>+'LIQ 2'!F787</f>
        <v/>
      </c>
      <c r="F787" s="2"/>
      <c r="G787" s="121"/>
      <c r="H787" s="122"/>
      <c r="I787" s="143"/>
      <c r="K787" s="124"/>
      <c r="L787" s="136">
        <f>IF(H787="",0,(IF(G787="D",0,(F787*H787)/100)))</f>
        <v>0</v>
      </c>
      <c r="M787" s="136">
        <f>ROUND(IF(L787=0,(IF(H787="",0,((IF(E787&lt;$L$4,IF(ABS(F787)&lt;$N$2,0,ROUND(((ABS(F787)-$N$2)*H787)/100,2)),IF(ABS(F787)&lt;$N$4,0,ROUND(((ABS(F787)-$N$4)*H787)/100,2))))))),0),2)</f>
        <v>0</v>
      </c>
      <c r="N787" s="136">
        <f>ROUND(IF(H787="",0,((IF(L787=0,(IF(E787&lt;$L$4,IF(ABS(F787)&gt;$N$2,ROUND(($N$2*H787/100),2),ABS(F787)*H787/100),IF(ABS(F787)&gt;$N$4,ROUND(($N$4*H787/100),2),ABS(F787)*H787/100))),0)))),2)</f>
        <v>0</v>
      </c>
      <c r="O787" s="137"/>
      <c r="P787" s="136"/>
      <c r="Q787" s="137"/>
    </row>
    <row r="788" spans="1:17" customHeight="1" ht="13.2">
      <c r="A788" s="143">
        <f>+'LIQ 2'!B788</f>
        <v/>
      </c>
      <c r="B788" s="143">
        <f>+'LIQ 2'!C788</f>
        <v/>
      </c>
      <c r="C788" s="144">
        <f>+'LIQ 2'!D788</f>
        <v/>
      </c>
      <c r="D788" s="143">
        <f>+'LIQ 2'!E788</f>
        <v>0</v>
      </c>
      <c r="E788" s="143">
        <f>+'LIQ 2'!F788</f>
        <v/>
      </c>
      <c r="F788" s="2"/>
      <c r="G788" s="121"/>
      <c r="H788" s="122"/>
      <c r="I788" s="143"/>
      <c r="K788" s="124"/>
      <c r="L788" s="136">
        <f>IF(H788="",0,(IF(G788="D",0,(F788*H788)/100)))</f>
        <v>0</v>
      </c>
      <c r="M788" s="136">
        <f>ROUND(IF(L788=0,(IF(H788="",0,((IF(E788&lt;$L$4,IF(ABS(F788)&lt;$N$2,0,ROUND(((ABS(F788)-$N$2)*H788)/100,2)),IF(ABS(F788)&lt;$N$4,0,ROUND(((ABS(F788)-$N$4)*H788)/100,2))))))),0),2)</f>
        <v>0</v>
      </c>
      <c r="N788" s="136">
        <f>ROUND(IF(H788="",0,((IF(L788=0,(IF(E788&lt;$L$4,IF(ABS(F788)&gt;$N$2,ROUND(($N$2*H788/100),2),ABS(F788)*H788/100),IF(ABS(F788)&gt;$N$4,ROUND(($N$4*H788/100),2),ABS(F788)*H788/100))),0)))),2)</f>
        <v>0</v>
      </c>
      <c r="O788" s="137"/>
      <c r="P788" s="136"/>
      <c r="Q788" s="137"/>
    </row>
    <row r="789" spans="1:17" customHeight="1" ht="13.2">
      <c r="A789" s="143">
        <f>+'LIQ 2'!B789</f>
        <v/>
      </c>
      <c r="B789" s="143">
        <f>+'LIQ 2'!C789</f>
        <v/>
      </c>
      <c r="C789" s="144">
        <f>+'LIQ 2'!D789</f>
        <v/>
      </c>
      <c r="D789" s="143">
        <f>+'LIQ 2'!E789</f>
        <v>0</v>
      </c>
      <c r="E789" s="143">
        <f>+'LIQ 2'!F789</f>
        <v/>
      </c>
      <c r="F789" s="2"/>
      <c r="G789" s="121"/>
      <c r="H789" s="122"/>
      <c r="I789" s="143"/>
      <c r="K789" s="124"/>
      <c r="L789" s="136">
        <f>IF(H789="",0,(IF(G789="D",0,(F789*H789)/100)))</f>
        <v>0</v>
      </c>
      <c r="M789" s="136">
        <f>ROUND(IF(L789=0,(IF(H789="",0,((IF(E789&lt;$L$4,IF(ABS(F789)&lt;$N$2,0,ROUND(((ABS(F789)-$N$2)*H789)/100,2)),IF(ABS(F789)&lt;$N$4,0,ROUND(((ABS(F789)-$N$4)*H789)/100,2))))))),0),2)</f>
        <v>0</v>
      </c>
      <c r="N789" s="136">
        <f>ROUND(IF(H789="",0,((IF(L789=0,(IF(E789&lt;$L$4,IF(ABS(F789)&gt;$N$2,ROUND(($N$2*H789/100),2),ABS(F789)*H789/100),IF(ABS(F789)&gt;$N$4,ROUND(($N$4*H789/100),2),ABS(F789)*H789/100))),0)))),2)</f>
        <v>0</v>
      </c>
      <c r="O789" s="137"/>
      <c r="P789" s="136"/>
      <c r="Q789" s="137"/>
    </row>
    <row r="790" spans="1:17" customHeight="1" ht="13.2">
      <c r="A790" s="143">
        <f>+'LIQ 2'!B790</f>
        <v/>
      </c>
      <c r="B790" s="143">
        <f>+'LIQ 2'!C790</f>
        <v/>
      </c>
      <c r="C790" s="144">
        <f>+'LIQ 2'!D790</f>
        <v/>
      </c>
      <c r="D790" s="143">
        <f>+'LIQ 2'!E790</f>
        <v>0</v>
      </c>
      <c r="E790" s="143">
        <f>+'LIQ 2'!F790</f>
        <v/>
      </c>
      <c r="F790" s="2"/>
      <c r="G790" s="121"/>
      <c r="H790" s="122"/>
      <c r="I790" s="143"/>
      <c r="K790" s="124"/>
      <c r="L790" s="136">
        <f>IF(H790="",0,(IF(G790="D",0,(F790*H790)/100)))</f>
        <v>0</v>
      </c>
      <c r="M790" s="136">
        <f>ROUND(IF(L790=0,(IF(H790="",0,((IF(E790&lt;$L$4,IF(ABS(F790)&lt;$N$2,0,ROUND(((ABS(F790)-$N$2)*H790)/100,2)),IF(ABS(F790)&lt;$N$4,0,ROUND(((ABS(F790)-$N$4)*H790)/100,2))))))),0),2)</f>
        <v>0</v>
      </c>
      <c r="N790" s="136">
        <f>ROUND(IF(H790="",0,((IF(L790=0,(IF(E790&lt;$L$4,IF(ABS(F790)&gt;$N$2,ROUND(($N$2*H790/100),2),ABS(F790)*H790/100),IF(ABS(F790)&gt;$N$4,ROUND(($N$4*H790/100),2),ABS(F790)*H790/100))),0)))),2)</f>
        <v>0</v>
      </c>
      <c r="O790" s="137"/>
      <c r="P790" s="136"/>
      <c r="Q790" s="137"/>
    </row>
    <row r="791" spans="1:17" customHeight="1" ht="13.2">
      <c r="A791" s="143">
        <f>+'LIQ 2'!B791</f>
        <v/>
      </c>
      <c r="B791" s="143">
        <f>+'LIQ 2'!C791</f>
        <v/>
      </c>
      <c r="C791" s="144">
        <f>+'LIQ 2'!D791</f>
        <v/>
      </c>
      <c r="D791" s="143">
        <f>+'LIQ 2'!E791</f>
        <v>0</v>
      </c>
      <c r="E791" s="143">
        <f>+'LIQ 2'!F791</f>
        <v/>
      </c>
      <c r="F791" s="2"/>
      <c r="G791" s="121"/>
      <c r="H791" s="122"/>
      <c r="I791" s="143"/>
      <c r="K791" s="124"/>
      <c r="L791" s="136">
        <f>IF(H791="",0,(IF(G791="D",0,(F791*H791)/100)))</f>
        <v>0</v>
      </c>
      <c r="M791" s="136">
        <f>ROUND(IF(L791=0,(IF(H791="",0,((IF(E791&lt;$L$4,IF(ABS(F791)&lt;$N$2,0,ROUND(((ABS(F791)-$N$2)*H791)/100,2)),IF(ABS(F791)&lt;$N$4,0,ROUND(((ABS(F791)-$N$4)*H791)/100,2))))))),0),2)</f>
        <v>0</v>
      </c>
      <c r="N791" s="136">
        <f>ROUND(IF(H791="",0,((IF(L791=0,(IF(E791&lt;$L$4,IF(ABS(F791)&gt;$N$2,ROUND(($N$2*H791/100),2),ABS(F791)*H791/100),IF(ABS(F791)&gt;$N$4,ROUND(($N$4*H791/100),2),ABS(F791)*H791/100))),0)))),2)</f>
        <v>0</v>
      </c>
      <c r="O791" s="137"/>
      <c r="P791" s="136"/>
      <c r="Q791" s="137"/>
    </row>
    <row r="792" spans="1:17" customHeight="1" ht="13.2">
      <c r="A792" s="143">
        <f>+'LIQ 2'!B792</f>
        <v/>
      </c>
      <c r="B792" s="143">
        <f>+'LIQ 2'!C792</f>
        <v/>
      </c>
      <c r="C792" s="144">
        <f>+'LIQ 2'!D792</f>
        <v/>
      </c>
      <c r="D792" s="143">
        <f>+'LIQ 2'!E792</f>
        <v>0</v>
      </c>
      <c r="E792" s="143">
        <f>+'LIQ 2'!F792</f>
        <v/>
      </c>
      <c r="F792" s="2"/>
      <c r="G792" s="121"/>
      <c r="H792" s="122"/>
      <c r="I792" s="143"/>
      <c r="K792" s="124"/>
      <c r="L792" s="136">
        <f>IF(H792="",0,(IF(G792="D",0,(F792*H792)/100)))</f>
        <v>0</v>
      </c>
      <c r="M792" s="136">
        <f>ROUND(IF(L792=0,(IF(H792="",0,((IF(E792&lt;$L$4,IF(ABS(F792)&lt;$N$2,0,ROUND(((ABS(F792)-$N$2)*H792)/100,2)),IF(ABS(F792)&lt;$N$4,0,ROUND(((ABS(F792)-$N$4)*H792)/100,2))))))),0),2)</f>
        <v>0</v>
      </c>
      <c r="N792" s="136">
        <f>ROUND(IF(H792="",0,((IF(L792=0,(IF(E792&lt;$L$4,IF(ABS(F792)&gt;$N$2,ROUND(($N$2*H792/100),2),ABS(F792)*H792/100),IF(ABS(F792)&gt;$N$4,ROUND(($N$4*H792/100),2),ABS(F792)*H792/100))),0)))),2)</f>
        <v>0</v>
      </c>
      <c r="O792" s="137"/>
      <c r="P792" s="136"/>
      <c r="Q792" s="137"/>
    </row>
    <row r="793" spans="1:17" customHeight="1" ht="13.2">
      <c r="A793" s="143">
        <f>+'LIQ 2'!B793</f>
        <v/>
      </c>
      <c r="B793" s="143">
        <f>+'LIQ 2'!C793</f>
        <v/>
      </c>
      <c r="C793" s="144">
        <f>+'LIQ 2'!D793</f>
        <v/>
      </c>
      <c r="D793" s="143">
        <f>+'LIQ 2'!E793</f>
        <v>0</v>
      </c>
      <c r="E793" s="143">
        <f>+'LIQ 2'!F793</f>
        <v/>
      </c>
      <c r="F793" s="2"/>
      <c r="G793" s="121"/>
      <c r="H793" s="122"/>
      <c r="I793" s="143"/>
      <c r="K793" s="124"/>
      <c r="L793" s="136">
        <f>IF(H793="",0,(IF(G793="D",0,(F793*H793)/100)))</f>
        <v>0</v>
      </c>
      <c r="M793" s="136">
        <f>ROUND(IF(L793=0,(IF(H793="",0,((IF(E793&lt;$L$4,IF(ABS(F793)&lt;$N$2,0,ROUND(((ABS(F793)-$N$2)*H793)/100,2)),IF(ABS(F793)&lt;$N$4,0,ROUND(((ABS(F793)-$N$4)*H793)/100,2))))))),0),2)</f>
        <v>0</v>
      </c>
      <c r="N793" s="136">
        <f>ROUND(IF(H793="",0,((IF(L793=0,(IF(E793&lt;$L$4,IF(ABS(F793)&gt;$N$2,ROUND(($N$2*H793/100),2),ABS(F793)*H793/100),IF(ABS(F793)&gt;$N$4,ROUND(($N$4*H793/100),2),ABS(F793)*H793/100))),0)))),2)</f>
        <v>0</v>
      </c>
      <c r="O793" s="137"/>
      <c r="P793" s="136"/>
      <c r="Q793" s="137"/>
    </row>
    <row r="794" spans="1:17" customHeight="1" ht="13.2">
      <c r="A794" s="143">
        <f>+'LIQ 2'!B794</f>
        <v/>
      </c>
      <c r="B794" s="143">
        <f>+'LIQ 2'!C794</f>
        <v/>
      </c>
      <c r="C794" s="144">
        <f>+'LIQ 2'!D794</f>
        <v/>
      </c>
      <c r="D794" s="143">
        <f>+'LIQ 2'!E794</f>
        <v>0</v>
      </c>
      <c r="E794" s="143">
        <f>+'LIQ 2'!F794</f>
        <v/>
      </c>
      <c r="F794" s="2"/>
      <c r="G794" s="121"/>
      <c r="H794" s="122"/>
      <c r="I794" s="143"/>
      <c r="K794" s="124"/>
      <c r="L794" s="136">
        <f>IF(H794="",0,(IF(G794="D",0,(F794*H794)/100)))</f>
        <v>0</v>
      </c>
      <c r="M794" s="136">
        <f>ROUND(IF(L794=0,(IF(H794="",0,((IF(E794&lt;$L$4,IF(ABS(F794)&lt;$N$2,0,ROUND(((ABS(F794)-$N$2)*H794)/100,2)),IF(ABS(F794)&lt;$N$4,0,ROUND(((ABS(F794)-$N$4)*H794)/100,2))))))),0),2)</f>
        <v>0</v>
      </c>
      <c r="N794" s="136">
        <f>ROUND(IF(H794="",0,((IF(L794=0,(IF(E794&lt;$L$4,IF(ABS(F794)&gt;$N$2,ROUND(($N$2*H794/100),2),ABS(F794)*H794/100),IF(ABS(F794)&gt;$N$4,ROUND(($N$4*H794/100),2),ABS(F794)*H794/100))),0)))),2)</f>
        <v>0</v>
      </c>
      <c r="O794" s="137"/>
      <c r="P794" s="136"/>
      <c r="Q794" s="137"/>
    </row>
    <row r="795" spans="1:17" customHeight="1" ht="13.2">
      <c r="A795" s="143">
        <f>+'LIQ 2'!B795</f>
        <v/>
      </c>
      <c r="B795" s="143">
        <f>+'LIQ 2'!C795</f>
        <v/>
      </c>
      <c r="C795" s="144">
        <f>+'LIQ 2'!D795</f>
        <v/>
      </c>
      <c r="D795" s="143">
        <f>+'LIQ 2'!E795</f>
        <v>0</v>
      </c>
      <c r="E795" s="143">
        <f>+'LIQ 2'!F795</f>
        <v/>
      </c>
      <c r="F795" s="2"/>
      <c r="G795" s="121"/>
      <c r="H795" s="122"/>
      <c r="I795" s="143"/>
      <c r="K795" s="124"/>
      <c r="L795" s="136">
        <f>IF(H795="",0,(IF(G795="D",0,(F795*H795)/100)))</f>
        <v>0</v>
      </c>
      <c r="M795" s="136">
        <f>ROUND(IF(L795=0,(IF(H795="",0,((IF(E795&lt;$L$4,IF(ABS(F795)&lt;$N$2,0,ROUND(((ABS(F795)-$N$2)*H795)/100,2)),IF(ABS(F795)&lt;$N$4,0,ROUND(((ABS(F795)-$N$4)*H795)/100,2))))))),0),2)</f>
        <v>0</v>
      </c>
      <c r="N795" s="136">
        <f>ROUND(IF(H795="",0,((IF(L795=0,(IF(E795&lt;$L$4,IF(ABS(F795)&gt;$N$2,ROUND(($N$2*H795/100),2),ABS(F795)*H795/100),IF(ABS(F795)&gt;$N$4,ROUND(($N$4*H795/100),2),ABS(F795)*H795/100))),0)))),2)</f>
        <v>0</v>
      </c>
      <c r="O795" s="137"/>
      <c r="P795" s="136"/>
      <c r="Q795" s="137"/>
    </row>
    <row r="796" spans="1:17" customHeight="1" ht="13.2">
      <c r="A796" s="143">
        <f>+'LIQ 2'!B796</f>
        <v/>
      </c>
      <c r="B796" s="143">
        <f>+'LIQ 2'!C796</f>
        <v/>
      </c>
      <c r="C796" s="144">
        <f>+'LIQ 2'!D796</f>
        <v/>
      </c>
      <c r="D796" s="143">
        <f>+'LIQ 2'!E796</f>
        <v>0</v>
      </c>
      <c r="E796" s="143">
        <f>+'LIQ 2'!F796</f>
        <v/>
      </c>
      <c r="F796" s="2"/>
      <c r="G796" s="121"/>
      <c r="H796" s="122"/>
      <c r="I796" s="143"/>
      <c r="K796" s="124"/>
      <c r="L796" s="136">
        <f>IF(H796="",0,(IF(G796="D",0,(F796*H796)/100)))</f>
        <v>0</v>
      </c>
      <c r="M796" s="136">
        <f>ROUND(IF(L796=0,(IF(H796="",0,((IF(E796&lt;$L$4,IF(ABS(F796)&lt;$N$2,0,ROUND(((ABS(F796)-$N$2)*H796)/100,2)),IF(ABS(F796)&lt;$N$4,0,ROUND(((ABS(F796)-$N$4)*H796)/100,2))))))),0),2)</f>
        <v>0</v>
      </c>
      <c r="N796" s="136">
        <f>ROUND(IF(H796="",0,((IF(L796=0,(IF(E796&lt;$L$4,IF(ABS(F796)&gt;$N$2,ROUND(($N$2*H796/100),2),ABS(F796)*H796/100),IF(ABS(F796)&gt;$N$4,ROUND(($N$4*H796/100),2),ABS(F796)*H796/100))),0)))),2)</f>
        <v>0</v>
      </c>
      <c r="O796" s="137"/>
      <c r="P796" s="136"/>
      <c r="Q796" s="137"/>
    </row>
    <row r="797" spans="1:17" customHeight="1" ht="13.2">
      <c r="A797" s="143">
        <f>+'LIQ 2'!B797</f>
        <v/>
      </c>
      <c r="B797" s="143">
        <f>+'LIQ 2'!C797</f>
        <v/>
      </c>
      <c r="C797" s="144">
        <f>+'LIQ 2'!D797</f>
        <v/>
      </c>
      <c r="D797" s="143">
        <f>+'LIQ 2'!E797</f>
        <v>0</v>
      </c>
      <c r="E797" s="143">
        <f>+'LIQ 2'!F797</f>
        <v/>
      </c>
      <c r="F797" s="2"/>
      <c r="G797" s="121"/>
      <c r="H797" s="122"/>
      <c r="I797" s="143"/>
      <c r="K797" s="124"/>
      <c r="L797" s="136">
        <f>IF(H797="",0,(IF(G797="D",0,(F797*H797)/100)))</f>
        <v>0</v>
      </c>
      <c r="M797" s="136">
        <f>ROUND(IF(L797=0,(IF(H797="",0,((IF(E797&lt;$L$4,IF(ABS(F797)&lt;$N$2,0,ROUND(((ABS(F797)-$N$2)*H797)/100,2)),IF(ABS(F797)&lt;$N$4,0,ROUND(((ABS(F797)-$N$4)*H797)/100,2))))))),0),2)</f>
        <v>0</v>
      </c>
      <c r="N797" s="136">
        <f>ROUND(IF(H797="",0,((IF(L797=0,(IF(E797&lt;$L$4,IF(ABS(F797)&gt;$N$2,ROUND(($N$2*H797/100),2),ABS(F797)*H797/100),IF(ABS(F797)&gt;$N$4,ROUND(($N$4*H797/100),2),ABS(F797)*H797/100))),0)))),2)</f>
        <v>0</v>
      </c>
      <c r="O797" s="137"/>
      <c r="P797" s="136"/>
      <c r="Q797" s="137"/>
    </row>
    <row r="798" spans="1:17" customHeight="1" ht="13.2">
      <c r="A798" s="143">
        <f>+'LIQ 2'!B798</f>
        <v/>
      </c>
      <c r="B798" s="143">
        <f>+'LIQ 2'!C798</f>
        <v/>
      </c>
      <c r="C798" s="144">
        <f>+'LIQ 2'!D798</f>
        <v/>
      </c>
      <c r="D798" s="143">
        <f>+'LIQ 2'!E798</f>
        <v>0</v>
      </c>
      <c r="E798" s="143">
        <f>+'LIQ 2'!F798</f>
        <v/>
      </c>
      <c r="F798" s="2"/>
      <c r="G798" s="121"/>
      <c r="H798" s="122"/>
      <c r="I798" s="143"/>
      <c r="K798" s="124"/>
      <c r="L798" s="136">
        <f>IF(H798="",0,(IF(G798="D",0,(F798*H798)/100)))</f>
        <v>0</v>
      </c>
      <c r="M798" s="136">
        <f>ROUND(IF(L798=0,(IF(H798="",0,((IF(E798&lt;$L$4,IF(ABS(F798)&lt;$N$2,0,ROUND(((ABS(F798)-$N$2)*H798)/100,2)),IF(ABS(F798)&lt;$N$4,0,ROUND(((ABS(F798)-$N$4)*H798)/100,2))))))),0),2)</f>
        <v>0</v>
      </c>
      <c r="N798" s="136">
        <f>ROUND(IF(H798="",0,((IF(L798=0,(IF(E798&lt;$L$4,IF(ABS(F798)&gt;$N$2,ROUND(($N$2*H798/100),2),ABS(F798)*H798/100),IF(ABS(F798)&gt;$N$4,ROUND(($N$4*H798/100),2),ABS(F798)*H798/100))),0)))),2)</f>
        <v>0</v>
      </c>
      <c r="O798" s="137"/>
      <c r="P798" s="136"/>
      <c r="Q798" s="137"/>
    </row>
    <row r="799" spans="1:17" customHeight="1" ht="13.2">
      <c r="A799" s="143">
        <f>+'LIQ 2'!B799</f>
        <v/>
      </c>
      <c r="B799" s="143">
        <f>+'LIQ 2'!C799</f>
        <v/>
      </c>
      <c r="C799" s="144">
        <f>+'LIQ 2'!D799</f>
        <v/>
      </c>
      <c r="D799" s="143">
        <f>+'LIQ 2'!E799</f>
        <v>0</v>
      </c>
      <c r="E799" s="143">
        <f>+'LIQ 2'!F799</f>
        <v/>
      </c>
      <c r="F799" s="2"/>
      <c r="G799" s="121"/>
      <c r="H799" s="122"/>
      <c r="I799" s="143"/>
      <c r="K799" s="124"/>
      <c r="L799" s="136">
        <f>IF(H799="",0,(IF(G799="D",0,(F799*H799)/100)))</f>
        <v>0</v>
      </c>
      <c r="M799" s="136">
        <f>ROUND(IF(L799=0,(IF(H799="",0,((IF(E799&lt;$L$4,IF(ABS(F799)&lt;$N$2,0,ROUND(((ABS(F799)-$N$2)*H799)/100,2)),IF(ABS(F799)&lt;$N$4,0,ROUND(((ABS(F799)-$N$4)*H799)/100,2))))))),0),2)</f>
        <v>0</v>
      </c>
      <c r="N799" s="136">
        <f>ROUND(IF(H799="",0,((IF(L799=0,(IF(E799&lt;$L$4,IF(ABS(F799)&gt;$N$2,ROUND(($N$2*H799/100),2),ABS(F799)*H799/100),IF(ABS(F799)&gt;$N$4,ROUND(($N$4*H799/100),2),ABS(F799)*H799/100))),0)))),2)</f>
        <v>0</v>
      </c>
      <c r="O799" s="137"/>
      <c r="P799" s="136"/>
      <c r="Q799" s="137"/>
    </row>
    <row r="800" spans="1:17" customHeight="1" ht="13.2">
      <c r="A800" s="143">
        <f>+'LIQ 2'!B800</f>
        <v/>
      </c>
      <c r="B800" s="143">
        <f>+'LIQ 2'!C800</f>
        <v/>
      </c>
      <c r="C800" s="144">
        <f>+'LIQ 2'!D800</f>
        <v/>
      </c>
      <c r="D800" s="143">
        <f>+'LIQ 2'!E800</f>
        <v>0</v>
      </c>
      <c r="E800" s="143">
        <f>+'LIQ 2'!F800</f>
        <v/>
      </c>
      <c r="F800" s="2"/>
      <c r="G800" s="121"/>
      <c r="H800" s="122"/>
      <c r="I800" s="143"/>
      <c r="K800" s="124"/>
      <c r="L800" s="136">
        <f>IF(H800="",0,(IF(G800="D",0,(F800*H800)/100)))</f>
        <v>0</v>
      </c>
      <c r="M800" s="136">
        <f>ROUND(IF(L800=0,(IF(H800="",0,((IF(E800&lt;$L$4,IF(ABS(F800)&lt;$N$2,0,ROUND(((ABS(F800)-$N$2)*H800)/100,2)),IF(ABS(F800)&lt;$N$4,0,ROUND(((ABS(F800)-$N$4)*H800)/100,2))))))),0),2)</f>
        <v>0</v>
      </c>
      <c r="N800" s="136">
        <f>ROUND(IF(H800="",0,((IF(L800=0,(IF(E800&lt;$L$4,IF(ABS(F800)&gt;$N$2,ROUND(($N$2*H800/100),2),ABS(F800)*H800/100),IF(ABS(F800)&gt;$N$4,ROUND(($N$4*H800/100),2),ABS(F800)*H800/100))),0)))),2)</f>
        <v>0</v>
      </c>
      <c r="O800" s="137"/>
      <c r="P800" s="136">
        <f>IF(J800="D",IF(H800="",0,F800),0)</f>
        <v>0</v>
      </c>
      <c r="Q800" s="137"/>
    </row>
    <row r="801" spans="1:17" customHeight="1" ht="13.2">
      <c r="A801" s="143">
        <f>+'LIQ 2'!B801</f>
        <v/>
      </c>
      <c r="B801" s="143">
        <f>+'LIQ 2'!C801</f>
        <v/>
      </c>
      <c r="C801" s="144">
        <f>+'LIQ 2'!D801</f>
        <v/>
      </c>
      <c r="D801" s="143">
        <f>+'LIQ 2'!E801</f>
        <v>0</v>
      </c>
      <c r="E801" s="143">
        <f>+'LIQ 2'!F801</f>
        <v/>
      </c>
      <c r="F801" s="2"/>
      <c r="G801" s="121"/>
      <c r="H801" s="122"/>
      <c r="I801" s="143"/>
      <c r="K801" s="124"/>
      <c r="L801" s="136">
        <f>IF(H801="",0,(IF(G801="D",0,(F801*H801)/100)))</f>
        <v>0</v>
      </c>
      <c r="M801" s="136">
        <f>ROUND(IF(L801=0,(IF(H801="",0,((IF(E801&lt;$L$4,IF(ABS(F801)&lt;$N$2,0,ROUND(((ABS(F801)-$N$2)*H801)/100,2)),IF(ABS(F801)&lt;$N$4,0,ROUND(((ABS(F801)-$N$4)*H801)/100,2))))))),0),2)</f>
        <v>0</v>
      </c>
      <c r="N801" s="136">
        <f>ROUND(IF(H801="",0,((IF(L801=0,(IF(E801&lt;$L$4,IF(ABS(F801)&gt;$N$2,ROUND(($N$2*H801/100),2),ABS(F801)*H801/100),IF(ABS(F801)&gt;$N$4,ROUND(($N$4*H801/100),2),ABS(F801)*H801/100))),0)))),2)</f>
        <v>0</v>
      </c>
      <c r="O801" s="137"/>
      <c r="P801" s="136">
        <f>IF(J801="D",IF(H801="",0,F801),0)</f>
        <v>0</v>
      </c>
      <c r="Q801" s="137"/>
    </row>
    <row r="802" spans="1:17" customHeight="1" ht="13.2">
      <c r="A802" s="143">
        <f>+'LIQ 2'!B802</f>
        <v/>
      </c>
      <c r="B802" s="143">
        <f>+'LIQ 2'!C802</f>
        <v/>
      </c>
      <c r="C802" s="144">
        <f>+'LIQ 2'!D802</f>
        <v/>
      </c>
      <c r="D802" s="143">
        <f>+'LIQ 2'!E802</f>
        <v>0</v>
      </c>
      <c r="E802" s="143">
        <f>+'LIQ 2'!F802</f>
        <v/>
      </c>
      <c r="F802" s="2"/>
      <c r="G802" s="121"/>
      <c r="H802" s="122"/>
      <c r="I802" s="143"/>
      <c r="K802" s="124"/>
      <c r="L802" s="136">
        <f>IF(H802="",0,(IF(G802="D",0,(F802*H802)/100)))</f>
        <v>0</v>
      </c>
      <c r="M802" s="136">
        <f>ROUND(IF(L802=0,(IF(H802="",0,((IF(E802&lt;$L$4,IF(ABS(F802)&lt;$N$2,0,ROUND(((ABS(F802)-$N$2)*H802)/100,2)),IF(ABS(F802)&lt;$N$4,0,ROUND(((ABS(F802)-$N$4)*H802)/100,2))))))),0),2)</f>
        <v>0</v>
      </c>
      <c r="N802" s="136">
        <f>ROUND(IF(H802="",0,((IF(L802=0,(IF(E802&lt;$L$4,IF(ABS(F802)&gt;$N$2,ROUND(($N$2*H802/100),2),ABS(F802)*H802/100),IF(ABS(F802)&gt;$N$4,ROUND(($N$4*H802/100),2),ABS(F802)*H802/100))),0)))),2)</f>
        <v>0</v>
      </c>
      <c r="O802" s="137"/>
      <c r="P802" s="136">
        <f>IF(J802="D",IF(H802="",0,F802),0)</f>
        <v>0</v>
      </c>
      <c r="Q802" s="137"/>
    </row>
    <row r="803" spans="1:17" customHeight="1" ht="13.2">
      <c r="A803" s="143">
        <f>+'LIQ 2'!B803</f>
        <v/>
      </c>
      <c r="B803" s="143">
        <f>+'LIQ 2'!C803</f>
        <v>0</v>
      </c>
      <c r="C803" s="144">
        <f>+'LIQ 2'!D803</f>
        <v/>
      </c>
      <c r="D803" s="143">
        <f>+'LIQ 2'!E803</f>
        <v>0</v>
      </c>
      <c r="E803" s="143">
        <f>+'LIQ 2'!F803</f>
        <v/>
      </c>
      <c r="F803" s="2"/>
      <c r="G803" s="121"/>
      <c r="I803" s="143"/>
      <c r="K803" s="145"/>
      <c r="L803" s="146" t="e">
        <f>SUM(L9:L801)</f>
        <v>#VALUE!</v>
      </c>
      <c r="M803" s="146">
        <f>SUM(M9:M801)</f>
        <v>0</v>
      </c>
      <c r="N803" s="146">
        <f>SUM(N9:N801)</f>
        <v>0</v>
      </c>
      <c r="O803" s="137"/>
      <c r="P803" s="182"/>
      <c r="Q803" s="137"/>
    </row>
    <row r="804" spans="1:17" customHeight="1" ht="13.2">
      <c r="A804" s="147" t="s">
        <v>309</v>
      </c>
      <c r="B804" s="148">
        <f>E11</f>
        <v>44089</v>
      </c>
      <c r="C804" s="129" t="s">
        <v>310</v>
      </c>
      <c r="D804" s="129"/>
      <c r="E804" s="148">
        <f>A6</f>
        <v>44180</v>
      </c>
      <c r="F804" s="2"/>
      <c r="K804" s="8" t="str">
        <f>IF(SUM(L203:N203)=0,"",SUM(L203:N203))</f>
        <v/>
      </c>
      <c r="L804" s="149"/>
      <c r="M804" s="150"/>
      <c r="N804" s="150"/>
      <c r="P804" s="182"/>
    </row>
    <row r="805" spans="1:17" customHeight="1" ht="13.2">
      <c r="A805" s="6"/>
      <c r="F805" s="2"/>
      <c r="I805" s="2"/>
      <c r="K805" s="145"/>
      <c r="L805" s="149"/>
      <c r="M805" s="150"/>
      <c r="N805" s="150"/>
      <c r="P805" s="182">
        <f>MAX(P11:P803)</f>
        <v>0</v>
      </c>
    </row>
    <row r="806" spans="1:17" customHeight="1" ht="13.2">
      <c r="B806" s="2" t="str">
        <f>IF(F806="","","INTERESES H")</f>
        <v>INTERESES H</v>
      </c>
      <c r="C806" s="72"/>
      <c r="D806" t="str">
        <f>IF(F806="","","%    NUMEROS")</f>
        <v>%    NUMEROS</v>
      </c>
      <c r="F806" s="2" t="e">
        <f>IF(L803=0,"",L803)</f>
        <v>#VALUE!</v>
      </c>
      <c r="G806" t="str">
        <f>IF(F806="","","=")</f>
        <v>=</v>
      </c>
      <c r="H806" s="144" t="e">
        <f>IF(F806="","",((F806*C806)/360))</f>
        <v>#VALUE!</v>
      </c>
      <c r="I806" s="2" t="str">
        <f>IF(F806="","","H")</f>
        <v>H</v>
      </c>
      <c r="K806" s="151"/>
      <c r="L806" s="152"/>
      <c r="M806" s="152"/>
      <c r="N806" s="150"/>
    </row>
    <row r="807" spans="1:17" customHeight="1" ht="13.2">
      <c r="B807" s="2" t="str">
        <f>IF(F807="","","INTERESES D")</f>
        <v/>
      </c>
      <c r="C807" s="139">
        <f>+'LIQ 2'!D807</f>
        <v>1.5</v>
      </c>
      <c r="D807" t="str">
        <f>IF(F807="","","%    NUMEROS")</f>
        <v/>
      </c>
      <c r="F807" s="2" t="str">
        <f>IF(N803=0,"",N803)</f>
        <v/>
      </c>
      <c r="G807" t="str">
        <f>IF(F807="","","=")</f>
        <v/>
      </c>
      <c r="H807" s="2" t="str">
        <f>IF(F807="","",ROUND(((F807*C807)/360),2))</f>
        <v/>
      </c>
      <c r="I807" s="2" t="str">
        <f>IF(F807="","","D")</f>
        <v/>
      </c>
      <c r="K807" s="151" t="s">
        <v>297</v>
      </c>
      <c r="L807" s="152"/>
      <c r="M807" s="152"/>
      <c r="N807" s="150"/>
    </row>
    <row r="808" spans="1:17" customHeight="1" ht="13.2">
      <c r="B808" s="2" t="str">
        <f>IF(F808="","","INTERESES D")</f>
        <v/>
      </c>
      <c r="C808" s="139">
        <f>+'LIQ 2'!D808</f>
        <v>25.7</v>
      </c>
      <c r="D808" t="str">
        <f>IF(F808="","","%    NUMEROS")</f>
        <v/>
      </c>
      <c r="F808" s="2" t="str">
        <f>IF(M803=0,"",M803)</f>
        <v/>
      </c>
      <c r="G808" t="str">
        <f>IF(F808="","","=")</f>
        <v/>
      </c>
      <c r="H808" s="2" t="str">
        <f>IF(F808="","",ROUND(((F808*C808)/360),2))</f>
        <v/>
      </c>
      <c r="I808" s="2" t="str">
        <f>IF(F808="","","D")</f>
        <v/>
      </c>
      <c r="K808" s="151" t="s">
        <v>311</v>
      </c>
      <c r="L808" s="150"/>
      <c r="M808" s="150"/>
      <c r="N808" s="150"/>
    </row>
    <row r="809" spans="1:17" customHeight="1" ht="13.2">
      <c r="B809" s="2" t="s">
        <v>320</v>
      </c>
      <c r="C809" s="139">
        <f>+'LIQ 2'!D809</f>
        <v>4.5</v>
      </c>
      <c r="E809" t="s">
        <v>321</v>
      </c>
      <c r="F809" s="2">
        <f>IF(P805&lt;N2,0,P805-N2)</f>
        <v>0</v>
      </c>
      <c r="G809" t="str">
        <f>IF(F809="","","=")</f>
        <v>=</v>
      </c>
      <c r="H809" s="2">
        <f>IF(F809="","",ROUND((F809*C809/100),2))</f>
        <v>0</v>
      </c>
      <c r="I809" s="2" t="str">
        <f>IF(F809="","","D")</f>
        <v>D</v>
      </c>
      <c r="K809" s="151" t="s">
        <v>312</v>
      </c>
      <c r="L809" s="150"/>
      <c r="M809" s="150"/>
      <c r="N809" s="150"/>
    </row>
    <row r="810" spans="1:17" customHeight="1" ht="13.2">
      <c r="B810" s="2"/>
      <c r="F810" s="2"/>
      <c r="G810" t="str">
        <f>IF(F810="","","=")</f>
        <v/>
      </c>
      <c r="H810" s="2"/>
      <c r="I810" s="2"/>
      <c r="K810" s="145"/>
      <c r="L810" s="154"/>
    </row>
    <row r="811" spans="1:17" customHeight="1" ht="13.2">
      <c r="B811" s="2"/>
      <c r="G811" t="str">
        <f>IF(F811="","","=")</f>
        <v/>
      </c>
      <c r="H811" s="2"/>
      <c r="K811" s="145"/>
      <c r="L811" s="154"/>
    </row>
    <row r="812" spans="1:17" customHeight="1" ht="13.2">
      <c r="A812" s="155"/>
      <c r="B812" s="2"/>
      <c r="E812" t="s">
        <v>313</v>
      </c>
      <c r="G812" t="s">
        <v>314</v>
      </c>
      <c r="H812" s="2">
        <f>SUM(H807:H809)</f>
        <v>0</v>
      </c>
      <c r="I812" t="s">
        <v>42</v>
      </c>
      <c r="K812" s="145"/>
      <c r="L812" s="154"/>
    </row>
    <row r="813" spans="1:17" customHeight="1" ht="13.2">
      <c r="H813" s="2"/>
      <c r="K813" s="145"/>
      <c r="L813" s="154"/>
    </row>
    <row r="814" spans="1:17" customHeight="1" ht="13.2">
      <c r="H814" s="7"/>
      <c r="K814" s="145"/>
      <c r="L814" s="154"/>
    </row>
    <row r="815" spans="1:17" customHeight="1" ht="13.2">
      <c r="K815" s="166"/>
      <c r="L815" s="154"/>
    </row>
    <row r="816" spans="1:17" customHeight="1" ht="13.2">
      <c r="K816" s="166"/>
      <c r="L816" s="154"/>
    </row>
    <row r="817" spans="1:17" customHeight="1" ht="13.2">
      <c r="K817" s="166"/>
      <c r="L817" s="154"/>
    </row>
    <row r="818" spans="1:17" customHeight="1" ht="13.2">
      <c r="K818" s="161"/>
      <c r="L818" s="154"/>
    </row>
    <row r="819" spans="1:17" customHeight="1" ht="13.2">
      <c r="K819" s="161"/>
      <c r="L819" s="154"/>
    </row>
    <row r="820" spans="1:17" customHeight="1" ht="13.2">
      <c r="K820" s="161"/>
      <c r="L820" s="154"/>
    </row>
    <row r="821" spans="1:17" customHeight="1" ht="13.2">
      <c r="K821" s="161"/>
      <c r="L821" s="154"/>
    </row>
    <row r="822" spans="1:17" customHeight="1" ht="13.2">
      <c r="K822" s="161"/>
      <c r="L822" s="154"/>
    </row>
    <row r="823" spans="1:17" customHeight="1" ht="13.2">
      <c r="K823" s="161"/>
      <c r="L823" s="154"/>
    </row>
    <row r="824" spans="1:17" customHeight="1" ht="14.4">
      <c r="A824" s="114"/>
      <c r="K824" s="161"/>
      <c r="L824" s="154"/>
    </row>
    <row r="825" spans="1:17" customHeight="1" ht="13.2">
      <c r="K825" s="161"/>
      <c r="L825" s="154"/>
    </row>
    <row r="826" spans="1:17" customHeight="1" ht="13.2">
      <c r="K826" s="161"/>
      <c r="L826" s="154"/>
    </row>
    <row r="827" spans="1:17" customHeight="1" ht="13.2">
      <c r="K827" s="161"/>
      <c r="L827" s="154"/>
    </row>
    <row r="828" spans="1:17" customHeight="1" ht="14.4">
      <c r="A828" s="114"/>
      <c r="B828" s="114"/>
      <c r="C828" s="114"/>
      <c r="D828" s="114"/>
      <c r="E828" s="114"/>
      <c r="F828" s="114"/>
      <c r="G828" s="114"/>
      <c r="H828" s="114"/>
      <c r="I828" s="116"/>
      <c r="J828" s="116"/>
      <c r="K828" s="161"/>
      <c r="L828" s="154"/>
    </row>
    <row r="829" spans="1:17" customHeight="1" ht="13.2">
      <c r="A829" s="1"/>
      <c r="K829" s="161"/>
      <c r="L829" s="154"/>
    </row>
    <row r="830" spans="1:17" customHeight="1" ht="13.2">
      <c r="K830" s="161"/>
      <c r="L830" s="154"/>
    </row>
    <row r="831" spans="1:17" customHeight="1" ht="13.2">
      <c r="K831" s="145"/>
      <c r="L831" s="154"/>
    </row>
    <row r="832" spans="1:17" customHeight="1" ht="13.2">
      <c r="K832" s="161"/>
      <c r="L832" s="154"/>
    </row>
    <row r="833" spans="1:17" customHeight="1" ht="13.2">
      <c r="A833" s="167"/>
      <c r="B833" s="131"/>
      <c r="C833" s="168"/>
      <c r="D833" s="131"/>
      <c r="E833" s="168"/>
      <c r="F833" s="168"/>
      <c r="G833" s="131"/>
      <c r="H833" s="168"/>
      <c r="I833" s="168"/>
      <c r="J833" s="131"/>
      <c r="K833" s="161"/>
      <c r="L833" s="154"/>
    </row>
    <row r="834" spans="1:17" customHeight="1" ht="13.2">
      <c r="K834" s="161"/>
      <c r="L834" s="154"/>
    </row>
    <row r="835" spans="1:17" customHeight="1" ht="13.2">
      <c r="C835" s="169"/>
      <c r="E835" s="1"/>
      <c r="F835" s="142"/>
      <c r="G835" s="121"/>
      <c r="K835" s="161"/>
      <c r="L835" s="154"/>
    </row>
    <row r="836" spans="1:17" customHeight="1" ht="13.2">
      <c r="C836" s="142"/>
      <c r="E836" s="1"/>
      <c r="F836" s="142"/>
      <c r="G836" s="121"/>
      <c r="K836" s="145"/>
      <c r="L836" s="154"/>
    </row>
    <row r="837" spans="1:17" customHeight="1" ht="13.2">
      <c r="A837" s="1"/>
      <c r="C837" s="142"/>
      <c r="E837" s="1"/>
      <c r="F837" s="142"/>
      <c r="G837" s="121"/>
      <c r="K837" s="161"/>
      <c r="L837" s="154"/>
    </row>
    <row r="838" spans="1:17" customHeight="1" ht="13.2">
      <c r="A838" s="1"/>
      <c r="C838" s="142"/>
      <c r="E838" s="1"/>
      <c r="F838" s="142"/>
      <c r="G838" s="121"/>
      <c r="K838" s="161"/>
      <c r="L838" s="154"/>
    </row>
    <row r="839" spans="1:17" customHeight="1" ht="13.2">
      <c r="A839" s="1"/>
      <c r="C839" s="142"/>
      <c r="E839" s="1"/>
      <c r="F839" s="142"/>
      <c r="G839" s="121"/>
      <c r="K839" s="161"/>
      <c r="L839" s="154"/>
    </row>
    <row r="840" spans="1:17" customHeight="1" ht="13.2">
      <c r="A840" s="1"/>
      <c r="C840" s="142"/>
      <c r="E840" s="1"/>
      <c r="F840" s="142"/>
      <c r="G840" s="121"/>
      <c r="K840" s="161"/>
      <c r="L840" s="154"/>
    </row>
    <row r="841" spans="1:17" customHeight="1" ht="13.2">
      <c r="A841" s="1"/>
      <c r="C841" s="142"/>
      <c r="E841" s="1"/>
      <c r="F841" s="142"/>
      <c r="G841" s="121"/>
      <c r="K841" s="161"/>
      <c r="L841" s="154"/>
    </row>
    <row r="842" spans="1:17" customHeight="1" ht="13.2">
      <c r="A842" s="1"/>
      <c r="C842" s="142"/>
      <c r="E842" s="1"/>
      <c r="F842" s="142"/>
      <c r="G842" s="121"/>
      <c r="K842" s="161"/>
      <c r="L842" s="154"/>
    </row>
    <row r="843" spans="1:17" customHeight="1" ht="13.2">
      <c r="A843" s="1"/>
      <c r="C843" s="142"/>
      <c r="E843" s="1"/>
      <c r="F843" s="142"/>
      <c r="G843" s="121"/>
      <c r="K843" s="161"/>
      <c r="L843" s="154"/>
    </row>
    <row r="844" spans="1:17" customHeight="1" ht="13.2">
      <c r="A844" s="1"/>
      <c r="B844" s="142"/>
      <c r="C844" s="142"/>
      <c r="E844" s="1"/>
      <c r="F844" s="142"/>
      <c r="G844" s="121"/>
      <c r="K844" s="145"/>
      <c r="L844" s="154"/>
    </row>
    <row r="845" spans="1:17" customHeight="1" ht="13.2">
      <c r="A845" s="1"/>
      <c r="C845" s="142"/>
      <c r="E845" s="1"/>
      <c r="F845" s="142"/>
      <c r="G845" s="121"/>
      <c r="K845" s="161"/>
      <c r="L845" s="154"/>
    </row>
    <row r="846" spans="1:17" customHeight="1" ht="13.2">
      <c r="A846" s="1"/>
      <c r="C846" s="142"/>
      <c r="E846" s="1"/>
      <c r="F846" s="142"/>
      <c r="G846" s="121"/>
      <c r="K846" s="161"/>
      <c r="L846" s="154"/>
    </row>
    <row r="847" spans="1:17" customHeight="1" ht="13.2">
      <c r="A847" s="6"/>
      <c r="F847" s="142"/>
      <c r="I847" s="142"/>
      <c r="K847" s="161"/>
      <c r="L847" s="154"/>
    </row>
    <row r="848" spans="1:17" customHeight="1" ht="13.2">
      <c r="K848" s="161"/>
      <c r="L848" s="154"/>
    </row>
    <row r="849" spans="1:17" customHeight="1" ht="13.2">
      <c r="K849" s="145"/>
      <c r="L849" s="154"/>
    </row>
    <row r="850" spans="1:17" customHeight="1" ht="13.2">
      <c r="F850" s="142"/>
      <c r="H850" s="142"/>
      <c r="K850" s="161"/>
      <c r="L850" s="154"/>
    </row>
    <row r="851" spans="1:17" customHeight="1" ht="13.2">
      <c r="H851" s="2"/>
      <c r="K851" s="161"/>
      <c r="L851" s="154"/>
    </row>
    <row r="852" spans="1:17" customHeight="1" ht="13.2">
      <c r="H852" s="2"/>
      <c r="K852" s="161"/>
      <c r="L852" s="154"/>
    </row>
    <row r="853" spans="1:17" customHeight="1" ht="13.2">
      <c r="A853" s="155"/>
      <c r="H853" s="142"/>
      <c r="K853" s="161"/>
      <c r="L853" s="154"/>
    </row>
    <row r="854" spans="1:17" customHeight="1" ht="13.2">
      <c r="K854" s="145"/>
      <c r="L854" s="154"/>
    </row>
    <row r="855" spans="1:17" customHeight="1" ht="13.2">
      <c r="K855" s="161"/>
      <c r="L855" s="154"/>
    </row>
    <row r="856" spans="1:17" customHeight="1" ht="13.2">
      <c r="E856" s="142"/>
      <c r="K856" s="161"/>
      <c r="L856" s="154"/>
    </row>
    <row r="857" spans="1:17" customHeight="1" ht="13.2">
      <c r="K857" s="161"/>
      <c r="L857" s="154"/>
    </row>
    <row r="858" spans="1:17" customHeight="1" ht="13.2">
      <c r="A858" s="170"/>
      <c r="K858" s="145"/>
      <c r="L858" s="154"/>
    </row>
    <row r="859" spans="1:17" customHeight="1" ht="13.2">
      <c r="K859" s="161"/>
      <c r="L859" s="154"/>
    </row>
    <row r="860" spans="1:17" customHeight="1" ht="13.2">
      <c r="K860" s="145"/>
      <c r="L860" s="154"/>
    </row>
    <row r="861" spans="1:17" customHeight="1" ht="13.2">
      <c r="K861" s="161"/>
      <c r="L861" s="154"/>
    </row>
    <row r="862" spans="1:17" customHeight="1" ht="13.2">
      <c r="K862" s="161"/>
      <c r="L862" s="154"/>
    </row>
    <row r="863" spans="1:17" customHeight="1" ht="13.2">
      <c r="K863" s="145"/>
      <c r="L863" s="154"/>
    </row>
    <row r="864" spans="1:17" customHeight="1" ht="13.2">
      <c r="K864" s="161"/>
      <c r="L864" s="154"/>
    </row>
    <row r="865" spans="1:17" customHeight="1" ht="13.2">
      <c r="K865" s="161"/>
      <c r="L865" s="154"/>
    </row>
    <row r="866" spans="1:17" customHeight="1" ht="13.2">
      <c r="K866" s="161"/>
      <c r="L866" s="154"/>
    </row>
    <row r="867" spans="1:17" customHeight="1" ht="13.2">
      <c r="K867" s="161"/>
      <c r="L867" s="154"/>
    </row>
    <row r="868" spans="1:17" customHeight="1" ht="13.2">
      <c r="K868" s="161"/>
      <c r="L868" s="154"/>
    </row>
    <row r="869" spans="1:17" customHeight="1" ht="13.2">
      <c r="K869" s="145"/>
      <c r="L869" s="154"/>
    </row>
    <row r="870" spans="1:17" customHeight="1" ht="13.2">
      <c r="K870" s="145"/>
      <c r="L870" s="154"/>
    </row>
    <row r="871" spans="1:17" customHeight="1" ht="13.2">
      <c r="K871" s="145"/>
      <c r="L871" s="154"/>
    </row>
    <row r="872" spans="1:17" customHeight="1" ht="13.2">
      <c r="K872" s="145"/>
      <c r="L872" s="154"/>
    </row>
    <row r="873" spans="1:17" customHeight="1" ht="13.2">
      <c r="K873" s="145"/>
      <c r="L873" s="154"/>
    </row>
    <row r="874" spans="1:17" customHeight="1" ht="13.2">
      <c r="K874" s="161"/>
      <c r="L874" s="154"/>
    </row>
    <row r="875" spans="1:17" customHeight="1" ht="13.2">
      <c r="K875" s="161"/>
      <c r="L875" s="154"/>
    </row>
    <row r="876" spans="1:17" customHeight="1" ht="13.2">
      <c r="K876" s="161"/>
      <c r="L876" s="154"/>
    </row>
    <row r="877" spans="1:17" customHeight="1" ht="13.2">
      <c r="K877" s="161"/>
      <c r="L877" s="154"/>
    </row>
    <row r="878" spans="1:17" customHeight="1" ht="13.2">
      <c r="K878" s="145"/>
      <c r="L878" s="154"/>
    </row>
    <row r="879" spans="1:17" customHeight="1" ht="13.2">
      <c r="K879" s="161"/>
      <c r="L879" s="154"/>
    </row>
    <row r="880" spans="1:17" customHeight="1" ht="13.2">
      <c r="K880" s="145"/>
      <c r="L880" s="154"/>
    </row>
    <row r="881" spans="1:17" customHeight="1" ht="13.2">
      <c r="K881" s="145"/>
      <c r="L881" s="154"/>
    </row>
    <row r="882" spans="1:17" customHeight="1" ht="13.2">
      <c r="K882" s="145"/>
      <c r="L882" s="154"/>
    </row>
    <row r="883" spans="1:17" customHeight="1" ht="13.2">
      <c r="K883" s="161"/>
      <c r="L883" s="154"/>
    </row>
    <row r="884" spans="1:17" customHeight="1" ht="13.2">
      <c r="K884" s="161"/>
      <c r="L884" s="154"/>
    </row>
    <row r="885" spans="1:17" customHeight="1" ht="13.2">
      <c r="K885" s="161"/>
      <c r="L885" s="154"/>
    </row>
    <row r="886" spans="1:17" customHeight="1" ht="13.2">
      <c r="K886" s="161"/>
      <c r="L886" s="154"/>
    </row>
    <row r="887" spans="1:17" customHeight="1" ht="13.2">
      <c r="K887" s="161"/>
      <c r="L887" s="154"/>
    </row>
    <row r="888" spans="1:17" customHeight="1" ht="13.2">
      <c r="K888" s="161"/>
      <c r="L888" s="154"/>
    </row>
    <row r="889" spans="1:17" customHeight="1" ht="13.2">
      <c r="K889" s="145"/>
      <c r="L889" s="154"/>
    </row>
    <row r="890" spans="1:17" customHeight="1" ht="13.2">
      <c r="K890" s="161"/>
      <c r="L890" s="154"/>
    </row>
    <row r="891" spans="1:17" customHeight="1" ht="13.2">
      <c r="K891" s="145"/>
      <c r="L891" s="154"/>
    </row>
    <row r="892" spans="1:17" customHeight="1" ht="13.2">
      <c r="K892" s="145"/>
      <c r="L892" s="154"/>
    </row>
    <row r="893" spans="1:17" customHeight="1" ht="13.2">
      <c r="K893" s="161"/>
      <c r="L893" s="154"/>
    </row>
    <row r="894" spans="1:17" customHeight="1" ht="13.2">
      <c r="K894" s="145"/>
      <c r="L894" s="154"/>
    </row>
    <row r="895" spans="1:17" customHeight="1" ht="13.2">
      <c r="K895" s="145"/>
      <c r="L895" s="154"/>
    </row>
    <row r="896" spans="1:17" customHeight="1" ht="13.2">
      <c r="K896" s="161"/>
      <c r="L896" s="154"/>
    </row>
    <row r="897" spans="1:17" customHeight="1" ht="13.2">
      <c r="K897" s="145"/>
      <c r="L897" s="154"/>
    </row>
    <row r="898" spans="1:17" customHeight="1" ht="13.2">
      <c r="K898" s="161"/>
      <c r="L898" s="154"/>
    </row>
    <row r="899" spans="1:17" customHeight="1" ht="13.2">
      <c r="K899" s="161"/>
      <c r="L899" s="154"/>
    </row>
    <row r="900" spans="1:17" customHeight="1" ht="13.2">
      <c r="K900" s="145"/>
      <c r="L900" s="154"/>
    </row>
    <row r="901" spans="1:17" customHeight="1" ht="13.2">
      <c r="K901" s="161"/>
      <c r="L901" s="154"/>
    </row>
    <row r="902" spans="1:17" customHeight="1" ht="13.2">
      <c r="K902" s="161"/>
      <c r="L902" s="154"/>
    </row>
    <row r="903" spans="1:17" customHeight="1" ht="13.2">
      <c r="K903" s="145"/>
      <c r="L903" s="154"/>
    </row>
    <row r="904" spans="1:17" customHeight="1" ht="13.2">
      <c r="K904" s="161"/>
      <c r="L904" s="154"/>
    </row>
    <row r="905" spans="1:17" customHeight="1" ht="13.2">
      <c r="K905" s="161"/>
      <c r="L905" s="154"/>
    </row>
    <row r="906" spans="1:17" customHeight="1" ht="13.2">
      <c r="K906" s="161"/>
      <c r="L906" s="154"/>
    </row>
    <row r="907" spans="1:17" customHeight="1" ht="13.2">
      <c r="K907" s="161"/>
      <c r="L907" s="154"/>
    </row>
    <row r="908" spans="1:17" customHeight="1" ht="13.2">
      <c r="K908" s="161"/>
      <c r="L908" s="154"/>
    </row>
    <row r="909" spans="1:17" customHeight="1" ht="13.2">
      <c r="K909" s="145"/>
      <c r="L909" s="154"/>
    </row>
    <row r="910" spans="1:17" customHeight="1" ht="13.2">
      <c r="K910" s="161"/>
      <c r="L910" s="154"/>
    </row>
    <row r="911" spans="1:17" customHeight="1" ht="13.2">
      <c r="K911" s="161"/>
      <c r="L911" s="154"/>
    </row>
    <row r="912" spans="1:17" customHeight="1" ht="13.2">
      <c r="K912" s="161"/>
      <c r="L912" s="154"/>
    </row>
    <row r="913" spans="1:17" customHeight="1" ht="13.2">
      <c r="K913" s="145"/>
      <c r="L913" s="154"/>
    </row>
    <row r="914" spans="1:17" customHeight="1" ht="13.2">
      <c r="K914" s="145"/>
      <c r="L914" s="154"/>
    </row>
    <row r="915" spans="1:17" customHeight="1" ht="13.2">
      <c r="K915" s="161"/>
      <c r="L915" s="154"/>
    </row>
    <row r="916" spans="1:17" customHeight="1" ht="13.2">
      <c r="K916" s="161"/>
      <c r="L916" s="154"/>
    </row>
    <row r="917" spans="1:17" customHeight="1" ht="13.2">
      <c r="K917" s="161"/>
      <c r="L917" s="154"/>
    </row>
    <row r="918" spans="1:17" customHeight="1" ht="13.2">
      <c r="K918" s="145"/>
      <c r="L918" s="154"/>
    </row>
    <row r="919" spans="1:17" customHeight="1" ht="13.2">
      <c r="K919" s="145"/>
      <c r="L919" s="154"/>
    </row>
    <row r="920" spans="1:17" customHeight="1" ht="13.2">
      <c r="K920" s="161"/>
      <c r="L920" s="154"/>
    </row>
    <row r="921" spans="1:17" customHeight="1" ht="13.2">
      <c r="K921" s="145"/>
      <c r="L921" s="154"/>
    </row>
    <row r="922" spans="1:17" customHeight="1" ht="13.2">
      <c r="K922" s="161"/>
      <c r="L922" s="154"/>
    </row>
    <row r="923" spans="1:17" customHeight="1" ht="13.2">
      <c r="K923" s="161"/>
      <c r="L923" s="154"/>
    </row>
    <row r="924" spans="1:17" customHeight="1" ht="13.2">
      <c r="K924" s="145"/>
      <c r="L924" s="154"/>
    </row>
    <row r="925" spans="1:17" customHeight="1" ht="13.2">
      <c r="K925" s="161"/>
      <c r="L925" s="154"/>
    </row>
    <row r="926" spans="1:17" customHeight="1" ht="13.2">
      <c r="K926" s="161"/>
      <c r="L926" s="154"/>
    </row>
    <row r="927" spans="1:17" customHeight="1" ht="13.2">
      <c r="K927" s="161"/>
      <c r="L927" s="154"/>
    </row>
    <row r="928" spans="1:17" customHeight="1" ht="13.2">
      <c r="K928" s="161"/>
      <c r="L928" s="154"/>
    </row>
    <row r="929" spans="1:17" customHeight="1" ht="13.2">
      <c r="K929" s="161"/>
      <c r="L929" s="154"/>
    </row>
    <row r="930" spans="1:17" customHeight="1" ht="13.2">
      <c r="K930" s="161"/>
      <c r="L930" s="154"/>
    </row>
    <row r="931" spans="1:17" customHeight="1" ht="13.2">
      <c r="K931" s="161"/>
      <c r="L931" s="154"/>
    </row>
    <row r="932" spans="1:17" customHeight="1" ht="13.2">
      <c r="K932" s="161"/>
      <c r="L932" s="154"/>
    </row>
    <row r="933" spans="1:17" customHeight="1" ht="13.2">
      <c r="K933" s="161"/>
      <c r="L933" s="154"/>
    </row>
    <row r="934" spans="1:17" customHeight="1" ht="13.2">
      <c r="K934" s="161"/>
      <c r="L934" s="154"/>
    </row>
    <row r="935" spans="1:17" customHeight="1" ht="13.2">
      <c r="K935" s="161"/>
      <c r="L935" s="154"/>
    </row>
    <row r="936" spans="1:17" customHeight="1" ht="13.2">
      <c r="K936" s="161"/>
      <c r="L936" s="154"/>
    </row>
    <row r="937" spans="1:17" customHeight="1" ht="13.2">
      <c r="K937" s="161"/>
      <c r="L937" s="154"/>
    </row>
    <row r="938" spans="1:17" customHeight="1" ht="13.2">
      <c r="K938" s="161"/>
      <c r="L938" s="154"/>
    </row>
    <row r="939" spans="1:17" customHeight="1" ht="13.2">
      <c r="K939" s="161"/>
      <c r="L939" s="154"/>
    </row>
    <row r="940" spans="1:17" customHeight="1" ht="13.2">
      <c r="K940" s="161"/>
      <c r="L940" s="154"/>
    </row>
    <row r="941" spans="1:17" customHeight="1" ht="13.2">
      <c r="K941" s="161"/>
      <c r="L941" s="154"/>
    </row>
    <row r="942" spans="1:17" customHeight="1" ht="13.2">
      <c r="K942" s="161"/>
      <c r="L942" s="154"/>
    </row>
    <row r="943" spans="1:17" customHeight="1" ht="13.2">
      <c r="K943" s="161"/>
      <c r="L943" s="154"/>
    </row>
    <row r="944" spans="1:17" customHeight="1" ht="13.2">
      <c r="K944" s="161"/>
      <c r="L944" s="154"/>
    </row>
    <row r="945" spans="1:17" customHeight="1" ht="13.2">
      <c r="K945" s="161"/>
      <c r="L945" s="154"/>
    </row>
    <row r="946" spans="1:17" customHeight="1" ht="13.2">
      <c r="K946" s="161"/>
      <c r="L946" s="154"/>
    </row>
    <row r="947" spans="1:17" customHeight="1" ht="13.2">
      <c r="K947" s="161"/>
      <c r="L947" s="154"/>
    </row>
    <row r="948" spans="1:17" customHeight="1" ht="13.2">
      <c r="K948" s="161"/>
      <c r="L948" s="154"/>
    </row>
    <row r="949" spans="1:17" customHeight="1" ht="13.2">
      <c r="K949" s="161"/>
      <c r="L949" s="154"/>
    </row>
    <row r="950" spans="1:17" customHeight="1" ht="13.2">
      <c r="K950" s="161"/>
      <c r="L950" s="154"/>
    </row>
    <row r="951" spans="1:17" customHeight="1" ht="13.2">
      <c r="K951" s="145"/>
      <c r="L951" s="154"/>
    </row>
    <row r="952" spans="1:17" customHeight="1" ht="13.2">
      <c r="K952" s="161"/>
      <c r="L952" s="154"/>
    </row>
    <row r="953" spans="1:17" customHeight="1" ht="13.2">
      <c r="K953" s="161"/>
      <c r="L953" s="154"/>
    </row>
    <row r="954" spans="1:17" customHeight="1" ht="13.2">
      <c r="K954" s="161"/>
      <c r="L954" s="154"/>
    </row>
    <row r="955" spans="1:17" customHeight="1" ht="13.2">
      <c r="K955" s="161"/>
      <c r="L955" s="154"/>
    </row>
    <row r="956" spans="1:17" customHeight="1" ht="13.2">
      <c r="K956" s="161"/>
      <c r="L956" s="154"/>
    </row>
    <row r="957" spans="1:17" customHeight="1" ht="13.2">
      <c r="K957" s="161"/>
      <c r="L957" s="154"/>
    </row>
    <row r="958" spans="1:17" customHeight="1" ht="13.2">
      <c r="K958" s="161"/>
      <c r="L958" s="154"/>
    </row>
    <row r="959" spans="1:17" customHeight="1" ht="13.2">
      <c r="K959" s="161"/>
      <c r="L959" s="154"/>
    </row>
    <row r="960" spans="1:17" customHeight="1" ht="13.2">
      <c r="K960" s="161"/>
      <c r="L960" s="154"/>
    </row>
    <row r="961" spans="1:17" customHeight="1" ht="13.2">
      <c r="K961" s="161"/>
      <c r="L961" s="154"/>
    </row>
    <row r="962" spans="1:17" customHeight="1" ht="13.2">
      <c r="K962" s="145"/>
      <c r="L962" s="154"/>
    </row>
    <row r="963" spans="1:17" customHeight="1" ht="13.2">
      <c r="K963" s="161"/>
      <c r="L963" s="154"/>
    </row>
    <row r="964" spans="1:17" customHeight="1" ht="13.2">
      <c r="K964" s="161"/>
      <c r="L964" s="154"/>
    </row>
    <row r="965" spans="1:17" customHeight="1" ht="13.2">
      <c r="K965" s="161"/>
      <c r="L965" s="154"/>
    </row>
    <row r="966" spans="1:17" customHeight="1" ht="13.2">
      <c r="K966" s="161"/>
      <c r="L966" s="154"/>
    </row>
    <row r="967" spans="1:17" customHeight="1" ht="13.2">
      <c r="K967" s="161"/>
      <c r="L967" s="154"/>
    </row>
    <row r="968" spans="1:17" customHeight="1" ht="13.2">
      <c r="K968" s="161"/>
      <c r="L968" s="154"/>
    </row>
    <row r="969" spans="1:17" customHeight="1" ht="13.2">
      <c r="K969" s="145"/>
      <c r="L969" s="154"/>
    </row>
    <row r="970" spans="1:17" customHeight="1" ht="13.2">
      <c r="K970" s="161"/>
      <c r="L970" s="154"/>
    </row>
    <row r="971" spans="1:17" customHeight="1" ht="13.2">
      <c r="K971" s="161"/>
      <c r="L971" s="154"/>
    </row>
    <row r="972" spans="1:17" customHeight="1" ht="13.2">
      <c r="K972" s="161"/>
      <c r="L972" s="154"/>
    </row>
    <row r="973" spans="1:17" customHeight="1" ht="13.2">
      <c r="K973" s="161"/>
      <c r="L973" s="154"/>
    </row>
    <row r="974" spans="1:17" customHeight="1" ht="13.2">
      <c r="K974" s="161"/>
      <c r="L974" s="154"/>
    </row>
    <row r="975" spans="1:17" customHeight="1" ht="13.2">
      <c r="K975" s="145"/>
      <c r="L975" s="154"/>
    </row>
    <row r="976" spans="1:17" customHeight="1" ht="13.2">
      <c r="K976" s="161"/>
      <c r="L976" s="154"/>
    </row>
    <row r="977" spans="1:17" customHeight="1" ht="13.2">
      <c r="K977" s="161"/>
      <c r="L977" s="154"/>
    </row>
    <row r="978" spans="1:17" customHeight="1" ht="13.2">
      <c r="K978" s="161"/>
      <c r="L978" s="154"/>
    </row>
    <row r="979" spans="1:17" customHeight="1" ht="13.2">
      <c r="K979" s="161"/>
      <c r="L979" s="154"/>
    </row>
    <row r="980" spans="1:17" customHeight="1" ht="13.2">
      <c r="K980" s="161"/>
      <c r="L980" s="154"/>
    </row>
    <row r="981" spans="1:17" customHeight="1" ht="13.2">
      <c r="K981" s="161"/>
      <c r="L981" s="154"/>
    </row>
    <row r="982" spans="1:17" customHeight="1" ht="13.2">
      <c r="K982" s="161"/>
      <c r="L982" s="154"/>
    </row>
    <row r="983" spans="1:17" customHeight="1" ht="13.2">
      <c r="K983" s="161"/>
      <c r="L983" s="154"/>
    </row>
    <row r="984" spans="1:17" customHeight="1" ht="13.2">
      <c r="K984" s="145"/>
      <c r="L984" s="154"/>
    </row>
    <row r="985" spans="1:17" customHeight="1" ht="13.2">
      <c r="K985" s="145"/>
      <c r="L985" s="154"/>
    </row>
    <row r="986" spans="1:17" customHeight="1" ht="13.2">
      <c r="K986" s="161"/>
      <c r="L986" s="154"/>
    </row>
    <row r="987" spans="1:17" customHeight="1" ht="13.2">
      <c r="K987" s="161"/>
      <c r="L987" s="154"/>
    </row>
    <row r="988" spans="1:17" customHeight="1" ht="13.2">
      <c r="K988" s="145"/>
      <c r="L988" s="154"/>
    </row>
    <row r="989" spans="1:17" customHeight="1" ht="13.2">
      <c r="K989" s="161"/>
      <c r="L989" s="154"/>
    </row>
    <row r="990" spans="1:17" customHeight="1" ht="13.2">
      <c r="K990" s="161"/>
      <c r="L990" s="154"/>
    </row>
    <row r="991" spans="1:17" customHeight="1" ht="13.2">
      <c r="K991" s="161"/>
      <c r="L991" s="154"/>
    </row>
    <row r="992" spans="1:17" customHeight="1" ht="13.2">
      <c r="K992" s="145"/>
      <c r="L992" s="154"/>
    </row>
    <row r="993" spans="1:17" customHeight="1" ht="13.2">
      <c r="K993" s="145"/>
      <c r="L993" s="154"/>
    </row>
    <row r="994" spans="1:17" customHeight="1" ht="13.2">
      <c r="K994" s="145"/>
      <c r="L994" s="154"/>
    </row>
    <row r="995" spans="1:17" customHeight="1" ht="13.2">
      <c r="K995" s="161"/>
      <c r="L995" s="154"/>
    </row>
    <row r="996" spans="1:17" customHeight="1" ht="13.2">
      <c r="K996" s="161"/>
      <c r="L996" s="154"/>
    </row>
    <row r="997" spans="1:17" customHeight="1" ht="13.2">
      <c r="K997" s="161"/>
      <c r="L997" s="154"/>
    </row>
    <row r="998" spans="1:17" customHeight="1" ht="13.2">
      <c r="K998" s="161"/>
      <c r="L998" s="154"/>
    </row>
    <row r="999" spans="1:17" customHeight="1" ht="13.2">
      <c r="K999" s="161"/>
      <c r="L999" s="154"/>
    </row>
    <row r="1000" spans="1:17" customHeight="1" ht="13.2">
      <c r="K1000" s="161"/>
      <c r="L1000" s="154"/>
    </row>
    <row r="1001" spans="1:17" customHeight="1" ht="13.2">
      <c r="K1001" s="161"/>
      <c r="L1001" s="154"/>
    </row>
    <row r="1002" spans="1:17" customHeight="1" ht="13.2">
      <c r="K1002" s="161"/>
      <c r="L1002" s="154"/>
    </row>
    <row r="1003" spans="1:17" customHeight="1" ht="13.2">
      <c r="K1003" s="145"/>
      <c r="L1003" s="154"/>
    </row>
    <row r="1004" spans="1:17" customHeight="1" ht="13.2">
      <c r="K1004" s="161"/>
      <c r="L1004" s="154"/>
    </row>
    <row r="1005" spans="1:17" customHeight="1" ht="13.2">
      <c r="K1005" s="161"/>
      <c r="L1005" s="154"/>
    </row>
    <row r="1006" spans="1:17" customHeight="1" ht="13.2">
      <c r="K1006" s="145"/>
      <c r="L1006" s="154"/>
    </row>
    <row r="1007" spans="1:17" customHeight="1" ht="13.2">
      <c r="K1007" s="161"/>
      <c r="L1007" s="154"/>
    </row>
    <row r="1008" spans="1:17" customHeight="1" ht="13.2">
      <c r="K1008" s="161"/>
      <c r="L1008" s="154"/>
    </row>
    <row r="1009" spans="1:17" customHeight="1" ht="13.2">
      <c r="K1009" s="145"/>
      <c r="L1009" s="154"/>
    </row>
    <row r="1010" spans="1:17" customHeight="1" ht="13.2">
      <c r="K1010" s="145"/>
      <c r="L1010" s="154"/>
    </row>
    <row r="1011" spans="1:17" customHeight="1" ht="13.2">
      <c r="K1011" s="145"/>
      <c r="L1011" s="154"/>
    </row>
    <row r="1012" spans="1:17" customHeight="1" ht="13.2">
      <c r="K1012" s="161"/>
      <c r="L1012" s="154"/>
    </row>
    <row r="1013" spans="1:17" customHeight="1" ht="13.2">
      <c r="K1013" s="161"/>
      <c r="L1013" s="154"/>
    </row>
    <row r="1014" spans="1:17" customHeight="1" ht="13.2">
      <c r="K1014" s="161"/>
      <c r="L1014" s="154"/>
    </row>
    <row r="1015" spans="1:17" customHeight="1" ht="13.2">
      <c r="K1015" s="145"/>
      <c r="L1015" s="154"/>
    </row>
    <row r="1016" spans="1:17" customHeight="1" ht="13.2">
      <c r="K1016" s="161"/>
      <c r="L1016" s="154"/>
    </row>
    <row r="1017" spans="1:17" customHeight="1" ht="13.2">
      <c r="K1017" s="161"/>
      <c r="L1017" s="154"/>
    </row>
    <row r="1018" spans="1:17" customHeight="1" ht="13.2">
      <c r="K1018" s="145"/>
      <c r="L1018" s="154"/>
    </row>
    <row r="1019" spans="1:17" customHeight="1" ht="13.2">
      <c r="K1019" s="161"/>
      <c r="L1019" s="154"/>
    </row>
    <row r="1020" spans="1:17" customHeight="1" ht="13.2">
      <c r="K1020" s="161"/>
      <c r="L1020" s="154"/>
    </row>
    <row r="1021" spans="1:17" customHeight="1" ht="13.2">
      <c r="K1021" s="161"/>
      <c r="L1021" s="154"/>
    </row>
    <row r="1022" spans="1:17" customHeight="1" ht="13.2">
      <c r="K1022" s="161"/>
      <c r="L1022" s="154"/>
    </row>
    <row r="1023" spans="1:17" customHeight="1" ht="13.2">
      <c r="K1023" s="161"/>
      <c r="L1023" s="154"/>
    </row>
    <row r="1024" spans="1:17" customHeight="1" ht="13.2">
      <c r="K1024" s="161"/>
      <c r="L1024" s="154"/>
    </row>
    <row r="1025" spans="1:17" customHeight="1" ht="13.2">
      <c r="K1025" s="161"/>
      <c r="L1025" s="154"/>
    </row>
    <row r="1026" spans="1:17" customHeight="1" ht="13.2">
      <c r="K1026" s="161"/>
      <c r="L1026" s="154"/>
    </row>
    <row r="1027" spans="1:17" customHeight="1" ht="13.2">
      <c r="K1027" s="161"/>
      <c r="L1027" s="154"/>
    </row>
    <row r="1028" spans="1:17" customHeight="1" ht="13.2">
      <c r="K1028" s="161"/>
      <c r="L1028" s="154"/>
    </row>
    <row r="1029" spans="1:17" customHeight="1" ht="13.2">
      <c r="K1029" s="161"/>
      <c r="L1029" s="154"/>
    </row>
    <row r="1030" spans="1:17" customHeight="1" ht="13.2">
      <c r="K1030" s="161"/>
      <c r="L1030" s="154"/>
    </row>
    <row r="1031" spans="1:17" customHeight="1" ht="13.2">
      <c r="K1031" s="161"/>
      <c r="L1031" s="154"/>
    </row>
    <row r="1032" spans="1:17" customHeight="1" ht="13.2">
      <c r="K1032" s="161"/>
      <c r="L1032" s="154"/>
    </row>
    <row r="1033" spans="1:17" customHeight="1" ht="13.2">
      <c r="K1033" s="161"/>
      <c r="L1033" s="154"/>
    </row>
    <row r="1034" spans="1:17" customHeight="1" ht="13.2">
      <c r="K1034" s="161"/>
      <c r="L1034" s="154"/>
    </row>
    <row r="1035" spans="1:17" customHeight="1" ht="13.2">
      <c r="K1035" s="161"/>
      <c r="L1035" s="154"/>
    </row>
    <row r="1036" spans="1:17" customHeight="1" ht="13.2">
      <c r="K1036" s="161"/>
      <c r="L1036" s="154"/>
    </row>
    <row r="1037" spans="1:17" customHeight="1" ht="13.2">
      <c r="K1037" s="161"/>
      <c r="L1037" s="154"/>
    </row>
    <row r="1038" spans="1:17" customHeight="1" ht="13.2">
      <c r="K1038" s="161"/>
      <c r="L1038" s="154"/>
    </row>
    <row r="1039" spans="1:17" customHeight="1" ht="13.2">
      <c r="K1039" s="161"/>
      <c r="L1039" s="154"/>
    </row>
    <row r="1040" spans="1:17" customHeight="1" ht="13.2">
      <c r="K1040" s="161"/>
      <c r="L1040" s="154"/>
    </row>
    <row r="1041" spans="1:17" customHeight="1" ht="13.2">
      <c r="K1041" s="161"/>
      <c r="L1041" s="154"/>
    </row>
    <row r="1042" spans="1:17" customHeight="1" ht="13.2">
      <c r="K1042" s="161"/>
      <c r="L1042" s="154"/>
    </row>
    <row r="1043" spans="1:17" customHeight="1" ht="13.2">
      <c r="K1043" s="145"/>
      <c r="L1043" s="154"/>
    </row>
    <row r="1044" spans="1:17" customHeight="1" ht="13.2">
      <c r="K1044" s="161"/>
      <c r="L1044" s="154"/>
    </row>
    <row r="1045" spans="1:17" customHeight="1" ht="13.2">
      <c r="K1045" s="161"/>
      <c r="L1045" s="154"/>
    </row>
    <row r="1046" spans="1:17" customHeight="1" ht="13.2">
      <c r="K1046" s="161"/>
      <c r="L1046" s="154"/>
    </row>
    <row r="1047" spans="1:17" customHeight="1" ht="13.2">
      <c r="K1047" s="161"/>
      <c r="L1047" s="154"/>
    </row>
    <row r="1048" spans="1:17" customHeight="1" ht="13.2">
      <c r="K1048" s="161"/>
      <c r="L1048" s="154"/>
    </row>
    <row r="1049" spans="1:17" customHeight="1" ht="13.2">
      <c r="K1049" s="161"/>
      <c r="L1049" s="154"/>
    </row>
    <row r="1050" spans="1:17" customHeight="1" ht="13.2">
      <c r="K1050" s="161"/>
      <c r="L1050" s="154"/>
    </row>
    <row r="1051" spans="1:17" customHeight="1" ht="13.2">
      <c r="K1051" s="161"/>
      <c r="L1051" s="154"/>
    </row>
    <row r="1052" spans="1:17" customHeight="1" ht="13.2">
      <c r="K1052" s="161"/>
      <c r="L1052" s="154"/>
    </row>
    <row r="1053" spans="1:17" customHeight="1" ht="13.2">
      <c r="K1053" s="161"/>
      <c r="L1053" s="154"/>
    </row>
    <row r="1054" spans="1:17" customHeight="1" ht="13.2">
      <c r="K1054" s="161"/>
      <c r="L1054" s="154"/>
    </row>
    <row r="1055" spans="1:17" customHeight="1" ht="13.2">
      <c r="K1055" s="161"/>
      <c r="L1055" s="154"/>
    </row>
    <row r="1056" spans="1:17" customHeight="1" ht="13.2">
      <c r="K1056" s="145"/>
      <c r="L1056" s="154"/>
    </row>
    <row r="1057" spans="1:17" customHeight="1" ht="13.2">
      <c r="K1057" s="161"/>
      <c r="L1057" s="154"/>
    </row>
    <row r="1058" spans="1:17" customHeight="1" ht="13.2">
      <c r="K1058" s="161"/>
      <c r="L1058" s="154"/>
    </row>
    <row r="1059" spans="1:17" customHeight="1" ht="13.2">
      <c r="K1059" s="161"/>
      <c r="L1059" s="154"/>
    </row>
    <row r="1060" spans="1:17" customHeight="1" ht="13.2">
      <c r="K1060" s="145"/>
      <c r="L1060" s="154"/>
    </row>
    <row r="1061" spans="1:17" customHeight="1" ht="13.2">
      <c r="K1061" s="161"/>
      <c r="L1061" s="154"/>
    </row>
    <row r="1062" spans="1:17" customHeight="1" ht="13.2">
      <c r="K1062" s="161"/>
      <c r="L1062" s="154"/>
    </row>
    <row r="1063" spans="1:17" customHeight="1" ht="13.2">
      <c r="K1063" s="161"/>
      <c r="L1063" s="154"/>
    </row>
    <row r="1064" spans="1:17" customHeight="1" ht="13.2">
      <c r="K1064" s="161"/>
      <c r="L1064" s="154"/>
    </row>
    <row r="1065" spans="1:17" customHeight="1" ht="13.2">
      <c r="K1065" s="161"/>
      <c r="L1065" s="154"/>
    </row>
    <row r="1066" spans="1:17" customHeight="1" ht="13.2">
      <c r="K1066" s="145"/>
      <c r="L1066" s="154"/>
    </row>
    <row r="1067" spans="1:17" customHeight="1" ht="13.2">
      <c r="K1067" s="161"/>
      <c r="L1067" s="154"/>
    </row>
    <row r="1068" spans="1:17" customHeight="1" ht="13.2">
      <c r="K1068" s="161"/>
      <c r="L1068" s="154"/>
    </row>
    <row r="1069" spans="1:17" customHeight="1" ht="13.2">
      <c r="K1069" s="161"/>
      <c r="L1069" s="154"/>
    </row>
    <row r="1070" spans="1:17" customHeight="1" ht="13.2">
      <c r="K1070" s="161"/>
      <c r="L1070" s="154"/>
    </row>
    <row r="1071" spans="1:17" customHeight="1" ht="13.2">
      <c r="K1071" s="161"/>
      <c r="L1071" s="154"/>
    </row>
    <row r="1072" spans="1:17" customHeight="1" ht="13.2">
      <c r="K1072" s="161"/>
      <c r="L1072" s="154"/>
    </row>
    <row r="1073" spans="1:17" customHeight="1" ht="13.2">
      <c r="K1073" s="145"/>
      <c r="L1073" s="154"/>
    </row>
    <row r="1074" spans="1:17" customHeight="1" ht="13.2">
      <c r="K1074" s="161"/>
      <c r="L1074" s="154"/>
    </row>
    <row r="1075" spans="1:17" customHeight="1" ht="13.2">
      <c r="K1075" s="161"/>
      <c r="L1075" s="154"/>
    </row>
    <row r="1076" spans="1:17" customHeight="1" ht="13.2">
      <c r="K1076" s="161"/>
      <c r="L1076" s="154"/>
    </row>
    <row r="1077" spans="1:17" customHeight="1" ht="13.2">
      <c r="K1077" s="161"/>
      <c r="L1077" s="154"/>
    </row>
    <row r="1078" spans="1:17" customHeight="1" ht="13.2">
      <c r="K1078" s="145"/>
      <c r="L1078" s="154"/>
    </row>
    <row r="1079" spans="1:17" customHeight="1" ht="13.2">
      <c r="K1079" s="145"/>
      <c r="L1079" s="154"/>
    </row>
    <row r="1080" spans="1:17" customHeight="1" ht="13.2">
      <c r="K1080" s="161"/>
      <c r="L1080" s="154"/>
    </row>
    <row r="1081" spans="1:17" customHeight="1" ht="13.2">
      <c r="K1081" s="161"/>
      <c r="L1081" s="154"/>
    </row>
    <row r="1082" spans="1:17" customHeight="1" ht="13.2">
      <c r="K1082" s="161"/>
      <c r="L1082" s="154"/>
    </row>
    <row r="1083" spans="1:17" customHeight="1" ht="13.2">
      <c r="K1083" s="145"/>
      <c r="L1083" s="154"/>
    </row>
    <row r="1084" spans="1:17" customHeight="1" ht="13.2">
      <c r="K1084" s="145"/>
      <c r="L1084" s="154"/>
    </row>
    <row r="1085" spans="1:17" customHeight="1" ht="13.2">
      <c r="K1085" s="161"/>
      <c r="L1085" s="154"/>
    </row>
    <row r="1086" spans="1:17" customHeight="1" ht="13.2">
      <c r="K1086" s="145"/>
      <c r="L1086" s="154"/>
    </row>
    <row r="1087" spans="1:17" customHeight="1" ht="13.2">
      <c r="K1087" s="161"/>
      <c r="L1087" s="154"/>
    </row>
    <row r="1088" spans="1:17" customHeight="1" ht="13.2">
      <c r="K1088" s="145"/>
      <c r="L1088" s="154"/>
    </row>
    <row r="1089" spans="1:17" customHeight="1" ht="13.2">
      <c r="K1089" s="161"/>
      <c r="L1089" s="154"/>
    </row>
    <row r="1090" spans="1:17" customHeight="1" ht="13.2">
      <c r="K1090" s="145"/>
      <c r="L1090" s="154"/>
    </row>
    <row r="1091" spans="1:17" customHeight="1" ht="13.2">
      <c r="K1091" s="145"/>
      <c r="L1091" s="154"/>
    </row>
    <row r="1092" spans="1:17" customHeight="1" ht="13.2">
      <c r="K1092" s="161"/>
      <c r="L1092" s="154"/>
    </row>
    <row r="1093" spans="1:17" customHeight="1" ht="13.2">
      <c r="K1093" s="161"/>
      <c r="L1093" s="154"/>
    </row>
    <row r="1094" spans="1:17" customHeight="1" ht="13.2">
      <c r="K1094" s="161"/>
      <c r="L1094" s="154"/>
    </row>
    <row r="1095" spans="1:17" customHeight="1" ht="13.2">
      <c r="K1095" s="161"/>
      <c r="L1095" s="154"/>
    </row>
    <row r="1096" spans="1:17" customHeight="1" ht="13.2">
      <c r="K1096" s="161"/>
      <c r="L1096" s="154"/>
    </row>
    <row r="1097" spans="1:17" customHeight="1" ht="13.2">
      <c r="K1097" s="145"/>
      <c r="L1097" s="154"/>
    </row>
    <row r="1098" spans="1:17" customHeight="1" ht="13.2">
      <c r="K1098" s="145"/>
      <c r="L1098" s="154"/>
    </row>
    <row r="1099" spans="1:17" customHeight="1" ht="13.2">
      <c r="K1099" s="145"/>
      <c r="L1099" s="154"/>
    </row>
    <row r="1100" spans="1:17" customHeight="1" ht="13.2">
      <c r="K1100" s="161"/>
      <c r="L1100" s="154"/>
    </row>
    <row r="1101" spans="1:17" customHeight="1" ht="13.2">
      <c r="K1101" s="145"/>
      <c r="L1101" s="154"/>
    </row>
    <row r="1102" spans="1:17" customHeight="1" ht="13.2">
      <c r="K1102" s="145"/>
      <c r="L1102" s="154"/>
    </row>
    <row r="1103" spans="1:17" customHeight="1" ht="13.2">
      <c r="K1103" s="161"/>
      <c r="L1103" s="154"/>
    </row>
    <row r="1104" spans="1:17" customHeight="1" ht="13.2">
      <c r="K1104" s="145"/>
      <c r="L1104" s="154"/>
    </row>
    <row r="1105" spans="1:17" customHeight="1" ht="13.2">
      <c r="K1105" s="161"/>
      <c r="L1105" s="154"/>
    </row>
    <row r="1106" spans="1:17" customHeight="1" ht="13.2">
      <c r="K1106" s="161"/>
      <c r="L1106" s="154"/>
    </row>
    <row r="1107" spans="1:17" customHeight="1" ht="13.2">
      <c r="K1107" s="145"/>
      <c r="L1107" s="154"/>
    </row>
    <row r="1108" spans="1:17" customHeight="1" ht="13.2">
      <c r="K1108" s="145"/>
      <c r="L1108" s="154"/>
    </row>
    <row r="1109" spans="1:17" customHeight="1" ht="13.2">
      <c r="K1109" s="161"/>
      <c r="L1109" s="154"/>
    </row>
    <row r="1110" spans="1:17" customHeight="1" ht="13.2">
      <c r="K1110" s="145"/>
      <c r="L1110" s="154"/>
    </row>
    <row r="1111" spans="1:17" customHeight="1" ht="13.2">
      <c r="K1111" s="161"/>
      <c r="L1111" s="154"/>
    </row>
    <row r="1112" spans="1:17" customHeight="1" ht="13.2">
      <c r="K1112" s="145"/>
      <c r="L1112" s="154"/>
    </row>
    <row r="1113" spans="1:17" customHeight="1" ht="13.2">
      <c r="K1113" s="161"/>
      <c r="L1113" s="154"/>
    </row>
    <row r="1114" spans="1:17" customHeight="1" ht="13.2">
      <c r="K1114" s="161"/>
      <c r="L1114" s="154"/>
    </row>
    <row r="1115" spans="1:17" customHeight="1" ht="13.2">
      <c r="K1115" s="145"/>
      <c r="L1115" s="154"/>
    </row>
    <row r="1116" spans="1:17" customHeight="1" ht="13.2">
      <c r="K1116" s="161"/>
      <c r="L1116" s="154"/>
    </row>
    <row r="1117" spans="1:17" customHeight="1" ht="13.2">
      <c r="K1117" s="145"/>
      <c r="L1117" s="154"/>
    </row>
    <row r="1118" spans="1:17" customHeight="1" ht="13.2">
      <c r="K1118" s="161"/>
      <c r="L1118" s="154"/>
    </row>
    <row r="1119" spans="1:17" customHeight="1" ht="13.2">
      <c r="K1119" s="161"/>
      <c r="L1119" s="154"/>
    </row>
    <row r="1120" spans="1:17" customHeight="1" ht="13.2">
      <c r="K1120" s="145"/>
      <c r="L1120" s="154"/>
    </row>
    <row r="1121" spans="1:17" customHeight="1" ht="13.2">
      <c r="K1121" s="145"/>
      <c r="L1121" s="154"/>
    </row>
    <row r="1122" spans="1:17" customHeight="1" ht="13.2">
      <c r="K1122" s="145"/>
      <c r="L1122" s="154"/>
    </row>
    <row r="1123" spans="1:17" customHeight="1" ht="13.2">
      <c r="K1123" s="161"/>
      <c r="L1123" s="154"/>
    </row>
    <row r="1124" spans="1:17" customHeight="1" ht="13.2">
      <c r="K1124" s="145"/>
      <c r="L1124" s="154"/>
    </row>
    <row r="1125" spans="1:17" customHeight="1" ht="13.2">
      <c r="K1125" s="161"/>
      <c r="L1125" s="154"/>
    </row>
    <row r="1126" spans="1:17" customHeight="1" ht="13.2">
      <c r="K1126" s="145"/>
      <c r="L1126" s="154"/>
    </row>
    <row r="1127" spans="1:17" customHeight="1" ht="13.2">
      <c r="K1127" s="161"/>
      <c r="L1127" s="154"/>
    </row>
    <row r="1128" spans="1:17" customHeight="1" ht="13.2">
      <c r="K1128" s="161"/>
      <c r="L1128" s="154"/>
    </row>
    <row r="1129" spans="1:17" customHeight="1" ht="13.2">
      <c r="K1129" s="161"/>
      <c r="L1129" s="154"/>
    </row>
    <row r="1130" spans="1:17" customHeight="1" ht="13.2">
      <c r="K1130" s="145"/>
      <c r="L1130" s="154"/>
    </row>
    <row r="1131" spans="1:17" customHeight="1" ht="13.2">
      <c r="K1131" s="161"/>
      <c r="L1131" s="154"/>
    </row>
    <row r="1132" spans="1:17" customHeight="1" ht="13.2">
      <c r="K1132" s="145"/>
      <c r="L1132" s="154"/>
    </row>
    <row r="1133" spans="1:17" customHeight="1" ht="13.2">
      <c r="K1133" s="145"/>
      <c r="L1133" s="154"/>
    </row>
    <row r="1134" spans="1:17" customHeight="1" ht="13.2">
      <c r="K1134" s="161"/>
      <c r="L1134" s="154"/>
    </row>
    <row r="1135" spans="1:17" customHeight="1" ht="13.2">
      <c r="K1135" s="161"/>
      <c r="L1135" s="154"/>
    </row>
    <row r="1136" spans="1:17" customHeight="1" ht="13.2">
      <c r="K1136" s="161"/>
      <c r="L1136" s="154"/>
    </row>
    <row r="1137" spans="1:17" customHeight="1" ht="13.2">
      <c r="K1137" s="161"/>
      <c r="L1137" s="154"/>
    </row>
    <row r="1138" spans="1:17" customHeight="1" ht="13.2">
      <c r="K1138" s="145"/>
      <c r="L1138" s="154"/>
    </row>
    <row r="1139" spans="1:17" customHeight="1" ht="13.2">
      <c r="K1139" s="161"/>
      <c r="L1139" s="154"/>
    </row>
    <row r="1140" spans="1:17" customHeight="1" ht="13.2">
      <c r="K1140" s="145"/>
      <c r="L1140" s="154"/>
    </row>
    <row r="1141" spans="1:17" customHeight="1" ht="13.2">
      <c r="K1141" s="145"/>
      <c r="L1141" s="154"/>
    </row>
    <row r="1142" spans="1:17" customHeight="1" ht="13.2">
      <c r="K1142" s="161"/>
      <c r="L1142" s="154"/>
    </row>
    <row r="1143" spans="1:17" customHeight="1" ht="13.2">
      <c r="K1143" s="145"/>
      <c r="L1143" s="154"/>
    </row>
    <row r="1144" spans="1:17" customHeight="1" ht="13.2">
      <c r="K1144" s="145"/>
      <c r="L1144" s="154"/>
    </row>
    <row r="1145" spans="1:17" customHeight="1" ht="13.2">
      <c r="K1145" s="161"/>
      <c r="L1145" s="154"/>
    </row>
    <row r="1146" spans="1:17" customHeight="1" ht="13.2">
      <c r="K1146" s="145"/>
      <c r="L1146" s="154"/>
    </row>
    <row r="1147" spans="1:17" customHeight="1" ht="13.2">
      <c r="K1147" s="145"/>
      <c r="L1147" s="154"/>
    </row>
    <row r="1148" spans="1:17" customHeight="1" ht="13.2">
      <c r="K1148" s="161"/>
      <c r="L1148" s="154"/>
    </row>
    <row r="1149" spans="1:17" customHeight="1" ht="13.2">
      <c r="K1149" s="145"/>
      <c r="L1149" s="154"/>
    </row>
    <row r="1150" spans="1:17" customHeight="1" ht="13.2">
      <c r="K1150" s="145"/>
      <c r="L1150" s="154"/>
    </row>
    <row r="1151" spans="1:17" customHeight="1" ht="13.2">
      <c r="K1151" s="145"/>
      <c r="L1151" s="154"/>
    </row>
    <row r="1152" spans="1:17" customHeight="1" ht="13.2">
      <c r="K1152" s="145"/>
      <c r="L1152" s="154"/>
    </row>
    <row r="1153" spans="1:17" customHeight="1" ht="13.2">
      <c r="K1153" s="145"/>
      <c r="L1153" s="154"/>
    </row>
    <row r="1154" spans="1:17" customHeight="1" ht="13.2">
      <c r="K1154" s="145"/>
      <c r="L1154" s="154"/>
    </row>
    <row r="1155" spans="1:17" customHeight="1" ht="13.2">
      <c r="K1155" s="145"/>
      <c r="L1155" s="154"/>
    </row>
    <row r="1156" spans="1:17" customHeight="1" ht="13.2">
      <c r="K1156" s="161"/>
      <c r="L1156" s="154"/>
    </row>
    <row r="1157" spans="1:17" customHeight="1" ht="13.2">
      <c r="K1157" s="161"/>
      <c r="L1157" s="154"/>
    </row>
    <row r="1158" spans="1:17" customHeight="1" ht="13.2">
      <c r="K1158" s="161"/>
      <c r="L1158" s="154"/>
    </row>
    <row r="1159" spans="1:17" customHeight="1" ht="13.2">
      <c r="K1159" s="161"/>
      <c r="L1159" s="154"/>
    </row>
    <row r="1160" spans="1:17" customHeight="1" ht="13.2">
      <c r="K1160" s="161"/>
      <c r="L1160" s="154"/>
    </row>
    <row r="1161" spans="1:17" customHeight="1" ht="13.2">
      <c r="K1161" s="145"/>
      <c r="L1161" s="154"/>
    </row>
    <row r="1162" spans="1:17" customHeight="1" ht="13.2">
      <c r="K1162" s="161"/>
      <c r="L1162" s="154"/>
    </row>
    <row r="1163" spans="1:17" customHeight="1" ht="13.2">
      <c r="K1163" s="145"/>
      <c r="L1163" s="154"/>
    </row>
    <row r="1164" spans="1:17" customHeight="1" ht="13.2">
      <c r="K1164" s="161"/>
      <c r="L1164" s="154"/>
    </row>
    <row r="1165" spans="1:17" customHeight="1" ht="13.2">
      <c r="K1165" s="161"/>
      <c r="L1165" s="154"/>
    </row>
    <row r="1166" spans="1:17" customHeight="1" ht="13.2">
      <c r="K1166" s="161"/>
      <c r="L1166" s="154"/>
    </row>
    <row r="1167" spans="1:17" customHeight="1" ht="13.2">
      <c r="K1167" s="145"/>
      <c r="L1167" s="154"/>
    </row>
    <row r="1168" spans="1:17" customHeight="1" ht="13.2">
      <c r="K1168" s="161"/>
      <c r="L1168" s="154"/>
    </row>
    <row r="1169" spans="1:17" customHeight="1" ht="13.2">
      <c r="K1169" s="145"/>
      <c r="L1169" s="154"/>
    </row>
    <row r="1170" spans="1:17" customHeight="1" ht="13.2">
      <c r="K1170" s="161"/>
      <c r="L1170" s="154"/>
    </row>
    <row r="1171" spans="1:17" customHeight="1" ht="13.2">
      <c r="K1171" s="161"/>
      <c r="L1171" s="154"/>
    </row>
    <row r="1172" spans="1:17" customHeight="1" ht="13.2">
      <c r="K1172" s="145"/>
      <c r="L1172" s="154"/>
    </row>
    <row r="1173" spans="1:17" customHeight="1" ht="13.2">
      <c r="K1173" s="161"/>
      <c r="L1173" s="154"/>
    </row>
    <row r="1174" spans="1:17" customHeight="1" ht="13.2">
      <c r="K1174" s="145"/>
      <c r="L1174" s="154"/>
    </row>
    <row r="1175" spans="1:17" customHeight="1" ht="13.2">
      <c r="K1175" s="161"/>
      <c r="L1175" s="154"/>
    </row>
    <row r="1176" spans="1:17" customHeight="1" ht="13.2">
      <c r="K1176" s="145"/>
      <c r="L1176" s="154"/>
    </row>
    <row r="1177" spans="1:17" customHeight="1" ht="13.2">
      <c r="K1177" s="161"/>
      <c r="L1177" s="154"/>
    </row>
    <row r="1178" spans="1:17" customHeight="1" ht="13.2">
      <c r="K1178" s="145"/>
      <c r="L1178" s="154"/>
    </row>
    <row r="1179" spans="1:17" customHeight="1" ht="13.2">
      <c r="K1179" s="161"/>
      <c r="L1179" s="154"/>
    </row>
    <row r="1180" spans="1:17" customHeight="1" ht="13.2">
      <c r="K1180" s="145"/>
      <c r="L1180" s="154"/>
    </row>
    <row r="1181" spans="1:17" customHeight="1" ht="13.2">
      <c r="K1181" s="145"/>
      <c r="L1181" s="154"/>
    </row>
    <row r="1182" spans="1:17" customHeight="1" ht="13.2">
      <c r="K1182" s="161"/>
      <c r="L1182" s="154"/>
    </row>
    <row r="1183" spans="1:17" customHeight="1" ht="13.2">
      <c r="K1183" s="161"/>
      <c r="L1183" s="154"/>
    </row>
    <row r="1184" spans="1:17" customHeight="1" ht="13.2">
      <c r="K1184" s="145"/>
      <c r="L1184" s="154"/>
    </row>
    <row r="1185" spans="1:17" customHeight="1" ht="13.2">
      <c r="K1185" s="161"/>
      <c r="L1185" s="154"/>
    </row>
    <row r="1186" spans="1:17" customHeight="1" ht="13.2">
      <c r="K1186" s="161"/>
      <c r="L1186" s="154"/>
    </row>
    <row r="1187" spans="1:17" customHeight="1" ht="13.2">
      <c r="K1187" s="161"/>
      <c r="L1187" s="154"/>
    </row>
    <row r="1188" spans="1:17" customHeight="1" ht="13.2">
      <c r="K1188" s="161"/>
      <c r="L1188" s="154"/>
    </row>
    <row r="1189" spans="1:17" customHeight="1" ht="13.2">
      <c r="K1189" s="161"/>
      <c r="L1189" s="154"/>
    </row>
    <row r="1190" spans="1:17" customHeight="1" ht="13.2">
      <c r="K1190" s="161"/>
      <c r="L1190" s="154"/>
    </row>
    <row r="1191" spans="1:17" customHeight="1" ht="13.2">
      <c r="K1191" s="161"/>
      <c r="L1191" s="154"/>
    </row>
    <row r="1192" spans="1:17" customHeight="1" ht="13.2">
      <c r="K1192" s="161"/>
      <c r="L1192" s="154"/>
    </row>
    <row r="1193" spans="1:17" customHeight="1" ht="13.2">
      <c r="K1193" s="161"/>
      <c r="L1193" s="154"/>
    </row>
    <row r="1194" spans="1:17" customHeight="1" ht="13.2">
      <c r="K1194" s="161"/>
      <c r="L1194" s="154"/>
    </row>
    <row r="1195" spans="1:17" customHeight="1" ht="13.2">
      <c r="K1195" s="161"/>
      <c r="L1195" s="154"/>
    </row>
    <row r="1196" spans="1:17" customHeight="1" ht="13.2">
      <c r="K1196" s="161"/>
      <c r="L1196" s="154"/>
    </row>
    <row r="1197" spans="1:17" customHeight="1" ht="13.2">
      <c r="K1197" s="161"/>
      <c r="L1197" s="154"/>
    </row>
    <row r="1198" spans="1:17" customHeight="1" ht="13.2">
      <c r="K1198" s="161"/>
      <c r="L1198" s="154"/>
    </row>
    <row r="1199" spans="1:17" customHeight="1" ht="13.2">
      <c r="K1199" s="161"/>
      <c r="L1199" s="154"/>
    </row>
    <row r="1200" spans="1:17" customHeight="1" ht="13.2">
      <c r="K1200" s="161"/>
      <c r="L1200" s="154"/>
    </row>
    <row r="1201" spans="1:17" customHeight="1" ht="13.2">
      <c r="K1201" s="161"/>
      <c r="L1201" s="154"/>
    </row>
    <row r="1202" spans="1:17" customHeight="1" ht="13.2">
      <c r="K1202" s="161"/>
      <c r="L1202" s="154"/>
    </row>
    <row r="1203" spans="1:17" customHeight="1" ht="13.2">
      <c r="K1203" s="161"/>
      <c r="L1203" s="154"/>
    </row>
    <row r="1204" spans="1:17" customHeight="1" ht="13.2">
      <c r="K1204" s="161"/>
      <c r="L1204" s="154"/>
    </row>
    <row r="1205" spans="1:17" customHeight="1" ht="13.2">
      <c r="K1205" s="161"/>
      <c r="L1205" s="154"/>
    </row>
    <row r="1206" spans="1:17" customHeight="1" ht="13.2">
      <c r="K1206" s="161"/>
      <c r="L1206" s="154"/>
    </row>
    <row r="1207" spans="1:17" customHeight="1" ht="13.2">
      <c r="K1207" s="161"/>
      <c r="L1207" s="154"/>
    </row>
    <row r="1208" spans="1:17" customHeight="1" ht="13.2">
      <c r="K1208" s="161"/>
      <c r="L1208" s="154"/>
    </row>
    <row r="1209" spans="1:17" customHeight="1" ht="13.2">
      <c r="K1209" s="161"/>
      <c r="L1209" s="154"/>
    </row>
    <row r="1210" spans="1:17" customHeight="1" ht="13.2">
      <c r="K1210" s="161"/>
      <c r="L1210" s="154"/>
    </row>
    <row r="1211" spans="1:17" customHeight="1" ht="13.2">
      <c r="K1211" s="161"/>
      <c r="L1211" s="154"/>
    </row>
    <row r="1212" spans="1:17" customHeight="1" ht="13.2">
      <c r="K1212" s="161"/>
      <c r="L1212" s="154"/>
    </row>
    <row r="1213" spans="1:17" customHeight="1" ht="13.2">
      <c r="K1213" s="161"/>
      <c r="L1213" s="154"/>
    </row>
    <row r="1214" spans="1:17" customHeight="1" ht="13.2">
      <c r="K1214" s="161"/>
      <c r="L1214" s="154"/>
    </row>
    <row r="1215" spans="1:17" customHeight="1" ht="13.2">
      <c r="K1215" s="161"/>
      <c r="L1215" s="154"/>
    </row>
    <row r="1216" spans="1:17" customHeight="1" ht="13.2">
      <c r="K1216" s="161"/>
      <c r="L1216" s="154"/>
    </row>
    <row r="1217" spans="1:17" customHeight="1" ht="13.2">
      <c r="K1217" s="145"/>
      <c r="L1217" s="154"/>
    </row>
    <row r="1218" spans="1:17" customHeight="1" ht="13.2">
      <c r="K1218" s="161"/>
      <c r="L1218" s="154"/>
    </row>
    <row r="1219" spans="1:17" customHeight="1" ht="13.2">
      <c r="K1219" s="161"/>
      <c r="L1219" s="154"/>
    </row>
    <row r="1220" spans="1:17" customHeight="1" ht="13.2">
      <c r="K1220" s="161"/>
      <c r="L1220" s="154"/>
    </row>
    <row r="1221" spans="1:17" customHeight="1" ht="13.2">
      <c r="K1221" s="145"/>
      <c r="L1221" s="154"/>
    </row>
    <row r="1222" spans="1:17" customHeight="1" ht="13.2">
      <c r="K1222" s="161"/>
      <c r="L1222" s="154"/>
    </row>
    <row r="1223" spans="1:17" customHeight="1" ht="13.2">
      <c r="K1223" s="161"/>
      <c r="L1223" s="154"/>
    </row>
    <row r="1224" spans="1:17" customHeight="1" ht="13.2">
      <c r="K1224" s="145"/>
      <c r="L1224" s="154"/>
    </row>
    <row r="1225" spans="1:17" customHeight="1" ht="13.2">
      <c r="K1225" s="161"/>
      <c r="L1225" s="154"/>
    </row>
    <row r="1226" spans="1:17" customHeight="1" ht="13.2">
      <c r="K1226" s="161"/>
      <c r="L1226" s="154"/>
    </row>
    <row r="1227" spans="1:17" customHeight="1" ht="13.2">
      <c r="K1227" s="161"/>
      <c r="L1227" s="154"/>
    </row>
    <row r="1228" spans="1:17" customHeight="1" ht="13.2">
      <c r="K1228" s="161"/>
      <c r="L1228" s="154"/>
    </row>
    <row r="1229" spans="1:17" customHeight="1" ht="13.2">
      <c r="K1229" s="145"/>
      <c r="L1229" s="154"/>
    </row>
    <row r="1230" spans="1:17" customHeight="1" ht="13.2">
      <c r="K1230" s="161"/>
      <c r="L1230" s="154"/>
    </row>
    <row r="1231" spans="1:17" customHeight="1" ht="13.2">
      <c r="K1231" s="161"/>
      <c r="L1231" s="154"/>
    </row>
    <row r="1232" spans="1:17" customHeight="1" ht="13.2">
      <c r="K1232" s="161"/>
      <c r="L1232" s="154"/>
    </row>
    <row r="1233" spans="1:17" customHeight="1" ht="13.2">
      <c r="K1233" s="161"/>
      <c r="L1233" s="154"/>
    </row>
    <row r="1234" spans="1:17" customHeight="1" ht="13.2">
      <c r="K1234" s="161"/>
      <c r="L1234" s="154"/>
    </row>
    <row r="1235" spans="1:17" customHeight="1" ht="13.2">
      <c r="K1235" s="145"/>
      <c r="L1235" s="154"/>
    </row>
    <row r="1236" spans="1:17" customHeight="1" ht="13.2">
      <c r="K1236" s="161"/>
      <c r="L1236" s="154"/>
    </row>
    <row r="1237" spans="1:17" customHeight="1" ht="13.2">
      <c r="K1237" s="145"/>
      <c r="L1237" s="154"/>
    </row>
    <row r="1238" spans="1:17" customHeight="1" ht="13.2">
      <c r="K1238" s="145"/>
      <c r="L1238" s="154"/>
    </row>
    <row r="1239" spans="1:17" customHeight="1" ht="13.2">
      <c r="K1239" s="161"/>
      <c r="L1239" s="154"/>
    </row>
    <row r="1240" spans="1:17" customHeight="1" ht="13.2">
      <c r="K1240" s="145"/>
      <c r="L1240" s="154"/>
    </row>
    <row r="1241" spans="1:17" customHeight="1" ht="13.2">
      <c r="K1241" s="161"/>
      <c r="L1241" s="154"/>
    </row>
    <row r="1242" spans="1:17" customHeight="1" ht="13.2">
      <c r="K1242" s="145"/>
      <c r="L1242" s="154"/>
    </row>
    <row r="1243" spans="1:17" customHeight="1" ht="13.2">
      <c r="K1243" s="145"/>
      <c r="L1243" s="154"/>
    </row>
    <row r="1244" spans="1:17" customHeight="1" ht="13.2">
      <c r="K1244" s="161"/>
      <c r="L1244" s="154"/>
    </row>
    <row r="1245" spans="1:17" customHeight="1" ht="13.2">
      <c r="K1245" s="161"/>
      <c r="L1245" s="154"/>
    </row>
    <row r="1246" spans="1:17" customHeight="1" ht="13.2">
      <c r="K1246" s="161"/>
      <c r="L1246" s="154"/>
    </row>
    <row r="1247" spans="1:17" customHeight="1" ht="13.2">
      <c r="K1247" s="161"/>
      <c r="L1247" s="154"/>
    </row>
    <row r="1248" spans="1:17" customHeight="1" ht="13.2">
      <c r="K1248" s="161"/>
      <c r="L1248" s="154"/>
    </row>
    <row r="1249" spans="1:17" customHeight="1" ht="13.2">
      <c r="K1249" s="161"/>
      <c r="L1249" s="154"/>
    </row>
    <row r="1250" spans="1:17" customHeight="1" ht="13.2">
      <c r="K1250" s="145"/>
      <c r="L1250" s="154"/>
    </row>
    <row r="1251" spans="1:17" customHeight="1" ht="13.2">
      <c r="K1251" s="161"/>
      <c r="L1251" s="154"/>
    </row>
    <row r="1252" spans="1:17" customHeight="1" ht="13.2">
      <c r="K1252" s="145"/>
      <c r="L1252" s="154"/>
    </row>
    <row r="1253" spans="1:17" customHeight="1" ht="13.2">
      <c r="K1253" s="161"/>
      <c r="L1253" s="154"/>
    </row>
    <row r="1254" spans="1:17" customHeight="1" ht="13.2">
      <c r="K1254" s="145"/>
      <c r="L1254" s="154"/>
    </row>
    <row r="1255" spans="1:17" customHeight="1" ht="13.2">
      <c r="K1255" s="161"/>
      <c r="L1255" s="154"/>
    </row>
    <row r="1256" spans="1:17" customHeight="1" ht="13.2">
      <c r="K1256" s="161"/>
      <c r="L1256" s="154"/>
    </row>
    <row r="1257" spans="1:17" customHeight="1" ht="13.2">
      <c r="K1257" s="145"/>
      <c r="L1257" s="154"/>
    </row>
    <row r="1258" spans="1:17" customHeight="1" ht="13.2">
      <c r="K1258" s="161"/>
      <c r="L1258" s="154"/>
    </row>
    <row r="1259" spans="1:17" customHeight="1" ht="13.2">
      <c r="K1259" s="161"/>
      <c r="L1259" s="154"/>
    </row>
    <row r="1260" spans="1:17" customHeight="1" ht="13.2">
      <c r="K1260" s="161"/>
      <c r="L1260" s="154"/>
    </row>
    <row r="1261" spans="1:17" customHeight="1" ht="13.2">
      <c r="K1261" s="161"/>
      <c r="L1261" s="154"/>
    </row>
    <row r="1262" spans="1:17" customHeight="1" ht="13.2">
      <c r="K1262" s="145"/>
      <c r="L1262" s="154"/>
    </row>
    <row r="1263" spans="1:17" customHeight="1" ht="13.2">
      <c r="K1263" s="161"/>
      <c r="L1263" s="154"/>
    </row>
    <row r="1264" spans="1:17" customHeight="1" ht="13.2">
      <c r="K1264" s="161"/>
      <c r="L1264" s="154"/>
    </row>
    <row r="1265" spans="1:17" customHeight="1" ht="13.2">
      <c r="K1265" s="145"/>
      <c r="L1265" s="154"/>
    </row>
    <row r="1266" spans="1:17" customHeight="1" ht="13.2">
      <c r="K1266" s="161"/>
      <c r="L1266" s="154"/>
    </row>
    <row r="1267" spans="1:17" customHeight="1" ht="13.2">
      <c r="K1267" s="145"/>
      <c r="L1267" s="154"/>
    </row>
    <row r="1268" spans="1:17" customHeight="1" ht="13.2">
      <c r="K1268" s="161"/>
      <c r="L1268" s="154"/>
    </row>
    <row r="1269" spans="1:17" customHeight="1" ht="13.2">
      <c r="K1269" s="145"/>
      <c r="L1269" s="154"/>
    </row>
    <row r="1270" spans="1:17" customHeight="1" ht="13.2">
      <c r="K1270" s="161"/>
      <c r="L1270" s="154"/>
    </row>
    <row r="1271" spans="1:17" customHeight="1" ht="13.2">
      <c r="K1271" s="145"/>
      <c r="L1271" s="154"/>
    </row>
    <row r="1272" spans="1:17" customHeight="1" ht="13.2">
      <c r="K1272" s="161"/>
      <c r="L1272" s="154"/>
    </row>
    <row r="1273" spans="1:17" customHeight="1" ht="13.2">
      <c r="K1273" s="145"/>
      <c r="L1273" s="154"/>
    </row>
    <row r="1274" spans="1:17" customHeight="1" ht="13.2">
      <c r="K1274" s="161"/>
      <c r="L1274" s="154"/>
    </row>
    <row r="1275" spans="1:17" customHeight="1" ht="13.2">
      <c r="K1275" s="161"/>
      <c r="L1275" s="154"/>
    </row>
    <row r="1276" spans="1:17" customHeight="1" ht="13.2">
      <c r="K1276" s="145"/>
      <c r="L1276" s="154"/>
    </row>
    <row r="1277" spans="1:17" customHeight="1" ht="13.2">
      <c r="K1277" s="161"/>
      <c r="L1277" s="154"/>
    </row>
    <row r="1278" spans="1:17" customHeight="1" ht="13.2">
      <c r="K1278" s="161"/>
      <c r="L1278" s="154"/>
    </row>
    <row r="1279" spans="1:17" customHeight="1" ht="13.2">
      <c r="K1279" s="161"/>
      <c r="L1279" s="154"/>
    </row>
    <row r="1280" spans="1:17" customHeight="1" ht="13.2">
      <c r="K1280" s="161"/>
      <c r="L1280" s="154"/>
    </row>
    <row r="1281" spans="1:17" customHeight="1" ht="13.2">
      <c r="K1281" s="145"/>
      <c r="L1281" s="154"/>
    </row>
    <row r="1282" spans="1:17" customHeight="1" ht="13.2">
      <c r="K1282" s="161"/>
      <c r="L1282" s="154"/>
    </row>
    <row r="1283" spans="1:17" customHeight="1" ht="13.2">
      <c r="K1283" s="145"/>
      <c r="L1283" s="154"/>
    </row>
    <row r="1284" spans="1:17" customHeight="1" ht="13.2">
      <c r="K1284" s="161"/>
      <c r="L1284" s="154"/>
    </row>
    <row r="1285" spans="1:17" customHeight="1" ht="13.2">
      <c r="K1285" s="145"/>
      <c r="L1285" s="154"/>
    </row>
    <row r="1286" spans="1:17" customHeight="1" ht="13.2">
      <c r="K1286" s="161"/>
      <c r="L1286" s="154"/>
    </row>
    <row r="1287" spans="1:17" customHeight="1" ht="13.2">
      <c r="K1287" s="161"/>
      <c r="L1287" s="154"/>
    </row>
    <row r="1288" spans="1:17" customHeight="1" ht="13.2">
      <c r="K1288" s="145"/>
      <c r="L1288" s="154"/>
    </row>
    <row r="1289" spans="1:17" customHeight="1" ht="13.2">
      <c r="K1289" s="161"/>
      <c r="L1289" s="154"/>
    </row>
    <row r="1290" spans="1:17" customHeight="1" ht="13.2">
      <c r="K1290" s="161"/>
    </row>
    <row r="1291" spans="1:17" customHeight="1" ht="13.2">
      <c r="K1291" s="161"/>
    </row>
    <row r="1292" spans="1:17" customHeight="1" ht="13.2">
      <c r="K1292" s="145"/>
    </row>
    <row r="1293" spans="1:17" customHeight="1" ht="13.2">
      <c r="K1293" s="161"/>
    </row>
    <row r="1294" spans="1:17" customHeight="1" ht="13.2">
      <c r="K1294" s="145"/>
    </row>
    <row r="1295" spans="1:17" customHeight="1" ht="13.2">
      <c r="K1295" s="161"/>
    </row>
    <row r="1296" spans="1:17" customHeight="1" ht="13.2">
      <c r="K1296" s="161"/>
    </row>
    <row r="1297" spans="1:17" customHeight="1" ht="13.2">
      <c r="K1297" s="161"/>
    </row>
    <row r="1298" spans="1:17" customHeight="1" ht="13.2">
      <c r="K1298" s="145"/>
    </row>
    <row r="1299" spans="1:17" customHeight="1" ht="13.2">
      <c r="K1299" s="145"/>
    </row>
    <row r="1300" spans="1:17" customHeight="1" ht="13.2">
      <c r="K1300" s="145"/>
    </row>
    <row r="1301" spans="1:17" customHeight="1" ht="13.2">
      <c r="K1301" s="161"/>
    </row>
    <row r="1302" spans="1:17" customHeight="1" ht="13.2">
      <c r="K1302" s="145"/>
    </row>
    <row r="1303" spans="1:17" customHeight="1" ht="13.2">
      <c r="K1303" s="145"/>
    </row>
    <row r="1304" spans="1:17" customHeight="1" ht="13.2">
      <c r="K1304" s="145"/>
    </row>
    <row r="1305" spans="1:17" customHeight="1" ht="13.2">
      <c r="K1305" s="161"/>
    </row>
    <row r="1306" spans="1:17" customHeight="1" ht="13.2">
      <c r="K1306" s="161"/>
    </row>
    <row r="1307" spans="1:17" customHeight="1" ht="13.2">
      <c r="K1307" s="145"/>
    </row>
    <row r="1308" spans="1:17" customHeight="1" ht="13.2">
      <c r="K1308" s="161"/>
    </row>
    <row r="1309" spans="1:17" customHeight="1" ht="13.2">
      <c r="K1309" s="145"/>
    </row>
    <row r="1310" spans="1:17" customHeight="1" ht="13.2">
      <c r="K1310" s="145"/>
    </row>
    <row r="1311" spans="1:17" customHeight="1" ht="13.2">
      <c r="K1311" s="145"/>
    </row>
    <row r="1312" spans="1:17" customHeight="1" ht="13.2">
      <c r="K1312" s="145"/>
    </row>
    <row r="1313" spans="1:17" customHeight="1" ht="13.2">
      <c r="K1313" s="145"/>
    </row>
    <row r="1314" spans="1:17" customHeight="1" ht="13.2">
      <c r="K1314" s="145"/>
    </row>
    <row r="1315" spans="1:17" customHeight="1" ht="13.2">
      <c r="K1315" s="145"/>
    </row>
    <row r="1316" spans="1:17" customHeight="1" ht="13.2">
      <c r="K1316" s="145"/>
    </row>
    <row r="1317" spans="1:17" customHeight="1" ht="13.2">
      <c r="K1317" s="145"/>
    </row>
    <row r="1318" spans="1:17" customHeight="1" ht="13.2">
      <c r="K1318" s="145"/>
    </row>
    <row r="1319" spans="1:17" customHeight="1" ht="13.2">
      <c r="K1319" s="145"/>
    </row>
    <row r="1320" spans="1:17" customHeight="1" ht="13.2">
      <c r="K1320" s="145"/>
    </row>
    <row r="1321" spans="1:17" customHeight="1" ht="13.2">
      <c r="K1321" s="145"/>
    </row>
    <row r="1322" spans="1:17" customHeight="1" ht="13.2">
      <c r="K1322" s="145"/>
    </row>
    <row r="1323" spans="1:17" customHeight="1" ht="13.2">
      <c r="K1323" s="145"/>
    </row>
    <row r="1324" spans="1:17" customHeight="1" ht="13.2">
      <c r="K1324" s="145"/>
    </row>
    <row r="1325" spans="1:17" customHeight="1" ht="13.2">
      <c r="K1325" s="145"/>
    </row>
    <row r="1326" spans="1:17" customHeight="1" ht="13.2">
      <c r="K1326" s="145"/>
    </row>
    <row r="1327" spans="1:17" customHeight="1" ht="13.2">
      <c r="K1327" s="145"/>
    </row>
    <row r="1328" spans="1:17" customHeight="1" ht="13.2">
      <c r="K1328" s="145"/>
    </row>
    <row r="1329" spans="1:17" customHeight="1" ht="13.2">
      <c r="K1329" s="145"/>
    </row>
    <row r="1330" spans="1:17" customHeight="1" ht="13.2">
      <c r="K1330" s="145"/>
    </row>
    <row r="1331" spans="1:17" customHeight="1" ht="13.2">
      <c r="K1331" s="145"/>
    </row>
    <row r="1332" spans="1:17" customHeight="1" ht="13.2">
      <c r="K1332" s="145"/>
    </row>
    <row r="1333" spans="1:17" customHeight="1" ht="13.2">
      <c r="K1333" s="145"/>
    </row>
    <row r="1334" spans="1:17" customHeight="1" ht="13.2">
      <c r="K1334" s="145"/>
    </row>
    <row r="1335" spans="1:17" customHeight="1" ht="13.2">
      <c r="K1335" s="145"/>
    </row>
    <row r="1336" spans="1:17" customHeight="1" ht="13.2">
      <c r="K1336" s="145"/>
    </row>
    <row r="1337" spans="1:17" customHeight="1" ht="13.2">
      <c r="K1337" s="145"/>
    </row>
    <row r="1338" spans="1:17" customHeight="1" ht="13.2">
      <c r="K1338" s="145"/>
    </row>
    <row r="1339" spans="1:17" customHeight="1" ht="13.2">
      <c r="K1339" s="145"/>
    </row>
    <row r="1340" spans="1:17" customHeight="1" ht="13.2">
      <c r="K1340" s="145"/>
    </row>
    <row r="1341" spans="1:17" customHeight="1" ht="13.2">
      <c r="K1341" s="145"/>
    </row>
    <row r="1342" spans="1:17" customHeight="1" ht="13.2">
      <c r="K1342" s="145"/>
    </row>
    <row r="1343" spans="1:17" customHeight="1" ht="13.2">
      <c r="K1343" s="145"/>
    </row>
    <row r="1344" spans="1:17" customHeight="1" ht="13.2">
      <c r="K1344" s="145"/>
    </row>
    <row r="1345" spans="1:17" customHeight="1" ht="13.2">
      <c r="K1345" s="145"/>
    </row>
    <row r="1346" spans="1:17" customHeight="1" ht="13.2">
      <c r="K1346" s="145"/>
    </row>
    <row r="1347" spans="1:17" customHeight="1" ht="13.2">
      <c r="K1347" s="145"/>
    </row>
    <row r="1348" spans="1:17" customHeight="1" ht="13.2">
      <c r="K1348" s="145"/>
    </row>
    <row r="1349" spans="1:17" customHeight="1" ht="13.2">
      <c r="K1349" s="145"/>
    </row>
    <row r="1350" spans="1:17" customHeight="1" ht="13.2">
      <c r="K1350" s="145"/>
    </row>
    <row r="1351" spans="1:17" customHeight="1" ht="13.2">
      <c r="K1351" s="145"/>
    </row>
    <row r="1352" spans="1:17" customHeight="1" ht="13.2">
      <c r="K1352" s="145"/>
    </row>
    <row r="1353" spans="1:17" customHeight="1" ht="13.2">
      <c r="K1353" s="145"/>
    </row>
    <row r="1354" spans="1:17" customHeight="1" ht="13.2">
      <c r="K1354" s="145"/>
    </row>
    <row r="1355" spans="1:17" customHeight="1" ht="13.2">
      <c r="K1355" s="145"/>
    </row>
    <row r="1356" spans="1:17" customHeight="1" ht="13.2">
      <c r="K1356" s="145"/>
    </row>
    <row r="1357" spans="1:17" customHeight="1" ht="13.2">
      <c r="K1357" s="145"/>
    </row>
    <row r="1358" spans="1:17" customHeight="1" ht="13.2">
      <c r="K1358" s="145"/>
    </row>
    <row r="1359" spans="1:17" customHeight="1" ht="13.2">
      <c r="K1359" s="145"/>
    </row>
    <row r="1360" spans="1:17" customHeight="1" ht="13.2">
      <c r="K1360" s="145"/>
    </row>
    <row r="1361" spans="1:17" customHeight="1" ht="13.2">
      <c r="K1361" s="145"/>
    </row>
    <row r="1362" spans="1:17" customHeight="1" ht="13.2">
      <c r="K1362" s="145"/>
    </row>
    <row r="1363" spans="1:17" customHeight="1" ht="13.2">
      <c r="K1363" s="145"/>
    </row>
    <row r="1364" spans="1:17" customHeight="1" ht="13.2">
      <c r="K1364" s="145"/>
    </row>
    <row r="1365" spans="1:17" customHeight="1" ht="13.2">
      <c r="K1365" s="145"/>
    </row>
    <row r="1366" spans="1:17" customHeight="1" ht="13.2">
      <c r="K1366" s="145"/>
    </row>
    <row r="1367" spans="1:17" customHeight="1" ht="13.2">
      <c r="K1367" s="145"/>
    </row>
    <row r="1368" spans="1:17" customHeight="1" ht="13.2">
      <c r="K1368" s="145"/>
    </row>
    <row r="1369" spans="1:17" customHeight="1" ht="13.2">
      <c r="K1369" s="145"/>
    </row>
    <row r="1370" spans="1:17" customHeight="1" ht="13.2">
      <c r="K1370" s="145"/>
    </row>
    <row r="1371" spans="1:17" customHeight="1" ht="13.2">
      <c r="K1371" s="145"/>
    </row>
    <row r="1372" spans="1:17" customHeight="1" ht="13.2">
      <c r="K1372" s="145"/>
    </row>
    <row r="1373" spans="1:17" customHeight="1" ht="13.2">
      <c r="K1373" s="145"/>
    </row>
    <row r="1374" spans="1:17" customHeight="1" ht="13.2">
      <c r="K1374" s="145"/>
    </row>
    <row r="1375" spans="1:17" customHeight="1" ht="13.2">
      <c r="K1375" s="145"/>
    </row>
    <row r="1376" spans="1:17" customHeight="1" ht="13.2">
      <c r="K1376" s="145"/>
    </row>
    <row r="1377" spans="1:17" customHeight="1" ht="13.2">
      <c r="K1377" s="145"/>
    </row>
    <row r="1378" spans="1:17" customHeight="1" ht="13.2">
      <c r="K1378" s="145"/>
    </row>
    <row r="1379" spans="1:17" customHeight="1" ht="13.2">
      <c r="K1379" s="145"/>
    </row>
    <row r="1380" spans="1:17" customHeight="1" ht="13.2">
      <c r="K1380" s="145"/>
    </row>
    <row r="1381" spans="1:17" customHeight="1" ht="13.2">
      <c r="K1381" s="145"/>
    </row>
    <row r="1382" spans="1:17" customHeight="1" ht="13.2">
      <c r="K1382" s="145"/>
    </row>
    <row r="1383" spans="1:17" customHeight="1" ht="13.2">
      <c r="K1383" s="145"/>
    </row>
    <row r="1384" spans="1:17" customHeight="1" ht="13.2">
      <c r="K1384" s="145"/>
    </row>
    <row r="1385" spans="1:17" customHeight="1" ht="13.2">
      <c r="K1385" s="145"/>
    </row>
    <row r="1386" spans="1:17" customHeight="1" ht="13.2">
      <c r="K1386" s="145"/>
    </row>
    <row r="1387" spans="1:17" customHeight="1" ht="13.2">
      <c r="K1387" s="145"/>
    </row>
    <row r="1388" spans="1:17" customHeight="1" ht="13.2">
      <c r="K1388" s="145"/>
    </row>
    <row r="1389" spans="1:17" customHeight="1" ht="13.2">
      <c r="K1389" s="145"/>
    </row>
    <row r="1390" spans="1:17" customHeight="1" ht="13.2">
      <c r="K1390" s="145"/>
    </row>
    <row r="1391" spans="1:17" customHeight="1" ht="13.2">
      <c r="K1391" s="145"/>
    </row>
    <row r="1392" spans="1:17" customHeight="1" ht="13.2">
      <c r="K1392" s="145"/>
    </row>
    <row r="1393" spans="1:17" customHeight="1" ht="13.2">
      <c r="K1393" s="145"/>
    </row>
    <row r="1394" spans="1:17" customHeight="1" ht="13.2">
      <c r="K1394" s="145"/>
    </row>
    <row r="1395" spans="1:17" customHeight="1" ht="13.2">
      <c r="K1395" s="145"/>
    </row>
    <row r="1396" spans="1:17" customHeight="1" ht="13.2">
      <c r="K1396" s="145"/>
    </row>
    <row r="1397" spans="1:17" customHeight="1" ht="13.2">
      <c r="K1397" s="145"/>
    </row>
    <row r="1398" spans="1:17" customHeight="1" ht="13.2">
      <c r="K1398" s="145"/>
    </row>
    <row r="1399" spans="1:17" customHeight="1" ht="13.2">
      <c r="K1399" s="145"/>
    </row>
    <row r="1400" spans="1:17" customHeight="1" ht="13.2">
      <c r="K1400" s="145"/>
    </row>
    <row r="1401" spans="1:17" customHeight="1" ht="13.2">
      <c r="K1401" s="145"/>
    </row>
    <row r="1402" spans="1:17" customHeight="1" ht="13.2">
      <c r="K1402" s="145"/>
    </row>
    <row r="1403" spans="1:17" customHeight="1" ht="13.2">
      <c r="K1403" s="145"/>
    </row>
    <row r="1404" spans="1:17" customHeight="1" ht="13.2">
      <c r="K1404" s="145"/>
    </row>
    <row r="1405" spans="1:17" customHeight="1" ht="13.2">
      <c r="K1405" s="145"/>
    </row>
    <row r="1406" spans="1:17" customHeight="1" ht="13.2">
      <c r="K1406" s="145"/>
    </row>
    <row r="1407" spans="1:17" customHeight="1" ht="13.2">
      <c r="K1407" s="145"/>
    </row>
    <row r="1408" spans="1:17" customHeight="1" ht="13.2">
      <c r="K1408" s="145"/>
    </row>
    <row r="1409" spans="1:17" customHeight="1" ht="13.2">
      <c r="K1409" s="145"/>
    </row>
    <row r="1410" spans="1:17" customHeight="1" ht="13.2">
      <c r="K1410" s="145"/>
    </row>
    <row r="1411" spans="1:17" customHeight="1" ht="13.2">
      <c r="K1411" s="145"/>
    </row>
    <row r="1412" spans="1:17" customHeight="1" ht="13.2">
      <c r="K1412" s="145"/>
    </row>
    <row r="1413" spans="1:17" customHeight="1" ht="13.2">
      <c r="K1413" s="145"/>
    </row>
    <row r="1414" spans="1:17" customHeight="1" ht="13.2">
      <c r="K1414" s="145"/>
    </row>
    <row r="1415" spans="1:17" customHeight="1" ht="13.2">
      <c r="K1415" s="145"/>
    </row>
    <row r="1416" spans="1:17" customHeight="1" ht="13.2">
      <c r="K1416" s="145"/>
    </row>
    <row r="1417" spans="1:17" customHeight="1" ht="13.2">
      <c r="K1417" s="145"/>
    </row>
    <row r="1418" spans="1:17" customHeight="1" ht="13.2">
      <c r="K1418" s="145"/>
    </row>
    <row r="1419" spans="1:17" customHeight="1" ht="13.2">
      <c r="K1419" s="145"/>
    </row>
    <row r="1420" spans="1:17" customHeight="1" ht="13.2">
      <c r="K1420" s="145"/>
    </row>
    <row r="1421" spans="1:17" customHeight="1" ht="13.2">
      <c r="K1421" s="145"/>
    </row>
    <row r="1422" spans="1:17" customHeight="1" ht="13.2">
      <c r="K1422" s="145"/>
    </row>
    <row r="1423" spans="1:17" customHeight="1" ht="13.2">
      <c r="K1423" s="145"/>
    </row>
    <row r="1424" spans="1:17" customHeight="1" ht="13.2">
      <c r="K1424" s="145"/>
    </row>
    <row r="1425" spans="1:17" customHeight="1" ht="13.2">
      <c r="K1425" s="145"/>
    </row>
    <row r="1426" spans="1:17" customHeight="1" ht="13.2">
      <c r="K1426" s="145"/>
    </row>
    <row r="1427" spans="1:17" customHeight="1" ht="13.2">
      <c r="K1427" s="145"/>
    </row>
    <row r="1428" spans="1:17" customHeight="1" ht="13.2">
      <c r="K1428" s="145"/>
    </row>
    <row r="1429" spans="1:17" customHeight="1" ht="13.2">
      <c r="K1429" s="145"/>
    </row>
    <row r="1430" spans="1:17" customHeight="1" ht="13.2">
      <c r="K1430" s="145"/>
    </row>
    <row r="1431" spans="1:17" customHeight="1" ht="13.2">
      <c r="K1431" s="145"/>
    </row>
    <row r="1432" spans="1:17" customHeight="1" ht="13.2">
      <c r="K1432" s="145"/>
    </row>
    <row r="1433" spans="1:17" customHeight="1" ht="13.2">
      <c r="K1433" s="145"/>
    </row>
    <row r="1434" spans="1:17" customHeight="1" ht="13.2">
      <c r="K1434" s="145"/>
    </row>
    <row r="1435" spans="1:17" customHeight="1" ht="13.2">
      <c r="K1435" s="145"/>
    </row>
    <row r="1436" spans="1:17" customHeight="1" ht="13.2">
      <c r="K1436" s="145"/>
    </row>
    <row r="1437" spans="1:17" customHeight="1" ht="13.2">
      <c r="K1437" s="145"/>
    </row>
    <row r="1438" spans="1:17" customHeight="1" ht="13.2">
      <c r="K1438" s="145"/>
    </row>
    <row r="1439" spans="1:17" customHeight="1" ht="13.2">
      <c r="K1439" s="145"/>
    </row>
    <row r="1440" spans="1:17" customHeight="1" ht="13.2">
      <c r="K1440" s="145"/>
    </row>
    <row r="1441" spans="1:17" customHeight="1" ht="13.2">
      <c r="K1441" s="145"/>
    </row>
    <row r="1442" spans="1:17" customHeight="1" ht="13.2">
      <c r="K1442" s="145"/>
    </row>
    <row r="1443" spans="1:17" customHeight="1" ht="13.2">
      <c r="K1443" s="145"/>
    </row>
    <row r="1444" spans="1:17" customHeight="1" ht="13.2">
      <c r="K1444" s="145"/>
    </row>
    <row r="1445" spans="1:17" customHeight="1" ht="13.2">
      <c r="K1445" s="145"/>
    </row>
    <row r="1446" spans="1:17" customHeight="1" ht="13.2">
      <c r="K1446" s="145"/>
    </row>
    <row r="1447" spans="1:17" customHeight="1" ht="13.2">
      <c r="K1447" s="145"/>
    </row>
    <row r="1448" spans="1:17" customHeight="1" ht="13.2">
      <c r="K1448" s="145"/>
    </row>
    <row r="1449" spans="1:17" customHeight="1" ht="13.2">
      <c r="K1449" s="145"/>
    </row>
    <row r="1450" spans="1:17" customHeight="1" ht="13.2">
      <c r="K1450" s="145"/>
    </row>
    <row r="1451" spans="1:17" customHeight="1" ht="13.2">
      <c r="K1451" s="145"/>
    </row>
    <row r="1452" spans="1:17" customHeight="1" ht="13.2">
      <c r="K1452" s="145"/>
    </row>
    <row r="1453" spans="1:17" customHeight="1" ht="13.2">
      <c r="K1453" s="145"/>
    </row>
    <row r="1454" spans="1:17" customHeight="1" ht="13.2">
      <c r="K1454" s="145"/>
    </row>
    <row r="1455" spans="1:17" customHeight="1" ht="13.2">
      <c r="K1455" s="145"/>
    </row>
    <row r="1456" spans="1:17" customHeight="1" ht="13.2">
      <c r="K1456" s="145"/>
    </row>
    <row r="1457" spans="1:17" customHeight="1" ht="13.2">
      <c r="K1457" s="145"/>
    </row>
    <row r="1458" spans="1:17" customHeight="1" ht="13.2">
      <c r="K1458" s="145"/>
    </row>
    <row r="1459" spans="1:17" customHeight="1" ht="13.2">
      <c r="K1459" s="145"/>
    </row>
    <row r="1460" spans="1:17" customHeight="1" ht="13.2">
      <c r="K1460" s="145"/>
    </row>
    <row r="1461" spans="1:17" customHeight="1" ht="13.2">
      <c r="K1461" s="145"/>
    </row>
    <row r="1462" spans="1:17" customHeight="1" ht="13.2">
      <c r="K1462" s="145"/>
    </row>
    <row r="1463" spans="1:17" customHeight="1" ht="13.2">
      <c r="K1463" s="145"/>
    </row>
    <row r="1464" spans="1:17" customHeight="1" ht="13.2">
      <c r="K1464" s="145"/>
    </row>
    <row r="1465" spans="1:17" customHeight="1" ht="13.2">
      <c r="K1465" s="145"/>
    </row>
    <row r="1466" spans="1:17" customHeight="1" ht="13.2">
      <c r="K1466" s="145"/>
    </row>
    <row r="1467" spans="1:17" customHeight="1" ht="13.2">
      <c r="K1467" s="145"/>
    </row>
    <row r="1468" spans="1:17" customHeight="1" ht="13.2">
      <c r="K1468" s="145"/>
    </row>
    <row r="1469" spans="1:17" customHeight="1" ht="13.2">
      <c r="K1469" s="145"/>
    </row>
    <row r="1470" spans="1:17" customHeight="1" ht="13.2">
      <c r="K1470" s="145"/>
    </row>
    <row r="1471" spans="1:17" customHeight="1" ht="13.2">
      <c r="K1471" s="145"/>
    </row>
    <row r="1472" spans="1:17" customHeight="1" ht="13.2">
      <c r="K1472" s="145"/>
    </row>
    <row r="1473" spans="1:17" customHeight="1" ht="13.2">
      <c r="K1473" s="145"/>
    </row>
    <row r="1474" spans="1:17" customHeight="1" ht="13.2">
      <c r="K1474" s="145"/>
    </row>
    <row r="1475" spans="1:17" customHeight="1" ht="13.2">
      <c r="K1475" s="145"/>
    </row>
    <row r="1476" spans="1:17" customHeight="1" ht="13.2">
      <c r="K1476" s="145"/>
    </row>
    <row r="1477" spans="1:17" customHeight="1" ht="13.2">
      <c r="K1477" s="145"/>
    </row>
    <row r="1478" spans="1:17" customHeight="1" ht="13.2">
      <c r="K1478" s="145"/>
    </row>
    <row r="1479" spans="1:17" customHeight="1" ht="13.2">
      <c r="K1479" s="145"/>
    </row>
    <row r="1480" spans="1:17" customHeight="1" ht="13.2">
      <c r="K1480" s="145"/>
    </row>
    <row r="1481" spans="1:17" customHeight="1" ht="13.2">
      <c r="K1481" s="145"/>
    </row>
    <row r="1482" spans="1:17" customHeight="1" ht="13.2">
      <c r="K1482" s="145"/>
    </row>
    <row r="1483" spans="1:17" customHeight="1" ht="13.2">
      <c r="K1483" s="145"/>
    </row>
    <row r="1484" spans="1:17" customHeight="1" ht="13.2">
      <c r="K1484" s="145"/>
    </row>
  </sheetData>
  <printOptions gridLines="false" gridLinesSet="true"/>
  <pageMargins left="0.7875" right="0.35972222222222" top="0.98402777777778" bottom="1.0513888888889" header="0.51180555555555" footer="0.29027777777778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DATOS ALNOVA</vt:lpstr>
      <vt:lpstr>CONVERSION ALNOVA</vt:lpstr>
      <vt:lpstr>DATOS ARCHIVO</vt:lpstr>
      <vt:lpstr>LIQUIDACION</vt:lpstr>
      <vt:lpstr>ENTRADA DE DATOS</vt:lpstr>
      <vt:lpstr>LIQ 1</vt:lpstr>
      <vt:lpstr>POS 1</vt:lpstr>
      <vt:lpstr>LIQ 2</vt:lpstr>
      <vt:lpstr>POS 2</vt:lpstr>
      <vt:lpstr>LIQ 3</vt:lpstr>
      <vt:lpstr>POS 3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Infocentre</dc:creator>
  <cp:lastModifiedBy/>
  <dcterms:created xsi:type="dcterms:W3CDTF">2005-01-13T16:04:39+03:00</dcterms:created>
  <dcterms:modified xsi:type="dcterms:W3CDTF">2023-12-05T12:13:51+03:00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0x010100EAE08B1A8FF5154DA58DA63D29EB175E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ediaServiceImageTags">
    <vt:lpwstr/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